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showInkAnnotation="0" codeName="ThisWorkbook" defaultThemeVersion="124226"/>
  <bookViews>
    <workbookView xWindow="240" yWindow="1065" windowWidth="14805" windowHeight="7050" tabRatio="675"/>
  </bookViews>
  <sheets>
    <sheet name="A_remplir" sheetId="2" r:id="rId1"/>
    <sheet name="DONNEES" sheetId="1" r:id="rId2"/>
    <sheet name="CONTROLE TEMPLATE" sheetId="3" r:id="rId3"/>
  </sheets>
  <functionGroups builtInGroupCount="17"/>
  <externalReferences>
    <externalReference r:id="rId4"/>
  </externalReferences>
  <definedNames>
    <definedName name="ARMEE">DONNEES!$Y$3:$Y$149</definedName>
    <definedName name="col">[1]Client!$A:$A</definedName>
    <definedName name="compte" comment="Plan comptable">DONNEES!$E$2:$E$2044</definedName>
    <definedName name="d_nom">[1]Client!$A$2</definedName>
    <definedName name="groupe1" localSheetId="1">DONNEES!$Y$2:$Y$149</definedName>
    <definedName name="l_nom">OFFSET(d_nom,1,0,COUNTA(col)-1)</definedName>
    <definedName name="Orga">DONNEES!$O$2:$O$17</definedName>
  </definedNames>
  <calcPr calcId="145621"/>
</workbook>
</file>

<file path=xl/calcChain.xml><?xml version="1.0" encoding="utf-8"?>
<calcChain xmlns="http://schemas.openxmlformats.org/spreadsheetml/2006/main">
  <c r="BC3" i="3" l="1"/>
  <c r="BC4" i="3"/>
  <c r="BC5" i="3"/>
  <c r="BC7" i="3"/>
  <c r="BC8" i="3"/>
  <c r="BC9" i="3"/>
  <c r="BC10" i="3"/>
  <c r="BC11" i="3"/>
  <c r="BC12" i="3"/>
  <c r="BC13" i="3"/>
  <c r="BC14" i="3"/>
  <c r="BC15" i="3"/>
  <c r="BC16" i="3"/>
  <c r="BC17" i="3"/>
  <c r="BC18" i="3"/>
  <c r="BC19" i="3"/>
  <c r="BC20" i="3"/>
  <c r="BC21" i="3"/>
  <c r="BC22" i="3"/>
  <c r="BC23" i="3"/>
  <c r="BC24" i="3"/>
  <c r="BC25" i="3"/>
  <c r="BC26" i="3"/>
  <c r="BC27" i="3"/>
  <c r="BC28" i="3"/>
  <c r="BC29" i="3"/>
  <c r="BC30" i="3"/>
  <c r="BC31" i="3"/>
  <c r="BC32" i="3"/>
  <c r="BC33" i="3"/>
  <c r="BC34" i="3"/>
  <c r="BC35" i="3"/>
  <c r="BC36" i="3"/>
  <c r="BC37" i="3"/>
  <c r="BC38" i="3"/>
  <c r="BC39" i="3"/>
  <c r="BC40" i="3"/>
  <c r="BC41" i="3"/>
  <c r="BC42" i="3"/>
  <c r="BC43" i="3"/>
  <c r="BC44" i="3"/>
  <c r="BC45" i="3"/>
  <c r="BC46" i="3"/>
  <c r="BC47" i="3"/>
  <c r="BC48" i="3"/>
  <c r="BC49" i="3"/>
  <c r="BC50" i="3"/>
  <c r="BC51" i="3"/>
  <c r="BC52" i="3"/>
  <c r="BC53" i="3"/>
  <c r="BC54" i="3"/>
  <c r="BC55" i="3"/>
  <c r="BC56" i="3"/>
  <c r="BC57" i="3"/>
  <c r="BC58" i="3"/>
  <c r="BC59" i="3"/>
  <c r="BC60" i="3"/>
  <c r="BC61" i="3"/>
  <c r="BC62" i="3"/>
  <c r="BC63" i="3"/>
  <c r="BC64" i="3"/>
  <c r="BC65" i="3"/>
  <c r="BC66" i="3"/>
  <c r="BC67" i="3"/>
  <c r="BC68" i="3"/>
  <c r="BC69" i="3"/>
  <c r="BC70" i="3"/>
  <c r="BC71" i="3"/>
  <c r="BC72" i="3"/>
  <c r="BC73" i="3"/>
  <c r="BC74" i="3"/>
  <c r="BC75" i="3"/>
  <c r="BC76" i="3"/>
  <c r="BC77" i="3"/>
  <c r="BC78" i="3"/>
  <c r="BC79" i="3"/>
  <c r="BC80" i="3"/>
  <c r="BC81" i="3"/>
  <c r="BC82" i="3"/>
  <c r="BC83" i="3"/>
  <c r="BC84" i="3"/>
  <c r="BC85" i="3"/>
  <c r="BC86" i="3"/>
  <c r="BC87" i="3"/>
  <c r="BC88" i="3"/>
  <c r="BC89" i="3"/>
  <c r="BC90" i="3"/>
  <c r="BC91" i="3"/>
  <c r="BC92" i="3"/>
  <c r="BC93" i="3"/>
  <c r="BC94" i="3"/>
  <c r="BC95" i="3"/>
  <c r="BC96" i="3"/>
  <c r="BC97" i="3"/>
  <c r="BC98" i="3"/>
  <c r="BC99" i="3"/>
  <c r="BC100" i="3"/>
  <c r="BC101" i="3"/>
  <c r="BC102" i="3"/>
  <c r="BC103" i="3"/>
  <c r="BC104" i="3"/>
  <c r="BC105" i="3"/>
  <c r="BC106" i="3"/>
  <c r="BC107" i="3"/>
  <c r="BC108" i="3"/>
  <c r="BC109" i="3"/>
  <c r="BC110" i="3"/>
  <c r="BC111" i="3"/>
  <c r="BC112" i="3"/>
  <c r="BC113" i="3"/>
  <c r="BC114" i="3"/>
  <c r="BC115" i="3"/>
  <c r="BC116" i="3"/>
  <c r="BC117" i="3"/>
  <c r="BC118" i="3"/>
  <c r="BC119" i="3"/>
  <c r="BC120" i="3"/>
  <c r="BC121" i="3"/>
  <c r="BC122" i="3"/>
  <c r="BC123" i="3"/>
  <c r="BC124" i="3"/>
  <c r="BC125" i="3"/>
  <c r="BC126" i="3"/>
  <c r="BC127" i="3"/>
  <c r="BC128" i="3"/>
  <c r="BC129" i="3"/>
  <c r="BC130" i="3"/>
  <c r="BC131" i="3"/>
  <c r="BC132" i="3"/>
  <c r="BC133" i="3"/>
  <c r="BC134" i="3"/>
  <c r="BC135" i="3"/>
  <c r="BC136" i="3"/>
  <c r="BC137" i="3"/>
  <c r="BC138" i="3"/>
  <c r="BC139" i="3"/>
  <c r="BC140" i="3"/>
  <c r="BC141" i="3"/>
  <c r="BC142" i="3"/>
  <c r="BC143" i="3"/>
  <c r="BC144" i="3"/>
  <c r="BC145" i="3"/>
  <c r="BC146" i="3"/>
  <c r="BC147" i="3"/>
  <c r="BC148" i="3"/>
  <c r="BC149" i="3"/>
  <c r="BC150" i="3"/>
  <c r="BC151" i="3"/>
  <c r="BC152" i="3"/>
  <c r="BC153" i="3"/>
  <c r="BC154" i="3"/>
  <c r="BC155" i="3"/>
  <c r="BC156" i="3"/>
  <c r="BC157" i="3"/>
  <c r="BC158" i="3"/>
  <c r="BC159" i="3"/>
  <c r="BC160" i="3"/>
  <c r="BC161" i="3"/>
  <c r="BC162" i="3"/>
  <c r="BC163" i="3"/>
  <c r="BC164" i="3"/>
  <c r="BC165" i="3"/>
  <c r="BC166" i="3"/>
  <c r="BC167" i="3"/>
  <c r="BC168" i="3"/>
  <c r="BC169" i="3"/>
  <c r="BC170" i="3"/>
  <c r="BC171" i="3"/>
  <c r="BC172" i="3"/>
  <c r="BC173" i="3"/>
  <c r="BC174" i="3"/>
  <c r="BC175" i="3"/>
  <c r="BC176" i="3"/>
  <c r="BC177" i="3"/>
  <c r="BC178" i="3"/>
  <c r="BC179" i="3"/>
  <c r="BC180" i="3"/>
  <c r="BC181" i="3"/>
  <c r="BC182" i="3"/>
  <c r="BC183" i="3"/>
  <c r="BC184" i="3"/>
  <c r="BC185" i="3"/>
  <c r="BC186" i="3"/>
  <c r="BC187" i="3"/>
  <c r="BC188" i="3"/>
  <c r="BC189" i="3"/>
  <c r="BC190" i="3"/>
  <c r="BC191" i="3"/>
  <c r="BC192" i="3"/>
  <c r="BC193" i="3"/>
  <c r="BC194" i="3"/>
  <c r="BC195" i="3"/>
  <c r="BC196" i="3"/>
  <c r="BC197" i="3"/>
  <c r="BC198" i="3"/>
  <c r="BC199" i="3"/>
  <c r="BC200" i="3"/>
  <c r="BC201" i="3"/>
  <c r="BC202" i="3"/>
  <c r="BC203" i="3"/>
  <c r="BC204" i="3"/>
  <c r="BC205" i="3"/>
  <c r="BC206" i="3"/>
  <c r="BC207" i="3"/>
  <c r="BC208" i="3"/>
  <c r="BC209" i="3"/>
  <c r="BC210" i="3"/>
  <c r="BC211" i="3"/>
  <c r="BC212" i="3"/>
  <c r="BC213" i="3"/>
  <c r="BC214" i="3"/>
  <c r="BC215" i="3"/>
  <c r="BC216" i="3"/>
  <c r="BC217" i="3"/>
  <c r="BC218" i="3"/>
  <c r="BC219" i="3"/>
  <c r="BC220" i="3"/>
  <c r="BC221" i="3"/>
  <c r="BC222" i="3"/>
  <c r="BC223" i="3"/>
  <c r="BC224" i="3"/>
  <c r="BC225" i="3"/>
  <c r="BC226" i="3"/>
  <c r="BC227" i="3"/>
  <c r="BC228" i="3"/>
  <c r="BC229" i="3"/>
  <c r="BC230" i="3"/>
  <c r="BC231" i="3"/>
  <c r="BC232" i="3"/>
  <c r="BC233" i="3"/>
  <c r="BC234" i="3"/>
  <c r="BC235" i="3"/>
  <c r="BC236" i="3"/>
  <c r="BC237" i="3"/>
  <c r="BC238" i="3"/>
  <c r="BC239" i="3"/>
  <c r="BC240" i="3"/>
  <c r="BC241" i="3"/>
  <c r="BC242" i="3"/>
  <c r="BC243" i="3"/>
  <c r="BC244" i="3"/>
  <c r="BC245" i="3"/>
  <c r="BC246" i="3"/>
  <c r="BC247" i="3"/>
  <c r="BC248" i="3"/>
  <c r="BC249" i="3"/>
  <c r="BC250" i="3"/>
  <c r="BC251" i="3"/>
  <c r="BC252" i="3"/>
  <c r="BC253" i="3"/>
  <c r="BC254" i="3"/>
  <c r="BC255" i="3"/>
  <c r="BC256" i="3"/>
  <c r="BC257" i="3"/>
  <c r="BC258" i="3"/>
  <c r="BC259" i="3"/>
  <c r="BC260" i="3"/>
  <c r="BC261" i="3"/>
  <c r="BC262" i="3"/>
  <c r="BC263" i="3"/>
  <c r="BC264" i="3"/>
  <c r="BC265" i="3"/>
  <c r="BC266" i="3"/>
  <c r="BC267" i="3"/>
  <c r="BC268" i="3"/>
  <c r="BC269" i="3"/>
  <c r="BC270" i="3"/>
  <c r="BC271" i="3"/>
  <c r="BC272" i="3"/>
  <c r="BC273" i="3"/>
  <c r="BC274" i="3"/>
  <c r="BC275" i="3"/>
  <c r="BC276" i="3"/>
  <c r="BC277" i="3"/>
  <c r="BC278" i="3"/>
  <c r="BC279" i="3"/>
  <c r="BC280" i="3"/>
  <c r="BC281" i="3"/>
  <c r="BC282" i="3"/>
  <c r="BC283" i="3"/>
  <c r="BC284" i="3"/>
  <c r="BC285" i="3"/>
  <c r="BC286" i="3"/>
  <c r="BC287" i="3"/>
  <c r="BC288" i="3"/>
  <c r="BC289" i="3"/>
  <c r="BC290" i="3"/>
  <c r="BC291" i="3"/>
  <c r="BC292" i="3"/>
  <c r="BC293" i="3"/>
  <c r="BC294" i="3"/>
  <c r="BC295" i="3"/>
  <c r="BC296" i="3"/>
  <c r="BC297" i="3"/>
  <c r="BC298" i="3"/>
  <c r="BC299" i="3"/>
  <c r="BC300" i="3"/>
  <c r="BC301" i="3"/>
  <c r="BC302" i="3"/>
  <c r="BC303" i="3"/>
  <c r="BC304" i="3"/>
  <c r="BC305" i="3"/>
  <c r="BC306" i="3"/>
  <c r="BC307" i="3"/>
  <c r="BC308" i="3"/>
  <c r="BC309" i="3"/>
  <c r="BC310" i="3"/>
  <c r="BC311" i="3"/>
  <c r="BC312" i="3"/>
  <c r="BC313" i="3"/>
  <c r="BC314" i="3"/>
  <c r="BC315" i="3"/>
  <c r="BC316" i="3"/>
  <c r="BC317" i="3"/>
  <c r="BC318" i="3"/>
  <c r="BC319" i="3"/>
  <c r="BC320" i="3"/>
  <c r="BC321" i="3"/>
  <c r="BC322" i="3"/>
  <c r="BC323" i="3"/>
  <c r="BC324" i="3"/>
  <c r="BC325" i="3"/>
  <c r="BC326" i="3"/>
  <c r="BC327" i="3"/>
  <c r="BC328" i="3"/>
  <c r="BC329" i="3"/>
  <c r="BC330" i="3"/>
  <c r="BC331" i="3"/>
  <c r="BC332" i="3"/>
  <c r="BC333" i="3"/>
  <c r="BC334" i="3"/>
  <c r="BC335" i="3"/>
  <c r="BC336" i="3"/>
  <c r="BC337" i="3"/>
  <c r="BC338" i="3"/>
  <c r="BC339" i="3"/>
  <c r="BC340" i="3"/>
  <c r="BC341" i="3"/>
  <c r="BC342" i="3"/>
  <c r="BC343" i="3"/>
  <c r="BC344" i="3"/>
  <c r="BC345" i="3"/>
  <c r="BC346" i="3"/>
  <c r="BC347" i="3"/>
  <c r="BC348" i="3"/>
  <c r="BC349" i="3"/>
  <c r="BC350" i="3"/>
  <c r="BC351" i="3"/>
  <c r="BC352" i="3"/>
  <c r="BC353" i="3"/>
  <c r="BC354" i="3"/>
  <c r="BC355" i="3"/>
  <c r="BC356" i="3"/>
  <c r="BC357" i="3"/>
  <c r="BC358" i="3"/>
  <c r="BC359" i="3"/>
  <c r="BC360" i="3"/>
  <c r="BC361" i="3"/>
  <c r="BC362" i="3"/>
  <c r="BC363" i="3"/>
  <c r="BC364" i="3"/>
  <c r="BC365" i="3"/>
  <c r="BC366" i="3"/>
  <c r="BC367" i="3"/>
  <c r="BC368" i="3"/>
  <c r="BC369" i="3"/>
  <c r="BC370" i="3"/>
  <c r="BC371" i="3"/>
  <c r="BC372" i="3"/>
  <c r="BC373" i="3"/>
  <c r="BC374" i="3"/>
  <c r="BC375" i="3"/>
  <c r="BC376" i="3"/>
  <c r="BC377" i="3"/>
  <c r="BC378" i="3"/>
  <c r="BC379" i="3"/>
  <c r="BC380" i="3"/>
  <c r="BC381" i="3"/>
  <c r="BC382" i="3"/>
  <c r="BC383" i="3"/>
  <c r="BC384" i="3"/>
  <c r="BC385" i="3"/>
  <c r="BC386" i="3"/>
  <c r="BC387" i="3"/>
  <c r="BC388" i="3"/>
  <c r="BC389" i="3"/>
  <c r="BC390" i="3"/>
  <c r="BC391" i="3"/>
  <c r="BC392" i="3"/>
  <c r="BC393" i="3"/>
  <c r="BC394" i="3"/>
  <c r="BC395" i="3"/>
  <c r="BC396" i="3"/>
  <c r="BC397" i="3"/>
  <c r="BC398" i="3"/>
  <c r="BC399" i="3"/>
  <c r="BC400" i="3"/>
  <c r="BC401" i="3"/>
  <c r="BC402" i="3"/>
  <c r="BC403" i="3"/>
  <c r="BC404" i="3"/>
  <c r="BC405" i="3"/>
  <c r="BC406" i="3"/>
  <c r="BC407" i="3"/>
  <c r="BC408" i="3"/>
  <c r="BC409" i="3"/>
  <c r="BC410" i="3"/>
  <c r="BC411" i="3"/>
  <c r="BC412" i="3"/>
  <c r="BC413" i="3"/>
  <c r="BC414" i="3"/>
  <c r="BC415" i="3"/>
  <c r="BC416" i="3"/>
  <c r="BC417" i="3"/>
  <c r="BC418" i="3"/>
  <c r="BC419" i="3"/>
  <c r="BC420" i="3"/>
  <c r="BC421" i="3"/>
  <c r="BC422" i="3"/>
  <c r="BC423" i="3"/>
  <c r="BC424" i="3"/>
  <c r="BC425" i="3"/>
  <c r="BC426" i="3"/>
  <c r="BC427" i="3"/>
  <c r="BC428" i="3"/>
  <c r="BC429" i="3"/>
  <c r="BC430" i="3"/>
  <c r="BC431" i="3"/>
  <c r="BC432" i="3"/>
  <c r="BC433" i="3"/>
  <c r="BC434" i="3"/>
  <c r="BC435" i="3"/>
  <c r="BC436" i="3"/>
  <c r="BC437" i="3"/>
  <c r="BC438" i="3"/>
  <c r="BC439" i="3"/>
  <c r="BC440" i="3"/>
  <c r="BC441" i="3"/>
  <c r="BC442" i="3"/>
  <c r="BC443" i="3"/>
  <c r="BC444" i="3"/>
  <c r="BC445" i="3"/>
  <c r="BC446" i="3"/>
  <c r="BC447" i="3"/>
  <c r="BC448" i="3"/>
  <c r="BC449" i="3"/>
  <c r="BC450" i="3"/>
  <c r="BC451" i="3"/>
  <c r="BC452" i="3"/>
  <c r="BC453" i="3"/>
  <c r="BC454" i="3"/>
  <c r="BC455" i="3"/>
  <c r="BC456" i="3"/>
  <c r="BC457" i="3"/>
  <c r="BC458" i="3"/>
  <c r="BC459" i="3"/>
  <c r="BC460" i="3"/>
  <c r="BC461" i="3"/>
  <c r="BC462" i="3"/>
  <c r="BC463" i="3"/>
  <c r="BC464" i="3"/>
  <c r="BC465" i="3"/>
  <c r="BC466" i="3"/>
  <c r="BC467" i="3"/>
  <c r="BC468" i="3"/>
  <c r="BC469" i="3"/>
  <c r="BC470" i="3"/>
  <c r="BC471" i="3"/>
  <c r="BC472" i="3"/>
  <c r="BC473" i="3"/>
  <c r="BC474" i="3"/>
  <c r="BC475" i="3"/>
  <c r="BC476" i="3"/>
  <c r="BC477" i="3"/>
  <c r="BC478" i="3"/>
  <c r="BC479" i="3"/>
  <c r="BC480" i="3"/>
  <c r="BC481" i="3"/>
  <c r="BC482" i="3"/>
  <c r="BC483" i="3"/>
  <c r="BC484" i="3"/>
  <c r="BC485" i="3"/>
  <c r="BC486" i="3"/>
  <c r="BC487" i="3"/>
  <c r="BC488" i="3"/>
  <c r="BC489" i="3"/>
  <c r="BC490" i="3"/>
  <c r="BC491" i="3"/>
  <c r="BC492" i="3"/>
  <c r="BC493" i="3"/>
  <c r="BC494" i="3"/>
  <c r="BC495" i="3"/>
  <c r="BC496" i="3"/>
  <c r="BC497" i="3"/>
  <c r="BC498" i="3"/>
  <c r="BC499" i="3"/>
  <c r="BC500" i="3"/>
  <c r="BC501" i="3"/>
  <c r="BC502" i="3"/>
  <c r="BC503" i="3"/>
  <c r="BC504" i="3"/>
  <c r="BC505" i="3"/>
  <c r="BC506" i="3"/>
  <c r="BC507" i="3"/>
  <c r="BC508" i="3"/>
  <c r="BC509" i="3"/>
  <c r="BC510" i="3"/>
  <c r="BC511" i="3"/>
  <c r="BC512" i="3"/>
  <c r="BC513" i="3"/>
  <c r="BC514" i="3"/>
  <c r="BC515" i="3"/>
  <c r="BC516" i="3"/>
  <c r="BC517" i="3"/>
  <c r="BC518" i="3"/>
  <c r="BC519" i="3"/>
  <c r="BC520" i="3"/>
  <c r="BC521" i="3"/>
  <c r="BC522" i="3"/>
  <c r="BC523" i="3"/>
  <c r="BC524" i="3"/>
  <c r="BC525" i="3"/>
  <c r="BC526" i="3"/>
  <c r="BC527" i="3"/>
  <c r="BC528" i="3"/>
  <c r="BC529" i="3"/>
  <c r="BC530" i="3"/>
  <c r="BC531" i="3"/>
  <c r="BC532" i="3"/>
  <c r="BC533" i="3"/>
  <c r="BC534" i="3"/>
  <c r="BC535" i="3"/>
  <c r="BC536" i="3"/>
  <c r="BC537" i="3"/>
  <c r="BC538" i="3"/>
  <c r="BC539" i="3"/>
  <c r="BC540" i="3"/>
  <c r="BC541" i="3"/>
  <c r="BC542" i="3"/>
  <c r="BC543" i="3"/>
  <c r="BC544" i="3"/>
  <c r="BC545" i="3"/>
  <c r="BC546" i="3"/>
  <c r="BC547" i="3"/>
  <c r="BC548" i="3"/>
  <c r="BC549" i="3"/>
  <c r="BC550" i="3"/>
  <c r="BC551" i="3"/>
  <c r="BC552" i="3"/>
  <c r="BC553" i="3"/>
  <c r="BC554" i="3"/>
  <c r="BC555" i="3"/>
  <c r="BC556" i="3"/>
  <c r="BC557" i="3"/>
  <c r="BC558" i="3"/>
  <c r="BC559" i="3"/>
  <c r="BC560" i="3"/>
  <c r="BC561" i="3"/>
  <c r="BC562" i="3"/>
  <c r="BC563" i="3"/>
  <c r="BC564" i="3"/>
  <c r="BC565" i="3"/>
  <c r="BC566" i="3"/>
  <c r="BC567" i="3"/>
  <c r="BC568" i="3"/>
  <c r="BC569" i="3"/>
  <c r="BC570" i="3"/>
  <c r="BC571" i="3"/>
  <c r="BC572" i="3"/>
  <c r="BC573" i="3"/>
  <c r="BC574" i="3"/>
  <c r="BC575" i="3"/>
  <c r="BC576" i="3"/>
  <c r="BC577" i="3"/>
  <c r="BC578" i="3"/>
  <c r="BC579" i="3"/>
  <c r="BC580" i="3"/>
  <c r="BC581" i="3"/>
  <c r="BC582" i="3"/>
  <c r="BC583" i="3"/>
  <c r="BC584" i="3"/>
  <c r="BC585" i="3"/>
  <c r="BC586" i="3"/>
  <c r="BC587" i="3"/>
  <c r="BC588" i="3"/>
  <c r="BC589" i="3"/>
  <c r="BC590" i="3"/>
  <c r="BC591" i="3"/>
  <c r="BC592" i="3"/>
  <c r="BC593" i="3"/>
  <c r="BC594" i="3"/>
  <c r="BC595" i="3"/>
  <c r="BC596" i="3"/>
  <c r="BC597" i="3"/>
  <c r="BC598" i="3"/>
  <c r="BC599" i="3"/>
  <c r="BC600" i="3"/>
  <c r="BC601" i="3"/>
  <c r="BC602" i="3"/>
  <c r="BC603" i="3"/>
  <c r="BC604" i="3"/>
  <c r="BC605" i="3"/>
  <c r="BC606" i="3"/>
  <c r="BC607" i="3"/>
  <c r="BC608" i="3"/>
  <c r="BC609" i="3"/>
  <c r="BC610" i="3"/>
  <c r="BC611" i="3"/>
  <c r="BC612" i="3"/>
  <c r="BC613" i="3"/>
  <c r="BC614" i="3"/>
  <c r="BC615" i="3"/>
  <c r="BC616" i="3"/>
  <c r="BC617" i="3"/>
  <c r="BC618" i="3"/>
  <c r="BC619" i="3"/>
  <c r="BC620" i="3"/>
  <c r="BC621" i="3"/>
  <c r="BC622" i="3"/>
  <c r="BC623" i="3"/>
  <c r="BC624" i="3"/>
  <c r="BC625" i="3"/>
  <c r="BC626" i="3"/>
  <c r="BC627" i="3"/>
  <c r="BC628" i="3"/>
  <c r="BC629" i="3"/>
  <c r="BC630" i="3"/>
  <c r="BC631" i="3"/>
  <c r="BC632" i="3"/>
  <c r="BC633" i="3"/>
  <c r="BC634" i="3"/>
  <c r="BC635" i="3"/>
  <c r="BC636" i="3"/>
  <c r="BC637" i="3"/>
  <c r="BC638" i="3"/>
  <c r="BC639" i="3"/>
  <c r="BC640" i="3"/>
  <c r="BC641" i="3"/>
  <c r="BC642" i="3"/>
  <c r="BC643" i="3"/>
  <c r="BC644" i="3"/>
  <c r="BC645" i="3"/>
  <c r="BC646" i="3"/>
  <c r="BC647" i="3"/>
  <c r="BC648" i="3"/>
  <c r="BC649" i="3"/>
  <c r="BC650" i="3"/>
  <c r="BC651" i="3"/>
  <c r="BC652" i="3"/>
  <c r="BC653" i="3"/>
  <c r="BC654" i="3"/>
  <c r="BC655" i="3"/>
  <c r="BC656" i="3"/>
  <c r="BC657" i="3"/>
  <c r="BC658" i="3"/>
  <c r="BC659" i="3"/>
  <c r="BC660" i="3"/>
  <c r="BC661" i="3"/>
  <c r="BC662" i="3"/>
  <c r="BC663" i="3"/>
  <c r="BC664" i="3"/>
  <c r="BC665" i="3"/>
  <c r="BC666" i="3"/>
  <c r="BC667" i="3"/>
  <c r="BC668" i="3"/>
  <c r="BC669" i="3"/>
  <c r="BC670" i="3"/>
  <c r="BC671" i="3"/>
  <c r="BC672" i="3"/>
  <c r="BC673" i="3"/>
  <c r="BC674" i="3"/>
  <c r="BC675" i="3"/>
  <c r="BC676" i="3"/>
  <c r="BC677" i="3"/>
  <c r="BC678" i="3"/>
  <c r="BC679" i="3"/>
  <c r="BC680" i="3"/>
  <c r="BC681" i="3"/>
  <c r="BC682" i="3"/>
  <c r="BC683" i="3"/>
  <c r="BC684" i="3"/>
  <c r="BC685" i="3"/>
  <c r="BC686" i="3"/>
  <c r="BC687" i="3"/>
  <c r="BC688" i="3"/>
  <c r="BC689" i="3"/>
  <c r="BC690" i="3"/>
  <c r="BC691" i="3"/>
  <c r="BC692" i="3"/>
  <c r="BC693" i="3"/>
  <c r="BC694" i="3"/>
  <c r="BC695" i="3"/>
  <c r="BC696" i="3"/>
  <c r="BC697" i="3"/>
  <c r="BC698" i="3"/>
  <c r="BC699" i="3"/>
  <c r="BC700" i="3"/>
  <c r="BC701" i="3"/>
  <c r="BC702" i="3"/>
  <c r="BC703" i="3"/>
  <c r="BC704" i="3"/>
  <c r="BC705" i="3"/>
  <c r="BC706" i="3"/>
  <c r="BC707" i="3"/>
  <c r="BC708" i="3"/>
  <c r="BC709" i="3"/>
  <c r="BC710" i="3"/>
  <c r="BC711" i="3"/>
  <c r="BC712" i="3"/>
  <c r="BC713" i="3"/>
  <c r="BC714" i="3"/>
  <c r="BC715" i="3"/>
  <c r="BC716" i="3"/>
  <c r="BC717" i="3"/>
  <c r="BC718" i="3"/>
  <c r="BC719" i="3"/>
  <c r="BC720" i="3"/>
  <c r="BC721" i="3"/>
  <c r="BC722" i="3"/>
  <c r="BC723" i="3"/>
  <c r="BC724" i="3"/>
  <c r="BC725" i="3"/>
  <c r="BC726" i="3"/>
  <c r="BC727" i="3"/>
  <c r="BC728" i="3"/>
  <c r="BC729" i="3"/>
  <c r="BC730" i="3"/>
  <c r="BC731" i="3"/>
  <c r="BC732" i="3"/>
  <c r="BC733" i="3"/>
  <c r="BC734" i="3"/>
  <c r="BC735" i="3"/>
  <c r="BC736" i="3"/>
  <c r="BC737" i="3"/>
  <c r="BC738" i="3"/>
  <c r="BC739" i="3"/>
  <c r="BC740" i="3"/>
  <c r="BC741" i="3"/>
  <c r="BC742" i="3"/>
  <c r="BC743" i="3"/>
  <c r="BC744" i="3"/>
  <c r="BC745" i="3"/>
  <c r="BC746" i="3"/>
  <c r="BC747" i="3"/>
  <c r="BC748" i="3"/>
  <c r="BC749" i="3"/>
  <c r="BC750" i="3"/>
  <c r="BC751" i="3"/>
  <c r="BC752" i="3"/>
  <c r="BC753" i="3"/>
  <c r="BC754" i="3"/>
  <c r="BC755" i="3"/>
  <c r="BC756" i="3"/>
  <c r="BC757" i="3"/>
  <c r="BC758" i="3"/>
  <c r="BC759" i="3"/>
  <c r="BC760" i="3"/>
  <c r="BC761" i="3"/>
  <c r="BC762" i="3"/>
  <c r="BC763" i="3"/>
  <c r="BC764" i="3"/>
  <c r="BC765" i="3"/>
  <c r="BC766" i="3"/>
  <c r="BC767" i="3"/>
  <c r="BC768" i="3"/>
  <c r="BC769" i="3"/>
  <c r="BC770" i="3"/>
  <c r="BC771" i="3"/>
  <c r="BC772" i="3"/>
  <c r="BC773" i="3"/>
  <c r="BC774" i="3"/>
  <c r="BC775" i="3"/>
  <c r="BC776" i="3"/>
  <c r="BC777" i="3"/>
  <c r="BC778" i="3"/>
  <c r="BC779" i="3"/>
  <c r="BC780" i="3"/>
  <c r="BC781" i="3"/>
  <c r="BC782" i="3"/>
  <c r="BC783" i="3"/>
  <c r="BC784" i="3"/>
  <c r="BC785" i="3"/>
  <c r="BC786" i="3"/>
  <c r="BC787" i="3"/>
  <c r="BC788" i="3"/>
  <c r="BC789" i="3"/>
  <c r="BC790" i="3"/>
  <c r="BC791" i="3"/>
  <c r="BC792" i="3"/>
  <c r="BC793" i="3"/>
  <c r="BC794" i="3"/>
  <c r="BC795" i="3"/>
  <c r="BC796" i="3"/>
  <c r="BC797" i="3"/>
  <c r="BC798" i="3"/>
  <c r="BC799" i="3"/>
  <c r="BC800" i="3"/>
  <c r="BC801" i="3"/>
  <c r="BC802" i="3"/>
  <c r="BC803" i="3"/>
  <c r="BC804" i="3"/>
  <c r="BC805" i="3"/>
  <c r="BC806" i="3"/>
  <c r="BC807" i="3"/>
  <c r="BC808" i="3"/>
  <c r="BC809" i="3"/>
  <c r="BC810" i="3"/>
  <c r="BC811" i="3"/>
  <c r="BC812" i="3"/>
  <c r="BC813" i="3"/>
  <c r="BC814" i="3"/>
  <c r="BC815" i="3"/>
  <c r="BC816" i="3"/>
  <c r="BC817" i="3"/>
  <c r="BC818" i="3"/>
  <c r="BC819" i="3"/>
  <c r="BC820" i="3"/>
  <c r="BC821" i="3"/>
  <c r="BC822" i="3"/>
  <c r="BC823" i="3"/>
  <c r="BC824" i="3"/>
  <c r="BC825" i="3"/>
  <c r="BC826" i="3"/>
  <c r="BC827" i="3"/>
  <c r="BC828" i="3"/>
  <c r="BC829" i="3"/>
  <c r="BC830" i="3"/>
  <c r="BC831" i="3"/>
  <c r="BC832" i="3"/>
  <c r="BC833" i="3"/>
  <c r="BC834" i="3"/>
  <c r="BC835" i="3"/>
  <c r="BC836" i="3"/>
  <c r="BC837" i="3"/>
  <c r="BC838" i="3"/>
  <c r="BC839" i="3"/>
  <c r="BC840" i="3"/>
  <c r="BC841" i="3"/>
  <c r="BC842" i="3"/>
  <c r="BC843" i="3"/>
  <c r="BC844" i="3"/>
  <c r="BC845" i="3"/>
  <c r="BC846" i="3"/>
  <c r="BC847" i="3"/>
  <c r="BC848" i="3"/>
  <c r="BC849" i="3"/>
  <c r="BC850" i="3"/>
  <c r="BC851" i="3"/>
  <c r="BC852" i="3"/>
  <c r="BC853" i="3"/>
  <c r="BC854" i="3"/>
  <c r="BC855" i="3"/>
  <c r="BC856" i="3"/>
  <c r="BC857" i="3"/>
  <c r="BC858" i="3"/>
  <c r="BC859" i="3"/>
  <c r="BC860" i="3"/>
  <c r="BC861" i="3"/>
  <c r="BC862" i="3"/>
  <c r="BC863" i="3"/>
  <c r="BC864" i="3"/>
  <c r="BC865" i="3"/>
  <c r="BC866" i="3"/>
  <c r="BC867" i="3"/>
  <c r="BC868" i="3"/>
  <c r="BC869" i="3"/>
  <c r="BC870" i="3"/>
  <c r="BC871" i="3"/>
  <c r="BC872" i="3"/>
  <c r="BC873" i="3"/>
  <c r="BC874" i="3"/>
  <c r="BC875" i="3"/>
  <c r="BC876" i="3"/>
  <c r="BC877" i="3"/>
  <c r="BC878" i="3"/>
  <c r="BC879" i="3"/>
  <c r="BC880" i="3"/>
  <c r="BC881" i="3"/>
  <c r="BC882" i="3"/>
  <c r="BC883" i="3"/>
  <c r="BC884" i="3"/>
  <c r="BC885" i="3"/>
  <c r="BC886" i="3"/>
  <c r="BC887" i="3"/>
  <c r="BC888" i="3"/>
  <c r="BC889" i="3"/>
  <c r="BC890" i="3"/>
  <c r="BC891" i="3"/>
  <c r="BC892" i="3"/>
  <c r="BC893" i="3"/>
  <c r="BC894" i="3"/>
  <c r="BC895" i="3"/>
  <c r="BC896" i="3"/>
  <c r="BC897" i="3"/>
  <c r="BC898" i="3"/>
  <c r="BC899" i="3"/>
  <c r="BC900" i="3"/>
  <c r="BC901" i="3"/>
  <c r="BC902" i="3"/>
  <c r="BC903" i="3"/>
  <c r="BC904" i="3"/>
  <c r="BC905" i="3"/>
  <c r="BC906" i="3"/>
  <c r="BC907" i="3"/>
  <c r="BC908" i="3"/>
  <c r="BC909" i="3"/>
  <c r="BC910" i="3"/>
  <c r="BC911" i="3"/>
  <c r="BC912" i="3"/>
  <c r="BC913" i="3"/>
  <c r="BC914" i="3"/>
  <c r="BC915" i="3"/>
  <c r="BC916" i="3"/>
  <c r="BC917" i="3"/>
  <c r="BC918" i="3"/>
  <c r="BC919" i="3"/>
  <c r="BC920" i="3"/>
  <c r="BC921" i="3"/>
  <c r="BC922" i="3"/>
  <c r="BC923" i="3"/>
  <c r="BC924" i="3"/>
  <c r="BC925" i="3"/>
  <c r="BC926" i="3"/>
  <c r="BC927" i="3"/>
  <c r="BC928" i="3"/>
  <c r="BC929" i="3"/>
  <c r="BC930" i="3"/>
  <c r="BC931" i="3"/>
  <c r="BC932" i="3"/>
  <c r="BC933" i="3"/>
  <c r="BC934" i="3"/>
  <c r="BC935" i="3"/>
  <c r="BC936" i="3"/>
  <c r="BC937" i="3"/>
  <c r="BC938" i="3"/>
  <c r="BC939" i="3"/>
  <c r="BC940" i="3"/>
  <c r="BC941" i="3"/>
  <c r="BC942" i="3"/>
  <c r="BC943" i="3"/>
  <c r="BC944" i="3"/>
  <c r="BC945" i="3"/>
  <c r="BC946" i="3"/>
  <c r="BC947" i="3"/>
  <c r="BC948" i="3"/>
  <c r="BC949" i="3"/>
  <c r="BC950" i="3"/>
  <c r="BC951" i="3"/>
  <c r="BC952" i="3"/>
  <c r="BC953" i="3"/>
  <c r="BC954" i="3"/>
  <c r="BC955" i="3"/>
  <c r="BC956" i="3"/>
  <c r="BC957" i="3"/>
  <c r="BC958" i="3"/>
  <c r="BC959" i="3"/>
  <c r="BC960" i="3"/>
  <c r="BC961" i="3"/>
  <c r="BC962" i="3"/>
  <c r="BC963" i="3"/>
  <c r="BC964" i="3"/>
  <c r="BC965" i="3"/>
  <c r="BC966" i="3"/>
  <c r="BC967" i="3"/>
  <c r="BC968" i="3"/>
  <c r="BC969" i="3"/>
  <c r="BC970" i="3"/>
  <c r="BC971" i="3"/>
  <c r="BC972" i="3"/>
  <c r="BC973" i="3"/>
  <c r="BC974" i="3"/>
  <c r="BC975" i="3"/>
  <c r="BC976" i="3"/>
  <c r="BC977" i="3"/>
  <c r="BC978" i="3"/>
  <c r="BC979" i="3"/>
  <c r="BC980" i="3"/>
  <c r="BC981" i="3"/>
  <c r="BC982" i="3"/>
  <c r="BC983" i="3"/>
  <c r="BC984" i="3"/>
  <c r="BC985" i="3"/>
  <c r="BC986" i="3"/>
  <c r="BC987" i="3"/>
  <c r="BC988" i="3"/>
  <c r="BC989" i="3"/>
  <c r="BC990" i="3"/>
  <c r="BC991" i="3"/>
  <c r="BC992" i="3"/>
  <c r="BC993" i="3"/>
  <c r="BC994" i="3"/>
  <c r="BC995" i="3"/>
  <c r="BC996" i="3"/>
  <c r="BC997" i="3"/>
  <c r="BC998" i="3"/>
  <c r="BC999" i="3"/>
  <c r="AQ136" i="2" l="1"/>
  <c r="AP212" i="2"/>
  <c r="AR212" i="2" s="1"/>
  <c r="AP262" i="2"/>
  <c r="AP352" i="2"/>
  <c r="AR352" i="2" s="1"/>
  <c r="AP382" i="2"/>
  <c r="AR382" i="2" s="1"/>
  <c r="AP396" i="2"/>
  <c r="AR396" i="2" s="1"/>
  <c r="AQ410" i="2"/>
  <c r="AQ424" i="2"/>
  <c r="AQ438" i="2"/>
  <c r="AQ508" i="2"/>
  <c r="AP550" i="2"/>
  <c r="AR550" i="2" s="1"/>
  <c r="AP564" i="2"/>
  <c r="AR564" i="2" s="1"/>
  <c r="AP580" i="2"/>
  <c r="AR580" i="2" s="1"/>
  <c r="AQ608" i="2"/>
  <c r="AP644" i="2"/>
  <c r="AR644" i="2" s="1"/>
  <c r="AQ672" i="2"/>
  <c r="AP708" i="2"/>
  <c r="AR708" i="2" s="1"/>
  <c r="AQ728" i="2"/>
  <c r="AP732" i="2"/>
  <c r="AR732" i="2" s="1"/>
  <c r="AQ760" i="2"/>
  <c r="AP764" i="2"/>
  <c r="AR764" i="2" s="1"/>
  <c r="AP780" i="2"/>
  <c r="AQ784" i="2"/>
  <c r="AQ796" i="2"/>
  <c r="AQ808" i="2"/>
  <c r="AP820" i="2"/>
  <c r="AR820" i="2" s="1"/>
  <c r="AP832" i="2"/>
  <c r="AP844" i="2"/>
  <c r="AQ848" i="2"/>
  <c r="AQ860" i="2"/>
  <c r="AP872" i="2"/>
  <c r="AQ880" i="2"/>
  <c r="AP884" i="2"/>
  <c r="AP888" i="2"/>
  <c r="AQ908" i="2"/>
  <c r="AP910" i="2"/>
  <c r="AP915" i="2"/>
  <c r="AQ922" i="2"/>
  <c r="AP924" i="2"/>
  <c r="AQ928" i="2"/>
  <c r="AQ930" i="2"/>
  <c r="AP932" i="2"/>
  <c r="AP936" i="2"/>
  <c r="AP943" i="2"/>
  <c r="AR943" i="2" s="1"/>
  <c r="AQ944" i="2"/>
  <c r="AP948" i="2"/>
  <c r="AQ951" i="2"/>
  <c r="AP956" i="2"/>
  <c r="AP958" i="2"/>
  <c r="AP963" i="2"/>
  <c r="AQ970" i="2"/>
  <c r="AP972" i="2"/>
  <c r="AR972" i="2" s="1"/>
  <c r="AQ976" i="2"/>
  <c r="AQ978" i="2"/>
  <c r="AP980" i="2"/>
  <c r="AP984" i="2"/>
  <c r="AQ990" i="2"/>
  <c r="AQ998" i="2"/>
  <c r="AP1000" i="2"/>
  <c r="AP1003" i="2"/>
  <c r="AR1003" i="2" s="1"/>
  <c r="AP18" i="2"/>
  <c r="AR18" i="2"/>
  <c r="AQ20" i="2"/>
  <c r="AQ22" i="2"/>
  <c r="AO16" i="2"/>
  <c r="AQ16" i="2" s="1"/>
  <c r="AO17" i="2"/>
  <c r="AP17" i="2" s="1"/>
  <c r="AO15" i="2"/>
  <c r="AQ15" i="2" s="1"/>
  <c r="AO18" i="2"/>
  <c r="AQ18" i="2" s="1"/>
  <c r="AO19" i="2"/>
  <c r="AP19" i="2" s="1"/>
  <c r="AO20" i="2"/>
  <c r="AP20" i="2" s="1"/>
  <c r="AO21" i="2"/>
  <c r="AO22" i="2"/>
  <c r="AP22" i="2" s="1"/>
  <c r="AR22" i="2" s="1"/>
  <c r="AO23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O37" i="2"/>
  <c r="AO38" i="2"/>
  <c r="AO39" i="2"/>
  <c r="AO40" i="2"/>
  <c r="AO41" i="2"/>
  <c r="AO42" i="2"/>
  <c r="AO43" i="2"/>
  <c r="AO44" i="2"/>
  <c r="AO45" i="2"/>
  <c r="AO46" i="2"/>
  <c r="AO47" i="2"/>
  <c r="AO48" i="2"/>
  <c r="AO49" i="2"/>
  <c r="AO50" i="2"/>
  <c r="AO51" i="2"/>
  <c r="AQ51" i="2" s="1"/>
  <c r="AO52" i="2"/>
  <c r="AO53" i="2"/>
  <c r="AO54" i="2"/>
  <c r="AO55" i="2"/>
  <c r="AO56" i="2"/>
  <c r="AO57" i="2"/>
  <c r="AO58" i="2"/>
  <c r="AO59" i="2"/>
  <c r="AO60" i="2"/>
  <c r="AO61" i="2"/>
  <c r="AO62" i="2"/>
  <c r="AO63" i="2"/>
  <c r="AO64" i="2"/>
  <c r="AO65" i="2"/>
  <c r="AO66" i="2"/>
  <c r="AO67" i="2"/>
  <c r="AO68" i="2"/>
  <c r="AO69" i="2"/>
  <c r="AO70" i="2"/>
  <c r="AO71" i="2"/>
  <c r="AO72" i="2"/>
  <c r="AO73" i="2"/>
  <c r="AO74" i="2"/>
  <c r="AO75" i="2"/>
  <c r="AO76" i="2"/>
  <c r="AO77" i="2"/>
  <c r="AO78" i="2"/>
  <c r="AO79" i="2"/>
  <c r="AP79" i="2" s="1"/>
  <c r="AO80" i="2"/>
  <c r="AO81" i="2"/>
  <c r="AO82" i="2"/>
  <c r="AO83" i="2"/>
  <c r="AO84" i="2"/>
  <c r="AO85" i="2"/>
  <c r="AO86" i="2"/>
  <c r="AO87" i="2"/>
  <c r="AO88" i="2"/>
  <c r="AO89" i="2"/>
  <c r="AO90" i="2"/>
  <c r="AO91" i="2"/>
  <c r="AO92" i="2"/>
  <c r="AO93" i="2"/>
  <c r="AO94" i="2"/>
  <c r="AO95" i="2"/>
  <c r="AO96" i="2"/>
  <c r="AO97" i="2"/>
  <c r="AO98" i="2"/>
  <c r="AO99" i="2"/>
  <c r="AO100" i="2"/>
  <c r="AO101" i="2"/>
  <c r="AO102" i="2"/>
  <c r="AO103" i="2"/>
  <c r="AO104" i="2"/>
  <c r="AO105" i="2"/>
  <c r="AO106" i="2"/>
  <c r="AO107" i="2"/>
  <c r="AO108" i="2"/>
  <c r="AQ108" i="2" s="1"/>
  <c r="AO109" i="2"/>
  <c r="AO110" i="2"/>
  <c r="AO111" i="2"/>
  <c r="AO112" i="2"/>
  <c r="AO113" i="2"/>
  <c r="AO114" i="2"/>
  <c r="AO115" i="2"/>
  <c r="AO116" i="2"/>
  <c r="AO117" i="2"/>
  <c r="AO118" i="2"/>
  <c r="AO119" i="2"/>
  <c r="AO120" i="2"/>
  <c r="AO121" i="2"/>
  <c r="AO122" i="2"/>
  <c r="AO123" i="2"/>
  <c r="AO124" i="2"/>
  <c r="AO125" i="2"/>
  <c r="AO126" i="2"/>
  <c r="AO127" i="2"/>
  <c r="AO128" i="2"/>
  <c r="AO129" i="2"/>
  <c r="AO130" i="2"/>
  <c r="AO131" i="2"/>
  <c r="AO132" i="2"/>
  <c r="AO133" i="2"/>
  <c r="AO134" i="2"/>
  <c r="AO135" i="2"/>
  <c r="AO136" i="2"/>
  <c r="AP136" i="2" s="1"/>
  <c r="AO137" i="2"/>
  <c r="AO138" i="2"/>
  <c r="AO139" i="2"/>
  <c r="AO140" i="2"/>
  <c r="AO141" i="2"/>
  <c r="AO142" i="2"/>
  <c r="AO143" i="2"/>
  <c r="AO144" i="2"/>
  <c r="AO145" i="2"/>
  <c r="AO146" i="2"/>
  <c r="AO147" i="2"/>
  <c r="AO148" i="2"/>
  <c r="AO149" i="2"/>
  <c r="AO150" i="2"/>
  <c r="AO151" i="2"/>
  <c r="AO152" i="2"/>
  <c r="AO153" i="2"/>
  <c r="AO154" i="2"/>
  <c r="AO155" i="2"/>
  <c r="AO156" i="2"/>
  <c r="AO157" i="2"/>
  <c r="AO158" i="2"/>
  <c r="AO159" i="2"/>
  <c r="AO160" i="2"/>
  <c r="AO161" i="2"/>
  <c r="AO162" i="2"/>
  <c r="AO163" i="2"/>
  <c r="AO164" i="2"/>
  <c r="AO165" i="2"/>
  <c r="AO166" i="2"/>
  <c r="AO167" i="2"/>
  <c r="AO168" i="2"/>
  <c r="AO169" i="2"/>
  <c r="AO170" i="2"/>
  <c r="AO171" i="2"/>
  <c r="AO172" i="2"/>
  <c r="AO173" i="2"/>
  <c r="AO174" i="2"/>
  <c r="AO175" i="2"/>
  <c r="AO176" i="2"/>
  <c r="AO177" i="2"/>
  <c r="AO178" i="2"/>
  <c r="AO179" i="2"/>
  <c r="AO180" i="2"/>
  <c r="AO181" i="2"/>
  <c r="AO182" i="2"/>
  <c r="AO183" i="2"/>
  <c r="AP183" i="2" s="1"/>
  <c r="AO184" i="2"/>
  <c r="AO185" i="2"/>
  <c r="AO186" i="2"/>
  <c r="AO187" i="2"/>
  <c r="AO188" i="2"/>
  <c r="AO189" i="2"/>
  <c r="AO190" i="2"/>
  <c r="AO191" i="2"/>
  <c r="AO192" i="2"/>
  <c r="AO193" i="2"/>
  <c r="AO194" i="2"/>
  <c r="AO195" i="2"/>
  <c r="AO196" i="2"/>
  <c r="AO197" i="2"/>
  <c r="AO198" i="2"/>
  <c r="AO199" i="2"/>
  <c r="AO200" i="2"/>
  <c r="AO201" i="2"/>
  <c r="AO202" i="2"/>
  <c r="AO203" i="2"/>
  <c r="AO204" i="2"/>
  <c r="AO205" i="2"/>
  <c r="AO206" i="2"/>
  <c r="AO207" i="2"/>
  <c r="AO208" i="2"/>
  <c r="AO209" i="2"/>
  <c r="AO210" i="2"/>
  <c r="AO211" i="2"/>
  <c r="AO212" i="2"/>
  <c r="AQ212" i="2" s="1"/>
  <c r="AO213" i="2"/>
  <c r="AO214" i="2"/>
  <c r="AO215" i="2"/>
  <c r="AO216" i="2"/>
  <c r="AO217" i="2"/>
  <c r="AO218" i="2"/>
  <c r="AO219" i="2"/>
  <c r="AO220" i="2"/>
  <c r="AO221" i="2"/>
  <c r="AO222" i="2"/>
  <c r="AO223" i="2"/>
  <c r="AO224" i="2"/>
  <c r="AO225" i="2"/>
  <c r="AO226" i="2"/>
  <c r="AQ226" i="2" s="1"/>
  <c r="AO227" i="2"/>
  <c r="AO228" i="2"/>
  <c r="AO229" i="2"/>
  <c r="AO230" i="2"/>
  <c r="AO231" i="2"/>
  <c r="AO232" i="2"/>
  <c r="AO233" i="2"/>
  <c r="AO234" i="2"/>
  <c r="AO235" i="2"/>
  <c r="AO236" i="2"/>
  <c r="AO237" i="2"/>
  <c r="AO238" i="2"/>
  <c r="AO239" i="2"/>
  <c r="AO240" i="2"/>
  <c r="AP240" i="2" s="1"/>
  <c r="AO241" i="2"/>
  <c r="AO242" i="2"/>
  <c r="AO243" i="2"/>
  <c r="AO244" i="2"/>
  <c r="AO245" i="2"/>
  <c r="AO246" i="2"/>
  <c r="AO247" i="2"/>
  <c r="AO248" i="2"/>
  <c r="AO249" i="2"/>
  <c r="AO250" i="2"/>
  <c r="AO251" i="2"/>
  <c r="AO252" i="2"/>
  <c r="AO253" i="2"/>
  <c r="AO254" i="2"/>
  <c r="AO255" i="2"/>
  <c r="AO256" i="2"/>
  <c r="AO257" i="2"/>
  <c r="AO258" i="2"/>
  <c r="AO259" i="2"/>
  <c r="AO260" i="2"/>
  <c r="AO261" i="2"/>
  <c r="AO262" i="2"/>
  <c r="AQ262" i="2" s="1"/>
  <c r="AO263" i="2"/>
  <c r="AO264" i="2"/>
  <c r="AO265" i="2"/>
  <c r="AO266" i="2"/>
  <c r="AO267" i="2"/>
  <c r="AO268" i="2"/>
  <c r="AO269" i="2"/>
  <c r="AO270" i="2"/>
  <c r="AO271" i="2"/>
  <c r="AP271" i="2" s="1"/>
  <c r="AO272" i="2"/>
  <c r="AO273" i="2"/>
  <c r="AO274" i="2"/>
  <c r="AO275" i="2"/>
  <c r="AO276" i="2"/>
  <c r="AO277" i="2"/>
  <c r="AO278" i="2"/>
  <c r="AO279" i="2"/>
  <c r="AO280" i="2"/>
  <c r="AP280" i="2" s="1"/>
  <c r="AO281" i="2"/>
  <c r="AO282" i="2"/>
  <c r="AO283" i="2"/>
  <c r="AO284" i="2"/>
  <c r="AO285" i="2"/>
  <c r="AO286" i="2"/>
  <c r="AO287" i="2"/>
  <c r="AO288" i="2"/>
  <c r="AO289" i="2"/>
  <c r="AO290" i="2"/>
  <c r="AO291" i="2"/>
  <c r="AO292" i="2"/>
  <c r="AO293" i="2"/>
  <c r="AO294" i="2"/>
  <c r="AO295" i="2"/>
  <c r="AO296" i="2"/>
  <c r="AO297" i="2"/>
  <c r="AO298" i="2"/>
  <c r="AO299" i="2"/>
  <c r="AO300" i="2"/>
  <c r="AO301" i="2"/>
  <c r="AO302" i="2"/>
  <c r="AO303" i="2"/>
  <c r="AO304" i="2"/>
  <c r="AO305" i="2"/>
  <c r="AO306" i="2"/>
  <c r="AO307" i="2"/>
  <c r="AP307" i="2" s="1"/>
  <c r="AO308" i="2"/>
  <c r="AO309" i="2"/>
  <c r="AO310" i="2"/>
  <c r="AO311" i="2"/>
  <c r="AO312" i="2"/>
  <c r="AO313" i="2"/>
  <c r="AO314" i="2"/>
  <c r="AO315" i="2"/>
  <c r="AO316" i="2"/>
  <c r="AO317" i="2"/>
  <c r="AO318" i="2"/>
  <c r="AO319" i="2"/>
  <c r="AO320" i="2"/>
  <c r="AO321" i="2"/>
  <c r="AO322" i="2"/>
  <c r="AO323" i="2"/>
  <c r="AQ323" i="2" s="1"/>
  <c r="AO324" i="2"/>
  <c r="AO325" i="2"/>
  <c r="AO326" i="2"/>
  <c r="AO327" i="2"/>
  <c r="AO328" i="2"/>
  <c r="AO329" i="2"/>
  <c r="AO330" i="2"/>
  <c r="AO331" i="2"/>
  <c r="AO332" i="2"/>
  <c r="AO333" i="2"/>
  <c r="AO334" i="2"/>
  <c r="AO335" i="2"/>
  <c r="AO336" i="2"/>
  <c r="AO337" i="2"/>
  <c r="AO338" i="2"/>
  <c r="AO339" i="2"/>
  <c r="AO340" i="2"/>
  <c r="AO341" i="2"/>
  <c r="AO342" i="2"/>
  <c r="AO343" i="2"/>
  <c r="AO344" i="2"/>
  <c r="AO345" i="2"/>
  <c r="AO346" i="2"/>
  <c r="AO347" i="2"/>
  <c r="AP347" i="2" s="1"/>
  <c r="AO348" i="2"/>
  <c r="AO349" i="2"/>
  <c r="AO350" i="2"/>
  <c r="AO351" i="2"/>
  <c r="AO352" i="2"/>
  <c r="AQ352" i="2" s="1"/>
  <c r="AO353" i="2"/>
  <c r="AO354" i="2"/>
  <c r="AO355" i="2"/>
  <c r="AO356" i="2"/>
  <c r="AP356" i="2" s="1"/>
  <c r="AO357" i="2"/>
  <c r="AO358" i="2"/>
  <c r="AO359" i="2"/>
  <c r="AO360" i="2"/>
  <c r="AP360" i="2" s="1"/>
  <c r="AO361" i="2"/>
  <c r="AO362" i="2"/>
  <c r="AO363" i="2"/>
  <c r="AO364" i="2"/>
  <c r="AQ364" i="2" s="1"/>
  <c r="AO365" i="2"/>
  <c r="AO366" i="2"/>
  <c r="AO367" i="2"/>
  <c r="AP367" i="2" s="1"/>
  <c r="AO368" i="2"/>
  <c r="AO369" i="2"/>
  <c r="AO370" i="2"/>
  <c r="AO371" i="2"/>
  <c r="AQ371" i="2" s="1"/>
  <c r="AO372" i="2"/>
  <c r="AO373" i="2"/>
  <c r="AO374" i="2"/>
  <c r="AP374" i="2" s="1"/>
  <c r="AO375" i="2"/>
  <c r="AO376" i="2"/>
  <c r="AO377" i="2"/>
  <c r="AO378" i="2"/>
  <c r="AP378" i="2" s="1"/>
  <c r="AO379" i="2"/>
  <c r="AO380" i="2"/>
  <c r="AO381" i="2"/>
  <c r="AO382" i="2"/>
  <c r="AQ382" i="2" s="1"/>
  <c r="AO383" i="2"/>
  <c r="AO384" i="2"/>
  <c r="AO385" i="2"/>
  <c r="AO386" i="2"/>
  <c r="AO387" i="2"/>
  <c r="AO388" i="2"/>
  <c r="AO389" i="2"/>
  <c r="AO390" i="2"/>
  <c r="AO391" i="2"/>
  <c r="AO392" i="2"/>
  <c r="AP392" i="2" s="1"/>
  <c r="AO393" i="2"/>
  <c r="AO394" i="2"/>
  <c r="AO395" i="2"/>
  <c r="AO396" i="2"/>
  <c r="AQ396" i="2" s="1"/>
  <c r="AO397" i="2"/>
  <c r="AO398" i="2"/>
  <c r="AO399" i="2"/>
  <c r="AP399" i="2" s="1"/>
  <c r="AO400" i="2"/>
  <c r="AO401" i="2"/>
  <c r="AO402" i="2"/>
  <c r="AO403" i="2"/>
  <c r="AQ403" i="2" s="1"/>
  <c r="AO404" i="2"/>
  <c r="AO405" i="2"/>
  <c r="AO406" i="2"/>
  <c r="AP406" i="2" s="1"/>
  <c r="AO407" i="2"/>
  <c r="AO408" i="2"/>
  <c r="AO409" i="2"/>
  <c r="AO410" i="2"/>
  <c r="AP410" i="2" s="1"/>
  <c r="AO411" i="2"/>
  <c r="AO412" i="2"/>
  <c r="AO413" i="2"/>
  <c r="AO414" i="2"/>
  <c r="AQ414" i="2" s="1"/>
  <c r="AO415" i="2"/>
  <c r="AO416" i="2"/>
  <c r="AO417" i="2"/>
  <c r="AO418" i="2"/>
  <c r="AO419" i="2"/>
  <c r="AO420" i="2"/>
  <c r="AO421" i="2"/>
  <c r="AO422" i="2"/>
  <c r="AO423" i="2"/>
  <c r="AO424" i="2"/>
  <c r="AP424" i="2" s="1"/>
  <c r="AO425" i="2"/>
  <c r="AO426" i="2"/>
  <c r="AO427" i="2"/>
  <c r="AO428" i="2"/>
  <c r="AQ428" i="2" s="1"/>
  <c r="AO429" i="2"/>
  <c r="AO430" i="2"/>
  <c r="AO431" i="2"/>
  <c r="AP431" i="2" s="1"/>
  <c r="AO432" i="2"/>
  <c r="AO433" i="2"/>
  <c r="AO434" i="2"/>
  <c r="AO435" i="2"/>
  <c r="AQ435" i="2" s="1"/>
  <c r="AO436" i="2"/>
  <c r="AO437" i="2"/>
  <c r="AO438" i="2"/>
  <c r="AP438" i="2" s="1"/>
  <c r="AO439" i="2"/>
  <c r="AO440" i="2"/>
  <c r="AO441" i="2"/>
  <c r="AO442" i="2"/>
  <c r="AP442" i="2" s="1"/>
  <c r="AO443" i="2"/>
  <c r="AO444" i="2"/>
  <c r="AO445" i="2"/>
  <c r="AO446" i="2"/>
  <c r="AQ446" i="2" s="1"/>
  <c r="AO447" i="2"/>
  <c r="AO448" i="2"/>
  <c r="AO449" i="2"/>
  <c r="AO450" i="2"/>
  <c r="AO451" i="2"/>
  <c r="AO452" i="2"/>
  <c r="AO453" i="2"/>
  <c r="AO454" i="2"/>
  <c r="AO455" i="2"/>
  <c r="AO456" i="2"/>
  <c r="AP456" i="2" s="1"/>
  <c r="AO457" i="2"/>
  <c r="AO458" i="2"/>
  <c r="AO459" i="2"/>
  <c r="AO460" i="2"/>
  <c r="AQ460" i="2" s="1"/>
  <c r="AO461" i="2"/>
  <c r="AO462" i="2"/>
  <c r="AO463" i="2"/>
  <c r="AP463" i="2" s="1"/>
  <c r="AO464" i="2"/>
  <c r="AO465" i="2"/>
  <c r="AO466" i="2"/>
  <c r="AO467" i="2"/>
  <c r="AQ467" i="2" s="1"/>
  <c r="AO468" i="2"/>
  <c r="AO469" i="2"/>
  <c r="AO470" i="2"/>
  <c r="AP470" i="2" s="1"/>
  <c r="AO471" i="2"/>
  <c r="AO472" i="2"/>
  <c r="AO473" i="2"/>
  <c r="AO474" i="2"/>
  <c r="AP474" i="2" s="1"/>
  <c r="AO475" i="2"/>
  <c r="AO476" i="2"/>
  <c r="AO477" i="2"/>
  <c r="AO478" i="2"/>
  <c r="AQ478" i="2" s="1"/>
  <c r="AO479" i="2"/>
  <c r="AO480" i="2"/>
  <c r="AO481" i="2"/>
  <c r="AO482" i="2"/>
  <c r="AO483" i="2"/>
  <c r="AO484" i="2"/>
  <c r="AP484" i="2" s="1"/>
  <c r="AO485" i="2"/>
  <c r="AO486" i="2"/>
  <c r="AO487" i="2"/>
  <c r="AP487" i="2" s="1"/>
  <c r="AO488" i="2"/>
  <c r="AO489" i="2"/>
  <c r="AO490" i="2"/>
  <c r="AO491" i="2"/>
  <c r="AQ491" i="2" s="1"/>
  <c r="AO492" i="2"/>
  <c r="AO493" i="2"/>
  <c r="AO494" i="2"/>
  <c r="AO495" i="2"/>
  <c r="AO496" i="2"/>
  <c r="AO497" i="2"/>
  <c r="AO498" i="2"/>
  <c r="AQ498" i="2" s="1"/>
  <c r="AO499" i="2"/>
  <c r="AO500" i="2"/>
  <c r="AO501" i="2"/>
  <c r="AO502" i="2"/>
  <c r="AO503" i="2"/>
  <c r="AO504" i="2"/>
  <c r="AO505" i="2"/>
  <c r="AO506" i="2"/>
  <c r="AO507" i="2"/>
  <c r="AO508" i="2"/>
  <c r="AP508" i="2" s="1"/>
  <c r="AO509" i="2"/>
  <c r="AO510" i="2"/>
  <c r="AO511" i="2"/>
  <c r="AO512" i="2"/>
  <c r="AP512" i="2" s="1"/>
  <c r="AO513" i="2"/>
  <c r="AO514" i="2"/>
  <c r="AO515" i="2"/>
  <c r="AP515" i="2" s="1"/>
  <c r="AO516" i="2"/>
  <c r="AO517" i="2"/>
  <c r="AO518" i="2"/>
  <c r="AO519" i="2"/>
  <c r="AP519" i="2" s="1"/>
  <c r="AO520" i="2"/>
  <c r="AO521" i="2"/>
  <c r="AO522" i="2"/>
  <c r="AO523" i="2"/>
  <c r="AQ523" i="2" s="1"/>
  <c r="AO524" i="2"/>
  <c r="AO525" i="2"/>
  <c r="AO526" i="2"/>
  <c r="AP526" i="2" s="1"/>
  <c r="AO527" i="2"/>
  <c r="AO528" i="2"/>
  <c r="AO529" i="2"/>
  <c r="AO530" i="2"/>
  <c r="AQ530" i="2" s="1"/>
  <c r="AO531" i="2"/>
  <c r="AO532" i="2"/>
  <c r="AO533" i="2"/>
  <c r="AO534" i="2"/>
  <c r="AO535" i="2"/>
  <c r="AO536" i="2"/>
  <c r="AO537" i="2"/>
  <c r="AO538" i="2"/>
  <c r="AO539" i="2"/>
  <c r="AO540" i="2"/>
  <c r="AP540" i="2" s="1"/>
  <c r="AO541" i="2"/>
  <c r="AO542" i="2"/>
  <c r="AO543" i="2"/>
  <c r="AP543" i="2" s="1"/>
  <c r="AO544" i="2"/>
  <c r="AO545" i="2"/>
  <c r="AO546" i="2"/>
  <c r="AO547" i="2"/>
  <c r="AO548" i="2"/>
  <c r="AO549" i="2"/>
  <c r="AO550" i="2"/>
  <c r="AQ550" i="2" s="1"/>
  <c r="AO551" i="2"/>
  <c r="AO552" i="2"/>
  <c r="AO553" i="2"/>
  <c r="AO554" i="2"/>
  <c r="AO555" i="2"/>
  <c r="AO556" i="2"/>
  <c r="AO557" i="2"/>
  <c r="AO558" i="2"/>
  <c r="AO559" i="2"/>
  <c r="AO560" i="2"/>
  <c r="AP560" i="2" s="1"/>
  <c r="AO561" i="2"/>
  <c r="AO562" i="2"/>
  <c r="AO563" i="2"/>
  <c r="AO564" i="2"/>
  <c r="AQ564" i="2" s="1"/>
  <c r="AO565" i="2"/>
  <c r="AO566" i="2"/>
  <c r="AO567" i="2"/>
  <c r="AO568" i="2"/>
  <c r="AO569" i="2"/>
  <c r="AO570" i="2"/>
  <c r="AO571" i="2"/>
  <c r="AO572" i="2"/>
  <c r="AO573" i="2"/>
  <c r="AO574" i="2"/>
  <c r="AO575" i="2"/>
  <c r="AO576" i="2"/>
  <c r="AP576" i="2" s="1"/>
  <c r="AO577" i="2"/>
  <c r="AO578" i="2"/>
  <c r="AO579" i="2"/>
  <c r="AO580" i="2"/>
  <c r="AQ580" i="2" s="1"/>
  <c r="AO581" i="2"/>
  <c r="AO582" i="2"/>
  <c r="AO583" i="2"/>
  <c r="AO584" i="2"/>
  <c r="AO585" i="2"/>
  <c r="AO586" i="2"/>
  <c r="AO587" i="2"/>
  <c r="AO588" i="2"/>
  <c r="AO589" i="2"/>
  <c r="AO590" i="2"/>
  <c r="AO591" i="2"/>
  <c r="AO592" i="2"/>
  <c r="AP592" i="2" s="1"/>
  <c r="AO593" i="2"/>
  <c r="AO594" i="2"/>
  <c r="AO595" i="2"/>
  <c r="AO596" i="2"/>
  <c r="AQ596" i="2" s="1"/>
  <c r="AO597" i="2"/>
  <c r="AO598" i="2"/>
  <c r="AO599" i="2"/>
  <c r="AO600" i="2"/>
  <c r="AO601" i="2"/>
  <c r="AO602" i="2"/>
  <c r="AO603" i="2"/>
  <c r="AO604" i="2"/>
  <c r="AO605" i="2"/>
  <c r="AO606" i="2"/>
  <c r="AO607" i="2"/>
  <c r="AO608" i="2"/>
  <c r="AP608" i="2" s="1"/>
  <c r="AO609" i="2"/>
  <c r="AO610" i="2"/>
  <c r="AO611" i="2"/>
  <c r="AO612" i="2"/>
  <c r="AQ612" i="2" s="1"/>
  <c r="AO613" i="2"/>
  <c r="AO614" i="2"/>
  <c r="AO615" i="2"/>
  <c r="AO616" i="2"/>
  <c r="AO617" i="2"/>
  <c r="AO618" i="2"/>
  <c r="AO619" i="2"/>
  <c r="AO620" i="2"/>
  <c r="AO621" i="2"/>
  <c r="AO622" i="2"/>
  <c r="AO623" i="2"/>
  <c r="AO624" i="2"/>
  <c r="AP624" i="2" s="1"/>
  <c r="AO625" i="2"/>
  <c r="AO626" i="2"/>
  <c r="AO627" i="2"/>
  <c r="AO628" i="2"/>
  <c r="AQ628" i="2" s="1"/>
  <c r="AO629" i="2"/>
  <c r="AO630" i="2"/>
  <c r="AO631" i="2"/>
  <c r="AO632" i="2"/>
  <c r="AO633" i="2"/>
  <c r="AO634" i="2"/>
  <c r="AO635" i="2"/>
  <c r="AO636" i="2"/>
  <c r="AO637" i="2"/>
  <c r="AO638" i="2"/>
  <c r="AO639" i="2"/>
  <c r="AO640" i="2"/>
  <c r="AP640" i="2" s="1"/>
  <c r="AO641" i="2"/>
  <c r="AO642" i="2"/>
  <c r="AO643" i="2"/>
  <c r="AO644" i="2"/>
  <c r="AQ644" i="2" s="1"/>
  <c r="AO645" i="2"/>
  <c r="AO646" i="2"/>
  <c r="AO647" i="2"/>
  <c r="AO648" i="2"/>
  <c r="AO649" i="2"/>
  <c r="AO650" i="2"/>
  <c r="AO651" i="2"/>
  <c r="AO652" i="2"/>
  <c r="AO653" i="2"/>
  <c r="AO654" i="2"/>
  <c r="AO655" i="2"/>
  <c r="AO656" i="2"/>
  <c r="AP656" i="2" s="1"/>
  <c r="AO657" i="2"/>
  <c r="AO658" i="2"/>
  <c r="AO659" i="2"/>
  <c r="AO660" i="2"/>
  <c r="AQ660" i="2" s="1"/>
  <c r="AO661" i="2"/>
  <c r="AO662" i="2"/>
  <c r="AO663" i="2"/>
  <c r="AO664" i="2"/>
  <c r="AO665" i="2"/>
  <c r="AO666" i="2"/>
  <c r="AO667" i="2"/>
  <c r="AO668" i="2"/>
  <c r="AO669" i="2"/>
  <c r="AO670" i="2"/>
  <c r="AO671" i="2"/>
  <c r="AO672" i="2"/>
  <c r="AP672" i="2" s="1"/>
  <c r="AO673" i="2"/>
  <c r="AO674" i="2"/>
  <c r="AO675" i="2"/>
  <c r="AO676" i="2"/>
  <c r="AQ676" i="2" s="1"/>
  <c r="AO677" i="2"/>
  <c r="AO678" i="2"/>
  <c r="AO679" i="2"/>
  <c r="AO680" i="2"/>
  <c r="AO681" i="2"/>
  <c r="AO682" i="2"/>
  <c r="AO683" i="2"/>
  <c r="AO684" i="2"/>
  <c r="AO685" i="2"/>
  <c r="AO686" i="2"/>
  <c r="AO687" i="2"/>
  <c r="AO688" i="2"/>
  <c r="AP688" i="2" s="1"/>
  <c r="AO689" i="2"/>
  <c r="AO690" i="2"/>
  <c r="AO691" i="2"/>
  <c r="AO692" i="2"/>
  <c r="AQ692" i="2" s="1"/>
  <c r="AO693" i="2"/>
  <c r="AO694" i="2"/>
  <c r="AO695" i="2"/>
  <c r="AO696" i="2"/>
  <c r="AO697" i="2"/>
  <c r="AO698" i="2"/>
  <c r="AO699" i="2"/>
  <c r="AO700" i="2"/>
  <c r="AO701" i="2"/>
  <c r="AO702" i="2"/>
  <c r="AO703" i="2"/>
  <c r="AO704" i="2"/>
  <c r="AP704" i="2" s="1"/>
  <c r="AO705" i="2"/>
  <c r="AO706" i="2"/>
  <c r="AO707" i="2"/>
  <c r="AO708" i="2"/>
  <c r="AQ708" i="2" s="1"/>
  <c r="AO709" i="2"/>
  <c r="AO710" i="2"/>
  <c r="AO711" i="2"/>
  <c r="AO712" i="2"/>
  <c r="AO713" i="2"/>
  <c r="AO714" i="2"/>
  <c r="AO715" i="2"/>
  <c r="AO716" i="2"/>
  <c r="AO717" i="2"/>
  <c r="AO718" i="2"/>
  <c r="AO719" i="2"/>
  <c r="AO720" i="2"/>
  <c r="AQ720" i="2" s="1"/>
  <c r="AO721" i="2"/>
  <c r="AO722" i="2"/>
  <c r="AO723" i="2"/>
  <c r="AO724" i="2"/>
  <c r="AQ724" i="2" s="1"/>
  <c r="AO725" i="2"/>
  <c r="AO726" i="2"/>
  <c r="AO727" i="2"/>
  <c r="AO728" i="2"/>
  <c r="AP728" i="2" s="1"/>
  <c r="AO729" i="2"/>
  <c r="AO730" i="2"/>
  <c r="AO731" i="2"/>
  <c r="AO732" i="2"/>
  <c r="AQ732" i="2" s="1"/>
  <c r="AO733" i="2"/>
  <c r="AO734" i="2"/>
  <c r="AO735" i="2"/>
  <c r="AO736" i="2"/>
  <c r="AP736" i="2" s="1"/>
  <c r="AO737" i="2"/>
  <c r="AO738" i="2"/>
  <c r="AO739" i="2"/>
  <c r="AO740" i="2"/>
  <c r="AQ740" i="2" s="1"/>
  <c r="AO741" i="2"/>
  <c r="AO742" i="2"/>
  <c r="AO743" i="2"/>
  <c r="AO744" i="2"/>
  <c r="AP744" i="2" s="1"/>
  <c r="AO745" i="2"/>
  <c r="AO746" i="2"/>
  <c r="AO747" i="2"/>
  <c r="AO748" i="2"/>
  <c r="AQ748" i="2" s="1"/>
  <c r="AO749" i="2"/>
  <c r="AO750" i="2"/>
  <c r="AO751" i="2"/>
  <c r="AO752" i="2"/>
  <c r="AP752" i="2" s="1"/>
  <c r="AO753" i="2"/>
  <c r="AO754" i="2"/>
  <c r="AO755" i="2"/>
  <c r="AO756" i="2"/>
  <c r="AQ756" i="2" s="1"/>
  <c r="AO757" i="2"/>
  <c r="AO758" i="2"/>
  <c r="AO759" i="2"/>
  <c r="AO760" i="2"/>
  <c r="AP760" i="2" s="1"/>
  <c r="AO761" i="2"/>
  <c r="AO762" i="2"/>
  <c r="AO763" i="2"/>
  <c r="AO764" i="2"/>
  <c r="AQ764" i="2" s="1"/>
  <c r="AO765" i="2"/>
  <c r="AO766" i="2"/>
  <c r="AO767" i="2"/>
  <c r="AO768" i="2"/>
  <c r="AP768" i="2" s="1"/>
  <c r="AO769" i="2"/>
  <c r="AO770" i="2"/>
  <c r="AO771" i="2"/>
  <c r="AO772" i="2"/>
  <c r="AQ772" i="2" s="1"/>
  <c r="AO773" i="2"/>
  <c r="AO774" i="2"/>
  <c r="AO775" i="2"/>
  <c r="AO776" i="2"/>
  <c r="AP776" i="2" s="1"/>
  <c r="AO777" i="2"/>
  <c r="AO778" i="2"/>
  <c r="AO779" i="2"/>
  <c r="AO780" i="2"/>
  <c r="AQ780" i="2" s="1"/>
  <c r="AO781" i="2"/>
  <c r="AO782" i="2"/>
  <c r="AO783" i="2"/>
  <c r="AO784" i="2"/>
  <c r="AP784" i="2" s="1"/>
  <c r="AR784" i="2" s="1"/>
  <c r="AO785" i="2"/>
  <c r="AO786" i="2"/>
  <c r="AO787" i="2"/>
  <c r="AO788" i="2"/>
  <c r="AQ788" i="2" s="1"/>
  <c r="AO789" i="2"/>
  <c r="AO790" i="2"/>
  <c r="AO791" i="2"/>
  <c r="AO792" i="2"/>
  <c r="AP792" i="2" s="1"/>
  <c r="AO793" i="2"/>
  <c r="AO794" i="2"/>
  <c r="AO795" i="2"/>
  <c r="AO796" i="2"/>
  <c r="AP796" i="2" s="1"/>
  <c r="AR796" i="2" s="1"/>
  <c r="AO797" i="2"/>
  <c r="AO798" i="2"/>
  <c r="AO799" i="2"/>
  <c r="AO800" i="2"/>
  <c r="AP800" i="2" s="1"/>
  <c r="AO801" i="2"/>
  <c r="AO802" i="2"/>
  <c r="AO803" i="2"/>
  <c r="AO804" i="2"/>
  <c r="AQ804" i="2" s="1"/>
  <c r="AO805" i="2"/>
  <c r="AO806" i="2"/>
  <c r="AO807" i="2"/>
  <c r="AO808" i="2"/>
  <c r="AP808" i="2" s="1"/>
  <c r="AR808" i="2" s="1"/>
  <c r="AO809" i="2"/>
  <c r="AO810" i="2"/>
  <c r="AO811" i="2"/>
  <c r="AO812" i="2"/>
  <c r="AP812" i="2" s="1"/>
  <c r="AO813" i="2"/>
  <c r="AO814" i="2"/>
  <c r="AO815" i="2"/>
  <c r="AO816" i="2"/>
  <c r="AP816" i="2" s="1"/>
  <c r="AO817" i="2"/>
  <c r="AO818" i="2"/>
  <c r="AO819" i="2"/>
  <c r="AO820" i="2"/>
  <c r="AQ820" i="2" s="1"/>
  <c r="AO821" i="2"/>
  <c r="AO822" i="2"/>
  <c r="AO823" i="2"/>
  <c r="AO824" i="2"/>
  <c r="AP824" i="2" s="1"/>
  <c r="AO825" i="2"/>
  <c r="AO826" i="2"/>
  <c r="AO827" i="2"/>
  <c r="AO828" i="2"/>
  <c r="AP828" i="2" s="1"/>
  <c r="AO829" i="2"/>
  <c r="AO830" i="2"/>
  <c r="AO831" i="2"/>
  <c r="AO832" i="2"/>
  <c r="AQ832" i="2" s="1"/>
  <c r="AO833" i="2"/>
  <c r="AO834" i="2"/>
  <c r="AO835" i="2"/>
  <c r="AO836" i="2"/>
  <c r="AQ836" i="2" s="1"/>
  <c r="AO837" i="2"/>
  <c r="AO838" i="2"/>
  <c r="AO839" i="2"/>
  <c r="AO840" i="2"/>
  <c r="AP840" i="2" s="1"/>
  <c r="AO841" i="2"/>
  <c r="AO842" i="2"/>
  <c r="AO843" i="2"/>
  <c r="AO844" i="2"/>
  <c r="AQ844" i="2" s="1"/>
  <c r="AO845" i="2"/>
  <c r="AO846" i="2"/>
  <c r="AO847" i="2"/>
  <c r="AO848" i="2"/>
  <c r="AP848" i="2" s="1"/>
  <c r="AR848" i="2" s="1"/>
  <c r="AO849" i="2"/>
  <c r="AO850" i="2"/>
  <c r="AO851" i="2"/>
  <c r="AO852" i="2"/>
  <c r="AQ852" i="2" s="1"/>
  <c r="AO853" i="2"/>
  <c r="AO854" i="2"/>
  <c r="AO855" i="2"/>
  <c r="AO856" i="2"/>
  <c r="AP856" i="2" s="1"/>
  <c r="AO857" i="2"/>
  <c r="AO858" i="2"/>
  <c r="AO859" i="2"/>
  <c r="AO860" i="2"/>
  <c r="AP860" i="2" s="1"/>
  <c r="AR860" i="2" s="1"/>
  <c r="AO861" i="2"/>
  <c r="AO862" i="2"/>
  <c r="AO863" i="2"/>
  <c r="AO864" i="2"/>
  <c r="AP864" i="2" s="1"/>
  <c r="AO865" i="2"/>
  <c r="AO866" i="2"/>
  <c r="AO867" i="2"/>
  <c r="AO868" i="2"/>
  <c r="AQ868" i="2" s="1"/>
  <c r="AO869" i="2"/>
  <c r="AO870" i="2"/>
  <c r="AO871" i="2"/>
  <c r="AO872" i="2"/>
  <c r="AQ872" i="2" s="1"/>
  <c r="AO873" i="2"/>
  <c r="AO874" i="2"/>
  <c r="AO875" i="2"/>
  <c r="AO876" i="2"/>
  <c r="AP876" i="2" s="1"/>
  <c r="AO877" i="2"/>
  <c r="AO878" i="2"/>
  <c r="AO879" i="2"/>
  <c r="AO880" i="2"/>
  <c r="AP880" i="2" s="1"/>
  <c r="AR880" i="2" s="1"/>
  <c r="AO881" i="2"/>
  <c r="AO882" i="2"/>
  <c r="AO883" i="2"/>
  <c r="AO884" i="2"/>
  <c r="AQ884" i="2" s="1"/>
  <c r="AO885" i="2"/>
  <c r="AO886" i="2"/>
  <c r="AO887" i="2"/>
  <c r="AO888" i="2"/>
  <c r="AQ888" i="2" s="1"/>
  <c r="AO889" i="2"/>
  <c r="AO890" i="2"/>
  <c r="AO891" i="2"/>
  <c r="AO892" i="2"/>
  <c r="AP892" i="2" s="1"/>
  <c r="AO893" i="2"/>
  <c r="AO894" i="2"/>
  <c r="AO895" i="2"/>
  <c r="AO896" i="2"/>
  <c r="AP896" i="2" s="1"/>
  <c r="AO897" i="2"/>
  <c r="AO898" i="2"/>
  <c r="AO899" i="2"/>
  <c r="AO900" i="2"/>
  <c r="AP900" i="2" s="1"/>
  <c r="AO901" i="2"/>
  <c r="AO902" i="2"/>
  <c r="AO903" i="2"/>
  <c r="AO904" i="2"/>
  <c r="AP904" i="2" s="1"/>
  <c r="AO905" i="2"/>
  <c r="AO906" i="2"/>
  <c r="AO907" i="2"/>
  <c r="AO908" i="2"/>
  <c r="AP908" i="2" s="1"/>
  <c r="AR908" i="2" s="1"/>
  <c r="AO909" i="2"/>
  <c r="AO910" i="2"/>
  <c r="AQ910" i="2" s="1"/>
  <c r="AO911" i="2"/>
  <c r="AO912" i="2"/>
  <c r="AP912" i="2" s="1"/>
  <c r="AO913" i="2"/>
  <c r="AP913" i="2" s="1"/>
  <c r="AO914" i="2"/>
  <c r="AO915" i="2"/>
  <c r="AQ915" i="2" s="1"/>
  <c r="AO916" i="2"/>
  <c r="AP916" i="2" s="1"/>
  <c r="AO917" i="2"/>
  <c r="AQ917" i="2" s="1"/>
  <c r="AO918" i="2"/>
  <c r="AO919" i="2"/>
  <c r="AQ919" i="2" s="1"/>
  <c r="AO920" i="2"/>
  <c r="AP920" i="2" s="1"/>
  <c r="AO921" i="2"/>
  <c r="AO922" i="2"/>
  <c r="AP922" i="2" s="1"/>
  <c r="AO923" i="2"/>
  <c r="AO924" i="2"/>
  <c r="AQ924" i="2" s="1"/>
  <c r="AO925" i="2"/>
  <c r="AP925" i="2" s="1"/>
  <c r="AO926" i="2"/>
  <c r="AO927" i="2"/>
  <c r="AQ927" i="2" s="1"/>
  <c r="AO928" i="2"/>
  <c r="AP928" i="2" s="1"/>
  <c r="AR928" i="2" s="1"/>
  <c r="AO929" i="2"/>
  <c r="AO930" i="2"/>
  <c r="AP930" i="2" s="1"/>
  <c r="AO931" i="2"/>
  <c r="AO932" i="2"/>
  <c r="AQ932" i="2" s="1"/>
  <c r="AO933" i="2"/>
  <c r="AO934" i="2"/>
  <c r="AQ934" i="2" s="1"/>
  <c r="AO935" i="2"/>
  <c r="AO936" i="2"/>
  <c r="AQ936" i="2" s="1"/>
  <c r="AO937" i="2"/>
  <c r="AP937" i="2" s="1"/>
  <c r="AO938" i="2"/>
  <c r="AO939" i="2"/>
  <c r="AP939" i="2" s="1"/>
  <c r="AO940" i="2"/>
  <c r="AP940" i="2" s="1"/>
  <c r="AO941" i="2"/>
  <c r="AQ941" i="2" s="1"/>
  <c r="AO942" i="2"/>
  <c r="AO943" i="2"/>
  <c r="AQ943" i="2" s="1"/>
  <c r="AO944" i="2"/>
  <c r="AP944" i="2" s="1"/>
  <c r="AO945" i="2"/>
  <c r="AO946" i="2"/>
  <c r="AP946" i="2" s="1"/>
  <c r="AO947" i="2"/>
  <c r="AO948" i="2"/>
  <c r="AQ948" i="2" s="1"/>
  <c r="AO949" i="2"/>
  <c r="AP949" i="2" s="1"/>
  <c r="AO950" i="2"/>
  <c r="AO951" i="2"/>
  <c r="AP951" i="2" s="1"/>
  <c r="AO952" i="2"/>
  <c r="AP952" i="2" s="1"/>
  <c r="AO953" i="2"/>
  <c r="AO954" i="2"/>
  <c r="AP954" i="2" s="1"/>
  <c r="AO955" i="2"/>
  <c r="AO956" i="2"/>
  <c r="AQ956" i="2" s="1"/>
  <c r="AO957" i="2"/>
  <c r="AO958" i="2"/>
  <c r="AQ958" i="2" s="1"/>
  <c r="AO959" i="2"/>
  <c r="AO960" i="2"/>
  <c r="AP960" i="2" s="1"/>
  <c r="AO961" i="2"/>
  <c r="AP961" i="2" s="1"/>
  <c r="AO962" i="2"/>
  <c r="AO963" i="2"/>
  <c r="AQ963" i="2" s="1"/>
  <c r="AO964" i="2"/>
  <c r="AP964" i="2" s="1"/>
  <c r="AO965" i="2"/>
  <c r="AQ965" i="2" s="1"/>
  <c r="AO966" i="2"/>
  <c r="AO967" i="2"/>
  <c r="AQ967" i="2" s="1"/>
  <c r="AO968" i="2"/>
  <c r="AP968" i="2" s="1"/>
  <c r="AO969" i="2"/>
  <c r="AO970" i="2"/>
  <c r="AP970" i="2" s="1"/>
  <c r="AO971" i="2"/>
  <c r="AO972" i="2"/>
  <c r="AQ972" i="2" s="1"/>
  <c r="AO973" i="2"/>
  <c r="AP973" i="2" s="1"/>
  <c r="AO974" i="2"/>
  <c r="AO975" i="2"/>
  <c r="AQ975" i="2" s="1"/>
  <c r="AO976" i="2"/>
  <c r="AP976" i="2" s="1"/>
  <c r="AR976" i="2" s="1"/>
  <c r="AO977" i="2"/>
  <c r="AO978" i="2"/>
  <c r="AP978" i="2" s="1"/>
  <c r="AO979" i="2"/>
  <c r="AO980" i="2"/>
  <c r="AQ980" i="2" s="1"/>
  <c r="AO981" i="2"/>
  <c r="AO982" i="2"/>
  <c r="AQ982" i="2" s="1"/>
  <c r="AO983" i="2"/>
  <c r="AO984" i="2"/>
  <c r="AQ984" i="2" s="1"/>
  <c r="AO985" i="2"/>
  <c r="AP985" i="2" s="1"/>
  <c r="AO986" i="2"/>
  <c r="AO987" i="2"/>
  <c r="AP987" i="2" s="1"/>
  <c r="AO988" i="2"/>
  <c r="AP988" i="2" s="1"/>
  <c r="AO989" i="2"/>
  <c r="AO990" i="2"/>
  <c r="AP990" i="2" s="1"/>
  <c r="AO991" i="2"/>
  <c r="AO992" i="2"/>
  <c r="AP992" i="2" s="1"/>
  <c r="AO993" i="2"/>
  <c r="AP993" i="2" s="1"/>
  <c r="AO994" i="2"/>
  <c r="AO995" i="2"/>
  <c r="AQ995" i="2" s="1"/>
  <c r="AO996" i="2"/>
  <c r="AP996" i="2" s="1"/>
  <c r="AO997" i="2"/>
  <c r="AQ997" i="2" s="1"/>
  <c r="AO998" i="2"/>
  <c r="AP998" i="2" s="1"/>
  <c r="AO999" i="2"/>
  <c r="AO1000" i="2"/>
  <c r="AQ1000" i="2" s="1"/>
  <c r="AO1001" i="2"/>
  <c r="AO1002" i="2"/>
  <c r="AO1003" i="2"/>
  <c r="AQ1003" i="2" s="1"/>
  <c r="AO1004" i="2"/>
  <c r="AP1004" i="2" s="1"/>
  <c r="AQ17" i="2" l="1"/>
  <c r="AR17" i="2" s="1"/>
  <c r="AP989" i="2"/>
  <c r="AQ989" i="2"/>
  <c r="AP981" i="2"/>
  <c r="AQ981" i="2"/>
  <c r="AP969" i="2"/>
  <c r="AQ969" i="2"/>
  <c r="AQ901" i="2"/>
  <c r="AP901" i="2"/>
  <c r="AP1001" i="2"/>
  <c r="AQ1001" i="2"/>
  <c r="AP977" i="2"/>
  <c r="AQ977" i="2"/>
  <c r="AP957" i="2"/>
  <c r="AQ957" i="2"/>
  <c r="AP953" i="2"/>
  <c r="AR953" i="2" s="1"/>
  <c r="AQ953" i="2"/>
  <c r="AP945" i="2"/>
  <c r="AQ945" i="2"/>
  <c r="AR937" i="2"/>
  <c r="AP933" i="2"/>
  <c r="AQ933" i="2"/>
  <c r="AP929" i="2"/>
  <c r="AQ929" i="2"/>
  <c r="AP921" i="2"/>
  <c r="AR921" i="2" s="1"/>
  <c r="AQ921" i="2"/>
  <c r="AP909" i="2"/>
  <c r="AR909" i="2" s="1"/>
  <c r="AQ909" i="2"/>
  <c r="AP905" i="2"/>
  <c r="AR905" i="2" s="1"/>
  <c r="AQ905" i="2"/>
  <c r="AP893" i="2"/>
  <c r="AR893" i="2" s="1"/>
  <c r="AQ893" i="2"/>
  <c r="AP885" i="2"/>
  <c r="AQ885" i="2"/>
  <c r="AQ877" i="2"/>
  <c r="AP877" i="2"/>
  <c r="AP869" i="2"/>
  <c r="AR869" i="2" s="1"/>
  <c r="AQ869" i="2"/>
  <c r="AQ861" i="2"/>
  <c r="AR861" i="2" s="1"/>
  <c r="AP861" i="2"/>
  <c r="AP853" i="2"/>
  <c r="AR853" i="2" s="1"/>
  <c r="AQ853" i="2"/>
  <c r="AQ845" i="2"/>
  <c r="AP845" i="2"/>
  <c r="AQ837" i="2"/>
  <c r="AP837" i="2"/>
  <c r="AQ829" i="2"/>
  <c r="AP829" i="2"/>
  <c r="AP821" i="2"/>
  <c r="AR821" i="2" s="1"/>
  <c r="AQ821" i="2"/>
  <c r="AQ813" i="2"/>
  <c r="AR813" i="2" s="1"/>
  <c r="AP813" i="2"/>
  <c r="AP805" i="2"/>
  <c r="AR805" i="2" s="1"/>
  <c r="AQ805" i="2"/>
  <c r="AQ797" i="2"/>
  <c r="AP797" i="2"/>
  <c r="AP789" i="2"/>
  <c r="AR789" i="2" s="1"/>
  <c r="AQ789" i="2"/>
  <c r="AQ781" i="2"/>
  <c r="AR781" i="2" s="1"/>
  <c r="AP781" i="2"/>
  <c r="AQ773" i="2"/>
  <c r="AP773" i="2"/>
  <c r="AQ765" i="2"/>
  <c r="AP765" i="2"/>
  <c r="AQ757" i="2"/>
  <c r="AP757" i="2"/>
  <c r="AQ749" i="2"/>
  <c r="AR749" i="2" s="1"/>
  <c r="AP749" i="2"/>
  <c r="AQ741" i="2"/>
  <c r="AP741" i="2"/>
  <c r="AQ733" i="2"/>
  <c r="AP733" i="2"/>
  <c r="AQ725" i="2"/>
  <c r="AP725" i="2"/>
  <c r="AQ717" i="2"/>
  <c r="AR717" i="2" s="1"/>
  <c r="AP717" i="2"/>
  <c r="AP709" i="2"/>
  <c r="AR709" i="2" s="1"/>
  <c r="AQ709" i="2"/>
  <c r="AQ701" i="2"/>
  <c r="AP701" i="2"/>
  <c r="AP693" i="2"/>
  <c r="AR693" i="2" s="1"/>
  <c r="AQ693" i="2"/>
  <c r="AP689" i="2"/>
  <c r="AR689" i="2" s="1"/>
  <c r="AQ689" i="2"/>
  <c r="AQ681" i="2"/>
  <c r="AP681" i="2"/>
  <c r="AP673" i="2"/>
  <c r="AR673" i="2" s="1"/>
  <c r="AQ673" i="2"/>
  <c r="AQ665" i="2"/>
  <c r="AP665" i="2"/>
  <c r="AP657" i="2"/>
  <c r="AR657" i="2" s="1"/>
  <c r="AQ657" i="2"/>
  <c r="AQ649" i="2"/>
  <c r="AP649" i="2"/>
  <c r="AQ637" i="2"/>
  <c r="AR637" i="2" s="1"/>
  <c r="AP637" i="2"/>
  <c r="AP629" i="2"/>
  <c r="AR629" i="2" s="1"/>
  <c r="AQ629" i="2"/>
  <c r="AQ621" i="2"/>
  <c r="AP621" i="2"/>
  <c r="AP613" i="2"/>
  <c r="AR613" i="2" s="1"/>
  <c r="AQ613" i="2"/>
  <c r="AQ605" i="2"/>
  <c r="AP605" i="2"/>
  <c r="AP597" i="2"/>
  <c r="AR597" i="2" s="1"/>
  <c r="AQ597" i="2"/>
  <c r="AQ589" i="2"/>
  <c r="AR589" i="2" s="1"/>
  <c r="AP589" i="2"/>
  <c r="AP581" i="2"/>
  <c r="AR581" i="2" s="1"/>
  <c r="AQ581" i="2"/>
  <c r="AQ573" i="2"/>
  <c r="AP573" i="2"/>
  <c r="AP565" i="2"/>
  <c r="AR565" i="2" s="1"/>
  <c r="AQ565" i="2"/>
  <c r="AQ557" i="2"/>
  <c r="AR557" i="2" s="1"/>
  <c r="AP557" i="2"/>
  <c r="AP549" i="2"/>
  <c r="AQ549" i="2"/>
  <c r="AP541" i="2"/>
  <c r="AQ541" i="2"/>
  <c r="AQ533" i="2"/>
  <c r="AR533" i="2" s="1"/>
  <c r="AP533" i="2"/>
  <c r="AP525" i="2"/>
  <c r="AQ525" i="2"/>
  <c r="AP517" i="2"/>
  <c r="AQ517" i="2"/>
  <c r="AP509" i="2"/>
  <c r="AQ509" i="2"/>
  <c r="AP501" i="2"/>
  <c r="AQ501" i="2"/>
  <c r="AQ493" i="2"/>
  <c r="AR493" i="2" s="1"/>
  <c r="AP493" i="2"/>
  <c r="AP485" i="2"/>
  <c r="AQ485" i="2"/>
  <c r="AP477" i="2"/>
  <c r="AQ477" i="2"/>
  <c r="AP469" i="2"/>
  <c r="AQ469" i="2"/>
  <c r="AP461" i="2"/>
  <c r="AQ461" i="2"/>
  <c r="AP457" i="2"/>
  <c r="AQ457" i="2"/>
  <c r="AP449" i="2"/>
  <c r="AQ449" i="2"/>
  <c r="AP441" i="2"/>
  <c r="AQ441" i="2"/>
  <c r="AP433" i="2"/>
  <c r="AQ433" i="2"/>
  <c r="AP425" i="2"/>
  <c r="AQ425" i="2"/>
  <c r="AP417" i="2"/>
  <c r="AQ417" i="2"/>
  <c r="AP409" i="2"/>
  <c r="AQ409" i="2"/>
  <c r="AP397" i="2"/>
  <c r="AQ397" i="2"/>
  <c r="AQ389" i="2"/>
  <c r="AR389" i="2" s="1"/>
  <c r="AP389" i="2"/>
  <c r="AP381" i="2"/>
  <c r="AQ381" i="2"/>
  <c r="AP373" i="2"/>
  <c r="AQ373" i="2"/>
  <c r="AP365" i="2"/>
  <c r="AQ365" i="2"/>
  <c r="AQ357" i="2"/>
  <c r="AP357" i="2"/>
  <c r="AP349" i="2"/>
  <c r="AR349" i="2" s="1"/>
  <c r="AQ349" i="2"/>
  <c r="AP341" i="2"/>
  <c r="AQ341" i="2"/>
  <c r="AQ333" i="2"/>
  <c r="AP333" i="2"/>
  <c r="AP325" i="2"/>
  <c r="AQ325" i="2"/>
  <c r="AQ317" i="2"/>
  <c r="AR317" i="2" s="1"/>
  <c r="AP317" i="2"/>
  <c r="AP309" i="2"/>
  <c r="AQ309" i="2"/>
  <c r="AQ301" i="2"/>
  <c r="AP301" i="2"/>
  <c r="AP293" i="2"/>
  <c r="AQ293" i="2"/>
  <c r="AQ285" i="2"/>
  <c r="AR285" i="2" s="1"/>
  <c r="AP285" i="2"/>
  <c r="AP277" i="2"/>
  <c r="AQ277" i="2"/>
  <c r="AP273" i="2"/>
  <c r="AR273" i="2" s="1"/>
  <c r="AQ273" i="2"/>
  <c r="AP265" i="2"/>
  <c r="AR265" i="2" s="1"/>
  <c r="AQ265" i="2"/>
  <c r="AP257" i="2"/>
  <c r="AR257" i="2" s="1"/>
  <c r="AQ257" i="2"/>
  <c r="AP249" i="2"/>
  <c r="AQ249" i="2"/>
  <c r="AP241" i="2"/>
  <c r="AQ241" i="2"/>
  <c r="AQ233" i="2"/>
  <c r="AR233" i="2" s="1"/>
  <c r="AP233" i="2"/>
  <c r="AQ225" i="2"/>
  <c r="AR225" i="2" s="1"/>
  <c r="AP225" i="2"/>
  <c r="AQ217" i="2"/>
  <c r="AR217" i="2" s="1"/>
  <c r="AP217" i="2"/>
  <c r="AP209" i="2"/>
  <c r="AQ209" i="2"/>
  <c r="AP201" i="2"/>
  <c r="AQ201" i="2"/>
  <c r="AQ193" i="2"/>
  <c r="AR193" i="2" s="1"/>
  <c r="AP193" i="2"/>
  <c r="AP185" i="2"/>
  <c r="AQ185" i="2"/>
  <c r="AQ173" i="2"/>
  <c r="AR173" i="2" s="1"/>
  <c r="AP173" i="2"/>
  <c r="AQ165" i="2"/>
  <c r="AR165" i="2" s="1"/>
  <c r="AP165" i="2"/>
  <c r="AQ157" i="2"/>
  <c r="AR157" i="2" s="1"/>
  <c r="AP157" i="2"/>
  <c r="AQ149" i="2"/>
  <c r="AR149" i="2" s="1"/>
  <c r="AP149" i="2"/>
  <c r="AQ141" i="2"/>
  <c r="AR141" i="2" s="1"/>
  <c r="AP141" i="2"/>
  <c r="AQ133" i="2"/>
  <c r="AR133" i="2" s="1"/>
  <c r="AP133" i="2"/>
  <c r="AP129" i="2"/>
  <c r="AQ129" i="2"/>
  <c r="AP121" i="2"/>
  <c r="AQ121" i="2"/>
  <c r="AP113" i="2"/>
  <c r="AQ113" i="2"/>
  <c r="AP105" i="2"/>
  <c r="AQ105" i="2"/>
  <c r="AQ93" i="2"/>
  <c r="AR93" i="2" s="1"/>
  <c r="AP93" i="2"/>
  <c r="AQ85" i="2"/>
  <c r="AR85" i="2" s="1"/>
  <c r="AP85" i="2"/>
  <c r="AQ77" i="2"/>
  <c r="AR77" i="2" s="1"/>
  <c r="AP77" i="2"/>
  <c r="AQ69" i="2"/>
  <c r="AR69" i="2" s="1"/>
  <c r="AP69" i="2"/>
  <c r="AQ61" i="2"/>
  <c r="AR61" i="2" s="1"/>
  <c r="AP61" i="2"/>
  <c r="AQ53" i="2"/>
  <c r="AR53" i="2" s="1"/>
  <c r="AP53" i="2"/>
  <c r="AQ45" i="2"/>
  <c r="AR45" i="2" s="1"/>
  <c r="AP45" i="2"/>
  <c r="AQ37" i="2"/>
  <c r="AR37" i="2" s="1"/>
  <c r="AP37" i="2"/>
  <c r="AQ29" i="2"/>
  <c r="AR29" i="2" s="1"/>
  <c r="AP29" i="2"/>
  <c r="AP25" i="2"/>
  <c r="AQ25" i="2"/>
  <c r="AP21" i="2"/>
  <c r="AR21" i="2" s="1"/>
  <c r="AQ21" i="2"/>
  <c r="AQ985" i="2"/>
  <c r="AR985" i="2" s="1"/>
  <c r="AQ937" i="2"/>
  <c r="AR924" i="2"/>
  <c r="AP917" i="2"/>
  <c r="AP897" i="2"/>
  <c r="AQ897" i="2"/>
  <c r="AP889" i="2"/>
  <c r="AQ889" i="2"/>
  <c r="AP881" i="2"/>
  <c r="AQ881" i="2"/>
  <c r="AP873" i="2"/>
  <c r="AQ873" i="2"/>
  <c r="AQ865" i="2"/>
  <c r="AP865" i="2"/>
  <c r="AR865" i="2" s="1"/>
  <c r="AQ857" i="2"/>
  <c r="AP857" i="2"/>
  <c r="AR857" i="2" s="1"/>
  <c r="AP849" i="2"/>
  <c r="AQ849" i="2"/>
  <c r="AQ841" i="2"/>
  <c r="AP841" i="2"/>
  <c r="AR841" i="2" s="1"/>
  <c r="AP833" i="2"/>
  <c r="AQ833" i="2"/>
  <c r="AQ825" i="2"/>
  <c r="AP825" i="2"/>
  <c r="AR825" i="2" s="1"/>
  <c r="AP817" i="2"/>
  <c r="AQ817" i="2"/>
  <c r="AQ809" i="2"/>
  <c r="AP809" i="2"/>
  <c r="AR809" i="2" s="1"/>
  <c r="AQ801" i="2"/>
  <c r="AP801" i="2"/>
  <c r="AR801" i="2" s="1"/>
  <c r="AQ793" i="2"/>
  <c r="AP793" i="2"/>
  <c r="AP785" i="2"/>
  <c r="AQ785" i="2"/>
  <c r="AR785" i="2" s="1"/>
  <c r="AQ777" i="2"/>
  <c r="AP777" i="2"/>
  <c r="AQ769" i="2"/>
  <c r="AP769" i="2"/>
  <c r="AR769" i="2" s="1"/>
  <c r="AQ761" i="2"/>
  <c r="AP761" i="2"/>
  <c r="AQ753" i="2"/>
  <c r="AP753" i="2"/>
  <c r="AR753" i="2" s="1"/>
  <c r="AQ745" i="2"/>
  <c r="AP745" i="2"/>
  <c r="AQ737" i="2"/>
  <c r="AP737" i="2"/>
  <c r="AR737" i="2" s="1"/>
  <c r="AQ729" i="2"/>
  <c r="AP729" i="2"/>
  <c r="AP721" i="2"/>
  <c r="AQ721" i="2"/>
  <c r="AR721" i="2" s="1"/>
  <c r="AQ713" i="2"/>
  <c r="AP713" i="2"/>
  <c r="AP705" i="2"/>
  <c r="AQ705" i="2"/>
  <c r="AR705" i="2" s="1"/>
  <c r="AQ697" i="2"/>
  <c r="AP697" i="2"/>
  <c r="AQ685" i="2"/>
  <c r="AP685" i="2"/>
  <c r="AR685" i="2" s="1"/>
  <c r="AP677" i="2"/>
  <c r="AQ677" i="2"/>
  <c r="AQ669" i="2"/>
  <c r="AP669" i="2"/>
  <c r="AP661" i="2"/>
  <c r="AQ661" i="2"/>
  <c r="AQ653" i="2"/>
  <c r="AP653" i="2"/>
  <c r="AR653" i="2" s="1"/>
  <c r="AP645" i="2"/>
  <c r="AQ645" i="2"/>
  <c r="AP641" i="2"/>
  <c r="AQ641" i="2"/>
  <c r="AR641" i="2" s="1"/>
  <c r="AQ633" i="2"/>
  <c r="AP633" i="2"/>
  <c r="AP625" i="2"/>
  <c r="AQ625" i="2"/>
  <c r="AR625" i="2" s="1"/>
  <c r="AQ617" i="2"/>
  <c r="AP617" i="2"/>
  <c r="AP609" i="2"/>
  <c r="AQ609" i="2"/>
  <c r="AR609" i="2" s="1"/>
  <c r="AQ601" i="2"/>
  <c r="AP601" i="2"/>
  <c r="AP593" i="2"/>
  <c r="AQ593" i="2"/>
  <c r="AR593" i="2" s="1"/>
  <c r="AQ585" i="2"/>
  <c r="AP585" i="2"/>
  <c r="AP577" i="2"/>
  <c r="AQ577" i="2"/>
  <c r="AR577" i="2" s="1"/>
  <c r="AQ569" i="2"/>
  <c r="AP569" i="2"/>
  <c r="AP561" i="2"/>
  <c r="AQ561" i="2"/>
  <c r="AR561" i="2" s="1"/>
  <c r="AP553" i="2"/>
  <c r="AQ553" i="2"/>
  <c r="AP545" i="2"/>
  <c r="AQ545" i="2"/>
  <c r="AQ537" i="2"/>
  <c r="AP537" i="2"/>
  <c r="AR537" i="2" s="1"/>
  <c r="AP529" i="2"/>
  <c r="AQ529" i="2"/>
  <c r="AP521" i="2"/>
  <c r="AQ521" i="2"/>
  <c r="AP513" i="2"/>
  <c r="AQ513" i="2"/>
  <c r="AQ505" i="2"/>
  <c r="AP505" i="2"/>
  <c r="AR505" i="2" s="1"/>
  <c r="AP497" i="2"/>
  <c r="AQ497" i="2"/>
  <c r="AP489" i="2"/>
  <c r="AQ489" i="2"/>
  <c r="AP481" i="2"/>
  <c r="AQ481" i="2"/>
  <c r="AP473" i="2"/>
  <c r="AQ473" i="2"/>
  <c r="AR473" i="2" s="1"/>
  <c r="AP465" i="2"/>
  <c r="AQ465" i="2"/>
  <c r="AR465" i="2" s="1"/>
  <c r="AQ453" i="2"/>
  <c r="AP453" i="2"/>
  <c r="AP445" i="2"/>
  <c r="AQ445" i="2"/>
  <c r="AR445" i="2" s="1"/>
  <c r="AP437" i="2"/>
  <c r="AQ437" i="2"/>
  <c r="AR437" i="2" s="1"/>
  <c r="AP429" i="2"/>
  <c r="AQ429" i="2"/>
  <c r="AR429" i="2" s="1"/>
  <c r="AQ421" i="2"/>
  <c r="AP421" i="2"/>
  <c r="AP413" i="2"/>
  <c r="AQ413" i="2"/>
  <c r="AR413" i="2" s="1"/>
  <c r="AP405" i="2"/>
  <c r="AQ405" i="2"/>
  <c r="AR405" i="2" s="1"/>
  <c r="AP401" i="2"/>
  <c r="AQ401" i="2"/>
  <c r="AR401" i="2" s="1"/>
  <c r="AP393" i="2"/>
  <c r="AQ393" i="2"/>
  <c r="AR393" i="2" s="1"/>
  <c r="AP385" i="2"/>
  <c r="AQ385" i="2"/>
  <c r="AR385" i="2" s="1"/>
  <c r="AP377" i="2"/>
  <c r="AQ377" i="2"/>
  <c r="AR377" i="2" s="1"/>
  <c r="AP369" i="2"/>
  <c r="AQ369" i="2"/>
  <c r="AR369" i="2" s="1"/>
  <c r="AP361" i="2"/>
  <c r="AQ361" i="2"/>
  <c r="AP353" i="2"/>
  <c r="AQ353" i="2"/>
  <c r="AQ345" i="2"/>
  <c r="AP345" i="2"/>
  <c r="AR345" i="2" s="1"/>
  <c r="AP337" i="2"/>
  <c r="AQ337" i="2"/>
  <c r="AQ329" i="2"/>
  <c r="AP329" i="2"/>
  <c r="AR329" i="2" s="1"/>
  <c r="AP321" i="2"/>
  <c r="AQ321" i="2"/>
  <c r="AP313" i="2"/>
  <c r="AQ313" i="2"/>
  <c r="AQ305" i="2"/>
  <c r="AP305" i="2"/>
  <c r="AR305" i="2" s="1"/>
  <c r="AQ297" i="2"/>
  <c r="AP297" i="2"/>
  <c r="AR297" i="2" s="1"/>
  <c r="AP289" i="2"/>
  <c r="AQ289" i="2"/>
  <c r="AP281" i="2"/>
  <c r="AQ281" i="2"/>
  <c r="AQ269" i="2"/>
  <c r="AP269" i="2"/>
  <c r="AP261" i="2"/>
  <c r="AQ261" i="2"/>
  <c r="AP253" i="2"/>
  <c r="AQ253" i="2"/>
  <c r="AR253" i="2" s="1"/>
  <c r="AP245" i="2"/>
  <c r="AQ245" i="2"/>
  <c r="AR245" i="2" s="1"/>
  <c r="AP237" i="2"/>
  <c r="AQ237" i="2"/>
  <c r="AR237" i="2" s="1"/>
  <c r="AP229" i="2"/>
  <c r="AQ229" i="2"/>
  <c r="AR229" i="2" s="1"/>
  <c r="AP221" i="2"/>
  <c r="AQ221" i="2"/>
  <c r="AR221" i="2" s="1"/>
  <c r="AP213" i="2"/>
  <c r="AQ213" i="2"/>
  <c r="AR213" i="2" s="1"/>
  <c r="AP205" i="2"/>
  <c r="AQ205" i="2"/>
  <c r="AR205" i="2" s="1"/>
  <c r="AP197" i="2"/>
  <c r="AQ197" i="2"/>
  <c r="AR197" i="2" s="1"/>
  <c r="AP189" i="2"/>
  <c r="AQ189" i="2"/>
  <c r="AR189" i="2" s="1"/>
  <c r="AP181" i="2"/>
  <c r="AQ181" i="2"/>
  <c r="AR181" i="2" s="1"/>
  <c r="AP177" i="2"/>
  <c r="AQ177" i="2"/>
  <c r="AR177" i="2" s="1"/>
  <c r="AP169" i="2"/>
  <c r="AQ169" i="2"/>
  <c r="AR169" i="2" s="1"/>
  <c r="AP161" i="2"/>
  <c r="AQ161" i="2"/>
  <c r="AR161" i="2" s="1"/>
  <c r="AP153" i="2"/>
  <c r="AQ153" i="2"/>
  <c r="AR153" i="2" s="1"/>
  <c r="AP145" i="2"/>
  <c r="AQ145" i="2"/>
  <c r="AR145" i="2" s="1"/>
  <c r="AP137" i="2"/>
  <c r="AQ137" i="2"/>
  <c r="AR137" i="2" s="1"/>
  <c r="AQ125" i="2"/>
  <c r="AP125" i="2"/>
  <c r="AQ117" i="2"/>
  <c r="AP117" i="2"/>
  <c r="AQ109" i="2"/>
  <c r="AP109" i="2"/>
  <c r="AQ101" i="2"/>
  <c r="AP101" i="2"/>
  <c r="AP97" i="2"/>
  <c r="AQ97" i="2"/>
  <c r="AR97" i="2" s="1"/>
  <c r="AP89" i="2"/>
  <c r="AQ89" i="2"/>
  <c r="AR89" i="2" s="1"/>
  <c r="AP81" i="2"/>
  <c r="AQ81" i="2"/>
  <c r="AR81" i="2" s="1"/>
  <c r="AP73" i="2"/>
  <c r="AQ73" i="2"/>
  <c r="AR73" i="2" s="1"/>
  <c r="AP65" i="2"/>
  <c r="AQ65" i="2"/>
  <c r="AR65" i="2" s="1"/>
  <c r="AP57" i="2"/>
  <c r="AQ57" i="2"/>
  <c r="AR57" i="2" s="1"/>
  <c r="AP49" i="2"/>
  <c r="AQ49" i="2"/>
  <c r="AR49" i="2" s="1"/>
  <c r="AP41" i="2"/>
  <c r="AQ41" i="2"/>
  <c r="AR41" i="2" s="1"/>
  <c r="AP33" i="2"/>
  <c r="AQ33" i="2"/>
  <c r="AR33" i="2" s="1"/>
  <c r="AP965" i="2"/>
  <c r="AR996" i="2"/>
  <c r="AR944" i="2"/>
  <c r="AR896" i="2"/>
  <c r="AR828" i="2"/>
  <c r="AR20" i="2"/>
  <c r="AP997" i="2"/>
  <c r="AR997" i="2" s="1"/>
  <c r="AR956" i="2"/>
  <c r="AQ949" i="2"/>
  <c r="AR949" i="2" s="1"/>
  <c r="AR936" i="2"/>
  <c r="AR872" i="2"/>
  <c r="AP999" i="2"/>
  <c r="AQ999" i="2"/>
  <c r="AP991" i="2"/>
  <c r="AQ991" i="2"/>
  <c r="AP983" i="2"/>
  <c r="AQ983" i="2"/>
  <c r="AP979" i="2"/>
  <c r="AQ979" i="2"/>
  <c r="AP971" i="2"/>
  <c r="AR971" i="2" s="1"/>
  <c r="AQ971" i="2"/>
  <c r="AR967" i="2"/>
  <c r="AR963" i="2"/>
  <c r="AP959" i="2"/>
  <c r="AR959" i="2" s="1"/>
  <c r="AQ959" i="2"/>
  <c r="AP955" i="2"/>
  <c r="AQ955" i="2"/>
  <c r="AR951" i="2"/>
  <c r="AP947" i="2"/>
  <c r="AQ947" i="2"/>
  <c r="AR947" i="2" s="1"/>
  <c r="AP935" i="2"/>
  <c r="AQ935" i="2"/>
  <c r="AR935" i="2" s="1"/>
  <c r="AP931" i="2"/>
  <c r="AQ931" i="2"/>
  <c r="AR931" i="2" s="1"/>
  <c r="AP923" i="2"/>
  <c r="AQ923" i="2"/>
  <c r="AR915" i="2"/>
  <c r="AP911" i="2"/>
  <c r="AQ911" i="2"/>
  <c r="AP907" i="2"/>
  <c r="AQ907" i="2"/>
  <c r="AR907" i="2" s="1"/>
  <c r="AQ903" i="2"/>
  <c r="AP903" i="2"/>
  <c r="AQ899" i="2"/>
  <c r="AP899" i="2"/>
  <c r="AP895" i="2"/>
  <c r="AQ895" i="2"/>
  <c r="AP891" i="2"/>
  <c r="AQ891" i="2"/>
  <c r="AP887" i="2"/>
  <c r="AQ887" i="2"/>
  <c r="AR887" i="2" s="1"/>
  <c r="AP883" i="2"/>
  <c r="AQ883" i="2"/>
  <c r="AR883" i="2" s="1"/>
  <c r="AQ879" i="2"/>
  <c r="AP879" i="2"/>
  <c r="AR879" i="2" s="1"/>
  <c r="AP875" i="2"/>
  <c r="AQ875" i="2"/>
  <c r="AR875" i="2" s="1"/>
  <c r="AP871" i="2"/>
  <c r="AQ871" i="2"/>
  <c r="AR871" i="2" s="1"/>
  <c r="AP867" i="2"/>
  <c r="AQ867" i="2"/>
  <c r="AR867" i="2" s="1"/>
  <c r="AP863" i="2"/>
  <c r="AQ863" i="2"/>
  <c r="AR863" i="2" s="1"/>
  <c r="AQ859" i="2"/>
  <c r="AP859" i="2"/>
  <c r="AP855" i="2"/>
  <c r="AQ855" i="2"/>
  <c r="AR855" i="2" s="1"/>
  <c r="AQ851" i="2"/>
  <c r="AP851" i="2"/>
  <c r="AP847" i="2"/>
  <c r="AQ847" i="2"/>
  <c r="AR847" i="2" s="1"/>
  <c r="AQ843" i="2"/>
  <c r="AP843" i="2"/>
  <c r="AQ839" i="2"/>
  <c r="AP839" i="2"/>
  <c r="AP835" i="2"/>
  <c r="AQ835" i="2"/>
  <c r="AR835" i="2" s="1"/>
  <c r="AP831" i="2"/>
  <c r="AQ831" i="2"/>
  <c r="AR831" i="2" s="1"/>
  <c r="AQ827" i="2"/>
  <c r="AP827" i="2"/>
  <c r="AP823" i="2"/>
  <c r="AQ823" i="2"/>
  <c r="AR823" i="2" s="1"/>
  <c r="AP819" i="2"/>
  <c r="AQ819" i="2"/>
  <c r="AR819" i="2" s="1"/>
  <c r="AP815" i="2"/>
  <c r="AQ815" i="2"/>
  <c r="AR815" i="2" s="1"/>
  <c r="AQ811" i="2"/>
  <c r="AP811" i="2"/>
  <c r="AP807" i="2"/>
  <c r="AQ807" i="2"/>
  <c r="AR807" i="2" s="1"/>
  <c r="AP803" i="2"/>
  <c r="AQ803" i="2"/>
  <c r="AR803" i="2" s="1"/>
  <c r="AP799" i="2"/>
  <c r="AQ799" i="2"/>
  <c r="AR799" i="2" s="1"/>
  <c r="AQ795" i="2"/>
  <c r="AP795" i="2"/>
  <c r="AP791" i="2"/>
  <c r="AQ791" i="2"/>
  <c r="AR791" i="2" s="1"/>
  <c r="AQ787" i="2"/>
  <c r="AP787" i="2"/>
  <c r="AP783" i="2"/>
  <c r="AQ783" i="2"/>
  <c r="AR783" i="2" s="1"/>
  <c r="AQ779" i="2"/>
  <c r="AP779" i="2"/>
  <c r="AP775" i="2"/>
  <c r="AQ775" i="2"/>
  <c r="AR775" i="2" s="1"/>
  <c r="AQ771" i="2"/>
  <c r="AP771" i="2"/>
  <c r="AP767" i="2"/>
  <c r="AQ767" i="2"/>
  <c r="AR767" i="2" s="1"/>
  <c r="AQ763" i="2"/>
  <c r="AP763" i="2"/>
  <c r="AP759" i="2"/>
  <c r="AQ759" i="2"/>
  <c r="AR759" i="2" s="1"/>
  <c r="AQ755" i="2"/>
  <c r="AP755" i="2"/>
  <c r="AP751" i="2"/>
  <c r="AQ751" i="2"/>
  <c r="AR751" i="2" s="1"/>
  <c r="AQ747" i="2"/>
  <c r="AP747" i="2"/>
  <c r="AP743" i="2"/>
  <c r="AQ743" i="2"/>
  <c r="AR743" i="2" s="1"/>
  <c r="AQ739" i="2"/>
  <c r="AP739" i="2"/>
  <c r="AP735" i="2"/>
  <c r="AQ735" i="2"/>
  <c r="AR735" i="2" s="1"/>
  <c r="AQ731" i="2"/>
  <c r="AP731" i="2"/>
  <c r="AP727" i="2"/>
  <c r="AQ727" i="2"/>
  <c r="AR727" i="2" s="1"/>
  <c r="AQ723" i="2"/>
  <c r="AP723" i="2"/>
  <c r="AQ719" i="2"/>
  <c r="AP719" i="2"/>
  <c r="AQ715" i="2"/>
  <c r="AP715" i="2"/>
  <c r="AP711" i="2"/>
  <c r="AQ711" i="2"/>
  <c r="AR711" i="2" s="1"/>
  <c r="AP707" i="2"/>
  <c r="AQ707" i="2"/>
  <c r="AR707" i="2" s="1"/>
  <c r="AP703" i="2"/>
  <c r="AQ703" i="2"/>
  <c r="AR703" i="2" s="1"/>
  <c r="AQ699" i="2"/>
  <c r="AP699" i="2"/>
  <c r="AP695" i="2"/>
  <c r="AQ695" i="2"/>
  <c r="AR695" i="2" s="1"/>
  <c r="AP691" i="2"/>
  <c r="AQ691" i="2"/>
  <c r="AR691" i="2" s="1"/>
  <c r="AP687" i="2"/>
  <c r="AQ687" i="2"/>
  <c r="AR687" i="2" s="1"/>
  <c r="AQ683" i="2"/>
  <c r="AP683" i="2"/>
  <c r="AP679" i="2"/>
  <c r="AQ679" i="2"/>
  <c r="AR679" i="2" s="1"/>
  <c r="AP675" i="2"/>
  <c r="AQ675" i="2"/>
  <c r="AR675" i="2" s="1"/>
  <c r="AP671" i="2"/>
  <c r="AQ671" i="2"/>
  <c r="AR671" i="2" s="1"/>
  <c r="AQ667" i="2"/>
  <c r="AP667" i="2"/>
  <c r="AP663" i="2"/>
  <c r="AQ663" i="2"/>
  <c r="AR663" i="2" s="1"/>
  <c r="AP659" i="2"/>
  <c r="AQ659" i="2"/>
  <c r="AR659" i="2" s="1"/>
  <c r="AP655" i="2"/>
  <c r="AQ655" i="2"/>
  <c r="AR655" i="2" s="1"/>
  <c r="AQ651" i="2"/>
  <c r="AP651" i="2"/>
  <c r="AP647" i="2"/>
  <c r="AQ647" i="2"/>
  <c r="AR647" i="2" s="1"/>
  <c r="AP643" i="2"/>
  <c r="AQ643" i="2"/>
  <c r="AR643" i="2" s="1"/>
  <c r="AP639" i="2"/>
  <c r="AQ639" i="2"/>
  <c r="AR639" i="2" s="1"/>
  <c r="AQ635" i="2"/>
  <c r="AP635" i="2"/>
  <c r="AP631" i="2"/>
  <c r="AQ631" i="2"/>
  <c r="AR631" i="2" s="1"/>
  <c r="AP627" i="2"/>
  <c r="AQ627" i="2"/>
  <c r="AR627" i="2" s="1"/>
  <c r="AP623" i="2"/>
  <c r="AQ623" i="2"/>
  <c r="AR623" i="2" s="1"/>
  <c r="AQ619" i="2"/>
  <c r="AP619" i="2"/>
  <c r="AP615" i="2"/>
  <c r="AQ615" i="2"/>
  <c r="AR615" i="2" s="1"/>
  <c r="AP611" i="2"/>
  <c r="AQ611" i="2"/>
  <c r="AR611" i="2" s="1"/>
  <c r="AP607" i="2"/>
  <c r="AQ607" i="2"/>
  <c r="AR607" i="2" s="1"/>
  <c r="AQ603" i="2"/>
  <c r="AP603" i="2"/>
  <c r="AP599" i="2"/>
  <c r="AQ599" i="2"/>
  <c r="AR599" i="2" s="1"/>
  <c r="AP595" i="2"/>
  <c r="AQ595" i="2"/>
  <c r="AR595" i="2" s="1"/>
  <c r="AP591" i="2"/>
  <c r="AQ591" i="2"/>
  <c r="AR591" i="2" s="1"/>
  <c r="AQ587" i="2"/>
  <c r="AP587" i="2"/>
  <c r="AP583" i="2"/>
  <c r="AQ583" i="2"/>
  <c r="AR583" i="2" s="1"/>
  <c r="AP579" i="2"/>
  <c r="AQ579" i="2"/>
  <c r="AR579" i="2" s="1"/>
  <c r="AP575" i="2"/>
  <c r="AQ575" i="2"/>
  <c r="AR575" i="2" s="1"/>
  <c r="AQ571" i="2"/>
  <c r="AP571" i="2"/>
  <c r="AP567" i="2"/>
  <c r="AQ567" i="2"/>
  <c r="AR567" i="2" s="1"/>
  <c r="AP563" i="2"/>
  <c r="AQ563" i="2"/>
  <c r="AR563" i="2" s="1"/>
  <c r="AP559" i="2"/>
  <c r="AQ559" i="2"/>
  <c r="AR559" i="2" s="1"/>
  <c r="AP995" i="2"/>
  <c r="AR995" i="2" s="1"/>
  <c r="AP982" i="2"/>
  <c r="AR982" i="2" s="1"/>
  <c r="AP975" i="2"/>
  <c r="AR975" i="2" s="1"/>
  <c r="AQ961" i="2"/>
  <c r="AR961" i="2" s="1"/>
  <c r="AQ954" i="2"/>
  <c r="AR954" i="2" s="1"/>
  <c r="AR948" i="2"/>
  <c r="AP941" i="2"/>
  <c r="AR941" i="2" s="1"/>
  <c r="AP934" i="2"/>
  <c r="AR934" i="2" s="1"/>
  <c r="AP927" i="2"/>
  <c r="AR927" i="2" s="1"/>
  <c r="AQ913" i="2"/>
  <c r="AR913" i="2" s="1"/>
  <c r="AR888" i="2"/>
  <c r="AR916" i="2"/>
  <c r="AR892" i="2"/>
  <c r="AR864" i="2"/>
  <c r="AR816" i="2"/>
  <c r="AR984" i="2"/>
  <c r="AP1002" i="2"/>
  <c r="AR1002" i="2" s="1"/>
  <c r="AQ1002" i="2"/>
  <c r="AR998" i="2"/>
  <c r="AP994" i="2"/>
  <c r="AQ994" i="2"/>
  <c r="AR990" i="2"/>
  <c r="AP986" i="2"/>
  <c r="AR986" i="2" s="1"/>
  <c r="AQ986" i="2"/>
  <c r="AR978" i="2"/>
  <c r="AP974" i="2"/>
  <c r="AQ974" i="2"/>
  <c r="AR970" i="2"/>
  <c r="AP966" i="2"/>
  <c r="AR966" i="2" s="1"/>
  <c r="AQ966" i="2"/>
  <c r="AP962" i="2"/>
  <c r="AR962" i="2" s="1"/>
  <c r="AQ962" i="2"/>
  <c r="AR958" i="2"/>
  <c r="AP950" i="2"/>
  <c r="AR950" i="2" s="1"/>
  <c r="AQ950" i="2"/>
  <c r="AR946" i="2"/>
  <c r="AP942" i="2"/>
  <c r="AQ942" i="2"/>
  <c r="AR942" i="2" s="1"/>
  <c r="AP938" i="2"/>
  <c r="AQ938" i="2"/>
  <c r="AR930" i="2"/>
  <c r="AP926" i="2"/>
  <c r="AR926" i="2" s="1"/>
  <c r="AQ926" i="2"/>
  <c r="AP918" i="2"/>
  <c r="AR918" i="2" s="1"/>
  <c r="AQ918" i="2"/>
  <c r="AP914" i="2"/>
  <c r="AR914" i="2" s="1"/>
  <c r="AQ914" i="2"/>
  <c r="AR910" i="2"/>
  <c r="AP906" i="2"/>
  <c r="AQ906" i="2"/>
  <c r="AP902" i="2"/>
  <c r="AQ902" i="2"/>
  <c r="AP898" i="2"/>
  <c r="AQ898" i="2"/>
  <c r="AP894" i="2"/>
  <c r="AQ894" i="2"/>
  <c r="AP890" i="2"/>
  <c r="AQ890" i="2"/>
  <c r="AQ886" i="2"/>
  <c r="AP886" i="2"/>
  <c r="AR886" i="2" s="1"/>
  <c r="AP882" i="2"/>
  <c r="AQ882" i="2"/>
  <c r="AP878" i="2"/>
  <c r="AQ878" i="2"/>
  <c r="AR878" i="2" s="1"/>
  <c r="AP874" i="2"/>
  <c r="AQ874" i="2"/>
  <c r="AQ870" i="2"/>
  <c r="AP870" i="2"/>
  <c r="AR870" i="2" s="1"/>
  <c r="AQ866" i="2"/>
  <c r="AP866" i="2"/>
  <c r="AR866" i="2" s="1"/>
  <c r="AP862" i="2"/>
  <c r="AQ862" i="2"/>
  <c r="AQ858" i="2"/>
  <c r="AP858" i="2"/>
  <c r="AR858" i="2" s="1"/>
  <c r="AQ854" i="2"/>
  <c r="AP854" i="2"/>
  <c r="AR854" i="2" s="1"/>
  <c r="AQ850" i="2"/>
  <c r="AP850" i="2"/>
  <c r="AR850" i="2" s="1"/>
  <c r="AP846" i="2"/>
  <c r="AQ846" i="2"/>
  <c r="AP842" i="2"/>
  <c r="AQ842" i="2"/>
  <c r="AQ838" i="2"/>
  <c r="AP838" i="2"/>
  <c r="AR838" i="2" s="1"/>
  <c r="AQ834" i="2"/>
  <c r="AP834" i="2"/>
  <c r="AR834" i="2" s="1"/>
  <c r="AQ830" i="2"/>
  <c r="AP830" i="2"/>
  <c r="AR830" i="2" s="1"/>
  <c r="AP826" i="2"/>
  <c r="AQ826" i="2"/>
  <c r="AQ822" i="2"/>
  <c r="AP822" i="2"/>
  <c r="AR822" i="2" s="1"/>
  <c r="AQ818" i="2"/>
  <c r="AP818" i="2"/>
  <c r="AR818" i="2" s="1"/>
  <c r="AP814" i="2"/>
  <c r="AQ814" i="2"/>
  <c r="AP810" i="2"/>
  <c r="AQ810" i="2"/>
  <c r="AQ806" i="2"/>
  <c r="AP806" i="2"/>
  <c r="AR806" i="2" s="1"/>
  <c r="AQ802" i="2"/>
  <c r="AP802" i="2"/>
  <c r="AR802" i="2" s="1"/>
  <c r="AP798" i="2"/>
  <c r="AQ798" i="2"/>
  <c r="AQ794" i="2"/>
  <c r="AP794" i="2"/>
  <c r="AR794" i="2" s="1"/>
  <c r="AQ790" i="2"/>
  <c r="AP790" i="2"/>
  <c r="AR790" i="2" s="1"/>
  <c r="AQ786" i="2"/>
  <c r="AP786" i="2"/>
  <c r="AR786" i="2" s="1"/>
  <c r="AP782" i="2"/>
  <c r="AQ782" i="2"/>
  <c r="AP778" i="2"/>
  <c r="AQ778" i="2"/>
  <c r="AQ774" i="2"/>
  <c r="AP774" i="2"/>
  <c r="AR774" i="2" s="1"/>
  <c r="AQ770" i="2"/>
  <c r="AP770" i="2"/>
  <c r="AR770" i="2" s="1"/>
  <c r="AQ766" i="2"/>
  <c r="AP766" i="2"/>
  <c r="AR766" i="2" s="1"/>
  <c r="AQ762" i="2"/>
  <c r="AP762" i="2"/>
  <c r="AR762" i="2" s="1"/>
  <c r="AQ758" i="2"/>
  <c r="AP758" i="2"/>
  <c r="AR758" i="2" s="1"/>
  <c r="AQ754" i="2"/>
  <c r="AP754" i="2"/>
  <c r="AR754" i="2" s="1"/>
  <c r="AQ750" i="2"/>
  <c r="AP750" i="2"/>
  <c r="AR750" i="2" s="1"/>
  <c r="AQ746" i="2"/>
  <c r="AP746" i="2"/>
  <c r="AR746" i="2" s="1"/>
  <c r="AQ742" i="2"/>
  <c r="AP742" i="2"/>
  <c r="AR742" i="2" s="1"/>
  <c r="AQ738" i="2"/>
  <c r="AP738" i="2"/>
  <c r="AR738" i="2" s="1"/>
  <c r="AQ734" i="2"/>
  <c r="AP734" i="2"/>
  <c r="AR734" i="2" s="1"/>
  <c r="AQ730" i="2"/>
  <c r="AP730" i="2"/>
  <c r="AR730" i="2" s="1"/>
  <c r="AQ726" i="2"/>
  <c r="AP726" i="2"/>
  <c r="AR726" i="2" s="1"/>
  <c r="AQ722" i="2"/>
  <c r="AP722" i="2"/>
  <c r="AR722" i="2" s="1"/>
  <c r="AP718" i="2"/>
  <c r="AQ718" i="2"/>
  <c r="AP714" i="2"/>
  <c r="AQ714" i="2"/>
  <c r="AQ710" i="2"/>
  <c r="AP710" i="2"/>
  <c r="AR710" i="2" s="1"/>
  <c r="AQ706" i="2"/>
  <c r="AP706" i="2"/>
  <c r="AR706" i="2" s="1"/>
  <c r="AP702" i="2"/>
  <c r="AQ702" i="2"/>
  <c r="AP698" i="2"/>
  <c r="AQ698" i="2"/>
  <c r="AQ694" i="2"/>
  <c r="AP694" i="2"/>
  <c r="AR694" i="2" s="1"/>
  <c r="AQ690" i="2"/>
  <c r="AP690" i="2"/>
  <c r="AR690" i="2" s="1"/>
  <c r="AP686" i="2"/>
  <c r="AQ686" i="2"/>
  <c r="AP682" i="2"/>
  <c r="AQ682" i="2"/>
  <c r="AQ678" i="2"/>
  <c r="AP678" i="2"/>
  <c r="AR678" i="2" s="1"/>
  <c r="AQ674" i="2"/>
  <c r="AP674" i="2"/>
  <c r="AR674" i="2" s="1"/>
  <c r="AP670" i="2"/>
  <c r="AQ670" i="2"/>
  <c r="AP666" i="2"/>
  <c r="AQ666" i="2"/>
  <c r="AQ662" i="2"/>
  <c r="AP662" i="2"/>
  <c r="AR662" i="2" s="1"/>
  <c r="AQ658" i="2"/>
  <c r="AP658" i="2"/>
  <c r="AR658" i="2" s="1"/>
  <c r="AP654" i="2"/>
  <c r="AQ654" i="2"/>
  <c r="AP650" i="2"/>
  <c r="AQ650" i="2"/>
  <c r="AQ646" i="2"/>
  <c r="AP646" i="2"/>
  <c r="AR646" i="2" s="1"/>
  <c r="AQ642" i="2"/>
  <c r="AP642" i="2"/>
  <c r="AR642" i="2" s="1"/>
  <c r="AP638" i="2"/>
  <c r="AQ638" i="2"/>
  <c r="AP634" i="2"/>
  <c r="AQ634" i="2"/>
  <c r="AQ630" i="2"/>
  <c r="AP630" i="2"/>
  <c r="AR630" i="2" s="1"/>
  <c r="AQ626" i="2"/>
  <c r="AP626" i="2"/>
  <c r="AR626" i="2" s="1"/>
  <c r="AP622" i="2"/>
  <c r="AQ622" i="2"/>
  <c r="AP618" i="2"/>
  <c r="AQ618" i="2"/>
  <c r="AQ614" i="2"/>
  <c r="AP614" i="2"/>
  <c r="AR614" i="2" s="1"/>
  <c r="AQ610" i="2"/>
  <c r="AP610" i="2"/>
  <c r="AR610" i="2" s="1"/>
  <c r="AP606" i="2"/>
  <c r="AQ606" i="2"/>
  <c r="AP602" i="2"/>
  <c r="AQ602" i="2"/>
  <c r="AQ598" i="2"/>
  <c r="AP598" i="2"/>
  <c r="AR598" i="2" s="1"/>
  <c r="AQ594" i="2"/>
  <c r="AP594" i="2"/>
  <c r="AR594" i="2" s="1"/>
  <c r="AP590" i="2"/>
  <c r="AQ590" i="2"/>
  <c r="AP586" i="2"/>
  <c r="AQ586" i="2"/>
  <c r="AQ582" i="2"/>
  <c r="AP582" i="2"/>
  <c r="AR582" i="2" s="1"/>
  <c r="AQ578" i="2"/>
  <c r="AP578" i="2"/>
  <c r="AR578" i="2" s="1"/>
  <c r="AP574" i="2"/>
  <c r="AQ574" i="2"/>
  <c r="AP570" i="2"/>
  <c r="AQ570" i="2"/>
  <c r="AQ566" i="2"/>
  <c r="AP566" i="2"/>
  <c r="AR566" i="2" s="1"/>
  <c r="AQ562" i="2"/>
  <c r="AP562" i="2"/>
  <c r="AR562" i="2" s="1"/>
  <c r="AP558" i="2"/>
  <c r="AQ558" i="2"/>
  <c r="AR1000" i="2"/>
  <c r="AQ993" i="2"/>
  <c r="AR993" i="2" s="1"/>
  <c r="AQ987" i="2"/>
  <c r="AR987" i="2" s="1"/>
  <c r="AR980" i="2"/>
  <c r="AQ973" i="2"/>
  <c r="AR973" i="2" s="1"/>
  <c r="AP967" i="2"/>
  <c r="AQ946" i="2"/>
  <c r="AQ939" i="2"/>
  <c r="AR939" i="2" s="1"/>
  <c r="AR932" i="2"/>
  <c r="AQ925" i="2"/>
  <c r="AR925" i="2" s="1"/>
  <c r="AP919" i="2"/>
  <c r="AR919" i="2" s="1"/>
  <c r="AR884" i="2"/>
  <c r="AR844" i="2"/>
  <c r="AR832" i="2"/>
  <c r="AR780" i="2"/>
  <c r="AP523" i="2"/>
  <c r="AR523" i="2" s="1"/>
  <c r="AP467" i="2"/>
  <c r="AQ367" i="2"/>
  <c r="AR367" i="2" s="1"/>
  <c r="AR760" i="2"/>
  <c r="AR728" i="2"/>
  <c r="AP716" i="2"/>
  <c r="AQ716" i="2"/>
  <c r="AP712" i="2"/>
  <c r="AQ712" i="2"/>
  <c r="AP700" i="2"/>
  <c r="AR700" i="2" s="1"/>
  <c r="AQ700" i="2"/>
  <c r="AP696" i="2"/>
  <c r="AR696" i="2" s="1"/>
  <c r="AQ696" i="2"/>
  <c r="AR688" i="2"/>
  <c r="AP684" i="2"/>
  <c r="AQ684" i="2"/>
  <c r="AP680" i="2"/>
  <c r="AQ680" i="2"/>
  <c r="AR672" i="2"/>
  <c r="AP668" i="2"/>
  <c r="AR668" i="2" s="1"/>
  <c r="AQ668" i="2"/>
  <c r="AP664" i="2"/>
  <c r="AR664" i="2" s="1"/>
  <c r="AQ664" i="2"/>
  <c r="AR656" i="2"/>
  <c r="AP652" i="2"/>
  <c r="AQ652" i="2"/>
  <c r="AP648" i="2"/>
  <c r="AQ648" i="2"/>
  <c r="AP636" i="2"/>
  <c r="AR636" i="2" s="1"/>
  <c r="AQ636" i="2"/>
  <c r="AP632" i="2"/>
  <c r="AR632" i="2" s="1"/>
  <c r="AQ632" i="2"/>
  <c r="AR624" i="2"/>
  <c r="AP620" i="2"/>
  <c r="AQ620" i="2"/>
  <c r="AP616" i="2"/>
  <c r="AQ616" i="2"/>
  <c r="AR608" i="2"/>
  <c r="AP604" i="2"/>
  <c r="AR604" i="2" s="1"/>
  <c r="AQ604" i="2"/>
  <c r="AP600" i="2"/>
  <c r="AR600" i="2" s="1"/>
  <c r="AQ600" i="2"/>
  <c r="AR592" i="2"/>
  <c r="AP588" i="2"/>
  <c r="AQ588" i="2"/>
  <c r="AP584" i="2"/>
  <c r="AQ584" i="2"/>
  <c r="AP572" i="2"/>
  <c r="AR572" i="2" s="1"/>
  <c r="AQ572" i="2"/>
  <c r="AP568" i="2"/>
  <c r="AR568" i="2" s="1"/>
  <c r="AQ568" i="2"/>
  <c r="AP556" i="2"/>
  <c r="AQ556" i="2"/>
  <c r="AP552" i="2"/>
  <c r="AQ552" i="2"/>
  <c r="AR552" i="2" s="1"/>
  <c r="AP548" i="2"/>
  <c r="AQ548" i="2"/>
  <c r="AP544" i="2"/>
  <c r="AQ544" i="2"/>
  <c r="AP536" i="2"/>
  <c r="AQ536" i="2"/>
  <c r="AP532" i="2"/>
  <c r="AR532" i="2" s="1"/>
  <c r="AQ532" i="2"/>
  <c r="AP528" i="2"/>
  <c r="AR528" i="2" s="1"/>
  <c r="AQ528" i="2"/>
  <c r="AP524" i="2"/>
  <c r="AR524" i="2" s="1"/>
  <c r="AQ524" i="2"/>
  <c r="AP520" i="2"/>
  <c r="AQ520" i="2"/>
  <c r="AP516" i="2"/>
  <c r="AR516" i="2" s="1"/>
  <c r="AQ516" i="2"/>
  <c r="AR508" i="2"/>
  <c r="AP504" i="2"/>
  <c r="AQ504" i="2"/>
  <c r="AR504" i="2" s="1"/>
  <c r="AP500" i="2"/>
  <c r="AQ500" i="2"/>
  <c r="AP496" i="2"/>
  <c r="AQ496" i="2"/>
  <c r="AP492" i="2"/>
  <c r="AQ492" i="2"/>
  <c r="AP488" i="2"/>
  <c r="AQ488" i="2"/>
  <c r="AR488" i="2" s="1"/>
  <c r="AP480" i="2"/>
  <c r="AR480" i="2" s="1"/>
  <c r="AQ480" i="2"/>
  <c r="AP476" i="2"/>
  <c r="AR476" i="2" s="1"/>
  <c r="AQ476" i="2"/>
  <c r="AP472" i="2"/>
  <c r="AR472" i="2" s="1"/>
  <c r="AQ472" i="2"/>
  <c r="AP468" i="2"/>
  <c r="AR468" i="2" s="1"/>
  <c r="AQ468" i="2"/>
  <c r="AP464" i="2"/>
  <c r="AR464" i="2" s="1"/>
  <c r="AQ464" i="2"/>
  <c r="AR456" i="2"/>
  <c r="AP452" i="2"/>
  <c r="AQ452" i="2"/>
  <c r="AP448" i="2"/>
  <c r="AQ448" i="2"/>
  <c r="AP444" i="2"/>
  <c r="AQ444" i="2"/>
  <c r="AP440" i="2"/>
  <c r="AQ440" i="2"/>
  <c r="AP436" i="2"/>
  <c r="AQ436" i="2"/>
  <c r="AP432" i="2"/>
  <c r="AQ432" i="2"/>
  <c r="AR424" i="2"/>
  <c r="AP420" i="2"/>
  <c r="AR420" i="2" s="1"/>
  <c r="AQ420" i="2"/>
  <c r="AP416" i="2"/>
  <c r="AR416" i="2" s="1"/>
  <c r="AQ416" i="2"/>
  <c r="AP412" i="2"/>
  <c r="AR412" i="2" s="1"/>
  <c r="AQ412" i="2"/>
  <c r="AP408" i="2"/>
  <c r="AR408" i="2" s="1"/>
  <c r="AQ408" i="2"/>
  <c r="AP404" i="2"/>
  <c r="AR404" i="2" s="1"/>
  <c r="AQ404" i="2"/>
  <c r="AP400" i="2"/>
  <c r="AR400" i="2" s="1"/>
  <c r="AQ400" i="2"/>
  <c r="AR392" i="2"/>
  <c r="AP388" i="2"/>
  <c r="AQ388" i="2"/>
  <c r="AP384" i="2"/>
  <c r="AQ384" i="2"/>
  <c r="AP380" i="2"/>
  <c r="AQ380" i="2"/>
  <c r="AP376" i="2"/>
  <c r="AQ376" i="2"/>
  <c r="AP372" i="2"/>
  <c r="AQ372" i="2"/>
  <c r="AP368" i="2"/>
  <c r="AQ368" i="2"/>
  <c r="AR356" i="2"/>
  <c r="AP348" i="2"/>
  <c r="AQ348" i="2"/>
  <c r="AP344" i="2"/>
  <c r="AQ344" i="2"/>
  <c r="AP340" i="2"/>
  <c r="AQ340" i="2"/>
  <c r="AQ336" i="2"/>
  <c r="AP336" i="2"/>
  <c r="AR336" i="2" s="1"/>
  <c r="AP332" i="2"/>
  <c r="AQ332" i="2"/>
  <c r="AP328" i="2"/>
  <c r="AQ328" i="2"/>
  <c r="AQ324" i="2"/>
  <c r="AP324" i="2"/>
  <c r="AR324" i="2" s="1"/>
  <c r="AP320" i="2"/>
  <c r="AQ320" i="2"/>
  <c r="AP316" i="2"/>
  <c r="AQ316" i="2"/>
  <c r="AP312" i="2"/>
  <c r="AQ312" i="2"/>
  <c r="AP308" i="2"/>
  <c r="AQ308" i="2"/>
  <c r="AP304" i="2"/>
  <c r="AQ304" i="2"/>
  <c r="AP300" i="2"/>
  <c r="AQ300" i="2"/>
  <c r="AP296" i="2"/>
  <c r="AQ296" i="2"/>
  <c r="AP292" i="2"/>
  <c r="AQ292" i="2"/>
  <c r="AP288" i="2"/>
  <c r="AQ288" i="2"/>
  <c r="AP284" i="2"/>
  <c r="AQ284" i="2"/>
  <c r="AQ276" i="2"/>
  <c r="AP276" i="2"/>
  <c r="AP272" i="2"/>
  <c r="AR272" i="2" s="1"/>
  <c r="AQ272" i="2"/>
  <c r="AP268" i="2"/>
  <c r="AR268" i="2" s="1"/>
  <c r="AQ268" i="2"/>
  <c r="AQ264" i="2"/>
  <c r="AP264" i="2"/>
  <c r="AP260" i="2"/>
  <c r="AR260" i="2" s="1"/>
  <c r="AQ260" i="2"/>
  <c r="AP256" i="2"/>
  <c r="AR256" i="2" s="1"/>
  <c r="AQ256" i="2"/>
  <c r="AQ252" i="2"/>
  <c r="AP252" i="2"/>
  <c r="AP248" i="2"/>
  <c r="AR248" i="2" s="1"/>
  <c r="AQ248" i="2"/>
  <c r="AQ244" i="2"/>
  <c r="AP244" i="2"/>
  <c r="AP236" i="2"/>
  <c r="AQ236" i="2"/>
  <c r="AP232" i="2"/>
  <c r="AQ232" i="2"/>
  <c r="AP228" i="2"/>
  <c r="AQ228" i="2"/>
  <c r="AP224" i="2"/>
  <c r="AQ224" i="2"/>
  <c r="AP220" i="2"/>
  <c r="AQ220" i="2"/>
  <c r="AP216" i="2"/>
  <c r="AQ216" i="2"/>
  <c r="AP208" i="2"/>
  <c r="AQ208" i="2"/>
  <c r="AQ204" i="2"/>
  <c r="AP204" i="2"/>
  <c r="AR204" i="2" s="1"/>
  <c r="AP200" i="2"/>
  <c r="AQ200" i="2"/>
  <c r="AP196" i="2"/>
  <c r="AQ196" i="2"/>
  <c r="AP192" i="2"/>
  <c r="AQ192" i="2"/>
  <c r="AQ188" i="2"/>
  <c r="AP188" i="2"/>
  <c r="AR188" i="2" s="1"/>
  <c r="AP184" i="2"/>
  <c r="AQ184" i="2"/>
  <c r="AQ180" i="2"/>
  <c r="AP180" i="2"/>
  <c r="AR180" i="2" s="1"/>
  <c r="AP176" i="2"/>
  <c r="AQ176" i="2"/>
  <c r="AQ172" i="2"/>
  <c r="AP172" i="2"/>
  <c r="AR172" i="2" s="1"/>
  <c r="AP168" i="2"/>
  <c r="AQ168" i="2"/>
  <c r="AQ164" i="2"/>
  <c r="AP164" i="2"/>
  <c r="AR164" i="2" s="1"/>
  <c r="AP160" i="2"/>
  <c r="AQ160" i="2"/>
  <c r="AQ156" i="2"/>
  <c r="AP156" i="2"/>
  <c r="AR156" i="2" s="1"/>
  <c r="AP152" i="2"/>
  <c r="AQ152" i="2"/>
  <c r="AQ148" i="2"/>
  <c r="AP148" i="2"/>
  <c r="AR148" i="2" s="1"/>
  <c r="AP144" i="2"/>
  <c r="AQ144" i="2"/>
  <c r="AQ140" i="2"/>
  <c r="AP140" i="2"/>
  <c r="AR140" i="2" s="1"/>
  <c r="AR136" i="2"/>
  <c r="AQ132" i="2"/>
  <c r="AP132" i="2"/>
  <c r="AP128" i="2"/>
  <c r="AR128" i="2" s="1"/>
  <c r="AQ128" i="2"/>
  <c r="AQ124" i="2"/>
  <c r="AP124" i="2"/>
  <c r="AP120" i="2"/>
  <c r="AR120" i="2" s="1"/>
  <c r="AQ120" i="2"/>
  <c r="AQ116" i="2"/>
  <c r="AP116" i="2"/>
  <c r="AP112" i="2"/>
  <c r="AR112" i="2" s="1"/>
  <c r="AQ112" i="2"/>
  <c r="AP104" i="2"/>
  <c r="AR104" i="2" s="1"/>
  <c r="AQ104" i="2"/>
  <c r="AQ100" i="2"/>
  <c r="AP100" i="2"/>
  <c r="AP96" i="2"/>
  <c r="AR96" i="2" s="1"/>
  <c r="AQ96" i="2"/>
  <c r="AQ92" i="2"/>
  <c r="AP92" i="2"/>
  <c r="AP88" i="2"/>
  <c r="AR88" i="2" s="1"/>
  <c r="AQ88" i="2"/>
  <c r="AQ84" i="2"/>
  <c r="AP84" i="2"/>
  <c r="AP80" i="2"/>
  <c r="AR80" i="2" s="1"/>
  <c r="AQ80" i="2"/>
  <c r="AQ76" i="2"/>
  <c r="AP76" i="2"/>
  <c r="AP72" i="2"/>
  <c r="AR72" i="2" s="1"/>
  <c r="AQ72" i="2"/>
  <c r="AQ68" i="2"/>
  <c r="AP68" i="2"/>
  <c r="AP64" i="2"/>
  <c r="AR64" i="2" s="1"/>
  <c r="AQ64" i="2"/>
  <c r="AQ60" i="2"/>
  <c r="AP60" i="2"/>
  <c r="AP56" i="2"/>
  <c r="AR56" i="2" s="1"/>
  <c r="AQ56" i="2"/>
  <c r="AQ52" i="2"/>
  <c r="AP52" i="2"/>
  <c r="AP48" i="2"/>
  <c r="AR48" i="2" s="1"/>
  <c r="AQ48" i="2"/>
  <c r="AQ44" i="2"/>
  <c r="AP44" i="2"/>
  <c r="AP40" i="2"/>
  <c r="AR40" i="2" s="1"/>
  <c r="AQ40" i="2"/>
  <c r="AQ36" i="2"/>
  <c r="AP36" i="2"/>
  <c r="AP32" i="2"/>
  <c r="AR32" i="2" s="1"/>
  <c r="AQ32" i="2"/>
  <c r="AQ28" i="2"/>
  <c r="AP28" i="2"/>
  <c r="AP24" i="2"/>
  <c r="AR24" i="2" s="1"/>
  <c r="AQ24" i="2"/>
  <c r="AQ1004" i="2"/>
  <c r="AR1004" i="2" s="1"/>
  <c r="AQ996" i="2"/>
  <c r="AQ988" i="2"/>
  <c r="AR988" i="2" s="1"/>
  <c r="AQ968" i="2"/>
  <c r="AR968" i="2" s="1"/>
  <c r="AQ964" i="2"/>
  <c r="AR964" i="2" s="1"/>
  <c r="AQ952" i="2"/>
  <c r="AR952" i="2" s="1"/>
  <c r="AQ920" i="2"/>
  <c r="AR920" i="2" s="1"/>
  <c r="AQ916" i="2"/>
  <c r="AQ904" i="2"/>
  <c r="AR904" i="2" s="1"/>
  <c r="AQ900" i="2"/>
  <c r="AR900" i="2" s="1"/>
  <c r="AQ892" i="2"/>
  <c r="AQ864" i="2"/>
  <c r="AP836" i="2"/>
  <c r="AR836" i="2" s="1"/>
  <c r="AQ824" i="2"/>
  <c r="AR824" i="2" s="1"/>
  <c r="AQ812" i="2"/>
  <c r="AR812" i="2" s="1"/>
  <c r="AQ800" i="2"/>
  <c r="AR800" i="2" s="1"/>
  <c r="AP756" i="2"/>
  <c r="AR756" i="2" s="1"/>
  <c r="AQ752" i="2"/>
  <c r="AR752" i="2" s="1"/>
  <c r="AP724" i="2"/>
  <c r="AR724" i="2" s="1"/>
  <c r="AP720" i="2"/>
  <c r="AR720" i="2" s="1"/>
  <c r="AP692" i="2"/>
  <c r="AR692" i="2" s="1"/>
  <c r="AQ656" i="2"/>
  <c r="AP628" i="2"/>
  <c r="AR628" i="2" s="1"/>
  <c r="AQ592" i="2"/>
  <c r="AQ560" i="2"/>
  <c r="AR560" i="2" s="1"/>
  <c r="AQ519" i="2"/>
  <c r="AP491" i="2"/>
  <c r="AR491" i="2" s="1"/>
  <c r="AP478" i="2"/>
  <c r="AR478" i="2" s="1"/>
  <c r="AQ463" i="2"/>
  <c r="AR463" i="2" s="1"/>
  <c r="AP435" i="2"/>
  <c r="AQ406" i="2"/>
  <c r="AR406" i="2" s="1"/>
  <c r="AQ392" i="2"/>
  <c r="AQ378" i="2"/>
  <c r="AR378" i="2" s="1"/>
  <c r="AP364" i="2"/>
  <c r="AR364" i="2" s="1"/>
  <c r="AQ347" i="2"/>
  <c r="AR347" i="2" s="1"/>
  <c r="AP323" i="2"/>
  <c r="AP108" i="2"/>
  <c r="AR108" i="2" s="1"/>
  <c r="AQ555" i="2"/>
  <c r="AP555" i="2"/>
  <c r="AR555" i="2" s="1"/>
  <c r="AP551" i="2"/>
  <c r="AQ551" i="2"/>
  <c r="AR551" i="2" s="1"/>
  <c r="AP547" i="2"/>
  <c r="AQ547" i="2"/>
  <c r="AP539" i="2"/>
  <c r="AQ539" i="2"/>
  <c r="AQ535" i="2"/>
  <c r="AP535" i="2"/>
  <c r="AP531" i="2"/>
  <c r="AQ531" i="2"/>
  <c r="AP527" i="2"/>
  <c r="AQ527" i="2"/>
  <c r="AP511" i="2"/>
  <c r="AR511" i="2" s="1"/>
  <c r="AQ511" i="2"/>
  <c r="AP507" i="2"/>
  <c r="AR507" i="2" s="1"/>
  <c r="AQ507" i="2"/>
  <c r="AQ503" i="2"/>
  <c r="AR503" i="2" s="1"/>
  <c r="AP503" i="2"/>
  <c r="AP499" i="2"/>
  <c r="AR499" i="2" s="1"/>
  <c r="AQ499" i="2"/>
  <c r="AP495" i="2"/>
  <c r="AR495" i="2" s="1"/>
  <c r="AQ495" i="2"/>
  <c r="AP483" i="2"/>
  <c r="AR483" i="2" s="1"/>
  <c r="AQ483" i="2"/>
  <c r="AP479" i="2"/>
  <c r="AR479" i="2" s="1"/>
  <c r="AQ479" i="2"/>
  <c r="AP475" i="2"/>
  <c r="AQ475" i="2"/>
  <c r="AP471" i="2"/>
  <c r="AQ471" i="2"/>
  <c r="AP459" i="2"/>
  <c r="AQ459" i="2"/>
  <c r="AP455" i="2"/>
  <c r="AR455" i="2" s="1"/>
  <c r="AQ455" i="2"/>
  <c r="AP451" i="2"/>
  <c r="AR451" i="2" s="1"/>
  <c r="AQ451" i="2"/>
  <c r="AP447" i="2"/>
  <c r="AR447" i="2" s="1"/>
  <c r="AQ447" i="2"/>
  <c r="AP443" i="2"/>
  <c r="AQ443" i="2"/>
  <c r="AP439" i="2"/>
  <c r="AQ439" i="2"/>
  <c r="AP427" i="2"/>
  <c r="AQ427" i="2"/>
  <c r="AP423" i="2"/>
  <c r="AR423" i="2" s="1"/>
  <c r="AQ423" i="2"/>
  <c r="AP419" i="2"/>
  <c r="AR419" i="2" s="1"/>
  <c r="AQ419" i="2"/>
  <c r="AP415" i="2"/>
  <c r="AR415" i="2" s="1"/>
  <c r="AQ415" i="2"/>
  <c r="AP411" i="2"/>
  <c r="AQ411" i="2"/>
  <c r="AP407" i="2"/>
  <c r="AQ407" i="2"/>
  <c r="AP395" i="2"/>
  <c r="AQ395" i="2"/>
  <c r="AP391" i="2"/>
  <c r="AR391" i="2" s="1"/>
  <c r="AQ391" i="2"/>
  <c r="AP387" i="2"/>
  <c r="AR387" i="2" s="1"/>
  <c r="AQ387" i="2"/>
  <c r="AP383" i="2"/>
  <c r="AR383" i="2" s="1"/>
  <c r="AQ383" i="2"/>
  <c r="AP379" i="2"/>
  <c r="AQ379" i="2"/>
  <c r="AP375" i="2"/>
  <c r="AQ375" i="2"/>
  <c r="AP363" i="2"/>
  <c r="AQ363" i="2"/>
  <c r="AQ359" i="2"/>
  <c r="AP359" i="2"/>
  <c r="AQ355" i="2"/>
  <c r="AR355" i="2" s="1"/>
  <c r="AP355" i="2"/>
  <c r="AP351" i="2"/>
  <c r="AR351" i="2" s="1"/>
  <c r="AQ351" i="2"/>
  <c r="AQ343" i="2"/>
  <c r="AP343" i="2"/>
  <c r="AP339" i="2"/>
  <c r="AQ339" i="2"/>
  <c r="AQ335" i="2"/>
  <c r="AP335" i="2"/>
  <c r="AQ331" i="2"/>
  <c r="AR331" i="2" s="1"/>
  <c r="AP331" i="2"/>
  <c r="AQ327" i="2"/>
  <c r="AP327" i="2"/>
  <c r="AR323" i="2"/>
  <c r="AQ319" i="2"/>
  <c r="AP319" i="2"/>
  <c r="AR319" i="2" s="1"/>
  <c r="AP315" i="2"/>
  <c r="AQ315" i="2"/>
  <c r="AR315" i="2" s="1"/>
  <c r="AP311" i="2"/>
  <c r="AQ311" i="2"/>
  <c r="AP303" i="2"/>
  <c r="AQ303" i="2"/>
  <c r="AP299" i="2"/>
  <c r="AQ299" i="2"/>
  <c r="AR299" i="2" s="1"/>
  <c r="AP295" i="2"/>
  <c r="AQ295" i="2"/>
  <c r="AP291" i="2"/>
  <c r="AQ291" i="2"/>
  <c r="AR291" i="2" s="1"/>
  <c r="AQ287" i="2"/>
  <c r="AP287" i="2"/>
  <c r="AR287" i="2" s="1"/>
  <c r="AQ283" i="2"/>
  <c r="AP283" i="2"/>
  <c r="AP279" i="2"/>
  <c r="AQ279" i="2"/>
  <c r="AP275" i="2"/>
  <c r="AQ275" i="2"/>
  <c r="AR275" i="2" s="1"/>
  <c r="AR271" i="2"/>
  <c r="AP267" i="2"/>
  <c r="AQ267" i="2"/>
  <c r="AP263" i="2"/>
  <c r="AR263" i="2" s="1"/>
  <c r="AQ263" i="2"/>
  <c r="AP259" i="2"/>
  <c r="AQ259" i="2"/>
  <c r="AQ255" i="2"/>
  <c r="AP255" i="2"/>
  <c r="AP251" i="2"/>
  <c r="AR251" i="2" s="1"/>
  <c r="AQ251" i="2"/>
  <c r="AP247" i="2"/>
  <c r="AR247" i="2" s="1"/>
  <c r="AQ247" i="2"/>
  <c r="AQ243" i="2"/>
  <c r="AP243" i="2"/>
  <c r="AP239" i="2"/>
  <c r="AR239" i="2" s="1"/>
  <c r="AQ239" i="2"/>
  <c r="AP235" i="2"/>
  <c r="AR235" i="2" s="1"/>
  <c r="AQ235" i="2"/>
  <c r="AP231" i="2"/>
  <c r="AR231" i="2" s="1"/>
  <c r="AQ231" i="2"/>
  <c r="AP227" i="2"/>
  <c r="AR227" i="2" s="1"/>
  <c r="AQ227" i="2"/>
  <c r="AP223" i="2"/>
  <c r="AR223" i="2" s="1"/>
  <c r="AQ223" i="2"/>
  <c r="AP219" i="2"/>
  <c r="AR219" i="2" s="1"/>
  <c r="AQ219" i="2"/>
  <c r="AP215" i="2"/>
  <c r="AR215" i="2" s="1"/>
  <c r="AQ215" i="2"/>
  <c r="AQ211" i="2"/>
  <c r="AP211" i="2"/>
  <c r="AP207" i="2"/>
  <c r="AR207" i="2" s="1"/>
  <c r="AQ207" i="2"/>
  <c r="AQ203" i="2"/>
  <c r="AP203" i="2"/>
  <c r="AP199" i="2"/>
  <c r="AR199" i="2" s="1"/>
  <c r="AQ199" i="2"/>
  <c r="AP195" i="2"/>
  <c r="AR195" i="2" s="1"/>
  <c r="AQ195" i="2"/>
  <c r="AP191" i="2"/>
  <c r="AR191" i="2" s="1"/>
  <c r="AQ191" i="2"/>
  <c r="AQ187" i="2"/>
  <c r="AP187" i="2"/>
  <c r="AR183" i="2"/>
  <c r="AQ179" i="2"/>
  <c r="AP179" i="2"/>
  <c r="AR179" i="2" s="1"/>
  <c r="AP175" i="2"/>
  <c r="AQ175" i="2"/>
  <c r="AQ171" i="2"/>
  <c r="AP171" i="2"/>
  <c r="AR171" i="2" s="1"/>
  <c r="AP167" i="2"/>
  <c r="AQ167" i="2"/>
  <c r="AQ163" i="2"/>
  <c r="AP163" i="2"/>
  <c r="AR163" i="2" s="1"/>
  <c r="AP159" i="2"/>
  <c r="AQ159" i="2"/>
  <c r="AQ155" i="2"/>
  <c r="AP155" i="2"/>
  <c r="AR155" i="2" s="1"/>
  <c r="AP151" i="2"/>
  <c r="AQ151" i="2"/>
  <c r="AQ147" i="2"/>
  <c r="AP147" i="2"/>
  <c r="AR147" i="2" s="1"/>
  <c r="AP143" i="2"/>
  <c r="AQ143" i="2"/>
  <c r="AQ139" i="2"/>
  <c r="AP139" i="2"/>
  <c r="AR139" i="2" s="1"/>
  <c r="AP135" i="2"/>
  <c r="AQ135" i="2"/>
  <c r="AQ131" i="2"/>
  <c r="AP131" i="2"/>
  <c r="AR131" i="2" s="1"/>
  <c r="AP127" i="2"/>
  <c r="AQ127" i="2"/>
  <c r="AQ123" i="2"/>
  <c r="AP123" i="2"/>
  <c r="AR123" i="2" s="1"/>
  <c r="AP119" i="2"/>
  <c r="AQ119" i="2"/>
  <c r="AQ115" i="2"/>
  <c r="AP115" i="2"/>
  <c r="AR115" i="2" s="1"/>
  <c r="AP111" i="2"/>
  <c r="AQ111" i="2"/>
  <c r="AQ107" i="2"/>
  <c r="AP107" i="2"/>
  <c r="AR107" i="2" s="1"/>
  <c r="AP103" i="2"/>
  <c r="AQ103" i="2"/>
  <c r="AQ99" i="2"/>
  <c r="AP99" i="2"/>
  <c r="AR99" i="2" s="1"/>
  <c r="AP95" i="2"/>
  <c r="AQ95" i="2"/>
  <c r="AQ91" i="2"/>
  <c r="AP91" i="2"/>
  <c r="AR91" i="2" s="1"/>
  <c r="AP87" i="2"/>
  <c r="AQ87" i="2"/>
  <c r="AQ83" i="2"/>
  <c r="AP83" i="2"/>
  <c r="AR83" i="2" s="1"/>
  <c r="AQ75" i="2"/>
  <c r="AP75" i="2"/>
  <c r="AP71" i="2"/>
  <c r="AR71" i="2" s="1"/>
  <c r="AQ71" i="2"/>
  <c r="AQ67" i="2"/>
  <c r="AP67" i="2"/>
  <c r="AP63" i="2"/>
  <c r="AR63" i="2" s="1"/>
  <c r="AQ63" i="2"/>
  <c r="AQ59" i="2"/>
  <c r="AP59" i="2"/>
  <c r="AP55" i="2"/>
  <c r="AR55" i="2" s="1"/>
  <c r="AQ55" i="2"/>
  <c r="AP47" i="2"/>
  <c r="AR47" i="2" s="1"/>
  <c r="AQ47" i="2"/>
  <c r="AQ43" i="2"/>
  <c r="AP43" i="2"/>
  <c r="AP39" i="2"/>
  <c r="AR39" i="2" s="1"/>
  <c r="AQ39" i="2"/>
  <c r="AQ35" i="2"/>
  <c r="AP35" i="2"/>
  <c r="AP31" i="2"/>
  <c r="AR31" i="2" s="1"/>
  <c r="AQ31" i="2"/>
  <c r="AQ27" i="2"/>
  <c r="AP27" i="2"/>
  <c r="AP23" i="2"/>
  <c r="AR23" i="2" s="1"/>
  <c r="AQ23" i="2"/>
  <c r="AQ19" i="2"/>
  <c r="AR19" i="2" s="1"/>
  <c r="AQ992" i="2"/>
  <c r="AR992" i="2" s="1"/>
  <c r="AQ960" i="2"/>
  <c r="AR960" i="2" s="1"/>
  <c r="AQ940" i="2"/>
  <c r="AR940" i="2" s="1"/>
  <c r="AQ912" i="2"/>
  <c r="AR912" i="2" s="1"/>
  <c r="AQ896" i="2"/>
  <c r="AQ876" i="2"/>
  <c r="AR876" i="2" s="1"/>
  <c r="AP852" i="2"/>
  <c r="AR852" i="2" s="1"/>
  <c r="AQ840" i="2"/>
  <c r="AR840" i="2" s="1"/>
  <c r="AQ828" i="2"/>
  <c r="AQ816" i="2"/>
  <c r="AP788" i="2"/>
  <c r="AR788" i="2" s="1"/>
  <c r="AQ776" i="2"/>
  <c r="AR776" i="2" s="1"/>
  <c r="AP748" i="2"/>
  <c r="AR748" i="2" s="1"/>
  <c r="AQ744" i="2"/>
  <c r="AR744" i="2" s="1"/>
  <c r="AQ704" i="2"/>
  <c r="AR704" i="2" s="1"/>
  <c r="AP676" i="2"/>
  <c r="AR676" i="2" s="1"/>
  <c r="AQ640" i="2"/>
  <c r="AR640" i="2" s="1"/>
  <c r="AP612" i="2"/>
  <c r="AR612" i="2" s="1"/>
  <c r="AQ576" i="2"/>
  <c r="AR576" i="2" s="1"/>
  <c r="AQ543" i="2"/>
  <c r="AR543" i="2" s="1"/>
  <c r="AP530" i="2"/>
  <c r="AR530" i="2" s="1"/>
  <c r="AQ515" i="2"/>
  <c r="AR515" i="2" s="1"/>
  <c r="AQ487" i="2"/>
  <c r="AQ474" i="2"/>
  <c r="AR474" i="2" s="1"/>
  <c r="AP460" i="2"/>
  <c r="AR460" i="2" s="1"/>
  <c r="AP446" i="2"/>
  <c r="AR446" i="2" s="1"/>
  <c r="AQ431" i="2"/>
  <c r="AR431" i="2" s="1"/>
  <c r="AP403" i="2"/>
  <c r="AR403" i="2" s="1"/>
  <c r="AQ374" i="2"/>
  <c r="AQ360" i="2"/>
  <c r="AR360" i="2" s="1"/>
  <c r="AQ280" i="2"/>
  <c r="AR280" i="2" s="1"/>
  <c r="AQ240" i="2"/>
  <c r="AR240" i="2" s="1"/>
  <c r="AQ183" i="2"/>
  <c r="AQ79" i="2"/>
  <c r="AR79" i="2" s="1"/>
  <c r="AP554" i="2"/>
  <c r="AQ554" i="2"/>
  <c r="AP546" i="2"/>
  <c r="AQ546" i="2"/>
  <c r="AQ542" i="2"/>
  <c r="AP542" i="2"/>
  <c r="AR542" i="2" s="1"/>
  <c r="AP538" i="2"/>
  <c r="AQ538" i="2"/>
  <c r="AP534" i="2"/>
  <c r="AQ534" i="2"/>
  <c r="AP522" i="2"/>
  <c r="AR522" i="2" s="1"/>
  <c r="AQ522" i="2"/>
  <c r="AP518" i="2"/>
  <c r="AR518" i="2" s="1"/>
  <c r="AQ518" i="2"/>
  <c r="AQ514" i="2"/>
  <c r="AP514" i="2"/>
  <c r="AP510" i="2"/>
  <c r="AR510" i="2" s="1"/>
  <c r="AQ510" i="2"/>
  <c r="AP506" i="2"/>
  <c r="AR506" i="2" s="1"/>
  <c r="AQ506" i="2"/>
  <c r="AP502" i="2"/>
  <c r="AR502" i="2" s="1"/>
  <c r="AQ502" i="2"/>
  <c r="AP494" i="2"/>
  <c r="AR494" i="2" s="1"/>
  <c r="AQ494" i="2"/>
  <c r="AP490" i="2"/>
  <c r="AR490" i="2" s="1"/>
  <c r="AQ490" i="2"/>
  <c r="AQ486" i="2"/>
  <c r="AP486" i="2"/>
  <c r="AP482" i="2"/>
  <c r="AR482" i="2" s="1"/>
  <c r="AQ482" i="2"/>
  <c r="AP466" i="2"/>
  <c r="AR466" i="2" s="1"/>
  <c r="AQ466" i="2"/>
  <c r="AP462" i="2"/>
  <c r="AR462" i="2" s="1"/>
  <c r="AQ462" i="2"/>
  <c r="AP458" i="2"/>
  <c r="AR458" i="2" s="1"/>
  <c r="AQ458" i="2"/>
  <c r="AP454" i="2"/>
  <c r="AR454" i="2" s="1"/>
  <c r="AQ454" i="2"/>
  <c r="AP450" i="2"/>
  <c r="AR450" i="2" s="1"/>
  <c r="AQ450" i="2"/>
  <c r="AR438" i="2"/>
  <c r="AP434" i="2"/>
  <c r="AR434" i="2" s="1"/>
  <c r="AQ434" i="2"/>
  <c r="AP430" i="2"/>
  <c r="AR430" i="2" s="1"/>
  <c r="AQ430" i="2"/>
  <c r="AP426" i="2"/>
  <c r="AR426" i="2" s="1"/>
  <c r="AQ426" i="2"/>
  <c r="AP422" i="2"/>
  <c r="AR422" i="2" s="1"/>
  <c r="AQ422" i="2"/>
  <c r="AP418" i="2"/>
  <c r="AR418" i="2" s="1"/>
  <c r="AQ418" i="2"/>
  <c r="AR410" i="2"/>
  <c r="AP402" i="2"/>
  <c r="AR402" i="2" s="1"/>
  <c r="AQ402" i="2"/>
  <c r="AP398" i="2"/>
  <c r="AR398" i="2" s="1"/>
  <c r="AQ398" i="2"/>
  <c r="AP394" i="2"/>
  <c r="AR394" i="2" s="1"/>
  <c r="AQ394" i="2"/>
  <c r="AP390" i="2"/>
  <c r="AR390" i="2" s="1"/>
  <c r="AQ390" i="2"/>
  <c r="AP386" i="2"/>
  <c r="AR386" i="2" s="1"/>
  <c r="AQ386" i="2"/>
  <c r="AR374" i="2"/>
  <c r="AP370" i="2"/>
  <c r="AR370" i="2" s="1"/>
  <c r="AQ370" i="2"/>
  <c r="AP366" i="2"/>
  <c r="AR366" i="2" s="1"/>
  <c r="AQ366" i="2"/>
  <c r="AP362" i="2"/>
  <c r="AR362" i="2" s="1"/>
  <c r="AQ362" i="2"/>
  <c r="AP358" i="2"/>
  <c r="AQ358" i="2"/>
  <c r="AP354" i="2"/>
  <c r="AR354" i="2" s="1"/>
  <c r="AQ354" i="2"/>
  <c r="AQ350" i="2"/>
  <c r="AR350" i="2" s="1"/>
  <c r="AP350" i="2"/>
  <c r="AP346" i="2"/>
  <c r="AR346" i="2" s="1"/>
  <c r="AQ346" i="2"/>
  <c r="AP342" i="2"/>
  <c r="AQ342" i="2"/>
  <c r="AQ338" i="2"/>
  <c r="AP338" i="2"/>
  <c r="AQ334" i="2"/>
  <c r="AP334" i="2"/>
  <c r="AP330" i="2"/>
  <c r="AR330" i="2" s="1"/>
  <c r="AQ330" i="2"/>
  <c r="AQ326" i="2"/>
  <c r="AR326" i="2" s="1"/>
  <c r="AP326" i="2"/>
  <c r="AQ322" i="2"/>
  <c r="AP322" i="2"/>
  <c r="AP318" i="2"/>
  <c r="AQ318" i="2"/>
  <c r="AP314" i="2"/>
  <c r="AR314" i="2" s="1"/>
  <c r="AQ314" i="2"/>
  <c r="AQ310" i="2"/>
  <c r="AR310" i="2" s="1"/>
  <c r="AP310" i="2"/>
  <c r="AP306" i="2"/>
  <c r="AR306" i="2" s="1"/>
  <c r="AQ306" i="2"/>
  <c r="AQ302" i="2"/>
  <c r="AP302" i="2"/>
  <c r="AP298" i="2"/>
  <c r="AR298" i="2" s="1"/>
  <c r="AQ298" i="2"/>
  <c r="AP294" i="2"/>
  <c r="AQ294" i="2"/>
  <c r="AQ290" i="2"/>
  <c r="AP290" i="2"/>
  <c r="AP286" i="2"/>
  <c r="AQ286" i="2"/>
  <c r="AP282" i="2"/>
  <c r="AR282" i="2" s="1"/>
  <c r="AQ282" i="2"/>
  <c r="AQ278" i="2"/>
  <c r="AR278" i="2" s="1"/>
  <c r="AP278" i="2"/>
  <c r="AP274" i="2"/>
  <c r="AR274" i="2" s="1"/>
  <c r="AQ274" i="2"/>
  <c r="AP270" i="2"/>
  <c r="AR270" i="2" s="1"/>
  <c r="AQ270" i="2"/>
  <c r="AQ266" i="2"/>
  <c r="AP266" i="2"/>
  <c r="AR262" i="2"/>
  <c r="AP258" i="2"/>
  <c r="AQ258" i="2"/>
  <c r="AP254" i="2"/>
  <c r="AQ254" i="2"/>
  <c r="AP250" i="2"/>
  <c r="AQ250" i="2"/>
  <c r="AP246" i="2"/>
  <c r="AQ246" i="2"/>
  <c r="AP242" i="2"/>
  <c r="AQ242" i="2"/>
  <c r="AP238" i="2"/>
  <c r="AQ238" i="2"/>
  <c r="AQ234" i="2"/>
  <c r="AP234" i="2"/>
  <c r="AR234" i="2" s="1"/>
  <c r="AP230" i="2"/>
  <c r="AQ230" i="2"/>
  <c r="AP222" i="2"/>
  <c r="AQ222" i="2"/>
  <c r="AQ218" i="2"/>
  <c r="AP218" i="2"/>
  <c r="AR218" i="2" s="1"/>
  <c r="AP214" i="2"/>
  <c r="AQ214" i="2"/>
  <c r="AP210" i="2"/>
  <c r="AQ210" i="2"/>
  <c r="AP206" i="2"/>
  <c r="AQ206" i="2"/>
  <c r="AP202" i="2"/>
  <c r="AQ202" i="2"/>
  <c r="AP198" i="2"/>
  <c r="AQ198" i="2"/>
  <c r="AQ194" i="2"/>
  <c r="AP194" i="2"/>
  <c r="AR194" i="2" s="1"/>
  <c r="AP190" i="2"/>
  <c r="AQ190" i="2"/>
  <c r="AP186" i="2"/>
  <c r="AQ186" i="2"/>
  <c r="AP182" i="2"/>
  <c r="AQ182" i="2"/>
  <c r="AP178" i="2"/>
  <c r="AQ178" i="2"/>
  <c r="AP174" i="2"/>
  <c r="AQ174" i="2"/>
  <c r="AP170" i="2"/>
  <c r="AQ170" i="2"/>
  <c r="AQ166" i="2"/>
  <c r="AP166" i="2"/>
  <c r="AR166" i="2" s="1"/>
  <c r="AP162" i="2"/>
  <c r="AQ162" i="2"/>
  <c r="AQ158" i="2"/>
  <c r="AP158" i="2"/>
  <c r="AR158" i="2" s="1"/>
  <c r="AP154" i="2"/>
  <c r="AQ154" i="2"/>
  <c r="AQ150" i="2"/>
  <c r="AP150" i="2"/>
  <c r="AR150" i="2" s="1"/>
  <c r="AP146" i="2"/>
  <c r="AQ146" i="2"/>
  <c r="AQ142" i="2"/>
  <c r="AP142" i="2"/>
  <c r="AR142" i="2" s="1"/>
  <c r="AP138" i="2"/>
  <c r="AQ138" i="2"/>
  <c r="AQ134" i="2"/>
  <c r="AP134" i="2"/>
  <c r="AR134" i="2" s="1"/>
  <c r="AP130" i="2"/>
  <c r="AQ130" i="2"/>
  <c r="AQ126" i="2"/>
  <c r="AP126" i="2"/>
  <c r="AR126" i="2" s="1"/>
  <c r="AP122" i="2"/>
  <c r="AQ122" i="2"/>
  <c r="AQ118" i="2"/>
  <c r="AP118" i="2"/>
  <c r="AR118" i="2" s="1"/>
  <c r="AP114" i="2"/>
  <c r="AQ114" i="2"/>
  <c r="AQ110" i="2"/>
  <c r="AP110" i="2"/>
  <c r="AR110" i="2" s="1"/>
  <c r="AP106" i="2"/>
  <c r="AQ106" i="2"/>
  <c r="AQ102" i="2"/>
  <c r="AP102" i="2"/>
  <c r="AR102" i="2" s="1"/>
  <c r="AP98" i="2"/>
  <c r="AQ98" i="2"/>
  <c r="AQ94" i="2"/>
  <c r="AP94" i="2"/>
  <c r="AR94" i="2" s="1"/>
  <c r="AP90" i="2"/>
  <c r="AQ90" i="2"/>
  <c r="AQ86" i="2"/>
  <c r="AP86" i="2"/>
  <c r="AR86" i="2" s="1"/>
  <c r="AP82" i="2"/>
  <c r="AQ82" i="2"/>
  <c r="AQ78" i="2"/>
  <c r="AP78" i="2"/>
  <c r="AR78" i="2" s="1"/>
  <c r="AP74" i="2"/>
  <c r="AQ74" i="2"/>
  <c r="AQ70" i="2"/>
  <c r="AP70" i="2"/>
  <c r="AR70" i="2" s="1"/>
  <c r="AP66" i="2"/>
  <c r="AQ66" i="2"/>
  <c r="AQ62" i="2"/>
  <c r="AP62" i="2"/>
  <c r="AR62" i="2" s="1"/>
  <c r="AP58" i="2"/>
  <c r="AQ58" i="2"/>
  <c r="AQ54" i="2"/>
  <c r="AP54" i="2"/>
  <c r="AR54" i="2" s="1"/>
  <c r="AP50" i="2"/>
  <c r="AQ50" i="2"/>
  <c r="AQ46" i="2"/>
  <c r="AP46" i="2"/>
  <c r="AR46" i="2" s="1"/>
  <c r="AP42" i="2"/>
  <c r="AQ42" i="2"/>
  <c r="AQ38" i="2"/>
  <c r="AP38" i="2"/>
  <c r="AR38" i="2" s="1"/>
  <c r="AP34" i="2"/>
  <c r="AQ34" i="2"/>
  <c r="AQ30" i="2"/>
  <c r="AP30" i="2"/>
  <c r="AR30" i="2" s="1"/>
  <c r="AP26" i="2"/>
  <c r="AQ26" i="2"/>
  <c r="AP868" i="2"/>
  <c r="AR868" i="2" s="1"/>
  <c r="AQ856" i="2"/>
  <c r="AR856" i="2" s="1"/>
  <c r="AP804" i="2"/>
  <c r="AR804" i="2" s="1"/>
  <c r="AQ792" i="2"/>
  <c r="AR792" i="2" s="1"/>
  <c r="AP772" i="2"/>
  <c r="AR772" i="2" s="1"/>
  <c r="AQ768" i="2"/>
  <c r="AR768" i="2" s="1"/>
  <c r="AP740" i="2"/>
  <c r="AR740" i="2" s="1"/>
  <c r="AQ736" i="2"/>
  <c r="AR736" i="2" s="1"/>
  <c r="AQ688" i="2"/>
  <c r="AP660" i="2"/>
  <c r="AR660" i="2" s="1"/>
  <c r="AQ624" i="2"/>
  <c r="AP596" i="2"/>
  <c r="AR596" i="2" s="1"/>
  <c r="AQ540" i="2"/>
  <c r="AR540" i="2" s="1"/>
  <c r="AQ526" i="2"/>
  <c r="AR526" i="2" s="1"/>
  <c r="AQ512" i="2"/>
  <c r="AP498" i="2"/>
  <c r="AR498" i="2" s="1"/>
  <c r="AQ484" i="2"/>
  <c r="AR484" i="2" s="1"/>
  <c r="AQ470" i="2"/>
  <c r="AR470" i="2" s="1"/>
  <c r="AQ456" i="2"/>
  <c r="AQ442" i="2"/>
  <c r="AR442" i="2" s="1"/>
  <c r="AP428" i="2"/>
  <c r="AR428" i="2" s="1"/>
  <c r="AP414" i="2"/>
  <c r="AR414" i="2" s="1"/>
  <c r="AQ399" i="2"/>
  <c r="AP371" i="2"/>
  <c r="AR371" i="2" s="1"/>
  <c r="AQ356" i="2"/>
  <c r="AQ307" i="2"/>
  <c r="AR307" i="2" s="1"/>
  <c r="AQ271" i="2"/>
  <c r="AP226" i="2"/>
  <c r="AR226" i="2" s="1"/>
  <c r="AP51" i="2"/>
  <c r="AR51" i="2" s="1"/>
  <c r="AP16" i="2"/>
  <c r="AR16" i="2" s="1"/>
  <c r="AP15" i="2"/>
  <c r="AR15" i="2" s="1"/>
  <c r="AR922" i="2"/>
  <c r="AR829" i="2"/>
  <c r="AR797" i="2"/>
  <c r="AR765" i="2"/>
  <c r="AR733" i="2"/>
  <c r="AR701" i="2"/>
  <c r="AR669" i="2"/>
  <c r="AR621" i="2"/>
  <c r="AR981" i="2"/>
  <c r="AR957" i="2"/>
  <c r="AR977" i="2"/>
  <c r="AR945" i="2"/>
  <c r="AR890" i="2"/>
  <c r="AR881" i="2"/>
  <c r="AR845" i="2"/>
  <c r="AR605" i="2"/>
  <c r="AR573" i="2"/>
  <c r="AR965" i="2"/>
  <c r="AR933" i="2"/>
  <c r="AR917" i="2"/>
  <c r="AR901" i="2"/>
  <c r="AR885" i="2"/>
  <c r="AR496" i="2"/>
  <c r="AR793" i="2"/>
  <c r="AR777" i="2"/>
  <c r="AR761" i="2"/>
  <c r="AR745" i="2"/>
  <c r="AR729" i="2"/>
  <c r="AR713" i="2"/>
  <c r="AR697" i="2"/>
  <c r="AR681" i="2"/>
  <c r="AR665" i="2"/>
  <c r="AR649" i="2"/>
  <c r="AR633" i="2"/>
  <c r="AR617" i="2"/>
  <c r="AR601" i="2"/>
  <c r="AR585" i="2"/>
  <c r="AR569" i="2"/>
  <c r="AR512" i="2"/>
  <c r="AR527" i="2"/>
  <c r="AR471" i="2"/>
  <c r="AR439" i="2"/>
  <c r="AR407" i="2"/>
  <c r="AR399" i="2"/>
  <c r="AR375" i="2"/>
  <c r="AR318" i="2"/>
  <c r="AR535" i="2"/>
  <c r="AR519" i="2"/>
  <c r="AR487" i="2"/>
  <c r="AR475" i="2"/>
  <c r="AR467" i="2"/>
  <c r="AR459" i="2"/>
  <c r="AR443" i="2"/>
  <c r="AR435" i="2"/>
  <c r="AR427" i="2"/>
  <c r="AR411" i="2"/>
  <c r="AR395" i="2"/>
  <c r="AR379" i="2"/>
  <c r="AR363" i="2"/>
  <c r="AR286" i="2"/>
  <c r="AR333" i="2"/>
  <c r="AR301" i="2"/>
  <c r="AR269" i="2"/>
  <c r="AR357" i="2"/>
  <c r="AR341" i="2"/>
  <c r="AR325" i="2"/>
  <c r="AR309" i="2"/>
  <c r="AR293" i="2"/>
  <c r="AR277" i="2"/>
  <c r="AR261" i="2"/>
  <c r="AR26" i="2" l="1"/>
  <c r="AR34" i="2"/>
  <c r="AR42" i="2"/>
  <c r="AR50" i="2"/>
  <c r="AR58" i="2"/>
  <c r="AR66" i="2"/>
  <c r="AR74" i="2"/>
  <c r="AR82" i="2"/>
  <c r="AR90" i="2"/>
  <c r="AR98" i="2"/>
  <c r="AR106" i="2"/>
  <c r="AR114" i="2"/>
  <c r="AR122" i="2"/>
  <c r="AR130" i="2"/>
  <c r="AR138" i="2"/>
  <c r="AR146" i="2"/>
  <c r="AR154" i="2"/>
  <c r="AR162" i="2"/>
  <c r="AR170" i="2"/>
  <c r="AR178" i="2"/>
  <c r="AR186" i="2"/>
  <c r="AR202" i="2"/>
  <c r="AR210" i="2"/>
  <c r="AR230" i="2"/>
  <c r="AR238" i="2"/>
  <c r="AR246" i="2"/>
  <c r="AR254" i="2"/>
  <c r="AR266" i="2"/>
  <c r="AR290" i="2"/>
  <c r="AR322" i="2"/>
  <c r="AR338" i="2"/>
  <c r="AR538" i="2"/>
  <c r="AR546" i="2"/>
  <c r="AR27" i="2"/>
  <c r="AR35" i="2"/>
  <c r="AR43" i="2"/>
  <c r="AR87" i="2"/>
  <c r="AR95" i="2"/>
  <c r="AR103" i="2"/>
  <c r="AR111" i="2"/>
  <c r="AR119" i="2"/>
  <c r="AR127" i="2"/>
  <c r="AR135" i="2"/>
  <c r="AR143" i="2"/>
  <c r="AR151" i="2"/>
  <c r="AR159" i="2"/>
  <c r="AR167" i="2"/>
  <c r="AR175" i="2"/>
  <c r="AR187" i="2"/>
  <c r="AR203" i="2"/>
  <c r="AR211" i="2"/>
  <c r="AR243" i="2"/>
  <c r="AR259" i="2"/>
  <c r="AR267" i="2"/>
  <c r="AR283" i="2"/>
  <c r="AR311" i="2"/>
  <c r="AR339" i="2"/>
  <c r="AR359" i="2"/>
  <c r="AR547" i="2"/>
  <c r="AR28" i="2"/>
  <c r="AR36" i="2"/>
  <c r="AR44" i="2"/>
  <c r="AR52" i="2"/>
  <c r="AR60" i="2"/>
  <c r="AR68" i="2"/>
  <c r="AR76" i="2"/>
  <c r="AR84" i="2"/>
  <c r="AR92" i="2"/>
  <c r="AR100" i="2"/>
  <c r="AR144" i="2"/>
  <c r="AR152" i="2"/>
  <c r="AR160" i="2"/>
  <c r="AR168" i="2"/>
  <c r="AR176" i="2"/>
  <c r="AR184" i="2"/>
  <c r="AR192" i="2"/>
  <c r="AR200" i="2"/>
  <c r="AR208" i="2"/>
  <c r="AR220" i="2"/>
  <c r="AR228" i="2"/>
  <c r="AR236" i="2"/>
  <c r="AR264" i="2"/>
  <c r="AR288" i="2"/>
  <c r="AR296" i="2"/>
  <c r="AR304" i="2"/>
  <c r="AR312" i="2"/>
  <c r="AR320" i="2"/>
  <c r="AR328" i="2"/>
  <c r="AR344" i="2"/>
  <c r="AR372" i="2"/>
  <c r="AR380" i="2"/>
  <c r="AR388" i="2"/>
  <c r="AR432" i="2"/>
  <c r="AR440" i="2"/>
  <c r="AR448" i="2"/>
  <c r="AR520" i="2"/>
  <c r="AR536" i="2"/>
  <c r="AR544" i="2"/>
  <c r="AR588" i="2"/>
  <c r="AR616" i="2"/>
  <c r="AR652" i="2"/>
  <c r="AR680" i="2"/>
  <c r="AR716" i="2"/>
  <c r="AR570" i="2"/>
  <c r="AR586" i="2"/>
  <c r="AR602" i="2"/>
  <c r="AR618" i="2"/>
  <c r="AR634" i="2"/>
  <c r="AR650" i="2"/>
  <c r="AR666" i="2"/>
  <c r="AR682" i="2"/>
  <c r="AR698" i="2"/>
  <c r="AR714" i="2"/>
  <c r="AR778" i="2"/>
  <c r="AR810" i="2"/>
  <c r="AR826" i="2"/>
  <c r="AR842" i="2"/>
  <c r="AR874" i="2"/>
  <c r="AR882" i="2"/>
  <c r="AR898" i="2"/>
  <c r="AR906" i="2"/>
  <c r="AR974" i="2"/>
  <c r="AR719" i="2"/>
  <c r="AR839" i="2"/>
  <c r="AR895" i="2"/>
  <c r="AR903" i="2"/>
  <c r="AR911" i="2"/>
  <c r="AR923" i="2"/>
  <c r="AR955" i="2"/>
  <c r="AR979" i="2"/>
  <c r="AR999" i="2"/>
  <c r="AR101" i="2"/>
  <c r="AR117" i="2"/>
  <c r="AR281" i="2"/>
  <c r="AR313" i="2"/>
  <c r="AR361" i="2"/>
  <c r="AR421" i="2"/>
  <c r="AR453" i="2"/>
  <c r="AR489" i="2"/>
  <c r="AR521" i="2"/>
  <c r="AR553" i="2"/>
  <c r="AR645" i="2"/>
  <c r="AR661" i="2"/>
  <c r="AR677" i="2"/>
  <c r="AR873" i="2"/>
  <c r="AR889" i="2"/>
  <c r="AR113" i="2"/>
  <c r="AR129" i="2"/>
  <c r="AR209" i="2"/>
  <c r="AR241" i="2"/>
  <c r="AR365" i="2"/>
  <c r="AR381" i="2"/>
  <c r="AR397" i="2"/>
  <c r="AR417" i="2"/>
  <c r="AR433" i="2"/>
  <c r="AR449" i="2"/>
  <c r="AR461" i="2"/>
  <c r="AR477" i="2"/>
  <c r="AR509" i="2"/>
  <c r="AR525" i="2"/>
  <c r="AR541" i="2"/>
  <c r="AR877" i="2"/>
  <c r="AR174" i="2"/>
  <c r="AR182" i="2"/>
  <c r="AR190" i="2"/>
  <c r="AR198" i="2"/>
  <c r="AR206" i="2"/>
  <c r="AR214" i="2"/>
  <c r="AR222" i="2"/>
  <c r="AR242" i="2"/>
  <c r="AR250" i="2"/>
  <c r="AR258" i="2"/>
  <c r="AR294" i="2"/>
  <c r="AR302" i="2"/>
  <c r="AR334" i="2"/>
  <c r="AR342" i="2"/>
  <c r="AR358" i="2"/>
  <c r="AR486" i="2"/>
  <c r="AR514" i="2"/>
  <c r="AR534" i="2"/>
  <c r="AR554" i="2"/>
  <c r="AR59" i="2"/>
  <c r="AR67" i="2"/>
  <c r="AR75" i="2"/>
  <c r="AR255" i="2"/>
  <c r="AR279" i="2"/>
  <c r="AR295" i="2"/>
  <c r="AR303" i="2"/>
  <c r="AR327" i="2"/>
  <c r="AR335" i="2"/>
  <c r="AR343" i="2"/>
  <c r="AR531" i="2"/>
  <c r="AR539" i="2"/>
  <c r="AR116" i="2"/>
  <c r="AR124" i="2"/>
  <c r="AR132" i="2"/>
  <c r="AR196" i="2"/>
  <c r="AR216" i="2"/>
  <c r="AR224" i="2"/>
  <c r="AR232" i="2"/>
  <c r="AR244" i="2"/>
  <c r="AR252" i="2"/>
  <c r="AR276" i="2"/>
  <c r="AR284" i="2"/>
  <c r="AR292" i="2"/>
  <c r="AR300" i="2"/>
  <c r="AR308" i="2"/>
  <c r="AR316" i="2"/>
  <c r="AR332" i="2"/>
  <c r="AR340" i="2"/>
  <c r="AR348" i="2"/>
  <c r="AR368" i="2"/>
  <c r="AR376" i="2"/>
  <c r="AR384" i="2"/>
  <c r="AR436" i="2"/>
  <c r="AR444" i="2"/>
  <c r="AR452" i="2"/>
  <c r="AR492" i="2"/>
  <c r="AR500" i="2"/>
  <c r="AR548" i="2"/>
  <c r="AR556" i="2"/>
  <c r="AR584" i="2"/>
  <c r="AR620" i="2"/>
  <c r="AR648" i="2"/>
  <c r="AR684" i="2"/>
  <c r="AR712" i="2"/>
  <c r="AR558" i="2"/>
  <c r="AR574" i="2"/>
  <c r="AR590" i="2"/>
  <c r="AR606" i="2"/>
  <c r="AR622" i="2"/>
  <c r="AR638" i="2"/>
  <c r="AR654" i="2"/>
  <c r="AR670" i="2"/>
  <c r="AR686" i="2"/>
  <c r="AR702" i="2"/>
  <c r="AR718" i="2"/>
  <c r="AR782" i="2"/>
  <c r="AR798" i="2"/>
  <c r="AR814" i="2"/>
  <c r="AR846" i="2"/>
  <c r="AR862" i="2"/>
  <c r="AR894" i="2"/>
  <c r="AR902" i="2"/>
  <c r="AR938" i="2"/>
  <c r="AR994" i="2"/>
  <c r="AR571" i="2"/>
  <c r="AR587" i="2"/>
  <c r="AR603" i="2"/>
  <c r="AR619" i="2"/>
  <c r="AR635" i="2"/>
  <c r="AR651" i="2"/>
  <c r="AR667" i="2"/>
  <c r="AR683" i="2"/>
  <c r="AR699" i="2"/>
  <c r="AR715" i="2"/>
  <c r="AR723" i="2"/>
  <c r="AR731" i="2"/>
  <c r="AR739" i="2"/>
  <c r="AR747" i="2"/>
  <c r="AR755" i="2"/>
  <c r="AR763" i="2"/>
  <c r="AR771" i="2"/>
  <c r="AR779" i="2"/>
  <c r="AR787" i="2"/>
  <c r="AR795" i="2"/>
  <c r="AR811" i="2"/>
  <c r="AR827" i="2"/>
  <c r="AR843" i="2"/>
  <c r="AR851" i="2"/>
  <c r="AR859" i="2"/>
  <c r="AR891" i="2"/>
  <c r="AR899" i="2"/>
  <c r="AR983" i="2"/>
  <c r="AR991" i="2"/>
  <c r="AR109" i="2"/>
  <c r="AR125" i="2"/>
  <c r="AR289" i="2"/>
  <c r="AR321" i="2"/>
  <c r="AR337" i="2"/>
  <c r="AR353" i="2"/>
  <c r="AR481" i="2"/>
  <c r="AR497" i="2"/>
  <c r="AR513" i="2"/>
  <c r="AR529" i="2"/>
  <c r="AR545" i="2"/>
  <c r="AR817" i="2"/>
  <c r="AR833" i="2"/>
  <c r="AR849" i="2"/>
  <c r="AR897" i="2"/>
  <c r="AR25" i="2"/>
  <c r="AR105" i="2"/>
  <c r="AR121" i="2"/>
  <c r="AR185" i="2"/>
  <c r="AR201" i="2"/>
  <c r="AR249" i="2"/>
  <c r="AR373" i="2"/>
  <c r="AR409" i="2"/>
  <c r="AR425" i="2"/>
  <c r="AR441" i="2"/>
  <c r="AR457" i="2"/>
  <c r="AR469" i="2"/>
  <c r="AR485" i="2"/>
  <c r="AR501" i="2"/>
  <c r="AR517" i="2"/>
  <c r="AR549" i="2"/>
  <c r="AR725" i="2"/>
  <c r="AR741" i="2"/>
  <c r="AR757" i="2"/>
  <c r="AR773" i="2"/>
  <c r="AR837" i="2"/>
  <c r="AR929" i="2"/>
  <c r="AR1001" i="2"/>
  <c r="AR969" i="2"/>
  <c r="AR989" i="2"/>
  <c r="AN16" i="2"/>
  <c r="AN17" i="2"/>
  <c r="AN18" i="2"/>
  <c r="AN19" i="2"/>
  <c r="AN20" i="2"/>
  <c r="AN21" i="2"/>
  <c r="AN22" i="2"/>
  <c r="AN23" i="2"/>
  <c r="AN24" i="2"/>
  <c r="AN25" i="2"/>
  <c r="AN26" i="2"/>
  <c r="AN27" i="2"/>
  <c r="AN28" i="2"/>
  <c r="AN29" i="2"/>
  <c r="AN30" i="2"/>
  <c r="AN31" i="2"/>
  <c r="AN32" i="2"/>
  <c r="AN33" i="2"/>
  <c r="AN34" i="2"/>
  <c r="AN35" i="2"/>
  <c r="AN36" i="2"/>
  <c r="AN37" i="2"/>
  <c r="AN38" i="2"/>
  <c r="AN39" i="2"/>
  <c r="AN40" i="2"/>
  <c r="AN41" i="2"/>
  <c r="AN42" i="2"/>
  <c r="AN43" i="2"/>
  <c r="AN44" i="2"/>
  <c r="AN45" i="2"/>
  <c r="AN46" i="2"/>
  <c r="AN47" i="2"/>
  <c r="AN48" i="2"/>
  <c r="AN49" i="2"/>
  <c r="AN50" i="2"/>
  <c r="AN51" i="2"/>
  <c r="AN52" i="2"/>
  <c r="AN53" i="2"/>
  <c r="AN54" i="2"/>
  <c r="AN55" i="2"/>
  <c r="AN56" i="2"/>
  <c r="AN57" i="2"/>
  <c r="AN58" i="2"/>
  <c r="AN59" i="2"/>
  <c r="AN60" i="2"/>
  <c r="AN61" i="2"/>
  <c r="AN62" i="2"/>
  <c r="AN63" i="2"/>
  <c r="AN64" i="2"/>
  <c r="AN65" i="2"/>
  <c r="AN66" i="2"/>
  <c r="AN67" i="2"/>
  <c r="AN68" i="2"/>
  <c r="AN69" i="2"/>
  <c r="AN70" i="2"/>
  <c r="AN71" i="2"/>
  <c r="AN72" i="2"/>
  <c r="AN73" i="2"/>
  <c r="AN74" i="2"/>
  <c r="AN75" i="2"/>
  <c r="AN76" i="2"/>
  <c r="AN77" i="2"/>
  <c r="AN78" i="2"/>
  <c r="AN79" i="2"/>
  <c r="AN80" i="2"/>
  <c r="AN81" i="2"/>
  <c r="AN82" i="2"/>
  <c r="AN83" i="2"/>
  <c r="AN84" i="2"/>
  <c r="AN85" i="2"/>
  <c r="AN86" i="2"/>
  <c r="AN87" i="2"/>
  <c r="AN88" i="2"/>
  <c r="AN89" i="2"/>
  <c r="AN90" i="2"/>
  <c r="AN91" i="2"/>
  <c r="AN92" i="2"/>
  <c r="AN93" i="2"/>
  <c r="AN94" i="2"/>
  <c r="AN95" i="2"/>
  <c r="AN96" i="2"/>
  <c r="AN97" i="2"/>
  <c r="AN98" i="2"/>
  <c r="AN99" i="2"/>
  <c r="AN100" i="2"/>
  <c r="AN101" i="2"/>
  <c r="AN102" i="2"/>
  <c r="AN103" i="2"/>
  <c r="AN104" i="2"/>
  <c r="AN105" i="2"/>
  <c r="AN106" i="2"/>
  <c r="AN107" i="2"/>
  <c r="AN108" i="2"/>
  <c r="AN109" i="2"/>
  <c r="AN110" i="2"/>
  <c r="AN111" i="2"/>
  <c r="AN112" i="2"/>
  <c r="AN113" i="2"/>
  <c r="AN114" i="2"/>
  <c r="AN115" i="2"/>
  <c r="AN116" i="2"/>
  <c r="AN117" i="2"/>
  <c r="AN118" i="2"/>
  <c r="AN119" i="2"/>
  <c r="AN120" i="2"/>
  <c r="AN121" i="2"/>
  <c r="AN122" i="2"/>
  <c r="AN123" i="2"/>
  <c r="AN124" i="2"/>
  <c r="AN125" i="2"/>
  <c r="AN126" i="2"/>
  <c r="AN127" i="2"/>
  <c r="AN128" i="2"/>
  <c r="AN129" i="2"/>
  <c r="AN130" i="2"/>
  <c r="AN131" i="2"/>
  <c r="AN132" i="2"/>
  <c r="AN133" i="2"/>
  <c r="AN134" i="2"/>
  <c r="AN135" i="2"/>
  <c r="AN136" i="2"/>
  <c r="AN137" i="2"/>
  <c r="AN138" i="2"/>
  <c r="AN139" i="2"/>
  <c r="AN140" i="2"/>
  <c r="AN141" i="2"/>
  <c r="AN142" i="2"/>
  <c r="AN143" i="2"/>
  <c r="AN144" i="2"/>
  <c r="AN145" i="2"/>
  <c r="AN146" i="2"/>
  <c r="AN147" i="2"/>
  <c r="AN148" i="2"/>
  <c r="AN149" i="2"/>
  <c r="AN150" i="2"/>
  <c r="AN151" i="2"/>
  <c r="AN152" i="2"/>
  <c r="AN153" i="2"/>
  <c r="AN154" i="2"/>
  <c r="AN155" i="2"/>
  <c r="AN156" i="2"/>
  <c r="AN157" i="2"/>
  <c r="AN158" i="2"/>
  <c r="AN159" i="2"/>
  <c r="AN160" i="2"/>
  <c r="AN161" i="2"/>
  <c r="AN162" i="2"/>
  <c r="AN163" i="2"/>
  <c r="AN164" i="2"/>
  <c r="AN165" i="2"/>
  <c r="AN166" i="2"/>
  <c r="AN167" i="2"/>
  <c r="AN168" i="2"/>
  <c r="AN169" i="2"/>
  <c r="AN170" i="2"/>
  <c r="AN171" i="2"/>
  <c r="AN172" i="2"/>
  <c r="AN173" i="2"/>
  <c r="AN174" i="2"/>
  <c r="AN175" i="2"/>
  <c r="AN176" i="2"/>
  <c r="AN177" i="2"/>
  <c r="AN178" i="2"/>
  <c r="AN179" i="2"/>
  <c r="AN180" i="2"/>
  <c r="AN181" i="2"/>
  <c r="AN182" i="2"/>
  <c r="AN183" i="2"/>
  <c r="AN184" i="2"/>
  <c r="AN185" i="2"/>
  <c r="AN186" i="2"/>
  <c r="AN187" i="2"/>
  <c r="AN188" i="2"/>
  <c r="AN189" i="2"/>
  <c r="AN190" i="2"/>
  <c r="AN191" i="2"/>
  <c r="AN192" i="2"/>
  <c r="AN193" i="2"/>
  <c r="AN194" i="2"/>
  <c r="AN195" i="2"/>
  <c r="AN196" i="2"/>
  <c r="AN197" i="2"/>
  <c r="AN198" i="2"/>
  <c r="AN199" i="2"/>
  <c r="AN200" i="2"/>
  <c r="AN201" i="2"/>
  <c r="AN202" i="2"/>
  <c r="AN203" i="2"/>
  <c r="AN204" i="2"/>
  <c r="AN205" i="2"/>
  <c r="AN206" i="2"/>
  <c r="AN207" i="2"/>
  <c r="AN208" i="2"/>
  <c r="AN209" i="2"/>
  <c r="AN210" i="2"/>
  <c r="AN211" i="2"/>
  <c r="AN212" i="2"/>
  <c r="AN213" i="2"/>
  <c r="AN214" i="2"/>
  <c r="AN215" i="2"/>
  <c r="AN216" i="2"/>
  <c r="AN217" i="2"/>
  <c r="AN218" i="2"/>
  <c r="AN219" i="2"/>
  <c r="AN220" i="2"/>
  <c r="AN221" i="2"/>
  <c r="AN222" i="2"/>
  <c r="AN223" i="2"/>
  <c r="AN224" i="2"/>
  <c r="AN225" i="2"/>
  <c r="AN226" i="2"/>
  <c r="AN227" i="2"/>
  <c r="AN228" i="2"/>
  <c r="AN229" i="2"/>
  <c r="AN230" i="2"/>
  <c r="AN231" i="2"/>
  <c r="AN232" i="2"/>
  <c r="AN233" i="2"/>
  <c r="AN234" i="2"/>
  <c r="AN235" i="2"/>
  <c r="AN236" i="2"/>
  <c r="AN237" i="2"/>
  <c r="AN238" i="2"/>
  <c r="AN239" i="2"/>
  <c r="AN240" i="2"/>
  <c r="AN241" i="2"/>
  <c r="AN242" i="2"/>
  <c r="AN243" i="2"/>
  <c r="AN244" i="2"/>
  <c r="AN245" i="2"/>
  <c r="AN246" i="2"/>
  <c r="AN247" i="2"/>
  <c r="AN248" i="2"/>
  <c r="AN249" i="2"/>
  <c r="AN250" i="2"/>
  <c r="AN251" i="2"/>
  <c r="AN252" i="2"/>
  <c r="AN253" i="2"/>
  <c r="AN254" i="2"/>
  <c r="AN255" i="2"/>
  <c r="AN256" i="2"/>
  <c r="AN257" i="2"/>
  <c r="AN258" i="2"/>
  <c r="AN259" i="2"/>
  <c r="AN260" i="2"/>
  <c r="AN261" i="2"/>
  <c r="AN262" i="2"/>
  <c r="AN263" i="2"/>
  <c r="AN264" i="2"/>
  <c r="AN265" i="2"/>
  <c r="AN266" i="2"/>
  <c r="AN267" i="2"/>
  <c r="AN268" i="2"/>
  <c r="AN269" i="2"/>
  <c r="AN270" i="2"/>
  <c r="AN271" i="2"/>
  <c r="AN272" i="2"/>
  <c r="AN273" i="2"/>
  <c r="AN274" i="2"/>
  <c r="AN275" i="2"/>
  <c r="AN276" i="2"/>
  <c r="AN277" i="2"/>
  <c r="AN278" i="2"/>
  <c r="AN279" i="2"/>
  <c r="AN280" i="2"/>
  <c r="AN281" i="2"/>
  <c r="AN282" i="2"/>
  <c r="AN283" i="2"/>
  <c r="AN284" i="2"/>
  <c r="AN285" i="2"/>
  <c r="AN286" i="2"/>
  <c r="AN287" i="2"/>
  <c r="AN288" i="2"/>
  <c r="AN289" i="2"/>
  <c r="AN290" i="2"/>
  <c r="AN291" i="2"/>
  <c r="AN292" i="2"/>
  <c r="AN293" i="2"/>
  <c r="AN294" i="2"/>
  <c r="AN295" i="2"/>
  <c r="AN296" i="2"/>
  <c r="AN297" i="2"/>
  <c r="AN298" i="2"/>
  <c r="AN299" i="2"/>
  <c r="AN300" i="2"/>
  <c r="AN301" i="2"/>
  <c r="AN302" i="2"/>
  <c r="AN303" i="2"/>
  <c r="AN304" i="2"/>
  <c r="AN305" i="2"/>
  <c r="AN306" i="2"/>
  <c r="AN307" i="2"/>
  <c r="AN308" i="2"/>
  <c r="AN309" i="2"/>
  <c r="AN310" i="2"/>
  <c r="AN311" i="2"/>
  <c r="AN312" i="2"/>
  <c r="AN313" i="2"/>
  <c r="AN314" i="2"/>
  <c r="AN315" i="2"/>
  <c r="AN316" i="2"/>
  <c r="AN317" i="2"/>
  <c r="AN318" i="2"/>
  <c r="AN319" i="2"/>
  <c r="AN320" i="2"/>
  <c r="AN321" i="2"/>
  <c r="AN322" i="2"/>
  <c r="AN323" i="2"/>
  <c r="AN324" i="2"/>
  <c r="AN325" i="2"/>
  <c r="AN326" i="2"/>
  <c r="AN327" i="2"/>
  <c r="AN328" i="2"/>
  <c r="AN329" i="2"/>
  <c r="AN330" i="2"/>
  <c r="AN331" i="2"/>
  <c r="AN332" i="2"/>
  <c r="AN333" i="2"/>
  <c r="AN334" i="2"/>
  <c r="AN335" i="2"/>
  <c r="AN336" i="2"/>
  <c r="AN337" i="2"/>
  <c r="AN338" i="2"/>
  <c r="AN339" i="2"/>
  <c r="AN340" i="2"/>
  <c r="AN341" i="2"/>
  <c r="AN342" i="2"/>
  <c r="AN343" i="2"/>
  <c r="AN344" i="2"/>
  <c r="AN345" i="2"/>
  <c r="AN346" i="2"/>
  <c r="AN347" i="2"/>
  <c r="AN348" i="2"/>
  <c r="AN349" i="2"/>
  <c r="AN350" i="2"/>
  <c r="AN351" i="2"/>
  <c r="AN352" i="2"/>
  <c r="AN353" i="2"/>
  <c r="AN354" i="2"/>
  <c r="AN355" i="2"/>
  <c r="AN356" i="2"/>
  <c r="AN357" i="2"/>
  <c r="AN358" i="2"/>
  <c r="AN359" i="2"/>
  <c r="AN360" i="2"/>
  <c r="AN361" i="2"/>
  <c r="AN362" i="2"/>
  <c r="AN363" i="2"/>
  <c r="AN364" i="2"/>
  <c r="AN365" i="2"/>
  <c r="AN366" i="2"/>
  <c r="AN367" i="2"/>
  <c r="AN368" i="2"/>
  <c r="AN369" i="2"/>
  <c r="AN370" i="2"/>
  <c r="AN371" i="2"/>
  <c r="AN372" i="2"/>
  <c r="AN373" i="2"/>
  <c r="AN374" i="2"/>
  <c r="AN375" i="2"/>
  <c r="AN376" i="2"/>
  <c r="AN377" i="2"/>
  <c r="AN378" i="2"/>
  <c r="AN379" i="2"/>
  <c r="AN380" i="2"/>
  <c r="AN381" i="2"/>
  <c r="AN382" i="2"/>
  <c r="AN383" i="2"/>
  <c r="AN384" i="2"/>
  <c r="AN385" i="2"/>
  <c r="AN386" i="2"/>
  <c r="AN387" i="2"/>
  <c r="AN388" i="2"/>
  <c r="AN389" i="2"/>
  <c r="AN390" i="2"/>
  <c r="AN391" i="2"/>
  <c r="AN392" i="2"/>
  <c r="AN393" i="2"/>
  <c r="AN394" i="2"/>
  <c r="AN395" i="2"/>
  <c r="AN396" i="2"/>
  <c r="AN397" i="2"/>
  <c r="AN398" i="2"/>
  <c r="AN399" i="2"/>
  <c r="AN400" i="2"/>
  <c r="AN401" i="2"/>
  <c r="AN402" i="2"/>
  <c r="AN403" i="2"/>
  <c r="AN404" i="2"/>
  <c r="AN405" i="2"/>
  <c r="AN406" i="2"/>
  <c r="AN407" i="2"/>
  <c r="AN408" i="2"/>
  <c r="AN409" i="2"/>
  <c r="AN410" i="2"/>
  <c r="AN411" i="2"/>
  <c r="AN412" i="2"/>
  <c r="AN413" i="2"/>
  <c r="AN414" i="2"/>
  <c r="AN415" i="2"/>
  <c r="AN416" i="2"/>
  <c r="AN417" i="2"/>
  <c r="AN418" i="2"/>
  <c r="AN419" i="2"/>
  <c r="AN420" i="2"/>
  <c r="AN421" i="2"/>
  <c r="AN422" i="2"/>
  <c r="AN423" i="2"/>
  <c r="AN424" i="2"/>
  <c r="AN425" i="2"/>
  <c r="AN426" i="2"/>
  <c r="AN427" i="2"/>
  <c r="AN428" i="2"/>
  <c r="AN429" i="2"/>
  <c r="AN430" i="2"/>
  <c r="AN431" i="2"/>
  <c r="AN432" i="2"/>
  <c r="AN433" i="2"/>
  <c r="AN434" i="2"/>
  <c r="AN435" i="2"/>
  <c r="AN436" i="2"/>
  <c r="AN437" i="2"/>
  <c r="AN438" i="2"/>
  <c r="AN439" i="2"/>
  <c r="AN440" i="2"/>
  <c r="AN441" i="2"/>
  <c r="AN442" i="2"/>
  <c r="AN443" i="2"/>
  <c r="AN444" i="2"/>
  <c r="AN445" i="2"/>
  <c r="AN446" i="2"/>
  <c r="AN447" i="2"/>
  <c r="AN448" i="2"/>
  <c r="AN449" i="2"/>
  <c r="AN450" i="2"/>
  <c r="AN451" i="2"/>
  <c r="AN452" i="2"/>
  <c r="AN453" i="2"/>
  <c r="AN454" i="2"/>
  <c r="AN455" i="2"/>
  <c r="AN456" i="2"/>
  <c r="AN457" i="2"/>
  <c r="AN458" i="2"/>
  <c r="AN459" i="2"/>
  <c r="AN460" i="2"/>
  <c r="AN461" i="2"/>
  <c r="AN462" i="2"/>
  <c r="AN463" i="2"/>
  <c r="AN464" i="2"/>
  <c r="AN465" i="2"/>
  <c r="AN466" i="2"/>
  <c r="AN467" i="2"/>
  <c r="AN468" i="2"/>
  <c r="AN469" i="2"/>
  <c r="AN470" i="2"/>
  <c r="AN471" i="2"/>
  <c r="AN472" i="2"/>
  <c r="AN473" i="2"/>
  <c r="AN474" i="2"/>
  <c r="AN475" i="2"/>
  <c r="AN476" i="2"/>
  <c r="AN477" i="2"/>
  <c r="AN478" i="2"/>
  <c r="AN479" i="2"/>
  <c r="AN480" i="2"/>
  <c r="AN481" i="2"/>
  <c r="AN482" i="2"/>
  <c r="AN483" i="2"/>
  <c r="AN484" i="2"/>
  <c r="AN485" i="2"/>
  <c r="AN486" i="2"/>
  <c r="AN487" i="2"/>
  <c r="AN488" i="2"/>
  <c r="AN489" i="2"/>
  <c r="AN490" i="2"/>
  <c r="AN491" i="2"/>
  <c r="AN492" i="2"/>
  <c r="AN493" i="2"/>
  <c r="AN494" i="2"/>
  <c r="AN495" i="2"/>
  <c r="AN496" i="2"/>
  <c r="AN497" i="2"/>
  <c r="AN498" i="2"/>
  <c r="AN499" i="2"/>
  <c r="AN500" i="2"/>
  <c r="AN501" i="2"/>
  <c r="AN502" i="2"/>
  <c r="AN503" i="2"/>
  <c r="AN504" i="2"/>
  <c r="AN505" i="2"/>
  <c r="AN506" i="2"/>
  <c r="AN507" i="2"/>
  <c r="AN508" i="2"/>
  <c r="AN509" i="2"/>
  <c r="AN510" i="2"/>
  <c r="AN511" i="2"/>
  <c r="AN512" i="2"/>
  <c r="AN513" i="2"/>
  <c r="AN514" i="2"/>
  <c r="AN515" i="2"/>
  <c r="AN516" i="2"/>
  <c r="AN517" i="2"/>
  <c r="AN518" i="2"/>
  <c r="AN519" i="2"/>
  <c r="AN520" i="2"/>
  <c r="AN521" i="2"/>
  <c r="AN522" i="2"/>
  <c r="AN523" i="2"/>
  <c r="AN524" i="2"/>
  <c r="AN525" i="2"/>
  <c r="AN526" i="2"/>
  <c r="AN527" i="2"/>
  <c r="AN528" i="2"/>
  <c r="AN529" i="2"/>
  <c r="AN530" i="2"/>
  <c r="AN531" i="2"/>
  <c r="AN532" i="2"/>
  <c r="AN533" i="2"/>
  <c r="AN534" i="2"/>
  <c r="AN535" i="2"/>
  <c r="AN536" i="2"/>
  <c r="AN537" i="2"/>
  <c r="AN538" i="2"/>
  <c r="AN539" i="2"/>
  <c r="AN540" i="2"/>
  <c r="AN541" i="2"/>
  <c r="AN542" i="2"/>
  <c r="AN543" i="2"/>
  <c r="AN544" i="2"/>
  <c r="AN545" i="2"/>
  <c r="AN546" i="2"/>
  <c r="AN547" i="2"/>
  <c r="AN548" i="2"/>
  <c r="AN549" i="2"/>
  <c r="AN550" i="2"/>
  <c r="AN551" i="2"/>
  <c r="AN552" i="2"/>
  <c r="AN553" i="2"/>
  <c r="AN554" i="2"/>
  <c r="AN555" i="2"/>
  <c r="AN556" i="2"/>
  <c r="AN557" i="2"/>
  <c r="AN558" i="2"/>
  <c r="AN559" i="2"/>
  <c r="AN560" i="2"/>
  <c r="AN561" i="2"/>
  <c r="AN562" i="2"/>
  <c r="AN563" i="2"/>
  <c r="AN564" i="2"/>
  <c r="AN565" i="2"/>
  <c r="AN566" i="2"/>
  <c r="AN567" i="2"/>
  <c r="AN568" i="2"/>
  <c r="AN569" i="2"/>
  <c r="AN570" i="2"/>
  <c r="AN571" i="2"/>
  <c r="AN572" i="2"/>
  <c r="AN573" i="2"/>
  <c r="AN574" i="2"/>
  <c r="AN575" i="2"/>
  <c r="AN576" i="2"/>
  <c r="AN577" i="2"/>
  <c r="AN578" i="2"/>
  <c r="AN579" i="2"/>
  <c r="AN580" i="2"/>
  <c r="AN581" i="2"/>
  <c r="AN582" i="2"/>
  <c r="AN583" i="2"/>
  <c r="AN584" i="2"/>
  <c r="AN585" i="2"/>
  <c r="AN586" i="2"/>
  <c r="AN587" i="2"/>
  <c r="AN588" i="2"/>
  <c r="AN589" i="2"/>
  <c r="AN590" i="2"/>
  <c r="AN591" i="2"/>
  <c r="AN592" i="2"/>
  <c r="AN593" i="2"/>
  <c r="AN594" i="2"/>
  <c r="AN595" i="2"/>
  <c r="AN596" i="2"/>
  <c r="AN597" i="2"/>
  <c r="AN598" i="2"/>
  <c r="AN599" i="2"/>
  <c r="AN600" i="2"/>
  <c r="AN601" i="2"/>
  <c r="AN602" i="2"/>
  <c r="AN603" i="2"/>
  <c r="AN604" i="2"/>
  <c r="AN605" i="2"/>
  <c r="AN606" i="2"/>
  <c r="AN607" i="2"/>
  <c r="AN608" i="2"/>
  <c r="AN609" i="2"/>
  <c r="AN610" i="2"/>
  <c r="AN611" i="2"/>
  <c r="AN612" i="2"/>
  <c r="AN613" i="2"/>
  <c r="AN614" i="2"/>
  <c r="AN615" i="2"/>
  <c r="AN616" i="2"/>
  <c r="AN617" i="2"/>
  <c r="AN618" i="2"/>
  <c r="AN619" i="2"/>
  <c r="AN620" i="2"/>
  <c r="AN621" i="2"/>
  <c r="AN622" i="2"/>
  <c r="AN623" i="2"/>
  <c r="AN624" i="2"/>
  <c r="AN625" i="2"/>
  <c r="AN626" i="2"/>
  <c r="AN627" i="2"/>
  <c r="AN628" i="2"/>
  <c r="AN629" i="2"/>
  <c r="AN630" i="2"/>
  <c r="AN631" i="2"/>
  <c r="AN632" i="2"/>
  <c r="AN633" i="2"/>
  <c r="AN634" i="2"/>
  <c r="AN635" i="2"/>
  <c r="AN636" i="2"/>
  <c r="AN637" i="2"/>
  <c r="AN638" i="2"/>
  <c r="AN639" i="2"/>
  <c r="AN640" i="2"/>
  <c r="AN641" i="2"/>
  <c r="AN642" i="2"/>
  <c r="AN643" i="2"/>
  <c r="AN644" i="2"/>
  <c r="AN645" i="2"/>
  <c r="AN646" i="2"/>
  <c r="AN647" i="2"/>
  <c r="AN648" i="2"/>
  <c r="AN649" i="2"/>
  <c r="AN650" i="2"/>
  <c r="AN651" i="2"/>
  <c r="AN652" i="2"/>
  <c r="AN653" i="2"/>
  <c r="AN654" i="2"/>
  <c r="AN655" i="2"/>
  <c r="AN656" i="2"/>
  <c r="AN657" i="2"/>
  <c r="AN658" i="2"/>
  <c r="AN659" i="2"/>
  <c r="AN660" i="2"/>
  <c r="AN661" i="2"/>
  <c r="AN662" i="2"/>
  <c r="AN663" i="2"/>
  <c r="AN664" i="2"/>
  <c r="AN665" i="2"/>
  <c r="AN666" i="2"/>
  <c r="AN667" i="2"/>
  <c r="AN668" i="2"/>
  <c r="AN669" i="2"/>
  <c r="AN670" i="2"/>
  <c r="AN671" i="2"/>
  <c r="AN672" i="2"/>
  <c r="AN673" i="2"/>
  <c r="AN674" i="2"/>
  <c r="AN675" i="2"/>
  <c r="AN676" i="2"/>
  <c r="AN677" i="2"/>
  <c r="AN678" i="2"/>
  <c r="AN679" i="2"/>
  <c r="AN680" i="2"/>
  <c r="AN681" i="2"/>
  <c r="AN682" i="2"/>
  <c r="AN683" i="2"/>
  <c r="AN684" i="2"/>
  <c r="AN685" i="2"/>
  <c r="AN686" i="2"/>
  <c r="AN687" i="2"/>
  <c r="AN688" i="2"/>
  <c r="AN689" i="2"/>
  <c r="AN690" i="2"/>
  <c r="AN691" i="2"/>
  <c r="AN692" i="2"/>
  <c r="AN693" i="2"/>
  <c r="AN694" i="2"/>
  <c r="AN695" i="2"/>
  <c r="AN696" i="2"/>
  <c r="AN697" i="2"/>
  <c r="AN698" i="2"/>
  <c r="AN699" i="2"/>
  <c r="AN700" i="2"/>
  <c r="AN701" i="2"/>
  <c r="AN702" i="2"/>
  <c r="AN703" i="2"/>
  <c r="AN704" i="2"/>
  <c r="AN705" i="2"/>
  <c r="AN706" i="2"/>
  <c r="AN707" i="2"/>
  <c r="AN708" i="2"/>
  <c r="AN709" i="2"/>
  <c r="AN710" i="2"/>
  <c r="AN711" i="2"/>
  <c r="AN712" i="2"/>
  <c r="AN713" i="2"/>
  <c r="AN714" i="2"/>
  <c r="AN715" i="2"/>
  <c r="AN716" i="2"/>
  <c r="AN717" i="2"/>
  <c r="AN718" i="2"/>
  <c r="AN719" i="2"/>
  <c r="AN720" i="2"/>
  <c r="AN721" i="2"/>
  <c r="AN722" i="2"/>
  <c r="AN723" i="2"/>
  <c r="AN724" i="2"/>
  <c r="AN725" i="2"/>
  <c r="AN726" i="2"/>
  <c r="AN727" i="2"/>
  <c r="AN728" i="2"/>
  <c r="AN729" i="2"/>
  <c r="AN730" i="2"/>
  <c r="AN731" i="2"/>
  <c r="AN732" i="2"/>
  <c r="AN733" i="2"/>
  <c r="AN734" i="2"/>
  <c r="AN735" i="2"/>
  <c r="AN736" i="2"/>
  <c r="AN737" i="2"/>
  <c r="AN738" i="2"/>
  <c r="AN739" i="2"/>
  <c r="AN740" i="2"/>
  <c r="AN741" i="2"/>
  <c r="AN742" i="2"/>
  <c r="AN743" i="2"/>
  <c r="AN744" i="2"/>
  <c r="AN745" i="2"/>
  <c r="AN746" i="2"/>
  <c r="AN747" i="2"/>
  <c r="AN748" i="2"/>
  <c r="AN749" i="2"/>
  <c r="AN750" i="2"/>
  <c r="AN751" i="2"/>
  <c r="AN752" i="2"/>
  <c r="AN753" i="2"/>
  <c r="AN754" i="2"/>
  <c r="AN755" i="2"/>
  <c r="AN756" i="2"/>
  <c r="AN757" i="2"/>
  <c r="AN758" i="2"/>
  <c r="AN759" i="2"/>
  <c r="AN760" i="2"/>
  <c r="AN761" i="2"/>
  <c r="AN762" i="2"/>
  <c r="AN763" i="2"/>
  <c r="AN764" i="2"/>
  <c r="AN765" i="2"/>
  <c r="AN766" i="2"/>
  <c r="AN767" i="2"/>
  <c r="AN768" i="2"/>
  <c r="AN769" i="2"/>
  <c r="AN770" i="2"/>
  <c r="AN771" i="2"/>
  <c r="AN772" i="2"/>
  <c r="AN773" i="2"/>
  <c r="AN774" i="2"/>
  <c r="AN775" i="2"/>
  <c r="AN776" i="2"/>
  <c r="AN777" i="2"/>
  <c r="AN778" i="2"/>
  <c r="AN779" i="2"/>
  <c r="AN780" i="2"/>
  <c r="AN781" i="2"/>
  <c r="AN782" i="2"/>
  <c r="AN783" i="2"/>
  <c r="AN784" i="2"/>
  <c r="AN785" i="2"/>
  <c r="AN786" i="2"/>
  <c r="AN787" i="2"/>
  <c r="AN788" i="2"/>
  <c r="AN789" i="2"/>
  <c r="AN790" i="2"/>
  <c r="AN791" i="2"/>
  <c r="AN792" i="2"/>
  <c r="AN793" i="2"/>
  <c r="AN794" i="2"/>
  <c r="AN795" i="2"/>
  <c r="AN796" i="2"/>
  <c r="AN797" i="2"/>
  <c r="AN798" i="2"/>
  <c r="AN799" i="2"/>
  <c r="AN800" i="2"/>
  <c r="AN801" i="2"/>
  <c r="AN802" i="2"/>
  <c r="AN803" i="2"/>
  <c r="AN804" i="2"/>
  <c r="AN805" i="2"/>
  <c r="AN806" i="2"/>
  <c r="AN807" i="2"/>
  <c r="AN808" i="2"/>
  <c r="AN809" i="2"/>
  <c r="AN810" i="2"/>
  <c r="AN811" i="2"/>
  <c r="AN812" i="2"/>
  <c r="AN813" i="2"/>
  <c r="AN814" i="2"/>
  <c r="AN815" i="2"/>
  <c r="AN816" i="2"/>
  <c r="AN817" i="2"/>
  <c r="AN818" i="2"/>
  <c r="AN819" i="2"/>
  <c r="AN820" i="2"/>
  <c r="AN821" i="2"/>
  <c r="AN822" i="2"/>
  <c r="AN823" i="2"/>
  <c r="AN824" i="2"/>
  <c r="AN825" i="2"/>
  <c r="AN826" i="2"/>
  <c r="AN827" i="2"/>
  <c r="AN828" i="2"/>
  <c r="AN829" i="2"/>
  <c r="AN830" i="2"/>
  <c r="AN831" i="2"/>
  <c r="AN832" i="2"/>
  <c r="AN833" i="2"/>
  <c r="AN834" i="2"/>
  <c r="AN835" i="2"/>
  <c r="AN836" i="2"/>
  <c r="AN837" i="2"/>
  <c r="AN838" i="2"/>
  <c r="AN839" i="2"/>
  <c r="AN840" i="2"/>
  <c r="AN841" i="2"/>
  <c r="AN842" i="2"/>
  <c r="AN843" i="2"/>
  <c r="AN844" i="2"/>
  <c r="AN845" i="2"/>
  <c r="AN846" i="2"/>
  <c r="AN847" i="2"/>
  <c r="AN848" i="2"/>
  <c r="AN849" i="2"/>
  <c r="AN850" i="2"/>
  <c r="AN851" i="2"/>
  <c r="AN852" i="2"/>
  <c r="AN853" i="2"/>
  <c r="AN854" i="2"/>
  <c r="AN855" i="2"/>
  <c r="AN856" i="2"/>
  <c r="AN857" i="2"/>
  <c r="AN858" i="2"/>
  <c r="AN859" i="2"/>
  <c r="AN860" i="2"/>
  <c r="AN861" i="2"/>
  <c r="AN862" i="2"/>
  <c r="AN863" i="2"/>
  <c r="AN864" i="2"/>
  <c r="AN865" i="2"/>
  <c r="AN866" i="2"/>
  <c r="AN867" i="2"/>
  <c r="AN868" i="2"/>
  <c r="AN869" i="2"/>
  <c r="AN870" i="2"/>
  <c r="AN871" i="2"/>
  <c r="AN872" i="2"/>
  <c r="AN873" i="2"/>
  <c r="AN874" i="2"/>
  <c r="AN875" i="2"/>
  <c r="AN876" i="2"/>
  <c r="AN877" i="2"/>
  <c r="AN878" i="2"/>
  <c r="AN879" i="2"/>
  <c r="AN880" i="2"/>
  <c r="AN881" i="2"/>
  <c r="AN882" i="2"/>
  <c r="AN883" i="2"/>
  <c r="AN884" i="2"/>
  <c r="AN885" i="2"/>
  <c r="AN886" i="2"/>
  <c r="AN887" i="2"/>
  <c r="AN888" i="2"/>
  <c r="AN889" i="2"/>
  <c r="AN890" i="2"/>
  <c r="AN891" i="2"/>
  <c r="AN892" i="2"/>
  <c r="AN893" i="2"/>
  <c r="AN894" i="2"/>
  <c r="AN895" i="2"/>
  <c r="AN896" i="2"/>
  <c r="AN897" i="2"/>
  <c r="AN898" i="2"/>
  <c r="AN899" i="2"/>
  <c r="AN900" i="2"/>
  <c r="AN901" i="2"/>
  <c r="AN902" i="2"/>
  <c r="AN903" i="2"/>
  <c r="AN904" i="2"/>
  <c r="AN905" i="2"/>
  <c r="AN906" i="2"/>
  <c r="AN907" i="2"/>
  <c r="AN908" i="2"/>
  <c r="AN909" i="2"/>
  <c r="AN910" i="2"/>
  <c r="AN911" i="2"/>
  <c r="AN912" i="2"/>
  <c r="AN913" i="2"/>
  <c r="AN914" i="2"/>
  <c r="AN915" i="2"/>
  <c r="AN916" i="2"/>
  <c r="AN917" i="2"/>
  <c r="AN918" i="2"/>
  <c r="AN919" i="2"/>
  <c r="AN920" i="2"/>
  <c r="AN921" i="2"/>
  <c r="AN922" i="2"/>
  <c r="AN923" i="2"/>
  <c r="AN924" i="2"/>
  <c r="AN925" i="2"/>
  <c r="AN926" i="2"/>
  <c r="AN927" i="2"/>
  <c r="AN928" i="2"/>
  <c r="AN929" i="2"/>
  <c r="AN930" i="2"/>
  <c r="AN931" i="2"/>
  <c r="AN932" i="2"/>
  <c r="AN933" i="2"/>
  <c r="AN934" i="2"/>
  <c r="AN935" i="2"/>
  <c r="AN936" i="2"/>
  <c r="AN937" i="2"/>
  <c r="AN938" i="2"/>
  <c r="AN939" i="2"/>
  <c r="AN940" i="2"/>
  <c r="AN941" i="2"/>
  <c r="AN942" i="2"/>
  <c r="AN943" i="2"/>
  <c r="AN944" i="2"/>
  <c r="AN945" i="2"/>
  <c r="AN946" i="2"/>
  <c r="AN947" i="2"/>
  <c r="AN948" i="2"/>
  <c r="AN949" i="2"/>
  <c r="AN950" i="2"/>
  <c r="AN951" i="2"/>
  <c r="AN952" i="2"/>
  <c r="AN953" i="2"/>
  <c r="AN954" i="2"/>
  <c r="AN955" i="2"/>
  <c r="AN956" i="2"/>
  <c r="AN957" i="2"/>
  <c r="AN958" i="2"/>
  <c r="AN959" i="2"/>
  <c r="AN960" i="2"/>
  <c r="AN961" i="2"/>
  <c r="AN962" i="2"/>
  <c r="AN963" i="2"/>
  <c r="AN964" i="2"/>
  <c r="AN965" i="2"/>
  <c r="AN966" i="2"/>
  <c r="AN967" i="2"/>
  <c r="AN968" i="2"/>
  <c r="AN969" i="2"/>
  <c r="AN970" i="2"/>
  <c r="AN971" i="2"/>
  <c r="AN972" i="2"/>
  <c r="AN973" i="2"/>
  <c r="AN974" i="2"/>
  <c r="AN975" i="2"/>
  <c r="AN976" i="2"/>
  <c r="AN977" i="2"/>
  <c r="AN978" i="2"/>
  <c r="AN979" i="2"/>
  <c r="AN980" i="2"/>
  <c r="AN981" i="2"/>
  <c r="AN982" i="2"/>
  <c r="AN983" i="2"/>
  <c r="AN984" i="2"/>
  <c r="AN985" i="2"/>
  <c r="AN986" i="2"/>
  <c r="AN987" i="2"/>
  <c r="AN988" i="2"/>
  <c r="AN989" i="2"/>
  <c r="AN990" i="2"/>
  <c r="AN991" i="2"/>
  <c r="AN992" i="2"/>
  <c r="AN993" i="2"/>
  <c r="AN994" i="2"/>
  <c r="AN995" i="2"/>
  <c r="AN996" i="2"/>
  <c r="AN997" i="2"/>
  <c r="AN998" i="2"/>
  <c r="AN999" i="2"/>
  <c r="AN1000" i="2"/>
  <c r="AN1001" i="2"/>
  <c r="AN1002" i="2"/>
  <c r="AN1003" i="2"/>
  <c r="AN1004" i="2"/>
  <c r="AN15" i="2"/>
  <c r="AN14" i="2" l="1"/>
  <c r="AJ18" i="2"/>
  <c r="AJ16" i="2"/>
  <c r="AJ17" i="2"/>
  <c r="AJ19" i="2"/>
  <c r="AJ20" i="2"/>
  <c r="AJ21" i="2"/>
  <c r="AJ22" i="2"/>
  <c r="AJ23" i="2"/>
  <c r="AJ24" i="2"/>
  <c r="AJ25" i="2"/>
  <c r="AJ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1" i="2"/>
  <c r="AI52" i="2"/>
  <c r="AI53" i="2"/>
  <c r="AI54" i="2"/>
  <c r="AI55" i="2"/>
  <c r="AI56" i="2"/>
  <c r="AI57" i="2"/>
  <c r="AI58" i="2"/>
  <c r="AI59" i="2"/>
  <c r="AI60" i="2"/>
  <c r="AI61" i="2"/>
  <c r="AI62" i="2"/>
  <c r="AI63" i="2"/>
  <c r="AI64" i="2"/>
  <c r="AI65" i="2"/>
  <c r="AI66" i="2"/>
  <c r="AI67" i="2"/>
  <c r="AI68" i="2"/>
  <c r="AI69" i="2"/>
  <c r="AI70" i="2"/>
  <c r="AI71" i="2"/>
  <c r="AI72" i="2"/>
  <c r="AI73" i="2"/>
  <c r="AI74" i="2"/>
  <c r="AI75" i="2"/>
  <c r="AI76" i="2"/>
  <c r="AI77" i="2"/>
  <c r="AI78" i="2"/>
  <c r="AI79" i="2"/>
  <c r="AI80" i="2"/>
  <c r="AI81" i="2"/>
  <c r="AI82" i="2"/>
  <c r="AI83" i="2"/>
  <c r="AI84" i="2"/>
  <c r="AI85" i="2"/>
  <c r="AI86" i="2"/>
  <c r="AI87" i="2"/>
  <c r="AI88" i="2"/>
  <c r="AI89" i="2"/>
  <c r="AI90" i="2"/>
  <c r="AI91" i="2"/>
  <c r="AI92" i="2"/>
  <c r="AI93" i="2"/>
  <c r="AI94" i="2"/>
  <c r="AI95" i="2"/>
  <c r="AI96" i="2"/>
  <c r="AI97" i="2"/>
  <c r="AI98" i="2"/>
  <c r="AI99" i="2"/>
  <c r="AI100" i="2"/>
  <c r="AI101" i="2"/>
  <c r="AI102" i="2"/>
  <c r="AI103" i="2"/>
  <c r="AI104" i="2"/>
  <c r="AI105" i="2"/>
  <c r="AI106" i="2"/>
  <c r="AI107" i="2"/>
  <c r="AI108" i="2"/>
  <c r="AI109" i="2"/>
  <c r="AI110" i="2"/>
  <c r="AI111" i="2"/>
  <c r="AI112" i="2"/>
  <c r="AI113" i="2"/>
  <c r="AI114" i="2"/>
  <c r="AI115" i="2"/>
  <c r="AI116" i="2"/>
  <c r="AI117" i="2"/>
  <c r="AI118" i="2"/>
  <c r="AI119" i="2"/>
  <c r="AI120" i="2"/>
  <c r="AI121" i="2"/>
  <c r="AI122" i="2"/>
  <c r="AI123" i="2"/>
  <c r="AI124" i="2"/>
  <c r="AI125" i="2"/>
  <c r="AI126" i="2"/>
  <c r="AI127" i="2"/>
  <c r="AI128" i="2"/>
  <c r="AI129" i="2"/>
  <c r="AI130" i="2"/>
  <c r="AI131" i="2"/>
  <c r="AI132" i="2"/>
  <c r="AI133" i="2"/>
  <c r="AI134" i="2"/>
  <c r="AI135" i="2"/>
  <c r="AI136" i="2"/>
  <c r="AI137" i="2"/>
  <c r="AI138" i="2"/>
  <c r="AI139" i="2"/>
  <c r="AI140" i="2"/>
  <c r="AI141" i="2"/>
  <c r="AI142" i="2"/>
  <c r="AI143" i="2"/>
  <c r="AI144" i="2"/>
  <c r="AI145" i="2"/>
  <c r="AI146" i="2"/>
  <c r="AI147" i="2"/>
  <c r="AI148" i="2"/>
  <c r="AI149" i="2"/>
  <c r="AI150" i="2"/>
  <c r="AI151" i="2"/>
  <c r="AI152" i="2"/>
  <c r="AI153" i="2"/>
  <c r="AI154" i="2"/>
  <c r="AI155" i="2"/>
  <c r="AI156" i="2"/>
  <c r="AI157" i="2"/>
  <c r="AI158" i="2"/>
  <c r="AI159" i="2"/>
  <c r="AI160" i="2"/>
  <c r="AI161" i="2"/>
  <c r="AI162" i="2"/>
  <c r="AI163" i="2"/>
  <c r="AI164" i="2"/>
  <c r="AI165" i="2"/>
  <c r="AI166" i="2"/>
  <c r="AI167" i="2"/>
  <c r="AI168" i="2"/>
  <c r="AI169" i="2"/>
  <c r="AI170" i="2"/>
  <c r="AI171" i="2"/>
  <c r="AI172" i="2"/>
  <c r="AI173" i="2"/>
  <c r="AI174" i="2"/>
  <c r="AI175" i="2"/>
  <c r="AI176" i="2"/>
  <c r="AI177" i="2"/>
  <c r="AI178" i="2"/>
  <c r="AI179" i="2"/>
  <c r="AI180" i="2"/>
  <c r="AI181" i="2"/>
  <c r="AI182" i="2"/>
  <c r="AI183" i="2"/>
  <c r="AI184" i="2"/>
  <c r="AI185" i="2"/>
  <c r="AI186" i="2"/>
  <c r="AI187" i="2"/>
  <c r="AI188" i="2"/>
  <c r="AI189" i="2"/>
  <c r="AI190" i="2"/>
  <c r="AI191" i="2"/>
  <c r="AI192" i="2"/>
  <c r="AI193" i="2"/>
  <c r="AI194" i="2"/>
  <c r="AI195" i="2"/>
  <c r="AI196" i="2"/>
  <c r="AI197" i="2"/>
  <c r="AI198" i="2"/>
  <c r="AI199" i="2"/>
  <c r="AI200" i="2"/>
  <c r="AI201" i="2"/>
  <c r="AI202" i="2"/>
  <c r="AI203" i="2"/>
  <c r="AI204" i="2"/>
  <c r="AI205" i="2"/>
  <c r="AI206" i="2"/>
  <c r="AI207" i="2"/>
  <c r="AI208" i="2"/>
  <c r="AI209" i="2"/>
  <c r="AI210" i="2"/>
  <c r="AI211" i="2"/>
  <c r="AI212" i="2"/>
  <c r="AI213" i="2"/>
  <c r="AI214" i="2"/>
  <c r="AI215" i="2"/>
  <c r="AI216" i="2"/>
  <c r="AI217" i="2"/>
  <c r="AI218" i="2"/>
  <c r="AI219" i="2"/>
  <c r="AI220" i="2"/>
  <c r="AI221" i="2"/>
  <c r="AI222" i="2"/>
  <c r="AI223" i="2"/>
  <c r="AI224" i="2"/>
  <c r="AI225" i="2"/>
  <c r="AI226" i="2"/>
  <c r="AI227" i="2"/>
  <c r="AI228" i="2"/>
  <c r="AI229" i="2"/>
  <c r="AI230" i="2"/>
  <c r="AI231" i="2"/>
  <c r="AI232" i="2"/>
  <c r="AI233" i="2"/>
  <c r="AI234" i="2"/>
  <c r="AI235" i="2"/>
  <c r="AI236" i="2"/>
  <c r="AI237" i="2"/>
  <c r="AI238" i="2"/>
  <c r="AI239" i="2"/>
  <c r="AI240" i="2"/>
  <c r="AI241" i="2"/>
  <c r="AI242" i="2"/>
  <c r="AI243" i="2"/>
  <c r="AI244" i="2"/>
  <c r="AI245" i="2"/>
  <c r="AI246" i="2"/>
  <c r="AI247" i="2"/>
  <c r="AI248" i="2"/>
  <c r="AI249" i="2"/>
  <c r="AI250" i="2"/>
  <c r="AI251" i="2"/>
  <c r="AI252" i="2"/>
  <c r="AI253" i="2"/>
  <c r="AI254" i="2"/>
  <c r="AI255" i="2"/>
  <c r="AI256" i="2"/>
  <c r="AI257" i="2"/>
  <c r="AI258" i="2"/>
  <c r="AI259" i="2"/>
  <c r="AI260" i="2"/>
  <c r="AI261" i="2"/>
  <c r="AI262" i="2"/>
  <c r="AI263" i="2"/>
  <c r="AI264" i="2"/>
  <c r="AI265" i="2"/>
  <c r="AI266" i="2"/>
  <c r="AI267" i="2"/>
  <c r="AI268" i="2"/>
  <c r="AI269" i="2"/>
  <c r="AI270" i="2"/>
  <c r="AI271" i="2"/>
  <c r="AI272" i="2"/>
  <c r="AI273" i="2"/>
  <c r="AI274" i="2"/>
  <c r="AI275" i="2"/>
  <c r="AI276" i="2"/>
  <c r="AI277" i="2"/>
  <c r="AI278" i="2"/>
  <c r="AI279" i="2"/>
  <c r="AI280" i="2"/>
  <c r="AI281" i="2"/>
  <c r="AI282" i="2"/>
  <c r="AI283" i="2"/>
  <c r="AI284" i="2"/>
  <c r="AI285" i="2"/>
  <c r="AI286" i="2"/>
  <c r="AI287" i="2"/>
  <c r="AI288" i="2"/>
  <c r="AI289" i="2"/>
  <c r="AI290" i="2"/>
  <c r="AI291" i="2"/>
  <c r="AI292" i="2"/>
  <c r="AI293" i="2"/>
  <c r="AI294" i="2"/>
  <c r="AI295" i="2"/>
  <c r="AI296" i="2"/>
  <c r="AI297" i="2"/>
  <c r="AI298" i="2"/>
  <c r="AI299" i="2"/>
  <c r="AI300" i="2"/>
  <c r="AI301" i="2"/>
  <c r="AI302" i="2"/>
  <c r="AI303" i="2"/>
  <c r="AI304" i="2"/>
  <c r="AI305" i="2"/>
  <c r="AI306" i="2"/>
  <c r="AI307" i="2"/>
  <c r="AI308" i="2"/>
  <c r="AI309" i="2"/>
  <c r="AI310" i="2"/>
  <c r="AI311" i="2"/>
  <c r="AI312" i="2"/>
  <c r="AI313" i="2"/>
  <c r="AI314" i="2"/>
  <c r="AI315" i="2"/>
  <c r="AI316" i="2"/>
  <c r="AI317" i="2"/>
  <c r="AI318" i="2"/>
  <c r="AI319" i="2"/>
  <c r="AI320" i="2"/>
  <c r="AI321" i="2"/>
  <c r="AI322" i="2"/>
  <c r="AI323" i="2"/>
  <c r="AI324" i="2"/>
  <c r="AI325" i="2"/>
  <c r="AI326" i="2"/>
  <c r="AI327" i="2"/>
  <c r="AI328" i="2"/>
  <c r="AI329" i="2"/>
  <c r="AI330" i="2"/>
  <c r="AI331" i="2"/>
  <c r="AI332" i="2"/>
  <c r="AI333" i="2"/>
  <c r="AI334" i="2"/>
  <c r="AI335" i="2"/>
  <c r="AI336" i="2"/>
  <c r="AI337" i="2"/>
  <c r="AI338" i="2"/>
  <c r="AI339" i="2"/>
  <c r="AI340" i="2"/>
  <c r="AI341" i="2"/>
  <c r="AI342" i="2"/>
  <c r="AI343" i="2"/>
  <c r="AI344" i="2"/>
  <c r="AI345" i="2"/>
  <c r="AI346" i="2"/>
  <c r="AI347" i="2"/>
  <c r="AI348" i="2"/>
  <c r="AI349" i="2"/>
  <c r="AI350" i="2"/>
  <c r="AI351" i="2"/>
  <c r="AI352" i="2"/>
  <c r="AI353" i="2"/>
  <c r="AI354" i="2"/>
  <c r="AI355" i="2"/>
  <c r="AI356" i="2"/>
  <c r="AI357" i="2"/>
  <c r="AI358" i="2"/>
  <c r="AI359" i="2"/>
  <c r="AI360" i="2"/>
  <c r="AI361" i="2"/>
  <c r="AI362" i="2"/>
  <c r="AI363" i="2"/>
  <c r="AI364" i="2"/>
  <c r="AI365" i="2"/>
  <c r="AI366" i="2"/>
  <c r="AI367" i="2"/>
  <c r="AI368" i="2"/>
  <c r="AI369" i="2"/>
  <c r="AI370" i="2"/>
  <c r="AI371" i="2"/>
  <c r="AI372" i="2"/>
  <c r="AI373" i="2"/>
  <c r="AI374" i="2"/>
  <c r="AI375" i="2"/>
  <c r="AI376" i="2"/>
  <c r="AI377" i="2"/>
  <c r="AI378" i="2"/>
  <c r="AI379" i="2"/>
  <c r="AI380" i="2"/>
  <c r="AI381" i="2"/>
  <c r="AI382" i="2"/>
  <c r="AI383" i="2"/>
  <c r="AI384" i="2"/>
  <c r="AI385" i="2"/>
  <c r="AI386" i="2"/>
  <c r="AI387" i="2"/>
  <c r="AI388" i="2"/>
  <c r="AI389" i="2"/>
  <c r="AI390" i="2"/>
  <c r="AI391" i="2"/>
  <c r="AI392" i="2"/>
  <c r="AI393" i="2"/>
  <c r="AI394" i="2"/>
  <c r="AI395" i="2"/>
  <c r="AI396" i="2"/>
  <c r="AI397" i="2"/>
  <c r="AI398" i="2"/>
  <c r="AI399" i="2"/>
  <c r="AI400" i="2"/>
  <c r="AI401" i="2"/>
  <c r="AI402" i="2"/>
  <c r="AI403" i="2"/>
  <c r="AI404" i="2"/>
  <c r="AI405" i="2"/>
  <c r="AI406" i="2"/>
  <c r="AI407" i="2"/>
  <c r="AI408" i="2"/>
  <c r="AI409" i="2"/>
  <c r="AI410" i="2"/>
  <c r="AI411" i="2"/>
  <c r="AI412" i="2"/>
  <c r="AI413" i="2"/>
  <c r="AI414" i="2"/>
  <c r="AI415" i="2"/>
  <c r="AI416" i="2"/>
  <c r="AI417" i="2"/>
  <c r="AI418" i="2"/>
  <c r="AI419" i="2"/>
  <c r="AI420" i="2"/>
  <c r="AI421" i="2"/>
  <c r="AI422" i="2"/>
  <c r="AI423" i="2"/>
  <c r="AI424" i="2"/>
  <c r="AI425" i="2"/>
  <c r="AI426" i="2"/>
  <c r="AI427" i="2"/>
  <c r="AI428" i="2"/>
  <c r="AI429" i="2"/>
  <c r="AI430" i="2"/>
  <c r="AI431" i="2"/>
  <c r="AI432" i="2"/>
  <c r="AI433" i="2"/>
  <c r="AI434" i="2"/>
  <c r="AI435" i="2"/>
  <c r="AI436" i="2"/>
  <c r="AI437" i="2"/>
  <c r="AI438" i="2"/>
  <c r="AI439" i="2"/>
  <c r="AI440" i="2"/>
  <c r="AI441" i="2"/>
  <c r="AI442" i="2"/>
  <c r="AI443" i="2"/>
  <c r="AI444" i="2"/>
  <c r="AI445" i="2"/>
  <c r="AI446" i="2"/>
  <c r="AI447" i="2"/>
  <c r="AI448" i="2"/>
  <c r="AI449" i="2"/>
  <c r="AI450" i="2"/>
  <c r="AI451" i="2"/>
  <c r="AI452" i="2"/>
  <c r="AI453" i="2"/>
  <c r="AI454" i="2"/>
  <c r="AI455" i="2"/>
  <c r="AI456" i="2"/>
  <c r="AI457" i="2"/>
  <c r="AI458" i="2"/>
  <c r="AI459" i="2"/>
  <c r="AI460" i="2"/>
  <c r="AI461" i="2"/>
  <c r="AI462" i="2"/>
  <c r="AI463" i="2"/>
  <c r="AI464" i="2"/>
  <c r="AI465" i="2"/>
  <c r="AI466" i="2"/>
  <c r="AI467" i="2"/>
  <c r="AI468" i="2"/>
  <c r="AI469" i="2"/>
  <c r="AI470" i="2"/>
  <c r="AI471" i="2"/>
  <c r="AI472" i="2"/>
  <c r="AI473" i="2"/>
  <c r="AI474" i="2"/>
  <c r="AI475" i="2"/>
  <c r="AI476" i="2"/>
  <c r="AI477" i="2"/>
  <c r="AI478" i="2"/>
  <c r="AI479" i="2"/>
  <c r="AI480" i="2"/>
  <c r="AI481" i="2"/>
  <c r="AI482" i="2"/>
  <c r="AI483" i="2"/>
  <c r="AI484" i="2"/>
  <c r="AI485" i="2"/>
  <c r="AI486" i="2"/>
  <c r="AI487" i="2"/>
  <c r="AI488" i="2"/>
  <c r="AI489" i="2"/>
  <c r="AI490" i="2"/>
  <c r="AI491" i="2"/>
  <c r="AI492" i="2"/>
  <c r="AI493" i="2"/>
  <c r="AI494" i="2"/>
  <c r="AI495" i="2"/>
  <c r="AI496" i="2"/>
  <c r="AI497" i="2"/>
  <c r="AI498" i="2"/>
  <c r="AI499" i="2"/>
  <c r="AI500" i="2"/>
  <c r="AI501" i="2"/>
  <c r="AI502" i="2"/>
  <c r="AI503" i="2"/>
  <c r="AI504" i="2"/>
  <c r="AI505" i="2"/>
  <c r="AI506" i="2"/>
  <c r="AI507" i="2"/>
  <c r="AI508" i="2"/>
  <c r="AI509" i="2"/>
  <c r="AI510" i="2"/>
  <c r="AI511" i="2"/>
  <c r="AI512" i="2"/>
  <c r="AI513" i="2"/>
  <c r="AI514" i="2"/>
  <c r="AI515" i="2"/>
  <c r="AI516" i="2"/>
  <c r="AI517" i="2"/>
  <c r="AI518" i="2"/>
  <c r="AI519" i="2"/>
  <c r="AI520" i="2"/>
  <c r="AI521" i="2"/>
  <c r="AI522" i="2"/>
  <c r="AI523" i="2"/>
  <c r="AI524" i="2"/>
  <c r="AI525" i="2"/>
  <c r="AI526" i="2"/>
  <c r="AI527" i="2"/>
  <c r="AI528" i="2"/>
  <c r="AI529" i="2"/>
  <c r="AI530" i="2"/>
  <c r="AI531" i="2"/>
  <c r="AI532" i="2"/>
  <c r="AI533" i="2"/>
  <c r="AI534" i="2"/>
  <c r="AI535" i="2"/>
  <c r="AI536" i="2"/>
  <c r="AI537" i="2"/>
  <c r="AI538" i="2"/>
  <c r="AI539" i="2"/>
  <c r="AI540" i="2"/>
  <c r="AI541" i="2"/>
  <c r="AI542" i="2"/>
  <c r="AI543" i="2"/>
  <c r="AI544" i="2"/>
  <c r="AI545" i="2"/>
  <c r="AI546" i="2"/>
  <c r="AI547" i="2"/>
  <c r="AI548" i="2"/>
  <c r="AI549" i="2"/>
  <c r="AI550" i="2"/>
  <c r="AI551" i="2"/>
  <c r="AI552" i="2"/>
  <c r="AI553" i="2"/>
  <c r="AI554" i="2"/>
  <c r="AI555" i="2"/>
  <c r="AI556" i="2"/>
  <c r="AI557" i="2"/>
  <c r="AI558" i="2"/>
  <c r="AI559" i="2"/>
  <c r="AI560" i="2"/>
  <c r="AI561" i="2"/>
  <c r="AI562" i="2"/>
  <c r="AI563" i="2"/>
  <c r="AI564" i="2"/>
  <c r="AI565" i="2"/>
  <c r="AI566" i="2"/>
  <c r="AI567" i="2"/>
  <c r="AI568" i="2"/>
  <c r="AI569" i="2"/>
  <c r="AI570" i="2"/>
  <c r="AI571" i="2"/>
  <c r="AI572" i="2"/>
  <c r="AI573" i="2"/>
  <c r="AI574" i="2"/>
  <c r="AI575" i="2"/>
  <c r="AI576" i="2"/>
  <c r="AI577" i="2"/>
  <c r="AI578" i="2"/>
  <c r="AI579" i="2"/>
  <c r="AI580" i="2"/>
  <c r="AI581" i="2"/>
  <c r="AI582" i="2"/>
  <c r="AI583" i="2"/>
  <c r="AI584" i="2"/>
  <c r="AI585" i="2"/>
  <c r="AI586" i="2"/>
  <c r="AI587" i="2"/>
  <c r="AI588" i="2"/>
  <c r="AI589" i="2"/>
  <c r="AI590" i="2"/>
  <c r="AI591" i="2"/>
  <c r="AI592" i="2"/>
  <c r="AI593" i="2"/>
  <c r="AI594" i="2"/>
  <c r="AI595" i="2"/>
  <c r="AI596" i="2"/>
  <c r="AI597" i="2"/>
  <c r="AI598" i="2"/>
  <c r="AI599" i="2"/>
  <c r="AI600" i="2"/>
  <c r="AI601" i="2"/>
  <c r="AI602" i="2"/>
  <c r="AI603" i="2"/>
  <c r="AI604" i="2"/>
  <c r="AI605" i="2"/>
  <c r="AI606" i="2"/>
  <c r="AI607" i="2"/>
  <c r="AI608" i="2"/>
  <c r="AI609" i="2"/>
  <c r="AI610" i="2"/>
  <c r="AI611" i="2"/>
  <c r="AI612" i="2"/>
  <c r="AI613" i="2"/>
  <c r="AI614" i="2"/>
  <c r="AI615" i="2"/>
  <c r="AI616" i="2"/>
  <c r="AI617" i="2"/>
  <c r="AI618" i="2"/>
  <c r="AI619" i="2"/>
  <c r="AI620" i="2"/>
  <c r="AI621" i="2"/>
  <c r="AI622" i="2"/>
  <c r="AI623" i="2"/>
  <c r="AI624" i="2"/>
  <c r="AI625" i="2"/>
  <c r="AI626" i="2"/>
  <c r="AI627" i="2"/>
  <c r="AI628" i="2"/>
  <c r="AI629" i="2"/>
  <c r="AI630" i="2"/>
  <c r="AI631" i="2"/>
  <c r="AI632" i="2"/>
  <c r="AI633" i="2"/>
  <c r="AI634" i="2"/>
  <c r="AI635" i="2"/>
  <c r="AI636" i="2"/>
  <c r="AI637" i="2"/>
  <c r="AI638" i="2"/>
  <c r="AI639" i="2"/>
  <c r="AI640" i="2"/>
  <c r="AI641" i="2"/>
  <c r="AI642" i="2"/>
  <c r="AI643" i="2"/>
  <c r="AI644" i="2"/>
  <c r="AI645" i="2"/>
  <c r="AI646" i="2"/>
  <c r="AI647" i="2"/>
  <c r="AI648" i="2"/>
  <c r="AI649" i="2"/>
  <c r="AI650" i="2"/>
  <c r="AI651" i="2"/>
  <c r="AI652" i="2"/>
  <c r="AI653" i="2"/>
  <c r="AI654" i="2"/>
  <c r="AI655" i="2"/>
  <c r="AI656" i="2"/>
  <c r="AI657" i="2"/>
  <c r="AI658" i="2"/>
  <c r="AI659" i="2"/>
  <c r="AI660" i="2"/>
  <c r="AI661" i="2"/>
  <c r="AI662" i="2"/>
  <c r="AI663" i="2"/>
  <c r="AI664" i="2"/>
  <c r="AI665" i="2"/>
  <c r="AI666" i="2"/>
  <c r="AI667" i="2"/>
  <c r="AI668" i="2"/>
  <c r="AI669" i="2"/>
  <c r="AI670" i="2"/>
  <c r="AI671" i="2"/>
  <c r="AI672" i="2"/>
  <c r="AI673" i="2"/>
  <c r="AI674" i="2"/>
  <c r="AI675" i="2"/>
  <c r="AI676" i="2"/>
  <c r="AI677" i="2"/>
  <c r="AI678" i="2"/>
  <c r="AI679" i="2"/>
  <c r="AI680" i="2"/>
  <c r="AI681" i="2"/>
  <c r="AI682" i="2"/>
  <c r="AI683" i="2"/>
  <c r="AI684" i="2"/>
  <c r="AI685" i="2"/>
  <c r="AI686" i="2"/>
  <c r="AI687" i="2"/>
  <c r="AI688" i="2"/>
  <c r="AI689" i="2"/>
  <c r="AI690" i="2"/>
  <c r="AI691" i="2"/>
  <c r="AI692" i="2"/>
  <c r="AI693" i="2"/>
  <c r="AI694" i="2"/>
  <c r="AI695" i="2"/>
  <c r="AI696" i="2"/>
  <c r="AI697" i="2"/>
  <c r="AI698" i="2"/>
  <c r="AI699" i="2"/>
  <c r="AI700" i="2"/>
  <c r="AI701" i="2"/>
  <c r="AI702" i="2"/>
  <c r="AI703" i="2"/>
  <c r="AI704" i="2"/>
  <c r="AI705" i="2"/>
  <c r="AI706" i="2"/>
  <c r="AI707" i="2"/>
  <c r="AI708" i="2"/>
  <c r="AI709" i="2"/>
  <c r="AI710" i="2"/>
  <c r="AI711" i="2"/>
  <c r="AI712" i="2"/>
  <c r="AI713" i="2"/>
  <c r="AI714" i="2"/>
  <c r="AI715" i="2"/>
  <c r="AI716" i="2"/>
  <c r="AI717" i="2"/>
  <c r="AI718" i="2"/>
  <c r="AI719" i="2"/>
  <c r="AI720" i="2"/>
  <c r="AI721" i="2"/>
  <c r="AI722" i="2"/>
  <c r="AI723" i="2"/>
  <c r="AI724" i="2"/>
  <c r="AI725" i="2"/>
  <c r="AI726" i="2"/>
  <c r="AI727" i="2"/>
  <c r="AI728" i="2"/>
  <c r="AI729" i="2"/>
  <c r="AI730" i="2"/>
  <c r="AI731" i="2"/>
  <c r="AI732" i="2"/>
  <c r="AI733" i="2"/>
  <c r="AI734" i="2"/>
  <c r="AI735" i="2"/>
  <c r="AI736" i="2"/>
  <c r="AI737" i="2"/>
  <c r="AI738" i="2"/>
  <c r="AI739" i="2"/>
  <c r="AI740" i="2"/>
  <c r="AI741" i="2"/>
  <c r="AI742" i="2"/>
  <c r="AI743" i="2"/>
  <c r="AI744" i="2"/>
  <c r="AI745" i="2"/>
  <c r="AI746" i="2"/>
  <c r="AI747" i="2"/>
  <c r="AI748" i="2"/>
  <c r="AI749" i="2"/>
  <c r="AI750" i="2"/>
  <c r="AI751" i="2"/>
  <c r="AI752" i="2"/>
  <c r="AI753" i="2"/>
  <c r="AI754" i="2"/>
  <c r="AI755" i="2"/>
  <c r="AI756" i="2"/>
  <c r="AI757" i="2"/>
  <c r="AI758" i="2"/>
  <c r="AI759" i="2"/>
  <c r="AI760" i="2"/>
  <c r="AI761" i="2"/>
  <c r="AI762" i="2"/>
  <c r="AI763" i="2"/>
  <c r="AI764" i="2"/>
  <c r="AI765" i="2"/>
  <c r="AI766" i="2"/>
  <c r="AI767" i="2"/>
  <c r="AI768" i="2"/>
  <c r="AI769" i="2"/>
  <c r="AI770" i="2"/>
  <c r="AI771" i="2"/>
  <c r="AI772" i="2"/>
  <c r="AI773" i="2"/>
  <c r="AI774" i="2"/>
  <c r="AI775" i="2"/>
  <c r="AI776" i="2"/>
  <c r="AI777" i="2"/>
  <c r="AI778" i="2"/>
  <c r="AI779" i="2"/>
  <c r="AI780" i="2"/>
  <c r="AI781" i="2"/>
  <c r="AI782" i="2"/>
  <c r="AI783" i="2"/>
  <c r="AI784" i="2"/>
  <c r="AI785" i="2"/>
  <c r="AI786" i="2"/>
  <c r="AI787" i="2"/>
  <c r="AI788" i="2"/>
  <c r="AI789" i="2"/>
  <c r="AI790" i="2"/>
  <c r="AI791" i="2"/>
  <c r="AI792" i="2"/>
  <c r="AI793" i="2"/>
  <c r="AI794" i="2"/>
  <c r="AI795" i="2"/>
  <c r="AI796" i="2"/>
  <c r="AI797" i="2"/>
  <c r="AI798" i="2"/>
  <c r="AI799" i="2"/>
  <c r="AI800" i="2"/>
  <c r="AI801" i="2"/>
  <c r="AI802" i="2"/>
  <c r="AI803" i="2"/>
  <c r="AI804" i="2"/>
  <c r="AI805" i="2"/>
  <c r="AI806" i="2"/>
  <c r="AI807" i="2"/>
  <c r="AI808" i="2"/>
  <c r="AI809" i="2"/>
  <c r="AI810" i="2"/>
  <c r="AI811" i="2"/>
  <c r="AI812" i="2"/>
  <c r="AI813" i="2"/>
  <c r="AI814" i="2"/>
  <c r="AI815" i="2"/>
  <c r="AI816" i="2"/>
  <c r="AI817" i="2"/>
  <c r="AI818" i="2"/>
  <c r="AI819" i="2"/>
  <c r="AI820" i="2"/>
  <c r="AI821" i="2"/>
  <c r="AI822" i="2"/>
  <c r="AI823" i="2"/>
  <c r="AI824" i="2"/>
  <c r="AI825" i="2"/>
  <c r="AI826" i="2"/>
  <c r="AI827" i="2"/>
  <c r="AI828" i="2"/>
  <c r="AI829" i="2"/>
  <c r="AI830" i="2"/>
  <c r="AI831" i="2"/>
  <c r="AI832" i="2"/>
  <c r="AI833" i="2"/>
  <c r="AI834" i="2"/>
  <c r="AI835" i="2"/>
  <c r="AI836" i="2"/>
  <c r="AI837" i="2"/>
  <c r="AI838" i="2"/>
  <c r="AI839" i="2"/>
  <c r="AI840" i="2"/>
  <c r="AI841" i="2"/>
  <c r="AI842" i="2"/>
  <c r="AI843" i="2"/>
  <c r="AI844" i="2"/>
  <c r="AI845" i="2"/>
  <c r="AI846" i="2"/>
  <c r="AI847" i="2"/>
  <c r="AI848" i="2"/>
  <c r="AI849" i="2"/>
  <c r="AI850" i="2"/>
  <c r="AI851" i="2"/>
  <c r="AI852" i="2"/>
  <c r="AI853" i="2"/>
  <c r="AI854" i="2"/>
  <c r="AI855" i="2"/>
  <c r="AI856" i="2"/>
  <c r="AI857" i="2"/>
  <c r="AI858" i="2"/>
  <c r="AI859" i="2"/>
  <c r="AI860" i="2"/>
  <c r="AI861" i="2"/>
  <c r="AI862" i="2"/>
  <c r="AI863" i="2"/>
  <c r="AI864" i="2"/>
  <c r="AI865" i="2"/>
  <c r="AI866" i="2"/>
  <c r="AI867" i="2"/>
  <c r="AI868" i="2"/>
  <c r="AI869" i="2"/>
  <c r="AI870" i="2"/>
  <c r="AI871" i="2"/>
  <c r="AI872" i="2"/>
  <c r="AI873" i="2"/>
  <c r="AI874" i="2"/>
  <c r="AI875" i="2"/>
  <c r="AI876" i="2"/>
  <c r="AI877" i="2"/>
  <c r="AI878" i="2"/>
  <c r="AI879" i="2"/>
  <c r="AI880" i="2"/>
  <c r="AI881" i="2"/>
  <c r="AI882" i="2"/>
  <c r="AI883" i="2"/>
  <c r="AI884" i="2"/>
  <c r="AI885" i="2"/>
  <c r="AI886" i="2"/>
  <c r="AI887" i="2"/>
  <c r="AI888" i="2"/>
  <c r="AI889" i="2"/>
  <c r="AI890" i="2"/>
  <c r="AI891" i="2"/>
  <c r="AI892" i="2"/>
  <c r="AI893" i="2"/>
  <c r="AI894" i="2"/>
  <c r="AI895" i="2"/>
  <c r="AI896" i="2"/>
  <c r="AI897" i="2"/>
  <c r="AI898" i="2"/>
  <c r="AI899" i="2"/>
  <c r="AI900" i="2"/>
  <c r="AI901" i="2"/>
  <c r="AI902" i="2"/>
  <c r="AI903" i="2"/>
  <c r="AI904" i="2"/>
  <c r="AI905" i="2"/>
  <c r="AI906" i="2"/>
  <c r="AI907" i="2"/>
  <c r="AI908" i="2"/>
  <c r="AI909" i="2"/>
  <c r="AI910" i="2"/>
  <c r="AI911" i="2"/>
  <c r="AI912" i="2"/>
  <c r="AI913" i="2"/>
  <c r="AI914" i="2"/>
  <c r="AI915" i="2"/>
  <c r="AI916" i="2"/>
  <c r="AI917" i="2"/>
  <c r="AI918" i="2"/>
  <c r="AI919" i="2"/>
  <c r="AI920" i="2"/>
  <c r="AI921" i="2"/>
  <c r="AI922" i="2"/>
  <c r="AI923" i="2"/>
  <c r="AI924" i="2"/>
  <c r="AI925" i="2"/>
  <c r="AI926" i="2"/>
  <c r="AI927" i="2"/>
  <c r="AI928" i="2"/>
  <c r="AI929" i="2"/>
  <c r="AI930" i="2"/>
  <c r="AI931" i="2"/>
  <c r="AI932" i="2"/>
  <c r="AI933" i="2"/>
  <c r="AI934" i="2"/>
  <c r="AI935" i="2"/>
  <c r="AI936" i="2"/>
  <c r="AI937" i="2"/>
  <c r="AI938" i="2"/>
  <c r="AI939" i="2"/>
  <c r="AI940" i="2"/>
  <c r="AI941" i="2"/>
  <c r="AI942" i="2"/>
  <c r="AI943" i="2"/>
  <c r="AI944" i="2"/>
  <c r="AI945" i="2"/>
  <c r="AI946" i="2"/>
  <c r="AI947" i="2"/>
  <c r="AI948" i="2"/>
  <c r="AI949" i="2"/>
  <c r="AI950" i="2"/>
  <c r="AI951" i="2"/>
  <c r="AI952" i="2"/>
  <c r="AI953" i="2"/>
  <c r="AI954" i="2"/>
  <c r="AI955" i="2"/>
  <c r="AI956" i="2"/>
  <c r="AI957" i="2"/>
  <c r="AI958" i="2"/>
  <c r="AI959" i="2"/>
  <c r="AI960" i="2"/>
  <c r="AI961" i="2"/>
  <c r="AI962" i="2"/>
  <c r="AI963" i="2"/>
  <c r="AI964" i="2"/>
  <c r="AI965" i="2"/>
  <c r="AI966" i="2"/>
  <c r="AI967" i="2"/>
  <c r="AI968" i="2"/>
  <c r="AI969" i="2"/>
  <c r="AI970" i="2"/>
  <c r="AI971" i="2"/>
  <c r="AI972" i="2"/>
  <c r="AI973" i="2"/>
  <c r="AI974" i="2"/>
  <c r="AI975" i="2"/>
  <c r="AI976" i="2"/>
  <c r="AI977" i="2"/>
  <c r="AI978" i="2"/>
  <c r="AI979" i="2"/>
  <c r="AI980" i="2"/>
  <c r="AI981" i="2"/>
  <c r="AI982" i="2"/>
  <c r="AI983" i="2"/>
  <c r="AI984" i="2"/>
  <c r="AI985" i="2"/>
  <c r="AI986" i="2"/>
  <c r="AI987" i="2"/>
  <c r="AI988" i="2"/>
  <c r="AI989" i="2"/>
  <c r="AI990" i="2"/>
  <c r="AI991" i="2"/>
  <c r="AI992" i="2"/>
  <c r="AI993" i="2"/>
  <c r="AI994" i="2"/>
  <c r="AI995" i="2"/>
  <c r="AI996" i="2"/>
  <c r="AI997" i="2"/>
  <c r="AI998" i="2"/>
  <c r="AI999" i="2"/>
  <c r="AI1000" i="2"/>
  <c r="AI1001" i="2"/>
  <c r="AI1002" i="2"/>
  <c r="AI1003" i="2"/>
  <c r="AI1004" i="2"/>
  <c r="AI15" i="2"/>
  <c r="AJ13" i="2" l="1"/>
  <c r="AI13" i="2"/>
  <c r="AB4" i="2"/>
  <c r="AB5" i="2"/>
  <c r="AB6" i="2"/>
  <c r="AB7" i="2"/>
  <c r="AB8" i="2"/>
  <c r="AB9" i="2"/>
  <c r="AB3" i="2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995" i="3"/>
  <c r="J996" i="3"/>
  <c r="J997" i="3"/>
  <c r="J998" i="3"/>
  <c r="J999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AJ12" i="2" l="1"/>
  <c r="AA19" i="2"/>
  <c r="AA18" i="2"/>
  <c r="AM16" i="2"/>
  <c r="AM15" i="2"/>
  <c r="AK16" i="2"/>
  <c r="AL16" i="2" s="1"/>
  <c r="AK17" i="2"/>
  <c r="AK15" i="2"/>
  <c r="AL15" i="2" s="1"/>
  <c r="N375" i="3" l="1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" i="3"/>
  <c r="N4" i="3"/>
  <c r="N5" i="3"/>
  <c r="N6" i="3"/>
  <c r="N7" i="3"/>
  <c r="N2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108" i="3"/>
  <c r="S109" i="3"/>
  <c r="S110" i="3"/>
  <c r="S111" i="3"/>
  <c r="S112" i="3"/>
  <c r="S113" i="3"/>
  <c r="S114" i="3"/>
  <c r="S115" i="3"/>
  <c r="S116" i="3"/>
  <c r="S117" i="3"/>
  <c r="S118" i="3"/>
  <c r="S119" i="3"/>
  <c r="S120" i="3"/>
  <c r="S121" i="3"/>
  <c r="S122" i="3"/>
  <c r="S123" i="3"/>
  <c r="S124" i="3"/>
  <c r="S125" i="3"/>
  <c r="S126" i="3"/>
  <c r="S127" i="3"/>
  <c r="S128" i="3"/>
  <c r="S129" i="3"/>
  <c r="S130" i="3"/>
  <c r="S131" i="3"/>
  <c r="S132" i="3"/>
  <c r="S133" i="3"/>
  <c r="S134" i="3"/>
  <c r="S135" i="3"/>
  <c r="S136" i="3"/>
  <c r="S137" i="3"/>
  <c r="S138" i="3"/>
  <c r="S139" i="3"/>
  <c r="S140" i="3"/>
  <c r="S141" i="3"/>
  <c r="S142" i="3"/>
  <c r="S143" i="3"/>
  <c r="S144" i="3"/>
  <c r="S145" i="3"/>
  <c r="S146" i="3"/>
  <c r="S147" i="3"/>
  <c r="S148" i="3"/>
  <c r="S149" i="3"/>
  <c r="S150" i="3"/>
  <c r="S151" i="3"/>
  <c r="S152" i="3"/>
  <c r="S153" i="3"/>
  <c r="S154" i="3"/>
  <c r="S155" i="3"/>
  <c r="S156" i="3"/>
  <c r="S157" i="3"/>
  <c r="S158" i="3"/>
  <c r="S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75" i="3"/>
  <c r="S176" i="3"/>
  <c r="S177" i="3"/>
  <c r="S178" i="3"/>
  <c r="S179" i="3"/>
  <c r="S180" i="3"/>
  <c r="S181" i="3"/>
  <c r="S182" i="3"/>
  <c r="S183" i="3"/>
  <c r="S184" i="3"/>
  <c r="S185" i="3"/>
  <c r="S186" i="3"/>
  <c r="S187" i="3"/>
  <c r="S188" i="3"/>
  <c r="S189" i="3"/>
  <c r="S190" i="3"/>
  <c r="S191" i="3"/>
  <c r="S192" i="3"/>
  <c r="S193" i="3"/>
  <c r="S194" i="3"/>
  <c r="S195" i="3"/>
  <c r="S196" i="3"/>
  <c r="S197" i="3"/>
  <c r="S198" i="3"/>
  <c r="S199" i="3"/>
  <c r="S200" i="3"/>
  <c r="S201" i="3"/>
  <c r="S202" i="3"/>
  <c r="S203" i="3"/>
  <c r="S204" i="3"/>
  <c r="S205" i="3"/>
  <c r="S206" i="3"/>
  <c r="S207" i="3"/>
  <c r="S208" i="3"/>
  <c r="S209" i="3"/>
  <c r="S210" i="3"/>
  <c r="S211" i="3"/>
  <c r="S212" i="3"/>
  <c r="S213" i="3"/>
  <c r="S214" i="3"/>
  <c r="S215" i="3"/>
  <c r="S216" i="3"/>
  <c r="S217" i="3"/>
  <c r="S218" i="3"/>
  <c r="S219" i="3"/>
  <c r="S220" i="3"/>
  <c r="S221" i="3"/>
  <c r="S222" i="3"/>
  <c r="S223" i="3"/>
  <c r="S224" i="3"/>
  <c r="S225" i="3"/>
  <c r="S226" i="3"/>
  <c r="S227" i="3"/>
  <c r="S228" i="3"/>
  <c r="S229" i="3"/>
  <c r="S230" i="3"/>
  <c r="S231" i="3"/>
  <c r="S232" i="3"/>
  <c r="S233" i="3"/>
  <c r="S234" i="3"/>
  <c r="S235" i="3"/>
  <c r="S236" i="3"/>
  <c r="S237" i="3"/>
  <c r="S238" i="3"/>
  <c r="S239" i="3"/>
  <c r="S240" i="3"/>
  <c r="S241" i="3"/>
  <c r="S242" i="3"/>
  <c r="S243" i="3"/>
  <c r="S244" i="3"/>
  <c r="S245" i="3"/>
  <c r="S246" i="3"/>
  <c r="S247" i="3"/>
  <c r="S248" i="3"/>
  <c r="S249" i="3"/>
  <c r="S250" i="3"/>
  <c r="S251" i="3"/>
  <c r="S252" i="3"/>
  <c r="S253" i="3"/>
  <c r="S254" i="3"/>
  <c r="S255" i="3"/>
  <c r="S256" i="3"/>
  <c r="S257" i="3"/>
  <c r="S258" i="3"/>
  <c r="S259" i="3"/>
  <c r="S260" i="3"/>
  <c r="S261" i="3"/>
  <c r="S262" i="3"/>
  <c r="S263" i="3"/>
  <c r="S264" i="3"/>
  <c r="S265" i="3"/>
  <c r="S266" i="3"/>
  <c r="S267" i="3"/>
  <c r="S268" i="3"/>
  <c r="S269" i="3"/>
  <c r="S270" i="3"/>
  <c r="S271" i="3"/>
  <c r="S272" i="3"/>
  <c r="S273" i="3"/>
  <c r="S274" i="3"/>
  <c r="S275" i="3"/>
  <c r="S276" i="3"/>
  <c r="S277" i="3"/>
  <c r="S278" i="3"/>
  <c r="S279" i="3"/>
  <c r="S280" i="3"/>
  <c r="S281" i="3"/>
  <c r="S282" i="3"/>
  <c r="S283" i="3"/>
  <c r="S284" i="3"/>
  <c r="S285" i="3"/>
  <c r="S286" i="3"/>
  <c r="S287" i="3"/>
  <c r="S288" i="3"/>
  <c r="S289" i="3"/>
  <c r="S290" i="3"/>
  <c r="S291" i="3"/>
  <c r="S292" i="3"/>
  <c r="S293" i="3"/>
  <c r="S294" i="3"/>
  <c r="S295" i="3"/>
  <c r="S296" i="3"/>
  <c r="S297" i="3"/>
  <c r="S298" i="3"/>
  <c r="S299" i="3"/>
  <c r="S300" i="3"/>
  <c r="S301" i="3"/>
  <c r="S302" i="3"/>
  <c r="S303" i="3"/>
  <c r="S304" i="3"/>
  <c r="S305" i="3"/>
  <c r="S306" i="3"/>
  <c r="S307" i="3"/>
  <c r="S308" i="3"/>
  <c r="S309" i="3"/>
  <c r="S310" i="3"/>
  <c r="S311" i="3"/>
  <c r="S312" i="3"/>
  <c r="S313" i="3"/>
  <c r="S314" i="3"/>
  <c r="S315" i="3"/>
  <c r="S316" i="3"/>
  <c r="S317" i="3"/>
  <c r="S318" i="3"/>
  <c r="S319" i="3"/>
  <c r="S320" i="3"/>
  <c r="S321" i="3"/>
  <c r="S322" i="3"/>
  <c r="S323" i="3"/>
  <c r="S324" i="3"/>
  <c r="S325" i="3"/>
  <c r="S326" i="3"/>
  <c r="S327" i="3"/>
  <c r="S328" i="3"/>
  <c r="S329" i="3"/>
  <c r="S330" i="3"/>
  <c r="S331" i="3"/>
  <c r="S332" i="3"/>
  <c r="S333" i="3"/>
  <c r="S334" i="3"/>
  <c r="S335" i="3"/>
  <c r="S336" i="3"/>
  <c r="S337" i="3"/>
  <c r="S338" i="3"/>
  <c r="S339" i="3"/>
  <c r="S340" i="3"/>
  <c r="S341" i="3"/>
  <c r="S342" i="3"/>
  <c r="S343" i="3"/>
  <c r="S344" i="3"/>
  <c r="S345" i="3"/>
  <c r="S346" i="3"/>
  <c r="S347" i="3"/>
  <c r="S348" i="3"/>
  <c r="S349" i="3"/>
  <c r="S350" i="3"/>
  <c r="S351" i="3"/>
  <c r="S352" i="3"/>
  <c r="S353" i="3"/>
  <c r="S354" i="3"/>
  <c r="S355" i="3"/>
  <c r="S356" i="3"/>
  <c r="S357" i="3"/>
  <c r="S358" i="3"/>
  <c r="S359" i="3"/>
  <c r="S360" i="3"/>
  <c r="S361" i="3"/>
  <c r="S362" i="3"/>
  <c r="S363" i="3"/>
  <c r="S364" i="3"/>
  <c r="S365" i="3"/>
  <c r="S366" i="3"/>
  <c r="S367" i="3"/>
  <c r="S368" i="3"/>
  <c r="S369" i="3"/>
  <c r="S370" i="3"/>
  <c r="S371" i="3"/>
  <c r="S372" i="3"/>
  <c r="S373" i="3"/>
  <c r="S374" i="3"/>
  <c r="S375" i="3"/>
  <c r="S376" i="3"/>
  <c r="S377" i="3"/>
  <c r="S378" i="3"/>
  <c r="S379" i="3"/>
  <c r="S380" i="3"/>
  <c r="S381" i="3"/>
  <c r="S382" i="3"/>
  <c r="S383" i="3"/>
  <c r="S384" i="3"/>
  <c r="S385" i="3"/>
  <c r="S386" i="3"/>
  <c r="S387" i="3"/>
  <c r="S388" i="3"/>
  <c r="S389" i="3"/>
  <c r="S390" i="3"/>
  <c r="S391" i="3"/>
  <c r="S392" i="3"/>
  <c r="S393" i="3"/>
  <c r="S394" i="3"/>
  <c r="S395" i="3"/>
  <c r="S396" i="3"/>
  <c r="S397" i="3"/>
  <c r="S398" i="3"/>
  <c r="S399" i="3"/>
  <c r="S400" i="3"/>
  <c r="S401" i="3"/>
  <c r="S402" i="3"/>
  <c r="S403" i="3"/>
  <c r="S404" i="3"/>
  <c r="S405" i="3"/>
  <c r="S406" i="3"/>
  <c r="S407" i="3"/>
  <c r="S408" i="3"/>
  <c r="S409" i="3"/>
  <c r="S410" i="3"/>
  <c r="S411" i="3"/>
  <c r="S412" i="3"/>
  <c r="S413" i="3"/>
  <c r="S414" i="3"/>
  <c r="S415" i="3"/>
  <c r="S416" i="3"/>
  <c r="S417" i="3"/>
  <c r="S418" i="3"/>
  <c r="S419" i="3"/>
  <c r="S420" i="3"/>
  <c r="S421" i="3"/>
  <c r="S422" i="3"/>
  <c r="S423" i="3"/>
  <c r="S424" i="3"/>
  <c r="S425" i="3"/>
  <c r="S426" i="3"/>
  <c r="S427" i="3"/>
  <c r="S428" i="3"/>
  <c r="S429" i="3"/>
  <c r="S430" i="3"/>
  <c r="S431" i="3"/>
  <c r="S432" i="3"/>
  <c r="S433" i="3"/>
  <c r="S434" i="3"/>
  <c r="S435" i="3"/>
  <c r="S436" i="3"/>
  <c r="S437" i="3"/>
  <c r="S438" i="3"/>
  <c r="S439" i="3"/>
  <c r="S440" i="3"/>
  <c r="S441" i="3"/>
  <c r="S442" i="3"/>
  <c r="S443" i="3"/>
  <c r="S444" i="3"/>
  <c r="S445" i="3"/>
  <c r="S446" i="3"/>
  <c r="S447" i="3"/>
  <c r="S448" i="3"/>
  <c r="S449" i="3"/>
  <c r="S450" i="3"/>
  <c r="S451" i="3"/>
  <c r="S452" i="3"/>
  <c r="S453" i="3"/>
  <c r="S454" i="3"/>
  <c r="S455" i="3"/>
  <c r="S456" i="3"/>
  <c r="S457" i="3"/>
  <c r="S458" i="3"/>
  <c r="S459" i="3"/>
  <c r="S460" i="3"/>
  <c r="S461" i="3"/>
  <c r="S462" i="3"/>
  <c r="S463" i="3"/>
  <c r="S464" i="3"/>
  <c r="S465" i="3"/>
  <c r="S466" i="3"/>
  <c r="S467" i="3"/>
  <c r="S468" i="3"/>
  <c r="S469" i="3"/>
  <c r="S470" i="3"/>
  <c r="S471" i="3"/>
  <c r="S472" i="3"/>
  <c r="S473" i="3"/>
  <c r="S474" i="3"/>
  <c r="S475" i="3"/>
  <c r="S476" i="3"/>
  <c r="S477" i="3"/>
  <c r="S478" i="3"/>
  <c r="S479" i="3"/>
  <c r="S480" i="3"/>
  <c r="S481" i="3"/>
  <c r="S482" i="3"/>
  <c r="S483" i="3"/>
  <c r="S484" i="3"/>
  <c r="S485" i="3"/>
  <c r="S486" i="3"/>
  <c r="S487" i="3"/>
  <c r="S488" i="3"/>
  <c r="S489" i="3"/>
  <c r="S490" i="3"/>
  <c r="S491" i="3"/>
  <c r="S492" i="3"/>
  <c r="S493" i="3"/>
  <c r="S494" i="3"/>
  <c r="S495" i="3"/>
  <c r="S496" i="3"/>
  <c r="S497" i="3"/>
  <c r="S498" i="3"/>
  <c r="S499" i="3"/>
  <c r="S500" i="3"/>
  <c r="S501" i="3"/>
  <c r="S502" i="3"/>
  <c r="S503" i="3"/>
  <c r="S504" i="3"/>
  <c r="S505" i="3"/>
  <c r="S506" i="3"/>
  <c r="S507" i="3"/>
  <c r="S508" i="3"/>
  <c r="S509" i="3"/>
  <c r="S510" i="3"/>
  <c r="S511" i="3"/>
  <c r="S512" i="3"/>
  <c r="S513" i="3"/>
  <c r="S514" i="3"/>
  <c r="S515" i="3"/>
  <c r="S516" i="3"/>
  <c r="S517" i="3"/>
  <c r="S518" i="3"/>
  <c r="S519" i="3"/>
  <c r="S520" i="3"/>
  <c r="S521" i="3"/>
  <c r="S522" i="3"/>
  <c r="S523" i="3"/>
  <c r="S524" i="3"/>
  <c r="S525" i="3"/>
  <c r="S526" i="3"/>
  <c r="S527" i="3"/>
  <c r="S528" i="3"/>
  <c r="S529" i="3"/>
  <c r="S530" i="3"/>
  <c r="S531" i="3"/>
  <c r="S532" i="3"/>
  <c r="S533" i="3"/>
  <c r="S534" i="3"/>
  <c r="S535" i="3"/>
  <c r="S536" i="3"/>
  <c r="S537" i="3"/>
  <c r="S538" i="3"/>
  <c r="S539" i="3"/>
  <c r="S540" i="3"/>
  <c r="S541" i="3"/>
  <c r="S542" i="3"/>
  <c r="S543" i="3"/>
  <c r="S544" i="3"/>
  <c r="S545" i="3"/>
  <c r="S546" i="3"/>
  <c r="S547" i="3"/>
  <c r="S548" i="3"/>
  <c r="S549" i="3"/>
  <c r="S550" i="3"/>
  <c r="S551" i="3"/>
  <c r="S552" i="3"/>
  <c r="S553" i="3"/>
  <c r="S554" i="3"/>
  <c r="S555" i="3"/>
  <c r="S556" i="3"/>
  <c r="S557" i="3"/>
  <c r="S558" i="3"/>
  <c r="S559" i="3"/>
  <c r="S560" i="3"/>
  <c r="S561" i="3"/>
  <c r="S562" i="3"/>
  <c r="S563" i="3"/>
  <c r="S564" i="3"/>
  <c r="S565" i="3"/>
  <c r="S566" i="3"/>
  <c r="S567" i="3"/>
  <c r="S568" i="3"/>
  <c r="S569" i="3"/>
  <c r="S570" i="3"/>
  <c r="S571" i="3"/>
  <c r="S572" i="3"/>
  <c r="S573" i="3"/>
  <c r="S574" i="3"/>
  <c r="S575" i="3"/>
  <c r="S576" i="3"/>
  <c r="S577" i="3"/>
  <c r="S578" i="3"/>
  <c r="S579" i="3"/>
  <c r="S580" i="3"/>
  <c r="S581" i="3"/>
  <c r="S582" i="3"/>
  <c r="S583" i="3"/>
  <c r="S584" i="3"/>
  <c r="S585" i="3"/>
  <c r="S586" i="3"/>
  <c r="S587" i="3"/>
  <c r="S588" i="3"/>
  <c r="S589" i="3"/>
  <c r="S590" i="3"/>
  <c r="S591" i="3"/>
  <c r="S592" i="3"/>
  <c r="S593" i="3"/>
  <c r="S594" i="3"/>
  <c r="S595" i="3"/>
  <c r="S596" i="3"/>
  <c r="S597" i="3"/>
  <c r="S598" i="3"/>
  <c r="S599" i="3"/>
  <c r="S600" i="3"/>
  <c r="S601" i="3"/>
  <c r="S602" i="3"/>
  <c r="S603" i="3"/>
  <c r="S604" i="3"/>
  <c r="S605" i="3"/>
  <c r="S606" i="3"/>
  <c r="S607" i="3"/>
  <c r="S608" i="3"/>
  <c r="S609" i="3"/>
  <c r="S610" i="3"/>
  <c r="S611" i="3"/>
  <c r="S612" i="3"/>
  <c r="S613" i="3"/>
  <c r="S614" i="3"/>
  <c r="S615" i="3"/>
  <c r="S616" i="3"/>
  <c r="S617" i="3"/>
  <c r="S618" i="3"/>
  <c r="S619" i="3"/>
  <c r="S620" i="3"/>
  <c r="S621" i="3"/>
  <c r="S622" i="3"/>
  <c r="S623" i="3"/>
  <c r="S624" i="3"/>
  <c r="S625" i="3"/>
  <c r="S626" i="3"/>
  <c r="S627" i="3"/>
  <c r="S628" i="3"/>
  <c r="S629" i="3"/>
  <c r="S630" i="3"/>
  <c r="S631" i="3"/>
  <c r="S632" i="3"/>
  <c r="S633" i="3"/>
  <c r="S634" i="3"/>
  <c r="S635" i="3"/>
  <c r="S636" i="3"/>
  <c r="S637" i="3"/>
  <c r="S638" i="3"/>
  <c r="S639" i="3"/>
  <c r="S640" i="3"/>
  <c r="S641" i="3"/>
  <c r="S642" i="3"/>
  <c r="S643" i="3"/>
  <c r="S644" i="3"/>
  <c r="S645" i="3"/>
  <c r="S646" i="3"/>
  <c r="S647" i="3"/>
  <c r="S648" i="3"/>
  <c r="S649" i="3"/>
  <c r="S650" i="3"/>
  <c r="S651" i="3"/>
  <c r="S652" i="3"/>
  <c r="S653" i="3"/>
  <c r="S654" i="3"/>
  <c r="S655" i="3"/>
  <c r="S656" i="3"/>
  <c r="S657" i="3"/>
  <c r="S658" i="3"/>
  <c r="S659" i="3"/>
  <c r="S660" i="3"/>
  <c r="S661" i="3"/>
  <c r="S662" i="3"/>
  <c r="S663" i="3"/>
  <c r="S664" i="3"/>
  <c r="S665" i="3"/>
  <c r="S666" i="3"/>
  <c r="S667" i="3"/>
  <c r="S668" i="3"/>
  <c r="S669" i="3"/>
  <c r="S670" i="3"/>
  <c r="S671" i="3"/>
  <c r="S672" i="3"/>
  <c r="S673" i="3"/>
  <c r="S674" i="3"/>
  <c r="S675" i="3"/>
  <c r="S676" i="3"/>
  <c r="S677" i="3"/>
  <c r="S678" i="3"/>
  <c r="S679" i="3"/>
  <c r="S680" i="3"/>
  <c r="S681" i="3"/>
  <c r="S682" i="3"/>
  <c r="S683" i="3"/>
  <c r="S684" i="3"/>
  <c r="S685" i="3"/>
  <c r="S686" i="3"/>
  <c r="S687" i="3"/>
  <c r="S688" i="3"/>
  <c r="S689" i="3"/>
  <c r="S690" i="3"/>
  <c r="S691" i="3"/>
  <c r="S692" i="3"/>
  <c r="S693" i="3"/>
  <c r="S694" i="3"/>
  <c r="S695" i="3"/>
  <c r="S696" i="3"/>
  <c r="S697" i="3"/>
  <c r="S698" i="3"/>
  <c r="S699" i="3"/>
  <c r="S700" i="3"/>
  <c r="S701" i="3"/>
  <c r="S702" i="3"/>
  <c r="S703" i="3"/>
  <c r="S704" i="3"/>
  <c r="S705" i="3"/>
  <c r="S706" i="3"/>
  <c r="S707" i="3"/>
  <c r="S708" i="3"/>
  <c r="S709" i="3"/>
  <c r="S710" i="3"/>
  <c r="S711" i="3"/>
  <c r="S712" i="3"/>
  <c r="S713" i="3"/>
  <c r="S714" i="3"/>
  <c r="S715" i="3"/>
  <c r="S716" i="3"/>
  <c r="S717" i="3"/>
  <c r="S718" i="3"/>
  <c r="S719" i="3"/>
  <c r="S720" i="3"/>
  <c r="S721" i="3"/>
  <c r="S722" i="3"/>
  <c r="S723" i="3"/>
  <c r="S724" i="3"/>
  <c r="S725" i="3"/>
  <c r="S726" i="3"/>
  <c r="S727" i="3"/>
  <c r="S728" i="3"/>
  <c r="S729" i="3"/>
  <c r="S730" i="3"/>
  <c r="S731" i="3"/>
  <c r="S732" i="3"/>
  <c r="S733" i="3"/>
  <c r="S734" i="3"/>
  <c r="S735" i="3"/>
  <c r="S736" i="3"/>
  <c r="S737" i="3"/>
  <c r="S738" i="3"/>
  <c r="S739" i="3"/>
  <c r="S740" i="3"/>
  <c r="S741" i="3"/>
  <c r="S742" i="3"/>
  <c r="S743" i="3"/>
  <c r="S744" i="3"/>
  <c r="S745" i="3"/>
  <c r="S746" i="3"/>
  <c r="S747" i="3"/>
  <c r="S748" i="3"/>
  <c r="S749" i="3"/>
  <c r="S750" i="3"/>
  <c r="S751" i="3"/>
  <c r="S752" i="3"/>
  <c r="S753" i="3"/>
  <c r="S754" i="3"/>
  <c r="S755" i="3"/>
  <c r="S756" i="3"/>
  <c r="S757" i="3"/>
  <c r="S758" i="3"/>
  <c r="S759" i="3"/>
  <c r="S760" i="3"/>
  <c r="S761" i="3"/>
  <c r="S762" i="3"/>
  <c r="S763" i="3"/>
  <c r="S764" i="3"/>
  <c r="S765" i="3"/>
  <c r="S766" i="3"/>
  <c r="S767" i="3"/>
  <c r="S768" i="3"/>
  <c r="S769" i="3"/>
  <c r="S770" i="3"/>
  <c r="S771" i="3"/>
  <c r="S772" i="3"/>
  <c r="S773" i="3"/>
  <c r="S774" i="3"/>
  <c r="S775" i="3"/>
  <c r="S776" i="3"/>
  <c r="S777" i="3"/>
  <c r="S778" i="3"/>
  <c r="S779" i="3"/>
  <c r="S780" i="3"/>
  <c r="S781" i="3"/>
  <c r="S782" i="3"/>
  <c r="S783" i="3"/>
  <c r="S784" i="3"/>
  <c r="S785" i="3"/>
  <c r="S786" i="3"/>
  <c r="S787" i="3"/>
  <c r="S788" i="3"/>
  <c r="S789" i="3"/>
  <c r="S790" i="3"/>
  <c r="S791" i="3"/>
  <c r="S792" i="3"/>
  <c r="S793" i="3"/>
  <c r="S794" i="3"/>
  <c r="S795" i="3"/>
  <c r="S796" i="3"/>
  <c r="S797" i="3"/>
  <c r="S798" i="3"/>
  <c r="S799" i="3"/>
  <c r="S800" i="3"/>
  <c r="S801" i="3"/>
  <c r="S802" i="3"/>
  <c r="S803" i="3"/>
  <c r="S804" i="3"/>
  <c r="S805" i="3"/>
  <c r="S806" i="3"/>
  <c r="S807" i="3"/>
  <c r="S808" i="3"/>
  <c r="S809" i="3"/>
  <c r="S810" i="3"/>
  <c r="S811" i="3"/>
  <c r="S812" i="3"/>
  <c r="S813" i="3"/>
  <c r="S814" i="3"/>
  <c r="S815" i="3"/>
  <c r="S816" i="3"/>
  <c r="S817" i="3"/>
  <c r="S818" i="3"/>
  <c r="S819" i="3"/>
  <c r="S820" i="3"/>
  <c r="S821" i="3"/>
  <c r="S822" i="3"/>
  <c r="S823" i="3"/>
  <c r="S824" i="3"/>
  <c r="S825" i="3"/>
  <c r="S826" i="3"/>
  <c r="S827" i="3"/>
  <c r="S828" i="3"/>
  <c r="S829" i="3"/>
  <c r="S830" i="3"/>
  <c r="S831" i="3"/>
  <c r="S832" i="3"/>
  <c r="S833" i="3"/>
  <c r="S834" i="3"/>
  <c r="S835" i="3"/>
  <c r="S836" i="3"/>
  <c r="S837" i="3"/>
  <c r="S838" i="3"/>
  <c r="S839" i="3"/>
  <c r="S840" i="3"/>
  <c r="S841" i="3"/>
  <c r="S842" i="3"/>
  <c r="S843" i="3"/>
  <c r="S844" i="3"/>
  <c r="S845" i="3"/>
  <c r="S846" i="3"/>
  <c r="S847" i="3"/>
  <c r="S848" i="3"/>
  <c r="S849" i="3"/>
  <c r="S850" i="3"/>
  <c r="S851" i="3"/>
  <c r="S852" i="3"/>
  <c r="S853" i="3"/>
  <c r="S854" i="3"/>
  <c r="S855" i="3"/>
  <c r="S856" i="3"/>
  <c r="S857" i="3"/>
  <c r="S858" i="3"/>
  <c r="S859" i="3"/>
  <c r="S860" i="3"/>
  <c r="S861" i="3"/>
  <c r="S862" i="3"/>
  <c r="S863" i="3"/>
  <c r="S864" i="3"/>
  <c r="S865" i="3"/>
  <c r="S866" i="3"/>
  <c r="S867" i="3"/>
  <c r="S868" i="3"/>
  <c r="S869" i="3"/>
  <c r="S870" i="3"/>
  <c r="S871" i="3"/>
  <c r="S872" i="3"/>
  <c r="S873" i="3"/>
  <c r="S874" i="3"/>
  <c r="S875" i="3"/>
  <c r="S876" i="3"/>
  <c r="S877" i="3"/>
  <c r="S878" i="3"/>
  <c r="S879" i="3"/>
  <c r="S880" i="3"/>
  <c r="S881" i="3"/>
  <c r="S882" i="3"/>
  <c r="S883" i="3"/>
  <c r="S884" i="3"/>
  <c r="S885" i="3"/>
  <c r="S886" i="3"/>
  <c r="S887" i="3"/>
  <c r="S888" i="3"/>
  <c r="S889" i="3"/>
  <c r="S890" i="3"/>
  <c r="S891" i="3"/>
  <c r="S892" i="3"/>
  <c r="S893" i="3"/>
  <c r="S894" i="3"/>
  <c r="S895" i="3"/>
  <c r="S896" i="3"/>
  <c r="S897" i="3"/>
  <c r="S898" i="3"/>
  <c r="S899" i="3"/>
  <c r="S900" i="3"/>
  <c r="S901" i="3"/>
  <c r="S902" i="3"/>
  <c r="S903" i="3"/>
  <c r="S904" i="3"/>
  <c r="S905" i="3"/>
  <c r="S906" i="3"/>
  <c r="S907" i="3"/>
  <c r="S908" i="3"/>
  <c r="S909" i="3"/>
  <c r="S910" i="3"/>
  <c r="S911" i="3"/>
  <c r="S912" i="3"/>
  <c r="S913" i="3"/>
  <c r="S914" i="3"/>
  <c r="S915" i="3"/>
  <c r="S916" i="3"/>
  <c r="S917" i="3"/>
  <c r="S918" i="3"/>
  <c r="S919" i="3"/>
  <c r="S920" i="3"/>
  <c r="S921" i="3"/>
  <c r="S922" i="3"/>
  <c r="S923" i="3"/>
  <c r="S924" i="3"/>
  <c r="S925" i="3"/>
  <c r="S926" i="3"/>
  <c r="S927" i="3"/>
  <c r="S928" i="3"/>
  <c r="S929" i="3"/>
  <c r="S930" i="3"/>
  <c r="S931" i="3"/>
  <c r="S932" i="3"/>
  <c r="S933" i="3"/>
  <c r="S934" i="3"/>
  <c r="S935" i="3"/>
  <c r="S936" i="3"/>
  <c r="S937" i="3"/>
  <c r="S938" i="3"/>
  <c r="S939" i="3"/>
  <c r="S940" i="3"/>
  <c r="S941" i="3"/>
  <c r="S942" i="3"/>
  <c r="S943" i="3"/>
  <c r="S944" i="3"/>
  <c r="S945" i="3"/>
  <c r="S946" i="3"/>
  <c r="S947" i="3"/>
  <c r="S948" i="3"/>
  <c r="S949" i="3"/>
  <c r="S950" i="3"/>
  <c r="S951" i="3"/>
  <c r="S952" i="3"/>
  <c r="S953" i="3"/>
  <c r="S954" i="3"/>
  <c r="S955" i="3"/>
  <c r="S956" i="3"/>
  <c r="S957" i="3"/>
  <c r="S958" i="3"/>
  <c r="S959" i="3"/>
  <c r="S960" i="3"/>
  <c r="S961" i="3"/>
  <c r="S962" i="3"/>
  <c r="S963" i="3"/>
  <c r="S964" i="3"/>
  <c r="S965" i="3"/>
  <c r="S966" i="3"/>
  <c r="S967" i="3"/>
  <c r="S968" i="3"/>
  <c r="S969" i="3"/>
  <c r="S970" i="3"/>
  <c r="S971" i="3"/>
  <c r="S972" i="3"/>
  <c r="S973" i="3"/>
  <c r="S974" i="3"/>
  <c r="S975" i="3"/>
  <c r="S976" i="3"/>
  <c r="S977" i="3"/>
  <c r="S978" i="3"/>
  <c r="S979" i="3"/>
  <c r="S980" i="3"/>
  <c r="S981" i="3"/>
  <c r="S982" i="3"/>
  <c r="S983" i="3"/>
  <c r="S984" i="3"/>
  <c r="S985" i="3"/>
  <c r="S986" i="3"/>
  <c r="S987" i="3"/>
  <c r="S988" i="3"/>
  <c r="S989" i="3"/>
  <c r="S990" i="3"/>
  <c r="S991" i="3"/>
  <c r="S992" i="3"/>
  <c r="S993" i="3"/>
  <c r="S994" i="3"/>
  <c r="S995" i="3"/>
  <c r="S996" i="3"/>
  <c r="S997" i="3"/>
  <c r="S998" i="3"/>
  <c r="S999" i="3"/>
  <c r="C20" i="2" l="1"/>
  <c r="R809" i="3"/>
  <c r="R810" i="3"/>
  <c r="R811" i="3"/>
  <c r="R812" i="3"/>
  <c r="R813" i="3"/>
  <c r="R814" i="3"/>
  <c r="R815" i="3"/>
  <c r="R816" i="3"/>
  <c r="R817" i="3"/>
  <c r="R818" i="3"/>
  <c r="R819" i="3"/>
  <c r="R820" i="3"/>
  <c r="R821" i="3"/>
  <c r="R822" i="3"/>
  <c r="R823" i="3"/>
  <c r="R824" i="3"/>
  <c r="R825" i="3"/>
  <c r="R826" i="3"/>
  <c r="R827" i="3"/>
  <c r="R828" i="3"/>
  <c r="R829" i="3"/>
  <c r="R830" i="3"/>
  <c r="R831" i="3"/>
  <c r="R832" i="3"/>
  <c r="R833" i="3"/>
  <c r="R834" i="3"/>
  <c r="R835" i="3"/>
  <c r="R836" i="3"/>
  <c r="R837" i="3"/>
  <c r="R838" i="3"/>
  <c r="R839" i="3"/>
  <c r="R840" i="3"/>
  <c r="R841" i="3"/>
  <c r="R842" i="3"/>
  <c r="R843" i="3"/>
  <c r="R844" i="3"/>
  <c r="R845" i="3"/>
  <c r="R846" i="3"/>
  <c r="R847" i="3"/>
  <c r="R848" i="3"/>
  <c r="R849" i="3"/>
  <c r="R850" i="3"/>
  <c r="R851" i="3"/>
  <c r="R852" i="3"/>
  <c r="R853" i="3"/>
  <c r="R854" i="3"/>
  <c r="R855" i="3"/>
  <c r="R856" i="3"/>
  <c r="R857" i="3"/>
  <c r="R858" i="3"/>
  <c r="R859" i="3"/>
  <c r="R860" i="3"/>
  <c r="R861" i="3"/>
  <c r="R862" i="3"/>
  <c r="R863" i="3"/>
  <c r="R864" i="3"/>
  <c r="R865" i="3"/>
  <c r="R866" i="3"/>
  <c r="R867" i="3"/>
  <c r="R868" i="3"/>
  <c r="R869" i="3"/>
  <c r="R870" i="3"/>
  <c r="R871" i="3"/>
  <c r="R872" i="3"/>
  <c r="R873" i="3"/>
  <c r="R874" i="3"/>
  <c r="R875" i="3"/>
  <c r="R876" i="3"/>
  <c r="R877" i="3"/>
  <c r="R878" i="3"/>
  <c r="R879" i="3"/>
  <c r="R880" i="3"/>
  <c r="R881" i="3"/>
  <c r="R882" i="3"/>
  <c r="R883" i="3"/>
  <c r="R884" i="3"/>
  <c r="R885" i="3"/>
  <c r="R886" i="3"/>
  <c r="R887" i="3"/>
  <c r="R888" i="3"/>
  <c r="R889" i="3"/>
  <c r="R890" i="3"/>
  <c r="R891" i="3"/>
  <c r="R892" i="3"/>
  <c r="R893" i="3"/>
  <c r="R894" i="3"/>
  <c r="R895" i="3"/>
  <c r="R896" i="3"/>
  <c r="R897" i="3"/>
  <c r="R898" i="3"/>
  <c r="R899" i="3"/>
  <c r="R900" i="3"/>
  <c r="R901" i="3"/>
  <c r="R902" i="3"/>
  <c r="R903" i="3"/>
  <c r="R904" i="3"/>
  <c r="R905" i="3"/>
  <c r="R906" i="3"/>
  <c r="R907" i="3"/>
  <c r="R908" i="3"/>
  <c r="R909" i="3"/>
  <c r="R910" i="3"/>
  <c r="R911" i="3"/>
  <c r="R912" i="3"/>
  <c r="R913" i="3"/>
  <c r="R914" i="3"/>
  <c r="R915" i="3"/>
  <c r="R916" i="3"/>
  <c r="R917" i="3"/>
  <c r="R918" i="3"/>
  <c r="R919" i="3"/>
  <c r="R920" i="3"/>
  <c r="R921" i="3"/>
  <c r="R922" i="3"/>
  <c r="R923" i="3"/>
  <c r="R924" i="3"/>
  <c r="R925" i="3"/>
  <c r="R926" i="3"/>
  <c r="R927" i="3"/>
  <c r="R928" i="3"/>
  <c r="R929" i="3"/>
  <c r="R930" i="3"/>
  <c r="R931" i="3"/>
  <c r="R932" i="3"/>
  <c r="R933" i="3"/>
  <c r="R934" i="3"/>
  <c r="R935" i="3"/>
  <c r="R936" i="3"/>
  <c r="R937" i="3"/>
  <c r="R938" i="3"/>
  <c r="R939" i="3"/>
  <c r="R940" i="3"/>
  <c r="R941" i="3"/>
  <c r="R942" i="3"/>
  <c r="R943" i="3"/>
  <c r="R944" i="3"/>
  <c r="R945" i="3"/>
  <c r="R946" i="3"/>
  <c r="R947" i="3"/>
  <c r="R948" i="3"/>
  <c r="R949" i="3"/>
  <c r="R950" i="3"/>
  <c r="R951" i="3"/>
  <c r="R952" i="3"/>
  <c r="R953" i="3"/>
  <c r="R954" i="3"/>
  <c r="R955" i="3"/>
  <c r="R956" i="3"/>
  <c r="R957" i="3"/>
  <c r="R958" i="3"/>
  <c r="R959" i="3"/>
  <c r="R960" i="3"/>
  <c r="R961" i="3"/>
  <c r="R962" i="3"/>
  <c r="R963" i="3"/>
  <c r="R964" i="3"/>
  <c r="R965" i="3"/>
  <c r="R966" i="3"/>
  <c r="R967" i="3"/>
  <c r="R968" i="3"/>
  <c r="R969" i="3"/>
  <c r="R970" i="3"/>
  <c r="R971" i="3"/>
  <c r="R972" i="3"/>
  <c r="R973" i="3"/>
  <c r="R974" i="3"/>
  <c r="R975" i="3"/>
  <c r="R976" i="3"/>
  <c r="R977" i="3"/>
  <c r="R978" i="3"/>
  <c r="R979" i="3"/>
  <c r="R980" i="3"/>
  <c r="R981" i="3"/>
  <c r="R982" i="3"/>
  <c r="R983" i="3"/>
  <c r="R984" i="3"/>
  <c r="R985" i="3"/>
  <c r="R986" i="3"/>
  <c r="R987" i="3"/>
  <c r="R988" i="3"/>
  <c r="R989" i="3"/>
  <c r="R990" i="3"/>
  <c r="R991" i="3"/>
  <c r="R992" i="3"/>
  <c r="R993" i="3"/>
  <c r="R994" i="3"/>
  <c r="R995" i="3"/>
  <c r="R996" i="3"/>
  <c r="R997" i="3"/>
  <c r="R998" i="3"/>
  <c r="R999" i="3"/>
  <c r="R310" i="3"/>
  <c r="R311" i="3"/>
  <c r="R312" i="3"/>
  <c r="R313" i="3"/>
  <c r="R314" i="3"/>
  <c r="R315" i="3"/>
  <c r="R316" i="3"/>
  <c r="R317" i="3"/>
  <c r="R318" i="3"/>
  <c r="R319" i="3"/>
  <c r="R320" i="3"/>
  <c r="R321" i="3"/>
  <c r="R322" i="3"/>
  <c r="R323" i="3"/>
  <c r="R324" i="3"/>
  <c r="R325" i="3"/>
  <c r="R326" i="3"/>
  <c r="R327" i="3"/>
  <c r="R328" i="3"/>
  <c r="R329" i="3"/>
  <c r="R330" i="3"/>
  <c r="R331" i="3"/>
  <c r="R332" i="3"/>
  <c r="R333" i="3"/>
  <c r="R334" i="3"/>
  <c r="R335" i="3"/>
  <c r="R336" i="3"/>
  <c r="R337" i="3"/>
  <c r="R338" i="3"/>
  <c r="R339" i="3"/>
  <c r="R340" i="3"/>
  <c r="R341" i="3"/>
  <c r="R342" i="3"/>
  <c r="R343" i="3"/>
  <c r="R344" i="3"/>
  <c r="R345" i="3"/>
  <c r="R346" i="3"/>
  <c r="R347" i="3"/>
  <c r="R348" i="3"/>
  <c r="R349" i="3"/>
  <c r="R350" i="3"/>
  <c r="R351" i="3"/>
  <c r="R352" i="3"/>
  <c r="R353" i="3"/>
  <c r="R354" i="3"/>
  <c r="R355" i="3"/>
  <c r="R356" i="3"/>
  <c r="R357" i="3"/>
  <c r="R358" i="3"/>
  <c r="R359" i="3"/>
  <c r="R360" i="3"/>
  <c r="R361" i="3"/>
  <c r="R362" i="3"/>
  <c r="R363" i="3"/>
  <c r="R364" i="3"/>
  <c r="R365" i="3"/>
  <c r="R366" i="3"/>
  <c r="R367" i="3"/>
  <c r="R368" i="3"/>
  <c r="R369" i="3"/>
  <c r="R370" i="3"/>
  <c r="R371" i="3"/>
  <c r="R372" i="3"/>
  <c r="R373" i="3"/>
  <c r="R374" i="3"/>
  <c r="R375" i="3"/>
  <c r="R376" i="3"/>
  <c r="R377" i="3"/>
  <c r="R378" i="3"/>
  <c r="R379" i="3"/>
  <c r="R380" i="3"/>
  <c r="R381" i="3"/>
  <c r="R382" i="3"/>
  <c r="R383" i="3"/>
  <c r="R384" i="3"/>
  <c r="R385" i="3"/>
  <c r="R386" i="3"/>
  <c r="R387" i="3"/>
  <c r="R388" i="3"/>
  <c r="R389" i="3"/>
  <c r="R390" i="3"/>
  <c r="R391" i="3"/>
  <c r="R392" i="3"/>
  <c r="R393" i="3"/>
  <c r="R394" i="3"/>
  <c r="R395" i="3"/>
  <c r="R396" i="3"/>
  <c r="R397" i="3"/>
  <c r="R398" i="3"/>
  <c r="R399" i="3"/>
  <c r="R400" i="3"/>
  <c r="R401" i="3"/>
  <c r="R402" i="3"/>
  <c r="R403" i="3"/>
  <c r="R404" i="3"/>
  <c r="R405" i="3"/>
  <c r="R406" i="3"/>
  <c r="R407" i="3"/>
  <c r="R408" i="3"/>
  <c r="R409" i="3"/>
  <c r="R410" i="3"/>
  <c r="R411" i="3"/>
  <c r="R412" i="3"/>
  <c r="R413" i="3"/>
  <c r="R414" i="3"/>
  <c r="R415" i="3"/>
  <c r="R416" i="3"/>
  <c r="R417" i="3"/>
  <c r="R418" i="3"/>
  <c r="R419" i="3"/>
  <c r="R420" i="3"/>
  <c r="R421" i="3"/>
  <c r="R422" i="3"/>
  <c r="R423" i="3"/>
  <c r="R424" i="3"/>
  <c r="R425" i="3"/>
  <c r="R426" i="3"/>
  <c r="R427" i="3"/>
  <c r="R428" i="3"/>
  <c r="R429" i="3"/>
  <c r="R430" i="3"/>
  <c r="R431" i="3"/>
  <c r="R432" i="3"/>
  <c r="R433" i="3"/>
  <c r="R434" i="3"/>
  <c r="R435" i="3"/>
  <c r="R436" i="3"/>
  <c r="R437" i="3"/>
  <c r="R438" i="3"/>
  <c r="R439" i="3"/>
  <c r="R440" i="3"/>
  <c r="R441" i="3"/>
  <c r="R442" i="3"/>
  <c r="R443" i="3"/>
  <c r="R444" i="3"/>
  <c r="R445" i="3"/>
  <c r="R446" i="3"/>
  <c r="R447" i="3"/>
  <c r="R448" i="3"/>
  <c r="R449" i="3"/>
  <c r="R450" i="3"/>
  <c r="R451" i="3"/>
  <c r="R452" i="3"/>
  <c r="R453" i="3"/>
  <c r="R454" i="3"/>
  <c r="R455" i="3"/>
  <c r="R456" i="3"/>
  <c r="R457" i="3"/>
  <c r="R458" i="3"/>
  <c r="R459" i="3"/>
  <c r="R460" i="3"/>
  <c r="R461" i="3"/>
  <c r="R462" i="3"/>
  <c r="R463" i="3"/>
  <c r="R464" i="3"/>
  <c r="R465" i="3"/>
  <c r="R466" i="3"/>
  <c r="R467" i="3"/>
  <c r="R468" i="3"/>
  <c r="R469" i="3"/>
  <c r="R470" i="3"/>
  <c r="R471" i="3"/>
  <c r="R472" i="3"/>
  <c r="R473" i="3"/>
  <c r="R474" i="3"/>
  <c r="R475" i="3"/>
  <c r="R476" i="3"/>
  <c r="R477" i="3"/>
  <c r="R478" i="3"/>
  <c r="R479" i="3"/>
  <c r="R480" i="3"/>
  <c r="R481" i="3"/>
  <c r="R482" i="3"/>
  <c r="R483" i="3"/>
  <c r="R484" i="3"/>
  <c r="R485" i="3"/>
  <c r="R486" i="3"/>
  <c r="R487" i="3"/>
  <c r="R488" i="3"/>
  <c r="R489" i="3"/>
  <c r="R490" i="3"/>
  <c r="R491" i="3"/>
  <c r="R492" i="3"/>
  <c r="R493" i="3"/>
  <c r="R494" i="3"/>
  <c r="R495" i="3"/>
  <c r="R496" i="3"/>
  <c r="R497" i="3"/>
  <c r="R498" i="3"/>
  <c r="R499" i="3"/>
  <c r="R500" i="3"/>
  <c r="R501" i="3"/>
  <c r="R502" i="3"/>
  <c r="R503" i="3"/>
  <c r="R504" i="3"/>
  <c r="R505" i="3"/>
  <c r="R506" i="3"/>
  <c r="R507" i="3"/>
  <c r="R508" i="3"/>
  <c r="R509" i="3"/>
  <c r="R510" i="3"/>
  <c r="R511" i="3"/>
  <c r="R512" i="3"/>
  <c r="R513" i="3"/>
  <c r="R514" i="3"/>
  <c r="R515" i="3"/>
  <c r="R516" i="3"/>
  <c r="R517" i="3"/>
  <c r="R518" i="3"/>
  <c r="R519" i="3"/>
  <c r="R520" i="3"/>
  <c r="R521" i="3"/>
  <c r="R522" i="3"/>
  <c r="R523" i="3"/>
  <c r="R524" i="3"/>
  <c r="R525" i="3"/>
  <c r="R526" i="3"/>
  <c r="R527" i="3"/>
  <c r="R528" i="3"/>
  <c r="R529" i="3"/>
  <c r="R530" i="3"/>
  <c r="R531" i="3"/>
  <c r="R532" i="3"/>
  <c r="R533" i="3"/>
  <c r="R534" i="3"/>
  <c r="R535" i="3"/>
  <c r="R536" i="3"/>
  <c r="R537" i="3"/>
  <c r="R538" i="3"/>
  <c r="R539" i="3"/>
  <c r="R540" i="3"/>
  <c r="R541" i="3"/>
  <c r="R542" i="3"/>
  <c r="R543" i="3"/>
  <c r="R544" i="3"/>
  <c r="R545" i="3"/>
  <c r="R546" i="3"/>
  <c r="R547" i="3"/>
  <c r="R548" i="3"/>
  <c r="R549" i="3"/>
  <c r="R550" i="3"/>
  <c r="R551" i="3"/>
  <c r="R552" i="3"/>
  <c r="R553" i="3"/>
  <c r="R554" i="3"/>
  <c r="R555" i="3"/>
  <c r="R556" i="3"/>
  <c r="R557" i="3"/>
  <c r="R558" i="3"/>
  <c r="R559" i="3"/>
  <c r="R560" i="3"/>
  <c r="R561" i="3"/>
  <c r="R562" i="3"/>
  <c r="R563" i="3"/>
  <c r="R564" i="3"/>
  <c r="R565" i="3"/>
  <c r="R566" i="3"/>
  <c r="R567" i="3"/>
  <c r="R568" i="3"/>
  <c r="R569" i="3"/>
  <c r="R570" i="3"/>
  <c r="R571" i="3"/>
  <c r="R572" i="3"/>
  <c r="R573" i="3"/>
  <c r="R574" i="3"/>
  <c r="R575" i="3"/>
  <c r="R576" i="3"/>
  <c r="R577" i="3"/>
  <c r="R578" i="3"/>
  <c r="R579" i="3"/>
  <c r="R580" i="3"/>
  <c r="R581" i="3"/>
  <c r="R582" i="3"/>
  <c r="R583" i="3"/>
  <c r="R584" i="3"/>
  <c r="R585" i="3"/>
  <c r="R586" i="3"/>
  <c r="R587" i="3"/>
  <c r="R588" i="3"/>
  <c r="R589" i="3"/>
  <c r="R590" i="3"/>
  <c r="R591" i="3"/>
  <c r="R592" i="3"/>
  <c r="R593" i="3"/>
  <c r="R594" i="3"/>
  <c r="R595" i="3"/>
  <c r="R596" i="3"/>
  <c r="R597" i="3"/>
  <c r="R598" i="3"/>
  <c r="R599" i="3"/>
  <c r="R600" i="3"/>
  <c r="R601" i="3"/>
  <c r="R602" i="3"/>
  <c r="R603" i="3"/>
  <c r="R604" i="3"/>
  <c r="R605" i="3"/>
  <c r="R606" i="3"/>
  <c r="R607" i="3"/>
  <c r="R608" i="3"/>
  <c r="R609" i="3"/>
  <c r="R610" i="3"/>
  <c r="R611" i="3"/>
  <c r="R612" i="3"/>
  <c r="R613" i="3"/>
  <c r="R614" i="3"/>
  <c r="R615" i="3"/>
  <c r="R616" i="3"/>
  <c r="R617" i="3"/>
  <c r="R618" i="3"/>
  <c r="R619" i="3"/>
  <c r="R620" i="3"/>
  <c r="R621" i="3"/>
  <c r="R622" i="3"/>
  <c r="R623" i="3"/>
  <c r="R624" i="3"/>
  <c r="R625" i="3"/>
  <c r="R626" i="3"/>
  <c r="R627" i="3"/>
  <c r="R628" i="3"/>
  <c r="R629" i="3"/>
  <c r="R630" i="3"/>
  <c r="R631" i="3"/>
  <c r="R632" i="3"/>
  <c r="R633" i="3"/>
  <c r="R634" i="3"/>
  <c r="R635" i="3"/>
  <c r="R636" i="3"/>
  <c r="R637" i="3"/>
  <c r="R638" i="3"/>
  <c r="R639" i="3"/>
  <c r="R640" i="3"/>
  <c r="R641" i="3"/>
  <c r="R642" i="3"/>
  <c r="R643" i="3"/>
  <c r="R644" i="3"/>
  <c r="R645" i="3"/>
  <c r="R646" i="3"/>
  <c r="R647" i="3"/>
  <c r="R648" i="3"/>
  <c r="R649" i="3"/>
  <c r="R650" i="3"/>
  <c r="R651" i="3"/>
  <c r="R652" i="3"/>
  <c r="R653" i="3"/>
  <c r="R654" i="3"/>
  <c r="R655" i="3"/>
  <c r="R656" i="3"/>
  <c r="R657" i="3"/>
  <c r="R658" i="3"/>
  <c r="R659" i="3"/>
  <c r="R660" i="3"/>
  <c r="R661" i="3"/>
  <c r="R662" i="3"/>
  <c r="R663" i="3"/>
  <c r="R664" i="3"/>
  <c r="R665" i="3"/>
  <c r="R666" i="3"/>
  <c r="R667" i="3"/>
  <c r="R668" i="3"/>
  <c r="R669" i="3"/>
  <c r="R670" i="3"/>
  <c r="R671" i="3"/>
  <c r="R672" i="3"/>
  <c r="R673" i="3"/>
  <c r="R674" i="3"/>
  <c r="R675" i="3"/>
  <c r="R676" i="3"/>
  <c r="R677" i="3"/>
  <c r="R678" i="3"/>
  <c r="R679" i="3"/>
  <c r="R680" i="3"/>
  <c r="R681" i="3"/>
  <c r="R682" i="3"/>
  <c r="R683" i="3"/>
  <c r="R684" i="3"/>
  <c r="R685" i="3"/>
  <c r="R686" i="3"/>
  <c r="R687" i="3"/>
  <c r="R688" i="3"/>
  <c r="R689" i="3"/>
  <c r="R690" i="3"/>
  <c r="R691" i="3"/>
  <c r="R692" i="3"/>
  <c r="R693" i="3"/>
  <c r="R694" i="3"/>
  <c r="R695" i="3"/>
  <c r="R696" i="3"/>
  <c r="R697" i="3"/>
  <c r="R698" i="3"/>
  <c r="R699" i="3"/>
  <c r="R700" i="3"/>
  <c r="R701" i="3"/>
  <c r="R702" i="3"/>
  <c r="R703" i="3"/>
  <c r="R704" i="3"/>
  <c r="R705" i="3"/>
  <c r="R706" i="3"/>
  <c r="R707" i="3"/>
  <c r="R708" i="3"/>
  <c r="R709" i="3"/>
  <c r="R710" i="3"/>
  <c r="R711" i="3"/>
  <c r="R712" i="3"/>
  <c r="R713" i="3"/>
  <c r="R714" i="3"/>
  <c r="R715" i="3"/>
  <c r="R716" i="3"/>
  <c r="R717" i="3"/>
  <c r="R718" i="3"/>
  <c r="R719" i="3"/>
  <c r="R720" i="3"/>
  <c r="R721" i="3"/>
  <c r="R722" i="3"/>
  <c r="R723" i="3"/>
  <c r="R724" i="3"/>
  <c r="R725" i="3"/>
  <c r="R726" i="3"/>
  <c r="R727" i="3"/>
  <c r="R728" i="3"/>
  <c r="R729" i="3"/>
  <c r="R730" i="3"/>
  <c r="R731" i="3"/>
  <c r="R732" i="3"/>
  <c r="R733" i="3"/>
  <c r="R734" i="3"/>
  <c r="R735" i="3"/>
  <c r="R736" i="3"/>
  <c r="R737" i="3"/>
  <c r="R738" i="3"/>
  <c r="R739" i="3"/>
  <c r="R740" i="3"/>
  <c r="R741" i="3"/>
  <c r="R742" i="3"/>
  <c r="R743" i="3"/>
  <c r="R744" i="3"/>
  <c r="R745" i="3"/>
  <c r="R746" i="3"/>
  <c r="R747" i="3"/>
  <c r="R748" i="3"/>
  <c r="R749" i="3"/>
  <c r="R750" i="3"/>
  <c r="R751" i="3"/>
  <c r="R752" i="3"/>
  <c r="R753" i="3"/>
  <c r="R754" i="3"/>
  <c r="R755" i="3"/>
  <c r="R756" i="3"/>
  <c r="R757" i="3"/>
  <c r="R758" i="3"/>
  <c r="R759" i="3"/>
  <c r="R760" i="3"/>
  <c r="R761" i="3"/>
  <c r="R762" i="3"/>
  <c r="R763" i="3"/>
  <c r="R764" i="3"/>
  <c r="R765" i="3"/>
  <c r="R766" i="3"/>
  <c r="R767" i="3"/>
  <c r="R768" i="3"/>
  <c r="R769" i="3"/>
  <c r="R770" i="3"/>
  <c r="R771" i="3"/>
  <c r="R772" i="3"/>
  <c r="R773" i="3"/>
  <c r="R774" i="3"/>
  <c r="R775" i="3"/>
  <c r="R776" i="3"/>
  <c r="R777" i="3"/>
  <c r="R778" i="3"/>
  <c r="R779" i="3"/>
  <c r="R780" i="3"/>
  <c r="R781" i="3"/>
  <c r="R782" i="3"/>
  <c r="R783" i="3"/>
  <c r="R784" i="3"/>
  <c r="R785" i="3"/>
  <c r="R786" i="3"/>
  <c r="R787" i="3"/>
  <c r="R788" i="3"/>
  <c r="R789" i="3"/>
  <c r="R790" i="3"/>
  <c r="R791" i="3"/>
  <c r="R792" i="3"/>
  <c r="R793" i="3"/>
  <c r="R794" i="3"/>
  <c r="R795" i="3"/>
  <c r="R796" i="3"/>
  <c r="R797" i="3"/>
  <c r="R798" i="3"/>
  <c r="R799" i="3"/>
  <c r="R800" i="3"/>
  <c r="R801" i="3"/>
  <c r="R802" i="3"/>
  <c r="R803" i="3"/>
  <c r="R804" i="3"/>
  <c r="R805" i="3"/>
  <c r="R806" i="3"/>
  <c r="R807" i="3"/>
  <c r="R808" i="3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R304" i="3"/>
  <c r="R305" i="3"/>
  <c r="R306" i="3"/>
  <c r="R307" i="3"/>
  <c r="R308" i="3"/>
  <c r="R309" i="3"/>
  <c r="R2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T819" i="3"/>
  <c r="T820" i="3"/>
  <c r="T821" i="3"/>
  <c r="T822" i="3"/>
  <c r="T823" i="3"/>
  <c r="T824" i="3"/>
  <c r="T825" i="3"/>
  <c r="T826" i="3"/>
  <c r="T827" i="3"/>
  <c r="T828" i="3"/>
  <c r="T829" i="3"/>
  <c r="T830" i="3"/>
  <c r="T831" i="3"/>
  <c r="T832" i="3"/>
  <c r="T833" i="3"/>
  <c r="T834" i="3"/>
  <c r="T835" i="3"/>
  <c r="T836" i="3"/>
  <c r="T837" i="3"/>
  <c r="T838" i="3"/>
  <c r="T839" i="3"/>
  <c r="T840" i="3"/>
  <c r="T841" i="3"/>
  <c r="T842" i="3"/>
  <c r="T843" i="3"/>
  <c r="T844" i="3"/>
  <c r="T845" i="3"/>
  <c r="T846" i="3"/>
  <c r="T847" i="3"/>
  <c r="T848" i="3"/>
  <c r="T849" i="3"/>
  <c r="T850" i="3"/>
  <c r="T851" i="3"/>
  <c r="T852" i="3"/>
  <c r="T853" i="3"/>
  <c r="T854" i="3"/>
  <c r="T855" i="3"/>
  <c r="T856" i="3"/>
  <c r="T857" i="3"/>
  <c r="T858" i="3"/>
  <c r="T859" i="3"/>
  <c r="T860" i="3"/>
  <c r="T861" i="3"/>
  <c r="T862" i="3"/>
  <c r="T863" i="3"/>
  <c r="T864" i="3"/>
  <c r="T865" i="3"/>
  <c r="T866" i="3"/>
  <c r="T867" i="3"/>
  <c r="T868" i="3"/>
  <c r="T869" i="3"/>
  <c r="T870" i="3"/>
  <c r="T871" i="3"/>
  <c r="T872" i="3"/>
  <c r="T873" i="3"/>
  <c r="T874" i="3"/>
  <c r="T875" i="3"/>
  <c r="T876" i="3"/>
  <c r="T877" i="3"/>
  <c r="T878" i="3"/>
  <c r="T879" i="3"/>
  <c r="T880" i="3"/>
  <c r="T881" i="3"/>
  <c r="T882" i="3"/>
  <c r="T883" i="3"/>
  <c r="T884" i="3"/>
  <c r="T885" i="3"/>
  <c r="T886" i="3"/>
  <c r="T887" i="3"/>
  <c r="T888" i="3"/>
  <c r="T889" i="3"/>
  <c r="T890" i="3"/>
  <c r="T891" i="3"/>
  <c r="T892" i="3"/>
  <c r="T893" i="3"/>
  <c r="T894" i="3"/>
  <c r="T895" i="3"/>
  <c r="T896" i="3"/>
  <c r="T897" i="3"/>
  <c r="T898" i="3"/>
  <c r="T899" i="3"/>
  <c r="T900" i="3"/>
  <c r="T901" i="3"/>
  <c r="T902" i="3"/>
  <c r="T903" i="3"/>
  <c r="T904" i="3"/>
  <c r="T905" i="3"/>
  <c r="T906" i="3"/>
  <c r="T907" i="3"/>
  <c r="T908" i="3"/>
  <c r="T909" i="3"/>
  <c r="T910" i="3"/>
  <c r="T911" i="3"/>
  <c r="T912" i="3"/>
  <c r="T913" i="3"/>
  <c r="T914" i="3"/>
  <c r="T915" i="3"/>
  <c r="T916" i="3"/>
  <c r="T917" i="3"/>
  <c r="T918" i="3"/>
  <c r="T919" i="3"/>
  <c r="T920" i="3"/>
  <c r="T921" i="3"/>
  <c r="T922" i="3"/>
  <c r="T923" i="3"/>
  <c r="T924" i="3"/>
  <c r="T925" i="3"/>
  <c r="T926" i="3"/>
  <c r="T927" i="3"/>
  <c r="T928" i="3"/>
  <c r="T929" i="3"/>
  <c r="T930" i="3"/>
  <c r="T931" i="3"/>
  <c r="T932" i="3"/>
  <c r="T933" i="3"/>
  <c r="T934" i="3"/>
  <c r="T935" i="3"/>
  <c r="T936" i="3"/>
  <c r="T937" i="3"/>
  <c r="T938" i="3"/>
  <c r="T939" i="3"/>
  <c r="T940" i="3"/>
  <c r="T941" i="3"/>
  <c r="T942" i="3"/>
  <c r="T943" i="3"/>
  <c r="T944" i="3"/>
  <c r="T945" i="3"/>
  <c r="T946" i="3"/>
  <c r="T947" i="3"/>
  <c r="T948" i="3"/>
  <c r="T949" i="3"/>
  <c r="T950" i="3"/>
  <c r="T951" i="3"/>
  <c r="T952" i="3"/>
  <c r="T953" i="3"/>
  <c r="T954" i="3"/>
  <c r="T955" i="3"/>
  <c r="T956" i="3"/>
  <c r="T957" i="3"/>
  <c r="T958" i="3"/>
  <c r="T959" i="3"/>
  <c r="T960" i="3"/>
  <c r="T961" i="3"/>
  <c r="T962" i="3"/>
  <c r="T963" i="3"/>
  <c r="T964" i="3"/>
  <c r="T965" i="3"/>
  <c r="T966" i="3"/>
  <c r="T967" i="3"/>
  <c r="T968" i="3"/>
  <c r="T969" i="3"/>
  <c r="T970" i="3"/>
  <c r="T971" i="3"/>
  <c r="T972" i="3"/>
  <c r="T973" i="3"/>
  <c r="T974" i="3"/>
  <c r="T975" i="3"/>
  <c r="T976" i="3"/>
  <c r="T977" i="3"/>
  <c r="T978" i="3"/>
  <c r="T979" i="3"/>
  <c r="T980" i="3"/>
  <c r="T981" i="3"/>
  <c r="T982" i="3"/>
  <c r="T983" i="3"/>
  <c r="T984" i="3"/>
  <c r="T985" i="3"/>
  <c r="T986" i="3"/>
  <c r="T987" i="3"/>
  <c r="T988" i="3"/>
  <c r="T989" i="3"/>
  <c r="T990" i="3"/>
  <c r="T991" i="3"/>
  <c r="T992" i="3"/>
  <c r="T993" i="3"/>
  <c r="T994" i="3"/>
  <c r="T995" i="3"/>
  <c r="T996" i="3"/>
  <c r="T997" i="3"/>
  <c r="T998" i="3"/>
  <c r="T999" i="3"/>
  <c r="T432" i="3"/>
  <c r="T433" i="3"/>
  <c r="T434" i="3"/>
  <c r="T435" i="3"/>
  <c r="T436" i="3"/>
  <c r="T437" i="3"/>
  <c r="T438" i="3"/>
  <c r="T439" i="3"/>
  <c r="T440" i="3"/>
  <c r="T441" i="3"/>
  <c r="T442" i="3"/>
  <c r="T443" i="3"/>
  <c r="T444" i="3"/>
  <c r="T445" i="3"/>
  <c r="T446" i="3"/>
  <c r="T447" i="3"/>
  <c r="T448" i="3"/>
  <c r="T449" i="3"/>
  <c r="T450" i="3"/>
  <c r="T451" i="3"/>
  <c r="T452" i="3"/>
  <c r="T453" i="3"/>
  <c r="T454" i="3"/>
  <c r="T455" i="3"/>
  <c r="T456" i="3"/>
  <c r="T457" i="3"/>
  <c r="T458" i="3"/>
  <c r="T459" i="3"/>
  <c r="T460" i="3"/>
  <c r="T461" i="3"/>
  <c r="T462" i="3"/>
  <c r="T463" i="3"/>
  <c r="T464" i="3"/>
  <c r="T465" i="3"/>
  <c r="T466" i="3"/>
  <c r="T467" i="3"/>
  <c r="T468" i="3"/>
  <c r="T469" i="3"/>
  <c r="T470" i="3"/>
  <c r="T471" i="3"/>
  <c r="T472" i="3"/>
  <c r="T473" i="3"/>
  <c r="T474" i="3"/>
  <c r="T475" i="3"/>
  <c r="T476" i="3"/>
  <c r="T477" i="3"/>
  <c r="T478" i="3"/>
  <c r="T479" i="3"/>
  <c r="T480" i="3"/>
  <c r="T481" i="3"/>
  <c r="T482" i="3"/>
  <c r="T483" i="3"/>
  <c r="T484" i="3"/>
  <c r="T485" i="3"/>
  <c r="T486" i="3"/>
  <c r="T487" i="3"/>
  <c r="T488" i="3"/>
  <c r="T489" i="3"/>
  <c r="T490" i="3"/>
  <c r="T491" i="3"/>
  <c r="T492" i="3"/>
  <c r="T493" i="3"/>
  <c r="T494" i="3"/>
  <c r="T495" i="3"/>
  <c r="T496" i="3"/>
  <c r="T497" i="3"/>
  <c r="T498" i="3"/>
  <c r="T499" i="3"/>
  <c r="T500" i="3"/>
  <c r="T501" i="3"/>
  <c r="T502" i="3"/>
  <c r="T503" i="3"/>
  <c r="T504" i="3"/>
  <c r="T505" i="3"/>
  <c r="T506" i="3"/>
  <c r="T507" i="3"/>
  <c r="T508" i="3"/>
  <c r="T509" i="3"/>
  <c r="T510" i="3"/>
  <c r="T511" i="3"/>
  <c r="T512" i="3"/>
  <c r="T513" i="3"/>
  <c r="T514" i="3"/>
  <c r="T515" i="3"/>
  <c r="T516" i="3"/>
  <c r="T517" i="3"/>
  <c r="T518" i="3"/>
  <c r="T519" i="3"/>
  <c r="T520" i="3"/>
  <c r="T521" i="3"/>
  <c r="T522" i="3"/>
  <c r="T523" i="3"/>
  <c r="T524" i="3"/>
  <c r="T525" i="3"/>
  <c r="T526" i="3"/>
  <c r="T527" i="3"/>
  <c r="T528" i="3"/>
  <c r="T529" i="3"/>
  <c r="T530" i="3"/>
  <c r="T531" i="3"/>
  <c r="T532" i="3"/>
  <c r="T533" i="3"/>
  <c r="T534" i="3"/>
  <c r="T535" i="3"/>
  <c r="T536" i="3"/>
  <c r="T537" i="3"/>
  <c r="T538" i="3"/>
  <c r="T539" i="3"/>
  <c r="T540" i="3"/>
  <c r="T541" i="3"/>
  <c r="T542" i="3"/>
  <c r="T543" i="3"/>
  <c r="T544" i="3"/>
  <c r="T545" i="3"/>
  <c r="T546" i="3"/>
  <c r="T547" i="3"/>
  <c r="T548" i="3"/>
  <c r="T549" i="3"/>
  <c r="T550" i="3"/>
  <c r="T551" i="3"/>
  <c r="T552" i="3"/>
  <c r="T553" i="3"/>
  <c r="T554" i="3"/>
  <c r="T555" i="3"/>
  <c r="T556" i="3"/>
  <c r="T557" i="3"/>
  <c r="T558" i="3"/>
  <c r="T559" i="3"/>
  <c r="T560" i="3"/>
  <c r="T561" i="3"/>
  <c r="T562" i="3"/>
  <c r="T563" i="3"/>
  <c r="T564" i="3"/>
  <c r="T565" i="3"/>
  <c r="T566" i="3"/>
  <c r="T567" i="3"/>
  <c r="T568" i="3"/>
  <c r="T569" i="3"/>
  <c r="T570" i="3"/>
  <c r="T571" i="3"/>
  <c r="T572" i="3"/>
  <c r="T573" i="3"/>
  <c r="T574" i="3"/>
  <c r="T575" i="3"/>
  <c r="T576" i="3"/>
  <c r="T577" i="3"/>
  <c r="T578" i="3"/>
  <c r="T579" i="3"/>
  <c r="T580" i="3"/>
  <c r="T581" i="3"/>
  <c r="T582" i="3"/>
  <c r="T583" i="3"/>
  <c r="T584" i="3"/>
  <c r="T585" i="3"/>
  <c r="T586" i="3"/>
  <c r="T587" i="3"/>
  <c r="T588" i="3"/>
  <c r="T589" i="3"/>
  <c r="T590" i="3"/>
  <c r="T591" i="3"/>
  <c r="T592" i="3"/>
  <c r="T593" i="3"/>
  <c r="T594" i="3"/>
  <c r="T595" i="3"/>
  <c r="T596" i="3"/>
  <c r="T597" i="3"/>
  <c r="T598" i="3"/>
  <c r="T599" i="3"/>
  <c r="T600" i="3"/>
  <c r="T601" i="3"/>
  <c r="T602" i="3"/>
  <c r="T603" i="3"/>
  <c r="T604" i="3"/>
  <c r="T605" i="3"/>
  <c r="T606" i="3"/>
  <c r="T607" i="3"/>
  <c r="T608" i="3"/>
  <c r="T609" i="3"/>
  <c r="T610" i="3"/>
  <c r="T611" i="3"/>
  <c r="T612" i="3"/>
  <c r="T613" i="3"/>
  <c r="T614" i="3"/>
  <c r="T615" i="3"/>
  <c r="T616" i="3"/>
  <c r="T617" i="3"/>
  <c r="T618" i="3"/>
  <c r="T619" i="3"/>
  <c r="T620" i="3"/>
  <c r="T621" i="3"/>
  <c r="T622" i="3"/>
  <c r="T623" i="3"/>
  <c r="T624" i="3"/>
  <c r="T625" i="3"/>
  <c r="T626" i="3"/>
  <c r="T627" i="3"/>
  <c r="T628" i="3"/>
  <c r="T629" i="3"/>
  <c r="T630" i="3"/>
  <c r="T631" i="3"/>
  <c r="T632" i="3"/>
  <c r="T633" i="3"/>
  <c r="T634" i="3"/>
  <c r="T635" i="3"/>
  <c r="T636" i="3"/>
  <c r="T637" i="3"/>
  <c r="T638" i="3"/>
  <c r="T639" i="3"/>
  <c r="T640" i="3"/>
  <c r="T641" i="3"/>
  <c r="T642" i="3"/>
  <c r="T643" i="3"/>
  <c r="T644" i="3"/>
  <c r="T645" i="3"/>
  <c r="T646" i="3"/>
  <c r="T647" i="3"/>
  <c r="T648" i="3"/>
  <c r="T649" i="3"/>
  <c r="T650" i="3"/>
  <c r="T651" i="3"/>
  <c r="T652" i="3"/>
  <c r="T653" i="3"/>
  <c r="T654" i="3"/>
  <c r="T655" i="3"/>
  <c r="T656" i="3"/>
  <c r="T657" i="3"/>
  <c r="T658" i="3"/>
  <c r="T659" i="3"/>
  <c r="T660" i="3"/>
  <c r="T661" i="3"/>
  <c r="T662" i="3"/>
  <c r="T663" i="3"/>
  <c r="T664" i="3"/>
  <c r="T665" i="3"/>
  <c r="T666" i="3"/>
  <c r="T667" i="3"/>
  <c r="T668" i="3"/>
  <c r="T669" i="3"/>
  <c r="T670" i="3"/>
  <c r="T671" i="3"/>
  <c r="T672" i="3"/>
  <c r="T673" i="3"/>
  <c r="T674" i="3"/>
  <c r="T675" i="3"/>
  <c r="T676" i="3"/>
  <c r="T677" i="3"/>
  <c r="T678" i="3"/>
  <c r="T679" i="3"/>
  <c r="T680" i="3"/>
  <c r="T681" i="3"/>
  <c r="T682" i="3"/>
  <c r="T683" i="3"/>
  <c r="T684" i="3"/>
  <c r="T685" i="3"/>
  <c r="T686" i="3"/>
  <c r="T687" i="3"/>
  <c r="T688" i="3"/>
  <c r="T689" i="3"/>
  <c r="T690" i="3"/>
  <c r="T691" i="3"/>
  <c r="T692" i="3"/>
  <c r="T693" i="3"/>
  <c r="T694" i="3"/>
  <c r="T695" i="3"/>
  <c r="T696" i="3"/>
  <c r="T697" i="3"/>
  <c r="T698" i="3"/>
  <c r="T699" i="3"/>
  <c r="T700" i="3"/>
  <c r="T701" i="3"/>
  <c r="T702" i="3"/>
  <c r="T703" i="3"/>
  <c r="T704" i="3"/>
  <c r="T705" i="3"/>
  <c r="T706" i="3"/>
  <c r="T707" i="3"/>
  <c r="T708" i="3"/>
  <c r="T709" i="3"/>
  <c r="T710" i="3"/>
  <c r="T711" i="3"/>
  <c r="T712" i="3"/>
  <c r="T713" i="3"/>
  <c r="T714" i="3"/>
  <c r="T715" i="3"/>
  <c r="T716" i="3"/>
  <c r="T717" i="3"/>
  <c r="T718" i="3"/>
  <c r="T719" i="3"/>
  <c r="T720" i="3"/>
  <c r="T721" i="3"/>
  <c r="T722" i="3"/>
  <c r="T723" i="3"/>
  <c r="T724" i="3"/>
  <c r="T725" i="3"/>
  <c r="T726" i="3"/>
  <c r="T727" i="3"/>
  <c r="T728" i="3"/>
  <c r="T729" i="3"/>
  <c r="T730" i="3"/>
  <c r="T731" i="3"/>
  <c r="T732" i="3"/>
  <c r="T733" i="3"/>
  <c r="T734" i="3"/>
  <c r="T735" i="3"/>
  <c r="T736" i="3"/>
  <c r="T737" i="3"/>
  <c r="T738" i="3"/>
  <c r="T739" i="3"/>
  <c r="T740" i="3"/>
  <c r="T741" i="3"/>
  <c r="T742" i="3"/>
  <c r="T743" i="3"/>
  <c r="T744" i="3"/>
  <c r="T745" i="3"/>
  <c r="T746" i="3"/>
  <c r="T747" i="3"/>
  <c r="T748" i="3"/>
  <c r="T749" i="3"/>
  <c r="T750" i="3"/>
  <c r="T751" i="3"/>
  <c r="T752" i="3"/>
  <c r="T753" i="3"/>
  <c r="T754" i="3"/>
  <c r="T755" i="3"/>
  <c r="T756" i="3"/>
  <c r="T757" i="3"/>
  <c r="T758" i="3"/>
  <c r="T759" i="3"/>
  <c r="T760" i="3"/>
  <c r="T761" i="3"/>
  <c r="T762" i="3"/>
  <c r="T763" i="3"/>
  <c r="T764" i="3"/>
  <c r="T765" i="3"/>
  <c r="T766" i="3"/>
  <c r="T767" i="3"/>
  <c r="T768" i="3"/>
  <c r="T769" i="3"/>
  <c r="T770" i="3"/>
  <c r="T771" i="3"/>
  <c r="T772" i="3"/>
  <c r="T773" i="3"/>
  <c r="T774" i="3"/>
  <c r="T775" i="3"/>
  <c r="T776" i="3"/>
  <c r="T777" i="3"/>
  <c r="T778" i="3"/>
  <c r="T779" i="3"/>
  <c r="T780" i="3"/>
  <c r="T781" i="3"/>
  <c r="T782" i="3"/>
  <c r="T783" i="3"/>
  <c r="T784" i="3"/>
  <c r="T785" i="3"/>
  <c r="T786" i="3"/>
  <c r="T787" i="3"/>
  <c r="T788" i="3"/>
  <c r="T789" i="3"/>
  <c r="T790" i="3"/>
  <c r="T791" i="3"/>
  <c r="T792" i="3"/>
  <c r="T793" i="3"/>
  <c r="T794" i="3"/>
  <c r="T795" i="3"/>
  <c r="T796" i="3"/>
  <c r="T797" i="3"/>
  <c r="T798" i="3"/>
  <c r="T799" i="3"/>
  <c r="T800" i="3"/>
  <c r="T801" i="3"/>
  <c r="T802" i="3"/>
  <c r="T803" i="3"/>
  <c r="T804" i="3"/>
  <c r="T805" i="3"/>
  <c r="T806" i="3"/>
  <c r="T807" i="3"/>
  <c r="T808" i="3"/>
  <c r="T809" i="3"/>
  <c r="T810" i="3"/>
  <c r="T811" i="3"/>
  <c r="T812" i="3"/>
  <c r="T813" i="3"/>
  <c r="T814" i="3"/>
  <c r="T815" i="3"/>
  <c r="T816" i="3"/>
  <c r="T817" i="3"/>
  <c r="T818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T301" i="3"/>
  <c r="T302" i="3"/>
  <c r="T303" i="3"/>
  <c r="T304" i="3"/>
  <c r="T305" i="3"/>
  <c r="T306" i="3"/>
  <c r="T307" i="3"/>
  <c r="T308" i="3"/>
  <c r="T309" i="3"/>
  <c r="T310" i="3"/>
  <c r="T311" i="3"/>
  <c r="T312" i="3"/>
  <c r="T313" i="3"/>
  <c r="T314" i="3"/>
  <c r="T315" i="3"/>
  <c r="T316" i="3"/>
  <c r="T317" i="3"/>
  <c r="T318" i="3"/>
  <c r="T319" i="3"/>
  <c r="T320" i="3"/>
  <c r="T321" i="3"/>
  <c r="T322" i="3"/>
  <c r="T323" i="3"/>
  <c r="T324" i="3"/>
  <c r="T325" i="3"/>
  <c r="T326" i="3"/>
  <c r="T327" i="3"/>
  <c r="T328" i="3"/>
  <c r="T329" i="3"/>
  <c r="T330" i="3"/>
  <c r="T331" i="3"/>
  <c r="T332" i="3"/>
  <c r="T333" i="3"/>
  <c r="T334" i="3"/>
  <c r="T335" i="3"/>
  <c r="T336" i="3"/>
  <c r="T337" i="3"/>
  <c r="T338" i="3"/>
  <c r="T339" i="3"/>
  <c r="T340" i="3"/>
  <c r="T341" i="3"/>
  <c r="T342" i="3"/>
  <c r="T343" i="3"/>
  <c r="T344" i="3"/>
  <c r="T345" i="3"/>
  <c r="T346" i="3"/>
  <c r="T347" i="3"/>
  <c r="T348" i="3"/>
  <c r="T349" i="3"/>
  <c r="T350" i="3"/>
  <c r="T351" i="3"/>
  <c r="T352" i="3"/>
  <c r="T353" i="3"/>
  <c r="T354" i="3"/>
  <c r="T355" i="3"/>
  <c r="T356" i="3"/>
  <c r="T357" i="3"/>
  <c r="T358" i="3"/>
  <c r="T359" i="3"/>
  <c r="T360" i="3"/>
  <c r="T361" i="3"/>
  <c r="T362" i="3"/>
  <c r="T363" i="3"/>
  <c r="T364" i="3"/>
  <c r="T365" i="3"/>
  <c r="T366" i="3"/>
  <c r="T367" i="3"/>
  <c r="T368" i="3"/>
  <c r="T369" i="3"/>
  <c r="T370" i="3"/>
  <c r="T371" i="3"/>
  <c r="T372" i="3"/>
  <c r="T373" i="3"/>
  <c r="T374" i="3"/>
  <c r="T375" i="3"/>
  <c r="T376" i="3"/>
  <c r="T377" i="3"/>
  <c r="T378" i="3"/>
  <c r="T379" i="3"/>
  <c r="T380" i="3"/>
  <c r="T381" i="3"/>
  <c r="T382" i="3"/>
  <c r="T383" i="3"/>
  <c r="T384" i="3"/>
  <c r="T385" i="3"/>
  <c r="T386" i="3"/>
  <c r="T387" i="3"/>
  <c r="T388" i="3"/>
  <c r="T389" i="3"/>
  <c r="T390" i="3"/>
  <c r="T391" i="3"/>
  <c r="T392" i="3"/>
  <c r="T393" i="3"/>
  <c r="T394" i="3"/>
  <c r="T395" i="3"/>
  <c r="T396" i="3"/>
  <c r="T397" i="3"/>
  <c r="T398" i="3"/>
  <c r="T399" i="3"/>
  <c r="T400" i="3"/>
  <c r="T401" i="3"/>
  <c r="T402" i="3"/>
  <c r="T403" i="3"/>
  <c r="T404" i="3"/>
  <c r="T405" i="3"/>
  <c r="T406" i="3"/>
  <c r="T407" i="3"/>
  <c r="T408" i="3"/>
  <c r="T409" i="3"/>
  <c r="T410" i="3"/>
  <c r="T411" i="3"/>
  <c r="T412" i="3"/>
  <c r="T413" i="3"/>
  <c r="T414" i="3"/>
  <c r="T415" i="3"/>
  <c r="T416" i="3"/>
  <c r="T417" i="3"/>
  <c r="T418" i="3"/>
  <c r="T419" i="3"/>
  <c r="T420" i="3"/>
  <c r="T421" i="3"/>
  <c r="T422" i="3"/>
  <c r="T423" i="3"/>
  <c r="T424" i="3"/>
  <c r="T425" i="3"/>
  <c r="T426" i="3"/>
  <c r="T427" i="3"/>
  <c r="T428" i="3"/>
  <c r="T429" i="3"/>
  <c r="T430" i="3"/>
  <c r="T431" i="3"/>
  <c r="T3" i="3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" i="3"/>
  <c r="AG24" i="2" l="1"/>
  <c r="AF24" i="2"/>
  <c r="Z24" i="2"/>
  <c r="AB24" i="2" s="1"/>
  <c r="AD24" i="2" s="1"/>
  <c r="X24" i="2"/>
  <c r="V24" i="2"/>
  <c r="R24" i="2"/>
  <c r="C24" i="2"/>
  <c r="AH23" i="2"/>
  <c r="AG23" i="2"/>
  <c r="AF23" i="2"/>
  <c r="Z23" i="2"/>
  <c r="X23" i="2"/>
  <c r="V23" i="2"/>
  <c r="R23" i="2"/>
  <c r="C23" i="2"/>
  <c r="AH22" i="2"/>
  <c r="AG22" i="2"/>
  <c r="AF22" i="2"/>
  <c r="Z22" i="2"/>
  <c r="AB22" i="2" s="1"/>
  <c r="AD22" i="2" s="1"/>
  <c r="X22" i="2"/>
  <c r="V22" i="2"/>
  <c r="R22" i="2"/>
  <c r="C22" i="2"/>
  <c r="AE23" i="2" l="1"/>
  <c r="AE24" i="2"/>
  <c r="AE22" i="2"/>
  <c r="AB23" i="2"/>
  <c r="AD23" i="2" s="1"/>
  <c r="CM903" i="3"/>
  <c r="CO903" i="3" s="1"/>
  <c r="CN903" i="3"/>
  <c r="CM904" i="3"/>
  <c r="CO904" i="3" s="1"/>
  <c r="CN904" i="3"/>
  <c r="CM905" i="3"/>
  <c r="CO905" i="3" s="1"/>
  <c r="CN905" i="3"/>
  <c r="CM906" i="3"/>
  <c r="CO906" i="3" s="1"/>
  <c r="CN906" i="3"/>
  <c r="CM907" i="3"/>
  <c r="CO907" i="3" s="1"/>
  <c r="CN907" i="3"/>
  <c r="CM908" i="3"/>
  <c r="CO908" i="3" s="1"/>
  <c r="CN908" i="3"/>
  <c r="CM909" i="3"/>
  <c r="CO909" i="3" s="1"/>
  <c r="CN909" i="3"/>
  <c r="CM910" i="3"/>
  <c r="CO910" i="3" s="1"/>
  <c r="CN910" i="3"/>
  <c r="CM911" i="3"/>
  <c r="CO911" i="3" s="1"/>
  <c r="CN911" i="3"/>
  <c r="CM912" i="3"/>
  <c r="CO912" i="3" s="1"/>
  <c r="CN912" i="3"/>
  <c r="CM913" i="3"/>
  <c r="CO913" i="3" s="1"/>
  <c r="CN913" i="3"/>
  <c r="CM914" i="3"/>
  <c r="CO914" i="3" s="1"/>
  <c r="CN914" i="3"/>
  <c r="CM915" i="3"/>
  <c r="CO915" i="3" s="1"/>
  <c r="CN915" i="3"/>
  <c r="CM916" i="3"/>
  <c r="CO916" i="3" s="1"/>
  <c r="CN916" i="3"/>
  <c r="CM917" i="3"/>
  <c r="CO917" i="3" s="1"/>
  <c r="CN917" i="3"/>
  <c r="CM918" i="3"/>
  <c r="CO918" i="3" s="1"/>
  <c r="CN918" i="3"/>
  <c r="CM919" i="3"/>
  <c r="CO919" i="3" s="1"/>
  <c r="CN919" i="3"/>
  <c r="CM920" i="3"/>
  <c r="CO920" i="3" s="1"/>
  <c r="CN920" i="3"/>
  <c r="CM921" i="3"/>
  <c r="CO921" i="3" s="1"/>
  <c r="CN921" i="3"/>
  <c r="CM922" i="3"/>
  <c r="CO922" i="3" s="1"/>
  <c r="CN922" i="3"/>
  <c r="CM923" i="3"/>
  <c r="CO923" i="3" s="1"/>
  <c r="CN923" i="3"/>
  <c r="CM924" i="3"/>
  <c r="CO924" i="3" s="1"/>
  <c r="CN924" i="3"/>
  <c r="CM925" i="3"/>
  <c r="CO925" i="3" s="1"/>
  <c r="CN925" i="3"/>
  <c r="CM926" i="3"/>
  <c r="CO926" i="3" s="1"/>
  <c r="CN926" i="3"/>
  <c r="CM927" i="3"/>
  <c r="CO927" i="3" s="1"/>
  <c r="CN927" i="3"/>
  <c r="CM928" i="3"/>
  <c r="CO928" i="3" s="1"/>
  <c r="CN928" i="3"/>
  <c r="CM929" i="3"/>
  <c r="CO929" i="3" s="1"/>
  <c r="CN929" i="3"/>
  <c r="CM930" i="3"/>
  <c r="CO930" i="3" s="1"/>
  <c r="CN930" i="3"/>
  <c r="CM931" i="3"/>
  <c r="CO931" i="3" s="1"/>
  <c r="CN931" i="3"/>
  <c r="CM932" i="3"/>
  <c r="CO932" i="3" s="1"/>
  <c r="CN932" i="3"/>
  <c r="CM933" i="3"/>
  <c r="CO933" i="3" s="1"/>
  <c r="CN933" i="3"/>
  <c r="CM934" i="3"/>
  <c r="CO934" i="3" s="1"/>
  <c r="CN934" i="3"/>
  <c r="CM935" i="3"/>
  <c r="CO935" i="3" s="1"/>
  <c r="CN935" i="3"/>
  <c r="CM936" i="3"/>
  <c r="CO936" i="3" s="1"/>
  <c r="CN936" i="3"/>
  <c r="CM937" i="3"/>
  <c r="CO937" i="3" s="1"/>
  <c r="CN937" i="3"/>
  <c r="CM938" i="3"/>
  <c r="CO938" i="3" s="1"/>
  <c r="CN938" i="3"/>
  <c r="CM939" i="3"/>
  <c r="CO939" i="3" s="1"/>
  <c r="CN939" i="3"/>
  <c r="CM940" i="3"/>
  <c r="CO940" i="3" s="1"/>
  <c r="CN940" i="3"/>
  <c r="CM941" i="3"/>
  <c r="CO941" i="3" s="1"/>
  <c r="CN941" i="3"/>
  <c r="CM942" i="3"/>
  <c r="CO942" i="3" s="1"/>
  <c r="CN942" i="3"/>
  <c r="CM943" i="3"/>
  <c r="CO943" i="3" s="1"/>
  <c r="CN943" i="3"/>
  <c r="CM944" i="3"/>
  <c r="CO944" i="3" s="1"/>
  <c r="CN944" i="3"/>
  <c r="CM945" i="3"/>
  <c r="CO945" i="3" s="1"/>
  <c r="CN945" i="3"/>
  <c r="CM946" i="3"/>
  <c r="CO946" i="3" s="1"/>
  <c r="CN946" i="3"/>
  <c r="CM947" i="3"/>
  <c r="CO947" i="3" s="1"/>
  <c r="CN947" i="3"/>
  <c r="CM948" i="3"/>
  <c r="CO948" i="3" s="1"/>
  <c r="CN948" i="3"/>
  <c r="CM949" i="3"/>
  <c r="CO949" i="3" s="1"/>
  <c r="CN949" i="3"/>
  <c r="CM950" i="3"/>
  <c r="CO950" i="3" s="1"/>
  <c r="CN950" i="3"/>
  <c r="CM951" i="3"/>
  <c r="CO951" i="3" s="1"/>
  <c r="CN951" i="3"/>
  <c r="CM952" i="3"/>
  <c r="CO952" i="3" s="1"/>
  <c r="CN952" i="3"/>
  <c r="CM953" i="3"/>
  <c r="CO953" i="3" s="1"/>
  <c r="CN953" i="3"/>
  <c r="CM954" i="3"/>
  <c r="CO954" i="3" s="1"/>
  <c r="CN954" i="3"/>
  <c r="CM955" i="3"/>
  <c r="CO955" i="3" s="1"/>
  <c r="CN955" i="3"/>
  <c r="CM956" i="3"/>
  <c r="CO956" i="3" s="1"/>
  <c r="CN956" i="3"/>
  <c r="CM957" i="3"/>
  <c r="CO957" i="3" s="1"/>
  <c r="CN957" i="3"/>
  <c r="CM958" i="3"/>
  <c r="CO958" i="3" s="1"/>
  <c r="CN958" i="3"/>
  <c r="CM959" i="3"/>
  <c r="CO959" i="3" s="1"/>
  <c r="CN959" i="3"/>
  <c r="CM960" i="3"/>
  <c r="CO960" i="3" s="1"/>
  <c r="CN960" i="3"/>
  <c r="CM961" i="3"/>
  <c r="CO961" i="3" s="1"/>
  <c r="CN961" i="3"/>
  <c r="CM962" i="3"/>
  <c r="CO962" i="3" s="1"/>
  <c r="CN962" i="3"/>
  <c r="CM963" i="3"/>
  <c r="CO963" i="3" s="1"/>
  <c r="CN963" i="3"/>
  <c r="CM964" i="3"/>
  <c r="CO964" i="3" s="1"/>
  <c r="CN964" i="3"/>
  <c r="CM965" i="3"/>
  <c r="CO965" i="3" s="1"/>
  <c r="CN965" i="3"/>
  <c r="CM966" i="3"/>
  <c r="CO966" i="3" s="1"/>
  <c r="CN966" i="3"/>
  <c r="CM967" i="3"/>
  <c r="CO967" i="3" s="1"/>
  <c r="CN967" i="3"/>
  <c r="CM968" i="3"/>
  <c r="CO968" i="3" s="1"/>
  <c r="CN968" i="3"/>
  <c r="CM969" i="3"/>
  <c r="CO969" i="3" s="1"/>
  <c r="CN969" i="3"/>
  <c r="CM970" i="3"/>
  <c r="CO970" i="3" s="1"/>
  <c r="CN970" i="3"/>
  <c r="CM971" i="3"/>
  <c r="CO971" i="3" s="1"/>
  <c r="CN971" i="3"/>
  <c r="CM972" i="3"/>
  <c r="CO972" i="3" s="1"/>
  <c r="CN972" i="3"/>
  <c r="CM973" i="3"/>
  <c r="CO973" i="3" s="1"/>
  <c r="CN973" i="3"/>
  <c r="CM974" i="3"/>
  <c r="CO974" i="3" s="1"/>
  <c r="CN974" i="3"/>
  <c r="CM975" i="3"/>
  <c r="CO975" i="3" s="1"/>
  <c r="CN975" i="3"/>
  <c r="CM976" i="3"/>
  <c r="CO976" i="3" s="1"/>
  <c r="CN976" i="3"/>
  <c r="CM977" i="3"/>
  <c r="CO977" i="3" s="1"/>
  <c r="CN977" i="3"/>
  <c r="CM978" i="3"/>
  <c r="CO978" i="3" s="1"/>
  <c r="CN978" i="3"/>
  <c r="CM979" i="3"/>
  <c r="CO979" i="3" s="1"/>
  <c r="CN979" i="3"/>
  <c r="CM980" i="3"/>
  <c r="CO980" i="3" s="1"/>
  <c r="CN980" i="3"/>
  <c r="CM981" i="3"/>
  <c r="CO981" i="3" s="1"/>
  <c r="CN981" i="3"/>
  <c r="CM982" i="3"/>
  <c r="CO982" i="3" s="1"/>
  <c r="CN982" i="3"/>
  <c r="CM983" i="3"/>
  <c r="CO983" i="3" s="1"/>
  <c r="CN983" i="3"/>
  <c r="CM984" i="3"/>
  <c r="CO984" i="3" s="1"/>
  <c r="CN984" i="3"/>
  <c r="CM985" i="3"/>
  <c r="CO985" i="3" s="1"/>
  <c r="CN985" i="3"/>
  <c r="CM986" i="3"/>
  <c r="CO986" i="3" s="1"/>
  <c r="CN986" i="3"/>
  <c r="CM987" i="3"/>
  <c r="CO987" i="3" s="1"/>
  <c r="CN987" i="3"/>
  <c r="CM988" i="3"/>
  <c r="CO988" i="3" s="1"/>
  <c r="CN988" i="3"/>
  <c r="CM989" i="3"/>
  <c r="CO989" i="3" s="1"/>
  <c r="CN989" i="3"/>
  <c r="CM990" i="3"/>
  <c r="CO990" i="3" s="1"/>
  <c r="CN990" i="3"/>
  <c r="CM991" i="3"/>
  <c r="CO991" i="3" s="1"/>
  <c r="CN991" i="3"/>
  <c r="CM992" i="3"/>
  <c r="CO992" i="3" s="1"/>
  <c r="CN992" i="3"/>
  <c r="CM993" i="3"/>
  <c r="CO993" i="3" s="1"/>
  <c r="CN993" i="3"/>
  <c r="CM994" i="3"/>
  <c r="CO994" i="3" s="1"/>
  <c r="CN994" i="3"/>
  <c r="CM995" i="3"/>
  <c r="CO995" i="3" s="1"/>
  <c r="CN995" i="3"/>
  <c r="CM996" i="3"/>
  <c r="CO996" i="3" s="1"/>
  <c r="CN996" i="3"/>
  <c r="CM997" i="3"/>
  <c r="CO997" i="3" s="1"/>
  <c r="CN997" i="3"/>
  <c r="CM998" i="3"/>
  <c r="CO998" i="3" s="1"/>
  <c r="CN998" i="3"/>
  <c r="CM999" i="3"/>
  <c r="CO999" i="3" s="1"/>
  <c r="CN999" i="3"/>
  <c r="CM366" i="3"/>
  <c r="CO366" i="3" s="1"/>
  <c r="CN366" i="3"/>
  <c r="CM367" i="3"/>
  <c r="CO367" i="3" s="1"/>
  <c r="CN367" i="3"/>
  <c r="CM368" i="3"/>
  <c r="CO368" i="3" s="1"/>
  <c r="CN368" i="3"/>
  <c r="CM369" i="3"/>
  <c r="CO369" i="3" s="1"/>
  <c r="CN369" i="3"/>
  <c r="CM370" i="3"/>
  <c r="CO370" i="3" s="1"/>
  <c r="CN370" i="3"/>
  <c r="CM371" i="3"/>
  <c r="CO371" i="3" s="1"/>
  <c r="CN371" i="3"/>
  <c r="CM372" i="3"/>
  <c r="CO372" i="3" s="1"/>
  <c r="CN372" i="3"/>
  <c r="CM373" i="3"/>
  <c r="CO373" i="3" s="1"/>
  <c r="CN373" i="3"/>
  <c r="CM374" i="3"/>
  <c r="CO374" i="3" s="1"/>
  <c r="CN374" i="3"/>
  <c r="CM375" i="3"/>
  <c r="CO375" i="3" s="1"/>
  <c r="CN375" i="3"/>
  <c r="CM376" i="3"/>
  <c r="CO376" i="3" s="1"/>
  <c r="CN376" i="3"/>
  <c r="CM377" i="3"/>
  <c r="CO377" i="3" s="1"/>
  <c r="CN377" i="3"/>
  <c r="CM378" i="3"/>
  <c r="CO378" i="3" s="1"/>
  <c r="CN378" i="3"/>
  <c r="CM379" i="3"/>
  <c r="CO379" i="3" s="1"/>
  <c r="CN379" i="3"/>
  <c r="CM380" i="3"/>
  <c r="CO380" i="3" s="1"/>
  <c r="CN380" i="3"/>
  <c r="CM381" i="3"/>
  <c r="CO381" i="3" s="1"/>
  <c r="CN381" i="3"/>
  <c r="CM382" i="3"/>
  <c r="CO382" i="3" s="1"/>
  <c r="CN382" i="3"/>
  <c r="CM383" i="3"/>
  <c r="CO383" i="3" s="1"/>
  <c r="CN383" i="3"/>
  <c r="CM384" i="3"/>
  <c r="CO384" i="3" s="1"/>
  <c r="CN384" i="3"/>
  <c r="CM385" i="3"/>
  <c r="CO385" i="3" s="1"/>
  <c r="CN385" i="3"/>
  <c r="CM386" i="3"/>
  <c r="CO386" i="3" s="1"/>
  <c r="CN386" i="3"/>
  <c r="CM387" i="3"/>
  <c r="CO387" i="3" s="1"/>
  <c r="CN387" i="3"/>
  <c r="CM388" i="3"/>
  <c r="CO388" i="3" s="1"/>
  <c r="CN388" i="3"/>
  <c r="CM389" i="3"/>
  <c r="CO389" i="3" s="1"/>
  <c r="CN389" i="3"/>
  <c r="CM390" i="3"/>
  <c r="CO390" i="3" s="1"/>
  <c r="CN390" i="3"/>
  <c r="CM391" i="3"/>
  <c r="CO391" i="3" s="1"/>
  <c r="CN391" i="3"/>
  <c r="CM392" i="3"/>
  <c r="CO392" i="3" s="1"/>
  <c r="CN392" i="3"/>
  <c r="CM393" i="3"/>
  <c r="CO393" i="3" s="1"/>
  <c r="CN393" i="3"/>
  <c r="CM394" i="3"/>
  <c r="CO394" i="3" s="1"/>
  <c r="CN394" i="3"/>
  <c r="CM395" i="3"/>
  <c r="CO395" i="3" s="1"/>
  <c r="CN395" i="3"/>
  <c r="CM396" i="3"/>
  <c r="CO396" i="3" s="1"/>
  <c r="CN396" i="3"/>
  <c r="CM397" i="3"/>
  <c r="CO397" i="3" s="1"/>
  <c r="CN397" i="3"/>
  <c r="CM398" i="3"/>
  <c r="CO398" i="3" s="1"/>
  <c r="CN398" i="3"/>
  <c r="CM399" i="3"/>
  <c r="CO399" i="3" s="1"/>
  <c r="CN399" i="3"/>
  <c r="CM400" i="3"/>
  <c r="CO400" i="3" s="1"/>
  <c r="CN400" i="3"/>
  <c r="CM401" i="3"/>
  <c r="CO401" i="3" s="1"/>
  <c r="CN401" i="3"/>
  <c r="CM402" i="3"/>
  <c r="CO402" i="3" s="1"/>
  <c r="CN402" i="3"/>
  <c r="CM403" i="3"/>
  <c r="CO403" i="3" s="1"/>
  <c r="CN403" i="3"/>
  <c r="CM404" i="3"/>
  <c r="CO404" i="3" s="1"/>
  <c r="CN404" i="3"/>
  <c r="CM405" i="3"/>
  <c r="CO405" i="3" s="1"/>
  <c r="CN405" i="3"/>
  <c r="CM406" i="3"/>
  <c r="CO406" i="3" s="1"/>
  <c r="CN406" i="3"/>
  <c r="CM407" i="3"/>
  <c r="CO407" i="3" s="1"/>
  <c r="CN407" i="3"/>
  <c r="CM408" i="3"/>
  <c r="CO408" i="3" s="1"/>
  <c r="CN408" i="3"/>
  <c r="CM409" i="3"/>
  <c r="CO409" i="3" s="1"/>
  <c r="CN409" i="3"/>
  <c r="CM410" i="3"/>
  <c r="CO410" i="3" s="1"/>
  <c r="CN410" i="3"/>
  <c r="CM411" i="3"/>
  <c r="CO411" i="3" s="1"/>
  <c r="CN411" i="3"/>
  <c r="CM412" i="3"/>
  <c r="CO412" i="3" s="1"/>
  <c r="CN412" i="3"/>
  <c r="CM413" i="3"/>
  <c r="CO413" i="3" s="1"/>
  <c r="CN413" i="3"/>
  <c r="CM414" i="3"/>
  <c r="CO414" i="3" s="1"/>
  <c r="CN414" i="3"/>
  <c r="CM415" i="3"/>
  <c r="CO415" i="3" s="1"/>
  <c r="CN415" i="3"/>
  <c r="CM416" i="3"/>
  <c r="CO416" i="3" s="1"/>
  <c r="CN416" i="3"/>
  <c r="CM417" i="3"/>
  <c r="CO417" i="3" s="1"/>
  <c r="CN417" i="3"/>
  <c r="CM418" i="3"/>
  <c r="CO418" i="3" s="1"/>
  <c r="CN418" i="3"/>
  <c r="CM419" i="3"/>
  <c r="CO419" i="3" s="1"/>
  <c r="CN419" i="3"/>
  <c r="CM420" i="3"/>
  <c r="CO420" i="3" s="1"/>
  <c r="CN420" i="3"/>
  <c r="CM421" i="3"/>
  <c r="CO421" i="3" s="1"/>
  <c r="CN421" i="3"/>
  <c r="CM422" i="3"/>
  <c r="CO422" i="3" s="1"/>
  <c r="CN422" i="3"/>
  <c r="CM423" i="3"/>
  <c r="CO423" i="3" s="1"/>
  <c r="CN423" i="3"/>
  <c r="CM424" i="3"/>
  <c r="CO424" i="3" s="1"/>
  <c r="CN424" i="3"/>
  <c r="CM425" i="3"/>
  <c r="CO425" i="3" s="1"/>
  <c r="CN425" i="3"/>
  <c r="CM426" i="3"/>
  <c r="CO426" i="3" s="1"/>
  <c r="CN426" i="3"/>
  <c r="CM427" i="3"/>
  <c r="CO427" i="3" s="1"/>
  <c r="CN427" i="3"/>
  <c r="CM428" i="3"/>
  <c r="CO428" i="3" s="1"/>
  <c r="CN428" i="3"/>
  <c r="CM429" i="3"/>
  <c r="CO429" i="3" s="1"/>
  <c r="CN429" i="3"/>
  <c r="CM430" i="3"/>
  <c r="CO430" i="3" s="1"/>
  <c r="CN430" i="3"/>
  <c r="CM431" i="3"/>
  <c r="CO431" i="3" s="1"/>
  <c r="CN431" i="3"/>
  <c r="CM432" i="3"/>
  <c r="CO432" i="3" s="1"/>
  <c r="CN432" i="3"/>
  <c r="CM433" i="3"/>
  <c r="CO433" i="3" s="1"/>
  <c r="CN433" i="3"/>
  <c r="CM434" i="3"/>
  <c r="CO434" i="3" s="1"/>
  <c r="CN434" i="3"/>
  <c r="CM435" i="3"/>
  <c r="CO435" i="3" s="1"/>
  <c r="CN435" i="3"/>
  <c r="CM436" i="3"/>
  <c r="CO436" i="3" s="1"/>
  <c r="CN436" i="3"/>
  <c r="CM437" i="3"/>
  <c r="CO437" i="3" s="1"/>
  <c r="CN437" i="3"/>
  <c r="CM438" i="3"/>
  <c r="CO438" i="3" s="1"/>
  <c r="CN438" i="3"/>
  <c r="CM439" i="3"/>
  <c r="CO439" i="3" s="1"/>
  <c r="CN439" i="3"/>
  <c r="CM440" i="3"/>
  <c r="CO440" i="3" s="1"/>
  <c r="CN440" i="3"/>
  <c r="CM441" i="3"/>
  <c r="CO441" i="3" s="1"/>
  <c r="CN441" i="3"/>
  <c r="CM442" i="3"/>
  <c r="CO442" i="3" s="1"/>
  <c r="CN442" i="3"/>
  <c r="CM443" i="3"/>
  <c r="CO443" i="3" s="1"/>
  <c r="CN443" i="3"/>
  <c r="CM444" i="3"/>
  <c r="CO444" i="3" s="1"/>
  <c r="CN444" i="3"/>
  <c r="CM445" i="3"/>
  <c r="CO445" i="3" s="1"/>
  <c r="CN445" i="3"/>
  <c r="CM446" i="3"/>
  <c r="CO446" i="3" s="1"/>
  <c r="CN446" i="3"/>
  <c r="CM447" i="3"/>
  <c r="CO447" i="3" s="1"/>
  <c r="CN447" i="3"/>
  <c r="CM448" i="3"/>
  <c r="CO448" i="3" s="1"/>
  <c r="CN448" i="3"/>
  <c r="CM449" i="3"/>
  <c r="CO449" i="3" s="1"/>
  <c r="CN449" i="3"/>
  <c r="CM450" i="3"/>
  <c r="CO450" i="3" s="1"/>
  <c r="CN450" i="3"/>
  <c r="CM451" i="3"/>
  <c r="CO451" i="3" s="1"/>
  <c r="CN451" i="3"/>
  <c r="CM452" i="3"/>
  <c r="CO452" i="3" s="1"/>
  <c r="CN452" i="3"/>
  <c r="CM453" i="3"/>
  <c r="CO453" i="3" s="1"/>
  <c r="CN453" i="3"/>
  <c r="CM454" i="3"/>
  <c r="CO454" i="3" s="1"/>
  <c r="CN454" i="3"/>
  <c r="CM455" i="3"/>
  <c r="CO455" i="3" s="1"/>
  <c r="CN455" i="3"/>
  <c r="CM456" i="3"/>
  <c r="CO456" i="3" s="1"/>
  <c r="CN456" i="3"/>
  <c r="CM457" i="3"/>
  <c r="CO457" i="3" s="1"/>
  <c r="CN457" i="3"/>
  <c r="CM458" i="3"/>
  <c r="CO458" i="3" s="1"/>
  <c r="CN458" i="3"/>
  <c r="CM459" i="3"/>
  <c r="CO459" i="3" s="1"/>
  <c r="CN459" i="3"/>
  <c r="CM460" i="3"/>
  <c r="CO460" i="3" s="1"/>
  <c r="CN460" i="3"/>
  <c r="CM461" i="3"/>
  <c r="CO461" i="3" s="1"/>
  <c r="CN461" i="3"/>
  <c r="CM462" i="3"/>
  <c r="CO462" i="3" s="1"/>
  <c r="CN462" i="3"/>
  <c r="CM463" i="3"/>
  <c r="CO463" i="3" s="1"/>
  <c r="CN463" i="3"/>
  <c r="CM464" i="3"/>
  <c r="CO464" i="3" s="1"/>
  <c r="CN464" i="3"/>
  <c r="CM465" i="3"/>
  <c r="CO465" i="3" s="1"/>
  <c r="CN465" i="3"/>
  <c r="CM466" i="3"/>
  <c r="CO466" i="3" s="1"/>
  <c r="CN466" i="3"/>
  <c r="CM467" i="3"/>
  <c r="CO467" i="3" s="1"/>
  <c r="CN467" i="3"/>
  <c r="CM468" i="3"/>
  <c r="CO468" i="3" s="1"/>
  <c r="CN468" i="3"/>
  <c r="CM469" i="3"/>
  <c r="CO469" i="3" s="1"/>
  <c r="CN469" i="3"/>
  <c r="CM470" i="3"/>
  <c r="CO470" i="3" s="1"/>
  <c r="CN470" i="3"/>
  <c r="CM471" i="3"/>
  <c r="CO471" i="3" s="1"/>
  <c r="CN471" i="3"/>
  <c r="CM472" i="3"/>
  <c r="CO472" i="3" s="1"/>
  <c r="CN472" i="3"/>
  <c r="CM473" i="3"/>
  <c r="CO473" i="3" s="1"/>
  <c r="CN473" i="3"/>
  <c r="CM474" i="3"/>
  <c r="CO474" i="3" s="1"/>
  <c r="CN474" i="3"/>
  <c r="CM475" i="3"/>
  <c r="CO475" i="3" s="1"/>
  <c r="CN475" i="3"/>
  <c r="CM476" i="3"/>
  <c r="CO476" i="3" s="1"/>
  <c r="CN476" i="3"/>
  <c r="CM477" i="3"/>
  <c r="CO477" i="3" s="1"/>
  <c r="CN477" i="3"/>
  <c r="CM478" i="3"/>
  <c r="CO478" i="3" s="1"/>
  <c r="CN478" i="3"/>
  <c r="CM479" i="3"/>
  <c r="CO479" i="3" s="1"/>
  <c r="CN479" i="3"/>
  <c r="CM480" i="3"/>
  <c r="CO480" i="3" s="1"/>
  <c r="CN480" i="3"/>
  <c r="CM481" i="3"/>
  <c r="CO481" i="3" s="1"/>
  <c r="CN481" i="3"/>
  <c r="CM482" i="3"/>
  <c r="CO482" i="3" s="1"/>
  <c r="CN482" i="3"/>
  <c r="CM483" i="3"/>
  <c r="CO483" i="3" s="1"/>
  <c r="CN483" i="3"/>
  <c r="CM484" i="3"/>
  <c r="CO484" i="3" s="1"/>
  <c r="CN484" i="3"/>
  <c r="CM485" i="3"/>
  <c r="CO485" i="3" s="1"/>
  <c r="CN485" i="3"/>
  <c r="CM486" i="3"/>
  <c r="CO486" i="3" s="1"/>
  <c r="CN486" i="3"/>
  <c r="CM487" i="3"/>
  <c r="CO487" i="3" s="1"/>
  <c r="CN487" i="3"/>
  <c r="CM488" i="3"/>
  <c r="CO488" i="3" s="1"/>
  <c r="CN488" i="3"/>
  <c r="CM489" i="3"/>
  <c r="CO489" i="3" s="1"/>
  <c r="CN489" i="3"/>
  <c r="CM490" i="3"/>
  <c r="CO490" i="3" s="1"/>
  <c r="CN490" i="3"/>
  <c r="CM491" i="3"/>
  <c r="CO491" i="3" s="1"/>
  <c r="CN491" i="3"/>
  <c r="CM492" i="3"/>
  <c r="CO492" i="3" s="1"/>
  <c r="CN492" i="3"/>
  <c r="CM493" i="3"/>
  <c r="CO493" i="3" s="1"/>
  <c r="CN493" i="3"/>
  <c r="CM494" i="3"/>
  <c r="CO494" i="3" s="1"/>
  <c r="CN494" i="3"/>
  <c r="CM495" i="3"/>
  <c r="CO495" i="3" s="1"/>
  <c r="CN495" i="3"/>
  <c r="CM496" i="3"/>
  <c r="CO496" i="3" s="1"/>
  <c r="CN496" i="3"/>
  <c r="CM497" i="3"/>
  <c r="CO497" i="3" s="1"/>
  <c r="CN497" i="3"/>
  <c r="CM498" i="3"/>
  <c r="CO498" i="3" s="1"/>
  <c r="CN498" i="3"/>
  <c r="CM499" i="3"/>
  <c r="CO499" i="3" s="1"/>
  <c r="CN499" i="3"/>
  <c r="CM500" i="3"/>
  <c r="CO500" i="3" s="1"/>
  <c r="CN500" i="3"/>
  <c r="CM501" i="3"/>
  <c r="CO501" i="3" s="1"/>
  <c r="CN501" i="3"/>
  <c r="CM502" i="3"/>
  <c r="CO502" i="3" s="1"/>
  <c r="CN502" i="3"/>
  <c r="CM503" i="3"/>
  <c r="CO503" i="3" s="1"/>
  <c r="CN503" i="3"/>
  <c r="CM504" i="3"/>
  <c r="CO504" i="3" s="1"/>
  <c r="CN504" i="3"/>
  <c r="CM505" i="3"/>
  <c r="CO505" i="3" s="1"/>
  <c r="CN505" i="3"/>
  <c r="CM506" i="3"/>
  <c r="CO506" i="3" s="1"/>
  <c r="CN506" i="3"/>
  <c r="CM507" i="3"/>
  <c r="CO507" i="3" s="1"/>
  <c r="CN507" i="3"/>
  <c r="CM508" i="3"/>
  <c r="CO508" i="3" s="1"/>
  <c r="CN508" i="3"/>
  <c r="CM509" i="3"/>
  <c r="CO509" i="3" s="1"/>
  <c r="CN509" i="3"/>
  <c r="CM510" i="3"/>
  <c r="CO510" i="3" s="1"/>
  <c r="CN510" i="3"/>
  <c r="CM511" i="3"/>
  <c r="CO511" i="3" s="1"/>
  <c r="CN511" i="3"/>
  <c r="CM512" i="3"/>
  <c r="CO512" i="3" s="1"/>
  <c r="CN512" i="3"/>
  <c r="CM513" i="3"/>
  <c r="CO513" i="3" s="1"/>
  <c r="CN513" i="3"/>
  <c r="CM514" i="3"/>
  <c r="CO514" i="3" s="1"/>
  <c r="CN514" i="3"/>
  <c r="CM515" i="3"/>
  <c r="CO515" i="3" s="1"/>
  <c r="CN515" i="3"/>
  <c r="CM516" i="3"/>
  <c r="CO516" i="3" s="1"/>
  <c r="CN516" i="3"/>
  <c r="CM517" i="3"/>
  <c r="CO517" i="3" s="1"/>
  <c r="CN517" i="3"/>
  <c r="CM518" i="3"/>
  <c r="CO518" i="3" s="1"/>
  <c r="CN518" i="3"/>
  <c r="CM519" i="3"/>
  <c r="CO519" i="3" s="1"/>
  <c r="CN519" i="3"/>
  <c r="CM520" i="3"/>
  <c r="CO520" i="3" s="1"/>
  <c r="CN520" i="3"/>
  <c r="CM521" i="3"/>
  <c r="CO521" i="3" s="1"/>
  <c r="CN521" i="3"/>
  <c r="CM522" i="3"/>
  <c r="CO522" i="3" s="1"/>
  <c r="CN522" i="3"/>
  <c r="CM523" i="3"/>
  <c r="CO523" i="3" s="1"/>
  <c r="CN523" i="3"/>
  <c r="CM524" i="3"/>
  <c r="CO524" i="3" s="1"/>
  <c r="CN524" i="3"/>
  <c r="CM525" i="3"/>
  <c r="CO525" i="3" s="1"/>
  <c r="CN525" i="3"/>
  <c r="CM526" i="3"/>
  <c r="CO526" i="3" s="1"/>
  <c r="CN526" i="3"/>
  <c r="CM527" i="3"/>
  <c r="CO527" i="3" s="1"/>
  <c r="CN527" i="3"/>
  <c r="CM528" i="3"/>
  <c r="CO528" i="3" s="1"/>
  <c r="CN528" i="3"/>
  <c r="CM529" i="3"/>
  <c r="CO529" i="3" s="1"/>
  <c r="CN529" i="3"/>
  <c r="CM530" i="3"/>
  <c r="CO530" i="3" s="1"/>
  <c r="CN530" i="3"/>
  <c r="CM531" i="3"/>
  <c r="CO531" i="3" s="1"/>
  <c r="CN531" i="3"/>
  <c r="CM532" i="3"/>
  <c r="CO532" i="3" s="1"/>
  <c r="CN532" i="3"/>
  <c r="CM533" i="3"/>
  <c r="CO533" i="3" s="1"/>
  <c r="CN533" i="3"/>
  <c r="CM534" i="3"/>
  <c r="CO534" i="3" s="1"/>
  <c r="CN534" i="3"/>
  <c r="CM535" i="3"/>
  <c r="CO535" i="3" s="1"/>
  <c r="CN535" i="3"/>
  <c r="CM536" i="3"/>
  <c r="CO536" i="3" s="1"/>
  <c r="CN536" i="3"/>
  <c r="CM537" i="3"/>
  <c r="CO537" i="3" s="1"/>
  <c r="CN537" i="3"/>
  <c r="CM538" i="3"/>
  <c r="CO538" i="3" s="1"/>
  <c r="CN538" i="3"/>
  <c r="CM539" i="3"/>
  <c r="CO539" i="3" s="1"/>
  <c r="CN539" i="3"/>
  <c r="CM540" i="3"/>
  <c r="CO540" i="3" s="1"/>
  <c r="CN540" i="3"/>
  <c r="CM541" i="3"/>
  <c r="CO541" i="3" s="1"/>
  <c r="CN541" i="3"/>
  <c r="CM542" i="3"/>
  <c r="CO542" i="3" s="1"/>
  <c r="CN542" i="3"/>
  <c r="CM543" i="3"/>
  <c r="CO543" i="3" s="1"/>
  <c r="CN543" i="3"/>
  <c r="CM544" i="3"/>
  <c r="CO544" i="3" s="1"/>
  <c r="CN544" i="3"/>
  <c r="CM545" i="3"/>
  <c r="CO545" i="3" s="1"/>
  <c r="CN545" i="3"/>
  <c r="CM546" i="3"/>
  <c r="CO546" i="3" s="1"/>
  <c r="CN546" i="3"/>
  <c r="CM547" i="3"/>
  <c r="CO547" i="3" s="1"/>
  <c r="CN547" i="3"/>
  <c r="CM548" i="3"/>
  <c r="CO548" i="3" s="1"/>
  <c r="CN548" i="3"/>
  <c r="CM549" i="3"/>
  <c r="CO549" i="3" s="1"/>
  <c r="CN549" i="3"/>
  <c r="CM550" i="3"/>
  <c r="CO550" i="3" s="1"/>
  <c r="CN550" i="3"/>
  <c r="CM551" i="3"/>
  <c r="CO551" i="3" s="1"/>
  <c r="CN551" i="3"/>
  <c r="CM552" i="3"/>
  <c r="CO552" i="3" s="1"/>
  <c r="CN552" i="3"/>
  <c r="CM553" i="3"/>
  <c r="CO553" i="3" s="1"/>
  <c r="CN553" i="3"/>
  <c r="CM554" i="3"/>
  <c r="CO554" i="3" s="1"/>
  <c r="CN554" i="3"/>
  <c r="CM555" i="3"/>
  <c r="CO555" i="3" s="1"/>
  <c r="CN555" i="3"/>
  <c r="CM556" i="3"/>
  <c r="CO556" i="3" s="1"/>
  <c r="CN556" i="3"/>
  <c r="CM557" i="3"/>
  <c r="CO557" i="3" s="1"/>
  <c r="CN557" i="3"/>
  <c r="CM558" i="3"/>
  <c r="CO558" i="3" s="1"/>
  <c r="CN558" i="3"/>
  <c r="CM559" i="3"/>
  <c r="CO559" i="3" s="1"/>
  <c r="CN559" i="3"/>
  <c r="CM560" i="3"/>
  <c r="CO560" i="3" s="1"/>
  <c r="CN560" i="3"/>
  <c r="CM561" i="3"/>
  <c r="CO561" i="3" s="1"/>
  <c r="CN561" i="3"/>
  <c r="CM562" i="3"/>
  <c r="CO562" i="3" s="1"/>
  <c r="CN562" i="3"/>
  <c r="CM563" i="3"/>
  <c r="CO563" i="3" s="1"/>
  <c r="CN563" i="3"/>
  <c r="CM564" i="3"/>
  <c r="CO564" i="3" s="1"/>
  <c r="CN564" i="3"/>
  <c r="CM565" i="3"/>
  <c r="CO565" i="3" s="1"/>
  <c r="CN565" i="3"/>
  <c r="CM566" i="3"/>
  <c r="CO566" i="3" s="1"/>
  <c r="CN566" i="3"/>
  <c r="CM567" i="3"/>
  <c r="CO567" i="3" s="1"/>
  <c r="CN567" i="3"/>
  <c r="CM568" i="3"/>
  <c r="CO568" i="3" s="1"/>
  <c r="CN568" i="3"/>
  <c r="CM569" i="3"/>
  <c r="CO569" i="3" s="1"/>
  <c r="CN569" i="3"/>
  <c r="CM570" i="3"/>
  <c r="CO570" i="3" s="1"/>
  <c r="CN570" i="3"/>
  <c r="CM571" i="3"/>
  <c r="CO571" i="3" s="1"/>
  <c r="CN571" i="3"/>
  <c r="CM572" i="3"/>
  <c r="CO572" i="3" s="1"/>
  <c r="CN572" i="3"/>
  <c r="CM573" i="3"/>
  <c r="CO573" i="3" s="1"/>
  <c r="CN573" i="3"/>
  <c r="CM574" i="3"/>
  <c r="CO574" i="3" s="1"/>
  <c r="CN574" i="3"/>
  <c r="CM575" i="3"/>
  <c r="CO575" i="3" s="1"/>
  <c r="CN575" i="3"/>
  <c r="CM576" i="3"/>
  <c r="CO576" i="3" s="1"/>
  <c r="CN576" i="3"/>
  <c r="CM577" i="3"/>
  <c r="CO577" i="3" s="1"/>
  <c r="CN577" i="3"/>
  <c r="CM578" i="3"/>
  <c r="CO578" i="3" s="1"/>
  <c r="CN578" i="3"/>
  <c r="CM579" i="3"/>
  <c r="CO579" i="3" s="1"/>
  <c r="CN579" i="3"/>
  <c r="CM580" i="3"/>
  <c r="CO580" i="3" s="1"/>
  <c r="CN580" i="3"/>
  <c r="CM581" i="3"/>
  <c r="CO581" i="3" s="1"/>
  <c r="CN581" i="3"/>
  <c r="CM582" i="3"/>
  <c r="CO582" i="3" s="1"/>
  <c r="CN582" i="3"/>
  <c r="CM583" i="3"/>
  <c r="CO583" i="3" s="1"/>
  <c r="CN583" i="3"/>
  <c r="CM584" i="3"/>
  <c r="CO584" i="3" s="1"/>
  <c r="CN584" i="3"/>
  <c r="CM585" i="3"/>
  <c r="CO585" i="3" s="1"/>
  <c r="CN585" i="3"/>
  <c r="CM586" i="3"/>
  <c r="CO586" i="3" s="1"/>
  <c r="CN586" i="3"/>
  <c r="CM587" i="3"/>
  <c r="CO587" i="3" s="1"/>
  <c r="CN587" i="3"/>
  <c r="CM588" i="3"/>
  <c r="CO588" i="3" s="1"/>
  <c r="CN588" i="3"/>
  <c r="CM589" i="3"/>
  <c r="CO589" i="3" s="1"/>
  <c r="CN589" i="3"/>
  <c r="CM590" i="3"/>
  <c r="CO590" i="3" s="1"/>
  <c r="CN590" i="3"/>
  <c r="CM591" i="3"/>
  <c r="CO591" i="3" s="1"/>
  <c r="CN591" i="3"/>
  <c r="CM592" i="3"/>
  <c r="CO592" i="3" s="1"/>
  <c r="CN592" i="3"/>
  <c r="CM593" i="3"/>
  <c r="CO593" i="3" s="1"/>
  <c r="CN593" i="3"/>
  <c r="CM594" i="3"/>
  <c r="CO594" i="3" s="1"/>
  <c r="CN594" i="3"/>
  <c r="CM595" i="3"/>
  <c r="CO595" i="3" s="1"/>
  <c r="CN595" i="3"/>
  <c r="CM596" i="3"/>
  <c r="CO596" i="3" s="1"/>
  <c r="CN596" i="3"/>
  <c r="CM597" i="3"/>
  <c r="CO597" i="3" s="1"/>
  <c r="CN597" i="3"/>
  <c r="CM598" i="3"/>
  <c r="CO598" i="3" s="1"/>
  <c r="CN598" i="3"/>
  <c r="CM599" i="3"/>
  <c r="CO599" i="3" s="1"/>
  <c r="CN599" i="3"/>
  <c r="CM600" i="3"/>
  <c r="CO600" i="3" s="1"/>
  <c r="CN600" i="3"/>
  <c r="CM601" i="3"/>
  <c r="CO601" i="3" s="1"/>
  <c r="CN601" i="3"/>
  <c r="CM602" i="3"/>
  <c r="CO602" i="3" s="1"/>
  <c r="CN602" i="3"/>
  <c r="CM603" i="3"/>
  <c r="CO603" i="3" s="1"/>
  <c r="CN603" i="3"/>
  <c r="CM604" i="3"/>
  <c r="CO604" i="3" s="1"/>
  <c r="CN604" i="3"/>
  <c r="CM605" i="3"/>
  <c r="CO605" i="3" s="1"/>
  <c r="CN605" i="3"/>
  <c r="CM606" i="3"/>
  <c r="CO606" i="3" s="1"/>
  <c r="CN606" i="3"/>
  <c r="CM607" i="3"/>
  <c r="CO607" i="3" s="1"/>
  <c r="CN607" i="3"/>
  <c r="CM608" i="3"/>
  <c r="CO608" i="3" s="1"/>
  <c r="CN608" i="3"/>
  <c r="CM609" i="3"/>
  <c r="CO609" i="3" s="1"/>
  <c r="CN609" i="3"/>
  <c r="CM610" i="3"/>
  <c r="CO610" i="3" s="1"/>
  <c r="CN610" i="3"/>
  <c r="CM611" i="3"/>
  <c r="CO611" i="3" s="1"/>
  <c r="CN611" i="3"/>
  <c r="CM612" i="3"/>
  <c r="CO612" i="3" s="1"/>
  <c r="CN612" i="3"/>
  <c r="CM613" i="3"/>
  <c r="CO613" i="3" s="1"/>
  <c r="CN613" i="3"/>
  <c r="CM614" i="3"/>
  <c r="CO614" i="3" s="1"/>
  <c r="CN614" i="3"/>
  <c r="CM615" i="3"/>
  <c r="CO615" i="3" s="1"/>
  <c r="CN615" i="3"/>
  <c r="CM616" i="3"/>
  <c r="CO616" i="3" s="1"/>
  <c r="CN616" i="3"/>
  <c r="CM617" i="3"/>
  <c r="CO617" i="3" s="1"/>
  <c r="CN617" i="3"/>
  <c r="CM618" i="3"/>
  <c r="CO618" i="3" s="1"/>
  <c r="CN618" i="3"/>
  <c r="CM619" i="3"/>
  <c r="CO619" i="3" s="1"/>
  <c r="CN619" i="3"/>
  <c r="CM620" i="3"/>
  <c r="CO620" i="3" s="1"/>
  <c r="CN620" i="3"/>
  <c r="CM621" i="3"/>
  <c r="CO621" i="3" s="1"/>
  <c r="CN621" i="3"/>
  <c r="CM622" i="3"/>
  <c r="CO622" i="3" s="1"/>
  <c r="CN622" i="3"/>
  <c r="CM623" i="3"/>
  <c r="CO623" i="3" s="1"/>
  <c r="CN623" i="3"/>
  <c r="CM624" i="3"/>
  <c r="CO624" i="3" s="1"/>
  <c r="CN624" i="3"/>
  <c r="CM625" i="3"/>
  <c r="CO625" i="3" s="1"/>
  <c r="CN625" i="3"/>
  <c r="CM626" i="3"/>
  <c r="CO626" i="3" s="1"/>
  <c r="CN626" i="3"/>
  <c r="CM627" i="3"/>
  <c r="CO627" i="3" s="1"/>
  <c r="CN627" i="3"/>
  <c r="CM628" i="3"/>
  <c r="CO628" i="3" s="1"/>
  <c r="CN628" i="3"/>
  <c r="CM629" i="3"/>
  <c r="CO629" i="3" s="1"/>
  <c r="CN629" i="3"/>
  <c r="CM630" i="3"/>
  <c r="CO630" i="3" s="1"/>
  <c r="CN630" i="3"/>
  <c r="CM631" i="3"/>
  <c r="CO631" i="3" s="1"/>
  <c r="CN631" i="3"/>
  <c r="CM632" i="3"/>
  <c r="CO632" i="3" s="1"/>
  <c r="CN632" i="3"/>
  <c r="CM633" i="3"/>
  <c r="CO633" i="3" s="1"/>
  <c r="CN633" i="3"/>
  <c r="CM634" i="3"/>
  <c r="CO634" i="3" s="1"/>
  <c r="CN634" i="3"/>
  <c r="CM635" i="3"/>
  <c r="CO635" i="3" s="1"/>
  <c r="CN635" i="3"/>
  <c r="CM636" i="3"/>
  <c r="CO636" i="3" s="1"/>
  <c r="CN636" i="3"/>
  <c r="CM637" i="3"/>
  <c r="CO637" i="3" s="1"/>
  <c r="CN637" i="3"/>
  <c r="CM638" i="3"/>
  <c r="CO638" i="3" s="1"/>
  <c r="CN638" i="3"/>
  <c r="CM639" i="3"/>
  <c r="CO639" i="3" s="1"/>
  <c r="CN639" i="3"/>
  <c r="CM640" i="3"/>
  <c r="CO640" i="3" s="1"/>
  <c r="CN640" i="3"/>
  <c r="CM641" i="3"/>
  <c r="CO641" i="3" s="1"/>
  <c r="CN641" i="3"/>
  <c r="CM642" i="3"/>
  <c r="CO642" i="3" s="1"/>
  <c r="CN642" i="3"/>
  <c r="CM643" i="3"/>
  <c r="CO643" i="3" s="1"/>
  <c r="CN643" i="3"/>
  <c r="CM644" i="3"/>
  <c r="CO644" i="3" s="1"/>
  <c r="CN644" i="3"/>
  <c r="CM645" i="3"/>
  <c r="CO645" i="3" s="1"/>
  <c r="CN645" i="3"/>
  <c r="CM646" i="3"/>
  <c r="CO646" i="3" s="1"/>
  <c r="CN646" i="3"/>
  <c r="CM647" i="3"/>
  <c r="CO647" i="3" s="1"/>
  <c r="CN647" i="3"/>
  <c r="CM648" i="3"/>
  <c r="CO648" i="3" s="1"/>
  <c r="CN648" i="3"/>
  <c r="CM649" i="3"/>
  <c r="CO649" i="3" s="1"/>
  <c r="CN649" i="3"/>
  <c r="CM650" i="3"/>
  <c r="CO650" i="3" s="1"/>
  <c r="CN650" i="3"/>
  <c r="CM651" i="3"/>
  <c r="CO651" i="3" s="1"/>
  <c r="CN651" i="3"/>
  <c r="CM652" i="3"/>
  <c r="CO652" i="3" s="1"/>
  <c r="CN652" i="3"/>
  <c r="CM653" i="3"/>
  <c r="CO653" i="3" s="1"/>
  <c r="CN653" i="3"/>
  <c r="CM654" i="3"/>
  <c r="CO654" i="3" s="1"/>
  <c r="CN654" i="3"/>
  <c r="CM655" i="3"/>
  <c r="CO655" i="3" s="1"/>
  <c r="CN655" i="3"/>
  <c r="CM656" i="3"/>
  <c r="CO656" i="3" s="1"/>
  <c r="CN656" i="3"/>
  <c r="CM657" i="3"/>
  <c r="CO657" i="3" s="1"/>
  <c r="CN657" i="3"/>
  <c r="CM658" i="3"/>
  <c r="CO658" i="3" s="1"/>
  <c r="CN658" i="3"/>
  <c r="CM659" i="3"/>
  <c r="CO659" i="3" s="1"/>
  <c r="CN659" i="3"/>
  <c r="CM660" i="3"/>
  <c r="CO660" i="3" s="1"/>
  <c r="CN660" i="3"/>
  <c r="CM661" i="3"/>
  <c r="CO661" i="3" s="1"/>
  <c r="CN661" i="3"/>
  <c r="CM662" i="3"/>
  <c r="CO662" i="3" s="1"/>
  <c r="CN662" i="3"/>
  <c r="CM663" i="3"/>
  <c r="CO663" i="3" s="1"/>
  <c r="CN663" i="3"/>
  <c r="CM664" i="3"/>
  <c r="CO664" i="3" s="1"/>
  <c r="CN664" i="3"/>
  <c r="CM665" i="3"/>
  <c r="CO665" i="3" s="1"/>
  <c r="CN665" i="3"/>
  <c r="CM666" i="3"/>
  <c r="CO666" i="3" s="1"/>
  <c r="CN666" i="3"/>
  <c r="CM667" i="3"/>
  <c r="CO667" i="3" s="1"/>
  <c r="CN667" i="3"/>
  <c r="CM668" i="3"/>
  <c r="CO668" i="3" s="1"/>
  <c r="CN668" i="3"/>
  <c r="CM669" i="3"/>
  <c r="CO669" i="3" s="1"/>
  <c r="CN669" i="3"/>
  <c r="CM670" i="3"/>
  <c r="CO670" i="3" s="1"/>
  <c r="CN670" i="3"/>
  <c r="CM671" i="3"/>
  <c r="CO671" i="3" s="1"/>
  <c r="CN671" i="3"/>
  <c r="CM672" i="3"/>
  <c r="CO672" i="3" s="1"/>
  <c r="CN672" i="3"/>
  <c r="CM673" i="3"/>
  <c r="CO673" i="3" s="1"/>
  <c r="CN673" i="3"/>
  <c r="CM674" i="3"/>
  <c r="CO674" i="3" s="1"/>
  <c r="CN674" i="3"/>
  <c r="CM675" i="3"/>
  <c r="CO675" i="3" s="1"/>
  <c r="CN675" i="3"/>
  <c r="CM676" i="3"/>
  <c r="CO676" i="3" s="1"/>
  <c r="CN676" i="3"/>
  <c r="CM677" i="3"/>
  <c r="CO677" i="3" s="1"/>
  <c r="CN677" i="3"/>
  <c r="CM678" i="3"/>
  <c r="CO678" i="3" s="1"/>
  <c r="CN678" i="3"/>
  <c r="CM679" i="3"/>
  <c r="CO679" i="3" s="1"/>
  <c r="CN679" i="3"/>
  <c r="CM680" i="3"/>
  <c r="CO680" i="3" s="1"/>
  <c r="CN680" i="3"/>
  <c r="CM681" i="3"/>
  <c r="CO681" i="3" s="1"/>
  <c r="CN681" i="3"/>
  <c r="CM682" i="3"/>
  <c r="CO682" i="3" s="1"/>
  <c r="CN682" i="3"/>
  <c r="CM683" i="3"/>
  <c r="CO683" i="3" s="1"/>
  <c r="CN683" i="3"/>
  <c r="CM684" i="3"/>
  <c r="CO684" i="3" s="1"/>
  <c r="CN684" i="3"/>
  <c r="CM685" i="3"/>
  <c r="CO685" i="3" s="1"/>
  <c r="CN685" i="3"/>
  <c r="CM686" i="3"/>
  <c r="CO686" i="3" s="1"/>
  <c r="CN686" i="3"/>
  <c r="CM687" i="3"/>
  <c r="CO687" i="3" s="1"/>
  <c r="CN687" i="3"/>
  <c r="CM688" i="3"/>
  <c r="CO688" i="3" s="1"/>
  <c r="CN688" i="3"/>
  <c r="CM689" i="3"/>
  <c r="CO689" i="3" s="1"/>
  <c r="CN689" i="3"/>
  <c r="CM690" i="3"/>
  <c r="CO690" i="3" s="1"/>
  <c r="CN690" i="3"/>
  <c r="CM691" i="3"/>
  <c r="CO691" i="3" s="1"/>
  <c r="CN691" i="3"/>
  <c r="CM692" i="3"/>
  <c r="CO692" i="3" s="1"/>
  <c r="CN692" i="3"/>
  <c r="CM693" i="3"/>
  <c r="CO693" i="3" s="1"/>
  <c r="CN693" i="3"/>
  <c r="CM694" i="3"/>
  <c r="CO694" i="3" s="1"/>
  <c r="CN694" i="3"/>
  <c r="CM695" i="3"/>
  <c r="CO695" i="3" s="1"/>
  <c r="CN695" i="3"/>
  <c r="CM696" i="3"/>
  <c r="CO696" i="3" s="1"/>
  <c r="CN696" i="3"/>
  <c r="CM697" i="3"/>
  <c r="CO697" i="3" s="1"/>
  <c r="CN697" i="3"/>
  <c r="CM698" i="3"/>
  <c r="CO698" i="3" s="1"/>
  <c r="CN698" i="3"/>
  <c r="CM699" i="3"/>
  <c r="CO699" i="3" s="1"/>
  <c r="CN699" i="3"/>
  <c r="CM700" i="3"/>
  <c r="CO700" i="3" s="1"/>
  <c r="CN700" i="3"/>
  <c r="CM701" i="3"/>
  <c r="CO701" i="3" s="1"/>
  <c r="CN701" i="3"/>
  <c r="CM702" i="3"/>
  <c r="CO702" i="3" s="1"/>
  <c r="CN702" i="3"/>
  <c r="CM703" i="3"/>
  <c r="CO703" i="3" s="1"/>
  <c r="CN703" i="3"/>
  <c r="CM704" i="3"/>
  <c r="CO704" i="3" s="1"/>
  <c r="CN704" i="3"/>
  <c r="CM705" i="3"/>
  <c r="CO705" i="3" s="1"/>
  <c r="CN705" i="3"/>
  <c r="CM706" i="3"/>
  <c r="CO706" i="3" s="1"/>
  <c r="CN706" i="3"/>
  <c r="CM707" i="3"/>
  <c r="CO707" i="3" s="1"/>
  <c r="CN707" i="3"/>
  <c r="CM708" i="3"/>
  <c r="CO708" i="3" s="1"/>
  <c r="CN708" i="3"/>
  <c r="CM709" i="3"/>
  <c r="CO709" i="3" s="1"/>
  <c r="CN709" i="3"/>
  <c r="CM710" i="3"/>
  <c r="CO710" i="3" s="1"/>
  <c r="CN710" i="3"/>
  <c r="CM711" i="3"/>
  <c r="CO711" i="3" s="1"/>
  <c r="CN711" i="3"/>
  <c r="CM712" i="3"/>
  <c r="CO712" i="3" s="1"/>
  <c r="CN712" i="3"/>
  <c r="CM713" i="3"/>
  <c r="CO713" i="3" s="1"/>
  <c r="CN713" i="3"/>
  <c r="CM714" i="3"/>
  <c r="CO714" i="3" s="1"/>
  <c r="CN714" i="3"/>
  <c r="CM715" i="3"/>
  <c r="CO715" i="3" s="1"/>
  <c r="CN715" i="3"/>
  <c r="CM716" i="3"/>
  <c r="CO716" i="3" s="1"/>
  <c r="CN716" i="3"/>
  <c r="CM717" i="3"/>
  <c r="CO717" i="3" s="1"/>
  <c r="CN717" i="3"/>
  <c r="CM718" i="3"/>
  <c r="CO718" i="3" s="1"/>
  <c r="CN718" i="3"/>
  <c r="CM719" i="3"/>
  <c r="CO719" i="3" s="1"/>
  <c r="CN719" i="3"/>
  <c r="CM720" i="3"/>
  <c r="CO720" i="3" s="1"/>
  <c r="CN720" i="3"/>
  <c r="CM721" i="3"/>
  <c r="CO721" i="3" s="1"/>
  <c r="CN721" i="3"/>
  <c r="CM722" i="3"/>
  <c r="CO722" i="3" s="1"/>
  <c r="CN722" i="3"/>
  <c r="CM723" i="3"/>
  <c r="CO723" i="3" s="1"/>
  <c r="CN723" i="3"/>
  <c r="CM724" i="3"/>
  <c r="CO724" i="3" s="1"/>
  <c r="CN724" i="3"/>
  <c r="CM725" i="3"/>
  <c r="CO725" i="3" s="1"/>
  <c r="CN725" i="3"/>
  <c r="CM726" i="3"/>
  <c r="CO726" i="3" s="1"/>
  <c r="CN726" i="3"/>
  <c r="CM727" i="3"/>
  <c r="CO727" i="3" s="1"/>
  <c r="CN727" i="3"/>
  <c r="CM728" i="3"/>
  <c r="CO728" i="3" s="1"/>
  <c r="CN728" i="3"/>
  <c r="CM729" i="3"/>
  <c r="CO729" i="3" s="1"/>
  <c r="CN729" i="3"/>
  <c r="CM730" i="3"/>
  <c r="CO730" i="3" s="1"/>
  <c r="CN730" i="3"/>
  <c r="CM731" i="3"/>
  <c r="CO731" i="3" s="1"/>
  <c r="CN731" i="3"/>
  <c r="CM732" i="3"/>
  <c r="CO732" i="3" s="1"/>
  <c r="CN732" i="3"/>
  <c r="CM733" i="3"/>
  <c r="CO733" i="3" s="1"/>
  <c r="CN733" i="3"/>
  <c r="CM734" i="3"/>
  <c r="CO734" i="3" s="1"/>
  <c r="CN734" i="3"/>
  <c r="CM735" i="3"/>
  <c r="CO735" i="3" s="1"/>
  <c r="CN735" i="3"/>
  <c r="CM736" i="3"/>
  <c r="CO736" i="3" s="1"/>
  <c r="CN736" i="3"/>
  <c r="CM737" i="3"/>
  <c r="CO737" i="3" s="1"/>
  <c r="CN737" i="3"/>
  <c r="CM738" i="3"/>
  <c r="CO738" i="3" s="1"/>
  <c r="CN738" i="3"/>
  <c r="CM739" i="3"/>
  <c r="CO739" i="3" s="1"/>
  <c r="CN739" i="3"/>
  <c r="CM740" i="3"/>
  <c r="CO740" i="3" s="1"/>
  <c r="CN740" i="3"/>
  <c r="CM741" i="3"/>
  <c r="CO741" i="3" s="1"/>
  <c r="CN741" i="3"/>
  <c r="CM742" i="3"/>
  <c r="CO742" i="3" s="1"/>
  <c r="CN742" i="3"/>
  <c r="CM743" i="3"/>
  <c r="CO743" i="3" s="1"/>
  <c r="CN743" i="3"/>
  <c r="CM744" i="3"/>
  <c r="CO744" i="3" s="1"/>
  <c r="CN744" i="3"/>
  <c r="CM745" i="3"/>
  <c r="CO745" i="3" s="1"/>
  <c r="CN745" i="3"/>
  <c r="CM746" i="3"/>
  <c r="CO746" i="3" s="1"/>
  <c r="CN746" i="3"/>
  <c r="CM747" i="3"/>
  <c r="CO747" i="3" s="1"/>
  <c r="CN747" i="3"/>
  <c r="CM748" i="3"/>
  <c r="CO748" i="3" s="1"/>
  <c r="CN748" i="3"/>
  <c r="CM749" i="3"/>
  <c r="CO749" i="3" s="1"/>
  <c r="CN749" i="3"/>
  <c r="CM750" i="3"/>
  <c r="CO750" i="3" s="1"/>
  <c r="CN750" i="3"/>
  <c r="CM751" i="3"/>
  <c r="CO751" i="3" s="1"/>
  <c r="CN751" i="3"/>
  <c r="CM752" i="3"/>
  <c r="CO752" i="3" s="1"/>
  <c r="CN752" i="3"/>
  <c r="CM753" i="3"/>
  <c r="CO753" i="3" s="1"/>
  <c r="CN753" i="3"/>
  <c r="CM754" i="3"/>
  <c r="CO754" i="3" s="1"/>
  <c r="CN754" i="3"/>
  <c r="CM755" i="3"/>
  <c r="CO755" i="3" s="1"/>
  <c r="CN755" i="3"/>
  <c r="CM756" i="3"/>
  <c r="CO756" i="3" s="1"/>
  <c r="CN756" i="3"/>
  <c r="CM757" i="3"/>
  <c r="CO757" i="3" s="1"/>
  <c r="CN757" i="3"/>
  <c r="CM758" i="3"/>
  <c r="CO758" i="3" s="1"/>
  <c r="CN758" i="3"/>
  <c r="CM759" i="3"/>
  <c r="CO759" i="3" s="1"/>
  <c r="CN759" i="3"/>
  <c r="CM760" i="3"/>
  <c r="CO760" i="3" s="1"/>
  <c r="CN760" i="3"/>
  <c r="CM761" i="3"/>
  <c r="CO761" i="3" s="1"/>
  <c r="CN761" i="3"/>
  <c r="CM762" i="3"/>
  <c r="CO762" i="3" s="1"/>
  <c r="CN762" i="3"/>
  <c r="CM763" i="3"/>
  <c r="CO763" i="3" s="1"/>
  <c r="CN763" i="3"/>
  <c r="CM764" i="3"/>
  <c r="CO764" i="3" s="1"/>
  <c r="CN764" i="3"/>
  <c r="CM765" i="3"/>
  <c r="CO765" i="3" s="1"/>
  <c r="CN765" i="3"/>
  <c r="CM766" i="3"/>
  <c r="CO766" i="3" s="1"/>
  <c r="CN766" i="3"/>
  <c r="CM767" i="3"/>
  <c r="CO767" i="3" s="1"/>
  <c r="CN767" i="3"/>
  <c r="CM768" i="3"/>
  <c r="CO768" i="3" s="1"/>
  <c r="CN768" i="3"/>
  <c r="CM769" i="3"/>
  <c r="CO769" i="3" s="1"/>
  <c r="CN769" i="3"/>
  <c r="CM770" i="3"/>
  <c r="CO770" i="3" s="1"/>
  <c r="CN770" i="3"/>
  <c r="CM771" i="3"/>
  <c r="CO771" i="3" s="1"/>
  <c r="CN771" i="3"/>
  <c r="CM772" i="3"/>
  <c r="CO772" i="3" s="1"/>
  <c r="CN772" i="3"/>
  <c r="CM773" i="3"/>
  <c r="CO773" i="3" s="1"/>
  <c r="CN773" i="3"/>
  <c r="CM774" i="3"/>
  <c r="CO774" i="3" s="1"/>
  <c r="CN774" i="3"/>
  <c r="CM775" i="3"/>
  <c r="CO775" i="3" s="1"/>
  <c r="CN775" i="3"/>
  <c r="CM776" i="3"/>
  <c r="CO776" i="3" s="1"/>
  <c r="CN776" i="3"/>
  <c r="CM777" i="3"/>
  <c r="CO777" i="3" s="1"/>
  <c r="CN777" i="3"/>
  <c r="CM778" i="3"/>
  <c r="CO778" i="3" s="1"/>
  <c r="CN778" i="3"/>
  <c r="CM779" i="3"/>
  <c r="CO779" i="3" s="1"/>
  <c r="CN779" i="3"/>
  <c r="CM780" i="3"/>
  <c r="CO780" i="3" s="1"/>
  <c r="CN780" i="3"/>
  <c r="CM781" i="3"/>
  <c r="CO781" i="3" s="1"/>
  <c r="CN781" i="3"/>
  <c r="CM782" i="3"/>
  <c r="CO782" i="3" s="1"/>
  <c r="CN782" i="3"/>
  <c r="CM783" i="3"/>
  <c r="CO783" i="3" s="1"/>
  <c r="CN783" i="3"/>
  <c r="CM784" i="3"/>
  <c r="CO784" i="3" s="1"/>
  <c r="CN784" i="3"/>
  <c r="CM785" i="3"/>
  <c r="CO785" i="3" s="1"/>
  <c r="CN785" i="3"/>
  <c r="CM786" i="3"/>
  <c r="CO786" i="3" s="1"/>
  <c r="CN786" i="3"/>
  <c r="CM787" i="3"/>
  <c r="CO787" i="3" s="1"/>
  <c r="CN787" i="3"/>
  <c r="CM788" i="3"/>
  <c r="CO788" i="3" s="1"/>
  <c r="CN788" i="3"/>
  <c r="CM789" i="3"/>
  <c r="CO789" i="3" s="1"/>
  <c r="CN789" i="3"/>
  <c r="CM790" i="3"/>
  <c r="CO790" i="3" s="1"/>
  <c r="CN790" i="3"/>
  <c r="CM791" i="3"/>
  <c r="CO791" i="3" s="1"/>
  <c r="CN791" i="3"/>
  <c r="CM792" i="3"/>
  <c r="CO792" i="3" s="1"/>
  <c r="CN792" i="3"/>
  <c r="CM793" i="3"/>
  <c r="CO793" i="3" s="1"/>
  <c r="CN793" i="3"/>
  <c r="CM794" i="3"/>
  <c r="CO794" i="3" s="1"/>
  <c r="CN794" i="3"/>
  <c r="CM795" i="3"/>
  <c r="CO795" i="3" s="1"/>
  <c r="CN795" i="3"/>
  <c r="CM796" i="3"/>
  <c r="CO796" i="3" s="1"/>
  <c r="CN796" i="3"/>
  <c r="CM797" i="3"/>
  <c r="CO797" i="3" s="1"/>
  <c r="CN797" i="3"/>
  <c r="CM798" i="3"/>
  <c r="CO798" i="3" s="1"/>
  <c r="CN798" i="3"/>
  <c r="CM799" i="3"/>
  <c r="CO799" i="3" s="1"/>
  <c r="CN799" i="3"/>
  <c r="CM800" i="3"/>
  <c r="CO800" i="3" s="1"/>
  <c r="CN800" i="3"/>
  <c r="CM801" i="3"/>
  <c r="CO801" i="3" s="1"/>
  <c r="CN801" i="3"/>
  <c r="CM802" i="3"/>
  <c r="CO802" i="3" s="1"/>
  <c r="CN802" i="3"/>
  <c r="CM803" i="3"/>
  <c r="CO803" i="3" s="1"/>
  <c r="CN803" i="3"/>
  <c r="CM804" i="3"/>
  <c r="CO804" i="3" s="1"/>
  <c r="CN804" i="3"/>
  <c r="CM805" i="3"/>
  <c r="CO805" i="3" s="1"/>
  <c r="CN805" i="3"/>
  <c r="CM806" i="3"/>
  <c r="CO806" i="3" s="1"/>
  <c r="CN806" i="3"/>
  <c r="CM807" i="3"/>
  <c r="CO807" i="3" s="1"/>
  <c r="CN807" i="3"/>
  <c r="CM808" i="3"/>
  <c r="CO808" i="3" s="1"/>
  <c r="CN808" i="3"/>
  <c r="CM809" i="3"/>
  <c r="CO809" i="3" s="1"/>
  <c r="CN809" i="3"/>
  <c r="CM810" i="3"/>
  <c r="CO810" i="3" s="1"/>
  <c r="CN810" i="3"/>
  <c r="CM811" i="3"/>
  <c r="CO811" i="3" s="1"/>
  <c r="CN811" i="3"/>
  <c r="CM812" i="3"/>
  <c r="CO812" i="3" s="1"/>
  <c r="CN812" i="3"/>
  <c r="CM813" i="3"/>
  <c r="CO813" i="3" s="1"/>
  <c r="CN813" i="3"/>
  <c r="CM814" i="3"/>
  <c r="CO814" i="3" s="1"/>
  <c r="CN814" i="3"/>
  <c r="CM815" i="3"/>
  <c r="CO815" i="3" s="1"/>
  <c r="CN815" i="3"/>
  <c r="CM816" i="3"/>
  <c r="CO816" i="3" s="1"/>
  <c r="CN816" i="3"/>
  <c r="CM817" i="3"/>
  <c r="CO817" i="3" s="1"/>
  <c r="CN817" i="3"/>
  <c r="CM818" i="3"/>
  <c r="CO818" i="3" s="1"/>
  <c r="CN818" i="3"/>
  <c r="CM819" i="3"/>
  <c r="CO819" i="3" s="1"/>
  <c r="CN819" i="3"/>
  <c r="CM820" i="3"/>
  <c r="CO820" i="3" s="1"/>
  <c r="CN820" i="3"/>
  <c r="CM821" i="3"/>
  <c r="CO821" i="3" s="1"/>
  <c r="CN821" i="3"/>
  <c r="CM822" i="3"/>
  <c r="CO822" i="3" s="1"/>
  <c r="CN822" i="3"/>
  <c r="CM823" i="3"/>
  <c r="CO823" i="3" s="1"/>
  <c r="CN823" i="3"/>
  <c r="CM824" i="3"/>
  <c r="CO824" i="3" s="1"/>
  <c r="CN824" i="3"/>
  <c r="CM825" i="3"/>
  <c r="CO825" i="3" s="1"/>
  <c r="CN825" i="3"/>
  <c r="CM826" i="3"/>
  <c r="CO826" i="3" s="1"/>
  <c r="CN826" i="3"/>
  <c r="CM827" i="3"/>
  <c r="CO827" i="3" s="1"/>
  <c r="CN827" i="3"/>
  <c r="CM828" i="3"/>
  <c r="CO828" i="3" s="1"/>
  <c r="CN828" i="3"/>
  <c r="CM829" i="3"/>
  <c r="CO829" i="3" s="1"/>
  <c r="CN829" i="3"/>
  <c r="CM830" i="3"/>
  <c r="CO830" i="3" s="1"/>
  <c r="CN830" i="3"/>
  <c r="CM831" i="3"/>
  <c r="CO831" i="3" s="1"/>
  <c r="CN831" i="3"/>
  <c r="CM832" i="3"/>
  <c r="CO832" i="3" s="1"/>
  <c r="CN832" i="3"/>
  <c r="CM833" i="3"/>
  <c r="CO833" i="3" s="1"/>
  <c r="CN833" i="3"/>
  <c r="CM834" i="3"/>
  <c r="CO834" i="3" s="1"/>
  <c r="CN834" i="3"/>
  <c r="CM835" i="3"/>
  <c r="CO835" i="3" s="1"/>
  <c r="CN835" i="3"/>
  <c r="CM836" i="3"/>
  <c r="CO836" i="3" s="1"/>
  <c r="CN836" i="3"/>
  <c r="CM837" i="3"/>
  <c r="CO837" i="3" s="1"/>
  <c r="CN837" i="3"/>
  <c r="CM838" i="3"/>
  <c r="CO838" i="3" s="1"/>
  <c r="CN838" i="3"/>
  <c r="CM839" i="3"/>
  <c r="CO839" i="3" s="1"/>
  <c r="CN839" i="3"/>
  <c r="CM840" i="3"/>
  <c r="CO840" i="3" s="1"/>
  <c r="CN840" i="3"/>
  <c r="CM841" i="3"/>
  <c r="CO841" i="3" s="1"/>
  <c r="CN841" i="3"/>
  <c r="CM842" i="3"/>
  <c r="CO842" i="3" s="1"/>
  <c r="CN842" i="3"/>
  <c r="CM843" i="3"/>
  <c r="CO843" i="3" s="1"/>
  <c r="CN843" i="3"/>
  <c r="CM844" i="3"/>
  <c r="CO844" i="3" s="1"/>
  <c r="CN844" i="3"/>
  <c r="CM845" i="3"/>
  <c r="CO845" i="3" s="1"/>
  <c r="CN845" i="3"/>
  <c r="CM846" i="3"/>
  <c r="CO846" i="3" s="1"/>
  <c r="CN846" i="3"/>
  <c r="CM847" i="3"/>
  <c r="CO847" i="3" s="1"/>
  <c r="CN847" i="3"/>
  <c r="CM848" i="3"/>
  <c r="CO848" i="3" s="1"/>
  <c r="CN848" i="3"/>
  <c r="CM849" i="3"/>
  <c r="CO849" i="3" s="1"/>
  <c r="CN849" i="3"/>
  <c r="CM850" i="3"/>
  <c r="CO850" i="3" s="1"/>
  <c r="CN850" i="3"/>
  <c r="CM851" i="3"/>
  <c r="CO851" i="3" s="1"/>
  <c r="CN851" i="3"/>
  <c r="CM852" i="3"/>
  <c r="CO852" i="3" s="1"/>
  <c r="CN852" i="3"/>
  <c r="CM853" i="3"/>
  <c r="CO853" i="3" s="1"/>
  <c r="CN853" i="3"/>
  <c r="CM854" i="3"/>
  <c r="CO854" i="3" s="1"/>
  <c r="CN854" i="3"/>
  <c r="CM855" i="3"/>
  <c r="CO855" i="3" s="1"/>
  <c r="CN855" i="3"/>
  <c r="CM856" i="3"/>
  <c r="CO856" i="3" s="1"/>
  <c r="CN856" i="3"/>
  <c r="CM857" i="3"/>
  <c r="CO857" i="3" s="1"/>
  <c r="CN857" i="3"/>
  <c r="CM858" i="3"/>
  <c r="CO858" i="3" s="1"/>
  <c r="CN858" i="3"/>
  <c r="CM859" i="3"/>
  <c r="CO859" i="3" s="1"/>
  <c r="CN859" i="3"/>
  <c r="CM860" i="3"/>
  <c r="CO860" i="3" s="1"/>
  <c r="CN860" i="3"/>
  <c r="CM861" i="3"/>
  <c r="CO861" i="3" s="1"/>
  <c r="CN861" i="3"/>
  <c r="CM862" i="3"/>
  <c r="CO862" i="3" s="1"/>
  <c r="CN862" i="3"/>
  <c r="CM863" i="3"/>
  <c r="CO863" i="3" s="1"/>
  <c r="CN863" i="3"/>
  <c r="CM864" i="3"/>
  <c r="CO864" i="3" s="1"/>
  <c r="CN864" i="3"/>
  <c r="CM865" i="3"/>
  <c r="CO865" i="3" s="1"/>
  <c r="CN865" i="3"/>
  <c r="CM866" i="3"/>
  <c r="CO866" i="3" s="1"/>
  <c r="CN866" i="3"/>
  <c r="CM867" i="3"/>
  <c r="CO867" i="3" s="1"/>
  <c r="CN867" i="3"/>
  <c r="CM868" i="3"/>
  <c r="CO868" i="3" s="1"/>
  <c r="CN868" i="3"/>
  <c r="CM869" i="3"/>
  <c r="CO869" i="3" s="1"/>
  <c r="CN869" i="3"/>
  <c r="CM870" i="3"/>
  <c r="CO870" i="3" s="1"/>
  <c r="CN870" i="3"/>
  <c r="CM871" i="3"/>
  <c r="CO871" i="3" s="1"/>
  <c r="CN871" i="3"/>
  <c r="CM872" i="3"/>
  <c r="CO872" i="3" s="1"/>
  <c r="CN872" i="3"/>
  <c r="CM873" i="3"/>
  <c r="CO873" i="3" s="1"/>
  <c r="CN873" i="3"/>
  <c r="CM874" i="3"/>
  <c r="CO874" i="3" s="1"/>
  <c r="CN874" i="3"/>
  <c r="CM875" i="3"/>
  <c r="CO875" i="3" s="1"/>
  <c r="CN875" i="3"/>
  <c r="CM876" i="3"/>
  <c r="CO876" i="3" s="1"/>
  <c r="CN876" i="3"/>
  <c r="CM877" i="3"/>
  <c r="CO877" i="3" s="1"/>
  <c r="CN877" i="3"/>
  <c r="CM878" i="3"/>
  <c r="CO878" i="3" s="1"/>
  <c r="CN878" i="3"/>
  <c r="CM879" i="3"/>
  <c r="CO879" i="3" s="1"/>
  <c r="CN879" i="3"/>
  <c r="CM880" i="3"/>
  <c r="CO880" i="3" s="1"/>
  <c r="CN880" i="3"/>
  <c r="CM881" i="3"/>
  <c r="CO881" i="3" s="1"/>
  <c r="CN881" i="3"/>
  <c r="CM882" i="3"/>
  <c r="CO882" i="3" s="1"/>
  <c r="CN882" i="3"/>
  <c r="CM883" i="3"/>
  <c r="CO883" i="3" s="1"/>
  <c r="CN883" i="3"/>
  <c r="CM884" i="3"/>
  <c r="CO884" i="3" s="1"/>
  <c r="CN884" i="3"/>
  <c r="CM885" i="3"/>
  <c r="CO885" i="3" s="1"/>
  <c r="CN885" i="3"/>
  <c r="CM886" i="3"/>
  <c r="CO886" i="3" s="1"/>
  <c r="CN886" i="3"/>
  <c r="CM887" i="3"/>
  <c r="CO887" i="3" s="1"/>
  <c r="CN887" i="3"/>
  <c r="CM888" i="3"/>
  <c r="CO888" i="3" s="1"/>
  <c r="CN888" i="3"/>
  <c r="CM889" i="3"/>
  <c r="CO889" i="3" s="1"/>
  <c r="CN889" i="3"/>
  <c r="CM890" i="3"/>
  <c r="CO890" i="3" s="1"/>
  <c r="CN890" i="3"/>
  <c r="CM891" i="3"/>
  <c r="CO891" i="3" s="1"/>
  <c r="CN891" i="3"/>
  <c r="CM892" i="3"/>
  <c r="CO892" i="3" s="1"/>
  <c r="CN892" i="3"/>
  <c r="CM893" i="3"/>
  <c r="CO893" i="3" s="1"/>
  <c r="CN893" i="3"/>
  <c r="CM894" i="3"/>
  <c r="CO894" i="3" s="1"/>
  <c r="CN894" i="3"/>
  <c r="CM895" i="3"/>
  <c r="CO895" i="3" s="1"/>
  <c r="CN895" i="3"/>
  <c r="CM896" i="3"/>
  <c r="CO896" i="3" s="1"/>
  <c r="CN896" i="3"/>
  <c r="CM897" i="3"/>
  <c r="CO897" i="3" s="1"/>
  <c r="CN897" i="3"/>
  <c r="CM898" i="3"/>
  <c r="CO898" i="3" s="1"/>
  <c r="CN898" i="3"/>
  <c r="CM899" i="3"/>
  <c r="CO899" i="3" s="1"/>
  <c r="CN899" i="3"/>
  <c r="CM900" i="3"/>
  <c r="CO900" i="3" s="1"/>
  <c r="CN900" i="3"/>
  <c r="CM901" i="3"/>
  <c r="CO901" i="3" s="1"/>
  <c r="CN901" i="3"/>
  <c r="CM902" i="3"/>
  <c r="CO902" i="3" s="1"/>
  <c r="CN902" i="3"/>
  <c r="CM16" i="3"/>
  <c r="CN16" i="3"/>
  <c r="CM17" i="3"/>
  <c r="CN17" i="3"/>
  <c r="CM18" i="3"/>
  <c r="CN18" i="3"/>
  <c r="CM19" i="3"/>
  <c r="CN19" i="3"/>
  <c r="CM20" i="3"/>
  <c r="CN20" i="3"/>
  <c r="CM21" i="3"/>
  <c r="CN21" i="3"/>
  <c r="CM22" i="3"/>
  <c r="CN22" i="3"/>
  <c r="CM23" i="3"/>
  <c r="CN23" i="3"/>
  <c r="CM24" i="3"/>
  <c r="CN24" i="3"/>
  <c r="CM25" i="3"/>
  <c r="CN25" i="3"/>
  <c r="CM26" i="3"/>
  <c r="CN26" i="3"/>
  <c r="CM27" i="3"/>
  <c r="CN27" i="3"/>
  <c r="CM28" i="3"/>
  <c r="CN28" i="3"/>
  <c r="CM29" i="3"/>
  <c r="CN29" i="3"/>
  <c r="CM30" i="3"/>
  <c r="CN30" i="3"/>
  <c r="CM31" i="3"/>
  <c r="CN31" i="3"/>
  <c r="CM32" i="3"/>
  <c r="CN32" i="3"/>
  <c r="CM33" i="3"/>
  <c r="CN33" i="3"/>
  <c r="CM34" i="3"/>
  <c r="CN34" i="3"/>
  <c r="CM35" i="3"/>
  <c r="CN35" i="3"/>
  <c r="CM36" i="3"/>
  <c r="CN36" i="3"/>
  <c r="CM37" i="3"/>
  <c r="CN37" i="3"/>
  <c r="CM38" i="3"/>
  <c r="CN38" i="3"/>
  <c r="CM39" i="3"/>
  <c r="CN39" i="3"/>
  <c r="CM40" i="3"/>
  <c r="CO40" i="3" s="1"/>
  <c r="CN40" i="3"/>
  <c r="CM41" i="3"/>
  <c r="CO41" i="3" s="1"/>
  <c r="CN41" i="3"/>
  <c r="CM42" i="3"/>
  <c r="CO42" i="3" s="1"/>
  <c r="CN42" i="3"/>
  <c r="CM43" i="3"/>
  <c r="CO43" i="3" s="1"/>
  <c r="CN43" i="3"/>
  <c r="CM44" i="3"/>
  <c r="CO44" i="3" s="1"/>
  <c r="CN44" i="3"/>
  <c r="CM45" i="3"/>
  <c r="CO45" i="3" s="1"/>
  <c r="CN45" i="3"/>
  <c r="CM46" i="3"/>
  <c r="CO46" i="3" s="1"/>
  <c r="CN46" i="3"/>
  <c r="CM47" i="3"/>
  <c r="CO47" i="3" s="1"/>
  <c r="CN47" i="3"/>
  <c r="CM48" i="3"/>
  <c r="CO48" i="3" s="1"/>
  <c r="CN48" i="3"/>
  <c r="CM49" i="3"/>
  <c r="CO49" i="3" s="1"/>
  <c r="CN49" i="3"/>
  <c r="CM50" i="3"/>
  <c r="CO50" i="3" s="1"/>
  <c r="CN50" i="3"/>
  <c r="CM51" i="3"/>
  <c r="CO51" i="3" s="1"/>
  <c r="CN51" i="3"/>
  <c r="CM52" i="3"/>
  <c r="CO52" i="3" s="1"/>
  <c r="CN52" i="3"/>
  <c r="CM53" i="3"/>
  <c r="CO53" i="3" s="1"/>
  <c r="CN53" i="3"/>
  <c r="CM54" i="3"/>
  <c r="CO54" i="3" s="1"/>
  <c r="CN54" i="3"/>
  <c r="CM55" i="3"/>
  <c r="CO55" i="3" s="1"/>
  <c r="CN55" i="3"/>
  <c r="CM56" i="3"/>
  <c r="CO56" i="3" s="1"/>
  <c r="CN56" i="3"/>
  <c r="CM57" i="3"/>
  <c r="CO57" i="3" s="1"/>
  <c r="CN57" i="3"/>
  <c r="CM58" i="3"/>
  <c r="CO58" i="3" s="1"/>
  <c r="CN58" i="3"/>
  <c r="CM59" i="3"/>
  <c r="CO59" i="3" s="1"/>
  <c r="CN59" i="3"/>
  <c r="CM60" i="3"/>
  <c r="CO60" i="3" s="1"/>
  <c r="CN60" i="3"/>
  <c r="CM61" i="3"/>
  <c r="CO61" i="3" s="1"/>
  <c r="CN61" i="3"/>
  <c r="CM62" i="3"/>
  <c r="CO62" i="3" s="1"/>
  <c r="CN62" i="3"/>
  <c r="CM63" i="3"/>
  <c r="CO63" i="3" s="1"/>
  <c r="CN63" i="3"/>
  <c r="CM64" i="3"/>
  <c r="CO64" i="3" s="1"/>
  <c r="CN64" i="3"/>
  <c r="CM65" i="3"/>
  <c r="CO65" i="3" s="1"/>
  <c r="CN65" i="3"/>
  <c r="CM66" i="3"/>
  <c r="CO66" i="3" s="1"/>
  <c r="CN66" i="3"/>
  <c r="CM67" i="3"/>
  <c r="CO67" i="3" s="1"/>
  <c r="CN67" i="3"/>
  <c r="CM68" i="3"/>
  <c r="CO68" i="3" s="1"/>
  <c r="CN68" i="3"/>
  <c r="CM69" i="3"/>
  <c r="CO69" i="3" s="1"/>
  <c r="CN69" i="3"/>
  <c r="CM70" i="3"/>
  <c r="CO70" i="3" s="1"/>
  <c r="CN70" i="3"/>
  <c r="CM71" i="3"/>
  <c r="CO71" i="3" s="1"/>
  <c r="CN71" i="3"/>
  <c r="CM72" i="3"/>
  <c r="CO72" i="3" s="1"/>
  <c r="CN72" i="3"/>
  <c r="CM73" i="3"/>
  <c r="CO73" i="3" s="1"/>
  <c r="CN73" i="3"/>
  <c r="CM74" i="3"/>
  <c r="CO74" i="3" s="1"/>
  <c r="CN74" i="3"/>
  <c r="CM75" i="3"/>
  <c r="CO75" i="3" s="1"/>
  <c r="CN75" i="3"/>
  <c r="CM76" i="3"/>
  <c r="CO76" i="3" s="1"/>
  <c r="CN76" i="3"/>
  <c r="CM77" i="3"/>
  <c r="CO77" i="3" s="1"/>
  <c r="CN77" i="3"/>
  <c r="CM78" i="3"/>
  <c r="CO78" i="3" s="1"/>
  <c r="CN78" i="3"/>
  <c r="CM79" i="3"/>
  <c r="CO79" i="3" s="1"/>
  <c r="CN79" i="3"/>
  <c r="CM80" i="3"/>
  <c r="CO80" i="3" s="1"/>
  <c r="CN80" i="3"/>
  <c r="CM81" i="3"/>
  <c r="CO81" i="3" s="1"/>
  <c r="CN81" i="3"/>
  <c r="CM82" i="3"/>
  <c r="CO82" i="3" s="1"/>
  <c r="CN82" i="3"/>
  <c r="CM83" i="3"/>
  <c r="CO83" i="3" s="1"/>
  <c r="CN83" i="3"/>
  <c r="CM84" i="3"/>
  <c r="CO84" i="3" s="1"/>
  <c r="CN84" i="3"/>
  <c r="CM85" i="3"/>
  <c r="CO85" i="3" s="1"/>
  <c r="CN85" i="3"/>
  <c r="CM86" i="3"/>
  <c r="CO86" i="3" s="1"/>
  <c r="CN86" i="3"/>
  <c r="CM87" i="3"/>
  <c r="CO87" i="3" s="1"/>
  <c r="CN87" i="3"/>
  <c r="CM88" i="3"/>
  <c r="CO88" i="3" s="1"/>
  <c r="CN88" i="3"/>
  <c r="CM89" i="3"/>
  <c r="CO89" i="3" s="1"/>
  <c r="CN89" i="3"/>
  <c r="CM90" i="3"/>
  <c r="CO90" i="3" s="1"/>
  <c r="CN90" i="3"/>
  <c r="CM91" i="3"/>
  <c r="CO91" i="3" s="1"/>
  <c r="CN91" i="3"/>
  <c r="CM92" i="3"/>
  <c r="CO92" i="3" s="1"/>
  <c r="CN92" i="3"/>
  <c r="CM93" i="3"/>
  <c r="CO93" i="3" s="1"/>
  <c r="CN93" i="3"/>
  <c r="CM94" i="3"/>
  <c r="CO94" i="3" s="1"/>
  <c r="CN94" i="3"/>
  <c r="CM95" i="3"/>
  <c r="CO95" i="3" s="1"/>
  <c r="CN95" i="3"/>
  <c r="CM96" i="3"/>
  <c r="CO96" i="3" s="1"/>
  <c r="CN96" i="3"/>
  <c r="CM97" i="3"/>
  <c r="CO97" i="3" s="1"/>
  <c r="CN97" i="3"/>
  <c r="CM98" i="3"/>
  <c r="CO98" i="3" s="1"/>
  <c r="CN98" i="3"/>
  <c r="CM99" i="3"/>
  <c r="CO99" i="3" s="1"/>
  <c r="CN99" i="3"/>
  <c r="CM100" i="3"/>
  <c r="CO100" i="3" s="1"/>
  <c r="CN100" i="3"/>
  <c r="CM101" i="3"/>
  <c r="CO101" i="3" s="1"/>
  <c r="CN101" i="3"/>
  <c r="CM102" i="3"/>
  <c r="CO102" i="3" s="1"/>
  <c r="CN102" i="3"/>
  <c r="CM103" i="3"/>
  <c r="CO103" i="3" s="1"/>
  <c r="CN103" i="3"/>
  <c r="CM104" i="3"/>
  <c r="CO104" i="3" s="1"/>
  <c r="CN104" i="3"/>
  <c r="CM105" i="3"/>
  <c r="CO105" i="3" s="1"/>
  <c r="CN105" i="3"/>
  <c r="CM106" i="3"/>
  <c r="CO106" i="3" s="1"/>
  <c r="CN106" i="3"/>
  <c r="CM107" i="3"/>
  <c r="CO107" i="3" s="1"/>
  <c r="CN107" i="3"/>
  <c r="CM108" i="3"/>
  <c r="CO108" i="3" s="1"/>
  <c r="CN108" i="3"/>
  <c r="CM109" i="3"/>
  <c r="CO109" i="3" s="1"/>
  <c r="CN109" i="3"/>
  <c r="CM110" i="3"/>
  <c r="CO110" i="3" s="1"/>
  <c r="CN110" i="3"/>
  <c r="CM111" i="3"/>
  <c r="CO111" i="3" s="1"/>
  <c r="CN111" i="3"/>
  <c r="CM112" i="3"/>
  <c r="CO112" i="3" s="1"/>
  <c r="CN112" i="3"/>
  <c r="CM113" i="3"/>
  <c r="CO113" i="3" s="1"/>
  <c r="CN113" i="3"/>
  <c r="CM114" i="3"/>
  <c r="CO114" i="3" s="1"/>
  <c r="CN114" i="3"/>
  <c r="CM115" i="3"/>
  <c r="CO115" i="3" s="1"/>
  <c r="CN115" i="3"/>
  <c r="CM116" i="3"/>
  <c r="CO116" i="3" s="1"/>
  <c r="CN116" i="3"/>
  <c r="CM117" i="3"/>
  <c r="CO117" i="3" s="1"/>
  <c r="CN117" i="3"/>
  <c r="CM118" i="3"/>
  <c r="CO118" i="3" s="1"/>
  <c r="CN118" i="3"/>
  <c r="CM119" i="3"/>
  <c r="CO119" i="3" s="1"/>
  <c r="CN119" i="3"/>
  <c r="CM120" i="3"/>
  <c r="CO120" i="3" s="1"/>
  <c r="CN120" i="3"/>
  <c r="CM121" i="3"/>
  <c r="CO121" i="3" s="1"/>
  <c r="CN121" i="3"/>
  <c r="CM122" i="3"/>
  <c r="CO122" i="3" s="1"/>
  <c r="CN122" i="3"/>
  <c r="CM123" i="3"/>
  <c r="CO123" i="3" s="1"/>
  <c r="CN123" i="3"/>
  <c r="CM124" i="3"/>
  <c r="CO124" i="3" s="1"/>
  <c r="CN124" i="3"/>
  <c r="CM125" i="3"/>
  <c r="CO125" i="3" s="1"/>
  <c r="CN125" i="3"/>
  <c r="CM126" i="3"/>
  <c r="CO126" i="3" s="1"/>
  <c r="CN126" i="3"/>
  <c r="CM127" i="3"/>
  <c r="CO127" i="3" s="1"/>
  <c r="CN127" i="3"/>
  <c r="CM128" i="3"/>
  <c r="CO128" i="3" s="1"/>
  <c r="CN128" i="3"/>
  <c r="CM129" i="3"/>
  <c r="CO129" i="3" s="1"/>
  <c r="CN129" i="3"/>
  <c r="CM130" i="3"/>
  <c r="CO130" i="3" s="1"/>
  <c r="CN130" i="3"/>
  <c r="CM131" i="3"/>
  <c r="CO131" i="3" s="1"/>
  <c r="CN131" i="3"/>
  <c r="CM132" i="3"/>
  <c r="CO132" i="3" s="1"/>
  <c r="CN132" i="3"/>
  <c r="CM133" i="3"/>
  <c r="CO133" i="3" s="1"/>
  <c r="CN133" i="3"/>
  <c r="CM134" i="3"/>
  <c r="CO134" i="3" s="1"/>
  <c r="CN134" i="3"/>
  <c r="CM135" i="3"/>
  <c r="CO135" i="3" s="1"/>
  <c r="CN135" i="3"/>
  <c r="CM136" i="3"/>
  <c r="CO136" i="3" s="1"/>
  <c r="CN136" i="3"/>
  <c r="CM137" i="3"/>
  <c r="CO137" i="3" s="1"/>
  <c r="CN137" i="3"/>
  <c r="CM138" i="3"/>
  <c r="CO138" i="3" s="1"/>
  <c r="CN138" i="3"/>
  <c r="CM139" i="3"/>
  <c r="CO139" i="3" s="1"/>
  <c r="CN139" i="3"/>
  <c r="CM140" i="3"/>
  <c r="CO140" i="3" s="1"/>
  <c r="CN140" i="3"/>
  <c r="CM141" i="3"/>
  <c r="CO141" i="3" s="1"/>
  <c r="CN141" i="3"/>
  <c r="CM142" i="3"/>
  <c r="CO142" i="3" s="1"/>
  <c r="CN142" i="3"/>
  <c r="CM143" i="3"/>
  <c r="CO143" i="3" s="1"/>
  <c r="CN143" i="3"/>
  <c r="CM144" i="3"/>
  <c r="CO144" i="3" s="1"/>
  <c r="CN144" i="3"/>
  <c r="CM145" i="3"/>
  <c r="CO145" i="3" s="1"/>
  <c r="CN145" i="3"/>
  <c r="CM146" i="3"/>
  <c r="CO146" i="3" s="1"/>
  <c r="CN146" i="3"/>
  <c r="CM147" i="3"/>
  <c r="CO147" i="3" s="1"/>
  <c r="CN147" i="3"/>
  <c r="CM148" i="3"/>
  <c r="CO148" i="3" s="1"/>
  <c r="CN148" i="3"/>
  <c r="CM149" i="3"/>
  <c r="CO149" i="3" s="1"/>
  <c r="CN149" i="3"/>
  <c r="CM150" i="3"/>
  <c r="CO150" i="3" s="1"/>
  <c r="CN150" i="3"/>
  <c r="CM151" i="3"/>
  <c r="CO151" i="3" s="1"/>
  <c r="CN151" i="3"/>
  <c r="CM152" i="3"/>
  <c r="CO152" i="3" s="1"/>
  <c r="CN152" i="3"/>
  <c r="CM153" i="3"/>
  <c r="CO153" i="3" s="1"/>
  <c r="CN153" i="3"/>
  <c r="CM154" i="3"/>
  <c r="CO154" i="3" s="1"/>
  <c r="CN154" i="3"/>
  <c r="CM155" i="3"/>
  <c r="CO155" i="3" s="1"/>
  <c r="CN155" i="3"/>
  <c r="CM156" i="3"/>
  <c r="CO156" i="3" s="1"/>
  <c r="CN156" i="3"/>
  <c r="CM157" i="3"/>
  <c r="CO157" i="3" s="1"/>
  <c r="CN157" i="3"/>
  <c r="CM158" i="3"/>
  <c r="CO158" i="3" s="1"/>
  <c r="CN158" i="3"/>
  <c r="CM159" i="3"/>
  <c r="CO159" i="3" s="1"/>
  <c r="CN159" i="3"/>
  <c r="CM160" i="3"/>
  <c r="CO160" i="3" s="1"/>
  <c r="CN160" i="3"/>
  <c r="CM161" i="3"/>
  <c r="CO161" i="3" s="1"/>
  <c r="CN161" i="3"/>
  <c r="CM162" i="3"/>
  <c r="CO162" i="3" s="1"/>
  <c r="CN162" i="3"/>
  <c r="CM163" i="3"/>
  <c r="CO163" i="3" s="1"/>
  <c r="CN163" i="3"/>
  <c r="CM164" i="3"/>
  <c r="CO164" i="3" s="1"/>
  <c r="CN164" i="3"/>
  <c r="CM165" i="3"/>
  <c r="CO165" i="3" s="1"/>
  <c r="CN165" i="3"/>
  <c r="CM166" i="3"/>
  <c r="CO166" i="3" s="1"/>
  <c r="CN166" i="3"/>
  <c r="CM167" i="3"/>
  <c r="CO167" i="3" s="1"/>
  <c r="CN167" i="3"/>
  <c r="CM168" i="3"/>
  <c r="CO168" i="3" s="1"/>
  <c r="CN168" i="3"/>
  <c r="CM169" i="3"/>
  <c r="CO169" i="3" s="1"/>
  <c r="CN169" i="3"/>
  <c r="CM170" i="3"/>
  <c r="CO170" i="3" s="1"/>
  <c r="CN170" i="3"/>
  <c r="CM171" i="3"/>
  <c r="CO171" i="3" s="1"/>
  <c r="CN171" i="3"/>
  <c r="CM172" i="3"/>
  <c r="CO172" i="3" s="1"/>
  <c r="CN172" i="3"/>
  <c r="CM173" i="3"/>
  <c r="CO173" i="3" s="1"/>
  <c r="CN173" i="3"/>
  <c r="CM174" i="3"/>
  <c r="CO174" i="3" s="1"/>
  <c r="CN174" i="3"/>
  <c r="CM175" i="3"/>
  <c r="CO175" i="3" s="1"/>
  <c r="CN175" i="3"/>
  <c r="CM176" i="3"/>
  <c r="CO176" i="3" s="1"/>
  <c r="CN176" i="3"/>
  <c r="CM177" i="3"/>
  <c r="CO177" i="3" s="1"/>
  <c r="CN177" i="3"/>
  <c r="CM178" i="3"/>
  <c r="CO178" i="3" s="1"/>
  <c r="CN178" i="3"/>
  <c r="CM179" i="3"/>
  <c r="CO179" i="3" s="1"/>
  <c r="CN179" i="3"/>
  <c r="CM180" i="3"/>
  <c r="CO180" i="3" s="1"/>
  <c r="CN180" i="3"/>
  <c r="CM181" i="3"/>
  <c r="CO181" i="3" s="1"/>
  <c r="CN181" i="3"/>
  <c r="CM182" i="3"/>
  <c r="CO182" i="3" s="1"/>
  <c r="CN182" i="3"/>
  <c r="CM183" i="3"/>
  <c r="CO183" i="3" s="1"/>
  <c r="CN183" i="3"/>
  <c r="CM184" i="3"/>
  <c r="CO184" i="3" s="1"/>
  <c r="CN184" i="3"/>
  <c r="CM185" i="3"/>
  <c r="CO185" i="3" s="1"/>
  <c r="CN185" i="3"/>
  <c r="CM186" i="3"/>
  <c r="CO186" i="3" s="1"/>
  <c r="CN186" i="3"/>
  <c r="CM187" i="3"/>
  <c r="CO187" i="3" s="1"/>
  <c r="CN187" i="3"/>
  <c r="CM188" i="3"/>
  <c r="CO188" i="3" s="1"/>
  <c r="CN188" i="3"/>
  <c r="CM189" i="3"/>
  <c r="CO189" i="3" s="1"/>
  <c r="CN189" i="3"/>
  <c r="CM190" i="3"/>
  <c r="CO190" i="3" s="1"/>
  <c r="CN190" i="3"/>
  <c r="CM191" i="3"/>
  <c r="CO191" i="3" s="1"/>
  <c r="CN191" i="3"/>
  <c r="CM192" i="3"/>
  <c r="CO192" i="3" s="1"/>
  <c r="CN192" i="3"/>
  <c r="CM193" i="3"/>
  <c r="CO193" i="3" s="1"/>
  <c r="CN193" i="3"/>
  <c r="CM194" i="3"/>
  <c r="CO194" i="3" s="1"/>
  <c r="CN194" i="3"/>
  <c r="CM195" i="3"/>
  <c r="CO195" i="3" s="1"/>
  <c r="CN195" i="3"/>
  <c r="CM196" i="3"/>
  <c r="CO196" i="3" s="1"/>
  <c r="CN196" i="3"/>
  <c r="CM197" i="3"/>
  <c r="CO197" i="3" s="1"/>
  <c r="CN197" i="3"/>
  <c r="CM198" i="3"/>
  <c r="CO198" i="3" s="1"/>
  <c r="CN198" i="3"/>
  <c r="CM199" i="3"/>
  <c r="CO199" i="3" s="1"/>
  <c r="CN199" i="3"/>
  <c r="CM200" i="3"/>
  <c r="CO200" i="3" s="1"/>
  <c r="CN200" i="3"/>
  <c r="CM201" i="3"/>
  <c r="CO201" i="3" s="1"/>
  <c r="CN201" i="3"/>
  <c r="CM202" i="3"/>
  <c r="CO202" i="3" s="1"/>
  <c r="CN202" i="3"/>
  <c r="CM203" i="3"/>
  <c r="CO203" i="3" s="1"/>
  <c r="CN203" i="3"/>
  <c r="CM204" i="3"/>
  <c r="CO204" i="3" s="1"/>
  <c r="CN204" i="3"/>
  <c r="CM205" i="3"/>
  <c r="CO205" i="3" s="1"/>
  <c r="CN205" i="3"/>
  <c r="CM206" i="3"/>
  <c r="CO206" i="3" s="1"/>
  <c r="CN206" i="3"/>
  <c r="CM207" i="3"/>
  <c r="CO207" i="3" s="1"/>
  <c r="CN207" i="3"/>
  <c r="CM208" i="3"/>
  <c r="CO208" i="3" s="1"/>
  <c r="CN208" i="3"/>
  <c r="CM209" i="3"/>
  <c r="CO209" i="3" s="1"/>
  <c r="CN209" i="3"/>
  <c r="CM210" i="3"/>
  <c r="CO210" i="3" s="1"/>
  <c r="CN210" i="3"/>
  <c r="CM211" i="3"/>
  <c r="CO211" i="3" s="1"/>
  <c r="CN211" i="3"/>
  <c r="CM212" i="3"/>
  <c r="CO212" i="3" s="1"/>
  <c r="CN212" i="3"/>
  <c r="CM213" i="3"/>
  <c r="CO213" i="3" s="1"/>
  <c r="CN213" i="3"/>
  <c r="CM214" i="3"/>
  <c r="CO214" i="3" s="1"/>
  <c r="CN214" i="3"/>
  <c r="CM215" i="3"/>
  <c r="CO215" i="3" s="1"/>
  <c r="CN215" i="3"/>
  <c r="CM216" i="3"/>
  <c r="CO216" i="3" s="1"/>
  <c r="CN216" i="3"/>
  <c r="CM217" i="3"/>
  <c r="CO217" i="3" s="1"/>
  <c r="CN217" i="3"/>
  <c r="CM218" i="3"/>
  <c r="CO218" i="3" s="1"/>
  <c r="CN218" i="3"/>
  <c r="CM219" i="3"/>
  <c r="CO219" i="3" s="1"/>
  <c r="CN219" i="3"/>
  <c r="CM220" i="3"/>
  <c r="CO220" i="3" s="1"/>
  <c r="CN220" i="3"/>
  <c r="CM221" i="3"/>
  <c r="CO221" i="3" s="1"/>
  <c r="CN221" i="3"/>
  <c r="CM222" i="3"/>
  <c r="CO222" i="3" s="1"/>
  <c r="CN222" i="3"/>
  <c r="CM223" i="3"/>
  <c r="CO223" i="3" s="1"/>
  <c r="CN223" i="3"/>
  <c r="CM224" i="3"/>
  <c r="CO224" i="3" s="1"/>
  <c r="CN224" i="3"/>
  <c r="CM225" i="3"/>
  <c r="CO225" i="3" s="1"/>
  <c r="CN225" i="3"/>
  <c r="CM226" i="3"/>
  <c r="CO226" i="3" s="1"/>
  <c r="CN226" i="3"/>
  <c r="CM227" i="3"/>
  <c r="CO227" i="3" s="1"/>
  <c r="CN227" i="3"/>
  <c r="CM228" i="3"/>
  <c r="CO228" i="3" s="1"/>
  <c r="CN228" i="3"/>
  <c r="CM229" i="3"/>
  <c r="CO229" i="3" s="1"/>
  <c r="CN229" i="3"/>
  <c r="CM230" i="3"/>
  <c r="CO230" i="3" s="1"/>
  <c r="CN230" i="3"/>
  <c r="CM231" i="3"/>
  <c r="CO231" i="3" s="1"/>
  <c r="CN231" i="3"/>
  <c r="CM232" i="3"/>
  <c r="CO232" i="3" s="1"/>
  <c r="CN232" i="3"/>
  <c r="CM233" i="3"/>
  <c r="CO233" i="3" s="1"/>
  <c r="CN233" i="3"/>
  <c r="CM234" i="3"/>
  <c r="CO234" i="3" s="1"/>
  <c r="CN234" i="3"/>
  <c r="CM235" i="3"/>
  <c r="CO235" i="3" s="1"/>
  <c r="CN235" i="3"/>
  <c r="CM236" i="3"/>
  <c r="CO236" i="3" s="1"/>
  <c r="CN236" i="3"/>
  <c r="CM237" i="3"/>
  <c r="CO237" i="3" s="1"/>
  <c r="CN237" i="3"/>
  <c r="CM238" i="3"/>
  <c r="CO238" i="3" s="1"/>
  <c r="CN238" i="3"/>
  <c r="CM239" i="3"/>
  <c r="CO239" i="3" s="1"/>
  <c r="CN239" i="3"/>
  <c r="CM240" i="3"/>
  <c r="CO240" i="3" s="1"/>
  <c r="CN240" i="3"/>
  <c r="CM241" i="3"/>
  <c r="CO241" i="3" s="1"/>
  <c r="CN241" i="3"/>
  <c r="CM242" i="3"/>
  <c r="CO242" i="3" s="1"/>
  <c r="CN242" i="3"/>
  <c r="CM243" i="3"/>
  <c r="CO243" i="3" s="1"/>
  <c r="CN243" i="3"/>
  <c r="CM244" i="3"/>
  <c r="CO244" i="3" s="1"/>
  <c r="CN244" i="3"/>
  <c r="CM245" i="3"/>
  <c r="CO245" i="3" s="1"/>
  <c r="CN245" i="3"/>
  <c r="CM246" i="3"/>
  <c r="CO246" i="3" s="1"/>
  <c r="CN246" i="3"/>
  <c r="CM247" i="3"/>
  <c r="CO247" i="3" s="1"/>
  <c r="CN247" i="3"/>
  <c r="CM248" i="3"/>
  <c r="CO248" i="3" s="1"/>
  <c r="CN248" i="3"/>
  <c r="CM249" i="3"/>
  <c r="CO249" i="3" s="1"/>
  <c r="CN249" i="3"/>
  <c r="CM250" i="3"/>
  <c r="CO250" i="3" s="1"/>
  <c r="CN250" i="3"/>
  <c r="CM251" i="3"/>
  <c r="CO251" i="3" s="1"/>
  <c r="CN251" i="3"/>
  <c r="CM252" i="3"/>
  <c r="CO252" i="3" s="1"/>
  <c r="CN252" i="3"/>
  <c r="CM253" i="3"/>
  <c r="CO253" i="3" s="1"/>
  <c r="CN253" i="3"/>
  <c r="CM254" i="3"/>
  <c r="CO254" i="3" s="1"/>
  <c r="CN254" i="3"/>
  <c r="CM255" i="3"/>
  <c r="CO255" i="3" s="1"/>
  <c r="CN255" i="3"/>
  <c r="CM256" i="3"/>
  <c r="CO256" i="3" s="1"/>
  <c r="CN256" i="3"/>
  <c r="CM257" i="3"/>
  <c r="CO257" i="3" s="1"/>
  <c r="CN257" i="3"/>
  <c r="CM258" i="3"/>
  <c r="CO258" i="3" s="1"/>
  <c r="CN258" i="3"/>
  <c r="CM259" i="3"/>
  <c r="CO259" i="3" s="1"/>
  <c r="CN259" i="3"/>
  <c r="CM260" i="3"/>
  <c r="CO260" i="3" s="1"/>
  <c r="CN260" i="3"/>
  <c r="CM261" i="3"/>
  <c r="CO261" i="3" s="1"/>
  <c r="CN261" i="3"/>
  <c r="CM262" i="3"/>
  <c r="CO262" i="3" s="1"/>
  <c r="CN262" i="3"/>
  <c r="CM263" i="3"/>
  <c r="CO263" i="3" s="1"/>
  <c r="CN263" i="3"/>
  <c r="CM264" i="3"/>
  <c r="CO264" i="3" s="1"/>
  <c r="CN264" i="3"/>
  <c r="CM265" i="3"/>
  <c r="CO265" i="3" s="1"/>
  <c r="CN265" i="3"/>
  <c r="CM266" i="3"/>
  <c r="CO266" i="3" s="1"/>
  <c r="CN266" i="3"/>
  <c r="CM267" i="3"/>
  <c r="CO267" i="3" s="1"/>
  <c r="CN267" i="3"/>
  <c r="CM268" i="3"/>
  <c r="CO268" i="3" s="1"/>
  <c r="CN268" i="3"/>
  <c r="CM269" i="3"/>
  <c r="CO269" i="3" s="1"/>
  <c r="CN269" i="3"/>
  <c r="CM270" i="3"/>
  <c r="CO270" i="3" s="1"/>
  <c r="CN270" i="3"/>
  <c r="CM271" i="3"/>
  <c r="CO271" i="3" s="1"/>
  <c r="CN271" i="3"/>
  <c r="CM272" i="3"/>
  <c r="CO272" i="3" s="1"/>
  <c r="CN272" i="3"/>
  <c r="CM273" i="3"/>
  <c r="CO273" i="3" s="1"/>
  <c r="CN273" i="3"/>
  <c r="CM274" i="3"/>
  <c r="CO274" i="3" s="1"/>
  <c r="CN274" i="3"/>
  <c r="CM275" i="3"/>
  <c r="CO275" i="3" s="1"/>
  <c r="CN275" i="3"/>
  <c r="CM276" i="3"/>
  <c r="CO276" i="3" s="1"/>
  <c r="CN276" i="3"/>
  <c r="CM277" i="3"/>
  <c r="CO277" i="3" s="1"/>
  <c r="CN277" i="3"/>
  <c r="CM278" i="3"/>
  <c r="CO278" i="3" s="1"/>
  <c r="CN278" i="3"/>
  <c r="CM279" i="3"/>
  <c r="CO279" i="3" s="1"/>
  <c r="CN279" i="3"/>
  <c r="CM280" i="3"/>
  <c r="CO280" i="3" s="1"/>
  <c r="CN280" i="3"/>
  <c r="CM281" i="3"/>
  <c r="CO281" i="3" s="1"/>
  <c r="CN281" i="3"/>
  <c r="CM282" i="3"/>
  <c r="CO282" i="3" s="1"/>
  <c r="CN282" i="3"/>
  <c r="CM283" i="3"/>
  <c r="CO283" i="3" s="1"/>
  <c r="CN283" i="3"/>
  <c r="CM284" i="3"/>
  <c r="CO284" i="3" s="1"/>
  <c r="CN284" i="3"/>
  <c r="CM285" i="3"/>
  <c r="CO285" i="3" s="1"/>
  <c r="CN285" i="3"/>
  <c r="CM286" i="3"/>
  <c r="CO286" i="3" s="1"/>
  <c r="CN286" i="3"/>
  <c r="CM287" i="3"/>
  <c r="CO287" i="3" s="1"/>
  <c r="CN287" i="3"/>
  <c r="CM288" i="3"/>
  <c r="CO288" i="3" s="1"/>
  <c r="CN288" i="3"/>
  <c r="CM289" i="3"/>
  <c r="CO289" i="3" s="1"/>
  <c r="CN289" i="3"/>
  <c r="CM290" i="3"/>
  <c r="CO290" i="3" s="1"/>
  <c r="CN290" i="3"/>
  <c r="CM291" i="3"/>
  <c r="CO291" i="3" s="1"/>
  <c r="CN291" i="3"/>
  <c r="CM292" i="3"/>
  <c r="CO292" i="3" s="1"/>
  <c r="CN292" i="3"/>
  <c r="CM293" i="3"/>
  <c r="CO293" i="3" s="1"/>
  <c r="CN293" i="3"/>
  <c r="CM294" i="3"/>
  <c r="CO294" i="3" s="1"/>
  <c r="CN294" i="3"/>
  <c r="CM295" i="3"/>
  <c r="CO295" i="3" s="1"/>
  <c r="CN295" i="3"/>
  <c r="CM296" i="3"/>
  <c r="CO296" i="3" s="1"/>
  <c r="CN296" i="3"/>
  <c r="CM297" i="3"/>
  <c r="CO297" i="3" s="1"/>
  <c r="CN297" i="3"/>
  <c r="CM298" i="3"/>
  <c r="CO298" i="3" s="1"/>
  <c r="CN298" i="3"/>
  <c r="CM299" i="3"/>
  <c r="CO299" i="3" s="1"/>
  <c r="CN299" i="3"/>
  <c r="CM300" i="3"/>
  <c r="CO300" i="3" s="1"/>
  <c r="CN300" i="3"/>
  <c r="CM301" i="3"/>
  <c r="CO301" i="3" s="1"/>
  <c r="CN301" i="3"/>
  <c r="CM302" i="3"/>
  <c r="CO302" i="3" s="1"/>
  <c r="CN302" i="3"/>
  <c r="CM303" i="3"/>
  <c r="CO303" i="3" s="1"/>
  <c r="CN303" i="3"/>
  <c r="CM304" i="3"/>
  <c r="CO304" i="3" s="1"/>
  <c r="CN304" i="3"/>
  <c r="CM305" i="3"/>
  <c r="CO305" i="3" s="1"/>
  <c r="CN305" i="3"/>
  <c r="CM306" i="3"/>
  <c r="CO306" i="3" s="1"/>
  <c r="CN306" i="3"/>
  <c r="CM307" i="3"/>
  <c r="CO307" i="3" s="1"/>
  <c r="CN307" i="3"/>
  <c r="CM308" i="3"/>
  <c r="CO308" i="3" s="1"/>
  <c r="CN308" i="3"/>
  <c r="CM309" i="3"/>
  <c r="CO309" i="3" s="1"/>
  <c r="CN309" i="3"/>
  <c r="CM310" i="3"/>
  <c r="CO310" i="3" s="1"/>
  <c r="CN310" i="3"/>
  <c r="CM311" i="3"/>
  <c r="CO311" i="3" s="1"/>
  <c r="CN311" i="3"/>
  <c r="CM312" i="3"/>
  <c r="CO312" i="3" s="1"/>
  <c r="CN312" i="3"/>
  <c r="CM313" i="3"/>
  <c r="CO313" i="3" s="1"/>
  <c r="CN313" i="3"/>
  <c r="CM314" i="3"/>
  <c r="CO314" i="3" s="1"/>
  <c r="CN314" i="3"/>
  <c r="CM315" i="3"/>
  <c r="CO315" i="3" s="1"/>
  <c r="CN315" i="3"/>
  <c r="CM316" i="3"/>
  <c r="CO316" i="3" s="1"/>
  <c r="CN316" i="3"/>
  <c r="CM317" i="3"/>
  <c r="CO317" i="3" s="1"/>
  <c r="CN317" i="3"/>
  <c r="CM318" i="3"/>
  <c r="CO318" i="3" s="1"/>
  <c r="CN318" i="3"/>
  <c r="CM319" i="3"/>
  <c r="CO319" i="3" s="1"/>
  <c r="CN319" i="3"/>
  <c r="CM320" i="3"/>
  <c r="CO320" i="3" s="1"/>
  <c r="CN320" i="3"/>
  <c r="CM321" i="3"/>
  <c r="CO321" i="3" s="1"/>
  <c r="CN321" i="3"/>
  <c r="CM322" i="3"/>
  <c r="CO322" i="3" s="1"/>
  <c r="CN322" i="3"/>
  <c r="CM323" i="3"/>
  <c r="CO323" i="3" s="1"/>
  <c r="CN323" i="3"/>
  <c r="CM324" i="3"/>
  <c r="CO324" i="3" s="1"/>
  <c r="CN324" i="3"/>
  <c r="CM325" i="3"/>
  <c r="CO325" i="3" s="1"/>
  <c r="CN325" i="3"/>
  <c r="CM326" i="3"/>
  <c r="CO326" i="3" s="1"/>
  <c r="CN326" i="3"/>
  <c r="CM327" i="3"/>
  <c r="CO327" i="3" s="1"/>
  <c r="CN327" i="3"/>
  <c r="CM328" i="3"/>
  <c r="CO328" i="3" s="1"/>
  <c r="CN328" i="3"/>
  <c r="CM329" i="3"/>
  <c r="CO329" i="3" s="1"/>
  <c r="CN329" i="3"/>
  <c r="CM330" i="3"/>
  <c r="CO330" i="3" s="1"/>
  <c r="CN330" i="3"/>
  <c r="CM331" i="3"/>
  <c r="CO331" i="3" s="1"/>
  <c r="CN331" i="3"/>
  <c r="CM332" i="3"/>
  <c r="CO332" i="3" s="1"/>
  <c r="CN332" i="3"/>
  <c r="CM333" i="3"/>
  <c r="CO333" i="3" s="1"/>
  <c r="CN333" i="3"/>
  <c r="CM334" i="3"/>
  <c r="CO334" i="3" s="1"/>
  <c r="CN334" i="3"/>
  <c r="CM335" i="3"/>
  <c r="CO335" i="3" s="1"/>
  <c r="CN335" i="3"/>
  <c r="CM336" i="3"/>
  <c r="CO336" i="3" s="1"/>
  <c r="CN336" i="3"/>
  <c r="CM337" i="3"/>
  <c r="CO337" i="3" s="1"/>
  <c r="CN337" i="3"/>
  <c r="CM338" i="3"/>
  <c r="CO338" i="3" s="1"/>
  <c r="CN338" i="3"/>
  <c r="CM339" i="3"/>
  <c r="CO339" i="3" s="1"/>
  <c r="CN339" i="3"/>
  <c r="CM340" i="3"/>
  <c r="CO340" i="3" s="1"/>
  <c r="CN340" i="3"/>
  <c r="CM341" i="3"/>
  <c r="CO341" i="3" s="1"/>
  <c r="CN341" i="3"/>
  <c r="CM342" i="3"/>
  <c r="CO342" i="3" s="1"/>
  <c r="CN342" i="3"/>
  <c r="CM343" i="3"/>
  <c r="CO343" i="3" s="1"/>
  <c r="CN343" i="3"/>
  <c r="CM344" i="3"/>
  <c r="CO344" i="3" s="1"/>
  <c r="CN344" i="3"/>
  <c r="CM345" i="3"/>
  <c r="CO345" i="3" s="1"/>
  <c r="CN345" i="3"/>
  <c r="CM346" i="3"/>
  <c r="CO346" i="3" s="1"/>
  <c r="CN346" i="3"/>
  <c r="CM347" i="3"/>
  <c r="CO347" i="3" s="1"/>
  <c r="CN347" i="3"/>
  <c r="CM348" i="3"/>
  <c r="CO348" i="3" s="1"/>
  <c r="CN348" i="3"/>
  <c r="CM349" i="3"/>
  <c r="CO349" i="3" s="1"/>
  <c r="CN349" i="3"/>
  <c r="CM350" i="3"/>
  <c r="CO350" i="3" s="1"/>
  <c r="CN350" i="3"/>
  <c r="CM351" i="3"/>
  <c r="CO351" i="3" s="1"/>
  <c r="CN351" i="3"/>
  <c r="CM352" i="3"/>
  <c r="CO352" i="3" s="1"/>
  <c r="CN352" i="3"/>
  <c r="CM353" i="3"/>
  <c r="CO353" i="3" s="1"/>
  <c r="CN353" i="3"/>
  <c r="CM354" i="3"/>
  <c r="CO354" i="3" s="1"/>
  <c r="CN354" i="3"/>
  <c r="CM355" i="3"/>
  <c r="CO355" i="3" s="1"/>
  <c r="CN355" i="3"/>
  <c r="CM356" i="3"/>
  <c r="CO356" i="3" s="1"/>
  <c r="CN356" i="3"/>
  <c r="CM357" i="3"/>
  <c r="CO357" i="3" s="1"/>
  <c r="CN357" i="3"/>
  <c r="CM358" i="3"/>
  <c r="CO358" i="3" s="1"/>
  <c r="CN358" i="3"/>
  <c r="CM359" i="3"/>
  <c r="CO359" i="3" s="1"/>
  <c r="CN359" i="3"/>
  <c r="CM360" i="3"/>
  <c r="CO360" i="3" s="1"/>
  <c r="CN360" i="3"/>
  <c r="CM361" i="3"/>
  <c r="CO361" i="3" s="1"/>
  <c r="CN361" i="3"/>
  <c r="CM362" i="3"/>
  <c r="CO362" i="3" s="1"/>
  <c r="CN362" i="3"/>
  <c r="CM363" i="3"/>
  <c r="CO363" i="3" s="1"/>
  <c r="CN363" i="3"/>
  <c r="CM364" i="3"/>
  <c r="CO364" i="3" s="1"/>
  <c r="CN364" i="3"/>
  <c r="CM365" i="3"/>
  <c r="CO365" i="3" s="1"/>
  <c r="CN365" i="3"/>
  <c r="CM3" i="3"/>
  <c r="CN3" i="3"/>
  <c r="CM4" i="3"/>
  <c r="CN4" i="3"/>
  <c r="CM5" i="3"/>
  <c r="CN5" i="3"/>
  <c r="CM6" i="3"/>
  <c r="CN6" i="3"/>
  <c r="CM7" i="3"/>
  <c r="CN7" i="3"/>
  <c r="CM8" i="3"/>
  <c r="CN8" i="3"/>
  <c r="CM9" i="3"/>
  <c r="CN9" i="3"/>
  <c r="CM10" i="3"/>
  <c r="CN10" i="3"/>
  <c r="CM11" i="3"/>
  <c r="CN11" i="3"/>
  <c r="CM12" i="3"/>
  <c r="CN12" i="3"/>
  <c r="CM13" i="3"/>
  <c r="CN13" i="3"/>
  <c r="CM14" i="3"/>
  <c r="CN14" i="3"/>
  <c r="CM15" i="3"/>
  <c r="CN15" i="3"/>
  <c r="CN2" i="3"/>
  <c r="CM2" i="3"/>
  <c r="V2" i="3" l="1"/>
  <c r="V3" i="3"/>
  <c r="CO14" i="3"/>
  <c r="CO12" i="3"/>
  <c r="CO6" i="3"/>
  <c r="CO4" i="3"/>
  <c r="CO39" i="3"/>
  <c r="CO33" i="3"/>
  <c r="CO31" i="3"/>
  <c r="CO25" i="3"/>
  <c r="CO19" i="3"/>
  <c r="CO17" i="3"/>
  <c r="CO8" i="3"/>
  <c r="CO35" i="3"/>
  <c r="CO29" i="3"/>
  <c r="CO23" i="3"/>
  <c r="CO37" i="3"/>
  <c r="CO27" i="3"/>
  <c r="CO21" i="3"/>
  <c r="CO24" i="3"/>
  <c r="CO7" i="3"/>
  <c r="CO3" i="3"/>
  <c r="CO38" i="3"/>
  <c r="CO34" i="3"/>
  <c r="CO32" i="3"/>
  <c r="CO30" i="3"/>
  <c r="CO26" i="3"/>
  <c r="CO22" i="3"/>
  <c r="CO18" i="3"/>
  <c r="CO16" i="3"/>
  <c r="CO36" i="3"/>
  <c r="CO15" i="3"/>
  <c r="CO5" i="3"/>
  <c r="CO2" i="3"/>
  <c r="CO28" i="3"/>
  <c r="CO20" i="3"/>
  <c r="CO13" i="3"/>
  <c r="CO10" i="3"/>
  <c r="CO9" i="3"/>
  <c r="CO11" i="3"/>
  <c r="AJ430" i="3"/>
  <c r="AJ431" i="3"/>
  <c r="AJ432" i="3"/>
  <c r="AJ433" i="3"/>
  <c r="AJ434" i="3"/>
  <c r="AJ435" i="3"/>
  <c r="AJ436" i="3"/>
  <c r="AJ437" i="3"/>
  <c r="AJ438" i="3"/>
  <c r="AJ439" i="3"/>
  <c r="AJ440" i="3"/>
  <c r="AJ441" i="3"/>
  <c r="AJ442" i="3"/>
  <c r="AJ443" i="3"/>
  <c r="AJ444" i="3"/>
  <c r="AJ445" i="3"/>
  <c r="AJ446" i="3"/>
  <c r="AJ447" i="3"/>
  <c r="AJ448" i="3"/>
  <c r="AJ449" i="3"/>
  <c r="AJ450" i="3"/>
  <c r="AJ451" i="3"/>
  <c r="AJ452" i="3"/>
  <c r="AJ453" i="3"/>
  <c r="AJ454" i="3"/>
  <c r="AJ455" i="3"/>
  <c r="AJ456" i="3"/>
  <c r="AJ457" i="3"/>
  <c r="AJ458" i="3"/>
  <c r="AJ459" i="3"/>
  <c r="AJ460" i="3"/>
  <c r="AJ461" i="3"/>
  <c r="AJ462" i="3"/>
  <c r="AJ463" i="3"/>
  <c r="AJ464" i="3"/>
  <c r="AJ465" i="3"/>
  <c r="AJ466" i="3"/>
  <c r="AJ467" i="3"/>
  <c r="AJ468" i="3"/>
  <c r="AJ469" i="3"/>
  <c r="AJ470" i="3"/>
  <c r="AJ471" i="3"/>
  <c r="AJ472" i="3"/>
  <c r="AJ473" i="3"/>
  <c r="AJ474" i="3"/>
  <c r="AJ475" i="3"/>
  <c r="AJ476" i="3"/>
  <c r="AJ477" i="3"/>
  <c r="AJ478" i="3"/>
  <c r="AJ479" i="3"/>
  <c r="AJ480" i="3"/>
  <c r="AJ481" i="3"/>
  <c r="AJ482" i="3"/>
  <c r="AJ483" i="3"/>
  <c r="AJ484" i="3"/>
  <c r="AJ485" i="3"/>
  <c r="AJ486" i="3"/>
  <c r="AJ487" i="3"/>
  <c r="AJ488" i="3"/>
  <c r="AJ489" i="3"/>
  <c r="AJ490" i="3"/>
  <c r="AJ491" i="3"/>
  <c r="AJ492" i="3"/>
  <c r="AJ493" i="3"/>
  <c r="AJ494" i="3"/>
  <c r="AJ495" i="3"/>
  <c r="AJ496" i="3"/>
  <c r="AJ497" i="3"/>
  <c r="AJ498" i="3"/>
  <c r="AJ499" i="3"/>
  <c r="AJ500" i="3"/>
  <c r="AJ501" i="3"/>
  <c r="AJ502" i="3"/>
  <c r="AJ503" i="3"/>
  <c r="AJ504" i="3"/>
  <c r="AJ505" i="3"/>
  <c r="AJ506" i="3"/>
  <c r="AJ507" i="3"/>
  <c r="AJ508" i="3"/>
  <c r="AJ509" i="3"/>
  <c r="AJ510" i="3"/>
  <c r="AJ511" i="3"/>
  <c r="AJ512" i="3"/>
  <c r="AJ513" i="3"/>
  <c r="AJ514" i="3"/>
  <c r="AJ515" i="3"/>
  <c r="AJ516" i="3"/>
  <c r="AJ517" i="3"/>
  <c r="AJ518" i="3"/>
  <c r="AJ519" i="3"/>
  <c r="AJ520" i="3"/>
  <c r="AJ521" i="3"/>
  <c r="AJ522" i="3"/>
  <c r="AJ523" i="3"/>
  <c r="AJ524" i="3"/>
  <c r="AJ525" i="3"/>
  <c r="AJ526" i="3"/>
  <c r="AJ527" i="3"/>
  <c r="AJ528" i="3"/>
  <c r="AJ529" i="3"/>
  <c r="AJ530" i="3"/>
  <c r="AJ531" i="3"/>
  <c r="AJ532" i="3"/>
  <c r="AJ533" i="3"/>
  <c r="AJ534" i="3"/>
  <c r="AJ535" i="3"/>
  <c r="AJ536" i="3"/>
  <c r="AJ537" i="3"/>
  <c r="AJ538" i="3"/>
  <c r="AJ539" i="3"/>
  <c r="AJ540" i="3"/>
  <c r="AJ541" i="3"/>
  <c r="AJ542" i="3"/>
  <c r="AJ543" i="3"/>
  <c r="AJ544" i="3"/>
  <c r="AJ545" i="3"/>
  <c r="AJ546" i="3"/>
  <c r="AJ547" i="3"/>
  <c r="AJ548" i="3"/>
  <c r="AJ549" i="3"/>
  <c r="AJ550" i="3"/>
  <c r="AJ551" i="3"/>
  <c r="AJ552" i="3"/>
  <c r="AJ553" i="3"/>
  <c r="AJ554" i="3"/>
  <c r="AJ555" i="3"/>
  <c r="AJ556" i="3"/>
  <c r="AJ557" i="3"/>
  <c r="AJ558" i="3"/>
  <c r="AJ559" i="3"/>
  <c r="AJ560" i="3"/>
  <c r="AJ561" i="3"/>
  <c r="AJ562" i="3"/>
  <c r="AJ563" i="3"/>
  <c r="AJ564" i="3"/>
  <c r="AJ565" i="3"/>
  <c r="AJ566" i="3"/>
  <c r="AJ567" i="3"/>
  <c r="AJ568" i="3"/>
  <c r="AJ569" i="3"/>
  <c r="AJ570" i="3"/>
  <c r="AJ571" i="3"/>
  <c r="AJ572" i="3"/>
  <c r="AJ573" i="3"/>
  <c r="AJ574" i="3"/>
  <c r="AJ575" i="3"/>
  <c r="AJ576" i="3"/>
  <c r="AJ577" i="3"/>
  <c r="AJ578" i="3"/>
  <c r="AJ579" i="3"/>
  <c r="AJ580" i="3"/>
  <c r="AJ581" i="3"/>
  <c r="AJ582" i="3"/>
  <c r="AJ583" i="3"/>
  <c r="AJ584" i="3"/>
  <c r="AJ585" i="3"/>
  <c r="AJ586" i="3"/>
  <c r="AJ587" i="3"/>
  <c r="AJ588" i="3"/>
  <c r="AJ589" i="3"/>
  <c r="AJ590" i="3"/>
  <c r="AJ591" i="3"/>
  <c r="AJ592" i="3"/>
  <c r="AJ593" i="3"/>
  <c r="AJ594" i="3"/>
  <c r="AJ595" i="3"/>
  <c r="AJ596" i="3"/>
  <c r="AJ597" i="3"/>
  <c r="AJ598" i="3"/>
  <c r="AJ599" i="3"/>
  <c r="AJ600" i="3"/>
  <c r="AJ601" i="3"/>
  <c r="AJ602" i="3"/>
  <c r="AJ603" i="3"/>
  <c r="AJ604" i="3"/>
  <c r="AJ605" i="3"/>
  <c r="AJ606" i="3"/>
  <c r="AJ607" i="3"/>
  <c r="AJ608" i="3"/>
  <c r="AJ609" i="3"/>
  <c r="AJ610" i="3"/>
  <c r="AJ611" i="3"/>
  <c r="AJ612" i="3"/>
  <c r="AJ613" i="3"/>
  <c r="AJ614" i="3"/>
  <c r="AJ615" i="3"/>
  <c r="AJ616" i="3"/>
  <c r="AJ617" i="3"/>
  <c r="AJ618" i="3"/>
  <c r="AJ619" i="3"/>
  <c r="AJ620" i="3"/>
  <c r="AJ621" i="3"/>
  <c r="AJ622" i="3"/>
  <c r="AJ623" i="3"/>
  <c r="AJ624" i="3"/>
  <c r="AJ625" i="3"/>
  <c r="AJ626" i="3"/>
  <c r="AJ627" i="3"/>
  <c r="AJ628" i="3"/>
  <c r="AJ629" i="3"/>
  <c r="AJ630" i="3"/>
  <c r="AJ631" i="3"/>
  <c r="AJ632" i="3"/>
  <c r="AJ633" i="3"/>
  <c r="AJ634" i="3"/>
  <c r="AJ635" i="3"/>
  <c r="AJ636" i="3"/>
  <c r="AJ637" i="3"/>
  <c r="AJ638" i="3"/>
  <c r="AJ639" i="3"/>
  <c r="AJ640" i="3"/>
  <c r="AJ641" i="3"/>
  <c r="AJ642" i="3"/>
  <c r="AJ643" i="3"/>
  <c r="AJ644" i="3"/>
  <c r="AJ645" i="3"/>
  <c r="AJ646" i="3"/>
  <c r="AJ647" i="3"/>
  <c r="AJ648" i="3"/>
  <c r="AJ649" i="3"/>
  <c r="AJ650" i="3"/>
  <c r="AJ651" i="3"/>
  <c r="AJ652" i="3"/>
  <c r="AJ653" i="3"/>
  <c r="AJ654" i="3"/>
  <c r="AJ655" i="3"/>
  <c r="AJ656" i="3"/>
  <c r="AJ657" i="3"/>
  <c r="AJ658" i="3"/>
  <c r="AJ659" i="3"/>
  <c r="AJ660" i="3"/>
  <c r="AJ661" i="3"/>
  <c r="AJ662" i="3"/>
  <c r="AJ663" i="3"/>
  <c r="AJ664" i="3"/>
  <c r="AJ665" i="3"/>
  <c r="AJ666" i="3"/>
  <c r="AJ667" i="3"/>
  <c r="AJ668" i="3"/>
  <c r="AJ669" i="3"/>
  <c r="AJ670" i="3"/>
  <c r="AJ671" i="3"/>
  <c r="AJ672" i="3"/>
  <c r="AJ673" i="3"/>
  <c r="AJ674" i="3"/>
  <c r="AJ675" i="3"/>
  <c r="AJ676" i="3"/>
  <c r="AJ677" i="3"/>
  <c r="AJ678" i="3"/>
  <c r="AJ679" i="3"/>
  <c r="AJ680" i="3"/>
  <c r="AJ681" i="3"/>
  <c r="AJ682" i="3"/>
  <c r="AJ683" i="3"/>
  <c r="AJ684" i="3"/>
  <c r="AJ685" i="3"/>
  <c r="AJ686" i="3"/>
  <c r="AJ687" i="3"/>
  <c r="AJ688" i="3"/>
  <c r="AJ689" i="3"/>
  <c r="AJ690" i="3"/>
  <c r="AJ691" i="3"/>
  <c r="AJ692" i="3"/>
  <c r="AJ693" i="3"/>
  <c r="AJ694" i="3"/>
  <c r="AJ695" i="3"/>
  <c r="AJ696" i="3"/>
  <c r="AJ697" i="3"/>
  <c r="AJ698" i="3"/>
  <c r="AJ699" i="3"/>
  <c r="AJ700" i="3"/>
  <c r="AJ701" i="3"/>
  <c r="AJ702" i="3"/>
  <c r="AJ703" i="3"/>
  <c r="AJ704" i="3"/>
  <c r="AJ705" i="3"/>
  <c r="AJ706" i="3"/>
  <c r="AJ707" i="3"/>
  <c r="AJ708" i="3"/>
  <c r="AJ709" i="3"/>
  <c r="AJ710" i="3"/>
  <c r="AJ711" i="3"/>
  <c r="AJ712" i="3"/>
  <c r="AJ713" i="3"/>
  <c r="AJ714" i="3"/>
  <c r="AJ715" i="3"/>
  <c r="AJ716" i="3"/>
  <c r="AJ717" i="3"/>
  <c r="AJ718" i="3"/>
  <c r="AJ719" i="3"/>
  <c r="AJ720" i="3"/>
  <c r="AJ721" i="3"/>
  <c r="AJ722" i="3"/>
  <c r="AJ723" i="3"/>
  <c r="AJ724" i="3"/>
  <c r="AJ725" i="3"/>
  <c r="AJ726" i="3"/>
  <c r="AJ727" i="3"/>
  <c r="AJ728" i="3"/>
  <c r="AJ729" i="3"/>
  <c r="AJ730" i="3"/>
  <c r="AJ731" i="3"/>
  <c r="AJ732" i="3"/>
  <c r="AJ733" i="3"/>
  <c r="AJ734" i="3"/>
  <c r="AJ735" i="3"/>
  <c r="AJ736" i="3"/>
  <c r="AJ737" i="3"/>
  <c r="AJ738" i="3"/>
  <c r="AJ739" i="3"/>
  <c r="AJ740" i="3"/>
  <c r="AJ741" i="3"/>
  <c r="AJ742" i="3"/>
  <c r="AJ743" i="3"/>
  <c r="AJ744" i="3"/>
  <c r="AJ745" i="3"/>
  <c r="AJ746" i="3"/>
  <c r="AJ747" i="3"/>
  <c r="AJ748" i="3"/>
  <c r="AJ749" i="3"/>
  <c r="AJ750" i="3"/>
  <c r="AJ751" i="3"/>
  <c r="AJ752" i="3"/>
  <c r="AJ753" i="3"/>
  <c r="AJ754" i="3"/>
  <c r="AJ755" i="3"/>
  <c r="AJ756" i="3"/>
  <c r="AJ757" i="3"/>
  <c r="AJ758" i="3"/>
  <c r="AJ759" i="3"/>
  <c r="AJ760" i="3"/>
  <c r="AJ761" i="3"/>
  <c r="AJ762" i="3"/>
  <c r="AJ763" i="3"/>
  <c r="AJ764" i="3"/>
  <c r="AJ765" i="3"/>
  <c r="AJ766" i="3"/>
  <c r="AJ767" i="3"/>
  <c r="AJ768" i="3"/>
  <c r="AJ769" i="3"/>
  <c r="AJ770" i="3"/>
  <c r="AJ771" i="3"/>
  <c r="AJ772" i="3"/>
  <c r="AJ773" i="3"/>
  <c r="AJ774" i="3"/>
  <c r="AJ775" i="3"/>
  <c r="AJ776" i="3"/>
  <c r="AJ777" i="3"/>
  <c r="AJ778" i="3"/>
  <c r="AJ779" i="3"/>
  <c r="AJ780" i="3"/>
  <c r="AJ781" i="3"/>
  <c r="AJ782" i="3"/>
  <c r="AJ783" i="3"/>
  <c r="AJ784" i="3"/>
  <c r="AJ785" i="3"/>
  <c r="AJ786" i="3"/>
  <c r="AJ787" i="3"/>
  <c r="AJ788" i="3"/>
  <c r="AJ789" i="3"/>
  <c r="AJ790" i="3"/>
  <c r="AJ791" i="3"/>
  <c r="AJ792" i="3"/>
  <c r="AJ793" i="3"/>
  <c r="AJ794" i="3"/>
  <c r="AJ795" i="3"/>
  <c r="AJ796" i="3"/>
  <c r="AJ797" i="3"/>
  <c r="AJ798" i="3"/>
  <c r="AJ799" i="3"/>
  <c r="AJ800" i="3"/>
  <c r="AJ801" i="3"/>
  <c r="AJ802" i="3"/>
  <c r="AJ803" i="3"/>
  <c r="AJ804" i="3"/>
  <c r="AJ805" i="3"/>
  <c r="AJ806" i="3"/>
  <c r="AJ807" i="3"/>
  <c r="AJ808" i="3"/>
  <c r="AJ809" i="3"/>
  <c r="AJ810" i="3"/>
  <c r="AJ811" i="3"/>
  <c r="AJ812" i="3"/>
  <c r="AJ813" i="3"/>
  <c r="AJ814" i="3"/>
  <c r="AJ815" i="3"/>
  <c r="AJ816" i="3"/>
  <c r="AJ817" i="3"/>
  <c r="AJ818" i="3"/>
  <c r="AJ819" i="3"/>
  <c r="AJ820" i="3"/>
  <c r="AJ821" i="3"/>
  <c r="AJ822" i="3"/>
  <c r="AJ823" i="3"/>
  <c r="AJ824" i="3"/>
  <c r="AJ825" i="3"/>
  <c r="AJ826" i="3"/>
  <c r="AJ827" i="3"/>
  <c r="AJ828" i="3"/>
  <c r="AJ829" i="3"/>
  <c r="AJ830" i="3"/>
  <c r="AJ831" i="3"/>
  <c r="AJ832" i="3"/>
  <c r="AJ833" i="3"/>
  <c r="AJ834" i="3"/>
  <c r="AJ835" i="3"/>
  <c r="AJ836" i="3"/>
  <c r="AJ837" i="3"/>
  <c r="AJ838" i="3"/>
  <c r="AJ839" i="3"/>
  <c r="AJ840" i="3"/>
  <c r="AJ841" i="3"/>
  <c r="AJ842" i="3"/>
  <c r="AJ843" i="3"/>
  <c r="AJ844" i="3"/>
  <c r="AJ845" i="3"/>
  <c r="AJ846" i="3"/>
  <c r="AJ847" i="3"/>
  <c r="AJ848" i="3"/>
  <c r="AJ849" i="3"/>
  <c r="AJ850" i="3"/>
  <c r="AJ851" i="3"/>
  <c r="AJ852" i="3"/>
  <c r="AJ853" i="3"/>
  <c r="AJ854" i="3"/>
  <c r="AJ855" i="3"/>
  <c r="AJ856" i="3"/>
  <c r="AJ857" i="3"/>
  <c r="AJ858" i="3"/>
  <c r="AJ859" i="3"/>
  <c r="AJ860" i="3"/>
  <c r="AJ861" i="3"/>
  <c r="AJ862" i="3"/>
  <c r="AJ863" i="3"/>
  <c r="AJ864" i="3"/>
  <c r="AJ865" i="3"/>
  <c r="AJ866" i="3"/>
  <c r="AJ867" i="3"/>
  <c r="AJ868" i="3"/>
  <c r="AJ869" i="3"/>
  <c r="AJ870" i="3"/>
  <c r="AJ871" i="3"/>
  <c r="AJ872" i="3"/>
  <c r="AJ873" i="3"/>
  <c r="AJ874" i="3"/>
  <c r="AJ875" i="3"/>
  <c r="AJ876" i="3"/>
  <c r="AJ877" i="3"/>
  <c r="AJ878" i="3"/>
  <c r="AJ879" i="3"/>
  <c r="AJ880" i="3"/>
  <c r="AJ881" i="3"/>
  <c r="AJ882" i="3"/>
  <c r="AJ883" i="3"/>
  <c r="AJ884" i="3"/>
  <c r="AJ885" i="3"/>
  <c r="AJ886" i="3"/>
  <c r="AJ887" i="3"/>
  <c r="AJ888" i="3"/>
  <c r="AJ889" i="3"/>
  <c r="AJ890" i="3"/>
  <c r="AJ891" i="3"/>
  <c r="AJ892" i="3"/>
  <c r="AJ893" i="3"/>
  <c r="AJ894" i="3"/>
  <c r="AJ895" i="3"/>
  <c r="AJ896" i="3"/>
  <c r="AJ897" i="3"/>
  <c r="AJ898" i="3"/>
  <c r="AJ899" i="3"/>
  <c r="AJ900" i="3"/>
  <c r="AJ901" i="3"/>
  <c r="AJ902" i="3"/>
  <c r="AJ903" i="3"/>
  <c r="AJ904" i="3"/>
  <c r="AJ905" i="3"/>
  <c r="AJ906" i="3"/>
  <c r="AJ907" i="3"/>
  <c r="AJ908" i="3"/>
  <c r="AJ909" i="3"/>
  <c r="AJ910" i="3"/>
  <c r="AJ911" i="3"/>
  <c r="AJ912" i="3"/>
  <c r="AJ913" i="3"/>
  <c r="AJ914" i="3"/>
  <c r="AJ915" i="3"/>
  <c r="AJ916" i="3"/>
  <c r="AJ917" i="3"/>
  <c r="AJ918" i="3"/>
  <c r="AJ919" i="3"/>
  <c r="AJ920" i="3"/>
  <c r="AJ921" i="3"/>
  <c r="AJ922" i="3"/>
  <c r="AJ923" i="3"/>
  <c r="AJ924" i="3"/>
  <c r="AJ925" i="3"/>
  <c r="AJ926" i="3"/>
  <c r="AJ927" i="3"/>
  <c r="AJ928" i="3"/>
  <c r="AJ929" i="3"/>
  <c r="AJ930" i="3"/>
  <c r="AJ931" i="3"/>
  <c r="AJ932" i="3"/>
  <c r="AJ933" i="3"/>
  <c r="AJ934" i="3"/>
  <c r="AJ935" i="3"/>
  <c r="AJ936" i="3"/>
  <c r="AJ937" i="3"/>
  <c r="AJ938" i="3"/>
  <c r="AJ939" i="3"/>
  <c r="AJ940" i="3"/>
  <c r="AJ941" i="3"/>
  <c r="AJ942" i="3"/>
  <c r="AJ943" i="3"/>
  <c r="AJ944" i="3"/>
  <c r="AJ945" i="3"/>
  <c r="AJ946" i="3"/>
  <c r="AJ947" i="3"/>
  <c r="AJ948" i="3"/>
  <c r="AJ949" i="3"/>
  <c r="AJ950" i="3"/>
  <c r="AJ951" i="3"/>
  <c r="AJ952" i="3"/>
  <c r="AJ953" i="3"/>
  <c r="AJ954" i="3"/>
  <c r="AJ955" i="3"/>
  <c r="AJ956" i="3"/>
  <c r="AJ957" i="3"/>
  <c r="AJ958" i="3"/>
  <c r="AJ959" i="3"/>
  <c r="AJ960" i="3"/>
  <c r="AJ961" i="3"/>
  <c r="AJ962" i="3"/>
  <c r="AJ963" i="3"/>
  <c r="AJ964" i="3"/>
  <c r="AJ965" i="3"/>
  <c r="AJ966" i="3"/>
  <c r="AJ967" i="3"/>
  <c r="AJ968" i="3"/>
  <c r="AJ969" i="3"/>
  <c r="AJ970" i="3"/>
  <c r="AJ971" i="3"/>
  <c r="AJ972" i="3"/>
  <c r="AJ973" i="3"/>
  <c r="AJ974" i="3"/>
  <c r="AJ975" i="3"/>
  <c r="AJ976" i="3"/>
  <c r="AJ977" i="3"/>
  <c r="AJ978" i="3"/>
  <c r="AJ979" i="3"/>
  <c r="AJ980" i="3"/>
  <c r="AJ981" i="3"/>
  <c r="AJ982" i="3"/>
  <c r="AJ983" i="3"/>
  <c r="AJ984" i="3"/>
  <c r="AJ985" i="3"/>
  <c r="AJ986" i="3"/>
  <c r="AJ987" i="3"/>
  <c r="AJ988" i="3"/>
  <c r="AJ989" i="3"/>
  <c r="AJ990" i="3"/>
  <c r="AJ991" i="3"/>
  <c r="AJ992" i="3"/>
  <c r="AJ993" i="3"/>
  <c r="AJ994" i="3"/>
  <c r="AJ995" i="3"/>
  <c r="AJ996" i="3"/>
  <c r="AJ997" i="3"/>
  <c r="AJ998" i="3"/>
  <c r="AJ999" i="3"/>
  <c r="AJ8" i="3"/>
  <c r="AJ9" i="3"/>
  <c r="AJ10" i="3"/>
  <c r="AJ11" i="3"/>
  <c r="AJ12" i="3"/>
  <c r="AJ13" i="3"/>
  <c r="AJ14" i="3"/>
  <c r="AJ15" i="3"/>
  <c r="AJ16" i="3"/>
  <c r="AJ17" i="3"/>
  <c r="AJ18" i="3"/>
  <c r="AJ19" i="3"/>
  <c r="AJ20" i="3"/>
  <c r="AJ21" i="3"/>
  <c r="AJ22" i="3"/>
  <c r="AJ23" i="3"/>
  <c r="AJ24" i="3"/>
  <c r="AJ25" i="3"/>
  <c r="AJ26" i="3"/>
  <c r="AJ27" i="3"/>
  <c r="AJ28" i="3"/>
  <c r="AJ29" i="3"/>
  <c r="AJ30" i="3"/>
  <c r="AJ31" i="3"/>
  <c r="AJ32" i="3"/>
  <c r="AJ33" i="3"/>
  <c r="AJ34" i="3"/>
  <c r="AJ35" i="3"/>
  <c r="AJ36" i="3"/>
  <c r="AJ37" i="3"/>
  <c r="AJ38" i="3"/>
  <c r="AJ39" i="3"/>
  <c r="AJ40" i="3"/>
  <c r="AJ41" i="3"/>
  <c r="AJ42" i="3"/>
  <c r="AJ43" i="3"/>
  <c r="AJ44" i="3"/>
  <c r="AJ45" i="3"/>
  <c r="AJ46" i="3"/>
  <c r="AJ47" i="3"/>
  <c r="AJ48" i="3"/>
  <c r="AJ49" i="3"/>
  <c r="AJ50" i="3"/>
  <c r="AJ51" i="3"/>
  <c r="AJ52" i="3"/>
  <c r="AJ53" i="3"/>
  <c r="AJ54" i="3"/>
  <c r="AJ55" i="3"/>
  <c r="AJ56" i="3"/>
  <c r="AJ57" i="3"/>
  <c r="AJ58" i="3"/>
  <c r="AJ59" i="3"/>
  <c r="AJ60" i="3"/>
  <c r="AJ61" i="3"/>
  <c r="AJ62" i="3"/>
  <c r="AJ63" i="3"/>
  <c r="AJ64" i="3"/>
  <c r="AJ65" i="3"/>
  <c r="AJ66" i="3"/>
  <c r="AJ67" i="3"/>
  <c r="AJ68" i="3"/>
  <c r="AJ69" i="3"/>
  <c r="AJ70" i="3"/>
  <c r="AJ71" i="3"/>
  <c r="AJ72" i="3"/>
  <c r="AJ73" i="3"/>
  <c r="AJ74" i="3"/>
  <c r="AJ75" i="3"/>
  <c r="AJ76" i="3"/>
  <c r="AJ77" i="3"/>
  <c r="AJ78" i="3"/>
  <c r="AJ79" i="3"/>
  <c r="AJ80" i="3"/>
  <c r="AJ81" i="3"/>
  <c r="AJ82" i="3"/>
  <c r="AJ83" i="3"/>
  <c r="AJ84" i="3"/>
  <c r="AJ85" i="3"/>
  <c r="AJ86" i="3"/>
  <c r="AJ87" i="3"/>
  <c r="AJ88" i="3"/>
  <c r="AJ89" i="3"/>
  <c r="AJ90" i="3"/>
  <c r="AJ91" i="3"/>
  <c r="AJ92" i="3"/>
  <c r="AJ93" i="3"/>
  <c r="AJ94" i="3"/>
  <c r="AJ95" i="3"/>
  <c r="AJ96" i="3"/>
  <c r="AJ97" i="3"/>
  <c r="AJ98" i="3"/>
  <c r="AJ99" i="3"/>
  <c r="AJ100" i="3"/>
  <c r="AJ101" i="3"/>
  <c r="AJ102" i="3"/>
  <c r="AJ103" i="3"/>
  <c r="AJ104" i="3"/>
  <c r="AJ105" i="3"/>
  <c r="AJ106" i="3"/>
  <c r="AJ107" i="3"/>
  <c r="AJ108" i="3"/>
  <c r="AJ109" i="3"/>
  <c r="AJ110" i="3"/>
  <c r="AJ111" i="3"/>
  <c r="AJ112" i="3"/>
  <c r="AJ113" i="3"/>
  <c r="AJ114" i="3"/>
  <c r="AJ115" i="3"/>
  <c r="AJ116" i="3"/>
  <c r="AJ117" i="3"/>
  <c r="AJ118" i="3"/>
  <c r="AJ119" i="3"/>
  <c r="AJ120" i="3"/>
  <c r="AJ121" i="3"/>
  <c r="AJ122" i="3"/>
  <c r="AJ123" i="3"/>
  <c r="AJ124" i="3"/>
  <c r="AJ125" i="3"/>
  <c r="AJ126" i="3"/>
  <c r="AJ127" i="3"/>
  <c r="AJ128" i="3"/>
  <c r="AJ129" i="3"/>
  <c r="AJ130" i="3"/>
  <c r="AJ131" i="3"/>
  <c r="AJ132" i="3"/>
  <c r="AJ133" i="3"/>
  <c r="AJ134" i="3"/>
  <c r="AJ135" i="3"/>
  <c r="AJ136" i="3"/>
  <c r="AJ137" i="3"/>
  <c r="AJ138" i="3"/>
  <c r="AJ139" i="3"/>
  <c r="AJ140" i="3"/>
  <c r="AJ141" i="3"/>
  <c r="AJ142" i="3"/>
  <c r="AJ143" i="3"/>
  <c r="AJ144" i="3"/>
  <c r="AJ145" i="3"/>
  <c r="AJ146" i="3"/>
  <c r="AJ147" i="3"/>
  <c r="AJ148" i="3"/>
  <c r="AJ149" i="3"/>
  <c r="AJ150" i="3"/>
  <c r="AJ151" i="3"/>
  <c r="AJ152" i="3"/>
  <c r="AJ153" i="3"/>
  <c r="AJ154" i="3"/>
  <c r="AJ155" i="3"/>
  <c r="AJ156" i="3"/>
  <c r="AJ157" i="3"/>
  <c r="AJ158" i="3"/>
  <c r="AJ159" i="3"/>
  <c r="AJ160" i="3"/>
  <c r="AJ161" i="3"/>
  <c r="AJ162" i="3"/>
  <c r="AJ163" i="3"/>
  <c r="AJ164" i="3"/>
  <c r="AJ165" i="3"/>
  <c r="AJ166" i="3"/>
  <c r="AJ167" i="3"/>
  <c r="AJ168" i="3"/>
  <c r="AJ169" i="3"/>
  <c r="AJ170" i="3"/>
  <c r="AJ171" i="3"/>
  <c r="AJ172" i="3"/>
  <c r="AJ173" i="3"/>
  <c r="AJ174" i="3"/>
  <c r="AJ175" i="3"/>
  <c r="AJ176" i="3"/>
  <c r="AJ177" i="3"/>
  <c r="AJ178" i="3"/>
  <c r="AJ179" i="3"/>
  <c r="AJ180" i="3"/>
  <c r="AJ181" i="3"/>
  <c r="AJ182" i="3"/>
  <c r="AJ183" i="3"/>
  <c r="AJ184" i="3"/>
  <c r="AJ185" i="3"/>
  <c r="AJ186" i="3"/>
  <c r="AJ187" i="3"/>
  <c r="AJ188" i="3"/>
  <c r="AJ189" i="3"/>
  <c r="AJ190" i="3"/>
  <c r="AJ191" i="3"/>
  <c r="AJ192" i="3"/>
  <c r="AJ193" i="3"/>
  <c r="AJ194" i="3"/>
  <c r="AJ195" i="3"/>
  <c r="AJ196" i="3"/>
  <c r="AJ197" i="3"/>
  <c r="AJ198" i="3"/>
  <c r="AJ199" i="3"/>
  <c r="AJ200" i="3"/>
  <c r="AJ201" i="3"/>
  <c r="AJ202" i="3"/>
  <c r="AJ203" i="3"/>
  <c r="AJ204" i="3"/>
  <c r="AJ205" i="3"/>
  <c r="AJ206" i="3"/>
  <c r="AJ207" i="3"/>
  <c r="AJ208" i="3"/>
  <c r="AJ209" i="3"/>
  <c r="AJ210" i="3"/>
  <c r="AJ211" i="3"/>
  <c r="AJ212" i="3"/>
  <c r="AJ213" i="3"/>
  <c r="AJ214" i="3"/>
  <c r="AJ215" i="3"/>
  <c r="AJ216" i="3"/>
  <c r="AJ217" i="3"/>
  <c r="AJ218" i="3"/>
  <c r="AJ219" i="3"/>
  <c r="AJ220" i="3"/>
  <c r="AJ221" i="3"/>
  <c r="AJ222" i="3"/>
  <c r="AJ223" i="3"/>
  <c r="AJ224" i="3"/>
  <c r="AJ225" i="3"/>
  <c r="AJ226" i="3"/>
  <c r="AJ227" i="3"/>
  <c r="AJ228" i="3"/>
  <c r="AJ229" i="3"/>
  <c r="AJ230" i="3"/>
  <c r="AJ231" i="3"/>
  <c r="AJ232" i="3"/>
  <c r="AJ233" i="3"/>
  <c r="AJ234" i="3"/>
  <c r="AJ235" i="3"/>
  <c r="AJ236" i="3"/>
  <c r="AJ237" i="3"/>
  <c r="AJ238" i="3"/>
  <c r="AJ239" i="3"/>
  <c r="AJ240" i="3"/>
  <c r="AJ241" i="3"/>
  <c r="AJ242" i="3"/>
  <c r="AJ243" i="3"/>
  <c r="AJ244" i="3"/>
  <c r="AJ245" i="3"/>
  <c r="AJ246" i="3"/>
  <c r="AJ247" i="3"/>
  <c r="AJ248" i="3"/>
  <c r="AJ249" i="3"/>
  <c r="AJ250" i="3"/>
  <c r="AJ251" i="3"/>
  <c r="AJ252" i="3"/>
  <c r="AJ253" i="3"/>
  <c r="AJ254" i="3"/>
  <c r="AJ255" i="3"/>
  <c r="AJ256" i="3"/>
  <c r="AJ257" i="3"/>
  <c r="AJ258" i="3"/>
  <c r="AJ259" i="3"/>
  <c r="AJ260" i="3"/>
  <c r="AJ261" i="3"/>
  <c r="AJ262" i="3"/>
  <c r="AJ263" i="3"/>
  <c r="AJ264" i="3"/>
  <c r="AJ265" i="3"/>
  <c r="AJ266" i="3"/>
  <c r="AJ267" i="3"/>
  <c r="AJ268" i="3"/>
  <c r="AJ269" i="3"/>
  <c r="AJ270" i="3"/>
  <c r="AJ271" i="3"/>
  <c r="AJ272" i="3"/>
  <c r="AJ273" i="3"/>
  <c r="AJ274" i="3"/>
  <c r="AJ275" i="3"/>
  <c r="AJ276" i="3"/>
  <c r="AJ277" i="3"/>
  <c r="AJ278" i="3"/>
  <c r="AJ279" i="3"/>
  <c r="AJ280" i="3"/>
  <c r="AJ281" i="3"/>
  <c r="AJ282" i="3"/>
  <c r="AJ283" i="3"/>
  <c r="AJ284" i="3"/>
  <c r="AJ285" i="3"/>
  <c r="AJ286" i="3"/>
  <c r="AJ287" i="3"/>
  <c r="AJ288" i="3"/>
  <c r="AJ289" i="3"/>
  <c r="AJ290" i="3"/>
  <c r="AJ291" i="3"/>
  <c r="AJ292" i="3"/>
  <c r="AJ293" i="3"/>
  <c r="AJ294" i="3"/>
  <c r="AJ295" i="3"/>
  <c r="AJ296" i="3"/>
  <c r="AJ297" i="3"/>
  <c r="AJ298" i="3"/>
  <c r="AJ299" i="3"/>
  <c r="AJ300" i="3"/>
  <c r="AJ301" i="3"/>
  <c r="AJ302" i="3"/>
  <c r="AJ303" i="3"/>
  <c r="AJ304" i="3"/>
  <c r="AJ305" i="3"/>
  <c r="AJ306" i="3"/>
  <c r="AJ307" i="3"/>
  <c r="AJ308" i="3"/>
  <c r="AJ309" i="3"/>
  <c r="AJ310" i="3"/>
  <c r="AJ311" i="3"/>
  <c r="AJ312" i="3"/>
  <c r="AJ313" i="3"/>
  <c r="AJ314" i="3"/>
  <c r="AJ315" i="3"/>
  <c r="AJ316" i="3"/>
  <c r="AJ317" i="3"/>
  <c r="AJ318" i="3"/>
  <c r="AJ319" i="3"/>
  <c r="AJ320" i="3"/>
  <c r="AJ321" i="3"/>
  <c r="AJ322" i="3"/>
  <c r="AJ323" i="3"/>
  <c r="AJ324" i="3"/>
  <c r="AJ325" i="3"/>
  <c r="AJ326" i="3"/>
  <c r="AJ327" i="3"/>
  <c r="AJ328" i="3"/>
  <c r="AJ329" i="3"/>
  <c r="AJ330" i="3"/>
  <c r="AJ331" i="3"/>
  <c r="AJ332" i="3"/>
  <c r="AJ333" i="3"/>
  <c r="AJ334" i="3"/>
  <c r="AJ335" i="3"/>
  <c r="AJ336" i="3"/>
  <c r="AJ337" i="3"/>
  <c r="AJ338" i="3"/>
  <c r="AJ339" i="3"/>
  <c r="AJ340" i="3"/>
  <c r="AJ341" i="3"/>
  <c r="AJ342" i="3"/>
  <c r="AJ343" i="3"/>
  <c r="AJ344" i="3"/>
  <c r="AJ345" i="3"/>
  <c r="AJ346" i="3"/>
  <c r="AJ347" i="3"/>
  <c r="AJ348" i="3"/>
  <c r="AJ349" i="3"/>
  <c r="AJ350" i="3"/>
  <c r="AJ351" i="3"/>
  <c r="AJ352" i="3"/>
  <c r="AJ353" i="3"/>
  <c r="AJ354" i="3"/>
  <c r="AJ355" i="3"/>
  <c r="AJ356" i="3"/>
  <c r="AJ357" i="3"/>
  <c r="AJ358" i="3"/>
  <c r="AJ359" i="3"/>
  <c r="AJ360" i="3"/>
  <c r="AJ361" i="3"/>
  <c r="AJ362" i="3"/>
  <c r="AJ363" i="3"/>
  <c r="AJ364" i="3"/>
  <c r="AJ365" i="3"/>
  <c r="AJ366" i="3"/>
  <c r="AJ367" i="3"/>
  <c r="AJ368" i="3"/>
  <c r="AJ369" i="3"/>
  <c r="AJ370" i="3"/>
  <c r="AJ371" i="3"/>
  <c r="AJ372" i="3"/>
  <c r="AJ373" i="3"/>
  <c r="AJ374" i="3"/>
  <c r="AJ375" i="3"/>
  <c r="AJ376" i="3"/>
  <c r="AJ377" i="3"/>
  <c r="AJ378" i="3"/>
  <c r="AJ379" i="3"/>
  <c r="AJ380" i="3"/>
  <c r="AJ381" i="3"/>
  <c r="AJ382" i="3"/>
  <c r="AJ383" i="3"/>
  <c r="AJ384" i="3"/>
  <c r="AJ385" i="3"/>
  <c r="AJ386" i="3"/>
  <c r="AJ387" i="3"/>
  <c r="AJ388" i="3"/>
  <c r="AJ389" i="3"/>
  <c r="AJ390" i="3"/>
  <c r="AJ391" i="3"/>
  <c r="AJ392" i="3"/>
  <c r="AJ393" i="3"/>
  <c r="AJ394" i="3"/>
  <c r="AJ395" i="3"/>
  <c r="AJ396" i="3"/>
  <c r="AJ397" i="3"/>
  <c r="AJ398" i="3"/>
  <c r="AJ399" i="3"/>
  <c r="AJ400" i="3"/>
  <c r="AJ401" i="3"/>
  <c r="AJ402" i="3"/>
  <c r="AJ403" i="3"/>
  <c r="AJ404" i="3"/>
  <c r="AJ405" i="3"/>
  <c r="AJ406" i="3"/>
  <c r="AJ407" i="3"/>
  <c r="AJ408" i="3"/>
  <c r="AJ409" i="3"/>
  <c r="AJ410" i="3"/>
  <c r="AJ411" i="3"/>
  <c r="AJ412" i="3"/>
  <c r="AJ413" i="3"/>
  <c r="AJ414" i="3"/>
  <c r="AJ415" i="3"/>
  <c r="AJ416" i="3"/>
  <c r="AJ417" i="3"/>
  <c r="AJ418" i="3"/>
  <c r="AJ419" i="3"/>
  <c r="AJ420" i="3"/>
  <c r="AJ421" i="3"/>
  <c r="AJ422" i="3"/>
  <c r="AJ423" i="3"/>
  <c r="AJ424" i="3"/>
  <c r="AJ425" i="3"/>
  <c r="AJ426" i="3"/>
  <c r="AJ427" i="3"/>
  <c r="AJ428" i="3"/>
  <c r="AJ429" i="3"/>
  <c r="AJ3" i="3"/>
  <c r="AJ4" i="3"/>
  <c r="AJ5" i="3"/>
  <c r="AJ6" i="3"/>
  <c r="AJ7" i="3"/>
  <c r="AJ2" i="3"/>
  <c r="AH459" i="3"/>
  <c r="AH460" i="3"/>
  <c r="AH461" i="3"/>
  <c r="AH462" i="3"/>
  <c r="AH463" i="3"/>
  <c r="AH464" i="3"/>
  <c r="AH465" i="3"/>
  <c r="AH466" i="3"/>
  <c r="AH467" i="3"/>
  <c r="AH468" i="3"/>
  <c r="AH469" i="3"/>
  <c r="AH470" i="3"/>
  <c r="AH471" i="3"/>
  <c r="AH472" i="3"/>
  <c r="AH473" i="3"/>
  <c r="AH474" i="3"/>
  <c r="AH475" i="3"/>
  <c r="AH476" i="3"/>
  <c r="AH477" i="3"/>
  <c r="AH478" i="3"/>
  <c r="AH479" i="3"/>
  <c r="AH480" i="3"/>
  <c r="AH481" i="3"/>
  <c r="AH482" i="3"/>
  <c r="AH483" i="3"/>
  <c r="AH484" i="3"/>
  <c r="AH485" i="3"/>
  <c r="AH486" i="3"/>
  <c r="AH487" i="3"/>
  <c r="AH488" i="3"/>
  <c r="AH489" i="3"/>
  <c r="AH490" i="3"/>
  <c r="AH491" i="3"/>
  <c r="AH492" i="3"/>
  <c r="AH493" i="3"/>
  <c r="AH494" i="3"/>
  <c r="AH495" i="3"/>
  <c r="AH496" i="3"/>
  <c r="AH497" i="3"/>
  <c r="AH498" i="3"/>
  <c r="AH499" i="3"/>
  <c r="AH500" i="3"/>
  <c r="AH501" i="3"/>
  <c r="AH502" i="3"/>
  <c r="AH503" i="3"/>
  <c r="AH504" i="3"/>
  <c r="AH505" i="3"/>
  <c r="AH506" i="3"/>
  <c r="AH507" i="3"/>
  <c r="AH508" i="3"/>
  <c r="AH509" i="3"/>
  <c r="AH510" i="3"/>
  <c r="AH511" i="3"/>
  <c r="AH512" i="3"/>
  <c r="AH513" i="3"/>
  <c r="AH514" i="3"/>
  <c r="AH515" i="3"/>
  <c r="AH516" i="3"/>
  <c r="AH517" i="3"/>
  <c r="AH518" i="3"/>
  <c r="AH519" i="3"/>
  <c r="AH520" i="3"/>
  <c r="AH521" i="3"/>
  <c r="AH522" i="3"/>
  <c r="AH523" i="3"/>
  <c r="AH524" i="3"/>
  <c r="AH525" i="3"/>
  <c r="AH526" i="3"/>
  <c r="AH527" i="3"/>
  <c r="AH528" i="3"/>
  <c r="AH529" i="3"/>
  <c r="AH530" i="3"/>
  <c r="AH531" i="3"/>
  <c r="AH532" i="3"/>
  <c r="AH533" i="3"/>
  <c r="AH534" i="3"/>
  <c r="AH535" i="3"/>
  <c r="AH536" i="3"/>
  <c r="AH537" i="3"/>
  <c r="AH538" i="3"/>
  <c r="AH539" i="3"/>
  <c r="AH540" i="3"/>
  <c r="AH541" i="3"/>
  <c r="AH542" i="3"/>
  <c r="AH543" i="3"/>
  <c r="AH544" i="3"/>
  <c r="AH545" i="3"/>
  <c r="AH546" i="3"/>
  <c r="AH547" i="3"/>
  <c r="AH548" i="3"/>
  <c r="AH549" i="3"/>
  <c r="AH550" i="3"/>
  <c r="AH551" i="3"/>
  <c r="AH552" i="3"/>
  <c r="AH553" i="3"/>
  <c r="AH554" i="3"/>
  <c r="AH555" i="3"/>
  <c r="AH556" i="3"/>
  <c r="AH557" i="3"/>
  <c r="AH558" i="3"/>
  <c r="AH559" i="3"/>
  <c r="AH560" i="3"/>
  <c r="AH561" i="3"/>
  <c r="AH562" i="3"/>
  <c r="AH563" i="3"/>
  <c r="AH564" i="3"/>
  <c r="AH565" i="3"/>
  <c r="AH566" i="3"/>
  <c r="AH567" i="3"/>
  <c r="AH568" i="3"/>
  <c r="AH569" i="3"/>
  <c r="AH570" i="3"/>
  <c r="AH571" i="3"/>
  <c r="AH572" i="3"/>
  <c r="AH573" i="3"/>
  <c r="AH574" i="3"/>
  <c r="AH575" i="3"/>
  <c r="AH576" i="3"/>
  <c r="AH577" i="3"/>
  <c r="AH578" i="3"/>
  <c r="AH579" i="3"/>
  <c r="AH580" i="3"/>
  <c r="AH581" i="3"/>
  <c r="AH582" i="3"/>
  <c r="AH583" i="3"/>
  <c r="AH584" i="3"/>
  <c r="AH585" i="3"/>
  <c r="AH586" i="3"/>
  <c r="AH587" i="3"/>
  <c r="AH588" i="3"/>
  <c r="AH589" i="3"/>
  <c r="AH590" i="3"/>
  <c r="AH591" i="3"/>
  <c r="AH592" i="3"/>
  <c r="AH593" i="3"/>
  <c r="AH594" i="3"/>
  <c r="AH595" i="3"/>
  <c r="AH596" i="3"/>
  <c r="AH597" i="3"/>
  <c r="AH598" i="3"/>
  <c r="AH599" i="3"/>
  <c r="AH600" i="3"/>
  <c r="AH601" i="3"/>
  <c r="AH602" i="3"/>
  <c r="AH603" i="3"/>
  <c r="AH604" i="3"/>
  <c r="AH605" i="3"/>
  <c r="AH606" i="3"/>
  <c r="AH607" i="3"/>
  <c r="AH608" i="3"/>
  <c r="AH609" i="3"/>
  <c r="AH610" i="3"/>
  <c r="AH611" i="3"/>
  <c r="AH612" i="3"/>
  <c r="AH613" i="3"/>
  <c r="AH614" i="3"/>
  <c r="AH615" i="3"/>
  <c r="AH616" i="3"/>
  <c r="AH617" i="3"/>
  <c r="AH618" i="3"/>
  <c r="AH619" i="3"/>
  <c r="AH620" i="3"/>
  <c r="AH621" i="3"/>
  <c r="AH622" i="3"/>
  <c r="AH623" i="3"/>
  <c r="AH624" i="3"/>
  <c r="AH625" i="3"/>
  <c r="AH626" i="3"/>
  <c r="AH627" i="3"/>
  <c r="AH628" i="3"/>
  <c r="AH629" i="3"/>
  <c r="AH630" i="3"/>
  <c r="AH631" i="3"/>
  <c r="AH632" i="3"/>
  <c r="AH633" i="3"/>
  <c r="AH634" i="3"/>
  <c r="AH635" i="3"/>
  <c r="AH636" i="3"/>
  <c r="AH637" i="3"/>
  <c r="AH638" i="3"/>
  <c r="AH639" i="3"/>
  <c r="AH640" i="3"/>
  <c r="AH641" i="3"/>
  <c r="AH642" i="3"/>
  <c r="AH643" i="3"/>
  <c r="AH644" i="3"/>
  <c r="AH645" i="3"/>
  <c r="AH646" i="3"/>
  <c r="AH647" i="3"/>
  <c r="AH648" i="3"/>
  <c r="AH649" i="3"/>
  <c r="AH650" i="3"/>
  <c r="AH651" i="3"/>
  <c r="AH652" i="3"/>
  <c r="AH653" i="3"/>
  <c r="AH654" i="3"/>
  <c r="AH655" i="3"/>
  <c r="AH656" i="3"/>
  <c r="AH657" i="3"/>
  <c r="AH658" i="3"/>
  <c r="AH659" i="3"/>
  <c r="AH660" i="3"/>
  <c r="AH661" i="3"/>
  <c r="AH662" i="3"/>
  <c r="AH663" i="3"/>
  <c r="AH664" i="3"/>
  <c r="AH665" i="3"/>
  <c r="AH666" i="3"/>
  <c r="AH667" i="3"/>
  <c r="AH668" i="3"/>
  <c r="AH669" i="3"/>
  <c r="AH670" i="3"/>
  <c r="AH671" i="3"/>
  <c r="AH672" i="3"/>
  <c r="AH673" i="3"/>
  <c r="AH674" i="3"/>
  <c r="AH675" i="3"/>
  <c r="AH676" i="3"/>
  <c r="AH677" i="3"/>
  <c r="AH678" i="3"/>
  <c r="AH679" i="3"/>
  <c r="AH680" i="3"/>
  <c r="AH681" i="3"/>
  <c r="AH682" i="3"/>
  <c r="AH683" i="3"/>
  <c r="AH684" i="3"/>
  <c r="AH685" i="3"/>
  <c r="AH686" i="3"/>
  <c r="AH687" i="3"/>
  <c r="AH688" i="3"/>
  <c r="AH689" i="3"/>
  <c r="AH690" i="3"/>
  <c r="AH691" i="3"/>
  <c r="AH692" i="3"/>
  <c r="AH693" i="3"/>
  <c r="AH694" i="3"/>
  <c r="AH695" i="3"/>
  <c r="AH696" i="3"/>
  <c r="AH697" i="3"/>
  <c r="AH698" i="3"/>
  <c r="AH699" i="3"/>
  <c r="AH700" i="3"/>
  <c r="AH701" i="3"/>
  <c r="AH702" i="3"/>
  <c r="AH703" i="3"/>
  <c r="AH704" i="3"/>
  <c r="AH705" i="3"/>
  <c r="AH706" i="3"/>
  <c r="AH707" i="3"/>
  <c r="AH708" i="3"/>
  <c r="AH709" i="3"/>
  <c r="AH710" i="3"/>
  <c r="AH711" i="3"/>
  <c r="AH712" i="3"/>
  <c r="AH713" i="3"/>
  <c r="AH714" i="3"/>
  <c r="AH715" i="3"/>
  <c r="AH716" i="3"/>
  <c r="AH717" i="3"/>
  <c r="AH718" i="3"/>
  <c r="AH719" i="3"/>
  <c r="AH720" i="3"/>
  <c r="AH721" i="3"/>
  <c r="AH722" i="3"/>
  <c r="AH723" i="3"/>
  <c r="AH724" i="3"/>
  <c r="AH725" i="3"/>
  <c r="AH726" i="3"/>
  <c r="AH727" i="3"/>
  <c r="AH728" i="3"/>
  <c r="AH729" i="3"/>
  <c r="AH730" i="3"/>
  <c r="AH731" i="3"/>
  <c r="AH732" i="3"/>
  <c r="AH733" i="3"/>
  <c r="AH734" i="3"/>
  <c r="AH735" i="3"/>
  <c r="AH736" i="3"/>
  <c r="AH737" i="3"/>
  <c r="AH738" i="3"/>
  <c r="AH739" i="3"/>
  <c r="AH740" i="3"/>
  <c r="AH741" i="3"/>
  <c r="AH742" i="3"/>
  <c r="AH743" i="3"/>
  <c r="AH744" i="3"/>
  <c r="AH745" i="3"/>
  <c r="AH746" i="3"/>
  <c r="AH747" i="3"/>
  <c r="AH748" i="3"/>
  <c r="AH749" i="3"/>
  <c r="AH750" i="3"/>
  <c r="AH751" i="3"/>
  <c r="AH752" i="3"/>
  <c r="AH753" i="3"/>
  <c r="AH754" i="3"/>
  <c r="AH755" i="3"/>
  <c r="AH756" i="3"/>
  <c r="AH757" i="3"/>
  <c r="AH758" i="3"/>
  <c r="AH759" i="3"/>
  <c r="AH760" i="3"/>
  <c r="AH761" i="3"/>
  <c r="AH762" i="3"/>
  <c r="AH763" i="3"/>
  <c r="AH764" i="3"/>
  <c r="AH765" i="3"/>
  <c r="AH766" i="3"/>
  <c r="AH767" i="3"/>
  <c r="AH768" i="3"/>
  <c r="AH769" i="3"/>
  <c r="AH770" i="3"/>
  <c r="AH771" i="3"/>
  <c r="AH772" i="3"/>
  <c r="AH773" i="3"/>
  <c r="AH774" i="3"/>
  <c r="AH775" i="3"/>
  <c r="AH776" i="3"/>
  <c r="AH777" i="3"/>
  <c r="AH778" i="3"/>
  <c r="AH779" i="3"/>
  <c r="AH780" i="3"/>
  <c r="AH781" i="3"/>
  <c r="AH782" i="3"/>
  <c r="AH783" i="3"/>
  <c r="AH784" i="3"/>
  <c r="AH785" i="3"/>
  <c r="AH786" i="3"/>
  <c r="AH787" i="3"/>
  <c r="AH788" i="3"/>
  <c r="AH789" i="3"/>
  <c r="AH790" i="3"/>
  <c r="AH791" i="3"/>
  <c r="AH792" i="3"/>
  <c r="AH793" i="3"/>
  <c r="AH794" i="3"/>
  <c r="AH795" i="3"/>
  <c r="AH796" i="3"/>
  <c r="AH797" i="3"/>
  <c r="AH798" i="3"/>
  <c r="AH799" i="3"/>
  <c r="AH800" i="3"/>
  <c r="AH801" i="3"/>
  <c r="AH802" i="3"/>
  <c r="AH803" i="3"/>
  <c r="AH804" i="3"/>
  <c r="AH805" i="3"/>
  <c r="AH806" i="3"/>
  <c r="AH807" i="3"/>
  <c r="AH808" i="3"/>
  <c r="AH809" i="3"/>
  <c r="AH810" i="3"/>
  <c r="AH811" i="3"/>
  <c r="AH812" i="3"/>
  <c r="AH813" i="3"/>
  <c r="AH814" i="3"/>
  <c r="AH815" i="3"/>
  <c r="AH816" i="3"/>
  <c r="AH817" i="3"/>
  <c r="AH818" i="3"/>
  <c r="AH819" i="3"/>
  <c r="AH820" i="3"/>
  <c r="AH821" i="3"/>
  <c r="AH822" i="3"/>
  <c r="AH823" i="3"/>
  <c r="AH824" i="3"/>
  <c r="AH825" i="3"/>
  <c r="AH826" i="3"/>
  <c r="AH827" i="3"/>
  <c r="AH828" i="3"/>
  <c r="AH829" i="3"/>
  <c r="AH830" i="3"/>
  <c r="AH831" i="3"/>
  <c r="AH832" i="3"/>
  <c r="AH833" i="3"/>
  <c r="AH834" i="3"/>
  <c r="AH835" i="3"/>
  <c r="AH836" i="3"/>
  <c r="AH837" i="3"/>
  <c r="AH838" i="3"/>
  <c r="AH839" i="3"/>
  <c r="AH840" i="3"/>
  <c r="AH841" i="3"/>
  <c r="AH842" i="3"/>
  <c r="AH843" i="3"/>
  <c r="AH844" i="3"/>
  <c r="AH845" i="3"/>
  <c r="AH846" i="3"/>
  <c r="AH847" i="3"/>
  <c r="AH848" i="3"/>
  <c r="AH849" i="3"/>
  <c r="AH850" i="3"/>
  <c r="AH851" i="3"/>
  <c r="AH852" i="3"/>
  <c r="AH853" i="3"/>
  <c r="AH854" i="3"/>
  <c r="AH855" i="3"/>
  <c r="AH856" i="3"/>
  <c r="AH857" i="3"/>
  <c r="AH858" i="3"/>
  <c r="AH859" i="3"/>
  <c r="AH860" i="3"/>
  <c r="AH861" i="3"/>
  <c r="AH862" i="3"/>
  <c r="AH863" i="3"/>
  <c r="AH864" i="3"/>
  <c r="AH865" i="3"/>
  <c r="AH866" i="3"/>
  <c r="AH867" i="3"/>
  <c r="AH868" i="3"/>
  <c r="AH869" i="3"/>
  <c r="AH870" i="3"/>
  <c r="AH871" i="3"/>
  <c r="AH872" i="3"/>
  <c r="AH873" i="3"/>
  <c r="AH874" i="3"/>
  <c r="AH875" i="3"/>
  <c r="AH876" i="3"/>
  <c r="AH877" i="3"/>
  <c r="AH878" i="3"/>
  <c r="AH879" i="3"/>
  <c r="AH880" i="3"/>
  <c r="AH881" i="3"/>
  <c r="AH882" i="3"/>
  <c r="AH883" i="3"/>
  <c r="AH884" i="3"/>
  <c r="AH885" i="3"/>
  <c r="AH886" i="3"/>
  <c r="AH887" i="3"/>
  <c r="AH888" i="3"/>
  <c r="AH889" i="3"/>
  <c r="AH890" i="3"/>
  <c r="AH891" i="3"/>
  <c r="AH892" i="3"/>
  <c r="AH893" i="3"/>
  <c r="AH894" i="3"/>
  <c r="AH895" i="3"/>
  <c r="AH896" i="3"/>
  <c r="AH897" i="3"/>
  <c r="AH898" i="3"/>
  <c r="AH899" i="3"/>
  <c r="AH900" i="3"/>
  <c r="AH901" i="3"/>
  <c r="AH902" i="3"/>
  <c r="AH903" i="3"/>
  <c r="AH904" i="3"/>
  <c r="AH905" i="3"/>
  <c r="AH906" i="3"/>
  <c r="AH907" i="3"/>
  <c r="AH908" i="3"/>
  <c r="AH909" i="3"/>
  <c r="AH910" i="3"/>
  <c r="AH911" i="3"/>
  <c r="AH912" i="3"/>
  <c r="AH913" i="3"/>
  <c r="AH914" i="3"/>
  <c r="AH915" i="3"/>
  <c r="AH916" i="3"/>
  <c r="AH917" i="3"/>
  <c r="AH918" i="3"/>
  <c r="AH919" i="3"/>
  <c r="AH920" i="3"/>
  <c r="AH921" i="3"/>
  <c r="AH922" i="3"/>
  <c r="AH923" i="3"/>
  <c r="AH924" i="3"/>
  <c r="AH925" i="3"/>
  <c r="AH926" i="3"/>
  <c r="AH927" i="3"/>
  <c r="AH928" i="3"/>
  <c r="AH929" i="3"/>
  <c r="AH930" i="3"/>
  <c r="AH931" i="3"/>
  <c r="AH932" i="3"/>
  <c r="AH933" i="3"/>
  <c r="AH934" i="3"/>
  <c r="AH935" i="3"/>
  <c r="AH936" i="3"/>
  <c r="AH937" i="3"/>
  <c r="AH938" i="3"/>
  <c r="AH939" i="3"/>
  <c r="AH940" i="3"/>
  <c r="AH941" i="3"/>
  <c r="AH942" i="3"/>
  <c r="AH943" i="3"/>
  <c r="AH944" i="3"/>
  <c r="AH945" i="3"/>
  <c r="AH946" i="3"/>
  <c r="AH947" i="3"/>
  <c r="AH948" i="3"/>
  <c r="AH949" i="3"/>
  <c r="AH950" i="3"/>
  <c r="AH951" i="3"/>
  <c r="AH952" i="3"/>
  <c r="AH953" i="3"/>
  <c r="AH954" i="3"/>
  <c r="AH955" i="3"/>
  <c r="AH956" i="3"/>
  <c r="AH957" i="3"/>
  <c r="AH958" i="3"/>
  <c r="AH959" i="3"/>
  <c r="AH960" i="3"/>
  <c r="AH961" i="3"/>
  <c r="AH962" i="3"/>
  <c r="AH963" i="3"/>
  <c r="AH964" i="3"/>
  <c r="AH965" i="3"/>
  <c r="AH966" i="3"/>
  <c r="AH967" i="3"/>
  <c r="AH968" i="3"/>
  <c r="AH969" i="3"/>
  <c r="AH970" i="3"/>
  <c r="AH971" i="3"/>
  <c r="AH972" i="3"/>
  <c r="AH973" i="3"/>
  <c r="AH974" i="3"/>
  <c r="AH975" i="3"/>
  <c r="AH976" i="3"/>
  <c r="AH977" i="3"/>
  <c r="AH978" i="3"/>
  <c r="AH979" i="3"/>
  <c r="AH980" i="3"/>
  <c r="AH981" i="3"/>
  <c r="AH982" i="3"/>
  <c r="AH983" i="3"/>
  <c r="AH984" i="3"/>
  <c r="AH985" i="3"/>
  <c r="AH986" i="3"/>
  <c r="AH987" i="3"/>
  <c r="AH988" i="3"/>
  <c r="AH989" i="3"/>
  <c r="AH990" i="3"/>
  <c r="AH991" i="3"/>
  <c r="AH992" i="3"/>
  <c r="AH993" i="3"/>
  <c r="AH994" i="3"/>
  <c r="AH995" i="3"/>
  <c r="AH996" i="3"/>
  <c r="AH997" i="3"/>
  <c r="AH998" i="3"/>
  <c r="AH999" i="3"/>
  <c r="AH47" i="3"/>
  <c r="AH48" i="3"/>
  <c r="AH49" i="3"/>
  <c r="AH50" i="3"/>
  <c r="AH51" i="3"/>
  <c r="AH52" i="3"/>
  <c r="AH53" i="3"/>
  <c r="AH54" i="3"/>
  <c r="AH55" i="3"/>
  <c r="AH56" i="3"/>
  <c r="AH57" i="3"/>
  <c r="AH58" i="3"/>
  <c r="AH59" i="3"/>
  <c r="AH60" i="3"/>
  <c r="AH61" i="3"/>
  <c r="AH62" i="3"/>
  <c r="AH63" i="3"/>
  <c r="AH64" i="3"/>
  <c r="AH65" i="3"/>
  <c r="AH66" i="3"/>
  <c r="AH67" i="3"/>
  <c r="AH68" i="3"/>
  <c r="AH69" i="3"/>
  <c r="AH70" i="3"/>
  <c r="AH71" i="3"/>
  <c r="AH72" i="3"/>
  <c r="AH73" i="3"/>
  <c r="AH74" i="3"/>
  <c r="AH75" i="3"/>
  <c r="AH76" i="3"/>
  <c r="AH77" i="3"/>
  <c r="AH78" i="3"/>
  <c r="AH79" i="3"/>
  <c r="AH80" i="3"/>
  <c r="AH81" i="3"/>
  <c r="AH82" i="3"/>
  <c r="AH83" i="3"/>
  <c r="AH84" i="3"/>
  <c r="AH85" i="3"/>
  <c r="AH86" i="3"/>
  <c r="AH87" i="3"/>
  <c r="AH88" i="3"/>
  <c r="AH89" i="3"/>
  <c r="AH90" i="3"/>
  <c r="AH91" i="3"/>
  <c r="AH92" i="3"/>
  <c r="AH93" i="3"/>
  <c r="AH94" i="3"/>
  <c r="AH95" i="3"/>
  <c r="AH96" i="3"/>
  <c r="AH97" i="3"/>
  <c r="AH98" i="3"/>
  <c r="AH99" i="3"/>
  <c r="AH100" i="3"/>
  <c r="AH101" i="3"/>
  <c r="AH102" i="3"/>
  <c r="AH103" i="3"/>
  <c r="AH104" i="3"/>
  <c r="AH105" i="3"/>
  <c r="AH106" i="3"/>
  <c r="AH107" i="3"/>
  <c r="AH108" i="3"/>
  <c r="AH109" i="3"/>
  <c r="AH110" i="3"/>
  <c r="AH111" i="3"/>
  <c r="AH112" i="3"/>
  <c r="AH113" i="3"/>
  <c r="AH114" i="3"/>
  <c r="AH115" i="3"/>
  <c r="AH116" i="3"/>
  <c r="AH117" i="3"/>
  <c r="AH118" i="3"/>
  <c r="AH119" i="3"/>
  <c r="AH120" i="3"/>
  <c r="AH121" i="3"/>
  <c r="AH122" i="3"/>
  <c r="AH123" i="3"/>
  <c r="AH124" i="3"/>
  <c r="AH125" i="3"/>
  <c r="AH126" i="3"/>
  <c r="AH127" i="3"/>
  <c r="AH128" i="3"/>
  <c r="AH129" i="3"/>
  <c r="AH130" i="3"/>
  <c r="AH131" i="3"/>
  <c r="AH132" i="3"/>
  <c r="AH133" i="3"/>
  <c r="AH134" i="3"/>
  <c r="AH135" i="3"/>
  <c r="AH136" i="3"/>
  <c r="AH137" i="3"/>
  <c r="AH138" i="3"/>
  <c r="AH139" i="3"/>
  <c r="AH140" i="3"/>
  <c r="AH141" i="3"/>
  <c r="AH142" i="3"/>
  <c r="AH143" i="3"/>
  <c r="AH144" i="3"/>
  <c r="AH145" i="3"/>
  <c r="AH146" i="3"/>
  <c r="AH147" i="3"/>
  <c r="AH148" i="3"/>
  <c r="AH149" i="3"/>
  <c r="AH150" i="3"/>
  <c r="AH151" i="3"/>
  <c r="AH152" i="3"/>
  <c r="AH153" i="3"/>
  <c r="AH154" i="3"/>
  <c r="AH155" i="3"/>
  <c r="AH156" i="3"/>
  <c r="AH157" i="3"/>
  <c r="AH158" i="3"/>
  <c r="AH159" i="3"/>
  <c r="AH160" i="3"/>
  <c r="AH161" i="3"/>
  <c r="AH162" i="3"/>
  <c r="AH163" i="3"/>
  <c r="AH164" i="3"/>
  <c r="AH165" i="3"/>
  <c r="AH166" i="3"/>
  <c r="AH167" i="3"/>
  <c r="AH168" i="3"/>
  <c r="AH169" i="3"/>
  <c r="AH170" i="3"/>
  <c r="AH171" i="3"/>
  <c r="AH172" i="3"/>
  <c r="AH173" i="3"/>
  <c r="AH174" i="3"/>
  <c r="AH175" i="3"/>
  <c r="AH176" i="3"/>
  <c r="AH177" i="3"/>
  <c r="AH178" i="3"/>
  <c r="AH179" i="3"/>
  <c r="AH180" i="3"/>
  <c r="AH181" i="3"/>
  <c r="AH182" i="3"/>
  <c r="AH183" i="3"/>
  <c r="AH184" i="3"/>
  <c r="AH185" i="3"/>
  <c r="AH186" i="3"/>
  <c r="AH187" i="3"/>
  <c r="AH188" i="3"/>
  <c r="AH189" i="3"/>
  <c r="AH190" i="3"/>
  <c r="AH191" i="3"/>
  <c r="AH192" i="3"/>
  <c r="AH193" i="3"/>
  <c r="AH194" i="3"/>
  <c r="AH195" i="3"/>
  <c r="AH196" i="3"/>
  <c r="AH197" i="3"/>
  <c r="AH198" i="3"/>
  <c r="AH199" i="3"/>
  <c r="AH200" i="3"/>
  <c r="AH201" i="3"/>
  <c r="AH202" i="3"/>
  <c r="AH203" i="3"/>
  <c r="AH204" i="3"/>
  <c r="AH205" i="3"/>
  <c r="AH206" i="3"/>
  <c r="AH207" i="3"/>
  <c r="AH208" i="3"/>
  <c r="AH209" i="3"/>
  <c r="AH210" i="3"/>
  <c r="AH211" i="3"/>
  <c r="AH212" i="3"/>
  <c r="AH213" i="3"/>
  <c r="AH214" i="3"/>
  <c r="AH215" i="3"/>
  <c r="AH216" i="3"/>
  <c r="AH217" i="3"/>
  <c r="AH218" i="3"/>
  <c r="AH219" i="3"/>
  <c r="AH220" i="3"/>
  <c r="AH221" i="3"/>
  <c r="AH222" i="3"/>
  <c r="AH223" i="3"/>
  <c r="AH224" i="3"/>
  <c r="AH225" i="3"/>
  <c r="AH226" i="3"/>
  <c r="AH227" i="3"/>
  <c r="AH228" i="3"/>
  <c r="AH229" i="3"/>
  <c r="AH230" i="3"/>
  <c r="AH231" i="3"/>
  <c r="AH232" i="3"/>
  <c r="AH233" i="3"/>
  <c r="AH234" i="3"/>
  <c r="AH235" i="3"/>
  <c r="AH236" i="3"/>
  <c r="AH237" i="3"/>
  <c r="AH238" i="3"/>
  <c r="AH239" i="3"/>
  <c r="AH240" i="3"/>
  <c r="AH241" i="3"/>
  <c r="AH242" i="3"/>
  <c r="AH243" i="3"/>
  <c r="AH244" i="3"/>
  <c r="AH245" i="3"/>
  <c r="AH246" i="3"/>
  <c r="AH247" i="3"/>
  <c r="AH248" i="3"/>
  <c r="AH249" i="3"/>
  <c r="AH250" i="3"/>
  <c r="AH251" i="3"/>
  <c r="AH252" i="3"/>
  <c r="AH253" i="3"/>
  <c r="AH254" i="3"/>
  <c r="AH255" i="3"/>
  <c r="AH256" i="3"/>
  <c r="AH257" i="3"/>
  <c r="AH258" i="3"/>
  <c r="AH259" i="3"/>
  <c r="AH260" i="3"/>
  <c r="AH261" i="3"/>
  <c r="AH262" i="3"/>
  <c r="AH263" i="3"/>
  <c r="AH264" i="3"/>
  <c r="AH265" i="3"/>
  <c r="AH266" i="3"/>
  <c r="AH267" i="3"/>
  <c r="AH268" i="3"/>
  <c r="AH269" i="3"/>
  <c r="AH270" i="3"/>
  <c r="AH271" i="3"/>
  <c r="AH272" i="3"/>
  <c r="AH273" i="3"/>
  <c r="AH274" i="3"/>
  <c r="AH275" i="3"/>
  <c r="AH276" i="3"/>
  <c r="AH277" i="3"/>
  <c r="AH278" i="3"/>
  <c r="AH279" i="3"/>
  <c r="AH280" i="3"/>
  <c r="AH281" i="3"/>
  <c r="AH282" i="3"/>
  <c r="AH283" i="3"/>
  <c r="AH284" i="3"/>
  <c r="AH285" i="3"/>
  <c r="AH286" i="3"/>
  <c r="AH287" i="3"/>
  <c r="AH288" i="3"/>
  <c r="AH289" i="3"/>
  <c r="AH290" i="3"/>
  <c r="AH291" i="3"/>
  <c r="AH292" i="3"/>
  <c r="AH293" i="3"/>
  <c r="AH294" i="3"/>
  <c r="AH295" i="3"/>
  <c r="AH296" i="3"/>
  <c r="AH297" i="3"/>
  <c r="AH298" i="3"/>
  <c r="AH299" i="3"/>
  <c r="AH300" i="3"/>
  <c r="AH301" i="3"/>
  <c r="AH302" i="3"/>
  <c r="AH303" i="3"/>
  <c r="AH304" i="3"/>
  <c r="AH305" i="3"/>
  <c r="AH306" i="3"/>
  <c r="AH307" i="3"/>
  <c r="AH308" i="3"/>
  <c r="AH309" i="3"/>
  <c r="AH310" i="3"/>
  <c r="AH311" i="3"/>
  <c r="AH312" i="3"/>
  <c r="AH313" i="3"/>
  <c r="AH314" i="3"/>
  <c r="AH315" i="3"/>
  <c r="AH316" i="3"/>
  <c r="AH317" i="3"/>
  <c r="AH318" i="3"/>
  <c r="AH319" i="3"/>
  <c r="AH320" i="3"/>
  <c r="AH321" i="3"/>
  <c r="AH322" i="3"/>
  <c r="AH323" i="3"/>
  <c r="AH324" i="3"/>
  <c r="AH325" i="3"/>
  <c r="AH326" i="3"/>
  <c r="AH327" i="3"/>
  <c r="AH328" i="3"/>
  <c r="AH329" i="3"/>
  <c r="AH330" i="3"/>
  <c r="AH331" i="3"/>
  <c r="AH332" i="3"/>
  <c r="AH333" i="3"/>
  <c r="AH334" i="3"/>
  <c r="AH335" i="3"/>
  <c r="AH336" i="3"/>
  <c r="AH337" i="3"/>
  <c r="AH338" i="3"/>
  <c r="AH339" i="3"/>
  <c r="AH340" i="3"/>
  <c r="AH341" i="3"/>
  <c r="AH342" i="3"/>
  <c r="AH343" i="3"/>
  <c r="AH344" i="3"/>
  <c r="AH345" i="3"/>
  <c r="AH346" i="3"/>
  <c r="AH347" i="3"/>
  <c r="AH348" i="3"/>
  <c r="AH349" i="3"/>
  <c r="AH350" i="3"/>
  <c r="AH351" i="3"/>
  <c r="AH352" i="3"/>
  <c r="AH353" i="3"/>
  <c r="AH354" i="3"/>
  <c r="AH355" i="3"/>
  <c r="AH356" i="3"/>
  <c r="AH357" i="3"/>
  <c r="AH358" i="3"/>
  <c r="AH359" i="3"/>
  <c r="AH360" i="3"/>
  <c r="AH361" i="3"/>
  <c r="AH362" i="3"/>
  <c r="AH363" i="3"/>
  <c r="AH364" i="3"/>
  <c r="AH365" i="3"/>
  <c r="AH366" i="3"/>
  <c r="AH367" i="3"/>
  <c r="AH368" i="3"/>
  <c r="AH369" i="3"/>
  <c r="AH370" i="3"/>
  <c r="AH371" i="3"/>
  <c r="AH372" i="3"/>
  <c r="AH373" i="3"/>
  <c r="AH374" i="3"/>
  <c r="AH375" i="3"/>
  <c r="AH376" i="3"/>
  <c r="AH377" i="3"/>
  <c r="AH378" i="3"/>
  <c r="AH379" i="3"/>
  <c r="AH380" i="3"/>
  <c r="AH381" i="3"/>
  <c r="AH382" i="3"/>
  <c r="AH383" i="3"/>
  <c r="AH384" i="3"/>
  <c r="AH385" i="3"/>
  <c r="AH386" i="3"/>
  <c r="AH387" i="3"/>
  <c r="AH388" i="3"/>
  <c r="AH389" i="3"/>
  <c r="AH390" i="3"/>
  <c r="AH391" i="3"/>
  <c r="AH392" i="3"/>
  <c r="AH393" i="3"/>
  <c r="AH394" i="3"/>
  <c r="AH395" i="3"/>
  <c r="AH396" i="3"/>
  <c r="AH397" i="3"/>
  <c r="AH398" i="3"/>
  <c r="AH399" i="3"/>
  <c r="AH400" i="3"/>
  <c r="AH401" i="3"/>
  <c r="AH402" i="3"/>
  <c r="AH403" i="3"/>
  <c r="AH404" i="3"/>
  <c r="AH405" i="3"/>
  <c r="AH406" i="3"/>
  <c r="AH407" i="3"/>
  <c r="AH408" i="3"/>
  <c r="AH409" i="3"/>
  <c r="AH410" i="3"/>
  <c r="AH411" i="3"/>
  <c r="AH412" i="3"/>
  <c r="AH413" i="3"/>
  <c r="AH414" i="3"/>
  <c r="AH415" i="3"/>
  <c r="AH416" i="3"/>
  <c r="AH417" i="3"/>
  <c r="AH418" i="3"/>
  <c r="AH419" i="3"/>
  <c r="AH420" i="3"/>
  <c r="AH421" i="3"/>
  <c r="AH422" i="3"/>
  <c r="AH423" i="3"/>
  <c r="AH424" i="3"/>
  <c r="AH425" i="3"/>
  <c r="AH426" i="3"/>
  <c r="AH427" i="3"/>
  <c r="AH428" i="3"/>
  <c r="AH429" i="3"/>
  <c r="AH430" i="3"/>
  <c r="AH431" i="3"/>
  <c r="AH432" i="3"/>
  <c r="AH433" i="3"/>
  <c r="AH434" i="3"/>
  <c r="AH435" i="3"/>
  <c r="AH436" i="3"/>
  <c r="AH437" i="3"/>
  <c r="AH438" i="3"/>
  <c r="AH439" i="3"/>
  <c r="AH440" i="3"/>
  <c r="AH441" i="3"/>
  <c r="AH442" i="3"/>
  <c r="AH443" i="3"/>
  <c r="AH444" i="3"/>
  <c r="AH445" i="3"/>
  <c r="AH446" i="3"/>
  <c r="AH447" i="3"/>
  <c r="AH448" i="3"/>
  <c r="AH449" i="3"/>
  <c r="AH450" i="3"/>
  <c r="AH451" i="3"/>
  <c r="AH452" i="3"/>
  <c r="AH453" i="3"/>
  <c r="AH454" i="3"/>
  <c r="AH455" i="3"/>
  <c r="AH456" i="3"/>
  <c r="AH457" i="3"/>
  <c r="AH458" i="3"/>
  <c r="AH46" i="3"/>
  <c r="AH16" i="2" l="1"/>
  <c r="AH17" i="2"/>
  <c r="AH18" i="2"/>
  <c r="AH19" i="2"/>
  <c r="AH20" i="2"/>
  <c r="AH15" i="2"/>
  <c r="AF16" i="2"/>
  <c r="AG16" i="2"/>
  <c r="AF17" i="2"/>
  <c r="AG17" i="2"/>
  <c r="AF18" i="2"/>
  <c r="AG18" i="2"/>
  <c r="AF19" i="2"/>
  <c r="AG19" i="2"/>
  <c r="AF20" i="2"/>
  <c r="AG20" i="2"/>
  <c r="AF21" i="2"/>
  <c r="AG21" i="2"/>
  <c r="AF25" i="2"/>
  <c r="AG25" i="2"/>
  <c r="AF26" i="2"/>
  <c r="AG26" i="2"/>
  <c r="AF27" i="2"/>
  <c r="AG27" i="2"/>
  <c r="AF28" i="2"/>
  <c r="AG28" i="2"/>
  <c r="AF29" i="2"/>
  <c r="AG29" i="2"/>
  <c r="AF30" i="2"/>
  <c r="AG30" i="2"/>
  <c r="AF31" i="2"/>
  <c r="AG31" i="2"/>
  <c r="AF32" i="2"/>
  <c r="AG32" i="2"/>
  <c r="AF33" i="2"/>
  <c r="AG33" i="2"/>
  <c r="AF34" i="2"/>
  <c r="AG34" i="2"/>
  <c r="AF35" i="2"/>
  <c r="AG35" i="2"/>
  <c r="AF36" i="2"/>
  <c r="AG36" i="2"/>
  <c r="AF37" i="2"/>
  <c r="AG37" i="2"/>
  <c r="AF38" i="2"/>
  <c r="AG38" i="2"/>
  <c r="AF39" i="2"/>
  <c r="AG39" i="2"/>
  <c r="AF40" i="2"/>
  <c r="AG40" i="2"/>
  <c r="AF41" i="2"/>
  <c r="AG41" i="2"/>
  <c r="AF42" i="2"/>
  <c r="AG42" i="2"/>
  <c r="AF43" i="2"/>
  <c r="AG43" i="2"/>
  <c r="AF44" i="2"/>
  <c r="AG44" i="2"/>
  <c r="AF45" i="2"/>
  <c r="AG45" i="2"/>
  <c r="AF46" i="2"/>
  <c r="AG46" i="2"/>
  <c r="AF47" i="2"/>
  <c r="AG47" i="2"/>
  <c r="AF48" i="2"/>
  <c r="AG48" i="2"/>
  <c r="AF49" i="2"/>
  <c r="AG49" i="2"/>
  <c r="AF50" i="2"/>
  <c r="AG50" i="2"/>
  <c r="AF51" i="2"/>
  <c r="AG51" i="2"/>
  <c r="AF52" i="2"/>
  <c r="AG52" i="2"/>
  <c r="AF53" i="2"/>
  <c r="AG53" i="2"/>
  <c r="AF54" i="2"/>
  <c r="AG54" i="2"/>
  <c r="AF55" i="2"/>
  <c r="AG55" i="2"/>
  <c r="AF56" i="2"/>
  <c r="AG56" i="2"/>
  <c r="AF57" i="2"/>
  <c r="AG57" i="2"/>
  <c r="AF58" i="2"/>
  <c r="AG58" i="2"/>
  <c r="AF59" i="2"/>
  <c r="AG59" i="2"/>
  <c r="AF60" i="2"/>
  <c r="AG60" i="2"/>
  <c r="AF61" i="2"/>
  <c r="AG61" i="2"/>
  <c r="AF62" i="2"/>
  <c r="AG62" i="2"/>
  <c r="AF63" i="2"/>
  <c r="AG63" i="2"/>
  <c r="AF64" i="2"/>
  <c r="AG64" i="2"/>
  <c r="AF65" i="2"/>
  <c r="AG65" i="2"/>
  <c r="AF66" i="2"/>
  <c r="AG66" i="2"/>
  <c r="AF67" i="2"/>
  <c r="AG67" i="2"/>
  <c r="AF68" i="2"/>
  <c r="AG68" i="2"/>
  <c r="AF69" i="2"/>
  <c r="AG69" i="2"/>
  <c r="AF70" i="2"/>
  <c r="AG70" i="2"/>
  <c r="AF71" i="2"/>
  <c r="AG71" i="2"/>
  <c r="AF72" i="2"/>
  <c r="AG72" i="2"/>
  <c r="AF73" i="2"/>
  <c r="AG73" i="2"/>
  <c r="AF74" i="2"/>
  <c r="AG74" i="2"/>
  <c r="AF75" i="2"/>
  <c r="AG75" i="2"/>
  <c r="AF76" i="2"/>
  <c r="AG76" i="2"/>
  <c r="AF77" i="2"/>
  <c r="AG77" i="2"/>
  <c r="AF78" i="2"/>
  <c r="AG78" i="2"/>
  <c r="AF79" i="2"/>
  <c r="AG79" i="2"/>
  <c r="AF80" i="2"/>
  <c r="AG80" i="2"/>
  <c r="AF81" i="2"/>
  <c r="AG81" i="2"/>
  <c r="AF82" i="2"/>
  <c r="AG82" i="2"/>
  <c r="AF83" i="2"/>
  <c r="AG83" i="2"/>
  <c r="AF84" i="2"/>
  <c r="AG84" i="2"/>
  <c r="AF85" i="2"/>
  <c r="AG85" i="2"/>
  <c r="AF86" i="2"/>
  <c r="AG86" i="2"/>
  <c r="AF87" i="2"/>
  <c r="AG87" i="2"/>
  <c r="AF88" i="2"/>
  <c r="AG88" i="2"/>
  <c r="AF89" i="2"/>
  <c r="AG89" i="2"/>
  <c r="AF90" i="2"/>
  <c r="AG90" i="2"/>
  <c r="AF91" i="2"/>
  <c r="AG91" i="2"/>
  <c r="AF92" i="2"/>
  <c r="AG92" i="2"/>
  <c r="AF93" i="2"/>
  <c r="AG93" i="2"/>
  <c r="AF94" i="2"/>
  <c r="AG94" i="2"/>
  <c r="AF95" i="2"/>
  <c r="AG95" i="2"/>
  <c r="AF96" i="2"/>
  <c r="AG96" i="2"/>
  <c r="AF97" i="2"/>
  <c r="AG97" i="2"/>
  <c r="AF98" i="2"/>
  <c r="AG98" i="2"/>
  <c r="AF99" i="2"/>
  <c r="AG99" i="2"/>
  <c r="AF100" i="2"/>
  <c r="AG100" i="2"/>
  <c r="AF101" i="2"/>
  <c r="AG101" i="2"/>
  <c r="AF102" i="2"/>
  <c r="AG102" i="2"/>
  <c r="AF103" i="2"/>
  <c r="AG103" i="2"/>
  <c r="AF104" i="2"/>
  <c r="AG104" i="2"/>
  <c r="AF105" i="2"/>
  <c r="AG105" i="2"/>
  <c r="AF106" i="2"/>
  <c r="AG106" i="2"/>
  <c r="AF107" i="2"/>
  <c r="AG107" i="2"/>
  <c r="AF108" i="2"/>
  <c r="AG108" i="2"/>
  <c r="AF109" i="2"/>
  <c r="AG109" i="2"/>
  <c r="AF110" i="2"/>
  <c r="AG110" i="2"/>
  <c r="AF111" i="2"/>
  <c r="AG111" i="2"/>
  <c r="AF112" i="2"/>
  <c r="AG112" i="2"/>
  <c r="AF113" i="2"/>
  <c r="AG113" i="2"/>
  <c r="AF114" i="2"/>
  <c r="AG114" i="2"/>
  <c r="AF115" i="2"/>
  <c r="AG115" i="2"/>
  <c r="AF116" i="2"/>
  <c r="AG116" i="2"/>
  <c r="AF117" i="2"/>
  <c r="AG117" i="2"/>
  <c r="AF118" i="2"/>
  <c r="AG118" i="2"/>
  <c r="AF119" i="2"/>
  <c r="AG119" i="2"/>
  <c r="AF120" i="2"/>
  <c r="AG120" i="2"/>
  <c r="AF121" i="2"/>
  <c r="AG121" i="2"/>
  <c r="AF122" i="2"/>
  <c r="AG122" i="2"/>
  <c r="AF123" i="2"/>
  <c r="AG123" i="2"/>
  <c r="AF124" i="2"/>
  <c r="AG124" i="2"/>
  <c r="AF125" i="2"/>
  <c r="AG125" i="2"/>
  <c r="AF126" i="2"/>
  <c r="AG126" i="2"/>
  <c r="AF127" i="2"/>
  <c r="AG127" i="2"/>
  <c r="AF128" i="2"/>
  <c r="AG128" i="2"/>
  <c r="AF129" i="2"/>
  <c r="AG129" i="2"/>
  <c r="AF130" i="2"/>
  <c r="AG130" i="2"/>
  <c r="AF131" i="2"/>
  <c r="AG131" i="2"/>
  <c r="AF132" i="2"/>
  <c r="AG132" i="2"/>
  <c r="AF133" i="2"/>
  <c r="AG133" i="2"/>
  <c r="AF134" i="2"/>
  <c r="AG134" i="2"/>
  <c r="AF135" i="2"/>
  <c r="AG135" i="2"/>
  <c r="AF136" i="2"/>
  <c r="AG136" i="2"/>
  <c r="AF137" i="2"/>
  <c r="AG137" i="2"/>
  <c r="AF138" i="2"/>
  <c r="AG138" i="2"/>
  <c r="AF139" i="2"/>
  <c r="AG139" i="2"/>
  <c r="AF140" i="2"/>
  <c r="AG140" i="2"/>
  <c r="AF141" i="2"/>
  <c r="AG141" i="2"/>
  <c r="AF142" i="2"/>
  <c r="AG142" i="2"/>
  <c r="AF143" i="2"/>
  <c r="AG143" i="2"/>
  <c r="AF144" i="2"/>
  <c r="AG144" i="2"/>
  <c r="AF145" i="2"/>
  <c r="AG145" i="2"/>
  <c r="AF146" i="2"/>
  <c r="AG146" i="2"/>
  <c r="AF147" i="2"/>
  <c r="AG147" i="2"/>
  <c r="AF148" i="2"/>
  <c r="AG148" i="2"/>
  <c r="AF149" i="2"/>
  <c r="AG149" i="2"/>
  <c r="AF150" i="2"/>
  <c r="AG150" i="2"/>
  <c r="AF151" i="2"/>
  <c r="AG151" i="2"/>
  <c r="AF152" i="2"/>
  <c r="AG152" i="2"/>
  <c r="AF153" i="2"/>
  <c r="AG153" i="2"/>
  <c r="AF154" i="2"/>
  <c r="AG154" i="2"/>
  <c r="AF155" i="2"/>
  <c r="AG155" i="2"/>
  <c r="AF156" i="2"/>
  <c r="AG156" i="2"/>
  <c r="AF157" i="2"/>
  <c r="AG157" i="2"/>
  <c r="AF158" i="2"/>
  <c r="AG158" i="2"/>
  <c r="AF159" i="2"/>
  <c r="AG159" i="2"/>
  <c r="AF160" i="2"/>
  <c r="AG160" i="2"/>
  <c r="AF161" i="2"/>
  <c r="AG161" i="2"/>
  <c r="AF162" i="2"/>
  <c r="AG162" i="2"/>
  <c r="AF163" i="2"/>
  <c r="AG163" i="2"/>
  <c r="AF164" i="2"/>
  <c r="AG164" i="2"/>
  <c r="AF165" i="2"/>
  <c r="AG165" i="2"/>
  <c r="AF166" i="2"/>
  <c r="AG166" i="2"/>
  <c r="AF167" i="2"/>
  <c r="AG167" i="2"/>
  <c r="AF168" i="2"/>
  <c r="AG168" i="2"/>
  <c r="AF169" i="2"/>
  <c r="AG169" i="2"/>
  <c r="AF170" i="2"/>
  <c r="AG170" i="2"/>
  <c r="AF171" i="2"/>
  <c r="AG171" i="2"/>
  <c r="AF172" i="2"/>
  <c r="AG172" i="2"/>
  <c r="AF173" i="2"/>
  <c r="AG173" i="2"/>
  <c r="AF174" i="2"/>
  <c r="AG174" i="2"/>
  <c r="AF175" i="2"/>
  <c r="AG175" i="2"/>
  <c r="AF176" i="2"/>
  <c r="AG176" i="2"/>
  <c r="AF177" i="2"/>
  <c r="AG177" i="2"/>
  <c r="AF178" i="2"/>
  <c r="AG178" i="2"/>
  <c r="AF179" i="2"/>
  <c r="AG179" i="2"/>
  <c r="AF180" i="2"/>
  <c r="AG180" i="2"/>
  <c r="AF181" i="2"/>
  <c r="AG181" i="2"/>
  <c r="AF182" i="2"/>
  <c r="AG182" i="2"/>
  <c r="AF183" i="2"/>
  <c r="AG183" i="2"/>
  <c r="AF184" i="2"/>
  <c r="AG184" i="2"/>
  <c r="AF185" i="2"/>
  <c r="AG185" i="2"/>
  <c r="AF186" i="2"/>
  <c r="AG186" i="2"/>
  <c r="AF187" i="2"/>
  <c r="AG187" i="2"/>
  <c r="AF188" i="2"/>
  <c r="AG188" i="2"/>
  <c r="AF189" i="2"/>
  <c r="AG189" i="2"/>
  <c r="AF190" i="2"/>
  <c r="AG190" i="2"/>
  <c r="AF191" i="2"/>
  <c r="AG191" i="2"/>
  <c r="AF192" i="2"/>
  <c r="AG192" i="2"/>
  <c r="AF193" i="2"/>
  <c r="AG193" i="2"/>
  <c r="AF194" i="2"/>
  <c r="AG194" i="2"/>
  <c r="AF195" i="2"/>
  <c r="AG195" i="2"/>
  <c r="AF196" i="2"/>
  <c r="AG196" i="2"/>
  <c r="AF197" i="2"/>
  <c r="AG197" i="2"/>
  <c r="AF198" i="2"/>
  <c r="AG198" i="2"/>
  <c r="AF199" i="2"/>
  <c r="AG199" i="2"/>
  <c r="AF200" i="2"/>
  <c r="AG200" i="2"/>
  <c r="AF201" i="2"/>
  <c r="AG201" i="2"/>
  <c r="AF202" i="2"/>
  <c r="AG202" i="2"/>
  <c r="AF203" i="2"/>
  <c r="AG203" i="2"/>
  <c r="AF204" i="2"/>
  <c r="AG204" i="2"/>
  <c r="AF205" i="2"/>
  <c r="AG205" i="2"/>
  <c r="AF206" i="2"/>
  <c r="AG206" i="2"/>
  <c r="AF207" i="2"/>
  <c r="AG207" i="2"/>
  <c r="AF208" i="2"/>
  <c r="AG208" i="2"/>
  <c r="AF209" i="2"/>
  <c r="AG209" i="2"/>
  <c r="AF210" i="2"/>
  <c r="AG210" i="2"/>
  <c r="AF211" i="2"/>
  <c r="AG211" i="2"/>
  <c r="AF212" i="2"/>
  <c r="AG212" i="2"/>
  <c r="AF213" i="2"/>
  <c r="AG213" i="2"/>
  <c r="AF214" i="2"/>
  <c r="AG214" i="2"/>
  <c r="AF215" i="2"/>
  <c r="AG215" i="2"/>
  <c r="AF216" i="2"/>
  <c r="AG216" i="2"/>
  <c r="AF217" i="2"/>
  <c r="AG217" i="2"/>
  <c r="AF218" i="2"/>
  <c r="AG218" i="2"/>
  <c r="AF219" i="2"/>
  <c r="AG219" i="2"/>
  <c r="AF220" i="2"/>
  <c r="AG220" i="2"/>
  <c r="AF221" i="2"/>
  <c r="AG221" i="2"/>
  <c r="AF222" i="2"/>
  <c r="AG222" i="2"/>
  <c r="AF223" i="2"/>
  <c r="AG223" i="2"/>
  <c r="AF224" i="2"/>
  <c r="AG224" i="2"/>
  <c r="AF225" i="2"/>
  <c r="AG225" i="2"/>
  <c r="AF226" i="2"/>
  <c r="AG226" i="2"/>
  <c r="AF227" i="2"/>
  <c r="AG227" i="2"/>
  <c r="AF228" i="2"/>
  <c r="AG228" i="2"/>
  <c r="AF229" i="2"/>
  <c r="AG229" i="2"/>
  <c r="AF230" i="2"/>
  <c r="AG230" i="2"/>
  <c r="AF231" i="2"/>
  <c r="AG231" i="2"/>
  <c r="AF232" i="2"/>
  <c r="AG232" i="2"/>
  <c r="AF233" i="2"/>
  <c r="AG233" i="2"/>
  <c r="AF234" i="2"/>
  <c r="AG234" i="2"/>
  <c r="AF235" i="2"/>
  <c r="AG235" i="2"/>
  <c r="AF236" i="2"/>
  <c r="AG236" i="2"/>
  <c r="AF237" i="2"/>
  <c r="AG237" i="2"/>
  <c r="AF238" i="2"/>
  <c r="AG238" i="2"/>
  <c r="AF239" i="2"/>
  <c r="AG239" i="2"/>
  <c r="AF240" i="2"/>
  <c r="AG240" i="2"/>
  <c r="AF241" i="2"/>
  <c r="AG241" i="2"/>
  <c r="AF242" i="2"/>
  <c r="AG242" i="2"/>
  <c r="AF243" i="2"/>
  <c r="AG243" i="2"/>
  <c r="AF244" i="2"/>
  <c r="AG244" i="2"/>
  <c r="AF245" i="2"/>
  <c r="AG245" i="2"/>
  <c r="AF246" i="2"/>
  <c r="AG246" i="2"/>
  <c r="AF247" i="2"/>
  <c r="AG247" i="2"/>
  <c r="AF248" i="2"/>
  <c r="AG248" i="2"/>
  <c r="AF249" i="2"/>
  <c r="AG249" i="2"/>
  <c r="AF250" i="2"/>
  <c r="AG250" i="2"/>
  <c r="AF251" i="2"/>
  <c r="AG251" i="2"/>
  <c r="AF252" i="2"/>
  <c r="AG252" i="2"/>
  <c r="AF253" i="2"/>
  <c r="AG253" i="2"/>
  <c r="AF254" i="2"/>
  <c r="AG254" i="2"/>
  <c r="AF255" i="2"/>
  <c r="AG255" i="2"/>
  <c r="AF256" i="2"/>
  <c r="AG256" i="2"/>
  <c r="AF257" i="2"/>
  <c r="AG257" i="2"/>
  <c r="AF258" i="2"/>
  <c r="AG258" i="2"/>
  <c r="AF259" i="2"/>
  <c r="AG259" i="2"/>
  <c r="AF260" i="2"/>
  <c r="AG260" i="2"/>
  <c r="AF261" i="2"/>
  <c r="AG261" i="2"/>
  <c r="AF262" i="2"/>
  <c r="AG262" i="2"/>
  <c r="AF263" i="2"/>
  <c r="AG263" i="2"/>
  <c r="AF264" i="2"/>
  <c r="AG264" i="2"/>
  <c r="AF265" i="2"/>
  <c r="AG265" i="2"/>
  <c r="AF266" i="2"/>
  <c r="AG266" i="2"/>
  <c r="AF267" i="2"/>
  <c r="AG267" i="2"/>
  <c r="AF268" i="2"/>
  <c r="AG268" i="2"/>
  <c r="AF269" i="2"/>
  <c r="AG269" i="2"/>
  <c r="AF270" i="2"/>
  <c r="AG270" i="2"/>
  <c r="AF271" i="2"/>
  <c r="AG271" i="2"/>
  <c r="AF272" i="2"/>
  <c r="AG272" i="2"/>
  <c r="AF273" i="2"/>
  <c r="AG273" i="2"/>
  <c r="AF274" i="2"/>
  <c r="AG274" i="2"/>
  <c r="AF275" i="2"/>
  <c r="AG275" i="2"/>
  <c r="AF276" i="2"/>
  <c r="AG276" i="2"/>
  <c r="AF277" i="2"/>
  <c r="AG277" i="2"/>
  <c r="AF278" i="2"/>
  <c r="AG278" i="2"/>
  <c r="AF279" i="2"/>
  <c r="AG279" i="2"/>
  <c r="AF280" i="2"/>
  <c r="AG280" i="2"/>
  <c r="AF281" i="2"/>
  <c r="AG281" i="2"/>
  <c r="AF282" i="2"/>
  <c r="AG282" i="2"/>
  <c r="AF283" i="2"/>
  <c r="AG283" i="2"/>
  <c r="AF284" i="2"/>
  <c r="AG284" i="2"/>
  <c r="AF285" i="2"/>
  <c r="AG285" i="2"/>
  <c r="AF286" i="2"/>
  <c r="AG286" i="2"/>
  <c r="AF287" i="2"/>
  <c r="AG287" i="2"/>
  <c r="AF288" i="2"/>
  <c r="AG288" i="2"/>
  <c r="AF289" i="2"/>
  <c r="AG289" i="2"/>
  <c r="AF290" i="2"/>
  <c r="AG290" i="2"/>
  <c r="AF291" i="2"/>
  <c r="AG291" i="2"/>
  <c r="AF292" i="2"/>
  <c r="AG292" i="2"/>
  <c r="AF293" i="2"/>
  <c r="AG293" i="2"/>
  <c r="AF294" i="2"/>
  <c r="AG294" i="2"/>
  <c r="AF295" i="2"/>
  <c r="AG295" i="2"/>
  <c r="AF296" i="2"/>
  <c r="AG296" i="2"/>
  <c r="AF297" i="2"/>
  <c r="AG297" i="2"/>
  <c r="AF298" i="2"/>
  <c r="AG298" i="2"/>
  <c r="AF299" i="2"/>
  <c r="AG299" i="2"/>
  <c r="AF300" i="2"/>
  <c r="AG300" i="2"/>
  <c r="AF301" i="2"/>
  <c r="AG301" i="2"/>
  <c r="AF302" i="2"/>
  <c r="AG302" i="2"/>
  <c r="AF303" i="2"/>
  <c r="AG303" i="2"/>
  <c r="AF304" i="2"/>
  <c r="AG304" i="2"/>
  <c r="AF305" i="2"/>
  <c r="AG305" i="2"/>
  <c r="AF306" i="2"/>
  <c r="AG306" i="2"/>
  <c r="AF307" i="2"/>
  <c r="AG307" i="2"/>
  <c r="AF308" i="2"/>
  <c r="AG308" i="2"/>
  <c r="AF309" i="2"/>
  <c r="AG309" i="2"/>
  <c r="AF310" i="2"/>
  <c r="AG310" i="2"/>
  <c r="AF311" i="2"/>
  <c r="AG311" i="2"/>
  <c r="AF312" i="2"/>
  <c r="AG312" i="2"/>
  <c r="AF313" i="2"/>
  <c r="AG313" i="2"/>
  <c r="AF314" i="2"/>
  <c r="AG314" i="2"/>
  <c r="AF315" i="2"/>
  <c r="AG315" i="2"/>
  <c r="AF316" i="2"/>
  <c r="AG316" i="2"/>
  <c r="AF317" i="2"/>
  <c r="AG317" i="2"/>
  <c r="AF318" i="2"/>
  <c r="AG318" i="2"/>
  <c r="AF319" i="2"/>
  <c r="AG319" i="2"/>
  <c r="AF320" i="2"/>
  <c r="AG320" i="2"/>
  <c r="AF321" i="2"/>
  <c r="AG321" i="2"/>
  <c r="AF322" i="2"/>
  <c r="AG322" i="2"/>
  <c r="AF323" i="2"/>
  <c r="AG323" i="2"/>
  <c r="AF324" i="2"/>
  <c r="AG324" i="2"/>
  <c r="AF325" i="2"/>
  <c r="AG325" i="2"/>
  <c r="AF326" i="2"/>
  <c r="AG326" i="2"/>
  <c r="AF327" i="2"/>
  <c r="AG327" i="2"/>
  <c r="AF328" i="2"/>
  <c r="AG328" i="2"/>
  <c r="AF329" i="2"/>
  <c r="AG329" i="2"/>
  <c r="AF330" i="2"/>
  <c r="AG330" i="2"/>
  <c r="AF331" i="2"/>
  <c r="AG331" i="2"/>
  <c r="AF332" i="2"/>
  <c r="AG332" i="2"/>
  <c r="AF333" i="2"/>
  <c r="AG333" i="2"/>
  <c r="AF334" i="2"/>
  <c r="AG334" i="2"/>
  <c r="AF335" i="2"/>
  <c r="AG335" i="2"/>
  <c r="AF336" i="2"/>
  <c r="AG336" i="2"/>
  <c r="AF337" i="2"/>
  <c r="AG337" i="2"/>
  <c r="AF338" i="2"/>
  <c r="AG338" i="2"/>
  <c r="AF339" i="2"/>
  <c r="AG339" i="2"/>
  <c r="AF340" i="2"/>
  <c r="AG340" i="2"/>
  <c r="AF341" i="2"/>
  <c r="AG341" i="2"/>
  <c r="AF342" i="2"/>
  <c r="AG342" i="2"/>
  <c r="AF343" i="2"/>
  <c r="AG343" i="2"/>
  <c r="AF344" i="2"/>
  <c r="AG344" i="2"/>
  <c r="AF345" i="2"/>
  <c r="AG345" i="2"/>
  <c r="AF346" i="2"/>
  <c r="AG346" i="2"/>
  <c r="AF347" i="2"/>
  <c r="AG347" i="2"/>
  <c r="AF348" i="2"/>
  <c r="AG348" i="2"/>
  <c r="AF349" i="2"/>
  <c r="AG349" i="2"/>
  <c r="AF350" i="2"/>
  <c r="AG350" i="2"/>
  <c r="AF351" i="2"/>
  <c r="AG351" i="2"/>
  <c r="AF352" i="2"/>
  <c r="AG352" i="2"/>
  <c r="AF353" i="2"/>
  <c r="AG353" i="2"/>
  <c r="AF354" i="2"/>
  <c r="AG354" i="2"/>
  <c r="AF355" i="2"/>
  <c r="AG355" i="2"/>
  <c r="AF356" i="2"/>
  <c r="AG356" i="2"/>
  <c r="AF357" i="2"/>
  <c r="AG357" i="2"/>
  <c r="AF358" i="2"/>
  <c r="AG358" i="2"/>
  <c r="AF359" i="2"/>
  <c r="AG359" i="2"/>
  <c r="AF360" i="2"/>
  <c r="AG360" i="2"/>
  <c r="AF361" i="2"/>
  <c r="AG361" i="2"/>
  <c r="AF362" i="2"/>
  <c r="AG362" i="2"/>
  <c r="AF363" i="2"/>
  <c r="AG363" i="2"/>
  <c r="AF364" i="2"/>
  <c r="AG364" i="2"/>
  <c r="AF365" i="2"/>
  <c r="AG365" i="2"/>
  <c r="AF366" i="2"/>
  <c r="AG366" i="2"/>
  <c r="AF367" i="2"/>
  <c r="AG367" i="2"/>
  <c r="AF368" i="2"/>
  <c r="AG368" i="2"/>
  <c r="AF369" i="2"/>
  <c r="AG369" i="2"/>
  <c r="AF370" i="2"/>
  <c r="AG370" i="2"/>
  <c r="AF371" i="2"/>
  <c r="AG371" i="2"/>
  <c r="AF372" i="2"/>
  <c r="AG372" i="2"/>
  <c r="AF373" i="2"/>
  <c r="AG373" i="2"/>
  <c r="AF374" i="2"/>
  <c r="AG374" i="2"/>
  <c r="AF375" i="2"/>
  <c r="AG375" i="2"/>
  <c r="AF376" i="2"/>
  <c r="AG376" i="2"/>
  <c r="AF377" i="2"/>
  <c r="AG377" i="2"/>
  <c r="AF378" i="2"/>
  <c r="AG378" i="2"/>
  <c r="AF379" i="2"/>
  <c r="AG379" i="2"/>
  <c r="AF380" i="2"/>
  <c r="AG380" i="2"/>
  <c r="AF381" i="2"/>
  <c r="AG381" i="2"/>
  <c r="AF382" i="2"/>
  <c r="AG382" i="2"/>
  <c r="AF383" i="2"/>
  <c r="AG383" i="2"/>
  <c r="AF384" i="2"/>
  <c r="AG384" i="2"/>
  <c r="AF385" i="2"/>
  <c r="AG385" i="2"/>
  <c r="AF386" i="2"/>
  <c r="AG386" i="2"/>
  <c r="AF387" i="2"/>
  <c r="AG387" i="2"/>
  <c r="AF388" i="2"/>
  <c r="AG388" i="2"/>
  <c r="AF389" i="2"/>
  <c r="AG389" i="2"/>
  <c r="AF390" i="2"/>
  <c r="AG390" i="2"/>
  <c r="AF391" i="2"/>
  <c r="AG391" i="2"/>
  <c r="AF392" i="2"/>
  <c r="AG392" i="2"/>
  <c r="AF393" i="2"/>
  <c r="AG393" i="2"/>
  <c r="AF394" i="2"/>
  <c r="AG394" i="2"/>
  <c r="AF395" i="2"/>
  <c r="AG395" i="2"/>
  <c r="AF396" i="2"/>
  <c r="AG396" i="2"/>
  <c r="AF397" i="2"/>
  <c r="AG397" i="2"/>
  <c r="AF398" i="2"/>
  <c r="AG398" i="2"/>
  <c r="AF399" i="2"/>
  <c r="AG399" i="2"/>
  <c r="AF400" i="2"/>
  <c r="AG400" i="2"/>
  <c r="AF401" i="2"/>
  <c r="AG401" i="2"/>
  <c r="AF402" i="2"/>
  <c r="AG402" i="2"/>
  <c r="AF403" i="2"/>
  <c r="AG403" i="2"/>
  <c r="AF404" i="2"/>
  <c r="AG404" i="2"/>
  <c r="AF405" i="2"/>
  <c r="AG405" i="2"/>
  <c r="AF406" i="2"/>
  <c r="AG406" i="2"/>
  <c r="AF407" i="2"/>
  <c r="AG407" i="2"/>
  <c r="AF408" i="2"/>
  <c r="AG408" i="2"/>
  <c r="AF409" i="2"/>
  <c r="AG409" i="2"/>
  <c r="AF410" i="2"/>
  <c r="AG410" i="2"/>
  <c r="AF411" i="2"/>
  <c r="AG411" i="2"/>
  <c r="AF412" i="2"/>
  <c r="AG412" i="2"/>
  <c r="AF413" i="2"/>
  <c r="AG413" i="2"/>
  <c r="AF414" i="2"/>
  <c r="AG414" i="2"/>
  <c r="AF415" i="2"/>
  <c r="AG415" i="2"/>
  <c r="AF416" i="2"/>
  <c r="AG416" i="2"/>
  <c r="AF417" i="2"/>
  <c r="AG417" i="2"/>
  <c r="AF418" i="2"/>
  <c r="AG418" i="2"/>
  <c r="AF419" i="2"/>
  <c r="AG419" i="2"/>
  <c r="AF420" i="2"/>
  <c r="AG420" i="2"/>
  <c r="AF421" i="2"/>
  <c r="AG421" i="2"/>
  <c r="AF422" i="2"/>
  <c r="AG422" i="2"/>
  <c r="AF423" i="2"/>
  <c r="AG423" i="2"/>
  <c r="AF424" i="2"/>
  <c r="AG424" i="2"/>
  <c r="AF425" i="2"/>
  <c r="AG425" i="2"/>
  <c r="AF426" i="2"/>
  <c r="AG426" i="2"/>
  <c r="AF427" i="2"/>
  <c r="AG427" i="2"/>
  <c r="AF428" i="2"/>
  <c r="AG428" i="2"/>
  <c r="AF429" i="2"/>
  <c r="AG429" i="2"/>
  <c r="AF430" i="2"/>
  <c r="AG430" i="2"/>
  <c r="AF431" i="2"/>
  <c r="AG431" i="2"/>
  <c r="AF432" i="2"/>
  <c r="AG432" i="2"/>
  <c r="AF433" i="2"/>
  <c r="AG433" i="2"/>
  <c r="AF434" i="2"/>
  <c r="AG434" i="2"/>
  <c r="AF435" i="2"/>
  <c r="AG435" i="2"/>
  <c r="AF436" i="2"/>
  <c r="AG436" i="2"/>
  <c r="AF437" i="2"/>
  <c r="AG437" i="2"/>
  <c r="AF438" i="2"/>
  <c r="AG438" i="2"/>
  <c r="AF439" i="2"/>
  <c r="AG439" i="2"/>
  <c r="AF440" i="2"/>
  <c r="AG440" i="2"/>
  <c r="AF441" i="2"/>
  <c r="AG441" i="2"/>
  <c r="AF442" i="2"/>
  <c r="AG442" i="2"/>
  <c r="AF443" i="2"/>
  <c r="AG443" i="2"/>
  <c r="AF444" i="2"/>
  <c r="AG444" i="2"/>
  <c r="AF445" i="2"/>
  <c r="AG445" i="2"/>
  <c r="AF446" i="2"/>
  <c r="AG446" i="2"/>
  <c r="AF447" i="2"/>
  <c r="AG447" i="2"/>
  <c r="AF448" i="2"/>
  <c r="AG448" i="2"/>
  <c r="AF449" i="2"/>
  <c r="AG449" i="2"/>
  <c r="AF450" i="2"/>
  <c r="AG450" i="2"/>
  <c r="AF451" i="2"/>
  <c r="AG451" i="2"/>
  <c r="AF452" i="2"/>
  <c r="AG452" i="2"/>
  <c r="AF453" i="2"/>
  <c r="AG453" i="2"/>
  <c r="AF454" i="2"/>
  <c r="AG454" i="2"/>
  <c r="AF455" i="2"/>
  <c r="AG455" i="2"/>
  <c r="AF456" i="2"/>
  <c r="AG456" i="2"/>
  <c r="AF457" i="2"/>
  <c r="AG457" i="2"/>
  <c r="AF458" i="2"/>
  <c r="AG458" i="2"/>
  <c r="AF459" i="2"/>
  <c r="AG459" i="2"/>
  <c r="AF460" i="2"/>
  <c r="AG460" i="2"/>
  <c r="AF461" i="2"/>
  <c r="AG461" i="2"/>
  <c r="AF462" i="2"/>
  <c r="AG462" i="2"/>
  <c r="AF463" i="2"/>
  <c r="AG463" i="2"/>
  <c r="AF464" i="2"/>
  <c r="AG464" i="2"/>
  <c r="AF465" i="2"/>
  <c r="AG465" i="2"/>
  <c r="AF466" i="2"/>
  <c r="AG466" i="2"/>
  <c r="AF467" i="2"/>
  <c r="AG467" i="2"/>
  <c r="AF468" i="2"/>
  <c r="AG468" i="2"/>
  <c r="AF469" i="2"/>
  <c r="AG469" i="2"/>
  <c r="AF470" i="2"/>
  <c r="AG470" i="2"/>
  <c r="AF471" i="2"/>
  <c r="AG471" i="2"/>
  <c r="AF472" i="2"/>
  <c r="AG472" i="2"/>
  <c r="AF473" i="2"/>
  <c r="AG473" i="2"/>
  <c r="AF474" i="2"/>
  <c r="AG474" i="2"/>
  <c r="AF475" i="2"/>
  <c r="AG475" i="2"/>
  <c r="AF476" i="2"/>
  <c r="AG476" i="2"/>
  <c r="AF477" i="2"/>
  <c r="AG477" i="2"/>
  <c r="AF478" i="2"/>
  <c r="AG478" i="2"/>
  <c r="AF479" i="2"/>
  <c r="AG479" i="2"/>
  <c r="AF480" i="2"/>
  <c r="AG480" i="2"/>
  <c r="AF481" i="2"/>
  <c r="AG481" i="2"/>
  <c r="AF482" i="2"/>
  <c r="AG482" i="2"/>
  <c r="AF483" i="2"/>
  <c r="AG483" i="2"/>
  <c r="AF484" i="2"/>
  <c r="AG484" i="2"/>
  <c r="AF485" i="2"/>
  <c r="AG485" i="2"/>
  <c r="AF486" i="2"/>
  <c r="AG486" i="2"/>
  <c r="AF487" i="2"/>
  <c r="AG487" i="2"/>
  <c r="AF488" i="2"/>
  <c r="AG488" i="2"/>
  <c r="AF489" i="2"/>
  <c r="AG489" i="2"/>
  <c r="AF490" i="2"/>
  <c r="AG490" i="2"/>
  <c r="AF491" i="2"/>
  <c r="AG491" i="2"/>
  <c r="AF492" i="2"/>
  <c r="AG492" i="2"/>
  <c r="AF493" i="2"/>
  <c r="AG493" i="2"/>
  <c r="AF494" i="2"/>
  <c r="AG494" i="2"/>
  <c r="AF495" i="2"/>
  <c r="AG495" i="2"/>
  <c r="AF496" i="2"/>
  <c r="AG496" i="2"/>
  <c r="AF497" i="2"/>
  <c r="AG497" i="2"/>
  <c r="AF498" i="2"/>
  <c r="AG498" i="2"/>
  <c r="AF499" i="2"/>
  <c r="AG499" i="2"/>
  <c r="AF500" i="2"/>
  <c r="AG500" i="2"/>
  <c r="AF501" i="2"/>
  <c r="AG501" i="2"/>
  <c r="AF502" i="2"/>
  <c r="AG502" i="2"/>
  <c r="AF503" i="2"/>
  <c r="AG503" i="2"/>
  <c r="AF504" i="2"/>
  <c r="AG504" i="2"/>
  <c r="AF505" i="2"/>
  <c r="AG505" i="2"/>
  <c r="AF506" i="2"/>
  <c r="AG506" i="2"/>
  <c r="AF507" i="2"/>
  <c r="AG507" i="2"/>
  <c r="AF508" i="2"/>
  <c r="AG508" i="2"/>
  <c r="AF509" i="2"/>
  <c r="AG509" i="2"/>
  <c r="AF510" i="2"/>
  <c r="AG510" i="2"/>
  <c r="AF511" i="2"/>
  <c r="AG511" i="2"/>
  <c r="AF512" i="2"/>
  <c r="AG512" i="2"/>
  <c r="AF513" i="2"/>
  <c r="AG513" i="2"/>
  <c r="AF514" i="2"/>
  <c r="AG514" i="2"/>
  <c r="AF515" i="2"/>
  <c r="AG515" i="2"/>
  <c r="AF516" i="2"/>
  <c r="AG516" i="2"/>
  <c r="AF517" i="2"/>
  <c r="AG517" i="2"/>
  <c r="AF518" i="2"/>
  <c r="AG518" i="2"/>
  <c r="AF519" i="2"/>
  <c r="AG519" i="2"/>
  <c r="AF520" i="2"/>
  <c r="AG520" i="2"/>
  <c r="AF521" i="2"/>
  <c r="AG521" i="2"/>
  <c r="AF522" i="2"/>
  <c r="AG522" i="2"/>
  <c r="AF523" i="2"/>
  <c r="AG523" i="2"/>
  <c r="AF524" i="2"/>
  <c r="AG524" i="2"/>
  <c r="AF525" i="2"/>
  <c r="AG525" i="2"/>
  <c r="AF526" i="2"/>
  <c r="AG526" i="2"/>
  <c r="AF527" i="2"/>
  <c r="AG527" i="2"/>
  <c r="AF528" i="2"/>
  <c r="AG528" i="2"/>
  <c r="AF529" i="2"/>
  <c r="AG529" i="2"/>
  <c r="AF530" i="2"/>
  <c r="AG530" i="2"/>
  <c r="AF531" i="2"/>
  <c r="AG531" i="2"/>
  <c r="AF532" i="2"/>
  <c r="AG532" i="2"/>
  <c r="AF533" i="2"/>
  <c r="AG533" i="2"/>
  <c r="AF534" i="2"/>
  <c r="AG534" i="2"/>
  <c r="AF535" i="2"/>
  <c r="AG535" i="2"/>
  <c r="AF536" i="2"/>
  <c r="AG536" i="2"/>
  <c r="AF537" i="2"/>
  <c r="AG537" i="2"/>
  <c r="AF538" i="2"/>
  <c r="AG538" i="2"/>
  <c r="AF539" i="2"/>
  <c r="AG539" i="2"/>
  <c r="AF540" i="2"/>
  <c r="AG540" i="2"/>
  <c r="AF541" i="2"/>
  <c r="AG541" i="2"/>
  <c r="AF542" i="2"/>
  <c r="AG542" i="2"/>
  <c r="AF543" i="2"/>
  <c r="AG543" i="2"/>
  <c r="AF544" i="2"/>
  <c r="AG544" i="2"/>
  <c r="AF545" i="2"/>
  <c r="AG545" i="2"/>
  <c r="AF546" i="2"/>
  <c r="AG546" i="2"/>
  <c r="AF547" i="2"/>
  <c r="AG547" i="2"/>
  <c r="AF548" i="2"/>
  <c r="AG548" i="2"/>
  <c r="AF549" i="2"/>
  <c r="AG549" i="2"/>
  <c r="AF550" i="2"/>
  <c r="AG550" i="2"/>
  <c r="AF551" i="2"/>
  <c r="AG551" i="2"/>
  <c r="AF552" i="2"/>
  <c r="AG552" i="2"/>
  <c r="AF553" i="2"/>
  <c r="AG553" i="2"/>
  <c r="AF554" i="2"/>
  <c r="AG554" i="2"/>
  <c r="AF555" i="2"/>
  <c r="AG555" i="2"/>
  <c r="AF556" i="2"/>
  <c r="AG556" i="2"/>
  <c r="AF557" i="2"/>
  <c r="AG557" i="2"/>
  <c r="AF558" i="2"/>
  <c r="AG558" i="2"/>
  <c r="AF559" i="2"/>
  <c r="AG559" i="2"/>
  <c r="AF560" i="2"/>
  <c r="AG560" i="2"/>
  <c r="AF561" i="2"/>
  <c r="AG561" i="2"/>
  <c r="AF562" i="2"/>
  <c r="AG562" i="2"/>
  <c r="AF563" i="2"/>
  <c r="AG563" i="2"/>
  <c r="AF564" i="2"/>
  <c r="AG564" i="2"/>
  <c r="AF565" i="2"/>
  <c r="AG565" i="2"/>
  <c r="AF566" i="2"/>
  <c r="AG566" i="2"/>
  <c r="AF567" i="2"/>
  <c r="AG567" i="2"/>
  <c r="AF568" i="2"/>
  <c r="AG568" i="2"/>
  <c r="AF569" i="2"/>
  <c r="AG569" i="2"/>
  <c r="AF570" i="2"/>
  <c r="AG570" i="2"/>
  <c r="AF571" i="2"/>
  <c r="AG571" i="2"/>
  <c r="AF572" i="2"/>
  <c r="AG572" i="2"/>
  <c r="AF573" i="2"/>
  <c r="AG573" i="2"/>
  <c r="AF574" i="2"/>
  <c r="AG574" i="2"/>
  <c r="AF575" i="2"/>
  <c r="AG575" i="2"/>
  <c r="AF576" i="2"/>
  <c r="AG576" i="2"/>
  <c r="AF577" i="2"/>
  <c r="AG577" i="2"/>
  <c r="AF578" i="2"/>
  <c r="AG578" i="2"/>
  <c r="AF579" i="2"/>
  <c r="AG579" i="2"/>
  <c r="AF580" i="2"/>
  <c r="AG580" i="2"/>
  <c r="AF581" i="2"/>
  <c r="AG581" i="2"/>
  <c r="AF582" i="2"/>
  <c r="AG582" i="2"/>
  <c r="AF583" i="2"/>
  <c r="AG583" i="2"/>
  <c r="AF584" i="2"/>
  <c r="AG584" i="2"/>
  <c r="AF585" i="2"/>
  <c r="AG585" i="2"/>
  <c r="AF586" i="2"/>
  <c r="AG586" i="2"/>
  <c r="AF587" i="2"/>
  <c r="AG587" i="2"/>
  <c r="AF588" i="2"/>
  <c r="AG588" i="2"/>
  <c r="AF589" i="2"/>
  <c r="AG589" i="2"/>
  <c r="AF590" i="2"/>
  <c r="AG590" i="2"/>
  <c r="AF591" i="2"/>
  <c r="AG591" i="2"/>
  <c r="AF592" i="2"/>
  <c r="AG592" i="2"/>
  <c r="AF593" i="2"/>
  <c r="AG593" i="2"/>
  <c r="AF594" i="2"/>
  <c r="AG594" i="2"/>
  <c r="AF595" i="2"/>
  <c r="AG595" i="2"/>
  <c r="AF596" i="2"/>
  <c r="AG596" i="2"/>
  <c r="AF597" i="2"/>
  <c r="AG597" i="2"/>
  <c r="AF598" i="2"/>
  <c r="AG598" i="2"/>
  <c r="AF599" i="2"/>
  <c r="AG599" i="2"/>
  <c r="AF600" i="2"/>
  <c r="AG600" i="2"/>
  <c r="AF601" i="2"/>
  <c r="AG601" i="2"/>
  <c r="AF602" i="2"/>
  <c r="AG602" i="2"/>
  <c r="AF603" i="2"/>
  <c r="AG603" i="2"/>
  <c r="AF604" i="2"/>
  <c r="AG604" i="2"/>
  <c r="AF605" i="2"/>
  <c r="AG605" i="2"/>
  <c r="AF606" i="2"/>
  <c r="AG606" i="2"/>
  <c r="AF607" i="2"/>
  <c r="AG607" i="2"/>
  <c r="AF608" i="2"/>
  <c r="AG608" i="2"/>
  <c r="AF609" i="2"/>
  <c r="AG609" i="2"/>
  <c r="AF610" i="2"/>
  <c r="AG610" i="2"/>
  <c r="AF611" i="2"/>
  <c r="AG611" i="2"/>
  <c r="AF612" i="2"/>
  <c r="AG612" i="2"/>
  <c r="AF613" i="2"/>
  <c r="AG613" i="2"/>
  <c r="AF614" i="2"/>
  <c r="AG614" i="2"/>
  <c r="AF615" i="2"/>
  <c r="AG615" i="2"/>
  <c r="AF616" i="2"/>
  <c r="AG616" i="2"/>
  <c r="AF617" i="2"/>
  <c r="AG617" i="2"/>
  <c r="AF618" i="2"/>
  <c r="AG618" i="2"/>
  <c r="AF619" i="2"/>
  <c r="AG619" i="2"/>
  <c r="AF620" i="2"/>
  <c r="AG620" i="2"/>
  <c r="AF621" i="2"/>
  <c r="AG621" i="2"/>
  <c r="AF622" i="2"/>
  <c r="AG622" i="2"/>
  <c r="AF623" i="2"/>
  <c r="AG623" i="2"/>
  <c r="AF624" i="2"/>
  <c r="AG624" i="2"/>
  <c r="AF625" i="2"/>
  <c r="AG625" i="2"/>
  <c r="AF626" i="2"/>
  <c r="AG626" i="2"/>
  <c r="AF627" i="2"/>
  <c r="AG627" i="2"/>
  <c r="AF628" i="2"/>
  <c r="AG628" i="2"/>
  <c r="AF629" i="2"/>
  <c r="AG629" i="2"/>
  <c r="AF630" i="2"/>
  <c r="AG630" i="2"/>
  <c r="AF631" i="2"/>
  <c r="AG631" i="2"/>
  <c r="AF632" i="2"/>
  <c r="AG632" i="2"/>
  <c r="AF633" i="2"/>
  <c r="AG633" i="2"/>
  <c r="AF634" i="2"/>
  <c r="AG634" i="2"/>
  <c r="AF635" i="2"/>
  <c r="AG635" i="2"/>
  <c r="AF636" i="2"/>
  <c r="AG636" i="2"/>
  <c r="AF637" i="2"/>
  <c r="AG637" i="2"/>
  <c r="AF638" i="2"/>
  <c r="AG638" i="2"/>
  <c r="AF639" i="2"/>
  <c r="AG639" i="2"/>
  <c r="AF640" i="2"/>
  <c r="AG640" i="2"/>
  <c r="AF641" i="2"/>
  <c r="AG641" i="2"/>
  <c r="AF642" i="2"/>
  <c r="AG642" i="2"/>
  <c r="AF643" i="2"/>
  <c r="AG643" i="2"/>
  <c r="AF644" i="2"/>
  <c r="AG644" i="2"/>
  <c r="AF645" i="2"/>
  <c r="AG645" i="2"/>
  <c r="AF646" i="2"/>
  <c r="AG646" i="2"/>
  <c r="AF647" i="2"/>
  <c r="AG647" i="2"/>
  <c r="AF648" i="2"/>
  <c r="AG648" i="2"/>
  <c r="AF649" i="2"/>
  <c r="AG649" i="2"/>
  <c r="AF650" i="2"/>
  <c r="AG650" i="2"/>
  <c r="AF651" i="2"/>
  <c r="AG651" i="2"/>
  <c r="AF652" i="2"/>
  <c r="AG652" i="2"/>
  <c r="AF653" i="2"/>
  <c r="AG653" i="2"/>
  <c r="AF654" i="2"/>
  <c r="AG654" i="2"/>
  <c r="AF655" i="2"/>
  <c r="AG655" i="2"/>
  <c r="AF656" i="2"/>
  <c r="AG656" i="2"/>
  <c r="AF657" i="2"/>
  <c r="AG657" i="2"/>
  <c r="AF658" i="2"/>
  <c r="AG658" i="2"/>
  <c r="AF659" i="2"/>
  <c r="AG659" i="2"/>
  <c r="AF660" i="2"/>
  <c r="AG660" i="2"/>
  <c r="AF661" i="2"/>
  <c r="AG661" i="2"/>
  <c r="AF662" i="2"/>
  <c r="AG662" i="2"/>
  <c r="AF663" i="2"/>
  <c r="AG663" i="2"/>
  <c r="AF664" i="2"/>
  <c r="AG664" i="2"/>
  <c r="AF665" i="2"/>
  <c r="AG665" i="2"/>
  <c r="AF666" i="2"/>
  <c r="AG666" i="2"/>
  <c r="AF667" i="2"/>
  <c r="AG667" i="2"/>
  <c r="AF668" i="2"/>
  <c r="AG668" i="2"/>
  <c r="AF669" i="2"/>
  <c r="AG669" i="2"/>
  <c r="AF670" i="2"/>
  <c r="AG670" i="2"/>
  <c r="AF671" i="2"/>
  <c r="AG671" i="2"/>
  <c r="AF672" i="2"/>
  <c r="AG672" i="2"/>
  <c r="AF673" i="2"/>
  <c r="AG673" i="2"/>
  <c r="AF674" i="2"/>
  <c r="AG674" i="2"/>
  <c r="AF675" i="2"/>
  <c r="AG675" i="2"/>
  <c r="AF676" i="2"/>
  <c r="AG676" i="2"/>
  <c r="AF677" i="2"/>
  <c r="AG677" i="2"/>
  <c r="AF678" i="2"/>
  <c r="AG678" i="2"/>
  <c r="AF679" i="2"/>
  <c r="AG679" i="2"/>
  <c r="AF680" i="2"/>
  <c r="AG680" i="2"/>
  <c r="AF681" i="2"/>
  <c r="AG681" i="2"/>
  <c r="AF682" i="2"/>
  <c r="AG682" i="2"/>
  <c r="AF683" i="2"/>
  <c r="AG683" i="2"/>
  <c r="AF684" i="2"/>
  <c r="AG684" i="2"/>
  <c r="AF685" i="2"/>
  <c r="AG685" i="2"/>
  <c r="AF686" i="2"/>
  <c r="AG686" i="2"/>
  <c r="AF687" i="2"/>
  <c r="AG687" i="2"/>
  <c r="AF688" i="2"/>
  <c r="AG688" i="2"/>
  <c r="AF689" i="2"/>
  <c r="AG689" i="2"/>
  <c r="AF690" i="2"/>
  <c r="AG690" i="2"/>
  <c r="AF691" i="2"/>
  <c r="AG691" i="2"/>
  <c r="AF692" i="2"/>
  <c r="AG692" i="2"/>
  <c r="AF693" i="2"/>
  <c r="AG693" i="2"/>
  <c r="AF694" i="2"/>
  <c r="AG694" i="2"/>
  <c r="AF695" i="2"/>
  <c r="AG695" i="2"/>
  <c r="AF696" i="2"/>
  <c r="AG696" i="2"/>
  <c r="AF697" i="2"/>
  <c r="AG697" i="2"/>
  <c r="AF698" i="2"/>
  <c r="AG698" i="2"/>
  <c r="AF699" i="2"/>
  <c r="AG699" i="2"/>
  <c r="AF700" i="2"/>
  <c r="AG700" i="2"/>
  <c r="AF701" i="2"/>
  <c r="AG701" i="2"/>
  <c r="AF702" i="2"/>
  <c r="AG702" i="2"/>
  <c r="AF703" i="2"/>
  <c r="AG703" i="2"/>
  <c r="AF704" i="2"/>
  <c r="AG704" i="2"/>
  <c r="AF705" i="2"/>
  <c r="AG705" i="2"/>
  <c r="AF706" i="2"/>
  <c r="AG706" i="2"/>
  <c r="AF707" i="2"/>
  <c r="AG707" i="2"/>
  <c r="AF708" i="2"/>
  <c r="AG708" i="2"/>
  <c r="AF709" i="2"/>
  <c r="AG709" i="2"/>
  <c r="AF710" i="2"/>
  <c r="AG710" i="2"/>
  <c r="AF711" i="2"/>
  <c r="AG711" i="2"/>
  <c r="AF712" i="2"/>
  <c r="AG712" i="2"/>
  <c r="AF713" i="2"/>
  <c r="AG713" i="2"/>
  <c r="AF714" i="2"/>
  <c r="AG714" i="2"/>
  <c r="AF715" i="2"/>
  <c r="AG715" i="2"/>
  <c r="AF716" i="2"/>
  <c r="AG716" i="2"/>
  <c r="AF717" i="2"/>
  <c r="AG717" i="2"/>
  <c r="AF718" i="2"/>
  <c r="AG718" i="2"/>
  <c r="AF719" i="2"/>
  <c r="AG719" i="2"/>
  <c r="AF720" i="2"/>
  <c r="AG720" i="2"/>
  <c r="AF721" i="2"/>
  <c r="AG721" i="2"/>
  <c r="AF722" i="2"/>
  <c r="AG722" i="2"/>
  <c r="AF723" i="2"/>
  <c r="AG723" i="2"/>
  <c r="AF724" i="2"/>
  <c r="AG724" i="2"/>
  <c r="AF725" i="2"/>
  <c r="AG725" i="2"/>
  <c r="AF726" i="2"/>
  <c r="AG726" i="2"/>
  <c r="AF727" i="2"/>
  <c r="AG727" i="2"/>
  <c r="AF728" i="2"/>
  <c r="AG728" i="2"/>
  <c r="AF729" i="2"/>
  <c r="AG729" i="2"/>
  <c r="AF730" i="2"/>
  <c r="AG730" i="2"/>
  <c r="AF731" i="2"/>
  <c r="AG731" i="2"/>
  <c r="AF732" i="2"/>
  <c r="AG732" i="2"/>
  <c r="AF733" i="2"/>
  <c r="AG733" i="2"/>
  <c r="AF734" i="2"/>
  <c r="AG734" i="2"/>
  <c r="AF735" i="2"/>
  <c r="AG735" i="2"/>
  <c r="AF736" i="2"/>
  <c r="AG736" i="2"/>
  <c r="AF737" i="2"/>
  <c r="AG737" i="2"/>
  <c r="AF738" i="2"/>
  <c r="AG738" i="2"/>
  <c r="AF739" i="2"/>
  <c r="AG739" i="2"/>
  <c r="AF740" i="2"/>
  <c r="AG740" i="2"/>
  <c r="AF741" i="2"/>
  <c r="AG741" i="2"/>
  <c r="AF742" i="2"/>
  <c r="AG742" i="2"/>
  <c r="AF743" i="2"/>
  <c r="AG743" i="2"/>
  <c r="AF744" i="2"/>
  <c r="AG744" i="2"/>
  <c r="AF745" i="2"/>
  <c r="AG745" i="2"/>
  <c r="AF746" i="2"/>
  <c r="AG746" i="2"/>
  <c r="AF747" i="2"/>
  <c r="AG747" i="2"/>
  <c r="AF748" i="2"/>
  <c r="AG748" i="2"/>
  <c r="AF749" i="2"/>
  <c r="AG749" i="2"/>
  <c r="AF750" i="2"/>
  <c r="AG750" i="2"/>
  <c r="AF751" i="2"/>
  <c r="AG751" i="2"/>
  <c r="AF752" i="2"/>
  <c r="AG752" i="2"/>
  <c r="AF753" i="2"/>
  <c r="AG753" i="2"/>
  <c r="AF754" i="2"/>
  <c r="AG754" i="2"/>
  <c r="AF755" i="2"/>
  <c r="AG755" i="2"/>
  <c r="AF756" i="2"/>
  <c r="AG756" i="2"/>
  <c r="AF757" i="2"/>
  <c r="AG757" i="2"/>
  <c r="AF758" i="2"/>
  <c r="AG758" i="2"/>
  <c r="AF759" i="2"/>
  <c r="AG759" i="2"/>
  <c r="AF760" i="2"/>
  <c r="AG760" i="2"/>
  <c r="AF761" i="2"/>
  <c r="AG761" i="2"/>
  <c r="AF762" i="2"/>
  <c r="AG762" i="2"/>
  <c r="AF763" i="2"/>
  <c r="AG763" i="2"/>
  <c r="AF764" i="2"/>
  <c r="AG764" i="2"/>
  <c r="AF765" i="2"/>
  <c r="AG765" i="2"/>
  <c r="AF766" i="2"/>
  <c r="AG766" i="2"/>
  <c r="AF767" i="2"/>
  <c r="AG767" i="2"/>
  <c r="AF768" i="2"/>
  <c r="AG768" i="2"/>
  <c r="AF769" i="2"/>
  <c r="AG769" i="2"/>
  <c r="AF770" i="2"/>
  <c r="AG770" i="2"/>
  <c r="AF771" i="2"/>
  <c r="AG771" i="2"/>
  <c r="AF772" i="2"/>
  <c r="AG772" i="2"/>
  <c r="AF773" i="2"/>
  <c r="AG773" i="2"/>
  <c r="AF774" i="2"/>
  <c r="AG774" i="2"/>
  <c r="AF775" i="2"/>
  <c r="AG775" i="2"/>
  <c r="AF776" i="2"/>
  <c r="AG776" i="2"/>
  <c r="AF777" i="2"/>
  <c r="AG777" i="2"/>
  <c r="AF778" i="2"/>
  <c r="AG778" i="2"/>
  <c r="AF779" i="2"/>
  <c r="AG779" i="2"/>
  <c r="AF780" i="2"/>
  <c r="AG780" i="2"/>
  <c r="AF781" i="2"/>
  <c r="AG781" i="2"/>
  <c r="AF782" i="2"/>
  <c r="AG782" i="2"/>
  <c r="AF783" i="2"/>
  <c r="AG783" i="2"/>
  <c r="AF784" i="2"/>
  <c r="AG784" i="2"/>
  <c r="AF785" i="2"/>
  <c r="AG785" i="2"/>
  <c r="AF786" i="2"/>
  <c r="AG786" i="2"/>
  <c r="AF787" i="2"/>
  <c r="AG787" i="2"/>
  <c r="AF788" i="2"/>
  <c r="AG788" i="2"/>
  <c r="AF789" i="2"/>
  <c r="AG789" i="2"/>
  <c r="AF790" i="2"/>
  <c r="AG790" i="2"/>
  <c r="AF791" i="2"/>
  <c r="AG791" i="2"/>
  <c r="AF792" i="2"/>
  <c r="AG792" i="2"/>
  <c r="AF793" i="2"/>
  <c r="AG793" i="2"/>
  <c r="AF794" i="2"/>
  <c r="AG794" i="2"/>
  <c r="AF795" i="2"/>
  <c r="AG795" i="2"/>
  <c r="AF796" i="2"/>
  <c r="AG796" i="2"/>
  <c r="AF797" i="2"/>
  <c r="AG797" i="2"/>
  <c r="AF798" i="2"/>
  <c r="AG798" i="2"/>
  <c r="AF799" i="2"/>
  <c r="AG799" i="2"/>
  <c r="AF800" i="2"/>
  <c r="AG800" i="2"/>
  <c r="AF801" i="2"/>
  <c r="AG801" i="2"/>
  <c r="AF802" i="2"/>
  <c r="AG802" i="2"/>
  <c r="AF803" i="2"/>
  <c r="AG803" i="2"/>
  <c r="AF804" i="2"/>
  <c r="AG804" i="2"/>
  <c r="AF805" i="2"/>
  <c r="AG805" i="2"/>
  <c r="AF806" i="2"/>
  <c r="AG806" i="2"/>
  <c r="AF807" i="2"/>
  <c r="AG807" i="2"/>
  <c r="AF808" i="2"/>
  <c r="AG808" i="2"/>
  <c r="AF809" i="2"/>
  <c r="AG809" i="2"/>
  <c r="AF810" i="2"/>
  <c r="AG810" i="2"/>
  <c r="AF811" i="2"/>
  <c r="AG811" i="2"/>
  <c r="AF812" i="2"/>
  <c r="AG812" i="2"/>
  <c r="AF813" i="2"/>
  <c r="AG813" i="2"/>
  <c r="AF814" i="2"/>
  <c r="AG814" i="2"/>
  <c r="AF815" i="2"/>
  <c r="AG815" i="2"/>
  <c r="AF816" i="2"/>
  <c r="AG816" i="2"/>
  <c r="AF817" i="2"/>
  <c r="AG817" i="2"/>
  <c r="AF818" i="2"/>
  <c r="AG818" i="2"/>
  <c r="AF819" i="2"/>
  <c r="AG819" i="2"/>
  <c r="AF820" i="2"/>
  <c r="AG820" i="2"/>
  <c r="AF821" i="2"/>
  <c r="AG821" i="2"/>
  <c r="AF822" i="2"/>
  <c r="AG822" i="2"/>
  <c r="AF823" i="2"/>
  <c r="AG823" i="2"/>
  <c r="AF824" i="2"/>
  <c r="AG824" i="2"/>
  <c r="AF825" i="2"/>
  <c r="AG825" i="2"/>
  <c r="AF826" i="2"/>
  <c r="AG826" i="2"/>
  <c r="AF827" i="2"/>
  <c r="AG827" i="2"/>
  <c r="AF828" i="2"/>
  <c r="AG828" i="2"/>
  <c r="AF829" i="2"/>
  <c r="AG829" i="2"/>
  <c r="AF830" i="2"/>
  <c r="AG830" i="2"/>
  <c r="AF831" i="2"/>
  <c r="AG831" i="2"/>
  <c r="AF832" i="2"/>
  <c r="AG832" i="2"/>
  <c r="AF833" i="2"/>
  <c r="AG833" i="2"/>
  <c r="AF834" i="2"/>
  <c r="AG834" i="2"/>
  <c r="AF835" i="2"/>
  <c r="AG835" i="2"/>
  <c r="AF836" i="2"/>
  <c r="AG836" i="2"/>
  <c r="AF837" i="2"/>
  <c r="AG837" i="2"/>
  <c r="AF838" i="2"/>
  <c r="AG838" i="2"/>
  <c r="AF839" i="2"/>
  <c r="AG839" i="2"/>
  <c r="AF840" i="2"/>
  <c r="AG840" i="2"/>
  <c r="AF841" i="2"/>
  <c r="AG841" i="2"/>
  <c r="AF842" i="2"/>
  <c r="AG842" i="2"/>
  <c r="AF843" i="2"/>
  <c r="AG843" i="2"/>
  <c r="AF844" i="2"/>
  <c r="AG844" i="2"/>
  <c r="AF845" i="2"/>
  <c r="AG845" i="2"/>
  <c r="AF846" i="2"/>
  <c r="AG846" i="2"/>
  <c r="AF847" i="2"/>
  <c r="AG847" i="2"/>
  <c r="AF848" i="2"/>
  <c r="AG848" i="2"/>
  <c r="AF849" i="2"/>
  <c r="AG849" i="2"/>
  <c r="AF850" i="2"/>
  <c r="AG850" i="2"/>
  <c r="AF851" i="2"/>
  <c r="AG851" i="2"/>
  <c r="AF852" i="2"/>
  <c r="AG852" i="2"/>
  <c r="AF853" i="2"/>
  <c r="AG853" i="2"/>
  <c r="AF854" i="2"/>
  <c r="AG854" i="2"/>
  <c r="AF855" i="2"/>
  <c r="AG855" i="2"/>
  <c r="AF856" i="2"/>
  <c r="AG856" i="2"/>
  <c r="AF857" i="2"/>
  <c r="AG857" i="2"/>
  <c r="AF858" i="2"/>
  <c r="AG858" i="2"/>
  <c r="AF859" i="2"/>
  <c r="AG859" i="2"/>
  <c r="AF860" i="2"/>
  <c r="AG860" i="2"/>
  <c r="AF861" i="2"/>
  <c r="AG861" i="2"/>
  <c r="AF862" i="2"/>
  <c r="AG862" i="2"/>
  <c r="AF863" i="2"/>
  <c r="AG863" i="2"/>
  <c r="AF864" i="2"/>
  <c r="AG864" i="2"/>
  <c r="AF865" i="2"/>
  <c r="AG865" i="2"/>
  <c r="AF866" i="2"/>
  <c r="AG866" i="2"/>
  <c r="AF867" i="2"/>
  <c r="AG867" i="2"/>
  <c r="AF868" i="2"/>
  <c r="AG868" i="2"/>
  <c r="AF869" i="2"/>
  <c r="AG869" i="2"/>
  <c r="AF870" i="2"/>
  <c r="AG870" i="2"/>
  <c r="AF871" i="2"/>
  <c r="AG871" i="2"/>
  <c r="AF872" i="2"/>
  <c r="AG872" i="2"/>
  <c r="AF873" i="2"/>
  <c r="AG873" i="2"/>
  <c r="AF874" i="2"/>
  <c r="AG874" i="2"/>
  <c r="AF875" i="2"/>
  <c r="AG875" i="2"/>
  <c r="AF876" i="2"/>
  <c r="AG876" i="2"/>
  <c r="AF877" i="2"/>
  <c r="AG877" i="2"/>
  <c r="AF878" i="2"/>
  <c r="AG878" i="2"/>
  <c r="AF879" i="2"/>
  <c r="AG879" i="2"/>
  <c r="AF880" i="2"/>
  <c r="AG880" i="2"/>
  <c r="AF881" i="2"/>
  <c r="AG881" i="2"/>
  <c r="AF882" i="2"/>
  <c r="AG882" i="2"/>
  <c r="AF883" i="2"/>
  <c r="AG883" i="2"/>
  <c r="AF884" i="2"/>
  <c r="AG884" i="2"/>
  <c r="AF885" i="2"/>
  <c r="AG885" i="2"/>
  <c r="AF886" i="2"/>
  <c r="AG886" i="2"/>
  <c r="AF887" i="2"/>
  <c r="AG887" i="2"/>
  <c r="AF888" i="2"/>
  <c r="AG888" i="2"/>
  <c r="AF889" i="2"/>
  <c r="AG889" i="2"/>
  <c r="AF890" i="2"/>
  <c r="AG890" i="2"/>
  <c r="AF891" i="2"/>
  <c r="AG891" i="2"/>
  <c r="AF892" i="2"/>
  <c r="AG892" i="2"/>
  <c r="AF893" i="2"/>
  <c r="AG893" i="2"/>
  <c r="AF894" i="2"/>
  <c r="AG894" i="2"/>
  <c r="AF895" i="2"/>
  <c r="AG895" i="2"/>
  <c r="AF896" i="2"/>
  <c r="AG896" i="2"/>
  <c r="AF897" i="2"/>
  <c r="AG897" i="2"/>
  <c r="AF898" i="2"/>
  <c r="AG898" i="2"/>
  <c r="AF899" i="2"/>
  <c r="AG899" i="2"/>
  <c r="AF900" i="2"/>
  <c r="AG900" i="2"/>
  <c r="AF901" i="2"/>
  <c r="AG901" i="2"/>
  <c r="AF902" i="2"/>
  <c r="AG902" i="2"/>
  <c r="AF903" i="2"/>
  <c r="AG903" i="2"/>
  <c r="AF904" i="2"/>
  <c r="AG904" i="2"/>
  <c r="AF905" i="2"/>
  <c r="AG905" i="2"/>
  <c r="AF906" i="2"/>
  <c r="AG906" i="2"/>
  <c r="AF907" i="2"/>
  <c r="AG907" i="2"/>
  <c r="AF908" i="2"/>
  <c r="AG908" i="2"/>
  <c r="AF909" i="2"/>
  <c r="AG909" i="2"/>
  <c r="AF910" i="2"/>
  <c r="AG910" i="2"/>
  <c r="AF911" i="2"/>
  <c r="AG911" i="2"/>
  <c r="AF912" i="2"/>
  <c r="AG912" i="2"/>
  <c r="AF913" i="2"/>
  <c r="AG913" i="2"/>
  <c r="AF914" i="2"/>
  <c r="AG914" i="2"/>
  <c r="AF915" i="2"/>
  <c r="AG915" i="2"/>
  <c r="AF916" i="2"/>
  <c r="AG916" i="2"/>
  <c r="AF917" i="2"/>
  <c r="AG917" i="2"/>
  <c r="AF918" i="2"/>
  <c r="AG918" i="2"/>
  <c r="AF919" i="2"/>
  <c r="AG919" i="2"/>
  <c r="AF920" i="2"/>
  <c r="AG920" i="2"/>
  <c r="AF921" i="2"/>
  <c r="AG921" i="2"/>
  <c r="AF922" i="2"/>
  <c r="AG922" i="2"/>
  <c r="AF923" i="2"/>
  <c r="AG923" i="2"/>
  <c r="AF924" i="2"/>
  <c r="AG924" i="2"/>
  <c r="AF925" i="2"/>
  <c r="AG925" i="2"/>
  <c r="AF926" i="2"/>
  <c r="AG926" i="2"/>
  <c r="AF927" i="2"/>
  <c r="AG927" i="2"/>
  <c r="AF928" i="2"/>
  <c r="AG928" i="2"/>
  <c r="AF929" i="2"/>
  <c r="AG929" i="2"/>
  <c r="AF930" i="2"/>
  <c r="AG930" i="2"/>
  <c r="AF931" i="2"/>
  <c r="AG931" i="2"/>
  <c r="AF932" i="2"/>
  <c r="AG932" i="2"/>
  <c r="AF933" i="2"/>
  <c r="AG933" i="2"/>
  <c r="AF934" i="2"/>
  <c r="AG934" i="2"/>
  <c r="AF935" i="2"/>
  <c r="AG935" i="2"/>
  <c r="AF936" i="2"/>
  <c r="AG936" i="2"/>
  <c r="AF937" i="2"/>
  <c r="AG937" i="2"/>
  <c r="AF938" i="2"/>
  <c r="AG938" i="2"/>
  <c r="AF939" i="2"/>
  <c r="AG939" i="2"/>
  <c r="AF940" i="2"/>
  <c r="AG940" i="2"/>
  <c r="AF941" i="2"/>
  <c r="AG941" i="2"/>
  <c r="AF942" i="2"/>
  <c r="AG942" i="2"/>
  <c r="AF943" i="2"/>
  <c r="AG943" i="2"/>
  <c r="AF944" i="2"/>
  <c r="AG944" i="2"/>
  <c r="AF945" i="2"/>
  <c r="AG945" i="2"/>
  <c r="AF946" i="2"/>
  <c r="AG946" i="2"/>
  <c r="AF947" i="2"/>
  <c r="AG947" i="2"/>
  <c r="AF948" i="2"/>
  <c r="AG948" i="2"/>
  <c r="AF949" i="2"/>
  <c r="AG949" i="2"/>
  <c r="AF950" i="2"/>
  <c r="AG950" i="2"/>
  <c r="AF951" i="2"/>
  <c r="AG951" i="2"/>
  <c r="AF952" i="2"/>
  <c r="AG952" i="2"/>
  <c r="AF953" i="2"/>
  <c r="AG953" i="2"/>
  <c r="AF954" i="2"/>
  <c r="AG954" i="2"/>
  <c r="AF955" i="2"/>
  <c r="AG955" i="2"/>
  <c r="AF956" i="2"/>
  <c r="AG956" i="2"/>
  <c r="AF957" i="2"/>
  <c r="AG957" i="2"/>
  <c r="AF958" i="2"/>
  <c r="AG958" i="2"/>
  <c r="AF959" i="2"/>
  <c r="AG959" i="2"/>
  <c r="AF960" i="2"/>
  <c r="AG960" i="2"/>
  <c r="AF961" i="2"/>
  <c r="AG961" i="2"/>
  <c r="AF962" i="2"/>
  <c r="AG962" i="2"/>
  <c r="AF963" i="2"/>
  <c r="AG963" i="2"/>
  <c r="AF964" i="2"/>
  <c r="AG964" i="2"/>
  <c r="AF965" i="2"/>
  <c r="AG965" i="2"/>
  <c r="AF966" i="2"/>
  <c r="AG966" i="2"/>
  <c r="AF967" i="2"/>
  <c r="AG967" i="2"/>
  <c r="AF968" i="2"/>
  <c r="AG968" i="2"/>
  <c r="AF969" i="2"/>
  <c r="AG969" i="2"/>
  <c r="AF970" i="2"/>
  <c r="AG970" i="2"/>
  <c r="AF971" i="2"/>
  <c r="AG971" i="2"/>
  <c r="AF972" i="2"/>
  <c r="AG972" i="2"/>
  <c r="AF973" i="2"/>
  <c r="AG973" i="2"/>
  <c r="AF974" i="2"/>
  <c r="AG974" i="2"/>
  <c r="AF975" i="2"/>
  <c r="AG975" i="2"/>
  <c r="AF976" i="2"/>
  <c r="AG976" i="2"/>
  <c r="AF977" i="2"/>
  <c r="AG977" i="2"/>
  <c r="AF978" i="2"/>
  <c r="AG978" i="2"/>
  <c r="AF979" i="2"/>
  <c r="AG979" i="2"/>
  <c r="AF980" i="2"/>
  <c r="AG980" i="2"/>
  <c r="AF981" i="2"/>
  <c r="AG981" i="2"/>
  <c r="AF982" i="2"/>
  <c r="AG982" i="2"/>
  <c r="AF983" i="2"/>
  <c r="AG983" i="2"/>
  <c r="AF984" i="2"/>
  <c r="AG984" i="2"/>
  <c r="AF985" i="2"/>
  <c r="AG985" i="2"/>
  <c r="AF986" i="2"/>
  <c r="AG986" i="2"/>
  <c r="AF987" i="2"/>
  <c r="AG987" i="2"/>
  <c r="AF988" i="2"/>
  <c r="AG988" i="2"/>
  <c r="AF989" i="2"/>
  <c r="AG989" i="2"/>
  <c r="AF990" i="2"/>
  <c r="AG990" i="2"/>
  <c r="AF991" i="2"/>
  <c r="AG991" i="2"/>
  <c r="AF992" i="2"/>
  <c r="AG992" i="2"/>
  <c r="AF993" i="2"/>
  <c r="AG993" i="2"/>
  <c r="AF994" i="2"/>
  <c r="AG994" i="2"/>
  <c r="AF995" i="2"/>
  <c r="AG995" i="2"/>
  <c r="AF996" i="2"/>
  <c r="AG996" i="2"/>
  <c r="AF997" i="2"/>
  <c r="AG997" i="2"/>
  <c r="AF998" i="2"/>
  <c r="AG998" i="2"/>
  <c r="AF999" i="2"/>
  <c r="AG999" i="2"/>
  <c r="AF1000" i="2"/>
  <c r="AG1000" i="2"/>
  <c r="AF1001" i="2"/>
  <c r="AG1001" i="2"/>
  <c r="AF1002" i="2"/>
  <c r="AG1002" i="2"/>
  <c r="AF1003" i="2"/>
  <c r="AG1003" i="2"/>
  <c r="AF1004" i="2"/>
  <c r="AG1004" i="2"/>
  <c r="AF15" i="2"/>
  <c r="AG15" i="2"/>
  <c r="AG3" i="3"/>
  <c r="AG4" i="3"/>
  <c r="AG5" i="3"/>
  <c r="AG6" i="3"/>
  <c r="AG7" i="3"/>
  <c r="AG8" i="3"/>
  <c r="AG9" i="3"/>
  <c r="AG10" i="3"/>
  <c r="AG11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24" i="3"/>
  <c r="AG25" i="3"/>
  <c r="AG26" i="3"/>
  <c r="AG27" i="3"/>
  <c r="AG28" i="3"/>
  <c r="AG29" i="3"/>
  <c r="AG30" i="3"/>
  <c r="AG31" i="3"/>
  <c r="AG32" i="3"/>
  <c r="AG33" i="3"/>
  <c r="AG34" i="3"/>
  <c r="AG35" i="3"/>
  <c r="AG36" i="3"/>
  <c r="AG37" i="3"/>
  <c r="AG38" i="3"/>
  <c r="AG39" i="3"/>
  <c r="AG40" i="3"/>
  <c r="AH40" i="3" s="1"/>
  <c r="AG41" i="3"/>
  <c r="AH41" i="3" s="1"/>
  <c r="AG42" i="3"/>
  <c r="AH42" i="3" s="1"/>
  <c r="AG43" i="3"/>
  <c r="AH43" i="3" s="1"/>
  <c r="AG44" i="3"/>
  <c r="AH44" i="3" s="1"/>
  <c r="AG45" i="3"/>
  <c r="AH45" i="3" s="1"/>
  <c r="AG2" i="3"/>
  <c r="AF3" i="3"/>
  <c r="AF4" i="3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2" i="3"/>
  <c r="AC3" i="3"/>
  <c r="AC4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2" i="3"/>
  <c r="Y3" i="3"/>
  <c r="Y4" i="3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2" i="3"/>
  <c r="BC6" i="3" l="1"/>
  <c r="AE201" i="2"/>
  <c r="AE195" i="2"/>
  <c r="AE193" i="2"/>
  <c r="AE191" i="2"/>
  <c r="AE187" i="2"/>
  <c r="AE185" i="2"/>
  <c r="AE183" i="2"/>
  <c r="AE181" i="2"/>
  <c r="AE145" i="2"/>
  <c r="AE143" i="2"/>
  <c r="AE137" i="2"/>
  <c r="AE135" i="2"/>
  <c r="AE131" i="2"/>
  <c r="AE129" i="2"/>
  <c r="AE127" i="2"/>
  <c r="AH2" i="3"/>
  <c r="AH38" i="3"/>
  <c r="AH26" i="3"/>
  <c r="AH10" i="3"/>
  <c r="AH37" i="3"/>
  <c r="AH33" i="3"/>
  <c r="AH25" i="3"/>
  <c r="AH17" i="3"/>
  <c r="AH9" i="3"/>
  <c r="AH8" i="3"/>
  <c r="AH34" i="3"/>
  <c r="AH30" i="3"/>
  <c r="AH22" i="3"/>
  <c r="AH18" i="3"/>
  <c r="AH14" i="3"/>
  <c r="AH6" i="3"/>
  <c r="AH29" i="3"/>
  <c r="AH21" i="3"/>
  <c r="AH13" i="3"/>
  <c r="AH5" i="3"/>
  <c r="AH36" i="3"/>
  <c r="AH32" i="3"/>
  <c r="AH28" i="3"/>
  <c r="AH24" i="3"/>
  <c r="AH20" i="3"/>
  <c r="AH16" i="3"/>
  <c r="AH12" i="3"/>
  <c r="AH4" i="3"/>
  <c r="AH39" i="3"/>
  <c r="AH35" i="3"/>
  <c r="AH31" i="3"/>
  <c r="AH27" i="3"/>
  <c r="AH23" i="3"/>
  <c r="AH19" i="3"/>
  <c r="AH15" i="3"/>
  <c r="AH11" i="3"/>
  <c r="AH7" i="3"/>
  <c r="AH3" i="3"/>
  <c r="AE1000" i="2"/>
  <c r="AE998" i="2"/>
  <c r="AE976" i="2"/>
  <c r="AE974" i="2"/>
  <c r="AE968" i="2"/>
  <c r="AE579" i="2"/>
  <c r="AE966" i="2"/>
  <c r="AE569" i="2"/>
  <c r="AE555" i="2"/>
  <c r="AE523" i="2"/>
  <c r="AE387" i="2"/>
  <c r="AE307" i="2"/>
  <c r="AE301" i="2"/>
  <c r="AE577" i="2"/>
  <c r="AE561" i="2"/>
  <c r="AE547" i="2"/>
  <c r="AE515" i="2"/>
  <c r="AE103" i="2"/>
  <c r="AE962" i="2"/>
  <c r="AE954" i="2"/>
  <c r="AE950" i="2"/>
  <c r="AE930" i="2"/>
  <c r="AE922" i="2"/>
  <c r="AE918" i="2"/>
  <c r="AE902" i="2"/>
  <c r="AE754" i="2"/>
  <c r="AE753" i="2"/>
  <c r="AE751" i="2"/>
  <c r="AE749" i="2"/>
  <c r="AE723" i="2"/>
  <c r="AE711" i="2"/>
  <c r="AE705" i="2"/>
  <c r="AE661" i="2"/>
  <c r="AE657" i="2"/>
  <c r="AE655" i="2"/>
  <c r="AE649" i="2"/>
  <c r="AE647" i="2"/>
  <c r="AE645" i="2"/>
  <c r="AE615" i="2"/>
  <c r="AE613" i="2"/>
  <c r="AE607" i="2"/>
  <c r="AE605" i="2"/>
  <c r="AE603" i="2"/>
  <c r="AE599" i="2"/>
  <c r="AE597" i="2"/>
  <c r="AE595" i="2"/>
  <c r="AE591" i="2"/>
  <c r="AE589" i="2"/>
  <c r="AE583" i="2"/>
  <c r="AE581" i="2"/>
  <c r="AE204" i="2"/>
  <c r="AE198" i="2"/>
  <c r="AE748" i="2"/>
  <c r="AE702" i="2"/>
  <c r="AE698" i="2"/>
  <c r="AE694" i="2"/>
  <c r="AE690" i="2"/>
  <c r="AE662" i="2"/>
  <c r="AE299" i="2"/>
  <c r="AE285" i="2"/>
  <c r="AE277" i="2"/>
  <c r="AE269" i="2"/>
  <c r="AE231" i="2"/>
  <c r="AE821" i="2"/>
  <c r="AE819" i="2"/>
  <c r="AE769" i="2"/>
  <c r="AE761" i="2"/>
  <c r="AE426" i="2"/>
  <c r="AE418" i="2"/>
  <c r="AE410" i="2"/>
  <c r="AE402" i="2"/>
  <c r="AE101" i="2"/>
  <c r="AE93" i="2"/>
  <c r="AE83" i="2"/>
  <c r="AE77" i="2"/>
  <c r="AE71" i="2"/>
  <c r="AE51" i="2"/>
  <c r="AE45" i="2"/>
  <c r="AE750" i="2"/>
  <c r="AE746" i="2"/>
  <c r="AE738" i="2"/>
  <c r="AE700" i="2"/>
  <c r="AE293" i="2"/>
  <c r="AE235" i="2"/>
  <c r="AE173" i="2"/>
  <c r="AE107" i="2"/>
  <c r="AE880" i="2"/>
  <c r="AE878" i="2"/>
  <c r="AE872" i="2"/>
  <c r="AE870" i="2"/>
  <c r="AE848" i="2"/>
  <c r="AE846" i="2"/>
  <c r="AE840" i="2"/>
  <c r="AE820" i="2"/>
  <c r="AE816" i="2"/>
  <c r="AE808" i="2"/>
  <c r="AE806" i="2"/>
  <c r="AE800" i="2"/>
  <c r="AE798" i="2"/>
  <c r="AE487" i="2"/>
  <c r="AE485" i="2"/>
  <c r="AE479" i="2"/>
  <c r="AE477" i="2"/>
  <c r="AE475" i="2"/>
  <c r="AE471" i="2"/>
  <c r="AE469" i="2"/>
  <c r="AE467" i="2"/>
  <c r="AE463" i="2"/>
  <c r="AE461" i="2"/>
  <c r="AE459" i="2"/>
  <c r="AE423" i="2"/>
  <c r="AE421" i="2"/>
  <c r="AE415" i="2"/>
  <c r="AE413" i="2"/>
  <c r="AE411" i="2"/>
  <c r="AE407" i="2"/>
  <c r="AE405" i="2"/>
  <c r="AE403" i="2"/>
  <c r="AE399" i="2"/>
  <c r="AE397" i="2"/>
  <c r="AE395" i="2"/>
  <c r="AE359" i="2"/>
  <c r="AE357" i="2"/>
  <c r="AE349" i="2"/>
  <c r="AE347" i="2"/>
  <c r="AE343" i="2"/>
  <c r="AE341" i="2"/>
  <c r="AE339" i="2"/>
  <c r="AE190" i="2"/>
  <c r="AE643" i="2"/>
  <c r="AE360" i="2"/>
  <c r="AE356" i="2"/>
  <c r="AE344" i="2"/>
  <c r="AE997" i="2"/>
  <c r="AE989" i="2"/>
  <c r="AE898" i="2"/>
  <c r="AE890" i="2"/>
  <c r="AE886" i="2"/>
  <c r="AE866" i="2"/>
  <c r="AE858" i="2"/>
  <c r="AE854" i="2"/>
  <c r="AE838" i="2"/>
  <c r="AE794" i="2"/>
  <c r="AE148" i="2"/>
  <c r="AE140" i="2"/>
  <c r="AE134" i="2"/>
  <c r="AE126" i="2"/>
  <c r="AE358" i="2"/>
  <c r="AE346" i="2"/>
  <c r="AE336" i="2"/>
  <c r="AE15" i="2"/>
  <c r="AE995" i="2"/>
  <c r="AE987" i="2"/>
  <c r="AE777" i="2"/>
  <c r="AE610" i="2"/>
  <c r="AE602" i="2"/>
  <c r="AE594" i="2"/>
  <c r="AE513" i="2"/>
  <c r="AE505" i="2"/>
  <c r="AE497" i="2"/>
  <c r="AE491" i="2"/>
  <c r="AE483" i="2"/>
  <c r="AE457" i="2"/>
  <c r="AE451" i="2"/>
  <c r="AE273" i="2"/>
  <c r="AE271" i="2"/>
  <c r="AE265" i="2"/>
  <c r="AE263" i="2"/>
  <c r="AE259" i="2"/>
  <c r="AE257" i="2"/>
  <c r="AE255" i="2"/>
  <c r="AE251" i="2"/>
  <c r="AE249" i="2"/>
  <c r="AE247" i="2"/>
  <c r="AE245" i="2"/>
  <c r="AE241" i="2"/>
  <c r="AE239" i="2"/>
  <c r="AE237" i="2"/>
  <c r="AE965" i="2"/>
  <c r="AE963" i="2"/>
  <c r="AE957" i="2"/>
  <c r="AE955" i="2"/>
  <c r="AE933" i="2"/>
  <c r="AE931" i="2"/>
  <c r="AE925" i="2"/>
  <c r="AE923" i="2"/>
  <c r="AE834" i="2"/>
  <c r="AE830" i="2"/>
  <c r="AE826" i="2"/>
  <c r="AE814" i="2"/>
  <c r="AE745" i="2"/>
  <c r="AE731" i="2"/>
  <c r="AE729" i="2"/>
  <c r="AE703" i="2"/>
  <c r="AE681" i="2"/>
  <c r="AE665" i="2"/>
  <c r="AE653" i="2"/>
  <c r="AE546" i="2"/>
  <c r="AE538" i="2"/>
  <c r="AE530" i="2"/>
  <c r="AE449" i="2"/>
  <c r="AE441" i="2"/>
  <c r="AE433" i="2"/>
  <c r="AE427" i="2"/>
  <c r="AE419" i="2"/>
  <c r="AE393" i="2"/>
  <c r="AE316" i="2"/>
  <c r="AE314" i="2"/>
  <c r="AE312" i="2"/>
  <c r="AE229" i="2"/>
  <c r="AE221" i="2"/>
  <c r="AE211" i="2"/>
  <c r="AE205" i="2"/>
  <c r="AE199" i="2"/>
  <c r="AE179" i="2"/>
  <c r="AE123" i="2"/>
  <c r="AE121" i="2"/>
  <c r="AE119" i="2"/>
  <c r="AE117" i="2"/>
  <c r="AE113" i="2"/>
  <c r="AE111" i="2"/>
  <c r="AE109" i="2"/>
  <c r="AE76" i="2"/>
  <c r="AE70" i="2"/>
  <c r="AE62" i="2"/>
  <c r="AE17" i="2"/>
  <c r="AE116" i="2"/>
  <c r="AE43" i="2"/>
  <c r="AE37" i="2"/>
  <c r="AE29" i="2"/>
  <c r="AE994" i="2"/>
  <c r="AE986" i="2"/>
  <c r="AE982" i="2"/>
  <c r="AE944" i="2"/>
  <c r="AE942" i="2"/>
  <c r="AE936" i="2"/>
  <c r="AE934" i="2"/>
  <c r="AE912" i="2"/>
  <c r="AE910" i="2"/>
  <c r="AE904" i="2"/>
  <c r="AE901" i="2"/>
  <c r="AE899" i="2"/>
  <c r="AE893" i="2"/>
  <c r="AE891" i="2"/>
  <c r="AE869" i="2"/>
  <c r="AE867" i="2"/>
  <c r="AE861" i="2"/>
  <c r="AE859" i="2"/>
  <c r="AE790" i="2"/>
  <c r="AE778" i="2"/>
  <c r="AE776" i="2"/>
  <c r="AE774" i="2"/>
  <c r="AE766" i="2"/>
  <c r="AE726" i="2"/>
  <c r="AE714" i="2"/>
  <c r="AE674" i="2"/>
  <c r="AE641" i="2"/>
  <c r="AE633" i="2"/>
  <c r="AE625" i="2"/>
  <c r="AE619" i="2"/>
  <c r="AE611" i="2"/>
  <c r="AE587" i="2"/>
  <c r="AE551" i="2"/>
  <c r="AE549" i="2"/>
  <c r="AE543" i="2"/>
  <c r="AE541" i="2"/>
  <c r="AE539" i="2"/>
  <c r="AE535" i="2"/>
  <c r="AE533" i="2"/>
  <c r="AE531" i="2"/>
  <c r="AE527" i="2"/>
  <c r="AE525" i="2"/>
  <c r="AE519" i="2"/>
  <c r="AE517" i="2"/>
  <c r="AE490" i="2"/>
  <c r="AE482" i="2"/>
  <c r="AE474" i="2"/>
  <c r="AE466" i="2"/>
  <c r="AE385" i="2"/>
  <c r="AE377" i="2"/>
  <c r="AE369" i="2"/>
  <c r="AE363" i="2"/>
  <c r="AE333" i="2"/>
  <c r="AE331" i="2"/>
  <c r="AE323" i="2"/>
  <c r="AE317" i="2"/>
  <c r="AE311" i="2"/>
  <c r="AE309" i="2"/>
  <c r="AE276" i="2"/>
  <c r="AE268" i="2"/>
  <c r="AE262" i="2"/>
  <c r="AE254" i="2"/>
  <c r="AE244" i="2"/>
  <c r="AE171" i="2"/>
  <c r="AE165" i="2"/>
  <c r="AE157" i="2"/>
  <c r="AE149" i="2"/>
  <c r="AE141" i="2"/>
  <c r="AE73" i="2"/>
  <c r="AE67" i="2"/>
  <c r="AE65" i="2"/>
  <c r="AE63" i="2"/>
  <c r="AE59" i="2"/>
  <c r="AE57" i="2"/>
  <c r="AE55" i="2"/>
  <c r="AE53" i="2"/>
  <c r="AE1003" i="2"/>
  <c r="AE978" i="2"/>
  <c r="AE970" i="2"/>
  <c r="AE960" i="2"/>
  <c r="AE958" i="2"/>
  <c r="AE952" i="2"/>
  <c r="AE949" i="2"/>
  <c r="AE947" i="2"/>
  <c r="AE941" i="2"/>
  <c r="AE939" i="2"/>
  <c r="AE914" i="2"/>
  <c r="AE906" i="2"/>
  <c r="AE896" i="2"/>
  <c r="AE894" i="2"/>
  <c r="AE888" i="2"/>
  <c r="AE885" i="2"/>
  <c r="AE883" i="2"/>
  <c r="AE877" i="2"/>
  <c r="AE875" i="2"/>
  <c r="AE850" i="2"/>
  <c r="AE842" i="2"/>
  <c r="AE832" i="2"/>
  <c r="AE810" i="2"/>
  <c r="AE802" i="2"/>
  <c r="AE788" i="2"/>
  <c r="AE784" i="2"/>
  <c r="AE782" i="2"/>
  <c r="AE767" i="2"/>
  <c r="AE763" i="2"/>
  <c r="AE758" i="2"/>
  <c r="AE741" i="2"/>
  <c r="AE737" i="2"/>
  <c r="AE735" i="2"/>
  <c r="AE733" i="2"/>
  <c r="AE722" i="2"/>
  <c r="AE718" i="2"/>
  <c r="AE710" i="2"/>
  <c r="AE708" i="2"/>
  <c r="AE706" i="2"/>
  <c r="AE691" i="2"/>
  <c r="AE678" i="2"/>
  <c r="AE672" i="2"/>
  <c r="AE670" i="2"/>
  <c r="AE651" i="2"/>
  <c r="AE639" i="2"/>
  <c r="AE637" i="2"/>
  <c r="AE635" i="2"/>
  <c r="AE631" i="2"/>
  <c r="AE629" i="2"/>
  <c r="AE627" i="2"/>
  <c r="AE623" i="2"/>
  <c r="AE621" i="2"/>
  <c r="AE618" i="2"/>
  <c r="AE585" i="2"/>
  <c r="AE575" i="2"/>
  <c r="AE573" i="2"/>
  <c r="AE571" i="2"/>
  <c r="AE567" i="2"/>
  <c r="AE565" i="2"/>
  <c r="AE563" i="2"/>
  <c r="AE559" i="2"/>
  <c r="AE557" i="2"/>
  <c r="AE554" i="2"/>
  <c r="AE521" i="2"/>
  <c r="AE511" i="2"/>
  <c r="AE509" i="2"/>
  <c r="AE507" i="2"/>
  <c r="AE503" i="2"/>
  <c r="AE501" i="2"/>
  <c r="AE499" i="2"/>
  <c r="AE495" i="2"/>
  <c r="AE493" i="2"/>
  <c r="AE447" i="2"/>
  <c r="AE445" i="2"/>
  <c r="AE443" i="2"/>
  <c r="AE439" i="2"/>
  <c r="AE437" i="2"/>
  <c r="AE435" i="2"/>
  <c r="AE431" i="2"/>
  <c r="AE429" i="2"/>
  <c r="AE383" i="2"/>
  <c r="AE381" i="2"/>
  <c r="AE379" i="2"/>
  <c r="AE375" i="2"/>
  <c r="AE373" i="2"/>
  <c r="AE371" i="2"/>
  <c r="AE328" i="2"/>
  <c r="AE320" i="2"/>
  <c r="AE297" i="2"/>
  <c r="AE295" i="2"/>
  <c r="AE291" i="2"/>
  <c r="AE289" i="2"/>
  <c r="AE287" i="2"/>
  <c r="AE283" i="2"/>
  <c r="AE281" i="2"/>
  <c r="AE279" i="2"/>
  <c r="AE227" i="2"/>
  <c r="AE225" i="2"/>
  <c r="AE223" i="2"/>
  <c r="AE219" i="2"/>
  <c r="AE217" i="2"/>
  <c r="AE215" i="2"/>
  <c r="AE213" i="2"/>
  <c r="AE209" i="2"/>
  <c r="AE207" i="2"/>
  <c r="AE169" i="2"/>
  <c r="AE167" i="2"/>
  <c r="AE163" i="2"/>
  <c r="AE161" i="2"/>
  <c r="AE159" i="2"/>
  <c r="AE155" i="2"/>
  <c r="AE153" i="2"/>
  <c r="AE151" i="2"/>
  <c r="AE99" i="2"/>
  <c r="AE97" i="2"/>
  <c r="AE95" i="2"/>
  <c r="AE91" i="2"/>
  <c r="AE89" i="2"/>
  <c r="AE87" i="2"/>
  <c r="AE85" i="2"/>
  <c r="AE81" i="2"/>
  <c r="AE79" i="2"/>
  <c r="AE41" i="2"/>
  <c r="AE39" i="2"/>
  <c r="AE35" i="2"/>
  <c r="AE33" i="2"/>
  <c r="AE31" i="2"/>
  <c r="AE27" i="2"/>
  <c r="AE25" i="2"/>
  <c r="AE1002" i="2"/>
  <c r="AE992" i="2"/>
  <c r="AE990" i="2"/>
  <c r="AE984" i="2"/>
  <c r="AE981" i="2"/>
  <c r="AE979" i="2"/>
  <c r="AE973" i="2"/>
  <c r="AE971" i="2"/>
  <c r="AE946" i="2"/>
  <c r="AE938" i="2"/>
  <c r="AE928" i="2"/>
  <c r="AE926" i="2"/>
  <c r="AE920" i="2"/>
  <c r="AE917" i="2"/>
  <c r="AE915" i="2"/>
  <c r="AE909" i="2"/>
  <c r="AE907" i="2"/>
  <c r="AE882" i="2"/>
  <c r="AE874" i="2"/>
  <c r="AE864" i="2"/>
  <c r="AE862" i="2"/>
  <c r="AE856" i="2"/>
  <c r="AE853" i="2"/>
  <c r="AE851" i="2"/>
  <c r="AE845" i="2"/>
  <c r="AE843" i="2"/>
  <c r="AE813" i="2"/>
  <c r="AE811" i="2"/>
  <c r="AE805" i="2"/>
  <c r="AE803" i="2"/>
  <c r="AE801" i="2"/>
  <c r="AE799" i="2"/>
  <c r="AE759" i="2"/>
  <c r="AE755" i="2"/>
  <c r="AE740" i="2"/>
  <c r="AE727" i="2"/>
  <c r="AE719" i="2"/>
  <c r="AE713" i="2"/>
  <c r="AE707" i="2"/>
  <c r="AE677" i="2"/>
  <c r="AE669" i="2"/>
  <c r="AE652" i="2"/>
  <c r="AE617" i="2"/>
  <c r="AE586" i="2"/>
  <c r="AE553" i="2"/>
  <c r="AE522" i="2"/>
  <c r="AE489" i="2"/>
  <c r="AE458" i="2"/>
  <c r="AE425" i="2"/>
  <c r="AE394" i="2"/>
  <c r="AE361" i="2"/>
  <c r="AE351" i="2"/>
  <c r="AE345" i="2"/>
  <c r="AE308" i="2"/>
  <c r="AE275" i="2"/>
  <c r="AE236" i="2"/>
  <c r="AE203" i="2"/>
  <c r="AE180" i="2"/>
  <c r="AE147" i="2"/>
  <c r="AE108" i="2"/>
  <c r="AE75" i="2"/>
  <c r="AE52" i="2"/>
  <c r="AE837" i="2"/>
  <c r="AE835" i="2"/>
  <c r="AE833" i="2"/>
  <c r="AE831" i="2"/>
  <c r="AE822" i="2"/>
  <c r="AE789" i="2"/>
  <c r="AE787" i="2"/>
  <c r="AE781" i="2"/>
  <c r="AE779" i="2"/>
  <c r="AE736" i="2"/>
  <c r="AE734" i="2"/>
  <c r="AE699" i="2"/>
  <c r="AE697" i="2"/>
  <c r="AE686" i="2"/>
  <c r="AE684" i="2"/>
  <c r="AE682" i="2"/>
  <c r="AE663" i="2"/>
  <c r="AE659" i="2"/>
  <c r="AE642" i="2"/>
  <c r="AE634" i="2"/>
  <c r="AE626" i="2"/>
  <c r="AE609" i="2"/>
  <c r="AE601" i="2"/>
  <c r="AE593" i="2"/>
  <c r="AE578" i="2"/>
  <c r="AE570" i="2"/>
  <c r="AE562" i="2"/>
  <c r="AE545" i="2"/>
  <c r="AE537" i="2"/>
  <c r="AE529" i="2"/>
  <c r="AE514" i="2"/>
  <c r="AE506" i="2"/>
  <c r="AE498" i="2"/>
  <c r="AE481" i="2"/>
  <c r="AE473" i="2"/>
  <c r="AE465" i="2"/>
  <c r="AE455" i="2"/>
  <c r="AE453" i="2"/>
  <c r="AE450" i="2"/>
  <c r="AE442" i="2"/>
  <c r="AE434" i="2"/>
  <c r="AE417" i="2"/>
  <c r="AE409" i="2"/>
  <c r="AE401" i="2"/>
  <c r="AE391" i="2"/>
  <c r="AE389" i="2"/>
  <c r="AE386" i="2"/>
  <c r="AE378" i="2"/>
  <c r="AE370" i="2"/>
  <c r="AE352" i="2"/>
  <c r="AE335" i="2"/>
  <c r="AE325" i="2"/>
  <c r="AE319" i="2"/>
  <c r="AE313" i="2"/>
  <c r="AE305" i="2"/>
  <c r="AE303" i="2"/>
  <c r="AE300" i="2"/>
  <c r="AE294" i="2"/>
  <c r="AE286" i="2"/>
  <c r="AE267" i="2"/>
  <c r="AE261" i="2"/>
  <c r="AE253" i="2"/>
  <c r="AE243" i="2"/>
  <c r="AE233" i="2"/>
  <c r="AE230" i="2"/>
  <c r="AE222" i="2"/>
  <c r="AE212" i="2"/>
  <c r="AE197" i="2"/>
  <c r="AE189" i="2"/>
  <c r="AE177" i="2"/>
  <c r="AE175" i="2"/>
  <c r="AE172" i="2"/>
  <c r="AE166" i="2"/>
  <c r="AE158" i="2"/>
  <c r="AE139" i="2"/>
  <c r="AE133" i="2"/>
  <c r="AE125" i="2"/>
  <c r="AE115" i="2"/>
  <c r="AE105" i="2"/>
  <c r="AE102" i="2"/>
  <c r="AE94" i="2"/>
  <c r="AE84" i="2"/>
  <c r="AE69" i="2"/>
  <c r="AE61" i="2"/>
  <c r="AE49" i="2"/>
  <c r="AE47" i="2"/>
  <c r="AE44" i="2"/>
  <c r="AE38" i="2"/>
  <c r="AE30" i="2"/>
  <c r="AE996" i="2"/>
  <c r="AE993" i="2"/>
  <c r="AE991" i="2"/>
  <c r="AE980" i="2"/>
  <c r="AE977" i="2"/>
  <c r="AE975" i="2"/>
  <c r="AE964" i="2"/>
  <c r="AE961" i="2"/>
  <c r="AE959" i="2"/>
  <c r="AE948" i="2"/>
  <c r="AE945" i="2"/>
  <c r="AE943" i="2"/>
  <c r="AE932" i="2"/>
  <c r="AE929" i="2"/>
  <c r="AE927" i="2"/>
  <c r="AE916" i="2"/>
  <c r="AE913" i="2"/>
  <c r="AE911" i="2"/>
  <c r="AE900" i="2"/>
  <c r="AE897" i="2"/>
  <c r="AE895" i="2"/>
  <c r="AE884" i="2"/>
  <c r="AE881" i="2"/>
  <c r="AE879" i="2"/>
  <c r="AE868" i="2"/>
  <c r="AE865" i="2"/>
  <c r="AE863" i="2"/>
  <c r="AE852" i="2"/>
  <c r="AE849" i="2"/>
  <c r="AE847" i="2"/>
  <c r="AE836" i="2"/>
  <c r="AE829" i="2"/>
  <c r="AE827" i="2"/>
  <c r="AE818" i="2"/>
  <c r="AE792" i="2"/>
  <c r="AE785" i="2"/>
  <c r="AE783" i="2"/>
  <c r="AE770" i="2"/>
  <c r="AE765" i="2"/>
  <c r="AE757" i="2"/>
  <c r="AE743" i="2"/>
  <c r="AE717" i="2"/>
  <c r="AE1004" i="2"/>
  <c r="AE1001" i="2"/>
  <c r="AE999" i="2"/>
  <c r="AE988" i="2"/>
  <c r="AE985" i="2"/>
  <c r="AE983" i="2"/>
  <c r="AE972" i="2"/>
  <c r="AE969" i="2"/>
  <c r="AE967" i="2"/>
  <c r="AE956" i="2"/>
  <c r="AE953" i="2"/>
  <c r="AE951" i="2"/>
  <c r="AE940" i="2"/>
  <c r="AE937" i="2"/>
  <c r="AE935" i="2"/>
  <c r="AE924" i="2"/>
  <c r="AE921" i="2"/>
  <c r="AE919" i="2"/>
  <c r="AE908" i="2"/>
  <c r="AE905" i="2"/>
  <c r="AE903" i="2"/>
  <c r="AE892" i="2"/>
  <c r="AE889" i="2"/>
  <c r="AE887" i="2"/>
  <c r="AE876" i="2"/>
  <c r="AE873" i="2"/>
  <c r="AE871" i="2"/>
  <c r="AE860" i="2"/>
  <c r="AE857" i="2"/>
  <c r="AE855" i="2"/>
  <c r="AE844" i="2"/>
  <c r="AE824" i="2"/>
  <c r="AE817" i="2"/>
  <c r="AE815" i="2"/>
  <c r="AE804" i="2"/>
  <c r="AE797" i="2"/>
  <c r="AE795" i="2"/>
  <c r="AE786" i="2"/>
  <c r="AE762" i="2"/>
  <c r="AE739" i="2"/>
  <c r="AE732" i="2"/>
  <c r="AE730" i="2"/>
  <c r="AE725" i="2"/>
  <c r="AE721" i="2"/>
  <c r="AE716" i="2"/>
  <c r="AE709" i="2"/>
  <c r="AE704" i="2"/>
  <c r="AE841" i="2"/>
  <c r="AE839" i="2"/>
  <c r="AE828" i="2"/>
  <c r="AE825" i="2"/>
  <c r="AE823" i="2"/>
  <c r="AE812" i="2"/>
  <c r="AE809" i="2"/>
  <c r="AE807" i="2"/>
  <c r="AE796" i="2"/>
  <c r="AE793" i="2"/>
  <c r="AE791" i="2"/>
  <c r="AE775" i="2"/>
  <c r="AE773" i="2"/>
  <c r="AE771" i="2"/>
  <c r="AE768" i="2"/>
  <c r="AE742" i="2"/>
  <c r="AE701" i="2"/>
  <c r="AE689" i="2"/>
  <c r="AE687" i="2"/>
  <c r="AE685" i="2"/>
  <c r="AE675" i="2"/>
  <c r="AE673" i="2"/>
  <c r="AE671" i="2"/>
  <c r="AE668" i="2"/>
  <c r="AE666" i="2"/>
  <c r="AE658" i="2"/>
  <c r="AE656" i="2"/>
  <c r="AE654" i="2"/>
  <c r="AE640" i="2"/>
  <c r="AE638" i="2"/>
  <c r="AE636" i="2"/>
  <c r="AE624" i="2"/>
  <c r="AE622" i="2"/>
  <c r="AE620" i="2"/>
  <c r="AE608" i="2"/>
  <c r="AE606" i="2"/>
  <c r="AE604" i="2"/>
  <c r="AE592" i="2"/>
  <c r="AE590" i="2"/>
  <c r="AE588" i="2"/>
  <c r="AE576" i="2"/>
  <c r="AE574" i="2"/>
  <c r="AE572" i="2"/>
  <c r="AE560" i="2"/>
  <c r="AE558" i="2"/>
  <c r="AE556" i="2"/>
  <c r="AE544" i="2"/>
  <c r="AE542" i="2"/>
  <c r="AE540" i="2"/>
  <c r="AE528" i="2"/>
  <c r="AE526" i="2"/>
  <c r="AE524" i="2"/>
  <c r="AE512" i="2"/>
  <c r="AE510" i="2"/>
  <c r="AE508" i="2"/>
  <c r="AE496" i="2"/>
  <c r="AE494" i="2"/>
  <c r="AE492" i="2"/>
  <c r="AE480" i="2"/>
  <c r="AE478" i="2"/>
  <c r="AE476" i="2"/>
  <c r="AE464" i="2"/>
  <c r="AE462" i="2"/>
  <c r="AE460" i="2"/>
  <c r="AE448" i="2"/>
  <c r="AE446" i="2"/>
  <c r="AE444" i="2"/>
  <c r="AE432" i="2"/>
  <c r="AE430" i="2"/>
  <c r="AE428" i="2"/>
  <c r="AE416" i="2"/>
  <c r="AE414" i="2"/>
  <c r="AE412" i="2"/>
  <c r="AE400" i="2"/>
  <c r="AE398" i="2"/>
  <c r="AE396" i="2"/>
  <c r="AE384" i="2"/>
  <c r="AE382" i="2"/>
  <c r="AE380" i="2"/>
  <c r="AE368" i="2"/>
  <c r="AE366" i="2"/>
  <c r="AE364" i="2"/>
  <c r="AE355" i="2"/>
  <c r="AE695" i="2"/>
  <c r="AE693" i="2"/>
  <c r="AE679" i="2"/>
  <c r="AE676" i="2"/>
  <c r="AE667" i="2"/>
  <c r="AE650" i="2"/>
  <c r="AE648" i="2"/>
  <c r="AE646" i="2"/>
  <c r="AE644" i="2"/>
  <c r="AE632" i="2"/>
  <c r="AE630" i="2"/>
  <c r="AE628" i="2"/>
  <c r="AE616" i="2"/>
  <c r="AE614" i="2"/>
  <c r="AE612" i="2"/>
  <c r="AE600" i="2"/>
  <c r="AE598" i="2"/>
  <c r="AE596" i="2"/>
  <c r="AE584" i="2"/>
  <c r="AE582" i="2"/>
  <c r="AE580" i="2"/>
  <c r="AE568" i="2"/>
  <c r="AE566" i="2"/>
  <c r="AE564" i="2"/>
  <c r="AE552" i="2"/>
  <c r="AE550" i="2"/>
  <c r="AE548" i="2"/>
  <c r="AE536" i="2"/>
  <c r="AE534" i="2"/>
  <c r="AE532" i="2"/>
  <c r="AE520" i="2"/>
  <c r="AE518" i="2"/>
  <c r="AE516" i="2"/>
  <c r="AE504" i="2"/>
  <c r="AE502" i="2"/>
  <c r="AE500" i="2"/>
  <c r="AE488" i="2"/>
  <c r="AE486" i="2"/>
  <c r="AE484" i="2"/>
  <c r="AE472" i="2"/>
  <c r="AE470" i="2"/>
  <c r="AE468" i="2"/>
  <c r="AE456" i="2"/>
  <c r="AE454" i="2"/>
  <c r="AE452" i="2"/>
  <c r="AE440" i="2"/>
  <c r="AE438" i="2"/>
  <c r="AE436" i="2"/>
  <c r="AE424" i="2"/>
  <c r="AE422" i="2"/>
  <c r="AE420" i="2"/>
  <c r="AE408" i="2"/>
  <c r="AE406" i="2"/>
  <c r="AE404" i="2"/>
  <c r="AE392" i="2"/>
  <c r="AE390" i="2"/>
  <c r="AE388" i="2"/>
  <c r="AE376" i="2"/>
  <c r="AE374" i="2"/>
  <c r="AE372" i="2"/>
  <c r="AE354" i="2"/>
  <c r="AE340" i="2"/>
  <c r="AE367" i="2"/>
  <c r="AE365" i="2"/>
  <c r="AE362" i="2"/>
  <c r="AE353" i="2"/>
  <c r="AE348" i="2"/>
  <c r="AE337" i="2"/>
  <c r="AE332" i="2"/>
  <c r="AE330" i="2"/>
  <c r="AE321" i="2"/>
  <c r="AE306" i="2"/>
  <c r="AE304" i="2"/>
  <c r="AE302" i="2"/>
  <c r="AE292" i="2"/>
  <c r="AE290" i="2"/>
  <c r="AE288" i="2"/>
  <c r="AE274" i="2"/>
  <c r="AE272" i="2"/>
  <c r="AE270" i="2"/>
  <c r="AE260" i="2"/>
  <c r="AE258" i="2"/>
  <c r="AE256" i="2"/>
  <c r="AE242" i="2"/>
  <c r="AE240" i="2"/>
  <c r="AE238" i="2"/>
  <c r="AE228" i="2"/>
  <c r="AE226" i="2"/>
  <c r="AE224" i="2"/>
  <c r="AE210" i="2"/>
  <c r="AE208" i="2"/>
  <c r="AE206" i="2"/>
  <c r="AE196" i="2"/>
  <c r="AE194" i="2"/>
  <c r="AE192" i="2"/>
  <c r="AE178" i="2"/>
  <c r="AE176" i="2"/>
  <c r="AE174" i="2"/>
  <c r="AE164" i="2"/>
  <c r="AE162" i="2"/>
  <c r="AE160" i="2"/>
  <c r="AE146" i="2"/>
  <c r="AE144" i="2"/>
  <c r="AE142" i="2"/>
  <c r="AE132" i="2"/>
  <c r="AE130" i="2"/>
  <c r="AE128" i="2"/>
  <c r="AE114" i="2"/>
  <c r="AE112" i="2"/>
  <c r="AE110" i="2"/>
  <c r="AE100" i="2"/>
  <c r="AE98" i="2"/>
  <c r="AE96" i="2"/>
  <c r="AE82" i="2"/>
  <c r="AE80" i="2"/>
  <c r="AE78" i="2"/>
  <c r="AE68" i="2"/>
  <c r="AE66" i="2"/>
  <c r="AE64" i="2"/>
  <c r="AE50" i="2"/>
  <c r="AE48" i="2"/>
  <c r="AE46" i="2"/>
  <c r="AE36" i="2"/>
  <c r="AE34" i="2"/>
  <c r="AE32" i="2"/>
  <c r="AE21" i="2"/>
  <c r="AE19" i="2"/>
  <c r="AE338" i="2"/>
  <c r="AE329" i="2"/>
  <c r="AE327" i="2"/>
  <c r="AE324" i="2"/>
  <c r="AE322" i="2"/>
  <c r="AE315" i="2"/>
  <c r="AE298" i="2"/>
  <c r="AE296" i="2"/>
  <c r="AE284" i="2"/>
  <c r="AE282" i="2"/>
  <c r="AE280" i="2"/>
  <c r="AE278" i="2"/>
  <c r="AE266" i="2"/>
  <c r="AE264" i="2"/>
  <c r="AE252" i="2"/>
  <c r="AE250" i="2"/>
  <c r="AE248" i="2"/>
  <c r="AE246" i="2"/>
  <c r="AE234" i="2"/>
  <c r="AE232" i="2"/>
  <c r="AE220" i="2"/>
  <c r="AE218" i="2"/>
  <c r="AE216" i="2"/>
  <c r="AE214" i="2"/>
  <c r="AE202" i="2"/>
  <c r="AE200" i="2"/>
  <c r="AE188" i="2"/>
  <c r="AE186" i="2"/>
  <c r="AE184" i="2"/>
  <c r="AE182" i="2"/>
  <c r="AE170" i="2"/>
  <c r="AE168" i="2"/>
  <c r="AE156" i="2"/>
  <c r="AE154" i="2"/>
  <c r="AE152" i="2"/>
  <c r="AE150" i="2"/>
  <c r="AE138" i="2"/>
  <c r="AE136" i="2"/>
  <c r="AE124" i="2"/>
  <c r="AE122" i="2"/>
  <c r="AE120" i="2"/>
  <c r="AE118" i="2"/>
  <c r="AE106" i="2"/>
  <c r="AE104" i="2"/>
  <c r="AE92" i="2"/>
  <c r="AE90" i="2"/>
  <c r="AE88" i="2"/>
  <c r="AE86" i="2"/>
  <c r="AE74" i="2"/>
  <c r="AE72" i="2"/>
  <c r="AE60" i="2"/>
  <c r="AE58" i="2"/>
  <c r="AE56" i="2"/>
  <c r="AE54" i="2"/>
  <c r="AE42" i="2"/>
  <c r="AE40" i="2"/>
  <c r="AE28" i="2"/>
  <c r="AE26" i="2"/>
  <c r="AE20" i="2"/>
  <c r="AE18" i="2"/>
  <c r="AE16" i="2"/>
  <c r="AE780" i="2"/>
  <c r="AE764" i="2"/>
  <c r="AE752" i="2"/>
  <c r="AE747" i="2"/>
  <c r="AE724" i="2"/>
  <c r="AE688" i="2"/>
  <c r="AE683" i="2"/>
  <c r="AE660" i="2"/>
  <c r="AE772" i="2"/>
  <c r="AE756" i="2"/>
  <c r="AE720" i="2"/>
  <c r="AE715" i="2"/>
  <c r="AE692" i="2"/>
  <c r="AE760" i="2"/>
  <c r="AE744" i="2"/>
  <c r="AE728" i="2"/>
  <c r="AE712" i="2"/>
  <c r="AE696" i="2"/>
  <c r="AE680" i="2"/>
  <c r="AE664" i="2"/>
  <c r="AE350" i="2"/>
  <c r="AE334" i="2"/>
  <c r="AE318" i="2"/>
  <c r="AE342" i="2"/>
  <c r="AE326" i="2"/>
  <c r="AE310" i="2"/>
  <c r="P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2" i="3"/>
  <c r="BC2" i="3" s="1"/>
  <c r="V4" i="3" l="1"/>
  <c r="V12" i="3"/>
  <c r="V16" i="3"/>
  <c r="V20" i="3"/>
  <c r="V24" i="3"/>
  <c r="V28" i="3"/>
  <c r="V32" i="3"/>
  <c r="V36" i="3"/>
  <c r="V40" i="3"/>
  <c r="V44" i="3"/>
  <c r="V48" i="3"/>
  <c r="V52" i="3"/>
  <c r="V56" i="3"/>
  <c r="V60" i="3"/>
  <c r="V64" i="3"/>
  <c r="V68" i="3"/>
  <c r="V72" i="3"/>
  <c r="V76" i="3"/>
  <c r="V80" i="3"/>
  <c r="V84" i="3"/>
  <c r="V88" i="3"/>
  <c r="V92" i="3"/>
  <c r="V96" i="3"/>
  <c r="V100" i="3"/>
  <c r="V104" i="3"/>
  <c r="V108" i="3"/>
  <c r="V112" i="3"/>
  <c r="V116" i="3"/>
  <c r="V120" i="3"/>
  <c r="V124" i="3"/>
  <c r="V128" i="3"/>
  <c r="V132" i="3"/>
  <c r="V136" i="3"/>
  <c r="V140" i="3"/>
  <c r="V144" i="3"/>
  <c r="V148" i="3"/>
  <c r="V152" i="3"/>
  <c r="V156" i="3"/>
  <c r="V160" i="3"/>
  <c r="V164" i="3"/>
  <c r="V168" i="3"/>
  <c r="V172" i="3"/>
  <c r="V176" i="3"/>
  <c r="V180" i="3"/>
  <c r="V184" i="3"/>
  <c r="V188" i="3"/>
  <c r="V192" i="3"/>
  <c r="V196" i="3"/>
  <c r="V200" i="3"/>
  <c r="V204" i="3"/>
  <c r="V208" i="3"/>
  <c r="V212" i="3"/>
  <c r="V216" i="3"/>
  <c r="V220" i="3"/>
  <c r="V224" i="3"/>
  <c r="V228" i="3"/>
  <c r="V232" i="3"/>
  <c r="V236" i="3"/>
  <c r="V240" i="3"/>
  <c r="V244" i="3"/>
  <c r="V248" i="3"/>
  <c r="V252" i="3"/>
  <c r="V256" i="3"/>
  <c r="V260" i="3"/>
  <c r="V264" i="3"/>
  <c r="V268" i="3"/>
  <c r="V272" i="3"/>
  <c r="V276" i="3"/>
  <c r="V280" i="3"/>
  <c r="V284" i="3"/>
  <c r="V288" i="3"/>
  <c r="V292" i="3"/>
  <c r="V296" i="3"/>
  <c r="V300" i="3"/>
  <c r="V304" i="3"/>
  <c r="V308" i="3"/>
  <c r="V312" i="3"/>
  <c r="V316" i="3"/>
  <c r="V320" i="3"/>
  <c r="V324" i="3"/>
  <c r="V328" i="3"/>
  <c r="V332" i="3"/>
  <c r="V9" i="3"/>
  <c r="V13" i="3"/>
  <c r="V17" i="3"/>
  <c r="V21" i="3"/>
  <c r="V25" i="3"/>
  <c r="V29" i="3"/>
  <c r="V33" i="3"/>
  <c r="V37" i="3"/>
  <c r="V41" i="3"/>
  <c r="V45" i="3"/>
  <c r="V49" i="3"/>
  <c r="V53" i="3"/>
  <c r="V57" i="3"/>
  <c r="V61" i="3"/>
  <c r="V65" i="3"/>
  <c r="V69" i="3"/>
  <c r="V73" i="3"/>
  <c r="V77" i="3"/>
  <c r="V81" i="3"/>
  <c r="V85" i="3"/>
  <c r="V89" i="3"/>
  <c r="V93" i="3"/>
  <c r="V97" i="3"/>
  <c r="V101" i="3"/>
  <c r="V105" i="3"/>
  <c r="V109" i="3"/>
  <c r="V113" i="3"/>
  <c r="V117" i="3"/>
  <c r="V121" i="3"/>
  <c r="V125" i="3"/>
  <c r="V129" i="3"/>
  <c r="V133" i="3"/>
  <c r="V137" i="3"/>
  <c r="V141" i="3"/>
  <c r="V145" i="3"/>
  <c r="V149" i="3"/>
  <c r="V153" i="3"/>
  <c r="V157" i="3"/>
  <c r="V161" i="3"/>
  <c r="V165" i="3"/>
  <c r="V169" i="3"/>
  <c r="V173" i="3"/>
  <c r="V177" i="3"/>
  <c r="V181" i="3"/>
  <c r="V185" i="3"/>
  <c r="V189" i="3"/>
  <c r="V193" i="3"/>
  <c r="V197" i="3"/>
  <c r="V201" i="3"/>
  <c r="V205" i="3"/>
  <c r="V209" i="3"/>
  <c r="V213" i="3"/>
  <c r="V217" i="3"/>
  <c r="V221" i="3"/>
  <c r="V225" i="3"/>
  <c r="V229" i="3"/>
  <c r="V233" i="3"/>
  <c r="V237" i="3"/>
  <c r="V241" i="3"/>
  <c r="V245" i="3"/>
  <c r="V249" i="3"/>
  <c r="V253" i="3"/>
  <c r="V257" i="3"/>
  <c r="V261" i="3"/>
  <c r="V265" i="3"/>
  <c r="V269" i="3"/>
  <c r="V273" i="3"/>
  <c r="V277" i="3"/>
  <c r="V281" i="3"/>
  <c r="V285" i="3"/>
  <c r="V289" i="3"/>
  <c r="V293" i="3"/>
  <c r="V297" i="3"/>
  <c r="V301" i="3"/>
  <c r="V305" i="3"/>
  <c r="V309" i="3"/>
  <c r="V313" i="3"/>
  <c r="V317" i="3"/>
  <c r="V321" i="3"/>
  <c r="V325" i="3"/>
  <c r="V329" i="3"/>
  <c r="V333" i="3"/>
  <c r="V14" i="3"/>
  <c r="V22" i="3"/>
  <c r="V30" i="3"/>
  <c r="V38" i="3"/>
  <c r="V46" i="3"/>
  <c r="V54" i="3"/>
  <c r="V62" i="3"/>
  <c r="V70" i="3"/>
  <c r="V78" i="3"/>
  <c r="V86" i="3"/>
  <c r="V94" i="3"/>
  <c r="V102" i="3"/>
  <c r="V110" i="3"/>
  <c r="V118" i="3"/>
  <c r="V126" i="3"/>
  <c r="V134" i="3"/>
  <c r="V142" i="3"/>
  <c r="V150" i="3"/>
  <c r="V158" i="3"/>
  <c r="V166" i="3"/>
  <c r="V174" i="3"/>
  <c r="V182" i="3"/>
  <c r="V190" i="3"/>
  <c r="V198" i="3"/>
  <c r="V206" i="3"/>
  <c r="V214" i="3"/>
  <c r="V222" i="3"/>
  <c r="V230" i="3"/>
  <c r="V238" i="3"/>
  <c r="V246" i="3"/>
  <c r="V254" i="3"/>
  <c r="V262" i="3"/>
  <c r="V270" i="3"/>
  <c r="V278" i="3"/>
  <c r="V286" i="3"/>
  <c r="V294" i="3"/>
  <c r="V302" i="3"/>
  <c r="V310" i="3"/>
  <c r="V318" i="3"/>
  <c r="V326" i="3"/>
  <c r="V334" i="3"/>
  <c r="V338" i="3"/>
  <c r="V342" i="3"/>
  <c r="V346" i="3"/>
  <c r="V350" i="3"/>
  <c r="V354" i="3"/>
  <c r="V358" i="3"/>
  <c r="V362" i="3"/>
  <c r="V366" i="3"/>
  <c r="V370" i="3"/>
  <c r="V374" i="3"/>
  <c r="V378" i="3"/>
  <c r="V382" i="3"/>
  <c r="V386" i="3"/>
  <c r="V390" i="3"/>
  <c r="V394" i="3"/>
  <c r="V398" i="3"/>
  <c r="V402" i="3"/>
  <c r="V406" i="3"/>
  <c r="V410" i="3"/>
  <c r="V414" i="3"/>
  <c r="V418" i="3"/>
  <c r="V422" i="3"/>
  <c r="V426" i="3"/>
  <c r="V430" i="3"/>
  <c r="V434" i="3"/>
  <c r="V438" i="3"/>
  <c r="V442" i="3"/>
  <c r="V446" i="3"/>
  <c r="V450" i="3"/>
  <c r="V454" i="3"/>
  <c r="V458" i="3"/>
  <c r="V462" i="3"/>
  <c r="V466" i="3"/>
  <c r="V470" i="3"/>
  <c r="V474" i="3"/>
  <c r="V478" i="3"/>
  <c r="V482" i="3"/>
  <c r="V486" i="3"/>
  <c r="V490" i="3"/>
  <c r="V494" i="3"/>
  <c r="V498" i="3"/>
  <c r="V502" i="3"/>
  <c r="V506" i="3"/>
  <c r="V15" i="3"/>
  <c r="V23" i="3"/>
  <c r="V31" i="3"/>
  <c r="V39" i="3"/>
  <c r="V47" i="3"/>
  <c r="V55" i="3"/>
  <c r="V63" i="3"/>
  <c r="V71" i="3"/>
  <c r="V79" i="3"/>
  <c r="V87" i="3"/>
  <c r="V95" i="3"/>
  <c r="V103" i="3"/>
  <c r="V111" i="3"/>
  <c r="V119" i="3"/>
  <c r="V127" i="3"/>
  <c r="V135" i="3"/>
  <c r="V143" i="3"/>
  <c r="V151" i="3"/>
  <c r="V159" i="3"/>
  <c r="V167" i="3"/>
  <c r="V175" i="3"/>
  <c r="V183" i="3"/>
  <c r="V191" i="3"/>
  <c r="V199" i="3"/>
  <c r="V207" i="3"/>
  <c r="V215" i="3"/>
  <c r="V223" i="3"/>
  <c r="V231" i="3"/>
  <c r="V239" i="3"/>
  <c r="V247" i="3"/>
  <c r="V255" i="3"/>
  <c r="V263" i="3"/>
  <c r="V271" i="3"/>
  <c r="V279" i="3"/>
  <c r="V287" i="3"/>
  <c r="V295" i="3"/>
  <c r="V303" i="3"/>
  <c r="V311" i="3"/>
  <c r="V319" i="3"/>
  <c r="V327" i="3"/>
  <c r="V335" i="3"/>
  <c r="V339" i="3"/>
  <c r="V343" i="3"/>
  <c r="V347" i="3"/>
  <c r="V351" i="3"/>
  <c r="V355" i="3"/>
  <c r="V359" i="3"/>
  <c r="V363" i="3"/>
  <c r="V367" i="3"/>
  <c r="V371" i="3"/>
  <c r="V375" i="3"/>
  <c r="V379" i="3"/>
  <c r="V383" i="3"/>
  <c r="V387" i="3"/>
  <c r="V391" i="3"/>
  <c r="V395" i="3"/>
  <c r="V399" i="3"/>
  <c r="V403" i="3"/>
  <c r="V407" i="3"/>
  <c r="V411" i="3"/>
  <c r="V415" i="3"/>
  <c r="V419" i="3"/>
  <c r="V423" i="3"/>
  <c r="V427" i="3"/>
  <c r="V431" i="3"/>
  <c r="V435" i="3"/>
  <c r="V439" i="3"/>
  <c r="V443" i="3"/>
  <c r="V447" i="3"/>
  <c r="V451" i="3"/>
  <c r="V455" i="3"/>
  <c r="V459" i="3"/>
  <c r="V463" i="3"/>
  <c r="V467" i="3"/>
  <c r="V471" i="3"/>
  <c r="V475" i="3"/>
  <c r="V479" i="3"/>
  <c r="V483" i="3"/>
  <c r="V487" i="3"/>
  <c r="V491" i="3"/>
  <c r="V495" i="3"/>
  <c r="V499" i="3"/>
  <c r="V503" i="3"/>
  <c r="V18" i="3"/>
  <c r="V34" i="3"/>
  <c r="V50" i="3"/>
  <c r="V66" i="3"/>
  <c r="V82" i="3"/>
  <c r="V98" i="3"/>
  <c r="V114" i="3"/>
  <c r="V130" i="3"/>
  <c r="V146" i="3"/>
  <c r="V162" i="3"/>
  <c r="V178" i="3"/>
  <c r="V194" i="3"/>
  <c r="V210" i="3"/>
  <c r="V226" i="3"/>
  <c r="V242" i="3"/>
  <c r="V258" i="3"/>
  <c r="V274" i="3"/>
  <c r="V290" i="3"/>
  <c r="V306" i="3"/>
  <c r="V322" i="3"/>
  <c r="V336" i="3"/>
  <c r="V344" i="3"/>
  <c r="V352" i="3"/>
  <c r="V360" i="3"/>
  <c r="V368" i="3"/>
  <c r="V376" i="3"/>
  <c r="V384" i="3"/>
  <c r="V392" i="3"/>
  <c r="V400" i="3"/>
  <c r="V408" i="3"/>
  <c r="V416" i="3"/>
  <c r="V424" i="3"/>
  <c r="V432" i="3"/>
  <c r="V440" i="3"/>
  <c r="V448" i="3"/>
  <c r="V456" i="3"/>
  <c r="V464" i="3"/>
  <c r="V472" i="3"/>
  <c r="V480" i="3"/>
  <c r="V488" i="3"/>
  <c r="V496" i="3"/>
  <c r="V504" i="3"/>
  <c r="V509" i="3"/>
  <c r="V513" i="3"/>
  <c r="V517" i="3"/>
  <c r="V521" i="3"/>
  <c r="V525" i="3"/>
  <c r="V529" i="3"/>
  <c r="V533" i="3"/>
  <c r="V537" i="3"/>
  <c r="V541" i="3"/>
  <c r="V545" i="3"/>
  <c r="V549" i="3"/>
  <c r="V553" i="3"/>
  <c r="V557" i="3"/>
  <c r="V561" i="3"/>
  <c r="V565" i="3"/>
  <c r="V569" i="3"/>
  <c r="V573" i="3"/>
  <c r="V577" i="3"/>
  <c r="V581" i="3"/>
  <c r="V585" i="3"/>
  <c r="V589" i="3"/>
  <c r="V593" i="3"/>
  <c r="V597" i="3"/>
  <c r="V601" i="3"/>
  <c r="V605" i="3"/>
  <c r="V609" i="3"/>
  <c r="V613" i="3"/>
  <c r="V617" i="3"/>
  <c r="V621" i="3"/>
  <c r="V625" i="3"/>
  <c r="V629" i="3"/>
  <c r="V633" i="3"/>
  <c r="V637" i="3"/>
  <c r="V641" i="3"/>
  <c r="V645" i="3"/>
  <c r="V649" i="3"/>
  <c r="V653" i="3"/>
  <c r="V657" i="3"/>
  <c r="V661" i="3"/>
  <c r="V665" i="3"/>
  <c r="V669" i="3"/>
  <c r="V673" i="3"/>
  <c r="V677" i="3"/>
  <c r="V681" i="3"/>
  <c r="V685" i="3"/>
  <c r="V689" i="3"/>
  <c r="V693" i="3"/>
  <c r="V697" i="3"/>
  <c r="V701" i="3"/>
  <c r="V705" i="3"/>
  <c r="V709" i="3"/>
  <c r="V713" i="3"/>
  <c r="V717" i="3"/>
  <c r="V721" i="3"/>
  <c r="V725" i="3"/>
  <c r="V729" i="3"/>
  <c r="V733" i="3"/>
  <c r="V737" i="3"/>
  <c r="V741" i="3"/>
  <c r="V745" i="3"/>
  <c r="V749" i="3"/>
  <c r="V753" i="3"/>
  <c r="V757" i="3"/>
  <c r="V761" i="3"/>
  <c r="V765" i="3"/>
  <c r="V769" i="3"/>
  <c r="V773" i="3"/>
  <c r="V777" i="3"/>
  <c r="V781" i="3"/>
  <c r="V785" i="3"/>
  <c r="V789" i="3"/>
  <c r="V793" i="3"/>
  <c r="V797" i="3"/>
  <c r="V801" i="3"/>
  <c r="V805" i="3"/>
  <c r="V809" i="3"/>
  <c r="V813" i="3"/>
  <c r="V817" i="3"/>
  <c r="V821" i="3"/>
  <c r="V825" i="3"/>
  <c r="V829" i="3"/>
  <c r="V833" i="3"/>
  <c r="V837" i="3"/>
  <c r="V841" i="3"/>
  <c r="V845" i="3"/>
  <c r="V849" i="3"/>
  <c r="V853" i="3"/>
  <c r="V857" i="3"/>
  <c r="V861" i="3"/>
  <c r="V865" i="3"/>
  <c r="V869" i="3"/>
  <c r="V873" i="3"/>
  <c r="V877" i="3"/>
  <c r="V881" i="3"/>
  <c r="V885" i="3"/>
  <c r="V889" i="3"/>
  <c r="V893" i="3"/>
  <c r="V897" i="3"/>
  <c r="V901" i="3"/>
  <c r="V905" i="3"/>
  <c r="V909" i="3"/>
  <c r="V913" i="3"/>
  <c r="V917" i="3"/>
  <c r="V921" i="3"/>
  <c r="V925" i="3"/>
  <c r="V929" i="3"/>
  <c r="V933" i="3"/>
  <c r="V937" i="3"/>
  <c r="V941" i="3"/>
  <c r="V945" i="3"/>
  <c r="V949" i="3"/>
  <c r="V953" i="3"/>
  <c r="V957" i="3"/>
  <c r="V961" i="3"/>
  <c r="V965" i="3"/>
  <c r="V969" i="3"/>
  <c r="V973" i="3"/>
  <c r="V977" i="3"/>
  <c r="V981" i="3"/>
  <c r="V985" i="3"/>
  <c r="V989" i="3"/>
  <c r="V993" i="3"/>
  <c r="V997" i="3"/>
  <c r="V19" i="3"/>
  <c r="V35" i="3"/>
  <c r="V51" i="3"/>
  <c r="V67" i="3"/>
  <c r="V83" i="3"/>
  <c r="V99" i="3"/>
  <c r="V115" i="3"/>
  <c r="V131" i="3"/>
  <c r="V147" i="3"/>
  <c r="V163" i="3"/>
  <c r="V179" i="3"/>
  <c r="V195" i="3"/>
  <c r="V211" i="3"/>
  <c r="V227" i="3"/>
  <c r="V243" i="3"/>
  <c r="V259" i="3"/>
  <c r="V275" i="3"/>
  <c r="V291" i="3"/>
  <c r="V307" i="3"/>
  <c r="V323" i="3"/>
  <c r="V337" i="3"/>
  <c r="V345" i="3"/>
  <c r="V353" i="3"/>
  <c r="V361" i="3"/>
  <c r="V369" i="3"/>
  <c r="V377" i="3"/>
  <c r="V385" i="3"/>
  <c r="V393" i="3"/>
  <c r="V401" i="3"/>
  <c r="V409" i="3"/>
  <c r="V417" i="3"/>
  <c r="V425" i="3"/>
  <c r="V433" i="3"/>
  <c r="V441" i="3"/>
  <c r="V449" i="3"/>
  <c r="V457" i="3"/>
  <c r="V465" i="3"/>
  <c r="V473" i="3"/>
  <c r="V481" i="3"/>
  <c r="V489" i="3"/>
  <c r="V497" i="3"/>
  <c r="V505" i="3"/>
  <c r="V510" i="3"/>
  <c r="V514" i="3"/>
  <c r="V518" i="3"/>
  <c r="V522" i="3"/>
  <c r="V526" i="3"/>
  <c r="V530" i="3"/>
  <c r="V534" i="3"/>
  <c r="V538" i="3"/>
  <c r="V542" i="3"/>
  <c r="V546" i="3"/>
  <c r="V550" i="3"/>
  <c r="V554" i="3"/>
  <c r="V558" i="3"/>
  <c r="V562" i="3"/>
  <c r="V566" i="3"/>
  <c r="V570" i="3"/>
  <c r="V574" i="3"/>
  <c r="V578" i="3"/>
  <c r="V582" i="3"/>
  <c r="V586" i="3"/>
  <c r="V590" i="3"/>
  <c r="V594" i="3"/>
  <c r="V598" i="3"/>
  <c r="V602" i="3"/>
  <c r="V606" i="3"/>
  <c r="V610" i="3"/>
  <c r="V614" i="3"/>
  <c r="V618" i="3"/>
  <c r="V622" i="3"/>
  <c r="V626" i="3"/>
  <c r="V630" i="3"/>
  <c r="V634" i="3"/>
  <c r="V638" i="3"/>
  <c r="V642" i="3"/>
  <c r="V646" i="3"/>
  <c r="V650" i="3"/>
  <c r="V654" i="3"/>
  <c r="V658" i="3"/>
  <c r="V662" i="3"/>
  <c r="V666" i="3"/>
  <c r="V670" i="3"/>
  <c r="V674" i="3"/>
  <c r="V678" i="3"/>
  <c r="V682" i="3"/>
  <c r="V686" i="3"/>
  <c r="V690" i="3"/>
  <c r="V694" i="3"/>
  <c r="V698" i="3"/>
  <c r="V702" i="3"/>
  <c r="V706" i="3"/>
  <c r="V710" i="3"/>
  <c r="V714" i="3"/>
  <c r="V718" i="3"/>
  <c r="V722" i="3"/>
  <c r="V726" i="3"/>
  <c r="V730" i="3"/>
  <c r="V734" i="3"/>
  <c r="V738" i="3"/>
  <c r="V742" i="3"/>
  <c r="V746" i="3"/>
  <c r="V750" i="3"/>
  <c r="V754" i="3"/>
  <c r="V758" i="3"/>
  <c r="V762" i="3"/>
  <c r="V766" i="3"/>
  <c r="V770" i="3"/>
  <c r="V774" i="3"/>
  <c r="V778" i="3"/>
  <c r="V782" i="3"/>
  <c r="V786" i="3"/>
  <c r="V790" i="3"/>
  <c r="V794" i="3"/>
  <c r="V798" i="3"/>
  <c r="V802" i="3"/>
  <c r="V806" i="3"/>
  <c r="V810" i="3"/>
  <c r="V814" i="3"/>
  <c r="V818" i="3"/>
  <c r="V822" i="3"/>
  <c r="V826" i="3"/>
  <c r="V830" i="3"/>
  <c r="V834" i="3"/>
  <c r="V838" i="3"/>
  <c r="V842" i="3"/>
  <c r="V846" i="3"/>
  <c r="V850" i="3"/>
  <c r="V854" i="3"/>
  <c r="V858" i="3"/>
  <c r="V862" i="3"/>
  <c r="V866" i="3"/>
  <c r="V870" i="3"/>
  <c r="V874" i="3"/>
  <c r="V878" i="3"/>
  <c r="V882" i="3"/>
  <c r="V886" i="3"/>
  <c r="V890" i="3"/>
  <c r="V894" i="3"/>
  <c r="V898" i="3"/>
  <c r="V902" i="3"/>
  <c r="V906" i="3"/>
  <c r="V910" i="3"/>
  <c r="V914" i="3"/>
  <c r="V918" i="3"/>
  <c r="V922" i="3"/>
  <c r="V926" i="3"/>
  <c r="V930" i="3"/>
  <c r="V934" i="3"/>
  <c r="V938" i="3"/>
  <c r="V942" i="3"/>
  <c r="V946" i="3"/>
  <c r="V950" i="3"/>
  <c r="V954" i="3"/>
  <c r="V958" i="3"/>
  <c r="V962" i="3"/>
  <c r="V966" i="3"/>
  <c r="V970" i="3"/>
  <c r="V974" i="3"/>
  <c r="V978" i="3"/>
  <c r="V982" i="3"/>
  <c r="V986" i="3"/>
  <c r="V990" i="3"/>
  <c r="V994" i="3"/>
  <c r="V998" i="3"/>
  <c r="V10" i="3"/>
  <c r="V26" i="3"/>
  <c r="V42" i="3"/>
  <c r="V58" i="3"/>
  <c r="V74" i="3"/>
  <c r="V11" i="3"/>
  <c r="V75" i="3"/>
  <c r="V107" i="3"/>
  <c r="V139" i="3"/>
  <c r="V171" i="3"/>
  <c r="V203" i="3"/>
  <c r="V235" i="3"/>
  <c r="V267" i="3"/>
  <c r="V299" i="3"/>
  <c r="V331" i="3"/>
  <c r="V349" i="3"/>
  <c r="V365" i="3"/>
  <c r="V381" i="3"/>
  <c r="V397" i="3"/>
  <c r="V413" i="3"/>
  <c r="V429" i="3"/>
  <c r="V445" i="3"/>
  <c r="V461" i="3"/>
  <c r="V477" i="3"/>
  <c r="V493" i="3"/>
  <c r="V508" i="3"/>
  <c r="V516" i="3"/>
  <c r="V524" i="3"/>
  <c r="V532" i="3"/>
  <c r="V540" i="3"/>
  <c r="V548" i="3"/>
  <c r="V556" i="3"/>
  <c r="V564" i="3"/>
  <c r="V572" i="3"/>
  <c r="V580" i="3"/>
  <c r="V588" i="3"/>
  <c r="V596" i="3"/>
  <c r="V604" i="3"/>
  <c r="V612" i="3"/>
  <c r="V620" i="3"/>
  <c r="V628" i="3"/>
  <c r="V636" i="3"/>
  <c r="V644" i="3"/>
  <c r="V652" i="3"/>
  <c r="V660" i="3"/>
  <c r="V668" i="3"/>
  <c r="V676" i="3"/>
  <c r="V684" i="3"/>
  <c r="V692" i="3"/>
  <c r="V700" i="3"/>
  <c r="V708" i="3"/>
  <c r="V716" i="3"/>
  <c r="V724" i="3"/>
  <c r="V732" i="3"/>
  <c r="V740" i="3"/>
  <c r="V748" i="3"/>
  <c r="V756" i="3"/>
  <c r="V764" i="3"/>
  <c r="V772" i="3"/>
  <c r="V780" i="3"/>
  <c r="V788" i="3"/>
  <c r="V796" i="3"/>
  <c r="V804" i="3"/>
  <c r="V812" i="3"/>
  <c r="V820" i="3"/>
  <c r="V828" i="3"/>
  <c r="V836" i="3"/>
  <c r="V844" i="3"/>
  <c r="V852" i="3"/>
  <c r="V860" i="3"/>
  <c r="V868" i="3"/>
  <c r="V876" i="3"/>
  <c r="V884" i="3"/>
  <c r="V892" i="3"/>
  <c r="V900" i="3"/>
  <c r="V908" i="3"/>
  <c r="V916" i="3"/>
  <c r="V924" i="3"/>
  <c r="V932" i="3"/>
  <c r="V940" i="3"/>
  <c r="V948" i="3"/>
  <c r="V956" i="3"/>
  <c r="V964" i="3"/>
  <c r="V972" i="3"/>
  <c r="V980" i="3"/>
  <c r="V988" i="3"/>
  <c r="V996" i="3"/>
  <c r="V27" i="3"/>
  <c r="V90" i="3"/>
  <c r="V122" i="3"/>
  <c r="V154" i="3"/>
  <c r="V186" i="3"/>
  <c r="V218" i="3"/>
  <c r="V250" i="3"/>
  <c r="V282" i="3"/>
  <c r="V314" i="3"/>
  <c r="V340" i="3"/>
  <c r="V356" i="3"/>
  <c r="V372" i="3"/>
  <c r="V388" i="3"/>
  <c r="V404" i="3"/>
  <c r="V420" i="3"/>
  <c r="V436" i="3"/>
  <c r="V452" i="3"/>
  <c r="V468" i="3"/>
  <c r="V484" i="3"/>
  <c r="V500" i="3"/>
  <c r="V511" i="3"/>
  <c r="V519" i="3"/>
  <c r="V527" i="3"/>
  <c r="V535" i="3"/>
  <c r="V543" i="3"/>
  <c r="V551" i="3"/>
  <c r="V559" i="3"/>
  <c r="V567" i="3"/>
  <c r="V575" i="3"/>
  <c r="V583" i="3"/>
  <c r="V591" i="3"/>
  <c r="V599" i="3"/>
  <c r="V607" i="3"/>
  <c r="V615" i="3"/>
  <c r="V623" i="3"/>
  <c r="V631" i="3"/>
  <c r="V639" i="3"/>
  <c r="V647" i="3"/>
  <c r="V655" i="3"/>
  <c r="V663" i="3"/>
  <c r="V671" i="3"/>
  <c r="V679" i="3"/>
  <c r="V687" i="3"/>
  <c r="V695" i="3"/>
  <c r="V703" i="3"/>
  <c r="V711" i="3"/>
  <c r="V719" i="3"/>
  <c r="V727" i="3"/>
  <c r="V735" i="3"/>
  <c r="V743" i="3"/>
  <c r="V751" i="3"/>
  <c r="V759" i="3"/>
  <c r="V767" i="3"/>
  <c r="V775" i="3"/>
  <c r="V783" i="3"/>
  <c r="V791" i="3"/>
  <c r="V799" i="3"/>
  <c r="V807" i="3"/>
  <c r="V815" i="3"/>
  <c r="V823" i="3"/>
  <c r="V831" i="3"/>
  <c r="V839" i="3"/>
  <c r="V847" i="3"/>
  <c r="V855" i="3"/>
  <c r="V863" i="3"/>
  <c r="V871" i="3"/>
  <c r="V879" i="3"/>
  <c r="V887" i="3"/>
  <c r="V895" i="3"/>
  <c r="V903" i="3"/>
  <c r="V911" i="3"/>
  <c r="V919" i="3"/>
  <c r="V927" i="3"/>
  <c r="V935" i="3"/>
  <c r="V943" i="3"/>
  <c r="V951" i="3"/>
  <c r="V959" i="3"/>
  <c r="V967" i="3"/>
  <c r="V975" i="3"/>
  <c r="V983" i="3"/>
  <c r="V991" i="3"/>
  <c r="V999" i="3"/>
  <c r="V43" i="3"/>
  <c r="V123" i="3"/>
  <c r="V155" i="3"/>
  <c r="V138" i="3"/>
  <c r="V219" i="3"/>
  <c r="V283" i="3"/>
  <c r="V341" i="3"/>
  <c r="V373" i="3"/>
  <c r="V405" i="3"/>
  <c r="V437" i="3"/>
  <c r="V469" i="3"/>
  <c r="V501" i="3"/>
  <c r="V520" i="3"/>
  <c r="V536" i="3"/>
  <c r="V552" i="3"/>
  <c r="V568" i="3"/>
  <c r="V584" i="3"/>
  <c r="V600" i="3"/>
  <c r="V616" i="3"/>
  <c r="V632" i="3"/>
  <c r="V648" i="3"/>
  <c r="V664" i="3"/>
  <c r="V680" i="3"/>
  <c r="V696" i="3"/>
  <c r="V712" i="3"/>
  <c r="V728" i="3"/>
  <c r="V744" i="3"/>
  <c r="V760" i="3"/>
  <c r="V776" i="3"/>
  <c r="V792" i="3"/>
  <c r="V808" i="3"/>
  <c r="V824" i="3"/>
  <c r="V840" i="3"/>
  <c r="V856" i="3"/>
  <c r="V872" i="3"/>
  <c r="V888" i="3"/>
  <c r="V904" i="3"/>
  <c r="V920" i="3"/>
  <c r="V936" i="3"/>
  <c r="V952" i="3"/>
  <c r="V968" i="3"/>
  <c r="V984" i="3"/>
  <c r="BC1000" i="3"/>
  <c r="V976" i="3"/>
  <c r="V106" i="3"/>
  <c r="V330" i="3"/>
  <c r="V396" i="3"/>
  <c r="V460" i="3"/>
  <c r="V515" i="3"/>
  <c r="V547" i="3"/>
  <c r="V579" i="3"/>
  <c r="V611" i="3"/>
  <c r="V643" i="3"/>
  <c r="V675" i="3"/>
  <c r="V707" i="3"/>
  <c r="V739" i="3"/>
  <c r="V771" i="3"/>
  <c r="V803" i="3"/>
  <c r="V835" i="3"/>
  <c r="V867" i="3"/>
  <c r="V899" i="3"/>
  <c r="V931" i="3"/>
  <c r="V963" i="3"/>
  <c r="V995" i="3"/>
  <c r="V59" i="3"/>
  <c r="V170" i="3"/>
  <c r="V234" i="3"/>
  <c r="V298" i="3"/>
  <c r="V348" i="3"/>
  <c r="V380" i="3"/>
  <c r="V412" i="3"/>
  <c r="V444" i="3"/>
  <c r="V476" i="3"/>
  <c r="V507" i="3"/>
  <c r="V523" i="3"/>
  <c r="V539" i="3"/>
  <c r="V555" i="3"/>
  <c r="V571" i="3"/>
  <c r="V587" i="3"/>
  <c r="V603" i="3"/>
  <c r="V619" i="3"/>
  <c r="V635" i="3"/>
  <c r="V651" i="3"/>
  <c r="V667" i="3"/>
  <c r="V683" i="3"/>
  <c r="V699" i="3"/>
  <c r="V715" i="3"/>
  <c r="V731" i="3"/>
  <c r="V747" i="3"/>
  <c r="V763" i="3"/>
  <c r="V779" i="3"/>
  <c r="V795" i="3"/>
  <c r="V811" i="3"/>
  <c r="V827" i="3"/>
  <c r="V843" i="3"/>
  <c r="V859" i="3"/>
  <c r="V875" i="3"/>
  <c r="V891" i="3"/>
  <c r="V907" i="3"/>
  <c r="V923" i="3"/>
  <c r="V939" i="3"/>
  <c r="V955" i="3"/>
  <c r="V971" i="3"/>
  <c r="V987" i="3"/>
  <c r="V91" i="3"/>
  <c r="V187" i="3"/>
  <c r="V251" i="3"/>
  <c r="V315" i="3"/>
  <c r="V357" i="3"/>
  <c r="V389" i="3"/>
  <c r="V421" i="3"/>
  <c r="V453" i="3"/>
  <c r="V485" i="3"/>
  <c r="V512" i="3"/>
  <c r="V528" i="3"/>
  <c r="V544" i="3"/>
  <c r="V560" i="3"/>
  <c r="V576" i="3"/>
  <c r="V592" i="3"/>
  <c r="V608" i="3"/>
  <c r="V624" i="3"/>
  <c r="V640" i="3"/>
  <c r="V656" i="3"/>
  <c r="V672" i="3"/>
  <c r="V688" i="3"/>
  <c r="V704" i="3"/>
  <c r="V720" i="3"/>
  <c r="V736" i="3"/>
  <c r="V752" i="3"/>
  <c r="V768" i="3"/>
  <c r="V784" i="3"/>
  <c r="V800" i="3"/>
  <c r="V816" i="3"/>
  <c r="V832" i="3"/>
  <c r="V848" i="3"/>
  <c r="V864" i="3"/>
  <c r="V880" i="3"/>
  <c r="V896" i="3"/>
  <c r="V912" i="3"/>
  <c r="V928" i="3"/>
  <c r="V944" i="3"/>
  <c r="V960" i="3"/>
  <c r="V992" i="3"/>
  <c r="V202" i="3"/>
  <c r="V266" i="3"/>
  <c r="V364" i="3"/>
  <c r="V428" i="3"/>
  <c r="V492" i="3"/>
  <c r="V531" i="3"/>
  <c r="V563" i="3"/>
  <c r="V595" i="3"/>
  <c r="V627" i="3"/>
  <c r="V659" i="3"/>
  <c r="V691" i="3"/>
  <c r="V723" i="3"/>
  <c r="V755" i="3"/>
  <c r="V787" i="3"/>
  <c r="V819" i="3"/>
  <c r="V851" i="3"/>
  <c r="V883" i="3"/>
  <c r="V915" i="3"/>
  <c r="V947" i="3"/>
  <c r="V979" i="3"/>
  <c r="S38" i="3"/>
  <c r="S30" i="3"/>
  <c r="S18" i="3"/>
  <c r="S41" i="3"/>
  <c r="S37" i="3"/>
  <c r="S33" i="3"/>
  <c r="S29" i="3"/>
  <c r="S25" i="3"/>
  <c r="S21" i="3"/>
  <c r="S17" i="3"/>
  <c r="S13" i="3"/>
  <c r="S9" i="3"/>
  <c r="S5" i="3"/>
  <c r="S42" i="3"/>
  <c r="S26" i="3"/>
  <c r="S10" i="3"/>
  <c r="S36" i="3"/>
  <c r="S32" i="3"/>
  <c r="S28" i="3"/>
  <c r="S24" i="3"/>
  <c r="S20" i="3"/>
  <c r="S16" i="3"/>
  <c r="S12" i="3"/>
  <c r="S4" i="3"/>
  <c r="S2" i="3"/>
  <c r="S34" i="3"/>
  <c r="S22" i="3"/>
  <c r="S14" i="3"/>
  <c r="S6" i="3"/>
  <c r="S39" i="3"/>
  <c r="S35" i="3"/>
  <c r="S31" i="3"/>
  <c r="S27" i="3"/>
  <c r="S23" i="3"/>
  <c r="S19" i="3"/>
  <c r="S15" i="3"/>
  <c r="S11" i="3"/>
  <c r="S3" i="3"/>
  <c r="S8" i="3"/>
  <c r="S7" i="3"/>
  <c r="F44" i="3"/>
  <c r="S44" i="3"/>
  <c r="F40" i="3"/>
  <c r="S40" i="3"/>
  <c r="F43" i="3"/>
  <c r="S43" i="3"/>
  <c r="F45" i="3"/>
  <c r="S45" i="3"/>
  <c r="AA277" i="2"/>
  <c r="AC277" i="2" s="1"/>
  <c r="F38" i="3"/>
  <c r="F34" i="3"/>
  <c r="F30" i="3"/>
  <c r="F26" i="3"/>
  <c r="F22" i="3"/>
  <c r="F18" i="3"/>
  <c r="F14" i="3"/>
  <c r="F10" i="3"/>
  <c r="F6" i="3"/>
  <c r="F37" i="3"/>
  <c r="F33" i="3"/>
  <c r="F29" i="3"/>
  <c r="F25" i="3"/>
  <c r="F21" i="3"/>
  <c r="F17" i="3"/>
  <c r="F13" i="3"/>
  <c r="F9" i="3"/>
  <c r="F5" i="3"/>
  <c r="F32" i="3"/>
  <c r="F28" i="3"/>
  <c r="F24" i="3"/>
  <c r="F16" i="3"/>
  <c r="F12" i="3"/>
  <c r="F8" i="3"/>
  <c r="F4" i="3"/>
  <c r="F39" i="3"/>
  <c r="F31" i="3"/>
  <c r="F23" i="3"/>
  <c r="F19" i="3"/>
  <c r="F15" i="3"/>
  <c r="F11" i="3"/>
  <c r="F7" i="3"/>
  <c r="F36" i="3"/>
  <c r="F20" i="3"/>
  <c r="I42" i="3"/>
  <c r="J42" i="3" s="1"/>
  <c r="F42" i="3"/>
  <c r="F35" i="3"/>
  <c r="F27" i="3"/>
  <c r="K41" i="3"/>
  <c r="F41" i="3"/>
  <c r="K29" i="3"/>
  <c r="K25" i="3"/>
  <c r="K21" i="3"/>
  <c r="G3" i="3"/>
  <c r="B38" i="3"/>
  <c r="G34" i="3"/>
  <c r="B30" i="3"/>
  <c r="K26" i="3"/>
  <c r="K22" i="3"/>
  <c r="G18" i="3"/>
  <c r="B14" i="3"/>
  <c r="C14" i="3" s="1"/>
  <c r="I18" i="3"/>
  <c r="J18" i="3" s="1"/>
  <c r="I10" i="3"/>
  <c r="J10" i="3" s="1"/>
  <c r="B9" i="3"/>
  <c r="C9" i="3" s="1"/>
  <c r="B34" i="3"/>
  <c r="C34" i="3" s="1"/>
  <c r="G42" i="3"/>
  <c r="H42" i="3" s="1"/>
  <c r="B26" i="3"/>
  <c r="C26" i="3" s="1"/>
  <c r="G26" i="3"/>
  <c r="B18" i="3"/>
  <c r="G10" i="3"/>
  <c r="B42" i="3"/>
  <c r="B10" i="3"/>
  <c r="C10" i="3" s="1"/>
  <c r="I34" i="3"/>
  <c r="J34" i="3" s="1"/>
  <c r="I33" i="3"/>
  <c r="J33" i="3" s="1"/>
  <c r="G33" i="3"/>
  <c r="K17" i="3"/>
  <c r="I17" i="3"/>
  <c r="J17" i="3" s="1"/>
  <c r="G17" i="3"/>
  <c r="G5" i="3"/>
  <c r="B5" i="3"/>
  <c r="C5" i="3" s="1"/>
  <c r="K5" i="3"/>
  <c r="I5" i="3"/>
  <c r="J5" i="3" s="1"/>
  <c r="AC44" i="3"/>
  <c r="I44" i="3"/>
  <c r="J44" i="3" s="1"/>
  <c r="G44" i="3"/>
  <c r="H44" i="3" s="1"/>
  <c r="B44" i="3"/>
  <c r="K44" i="3"/>
  <c r="AC40" i="3"/>
  <c r="I40" i="3"/>
  <c r="J40" i="3" s="1"/>
  <c r="G40" i="3"/>
  <c r="H40" i="3" s="1"/>
  <c r="B40" i="3"/>
  <c r="K40" i="3"/>
  <c r="I36" i="3"/>
  <c r="J36" i="3" s="1"/>
  <c r="G36" i="3"/>
  <c r="B36" i="3"/>
  <c r="K36" i="3"/>
  <c r="I32" i="3"/>
  <c r="J32" i="3" s="1"/>
  <c r="G32" i="3"/>
  <c r="B32" i="3"/>
  <c r="K32" i="3"/>
  <c r="I28" i="3"/>
  <c r="J28" i="3" s="1"/>
  <c r="G28" i="3"/>
  <c r="B28" i="3"/>
  <c r="K28" i="3"/>
  <c r="I24" i="3"/>
  <c r="J24" i="3" s="1"/>
  <c r="G24" i="3"/>
  <c r="B24" i="3"/>
  <c r="K24" i="3"/>
  <c r="I20" i="3"/>
  <c r="J20" i="3" s="1"/>
  <c r="G20" i="3"/>
  <c r="B20" i="3"/>
  <c r="K20" i="3"/>
  <c r="I16" i="3"/>
  <c r="J16" i="3" s="1"/>
  <c r="G16" i="3"/>
  <c r="B16" i="3"/>
  <c r="K16" i="3"/>
  <c r="I12" i="3"/>
  <c r="J12" i="3" s="1"/>
  <c r="G12" i="3"/>
  <c r="B12" i="3"/>
  <c r="C12" i="3" s="1"/>
  <c r="K12" i="3"/>
  <c r="K8" i="3"/>
  <c r="I8" i="3"/>
  <c r="J8" i="3" s="1"/>
  <c r="G8" i="3"/>
  <c r="K4" i="3"/>
  <c r="I4" i="3"/>
  <c r="J4" i="3" s="1"/>
  <c r="B41" i="3"/>
  <c r="B33" i="3"/>
  <c r="C33" i="3" s="1"/>
  <c r="B25" i="3"/>
  <c r="C25" i="3" s="1"/>
  <c r="B17" i="3"/>
  <c r="C17" i="3" s="1"/>
  <c r="G38" i="3"/>
  <c r="G22" i="3"/>
  <c r="I30" i="3"/>
  <c r="J30" i="3" s="1"/>
  <c r="I14" i="3"/>
  <c r="J14" i="3" s="1"/>
  <c r="AC45" i="3"/>
  <c r="I45" i="3"/>
  <c r="J45" i="3" s="1"/>
  <c r="G45" i="3"/>
  <c r="H45" i="3" s="1"/>
  <c r="I37" i="3"/>
  <c r="J37" i="3" s="1"/>
  <c r="G37" i="3"/>
  <c r="I25" i="3"/>
  <c r="J25" i="3" s="1"/>
  <c r="G25" i="3"/>
  <c r="K9" i="3"/>
  <c r="I9" i="3"/>
  <c r="J9" i="3" s="1"/>
  <c r="G9" i="3"/>
  <c r="K45" i="3"/>
  <c r="AC43" i="3"/>
  <c r="I43" i="3"/>
  <c r="J43" i="3" s="1"/>
  <c r="G43" i="3"/>
  <c r="H43" i="3" s="1"/>
  <c r="B43" i="3"/>
  <c r="K43" i="3"/>
  <c r="AC39" i="3"/>
  <c r="I39" i="3"/>
  <c r="J39" i="3" s="1"/>
  <c r="G39" i="3"/>
  <c r="B39" i="3"/>
  <c r="K39" i="3"/>
  <c r="I35" i="3"/>
  <c r="J35" i="3" s="1"/>
  <c r="G35" i="3"/>
  <c r="B35" i="3"/>
  <c r="K35" i="3"/>
  <c r="I31" i="3"/>
  <c r="J31" i="3" s="1"/>
  <c r="G31" i="3"/>
  <c r="B31" i="3"/>
  <c r="K31" i="3"/>
  <c r="I27" i="3"/>
  <c r="J27" i="3" s="1"/>
  <c r="G27" i="3"/>
  <c r="B27" i="3"/>
  <c r="K27" i="3"/>
  <c r="I23" i="3"/>
  <c r="J23" i="3" s="1"/>
  <c r="G23" i="3"/>
  <c r="B23" i="3"/>
  <c r="K23" i="3"/>
  <c r="I19" i="3"/>
  <c r="J19" i="3" s="1"/>
  <c r="G19" i="3"/>
  <c r="B19" i="3"/>
  <c r="K19" i="3"/>
  <c r="I15" i="3"/>
  <c r="J15" i="3" s="1"/>
  <c r="G15" i="3"/>
  <c r="B15" i="3"/>
  <c r="K15" i="3"/>
  <c r="I11" i="3"/>
  <c r="J11" i="3" s="1"/>
  <c r="G11" i="3"/>
  <c r="B11" i="3"/>
  <c r="C11" i="3" s="1"/>
  <c r="K11" i="3"/>
  <c r="K7" i="3"/>
  <c r="I7" i="3"/>
  <c r="J7" i="3" s="1"/>
  <c r="G7" i="3"/>
  <c r="B7" i="3"/>
  <c r="C7" i="3" s="1"/>
  <c r="K3" i="3"/>
  <c r="I3" i="3"/>
  <c r="J3" i="3" s="1"/>
  <c r="B22" i="3"/>
  <c r="B3" i="3"/>
  <c r="I26" i="3"/>
  <c r="J26" i="3" s="1"/>
  <c r="K37" i="3"/>
  <c r="AC41" i="3"/>
  <c r="I41" i="3"/>
  <c r="J41" i="3" s="1"/>
  <c r="G41" i="3"/>
  <c r="H41" i="3" s="1"/>
  <c r="I29" i="3"/>
  <c r="J29" i="3" s="1"/>
  <c r="G29" i="3"/>
  <c r="I21" i="3"/>
  <c r="J21" i="3" s="1"/>
  <c r="G21" i="3"/>
  <c r="K13" i="3"/>
  <c r="I13" i="3"/>
  <c r="J13" i="3" s="1"/>
  <c r="G13" i="3"/>
  <c r="AC42" i="3"/>
  <c r="K42" i="3"/>
  <c r="AC38" i="3"/>
  <c r="K38" i="3"/>
  <c r="K34" i="3"/>
  <c r="K30" i="3"/>
  <c r="K18" i="3"/>
  <c r="K14" i="3"/>
  <c r="K10" i="3"/>
  <c r="K6" i="3"/>
  <c r="B45" i="3"/>
  <c r="B37" i="3"/>
  <c r="C37" i="3" s="1"/>
  <c r="B29" i="3"/>
  <c r="C29" i="3" s="1"/>
  <c r="B21" i="3"/>
  <c r="C21" i="3" s="1"/>
  <c r="B13" i="3"/>
  <c r="C13" i="3" s="1"/>
  <c r="G30" i="3"/>
  <c r="G14" i="3"/>
  <c r="I38" i="3"/>
  <c r="J38" i="3" s="1"/>
  <c r="I22" i="3"/>
  <c r="J22" i="3" s="1"/>
  <c r="I6" i="3"/>
  <c r="J6" i="3" s="1"/>
  <c r="K33" i="3"/>
  <c r="B8" i="3"/>
  <c r="B6" i="3"/>
  <c r="G6" i="3"/>
  <c r="G4" i="3"/>
  <c r="B4" i="3"/>
  <c r="B2" i="3"/>
  <c r="G2" i="3"/>
  <c r="I2" i="3"/>
  <c r="J2" i="3" s="1"/>
  <c r="K2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3" i="3"/>
  <c r="M4" i="3"/>
  <c r="M5" i="3"/>
  <c r="M2" i="3"/>
  <c r="C19" i="2"/>
  <c r="C21" i="2"/>
  <c r="Z16" i="2"/>
  <c r="Z17" i="2"/>
  <c r="AB17" i="2" s="1"/>
  <c r="AD17" i="2" s="1"/>
  <c r="Z18" i="2"/>
  <c r="AB18" i="2" s="1"/>
  <c r="AD18" i="2" s="1"/>
  <c r="Z19" i="2"/>
  <c r="AB19" i="2" s="1"/>
  <c r="AD19" i="2" s="1"/>
  <c r="Z20" i="2"/>
  <c r="AB20" i="2" s="1"/>
  <c r="AD20" i="2" s="1"/>
  <c r="Z21" i="2"/>
  <c r="AB21" i="2" s="1"/>
  <c r="AD21" i="2" s="1"/>
  <c r="Z25" i="2"/>
  <c r="AB25" i="2" s="1"/>
  <c r="AD25" i="2" s="1"/>
  <c r="Z26" i="2"/>
  <c r="AB26" i="2" s="1"/>
  <c r="AD26" i="2" s="1"/>
  <c r="Z27" i="2"/>
  <c r="AB27" i="2" s="1"/>
  <c r="AD27" i="2" s="1"/>
  <c r="Z28" i="2"/>
  <c r="AB28" i="2" s="1"/>
  <c r="AD28" i="2" s="1"/>
  <c r="Z29" i="2"/>
  <c r="AB29" i="2" s="1"/>
  <c r="AD29" i="2" s="1"/>
  <c r="Z30" i="2"/>
  <c r="AB30" i="2" s="1"/>
  <c r="AD30" i="2" s="1"/>
  <c r="Z31" i="2"/>
  <c r="AB31" i="2" s="1"/>
  <c r="AD31" i="2" s="1"/>
  <c r="Z32" i="2"/>
  <c r="AB32" i="2" s="1"/>
  <c r="AD32" i="2" s="1"/>
  <c r="Z33" i="2"/>
  <c r="AB33" i="2" s="1"/>
  <c r="AD33" i="2" s="1"/>
  <c r="Z34" i="2"/>
  <c r="AB34" i="2" s="1"/>
  <c r="AD34" i="2" s="1"/>
  <c r="Z35" i="2"/>
  <c r="AB35" i="2" s="1"/>
  <c r="AD35" i="2" s="1"/>
  <c r="Z36" i="2"/>
  <c r="AB36" i="2" s="1"/>
  <c r="AD36" i="2" s="1"/>
  <c r="Z37" i="2"/>
  <c r="AB37" i="2" s="1"/>
  <c r="AD37" i="2" s="1"/>
  <c r="Z38" i="2"/>
  <c r="AB38" i="2" s="1"/>
  <c r="AD38" i="2" s="1"/>
  <c r="Z39" i="2"/>
  <c r="AB39" i="2" s="1"/>
  <c r="AD39" i="2" s="1"/>
  <c r="Z40" i="2"/>
  <c r="AB40" i="2" s="1"/>
  <c r="AD40" i="2" s="1"/>
  <c r="Z41" i="2"/>
  <c r="AB41" i="2" s="1"/>
  <c r="AD41" i="2" s="1"/>
  <c r="Z42" i="2"/>
  <c r="AB42" i="2" s="1"/>
  <c r="AD42" i="2" s="1"/>
  <c r="Z43" i="2"/>
  <c r="AB43" i="2" s="1"/>
  <c r="AD43" i="2" s="1"/>
  <c r="Z44" i="2"/>
  <c r="AB44" i="2" s="1"/>
  <c r="AD44" i="2" s="1"/>
  <c r="Z45" i="2"/>
  <c r="AB45" i="2" s="1"/>
  <c r="AD45" i="2" s="1"/>
  <c r="Z46" i="2"/>
  <c r="AB46" i="2" s="1"/>
  <c r="AD46" i="2" s="1"/>
  <c r="Z47" i="2"/>
  <c r="AB47" i="2" s="1"/>
  <c r="AD47" i="2" s="1"/>
  <c r="Z48" i="2"/>
  <c r="AB48" i="2" s="1"/>
  <c r="AD48" i="2" s="1"/>
  <c r="Z49" i="2"/>
  <c r="AB49" i="2" s="1"/>
  <c r="AD49" i="2" s="1"/>
  <c r="Z50" i="2"/>
  <c r="AB50" i="2" s="1"/>
  <c r="AD50" i="2" s="1"/>
  <c r="Z51" i="2"/>
  <c r="AB51" i="2" s="1"/>
  <c r="AD51" i="2" s="1"/>
  <c r="Z52" i="2"/>
  <c r="AB52" i="2" s="1"/>
  <c r="AD52" i="2" s="1"/>
  <c r="Z53" i="2"/>
  <c r="AB53" i="2" s="1"/>
  <c r="AD53" i="2" s="1"/>
  <c r="Z54" i="2"/>
  <c r="AB54" i="2" s="1"/>
  <c r="AD54" i="2" s="1"/>
  <c r="Z55" i="2"/>
  <c r="AB55" i="2" s="1"/>
  <c r="AD55" i="2" s="1"/>
  <c r="Z56" i="2"/>
  <c r="AB56" i="2" s="1"/>
  <c r="AD56" i="2" s="1"/>
  <c r="Z57" i="2"/>
  <c r="AB57" i="2" s="1"/>
  <c r="AD57" i="2" s="1"/>
  <c r="Z58" i="2"/>
  <c r="AB58" i="2" s="1"/>
  <c r="AD58" i="2" s="1"/>
  <c r="Z59" i="2"/>
  <c r="AB59" i="2" s="1"/>
  <c r="AD59" i="2" s="1"/>
  <c r="Z60" i="2"/>
  <c r="AB60" i="2" s="1"/>
  <c r="AD60" i="2" s="1"/>
  <c r="Z61" i="2"/>
  <c r="AB61" i="2" s="1"/>
  <c r="AD61" i="2" s="1"/>
  <c r="Z62" i="2"/>
  <c r="AB62" i="2" s="1"/>
  <c r="AD62" i="2" s="1"/>
  <c r="Z63" i="2"/>
  <c r="AB63" i="2" s="1"/>
  <c r="AD63" i="2" s="1"/>
  <c r="Z64" i="2"/>
  <c r="AB64" i="2" s="1"/>
  <c r="AD64" i="2" s="1"/>
  <c r="Z65" i="2"/>
  <c r="AB65" i="2" s="1"/>
  <c r="AD65" i="2" s="1"/>
  <c r="Z66" i="2"/>
  <c r="AB66" i="2" s="1"/>
  <c r="AD66" i="2" s="1"/>
  <c r="Z67" i="2"/>
  <c r="AB67" i="2" s="1"/>
  <c r="AD67" i="2" s="1"/>
  <c r="Z68" i="2"/>
  <c r="AB68" i="2" s="1"/>
  <c r="AD68" i="2" s="1"/>
  <c r="Z69" i="2"/>
  <c r="AB69" i="2" s="1"/>
  <c r="AD69" i="2" s="1"/>
  <c r="Z70" i="2"/>
  <c r="AB70" i="2" s="1"/>
  <c r="AD70" i="2" s="1"/>
  <c r="Z71" i="2"/>
  <c r="AB71" i="2" s="1"/>
  <c r="AD71" i="2" s="1"/>
  <c r="Z72" i="2"/>
  <c r="AB72" i="2" s="1"/>
  <c r="AD72" i="2" s="1"/>
  <c r="Z73" i="2"/>
  <c r="AB73" i="2" s="1"/>
  <c r="AD73" i="2" s="1"/>
  <c r="Z74" i="2"/>
  <c r="AB74" i="2" s="1"/>
  <c r="AD74" i="2" s="1"/>
  <c r="Z75" i="2"/>
  <c r="AB75" i="2" s="1"/>
  <c r="AD75" i="2" s="1"/>
  <c r="Z76" i="2"/>
  <c r="AB76" i="2" s="1"/>
  <c r="AD76" i="2" s="1"/>
  <c r="Z77" i="2"/>
  <c r="AB77" i="2" s="1"/>
  <c r="AD77" i="2" s="1"/>
  <c r="Z78" i="2"/>
  <c r="AB78" i="2" s="1"/>
  <c r="AD78" i="2" s="1"/>
  <c r="Z79" i="2"/>
  <c r="AB79" i="2" s="1"/>
  <c r="AD79" i="2" s="1"/>
  <c r="Z80" i="2"/>
  <c r="AB80" i="2" s="1"/>
  <c r="AD80" i="2" s="1"/>
  <c r="Z81" i="2"/>
  <c r="AB81" i="2" s="1"/>
  <c r="AD81" i="2" s="1"/>
  <c r="Z82" i="2"/>
  <c r="AB82" i="2" s="1"/>
  <c r="AD82" i="2" s="1"/>
  <c r="Z83" i="2"/>
  <c r="AB83" i="2" s="1"/>
  <c r="AD83" i="2" s="1"/>
  <c r="Z84" i="2"/>
  <c r="AB84" i="2" s="1"/>
  <c r="AD84" i="2" s="1"/>
  <c r="Z85" i="2"/>
  <c r="AB85" i="2" s="1"/>
  <c r="AD85" i="2" s="1"/>
  <c r="Z86" i="2"/>
  <c r="AB86" i="2" s="1"/>
  <c r="AD86" i="2" s="1"/>
  <c r="Z87" i="2"/>
  <c r="AB87" i="2" s="1"/>
  <c r="AD87" i="2" s="1"/>
  <c r="Z88" i="2"/>
  <c r="AB88" i="2" s="1"/>
  <c r="AD88" i="2" s="1"/>
  <c r="Z89" i="2"/>
  <c r="AB89" i="2" s="1"/>
  <c r="AD89" i="2" s="1"/>
  <c r="Z90" i="2"/>
  <c r="AB90" i="2" s="1"/>
  <c r="AD90" i="2" s="1"/>
  <c r="Z91" i="2"/>
  <c r="AB91" i="2" s="1"/>
  <c r="AD91" i="2" s="1"/>
  <c r="Z92" i="2"/>
  <c r="AB92" i="2" s="1"/>
  <c r="AD92" i="2" s="1"/>
  <c r="Z93" i="2"/>
  <c r="AB93" i="2" s="1"/>
  <c r="AD93" i="2" s="1"/>
  <c r="Z94" i="2"/>
  <c r="AB94" i="2" s="1"/>
  <c r="AD94" i="2" s="1"/>
  <c r="Z95" i="2"/>
  <c r="AB95" i="2" s="1"/>
  <c r="AD95" i="2" s="1"/>
  <c r="Z96" i="2"/>
  <c r="AB96" i="2" s="1"/>
  <c r="AD96" i="2" s="1"/>
  <c r="Z97" i="2"/>
  <c r="AB97" i="2" s="1"/>
  <c r="AD97" i="2" s="1"/>
  <c r="Z98" i="2"/>
  <c r="AB98" i="2" s="1"/>
  <c r="AD98" i="2" s="1"/>
  <c r="Z99" i="2"/>
  <c r="AB99" i="2" s="1"/>
  <c r="AD99" i="2" s="1"/>
  <c r="Z100" i="2"/>
  <c r="AB100" i="2" s="1"/>
  <c r="AD100" i="2" s="1"/>
  <c r="Z101" i="2"/>
  <c r="AB101" i="2" s="1"/>
  <c r="AD101" i="2" s="1"/>
  <c r="Z102" i="2"/>
  <c r="AB102" i="2" s="1"/>
  <c r="AD102" i="2" s="1"/>
  <c r="Z103" i="2"/>
  <c r="AB103" i="2" s="1"/>
  <c r="AD103" i="2" s="1"/>
  <c r="Z104" i="2"/>
  <c r="AB104" i="2" s="1"/>
  <c r="AD104" i="2" s="1"/>
  <c r="Z105" i="2"/>
  <c r="AB105" i="2" s="1"/>
  <c r="AD105" i="2" s="1"/>
  <c r="Z106" i="2"/>
  <c r="AB106" i="2" s="1"/>
  <c r="AD106" i="2" s="1"/>
  <c r="Z107" i="2"/>
  <c r="AB107" i="2" s="1"/>
  <c r="AD107" i="2" s="1"/>
  <c r="Z108" i="2"/>
  <c r="AB108" i="2" s="1"/>
  <c r="AD108" i="2" s="1"/>
  <c r="Z109" i="2"/>
  <c r="AB109" i="2" s="1"/>
  <c r="AD109" i="2" s="1"/>
  <c r="Z110" i="2"/>
  <c r="AB110" i="2" s="1"/>
  <c r="AD110" i="2" s="1"/>
  <c r="Z111" i="2"/>
  <c r="AB111" i="2" s="1"/>
  <c r="AD111" i="2" s="1"/>
  <c r="Z112" i="2"/>
  <c r="AB112" i="2" s="1"/>
  <c r="AD112" i="2" s="1"/>
  <c r="Z113" i="2"/>
  <c r="AB113" i="2" s="1"/>
  <c r="AD113" i="2" s="1"/>
  <c r="Z114" i="2"/>
  <c r="AB114" i="2" s="1"/>
  <c r="AD114" i="2" s="1"/>
  <c r="Z115" i="2"/>
  <c r="AB115" i="2" s="1"/>
  <c r="AD115" i="2" s="1"/>
  <c r="Z116" i="2"/>
  <c r="AB116" i="2" s="1"/>
  <c r="AD116" i="2" s="1"/>
  <c r="Z117" i="2"/>
  <c r="AB117" i="2" s="1"/>
  <c r="AD117" i="2" s="1"/>
  <c r="Z118" i="2"/>
  <c r="AB118" i="2" s="1"/>
  <c r="AD118" i="2" s="1"/>
  <c r="Z119" i="2"/>
  <c r="AB119" i="2" s="1"/>
  <c r="AD119" i="2" s="1"/>
  <c r="Z120" i="2"/>
  <c r="AB120" i="2" s="1"/>
  <c r="AD120" i="2" s="1"/>
  <c r="Z121" i="2"/>
  <c r="AB121" i="2" s="1"/>
  <c r="AD121" i="2" s="1"/>
  <c r="Z122" i="2"/>
  <c r="AB122" i="2" s="1"/>
  <c r="AD122" i="2" s="1"/>
  <c r="Z123" i="2"/>
  <c r="AB123" i="2" s="1"/>
  <c r="AD123" i="2" s="1"/>
  <c r="Z124" i="2"/>
  <c r="AB124" i="2" s="1"/>
  <c r="AD124" i="2" s="1"/>
  <c r="Z125" i="2"/>
  <c r="AB125" i="2" s="1"/>
  <c r="AD125" i="2" s="1"/>
  <c r="Z126" i="2"/>
  <c r="AB126" i="2" s="1"/>
  <c r="AD126" i="2" s="1"/>
  <c r="Z127" i="2"/>
  <c r="AB127" i="2" s="1"/>
  <c r="AD127" i="2" s="1"/>
  <c r="Z128" i="2"/>
  <c r="AB128" i="2" s="1"/>
  <c r="AD128" i="2" s="1"/>
  <c r="Z129" i="2"/>
  <c r="AB129" i="2" s="1"/>
  <c r="AD129" i="2" s="1"/>
  <c r="Z130" i="2"/>
  <c r="AB130" i="2" s="1"/>
  <c r="AD130" i="2" s="1"/>
  <c r="Z131" i="2"/>
  <c r="AB131" i="2" s="1"/>
  <c r="AD131" i="2" s="1"/>
  <c r="Z132" i="2"/>
  <c r="AB132" i="2" s="1"/>
  <c r="AD132" i="2" s="1"/>
  <c r="Z133" i="2"/>
  <c r="AB133" i="2" s="1"/>
  <c r="AD133" i="2" s="1"/>
  <c r="Z134" i="2"/>
  <c r="AB134" i="2" s="1"/>
  <c r="AD134" i="2" s="1"/>
  <c r="Z135" i="2"/>
  <c r="AB135" i="2" s="1"/>
  <c r="AD135" i="2" s="1"/>
  <c r="Z136" i="2"/>
  <c r="AB136" i="2" s="1"/>
  <c r="AD136" i="2" s="1"/>
  <c r="Z137" i="2"/>
  <c r="AB137" i="2" s="1"/>
  <c r="AD137" i="2" s="1"/>
  <c r="Z138" i="2"/>
  <c r="AB138" i="2" s="1"/>
  <c r="AD138" i="2" s="1"/>
  <c r="Z139" i="2"/>
  <c r="AB139" i="2" s="1"/>
  <c r="AD139" i="2" s="1"/>
  <c r="Z140" i="2"/>
  <c r="AB140" i="2" s="1"/>
  <c r="AD140" i="2" s="1"/>
  <c r="Z141" i="2"/>
  <c r="AB141" i="2" s="1"/>
  <c r="AD141" i="2" s="1"/>
  <c r="Z142" i="2"/>
  <c r="AB142" i="2" s="1"/>
  <c r="AD142" i="2" s="1"/>
  <c r="Z143" i="2"/>
  <c r="AB143" i="2" s="1"/>
  <c r="AD143" i="2" s="1"/>
  <c r="Z144" i="2"/>
  <c r="AB144" i="2" s="1"/>
  <c r="AD144" i="2" s="1"/>
  <c r="Z145" i="2"/>
  <c r="AB145" i="2" s="1"/>
  <c r="AD145" i="2" s="1"/>
  <c r="Z146" i="2"/>
  <c r="AB146" i="2" s="1"/>
  <c r="AD146" i="2" s="1"/>
  <c r="Z147" i="2"/>
  <c r="AB147" i="2" s="1"/>
  <c r="AD147" i="2" s="1"/>
  <c r="Z148" i="2"/>
  <c r="AB148" i="2" s="1"/>
  <c r="AD148" i="2" s="1"/>
  <c r="Z149" i="2"/>
  <c r="AB149" i="2" s="1"/>
  <c r="AD149" i="2" s="1"/>
  <c r="Z150" i="2"/>
  <c r="AB150" i="2" s="1"/>
  <c r="AD150" i="2" s="1"/>
  <c r="Z151" i="2"/>
  <c r="AB151" i="2" s="1"/>
  <c r="AD151" i="2" s="1"/>
  <c r="Z152" i="2"/>
  <c r="AB152" i="2" s="1"/>
  <c r="AD152" i="2" s="1"/>
  <c r="Z153" i="2"/>
  <c r="AB153" i="2" s="1"/>
  <c r="AD153" i="2" s="1"/>
  <c r="Z154" i="2"/>
  <c r="AB154" i="2" s="1"/>
  <c r="AD154" i="2" s="1"/>
  <c r="Z155" i="2"/>
  <c r="AB155" i="2" s="1"/>
  <c r="AD155" i="2" s="1"/>
  <c r="Z156" i="2"/>
  <c r="AB156" i="2" s="1"/>
  <c r="AD156" i="2" s="1"/>
  <c r="Z157" i="2"/>
  <c r="AB157" i="2" s="1"/>
  <c r="AD157" i="2" s="1"/>
  <c r="Z158" i="2"/>
  <c r="AB158" i="2" s="1"/>
  <c r="AD158" i="2" s="1"/>
  <c r="Z159" i="2"/>
  <c r="AB159" i="2" s="1"/>
  <c r="AD159" i="2" s="1"/>
  <c r="Z160" i="2"/>
  <c r="AB160" i="2" s="1"/>
  <c r="AD160" i="2" s="1"/>
  <c r="Z161" i="2"/>
  <c r="AB161" i="2" s="1"/>
  <c r="AD161" i="2" s="1"/>
  <c r="Z162" i="2"/>
  <c r="AB162" i="2" s="1"/>
  <c r="AD162" i="2" s="1"/>
  <c r="Z163" i="2"/>
  <c r="AB163" i="2" s="1"/>
  <c r="AD163" i="2" s="1"/>
  <c r="Z164" i="2"/>
  <c r="AB164" i="2" s="1"/>
  <c r="AD164" i="2" s="1"/>
  <c r="Z165" i="2"/>
  <c r="AB165" i="2" s="1"/>
  <c r="AD165" i="2" s="1"/>
  <c r="Z166" i="2"/>
  <c r="AB166" i="2" s="1"/>
  <c r="AD166" i="2" s="1"/>
  <c r="Z167" i="2"/>
  <c r="AB167" i="2" s="1"/>
  <c r="AD167" i="2" s="1"/>
  <c r="Z168" i="2"/>
  <c r="AB168" i="2" s="1"/>
  <c r="AD168" i="2" s="1"/>
  <c r="Z169" i="2"/>
  <c r="AB169" i="2" s="1"/>
  <c r="AD169" i="2" s="1"/>
  <c r="Z170" i="2"/>
  <c r="AB170" i="2" s="1"/>
  <c r="AD170" i="2" s="1"/>
  <c r="Z171" i="2"/>
  <c r="AB171" i="2" s="1"/>
  <c r="AD171" i="2" s="1"/>
  <c r="Z172" i="2"/>
  <c r="AB172" i="2" s="1"/>
  <c r="AD172" i="2" s="1"/>
  <c r="Z173" i="2"/>
  <c r="AB173" i="2" s="1"/>
  <c r="AD173" i="2" s="1"/>
  <c r="Z174" i="2"/>
  <c r="AB174" i="2" s="1"/>
  <c r="AD174" i="2" s="1"/>
  <c r="Z175" i="2"/>
  <c r="AB175" i="2" s="1"/>
  <c r="AD175" i="2" s="1"/>
  <c r="Z176" i="2"/>
  <c r="AB176" i="2" s="1"/>
  <c r="AD176" i="2" s="1"/>
  <c r="Z177" i="2"/>
  <c r="AB177" i="2" s="1"/>
  <c r="AD177" i="2" s="1"/>
  <c r="Z178" i="2"/>
  <c r="AB178" i="2" s="1"/>
  <c r="AD178" i="2" s="1"/>
  <c r="Z179" i="2"/>
  <c r="AB179" i="2" s="1"/>
  <c r="AD179" i="2" s="1"/>
  <c r="Z180" i="2"/>
  <c r="AB180" i="2" s="1"/>
  <c r="AD180" i="2" s="1"/>
  <c r="Z181" i="2"/>
  <c r="AB181" i="2" s="1"/>
  <c r="AD181" i="2" s="1"/>
  <c r="Z182" i="2"/>
  <c r="AB182" i="2" s="1"/>
  <c r="AD182" i="2" s="1"/>
  <c r="Z183" i="2"/>
  <c r="AB183" i="2" s="1"/>
  <c r="AD183" i="2" s="1"/>
  <c r="Z184" i="2"/>
  <c r="AB184" i="2" s="1"/>
  <c r="AD184" i="2" s="1"/>
  <c r="Z185" i="2"/>
  <c r="AB185" i="2" s="1"/>
  <c r="AD185" i="2" s="1"/>
  <c r="Z186" i="2"/>
  <c r="AB186" i="2" s="1"/>
  <c r="AD186" i="2" s="1"/>
  <c r="Z187" i="2"/>
  <c r="AB187" i="2" s="1"/>
  <c r="AD187" i="2" s="1"/>
  <c r="Z188" i="2"/>
  <c r="AB188" i="2" s="1"/>
  <c r="AD188" i="2" s="1"/>
  <c r="Z189" i="2"/>
  <c r="AB189" i="2" s="1"/>
  <c r="AD189" i="2" s="1"/>
  <c r="Z190" i="2"/>
  <c r="AB190" i="2" s="1"/>
  <c r="AD190" i="2" s="1"/>
  <c r="Z191" i="2"/>
  <c r="AB191" i="2" s="1"/>
  <c r="AD191" i="2" s="1"/>
  <c r="Z192" i="2"/>
  <c r="AB192" i="2" s="1"/>
  <c r="AD192" i="2" s="1"/>
  <c r="Z193" i="2"/>
  <c r="AB193" i="2" s="1"/>
  <c r="AD193" i="2" s="1"/>
  <c r="Z194" i="2"/>
  <c r="AB194" i="2" s="1"/>
  <c r="AD194" i="2" s="1"/>
  <c r="Z195" i="2"/>
  <c r="AB195" i="2" s="1"/>
  <c r="AD195" i="2" s="1"/>
  <c r="Z196" i="2"/>
  <c r="AB196" i="2" s="1"/>
  <c r="AD196" i="2" s="1"/>
  <c r="Z197" i="2"/>
  <c r="AB197" i="2" s="1"/>
  <c r="AD197" i="2" s="1"/>
  <c r="Z198" i="2"/>
  <c r="AB198" i="2" s="1"/>
  <c r="AD198" i="2" s="1"/>
  <c r="Z199" i="2"/>
  <c r="AB199" i="2" s="1"/>
  <c r="AD199" i="2" s="1"/>
  <c r="Z200" i="2"/>
  <c r="AB200" i="2" s="1"/>
  <c r="AD200" i="2" s="1"/>
  <c r="Z201" i="2"/>
  <c r="AB201" i="2" s="1"/>
  <c r="AD201" i="2" s="1"/>
  <c r="Z202" i="2"/>
  <c r="AB202" i="2" s="1"/>
  <c r="AD202" i="2" s="1"/>
  <c r="Z203" i="2"/>
  <c r="AB203" i="2" s="1"/>
  <c r="AD203" i="2" s="1"/>
  <c r="Z204" i="2"/>
  <c r="AB204" i="2" s="1"/>
  <c r="AD204" i="2" s="1"/>
  <c r="Z205" i="2"/>
  <c r="AB205" i="2" s="1"/>
  <c r="AD205" i="2" s="1"/>
  <c r="Z206" i="2"/>
  <c r="AB206" i="2" s="1"/>
  <c r="AD206" i="2" s="1"/>
  <c r="Z207" i="2"/>
  <c r="AB207" i="2" s="1"/>
  <c r="AD207" i="2" s="1"/>
  <c r="Z208" i="2"/>
  <c r="AB208" i="2" s="1"/>
  <c r="AD208" i="2" s="1"/>
  <c r="Z209" i="2"/>
  <c r="AB209" i="2" s="1"/>
  <c r="AD209" i="2" s="1"/>
  <c r="Z210" i="2"/>
  <c r="AB210" i="2" s="1"/>
  <c r="AD210" i="2" s="1"/>
  <c r="Z211" i="2"/>
  <c r="AB211" i="2" s="1"/>
  <c r="AD211" i="2" s="1"/>
  <c r="Z212" i="2"/>
  <c r="AB212" i="2" s="1"/>
  <c r="AD212" i="2" s="1"/>
  <c r="Z213" i="2"/>
  <c r="AB213" i="2" s="1"/>
  <c r="AD213" i="2" s="1"/>
  <c r="Z214" i="2"/>
  <c r="AB214" i="2" s="1"/>
  <c r="AD214" i="2" s="1"/>
  <c r="Z215" i="2"/>
  <c r="AB215" i="2" s="1"/>
  <c r="AD215" i="2" s="1"/>
  <c r="Z216" i="2"/>
  <c r="AB216" i="2" s="1"/>
  <c r="AD216" i="2" s="1"/>
  <c r="Z217" i="2"/>
  <c r="AB217" i="2" s="1"/>
  <c r="AD217" i="2" s="1"/>
  <c r="Z218" i="2"/>
  <c r="AB218" i="2" s="1"/>
  <c r="AD218" i="2" s="1"/>
  <c r="Z219" i="2"/>
  <c r="AB219" i="2" s="1"/>
  <c r="AD219" i="2" s="1"/>
  <c r="Z220" i="2"/>
  <c r="AB220" i="2" s="1"/>
  <c r="AD220" i="2" s="1"/>
  <c r="Z221" i="2"/>
  <c r="AB221" i="2" s="1"/>
  <c r="AD221" i="2" s="1"/>
  <c r="Z222" i="2"/>
  <c r="AB222" i="2" s="1"/>
  <c r="AD222" i="2" s="1"/>
  <c r="Z223" i="2"/>
  <c r="AB223" i="2" s="1"/>
  <c r="AD223" i="2" s="1"/>
  <c r="Z224" i="2"/>
  <c r="AB224" i="2" s="1"/>
  <c r="AD224" i="2" s="1"/>
  <c r="Z225" i="2"/>
  <c r="AB225" i="2" s="1"/>
  <c r="AD225" i="2" s="1"/>
  <c r="Z226" i="2"/>
  <c r="AB226" i="2" s="1"/>
  <c r="AD226" i="2" s="1"/>
  <c r="Z227" i="2"/>
  <c r="AB227" i="2" s="1"/>
  <c r="AD227" i="2" s="1"/>
  <c r="Z228" i="2"/>
  <c r="AB228" i="2" s="1"/>
  <c r="AD228" i="2" s="1"/>
  <c r="Z229" i="2"/>
  <c r="AB229" i="2" s="1"/>
  <c r="AD229" i="2" s="1"/>
  <c r="Z230" i="2"/>
  <c r="AB230" i="2" s="1"/>
  <c r="AD230" i="2" s="1"/>
  <c r="Z231" i="2"/>
  <c r="AB231" i="2" s="1"/>
  <c r="AD231" i="2" s="1"/>
  <c r="Z232" i="2"/>
  <c r="AB232" i="2" s="1"/>
  <c r="AD232" i="2" s="1"/>
  <c r="Z233" i="2"/>
  <c r="AB233" i="2" s="1"/>
  <c r="AD233" i="2" s="1"/>
  <c r="Z234" i="2"/>
  <c r="AB234" i="2" s="1"/>
  <c r="AD234" i="2" s="1"/>
  <c r="Z235" i="2"/>
  <c r="AB235" i="2" s="1"/>
  <c r="AD235" i="2" s="1"/>
  <c r="Z236" i="2"/>
  <c r="AB236" i="2" s="1"/>
  <c r="AD236" i="2" s="1"/>
  <c r="Z237" i="2"/>
  <c r="AB237" i="2" s="1"/>
  <c r="AD237" i="2" s="1"/>
  <c r="Z238" i="2"/>
  <c r="AB238" i="2" s="1"/>
  <c r="AD238" i="2" s="1"/>
  <c r="Z239" i="2"/>
  <c r="AB239" i="2" s="1"/>
  <c r="AD239" i="2" s="1"/>
  <c r="Z240" i="2"/>
  <c r="AB240" i="2" s="1"/>
  <c r="AD240" i="2" s="1"/>
  <c r="Z241" i="2"/>
  <c r="AB241" i="2" s="1"/>
  <c r="AD241" i="2" s="1"/>
  <c r="Z242" i="2"/>
  <c r="AB242" i="2" s="1"/>
  <c r="AD242" i="2" s="1"/>
  <c r="Z243" i="2"/>
  <c r="AB243" i="2" s="1"/>
  <c r="AD243" i="2" s="1"/>
  <c r="Z244" i="2"/>
  <c r="AB244" i="2" s="1"/>
  <c r="AD244" i="2" s="1"/>
  <c r="Z245" i="2"/>
  <c r="AB245" i="2" s="1"/>
  <c r="AD245" i="2" s="1"/>
  <c r="Z246" i="2"/>
  <c r="AB246" i="2" s="1"/>
  <c r="AD246" i="2" s="1"/>
  <c r="Z247" i="2"/>
  <c r="AB247" i="2" s="1"/>
  <c r="AD247" i="2" s="1"/>
  <c r="Z248" i="2"/>
  <c r="AB248" i="2" s="1"/>
  <c r="AD248" i="2" s="1"/>
  <c r="Z249" i="2"/>
  <c r="AB249" i="2" s="1"/>
  <c r="AD249" i="2" s="1"/>
  <c r="Z250" i="2"/>
  <c r="AB250" i="2" s="1"/>
  <c r="AD250" i="2" s="1"/>
  <c r="Z251" i="2"/>
  <c r="AB251" i="2" s="1"/>
  <c r="AD251" i="2" s="1"/>
  <c r="Z252" i="2"/>
  <c r="AB252" i="2" s="1"/>
  <c r="AD252" i="2" s="1"/>
  <c r="Z253" i="2"/>
  <c r="AB253" i="2" s="1"/>
  <c r="AD253" i="2" s="1"/>
  <c r="Z254" i="2"/>
  <c r="AB254" i="2" s="1"/>
  <c r="AD254" i="2" s="1"/>
  <c r="Z255" i="2"/>
  <c r="AB255" i="2" s="1"/>
  <c r="AD255" i="2" s="1"/>
  <c r="Z256" i="2"/>
  <c r="AB256" i="2" s="1"/>
  <c r="AD256" i="2" s="1"/>
  <c r="Z257" i="2"/>
  <c r="AB257" i="2" s="1"/>
  <c r="AD257" i="2" s="1"/>
  <c r="Z258" i="2"/>
  <c r="AB258" i="2" s="1"/>
  <c r="AD258" i="2" s="1"/>
  <c r="Z259" i="2"/>
  <c r="AB259" i="2" s="1"/>
  <c r="AD259" i="2" s="1"/>
  <c r="Z260" i="2"/>
  <c r="AB260" i="2" s="1"/>
  <c r="AD260" i="2" s="1"/>
  <c r="Z261" i="2"/>
  <c r="AB261" i="2" s="1"/>
  <c r="AD261" i="2" s="1"/>
  <c r="Z262" i="2"/>
  <c r="AB262" i="2" s="1"/>
  <c r="AD262" i="2" s="1"/>
  <c r="Z263" i="2"/>
  <c r="AB263" i="2" s="1"/>
  <c r="AD263" i="2" s="1"/>
  <c r="Z264" i="2"/>
  <c r="AB264" i="2" s="1"/>
  <c r="AD264" i="2" s="1"/>
  <c r="Z265" i="2"/>
  <c r="AB265" i="2" s="1"/>
  <c r="AD265" i="2" s="1"/>
  <c r="Z266" i="2"/>
  <c r="AB266" i="2" s="1"/>
  <c r="AD266" i="2" s="1"/>
  <c r="Z267" i="2"/>
  <c r="AB267" i="2" s="1"/>
  <c r="AD267" i="2" s="1"/>
  <c r="Z268" i="2"/>
  <c r="AB268" i="2" s="1"/>
  <c r="AD268" i="2" s="1"/>
  <c r="Z269" i="2"/>
  <c r="AB269" i="2" s="1"/>
  <c r="AD269" i="2" s="1"/>
  <c r="Z270" i="2"/>
  <c r="AB270" i="2" s="1"/>
  <c r="AD270" i="2" s="1"/>
  <c r="Z271" i="2"/>
  <c r="AB271" i="2" s="1"/>
  <c r="AD271" i="2" s="1"/>
  <c r="Z272" i="2"/>
  <c r="AB272" i="2" s="1"/>
  <c r="AD272" i="2" s="1"/>
  <c r="Z273" i="2"/>
  <c r="AB273" i="2" s="1"/>
  <c r="AD273" i="2" s="1"/>
  <c r="Z274" i="2"/>
  <c r="AB274" i="2" s="1"/>
  <c r="AD274" i="2" s="1"/>
  <c r="Z275" i="2"/>
  <c r="AB275" i="2" s="1"/>
  <c r="AD275" i="2" s="1"/>
  <c r="Z276" i="2"/>
  <c r="AB276" i="2" s="1"/>
  <c r="AD276" i="2" s="1"/>
  <c r="Z277" i="2"/>
  <c r="AB277" i="2" s="1"/>
  <c r="AD277" i="2" s="1"/>
  <c r="Z278" i="2"/>
  <c r="AB278" i="2" s="1"/>
  <c r="AD278" i="2" s="1"/>
  <c r="Z279" i="2"/>
  <c r="AB279" i="2" s="1"/>
  <c r="AD279" i="2" s="1"/>
  <c r="Z280" i="2"/>
  <c r="AB280" i="2" s="1"/>
  <c r="AD280" i="2" s="1"/>
  <c r="Z281" i="2"/>
  <c r="AB281" i="2" s="1"/>
  <c r="AD281" i="2" s="1"/>
  <c r="Z282" i="2"/>
  <c r="AB282" i="2" s="1"/>
  <c r="AD282" i="2" s="1"/>
  <c r="Z283" i="2"/>
  <c r="AB283" i="2" s="1"/>
  <c r="AD283" i="2" s="1"/>
  <c r="Z284" i="2"/>
  <c r="AB284" i="2" s="1"/>
  <c r="AD284" i="2" s="1"/>
  <c r="Z285" i="2"/>
  <c r="AB285" i="2" s="1"/>
  <c r="AD285" i="2" s="1"/>
  <c r="Z286" i="2"/>
  <c r="AB286" i="2" s="1"/>
  <c r="AD286" i="2" s="1"/>
  <c r="Z287" i="2"/>
  <c r="AB287" i="2" s="1"/>
  <c r="AD287" i="2" s="1"/>
  <c r="Z288" i="2"/>
  <c r="AB288" i="2" s="1"/>
  <c r="AD288" i="2" s="1"/>
  <c r="Z289" i="2"/>
  <c r="AB289" i="2" s="1"/>
  <c r="AD289" i="2" s="1"/>
  <c r="Z290" i="2"/>
  <c r="AB290" i="2" s="1"/>
  <c r="AD290" i="2" s="1"/>
  <c r="Z291" i="2"/>
  <c r="AB291" i="2" s="1"/>
  <c r="AD291" i="2" s="1"/>
  <c r="Z292" i="2"/>
  <c r="AB292" i="2" s="1"/>
  <c r="AD292" i="2" s="1"/>
  <c r="Z293" i="2"/>
  <c r="AB293" i="2" s="1"/>
  <c r="AD293" i="2" s="1"/>
  <c r="Z294" i="2"/>
  <c r="AB294" i="2" s="1"/>
  <c r="AD294" i="2" s="1"/>
  <c r="Z295" i="2"/>
  <c r="AB295" i="2" s="1"/>
  <c r="AD295" i="2" s="1"/>
  <c r="Z296" i="2"/>
  <c r="AB296" i="2" s="1"/>
  <c r="AD296" i="2" s="1"/>
  <c r="Z297" i="2"/>
  <c r="AB297" i="2" s="1"/>
  <c r="AD297" i="2" s="1"/>
  <c r="Z298" i="2"/>
  <c r="AB298" i="2" s="1"/>
  <c r="AD298" i="2" s="1"/>
  <c r="Z299" i="2"/>
  <c r="AB299" i="2" s="1"/>
  <c r="AD299" i="2" s="1"/>
  <c r="Z300" i="2"/>
  <c r="AB300" i="2" s="1"/>
  <c r="AD300" i="2" s="1"/>
  <c r="Z301" i="2"/>
  <c r="AB301" i="2" s="1"/>
  <c r="AD301" i="2" s="1"/>
  <c r="Z302" i="2"/>
  <c r="AB302" i="2" s="1"/>
  <c r="AD302" i="2" s="1"/>
  <c r="Z303" i="2"/>
  <c r="AB303" i="2" s="1"/>
  <c r="AD303" i="2" s="1"/>
  <c r="Z304" i="2"/>
  <c r="AB304" i="2" s="1"/>
  <c r="AD304" i="2" s="1"/>
  <c r="Z305" i="2"/>
  <c r="AB305" i="2" s="1"/>
  <c r="AD305" i="2" s="1"/>
  <c r="Z306" i="2"/>
  <c r="AB306" i="2" s="1"/>
  <c r="AD306" i="2" s="1"/>
  <c r="Z307" i="2"/>
  <c r="AB307" i="2" s="1"/>
  <c r="AD307" i="2" s="1"/>
  <c r="Z308" i="2"/>
  <c r="AB308" i="2" s="1"/>
  <c r="AD308" i="2" s="1"/>
  <c r="Z309" i="2"/>
  <c r="AB309" i="2" s="1"/>
  <c r="AD309" i="2" s="1"/>
  <c r="Z310" i="2"/>
  <c r="AB310" i="2" s="1"/>
  <c r="AD310" i="2" s="1"/>
  <c r="Z311" i="2"/>
  <c r="AB311" i="2" s="1"/>
  <c r="AD311" i="2" s="1"/>
  <c r="Z312" i="2"/>
  <c r="AB312" i="2" s="1"/>
  <c r="AD312" i="2" s="1"/>
  <c r="Z313" i="2"/>
  <c r="AB313" i="2" s="1"/>
  <c r="AD313" i="2" s="1"/>
  <c r="Z314" i="2"/>
  <c r="AB314" i="2" s="1"/>
  <c r="AD314" i="2" s="1"/>
  <c r="Z315" i="2"/>
  <c r="AB315" i="2" s="1"/>
  <c r="AD315" i="2" s="1"/>
  <c r="Z316" i="2"/>
  <c r="AB316" i="2" s="1"/>
  <c r="AD316" i="2" s="1"/>
  <c r="Z317" i="2"/>
  <c r="AB317" i="2" s="1"/>
  <c r="AD317" i="2" s="1"/>
  <c r="Z318" i="2"/>
  <c r="AB318" i="2" s="1"/>
  <c r="AD318" i="2" s="1"/>
  <c r="Z319" i="2"/>
  <c r="AB319" i="2" s="1"/>
  <c r="AD319" i="2" s="1"/>
  <c r="Z320" i="2"/>
  <c r="AB320" i="2" s="1"/>
  <c r="AD320" i="2" s="1"/>
  <c r="Z321" i="2"/>
  <c r="AB321" i="2" s="1"/>
  <c r="AD321" i="2" s="1"/>
  <c r="Z322" i="2"/>
  <c r="AB322" i="2" s="1"/>
  <c r="AD322" i="2" s="1"/>
  <c r="Z323" i="2"/>
  <c r="AB323" i="2" s="1"/>
  <c r="AD323" i="2" s="1"/>
  <c r="Z324" i="2"/>
  <c r="AB324" i="2" s="1"/>
  <c r="AD324" i="2" s="1"/>
  <c r="Z325" i="2"/>
  <c r="AB325" i="2" s="1"/>
  <c r="AD325" i="2" s="1"/>
  <c r="Z326" i="2"/>
  <c r="AB326" i="2" s="1"/>
  <c r="AD326" i="2" s="1"/>
  <c r="Z327" i="2"/>
  <c r="AB327" i="2" s="1"/>
  <c r="AD327" i="2" s="1"/>
  <c r="Z328" i="2"/>
  <c r="AB328" i="2" s="1"/>
  <c r="AD328" i="2" s="1"/>
  <c r="Z329" i="2"/>
  <c r="AB329" i="2" s="1"/>
  <c r="AD329" i="2" s="1"/>
  <c r="Z330" i="2"/>
  <c r="AB330" i="2" s="1"/>
  <c r="AD330" i="2" s="1"/>
  <c r="Z331" i="2"/>
  <c r="AB331" i="2" s="1"/>
  <c r="AD331" i="2" s="1"/>
  <c r="Z332" i="2"/>
  <c r="AB332" i="2" s="1"/>
  <c r="AD332" i="2" s="1"/>
  <c r="Z333" i="2"/>
  <c r="AB333" i="2" s="1"/>
  <c r="AD333" i="2" s="1"/>
  <c r="Z334" i="2"/>
  <c r="AB334" i="2" s="1"/>
  <c r="AD334" i="2" s="1"/>
  <c r="Z335" i="2"/>
  <c r="AB335" i="2" s="1"/>
  <c r="AD335" i="2" s="1"/>
  <c r="Z336" i="2"/>
  <c r="AB336" i="2" s="1"/>
  <c r="AD336" i="2" s="1"/>
  <c r="Z337" i="2"/>
  <c r="AB337" i="2" s="1"/>
  <c r="AD337" i="2" s="1"/>
  <c r="Z338" i="2"/>
  <c r="AB338" i="2" s="1"/>
  <c r="AD338" i="2" s="1"/>
  <c r="Z339" i="2"/>
  <c r="AB339" i="2" s="1"/>
  <c r="AD339" i="2" s="1"/>
  <c r="Z340" i="2"/>
  <c r="AB340" i="2" s="1"/>
  <c r="AD340" i="2" s="1"/>
  <c r="Z341" i="2"/>
  <c r="AB341" i="2" s="1"/>
  <c r="AD341" i="2" s="1"/>
  <c r="Z342" i="2"/>
  <c r="AB342" i="2" s="1"/>
  <c r="AD342" i="2" s="1"/>
  <c r="Z343" i="2"/>
  <c r="AB343" i="2" s="1"/>
  <c r="AD343" i="2" s="1"/>
  <c r="Z344" i="2"/>
  <c r="AB344" i="2" s="1"/>
  <c r="AD344" i="2" s="1"/>
  <c r="Z345" i="2"/>
  <c r="AB345" i="2" s="1"/>
  <c r="AD345" i="2" s="1"/>
  <c r="Z346" i="2"/>
  <c r="AB346" i="2" s="1"/>
  <c r="AD346" i="2" s="1"/>
  <c r="Z347" i="2"/>
  <c r="AB347" i="2" s="1"/>
  <c r="AD347" i="2" s="1"/>
  <c r="Z348" i="2"/>
  <c r="AB348" i="2" s="1"/>
  <c r="AD348" i="2" s="1"/>
  <c r="Z349" i="2"/>
  <c r="AB349" i="2" s="1"/>
  <c r="AD349" i="2" s="1"/>
  <c r="Z350" i="2"/>
  <c r="AB350" i="2" s="1"/>
  <c r="AD350" i="2" s="1"/>
  <c r="Z351" i="2"/>
  <c r="AB351" i="2" s="1"/>
  <c r="AD351" i="2" s="1"/>
  <c r="Z352" i="2"/>
  <c r="AB352" i="2" s="1"/>
  <c r="AD352" i="2" s="1"/>
  <c r="Z353" i="2"/>
  <c r="AB353" i="2" s="1"/>
  <c r="AD353" i="2" s="1"/>
  <c r="Z354" i="2"/>
  <c r="AB354" i="2" s="1"/>
  <c r="AD354" i="2" s="1"/>
  <c r="Z355" i="2"/>
  <c r="AB355" i="2" s="1"/>
  <c r="AD355" i="2" s="1"/>
  <c r="Z356" i="2"/>
  <c r="AB356" i="2" s="1"/>
  <c r="AD356" i="2" s="1"/>
  <c r="Z357" i="2"/>
  <c r="AB357" i="2" s="1"/>
  <c r="AD357" i="2" s="1"/>
  <c r="Z358" i="2"/>
  <c r="AB358" i="2" s="1"/>
  <c r="AD358" i="2" s="1"/>
  <c r="Z359" i="2"/>
  <c r="AB359" i="2" s="1"/>
  <c r="AD359" i="2" s="1"/>
  <c r="Z360" i="2"/>
  <c r="AB360" i="2" s="1"/>
  <c r="AD360" i="2" s="1"/>
  <c r="Z361" i="2"/>
  <c r="AB361" i="2" s="1"/>
  <c r="AD361" i="2" s="1"/>
  <c r="Z362" i="2"/>
  <c r="AB362" i="2" s="1"/>
  <c r="AD362" i="2" s="1"/>
  <c r="Z363" i="2"/>
  <c r="AB363" i="2" s="1"/>
  <c r="AD363" i="2" s="1"/>
  <c r="Z364" i="2"/>
  <c r="AB364" i="2" s="1"/>
  <c r="AD364" i="2" s="1"/>
  <c r="Z365" i="2"/>
  <c r="AB365" i="2" s="1"/>
  <c r="AD365" i="2" s="1"/>
  <c r="Z366" i="2"/>
  <c r="AB366" i="2" s="1"/>
  <c r="AD366" i="2" s="1"/>
  <c r="Z367" i="2"/>
  <c r="AB367" i="2" s="1"/>
  <c r="AD367" i="2" s="1"/>
  <c r="Z368" i="2"/>
  <c r="AB368" i="2" s="1"/>
  <c r="AD368" i="2" s="1"/>
  <c r="Z369" i="2"/>
  <c r="AB369" i="2" s="1"/>
  <c r="AD369" i="2" s="1"/>
  <c r="Z370" i="2"/>
  <c r="AB370" i="2" s="1"/>
  <c r="AD370" i="2" s="1"/>
  <c r="Z371" i="2"/>
  <c r="AB371" i="2" s="1"/>
  <c r="AD371" i="2" s="1"/>
  <c r="Z372" i="2"/>
  <c r="AB372" i="2" s="1"/>
  <c r="AD372" i="2" s="1"/>
  <c r="Z373" i="2"/>
  <c r="AB373" i="2" s="1"/>
  <c r="AD373" i="2" s="1"/>
  <c r="Z374" i="2"/>
  <c r="AB374" i="2" s="1"/>
  <c r="AD374" i="2" s="1"/>
  <c r="Z375" i="2"/>
  <c r="AB375" i="2" s="1"/>
  <c r="AD375" i="2" s="1"/>
  <c r="Z376" i="2"/>
  <c r="AB376" i="2" s="1"/>
  <c r="AD376" i="2" s="1"/>
  <c r="Z377" i="2"/>
  <c r="AB377" i="2" s="1"/>
  <c r="AD377" i="2" s="1"/>
  <c r="Z378" i="2"/>
  <c r="AB378" i="2" s="1"/>
  <c r="AD378" i="2" s="1"/>
  <c r="Z379" i="2"/>
  <c r="AB379" i="2" s="1"/>
  <c r="AD379" i="2" s="1"/>
  <c r="Z380" i="2"/>
  <c r="AB380" i="2" s="1"/>
  <c r="AD380" i="2" s="1"/>
  <c r="Z381" i="2"/>
  <c r="AB381" i="2" s="1"/>
  <c r="AD381" i="2" s="1"/>
  <c r="Z382" i="2"/>
  <c r="AB382" i="2" s="1"/>
  <c r="AD382" i="2" s="1"/>
  <c r="Z383" i="2"/>
  <c r="AB383" i="2" s="1"/>
  <c r="AD383" i="2" s="1"/>
  <c r="Z384" i="2"/>
  <c r="AB384" i="2" s="1"/>
  <c r="AD384" i="2" s="1"/>
  <c r="Z385" i="2"/>
  <c r="AB385" i="2" s="1"/>
  <c r="AD385" i="2" s="1"/>
  <c r="Z386" i="2"/>
  <c r="AB386" i="2" s="1"/>
  <c r="AD386" i="2" s="1"/>
  <c r="Z387" i="2"/>
  <c r="AB387" i="2" s="1"/>
  <c r="AD387" i="2" s="1"/>
  <c r="Z388" i="2"/>
  <c r="AB388" i="2" s="1"/>
  <c r="AD388" i="2" s="1"/>
  <c r="Z389" i="2"/>
  <c r="AB389" i="2" s="1"/>
  <c r="AD389" i="2" s="1"/>
  <c r="Z390" i="2"/>
  <c r="AB390" i="2" s="1"/>
  <c r="AD390" i="2" s="1"/>
  <c r="Z391" i="2"/>
  <c r="AB391" i="2" s="1"/>
  <c r="AD391" i="2" s="1"/>
  <c r="Z392" i="2"/>
  <c r="AB392" i="2" s="1"/>
  <c r="AD392" i="2" s="1"/>
  <c r="Z393" i="2"/>
  <c r="AB393" i="2" s="1"/>
  <c r="AD393" i="2" s="1"/>
  <c r="Z394" i="2"/>
  <c r="AB394" i="2" s="1"/>
  <c r="AD394" i="2" s="1"/>
  <c r="Z395" i="2"/>
  <c r="AB395" i="2" s="1"/>
  <c r="AD395" i="2" s="1"/>
  <c r="Z396" i="2"/>
  <c r="AB396" i="2" s="1"/>
  <c r="AD396" i="2" s="1"/>
  <c r="Z397" i="2"/>
  <c r="AB397" i="2" s="1"/>
  <c r="AD397" i="2" s="1"/>
  <c r="Z398" i="2"/>
  <c r="AB398" i="2" s="1"/>
  <c r="AD398" i="2" s="1"/>
  <c r="Z399" i="2"/>
  <c r="AB399" i="2" s="1"/>
  <c r="AD399" i="2" s="1"/>
  <c r="Z400" i="2"/>
  <c r="AB400" i="2" s="1"/>
  <c r="AD400" i="2" s="1"/>
  <c r="Z401" i="2"/>
  <c r="AB401" i="2" s="1"/>
  <c r="AD401" i="2" s="1"/>
  <c r="Z402" i="2"/>
  <c r="AB402" i="2" s="1"/>
  <c r="AD402" i="2" s="1"/>
  <c r="Z403" i="2"/>
  <c r="AB403" i="2" s="1"/>
  <c r="AD403" i="2" s="1"/>
  <c r="Z404" i="2"/>
  <c r="AB404" i="2" s="1"/>
  <c r="AD404" i="2" s="1"/>
  <c r="Z405" i="2"/>
  <c r="AB405" i="2" s="1"/>
  <c r="AD405" i="2" s="1"/>
  <c r="Z406" i="2"/>
  <c r="AB406" i="2" s="1"/>
  <c r="AD406" i="2" s="1"/>
  <c r="Z407" i="2"/>
  <c r="AB407" i="2" s="1"/>
  <c r="AD407" i="2" s="1"/>
  <c r="Z408" i="2"/>
  <c r="AB408" i="2" s="1"/>
  <c r="AD408" i="2" s="1"/>
  <c r="Z409" i="2"/>
  <c r="AB409" i="2" s="1"/>
  <c r="AD409" i="2" s="1"/>
  <c r="Z410" i="2"/>
  <c r="AB410" i="2" s="1"/>
  <c r="AD410" i="2" s="1"/>
  <c r="Z411" i="2"/>
  <c r="AB411" i="2" s="1"/>
  <c r="AD411" i="2" s="1"/>
  <c r="Z412" i="2"/>
  <c r="AB412" i="2" s="1"/>
  <c r="AD412" i="2" s="1"/>
  <c r="Z413" i="2"/>
  <c r="AB413" i="2" s="1"/>
  <c r="AD413" i="2" s="1"/>
  <c r="Z414" i="2"/>
  <c r="AB414" i="2" s="1"/>
  <c r="AD414" i="2" s="1"/>
  <c r="Z415" i="2"/>
  <c r="AB415" i="2" s="1"/>
  <c r="AD415" i="2" s="1"/>
  <c r="Z416" i="2"/>
  <c r="AB416" i="2" s="1"/>
  <c r="AD416" i="2" s="1"/>
  <c r="Z417" i="2"/>
  <c r="AB417" i="2" s="1"/>
  <c r="AD417" i="2" s="1"/>
  <c r="Z418" i="2"/>
  <c r="AB418" i="2" s="1"/>
  <c r="AD418" i="2" s="1"/>
  <c r="Z419" i="2"/>
  <c r="AB419" i="2" s="1"/>
  <c r="AD419" i="2" s="1"/>
  <c r="Z420" i="2"/>
  <c r="AB420" i="2" s="1"/>
  <c r="AD420" i="2" s="1"/>
  <c r="Z421" i="2"/>
  <c r="AB421" i="2" s="1"/>
  <c r="AD421" i="2" s="1"/>
  <c r="Z422" i="2"/>
  <c r="AB422" i="2" s="1"/>
  <c r="AD422" i="2" s="1"/>
  <c r="Z423" i="2"/>
  <c r="AB423" i="2" s="1"/>
  <c r="AD423" i="2" s="1"/>
  <c r="Z424" i="2"/>
  <c r="AB424" i="2" s="1"/>
  <c r="AD424" i="2" s="1"/>
  <c r="Z425" i="2"/>
  <c r="AB425" i="2" s="1"/>
  <c r="AD425" i="2" s="1"/>
  <c r="Z426" i="2"/>
  <c r="AB426" i="2" s="1"/>
  <c r="AD426" i="2" s="1"/>
  <c r="Z427" i="2"/>
  <c r="AB427" i="2" s="1"/>
  <c r="AD427" i="2" s="1"/>
  <c r="Z428" i="2"/>
  <c r="AB428" i="2" s="1"/>
  <c r="AD428" i="2" s="1"/>
  <c r="Z429" i="2"/>
  <c r="AB429" i="2" s="1"/>
  <c r="AD429" i="2" s="1"/>
  <c r="Z430" i="2"/>
  <c r="AB430" i="2" s="1"/>
  <c r="AD430" i="2" s="1"/>
  <c r="Z431" i="2"/>
  <c r="AB431" i="2" s="1"/>
  <c r="AD431" i="2" s="1"/>
  <c r="Z432" i="2"/>
  <c r="AB432" i="2" s="1"/>
  <c r="AD432" i="2" s="1"/>
  <c r="Z433" i="2"/>
  <c r="AB433" i="2" s="1"/>
  <c r="AD433" i="2" s="1"/>
  <c r="Z434" i="2"/>
  <c r="AB434" i="2" s="1"/>
  <c r="AD434" i="2" s="1"/>
  <c r="Z435" i="2"/>
  <c r="AB435" i="2" s="1"/>
  <c r="AD435" i="2" s="1"/>
  <c r="Z436" i="2"/>
  <c r="AB436" i="2" s="1"/>
  <c r="AD436" i="2" s="1"/>
  <c r="Z437" i="2"/>
  <c r="AB437" i="2" s="1"/>
  <c r="AD437" i="2" s="1"/>
  <c r="Z438" i="2"/>
  <c r="AB438" i="2" s="1"/>
  <c r="AD438" i="2" s="1"/>
  <c r="Z439" i="2"/>
  <c r="AB439" i="2" s="1"/>
  <c r="AD439" i="2" s="1"/>
  <c r="Z440" i="2"/>
  <c r="AB440" i="2" s="1"/>
  <c r="AD440" i="2" s="1"/>
  <c r="Z441" i="2"/>
  <c r="AB441" i="2" s="1"/>
  <c r="AD441" i="2" s="1"/>
  <c r="Z442" i="2"/>
  <c r="AB442" i="2" s="1"/>
  <c r="AD442" i="2" s="1"/>
  <c r="Z443" i="2"/>
  <c r="AB443" i="2" s="1"/>
  <c r="AD443" i="2" s="1"/>
  <c r="Z444" i="2"/>
  <c r="AB444" i="2" s="1"/>
  <c r="AD444" i="2" s="1"/>
  <c r="Z445" i="2"/>
  <c r="AB445" i="2" s="1"/>
  <c r="AD445" i="2" s="1"/>
  <c r="Z446" i="2"/>
  <c r="AB446" i="2" s="1"/>
  <c r="AD446" i="2" s="1"/>
  <c r="Z447" i="2"/>
  <c r="AB447" i="2" s="1"/>
  <c r="AD447" i="2" s="1"/>
  <c r="Z448" i="2"/>
  <c r="AB448" i="2" s="1"/>
  <c r="AD448" i="2" s="1"/>
  <c r="Z449" i="2"/>
  <c r="AB449" i="2" s="1"/>
  <c r="AD449" i="2" s="1"/>
  <c r="Z450" i="2"/>
  <c r="AB450" i="2" s="1"/>
  <c r="AD450" i="2" s="1"/>
  <c r="Z451" i="2"/>
  <c r="AB451" i="2" s="1"/>
  <c r="AD451" i="2" s="1"/>
  <c r="Z452" i="2"/>
  <c r="AB452" i="2" s="1"/>
  <c r="AD452" i="2" s="1"/>
  <c r="Z453" i="2"/>
  <c r="AB453" i="2" s="1"/>
  <c r="AD453" i="2" s="1"/>
  <c r="Z454" i="2"/>
  <c r="AB454" i="2" s="1"/>
  <c r="AD454" i="2" s="1"/>
  <c r="Z455" i="2"/>
  <c r="AB455" i="2" s="1"/>
  <c r="AD455" i="2" s="1"/>
  <c r="Z456" i="2"/>
  <c r="AB456" i="2" s="1"/>
  <c r="AD456" i="2" s="1"/>
  <c r="Z457" i="2"/>
  <c r="AB457" i="2" s="1"/>
  <c r="AD457" i="2" s="1"/>
  <c r="Z458" i="2"/>
  <c r="AB458" i="2" s="1"/>
  <c r="AD458" i="2" s="1"/>
  <c r="Z459" i="2"/>
  <c r="AB459" i="2" s="1"/>
  <c r="AD459" i="2" s="1"/>
  <c r="Z460" i="2"/>
  <c r="AB460" i="2" s="1"/>
  <c r="AD460" i="2" s="1"/>
  <c r="Z461" i="2"/>
  <c r="AB461" i="2" s="1"/>
  <c r="AD461" i="2" s="1"/>
  <c r="Z462" i="2"/>
  <c r="AB462" i="2" s="1"/>
  <c r="AD462" i="2" s="1"/>
  <c r="Z463" i="2"/>
  <c r="AB463" i="2" s="1"/>
  <c r="AD463" i="2" s="1"/>
  <c r="Z464" i="2"/>
  <c r="AB464" i="2" s="1"/>
  <c r="AD464" i="2" s="1"/>
  <c r="Z465" i="2"/>
  <c r="AB465" i="2" s="1"/>
  <c r="AD465" i="2" s="1"/>
  <c r="Z466" i="2"/>
  <c r="AB466" i="2" s="1"/>
  <c r="AD466" i="2" s="1"/>
  <c r="Z467" i="2"/>
  <c r="AB467" i="2" s="1"/>
  <c r="AD467" i="2" s="1"/>
  <c r="Z468" i="2"/>
  <c r="AB468" i="2" s="1"/>
  <c r="AD468" i="2" s="1"/>
  <c r="Z469" i="2"/>
  <c r="AB469" i="2" s="1"/>
  <c r="AD469" i="2" s="1"/>
  <c r="Z470" i="2"/>
  <c r="AB470" i="2" s="1"/>
  <c r="AD470" i="2" s="1"/>
  <c r="Z471" i="2"/>
  <c r="AB471" i="2" s="1"/>
  <c r="AD471" i="2" s="1"/>
  <c r="Z472" i="2"/>
  <c r="AB472" i="2" s="1"/>
  <c r="AD472" i="2" s="1"/>
  <c r="Z473" i="2"/>
  <c r="AB473" i="2" s="1"/>
  <c r="AD473" i="2" s="1"/>
  <c r="Z474" i="2"/>
  <c r="AB474" i="2" s="1"/>
  <c r="AD474" i="2" s="1"/>
  <c r="Z475" i="2"/>
  <c r="AB475" i="2" s="1"/>
  <c r="AD475" i="2" s="1"/>
  <c r="Z476" i="2"/>
  <c r="AB476" i="2" s="1"/>
  <c r="AD476" i="2" s="1"/>
  <c r="Z477" i="2"/>
  <c r="AB477" i="2" s="1"/>
  <c r="AD477" i="2" s="1"/>
  <c r="Z478" i="2"/>
  <c r="AB478" i="2" s="1"/>
  <c r="AD478" i="2" s="1"/>
  <c r="Z479" i="2"/>
  <c r="AB479" i="2" s="1"/>
  <c r="AD479" i="2" s="1"/>
  <c r="Z480" i="2"/>
  <c r="AB480" i="2" s="1"/>
  <c r="AD480" i="2" s="1"/>
  <c r="Z481" i="2"/>
  <c r="AB481" i="2" s="1"/>
  <c r="AD481" i="2" s="1"/>
  <c r="Z482" i="2"/>
  <c r="AB482" i="2" s="1"/>
  <c r="AD482" i="2" s="1"/>
  <c r="Z483" i="2"/>
  <c r="AB483" i="2" s="1"/>
  <c r="AD483" i="2" s="1"/>
  <c r="Z484" i="2"/>
  <c r="AB484" i="2" s="1"/>
  <c r="AD484" i="2" s="1"/>
  <c r="Z485" i="2"/>
  <c r="AB485" i="2" s="1"/>
  <c r="AD485" i="2" s="1"/>
  <c r="Z486" i="2"/>
  <c r="AB486" i="2" s="1"/>
  <c r="AD486" i="2" s="1"/>
  <c r="Z487" i="2"/>
  <c r="AB487" i="2" s="1"/>
  <c r="AD487" i="2" s="1"/>
  <c r="Z488" i="2"/>
  <c r="AB488" i="2" s="1"/>
  <c r="AD488" i="2" s="1"/>
  <c r="Z489" i="2"/>
  <c r="AB489" i="2" s="1"/>
  <c r="AD489" i="2" s="1"/>
  <c r="Z490" i="2"/>
  <c r="AB490" i="2" s="1"/>
  <c r="AD490" i="2" s="1"/>
  <c r="Z491" i="2"/>
  <c r="AB491" i="2" s="1"/>
  <c r="AD491" i="2" s="1"/>
  <c r="Z492" i="2"/>
  <c r="AB492" i="2" s="1"/>
  <c r="AD492" i="2" s="1"/>
  <c r="Z493" i="2"/>
  <c r="AB493" i="2" s="1"/>
  <c r="AD493" i="2" s="1"/>
  <c r="Z494" i="2"/>
  <c r="AB494" i="2" s="1"/>
  <c r="AD494" i="2" s="1"/>
  <c r="Z495" i="2"/>
  <c r="AB495" i="2" s="1"/>
  <c r="AD495" i="2" s="1"/>
  <c r="Z496" i="2"/>
  <c r="AB496" i="2" s="1"/>
  <c r="AD496" i="2" s="1"/>
  <c r="Z497" i="2"/>
  <c r="AB497" i="2" s="1"/>
  <c r="AD497" i="2" s="1"/>
  <c r="Z498" i="2"/>
  <c r="AB498" i="2" s="1"/>
  <c r="AD498" i="2" s="1"/>
  <c r="Z499" i="2"/>
  <c r="AB499" i="2" s="1"/>
  <c r="AD499" i="2" s="1"/>
  <c r="Z500" i="2"/>
  <c r="AB500" i="2" s="1"/>
  <c r="AD500" i="2" s="1"/>
  <c r="Z501" i="2"/>
  <c r="AB501" i="2" s="1"/>
  <c r="AD501" i="2" s="1"/>
  <c r="Z502" i="2"/>
  <c r="AB502" i="2" s="1"/>
  <c r="AD502" i="2" s="1"/>
  <c r="Z503" i="2"/>
  <c r="AB503" i="2" s="1"/>
  <c r="AD503" i="2" s="1"/>
  <c r="Z504" i="2"/>
  <c r="AB504" i="2" s="1"/>
  <c r="AD504" i="2" s="1"/>
  <c r="Z505" i="2"/>
  <c r="AB505" i="2" s="1"/>
  <c r="AD505" i="2" s="1"/>
  <c r="Z506" i="2"/>
  <c r="AB506" i="2" s="1"/>
  <c r="AD506" i="2" s="1"/>
  <c r="Z507" i="2"/>
  <c r="AB507" i="2" s="1"/>
  <c r="AD507" i="2" s="1"/>
  <c r="Z508" i="2"/>
  <c r="AB508" i="2" s="1"/>
  <c r="AD508" i="2" s="1"/>
  <c r="Z509" i="2"/>
  <c r="AB509" i="2" s="1"/>
  <c r="AD509" i="2" s="1"/>
  <c r="Z510" i="2"/>
  <c r="AB510" i="2" s="1"/>
  <c r="AD510" i="2" s="1"/>
  <c r="Z511" i="2"/>
  <c r="AB511" i="2" s="1"/>
  <c r="AD511" i="2" s="1"/>
  <c r="Z512" i="2"/>
  <c r="AB512" i="2" s="1"/>
  <c r="AD512" i="2" s="1"/>
  <c r="Z513" i="2"/>
  <c r="AB513" i="2" s="1"/>
  <c r="AD513" i="2" s="1"/>
  <c r="Z514" i="2"/>
  <c r="AB514" i="2" s="1"/>
  <c r="AD514" i="2" s="1"/>
  <c r="Z515" i="2"/>
  <c r="AB515" i="2" s="1"/>
  <c r="AD515" i="2" s="1"/>
  <c r="Z516" i="2"/>
  <c r="AB516" i="2" s="1"/>
  <c r="AD516" i="2" s="1"/>
  <c r="Z517" i="2"/>
  <c r="AB517" i="2" s="1"/>
  <c r="AD517" i="2" s="1"/>
  <c r="Z518" i="2"/>
  <c r="AB518" i="2" s="1"/>
  <c r="AD518" i="2" s="1"/>
  <c r="Z519" i="2"/>
  <c r="AB519" i="2" s="1"/>
  <c r="AD519" i="2" s="1"/>
  <c r="Z520" i="2"/>
  <c r="AB520" i="2" s="1"/>
  <c r="AD520" i="2" s="1"/>
  <c r="Z521" i="2"/>
  <c r="AB521" i="2" s="1"/>
  <c r="AD521" i="2" s="1"/>
  <c r="Z522" i="2"/>
  <c r="AB522" i="2" s="1"/>
  <c r="AD522" i="2" s="1"/>
  <c r="Z523" i="2"/>
  <c r="AB523" i="2" s="1"/>
  <c r="AD523" i="2" s="1"/>
  <c r="Z524" i="2"/>
  <c r="AB524" i="2" s="1"/>
  <c r="AD524" i="2" s="1"/>
  <c r="Z525" i="2"/>
  <c r="AB525" i="2" s="1"/>
  <c r="AD525" i="2" s="1"/>
  <c r="Z526" i="2"/>
  <c r="AB526" i="2" s="1"/>
  <c r="AD526" i="2" s="1"/>
  <c r="Z527" i="2"/>
  <c r="AB527" i="2" s="1"/>
  <c r="AD527" i="2" s="1"/>
  <c r="Z528" i="2"/>
  <c r="AB528" i="2" s="1"/>
  <c r="AD528" i="2" s="1"/>
  <c r="Z529" i="2"/>
  <c r="AB529" i="2" s="1"/>
  <c r="AD529" i="2" s="1"/>
  <c r="Z530" i="2"/>
  <c r="AB530" i="2" s="1"/>
  <c r="AD530" i="2" s="1"/>
  <c r="Z531" i="2"/>
  <c r="AB531" i="2" s="1"/>
  <c r="AD531" i="2" s="1"/>
  <c r="Z532" i="2"/>
  <c r="AB532" i="2" s="1"/>
  <c r="AD532" i="2" s="1"/>
  <c r="Z533" i="2"/>
  <c r="AB533" i="2" s="1"/>
  <c r="AD533" i="2" s="1"/>
  <c r="Z534" i="2"/>
  <c r="AB534" i="2" s="1"/>
  <c r="AD534" i="2" s="1"/>
  <c r="Z535" i="2"/>
  <c r="AB535" i="2" s="1"/>
  <c r="AD535" i="2" s="1"/>
  <c r="Z536" i="2"/>
  <c r="AB536" i="2" s="1"/>
  <c r="AD536" i="2" s="1"/>
  <c r="Z537" i="2"/>
  <c r="AB537" i="2" s="1"/>
  <c r="AD537" i="2" s="1"/>
  <c r="Z538" i="2"/>
  <c r="AB538" i="2" s="1"/>
  <c r="AD538" i="2" s="1"/>
  <c r="Z539" i="2"/>
  <c r="AB539" i="2" s="1"/>
  <c r="AD539" i="2" s="1"/>
  <c r="Z540" i="2"/>
  <c r="AB540" i="2" s="1"/>
  <c r="AD540" i="2" s="1"/>
  <c r="Z541" i="2"/>
  <c r="AB541" i="2" s="1"/>
  <c r="AD541" i="2" s="1"/>
  <c r="Z542" i="2"/>
  <c r="AB542" i="2" s="1"/>
  <c r="AD542" i="2" s="1"/>
  <c r="Z543" i="2"/>
  <c r="AB543" i="2" s="1"/>
  <c r="AD543" i="2" s="1"/>
  <c r="Z544" i="2"/>
  <c r="AB544" i="2" s="1"/>
  <c r="AD544" i="2" s="1"/>
  <c r="Z545" i="2"/>
  <c r="AB545" i="2" s="1"/>
  <c r="AD545" i="2" s="1"/>
  <c r="Z546" i="2"/>
  <c r="AB546" i="2" s="1"/>
  <c r="AD546" i="2" s="1"/>
  <c r="Z547" i="2"/>
  <c r="AB547" i="2" s="1"/>
  <c r="AD547" i="2" s="1"/>
  <c r="Z548" i="2"/>
  <c r="AB548" i="2" s="1"/>
  <c r="AD548" i="2" s="1"/>
  <c r="Z549" i="2"/>
  <c r="AB549" i="2" s="1"/>
  <c r="AD549" i="2" s="1"/>
  <c r="Z550" i="2"/>
  <c r="AB550" i="2" s="1"/>
  <c r="AD550" i="2" s="1"/>
  <c r="Z551" i="2"/>
  <c r="AB551" i="2" s="1"/>
  <c r="AD551" i="2" s="1"/>
  <c r="Z552" i="2"/>
  <c r="AB552" i="2" s="1"/>
  <c r="AD552" i="2" s="1"/>
  <c r="Z553" i="2"/>
  <c r="AB553" i="2" s="1"/>
  <c r="AD553" i="2" s="1"/>
  <c r="Z554" i="2"/>
  <c r="AB554" i="2" s="1"/>
  <c r="AD554" i="2" s="1"/>
  <c r="Z555" i="2"/>
  <c r="AB555" i="2" s="1"/>
  <c r="AD555" i="2" s="1"/>
  <c r="Z556" i="2"/>
  <c r="AB556" i="2" s="1"/>
  <c r="AD556" i="2" s="1"/>
  <c r="Z557" i="2"/>
  <c r="AB557" i="2" s="1"/>
  <c r="AD557" i="2" s="1"/>
  <c r="Z558" i="2"/>
  <c r="AB558" i="2" s="1"/>
  <c r="AD558" i="2" s="1"/>
  <c r="Z559" i="2"/>
  <c r="AB559" i="2" s="1"/>
  <c r="AD559" i="2" s="1"/>
  <c r="Z560" i="2"/>
  <c r="AB560" i="2" s="1"/>
  <c r="AD560" i="2" s="1"/>
  <c r="Z561" i="2"/>
  <c r="AB561" i="2" s="1"/>
  <c r="AD561" i="2" s="1"/>
  <c r="Z562" i="2"/>
  <c r="AB562" i="2" s="1"/>
  <c r="AD562" i="2" s="1"/>
  <c r="Z563" i="2"/>
  <c r="AB563" i="2" s="1"/>
  <c r="AD563" i="2" s="1"/>
  <c r="Z564" i="2"/>
  <c r="AB564" i="2" s="1"/>
  <c r="AD564" i="2" s="1"/>
  <c r="Z565" i="2"/>
  <c r="AB565" i="2" s="1"/>
  <c r="AD565" i="2" s="1"/>
  <c r="Z566" i="2"/>
  <c r="AB566" i="2" s="1"/>
  <c r="AD566" i="2" s="1"/>
  <c r="Z567" i="2"/>
  <c r="AB567" i="2" s="1"/>
  <c r="AD567" i="2" s="1"/>
  <c r="Z568" i="2"/>
  <c r="AB568" i="2" s="1"/>
  <c r="AD568" i="2" s="1"/>
  <c r="Z569" i="2"/>
  <c r="AB569" i="2" s="1"/>
  <c r="AD569" i="2" s="1"/>
  <c r="Z570" i="2"/>
  <c r="AB570" i="2" s="1"/>
  <c r="AD570" i="2" s="1"/>
  <c r="Z571" i="2"/>
  <c r="AB571" i="2" s="1"/>
  <c r="AD571" i="2" s="1"/>
  <c r="Z572" i="2"/>
  <c r="AB572" i="2" s="1"/>
  <c r="AD572" i="2" s="1"/>
  <c r="Z573" i="2"/>
  <c r="AB573" i="2" s="1"/>
  <c r="AD573" i="2" s="1"/>
  <c r="Z574" i="2"/>
  <c r="AB574" i="2" s="1"/>
  <c r="AD574" i="2" s="1"/>
  <c r="Z575" i="2"/>
  <c r="AB575" i="2" s="1"/>
  <c r="AD575" i="2" s="1"/>
  <c r="Z576" i="2"/>
  <c r="AB576" i="2" s="1"/>
  <c r="AD576" i="2" s="1"/>
  <c r="Z577" i="2"/>
  <c r="AB577" i="2" s="1"/>
  <c r="AD577" i="2" s="1"/>
  <c r="Z578" i="2"/>
  <c r="AB578" i="2" s="1"/>
  <c r="AD578" i="2" s="1"/>
  <c r="Z579" i="2"/>
  <c r="AB579" i="2" s="1"/>
  <c r="AD579" i="2" s="1"/>
  <c r="Z580" i="2"/>
  <c r="AB580" i="2" s="1"/>
  <c r="AD580" i="2" s="1"/>
  <c r="Z581" i="2"/>
  <c r="AB581" i="2" s="1"/>
  <c r="AD581" i="2" s="1"/>
  <c r="Z582" i="2"/>
  <c r="AB582" i="2" s="1"/>
  <c r="AD582" i="2" s="1"/>
  <c r="Z583" i="2"/>
  <c r="AB583" i="2" s="1"/>
  <c r="AD583" i="2" s="1"/>
  <c r="Z584" i="2"/>
  <c r="AB584" i="2" s="1"/>
  <c r="AD584" i="2" s="1"/>
  <c r="Z585" i="2"/>
  <c r="AB585" i="2" s="1"/>
  <c r="AD585" i="2" s="1"/>
  <c r="Z586" i="2"/>
  <c r="AB586" i="2" s="1"/>
  <c r="AD586" i="2" s="1"/>
  <c r="Z587" i="2"/>
  <c r="AB587" i="2" s="1"/>
  <c r="AD587" i="2" s="1"/>
  <c r="Z588" i="2"/>
  <c r="AB588" i="2" s="1"/>
  <c r="AD588" i="2" s="1"/>
  <c r="Z589" i="2"/>
  <c r="AB589" i="2" s="1"/>
  <c r="AD589" i="2" s="1"/>
  <c r="Z590" i="2"/>
  <c r="AB590" i="2" s="1"/>
  <c r="AD590" i="2" s="1"/>
  <c r="Z591" i="2"/>
  <c r="AB591" i="2" s="1"/>
  <c r="AD591" i="2" s="1"/>
  <c r="Z592" i="2"/>
  <c r="AB592" i="2" s="1"/>
  <c r="AD592" i="2" s="1"/>
  <c r="Z593" i="2"/>
  <c r="AB593" i="2" s="1"/>
  <c r="AD593" i="2" s="1"/>
  <c r="Z594" i="2"/>
  <c r="AB594" i="2" s="1"/>
  <c r="AD594" i="2" s="1"/>
  <c r="Z595" i="2"/>
  <c r="AB595" i="2" s="1"/>
  <c r="AD595" i="2" s="1"/>
  <c r="Z596" i="2"/>
  <c r="AB596" i="2" s="1"/>
  <c r="AD596" i="2" s="1"/>
  <c r="Z597" i="2"/>
  <c r="AB597" i="2" s="1"/>
  <c r="AD597" i="2" s="1"/>
  <c r="Z598" i="2"/>
  <c r="AB598" i="2" s="1"/>
  <c r="AD598" i="2" s="1"/>
  <c r="Z599" i="2"/>
  <c r="AB599" i="2" s="1"/>
  <c r="AD599" i="2" s="1"/>
  <c r="Z600" i="2"/>
  <c r="AB600" i="2" s="1"/>
  <c r="AD600" i="2" s="1"/>
  <c r="Z601" i="2"/>
  <c r="AB601" i="2" s="1"/>
  <c r="AD601" i="2" s="1"/>
  <c r="Z602" i="2"/>
  <c r="AB602" i="2" s="1"/>
  <c r="AD602" i="2" s="1"/>
  <c r="Z603" i="2"/>
  <c r="AB603" i="2" s="1"/>
  <c r="AD603" i="2" s="1"/>
  <c r="Z604" i="2"/>
  <c r="AB604" i="2" s="1"/>
  <c r="AD604" i="2" s="1"/>
  <c r="Z605" i="2"/>
  <c r="AB605" i="2" s="1"/>
  <c r="AD605" i="2" s="1"/>
  <c r="Z606" i="2"/>
  <c r="AB606" i="2" s="1"/>
  <c r="AD606" i="2" s="1"/>
  <c r="Z607" i="2"/>
  <c r="AB607" i="2" s="1"/>
  <c r="AD607" i="2" s="1"/>
  <c r="Z608" i="2"/>
  <c r="AB608" i="2" s="1"/>
  <c r="AD608" i="2" s="1"/>
  <c r="Z609" i="2"/>
  <c r="AB609" i="2" s="1"/>
  <c r="AD609" i="2" s="1"/>
  <c r="Z610" i="2"/>
  <c r="AB610" i="2" s="1"/>
  <c r="AD610" i="2" s="1"/>
  <c r="Z611" i="2"/>
  <c r="AB611" i="2" s="1"/>
  <c r="AD611" i="2" s="1"/>
  <c r="Z612" i="2"/>
  <c r="AB612" i="2" s="1"/>
  <c r="AD612" i="2" s="1"/>
  <c r="Z613" i="2"/>
  <c r="AB613" i="2" s="1"/>
  <c r="AD613" i="2" s="1"/>
  <c r="Z614" i="2"/>
  <c r="AB614" i="2" s="1"/>
  <c r="AD614" i="2" s="1"/>
  <c r="Z615" i="2"/>
  <c r="AB615" i="2" s="1"/>
  <c r="AD615" i="2" s="1"/>
  <c r="Z616" i="2"/>
  <c r="AB616" i="2" s="1"/>
  <c r="AD616" i="2" s="1"/>
  <c r="Z617" i="2"/>
  <c r="AB617" i="2" s="1"/>
  <c r="AD617" i="2" s="1"/>
  <c r="Z618" i="2"/>
  <c r="AB618" i="2" s="1"/>
  <c r="AD618" i="2" s="1"/>
  <c r="Z619" i="2"/>
  <c r="AB619" i="2" s="1"/>
  <c r="AD619" i="2" s="1"/>
  <c r="Z620" i="2"/>
  <c r="AB620" i="2" s="1"/>
  <c r="AD620" i="2" s="1"/>
  <c r="Z621" i="2"/>
  <c r="AB621" i="2" s="1"/>
  <c r="AD621" i="2" s="1"/>
  <c r="Z622" i="2"/>
  <c r="AB622" i="2" s="1"/>
  <c r="AD622" i="2" s="1"/>
  <c r="Z623" i="2"/>
  <c r="AB623" i="2" s="1"/>
  <c r="AD623" i="2" s="1"/>
  <c r="Z624" i="2"/>
  <c r="AB624" i="2" s="1"/>
  <c r="AD624" i="2" s="1"/>
  <c r="Z625" i="2"/>
  <c r="AB625" i="2" s="1"/>
  <c r="AD625" i="2" s="1"/>
  <c r="Z626" i="2"/>
  <c r="AB626" i="2" s="1"/>
  <c r="AD626" i="2" s="1"/>
  <c r="Z627" i="2"/>
  <c r="AB627" i="2" s="1"/>
  <c r="AD627" i="2" s="1"/>
  <c r="Z628" i="2"/>
  <c r="AB628" i="2" s="1"/>
  <c r="AD628" i="2" s="1"/>
  <c r="Z629" i="2"/>
  <c r="AB629" i="2" s="1"/>
  <c r="AD629" i="2" s="1"/>
  <c r="Z630" i="2"/>
  <c r="AB630" i="2" s="1"/>
  <c r="AD630" i="2" s="1"/>
  <c r="Z631" i="2"/>
  <c r="AB631" i="2" s="1"/>
  <c r="AD631" i="2" s="1"/>
  <c r="Z632" i="2"/>
  <c r="AB632" i="2" s="1"/>
  <c r="AD632" i="2" s="1"/>
  <c r="Z633" i="2"/>
  <c r="AB633" i="2" s="1"/>
  <c r="AD633" i="2" s="1"/>
  <c r="Z634" i="2"/>
  <c r="AB634" i="2" s="1"/>
  <c r="AD634" i="2" s="1"/>
  <c r="Z635" i="2"/>
  <c r="AB635" i="2" s="1"/>
  <c r="AD635" i="2" s="1"/>
  <c r="Z636" i="2"/>
  <c r="AB636" i="2" s="1"/>
  <c r="AD636" i="2" s="1"/>
  <c r="Z637" i="2"/>
  <c r="AB637" i="2" s="1"/>
  <c r="AD637" i="2" s="1"/>
  <c r="Z638" i="2"/>
  <c r="AB638" i="2" s="1"/>
  <c r="AD638" i="2" s="1"/>
  <c r="Z639" i="2"/>
  <c r="AB639" i="2" s="1"/>
  <c r="AD639" i="2" s="1"/>
  <c r="Z640" i="2"/>
  <c r="AB640" i="2" s="1"/>
  <c r="AD640" i="2" s="1"/>
  <c r="Z641" i="2"/>
  <c r="AB641" i="2" s="1"/>
  <c r="AD641" i="2" s="1"/>
  <c r="Z642" i="2"/>
  <c r="AB642" i="2" s="1"/>
  <c r="AD642" i="2" s="1"/>
  <c r="Z643" i="2"/>
  <c r="AB643" i="2" s="1"/>
  <c r="AD643" i="2" s="1"/>
  <c r="Z644" i="2"/>
  <c r="AB644" i="2" s="1"/>
  <c r="AD644" i="2" s="1"/>
  <c r="Z645" i="2"/>
  <c r="AB645" i="2" s="1"/>
  <c r="AD645" i="2" s="1"/>
  <c r="Z646" i="2"/>
  <c r="AB646" i="2" s="1"/>
  <c r="AD646" i="2" s="1"/>
  <c r="Z647" i="2"/>
  <c r="AB647" i="2" s="1"/>
  <c r="AD647" i="2" s="1"/>
  <c r="Z648" i="2"/>
  <c r="AB648" i="2" s="1"/>
  <c r="AD648" i="2" s="1"/>
  <c r="Z649" i="2"/>
  <c r="AB649" i="2" s="1"/>
  <c r="AD649" i="2" s="1"/>
  <c r="Z650" i="2"/>
  <c r="AB650" i="2" s="1"/>
  <c r="AD650" i="2" s="1"/>
  <c r="Z651" i="2"/>
  <c r="AB651" i="2" s="1"/>
  <c r="AD651" i="2" s="1"/>
  <c r="Z652" i="2"/>
  <c r="AB652" i="2" s="1"/>
  <c r="AD652" i="2" s="1"/>
  <c r="Z653" i="2"/>
  <c r="AB653" i="2" s="1"/>
  <c r="AD653" i="2" s="1"/>
  <c r="Z654" i="2"/>
  <c r="AB654" i="2" s="1"/>
  <c r="AD654" i="2" s="1"/>
  <c r="Z655" i="2"/>
  <c r="AB655" i="2" s="1"/>
  <c r="AD655" i="2" s="1"/>
  <c r="Z656" i="2"/>
  <c r="AB656" i="2" s="1"/>
  <c r="AD656" i="2" s="1"/>
  <c r="Z657" i="2"/>
  <c r="AB657" i="2" s="1"/>
  <c r="AD657" i="2" s="1"/>
  <c r="Z658" i="2"/>
  <c r="AB658" i="2" s="1"/>
  <c r="AD658" i="2" s="1"/>
  <c r="Z659" i="2"/>
  <c r="AB659" i="2" s="1"/>
  <c r="AD659" i="2" s="1"/>
  <c r="Z660" i="2"/>
  <c r="AB660" i="2" s="1"/>
  <c r="AD660" i="2" s="1"/>
  <c r="Z661" i="2"/>
  <c r="AB661" i="2" s="1"/>
  <c r="AD661" i="2" s="1"/>
  <c r="Z662" i="2"/>
  <c r="AB662" i="2" s="1"/>
  <c r="AD662" i="2" s="1"/>
  <c r="Z663" i="2"/>
  <c r="AB663" i="2" s="1"/>
  <c r="AD663" i="2" s="1"/>
  <c r="Z664" i="2"/>
  <c r="AB664" i="2" s="1"/>
  <c r="AD664" i="2" s="1"/>
  <c r="Z665" i="2"/>
  <c r="AB665" i="2" s="1"/>
  <c r="AD665" i="2" s="1"/>
  <c r="Z666" i="2"/>
  <c r="AB666" i="2" s="1"/>
  <c r="AD666" i="2" s="1"/>
  <c r="Z667" i="2"/>
  <c r="AB667" i="2" s="1"/>
  <c r="AD667" i="2" s="1"/>
  <c r="Z668" i="2"/>
  <c r="AB668" i="2" s="1"/>
  <c r="AD668" i="2" s="1"/>
  <c r="Z669" i="2"/>
  <c r="AB669" i="2" s="1"/>
  <c r="AD669" i="2" s="1"/>
  <c r="Z670" i="2"/>
  <c r="AB670" i="2" s="1"/>
  <c r="AD670" i="2" s="1"/>
  <c r="Z671" i="2"/>
  <c r="AB671" i="2" s="1"/>
  <c r="AD671" i="2" s="1"/>
  <c r="Z672" i="2"/>
  <c r="AB672" i="2" s="1"/>
  <c r="AD672" i="2" s="1"/>
  <c r="Z673" i="2"/>
  <c r="AB673" i="2" s="1"/>
  <c r="AD673" i="2" s="1"/>
  <c r="Z674" i="2"/>
  <c r="AB674" i="2" s="1"/>
  <c r="AD674" i="2" s="1"/>
  <c r="Z675" i="2"/>
  <c r="AB675" i="2" s="1"/>
  <c r="AD675" i="2" s="1"/>
  <c r="Z676" i="2"/>
  <c r="AB676" i="2" s="1"/>
  <c r="AD676" i="2" s="1"/>
  <c r="Z677" i="2"/>
  <c r="AB677" i="2" s="1"/>
  <c r="AD677" i="2" s="1"/>
  <c r="Z678" i="2"/>
  <c r="AB678" i="2" s="1"/>
  <c r="AD678" i="2" s="1"/>
  <c r="Z679" i="2"/>
  <c r="AB679" i="2" s="1"/>
  <c r="AD679" i="2" s="1"/>
  <c r="Z680" i="2"/>
  <c r="AB680" i="2" s="1"/>
  <c r="AD680" i="2" s="1"/>
  <c r="Z681" i="2"/>
  <c r="AB681" i="2" s="1"/>
  <c r="AD681" i="2" s="1"/>
  <c r="Z682" i="2"/>
  <c r="AB682" i="2" s="1"/>
  <c r="AD682" i="2" s="1"/>
  <c r="Z683" i="2"/>
  <c r="AB683" i="2" s="1"/>
  <c r="AD683" i="2" s="1"/>
  <c r="Z684" i="2"/>
  <c r="AB684" i="2" s="1"/>
  <c r="AD684" i="2" s="1"/>
  <c r="Z685" i="2"/>
  <c r="AB685" i="2" s="1"/>
  <c r="AD685" i="2" s="1"/>
  <c r="Z686" i="2"/>
  <c r="AB686" i="2" s="1"/>
  <c r="AD686" i="2" s="1"/>
  <c r="Z687" i="2"/>
  <c r="AB687" i="2" s="1"/>
  <c r="AD687" i="2" s="1"/>
  <c r="Z688" i="2"/>
  <c r="AB688" i="2" s="1"/>
  <c r="AD688" i="2" s="1"/>
  <c r="Z689" i="2"/>
  <c r="AB689" i="2" s="1"/>
  <c r="AD689" i="2" s="1"/>
  <c r="Z690" i="2"/>
  <c r="AB690" i="2" s="1"/>
  <c r="AD690" i="2" s="1"/>
  <c r="Z691" i="2"/>
  <c r="AB691" i="2" s="1"/>
  <c r="AD691" i="2" s="1"/>
  <c r="Z692" i="2"/>
  <c r="AB692" i="2" s="1"/>
  <c r="AD692" i="2" s="1"/>
  <c r="Z693" i="2"/>
  <c r="AB693" i="2" s="1"/>
  <c r="AD693" i="2" s="1"/>
  <c r="Z694" i="2"/>
  <c r="AB694" i="2" s="1"/>
  <c r="AD694" i="2" s="1"/>
  <c r="Z695" i="2"/>
  <c r="AB695" i="2" s="1"/>
  <c r="AD695" i="2" s="1"/>
  <c r="Z696" i="2"/>
  <c r="AB696" i="2" s="1"/>
  <c r="AD696" i="2" s="1"/>
  <c r="Z697" i="2"/>
  <c r="AB697" i="2" s="1"/>
  <c r="AD697" i="2" s="1"/>
  <c r="Z698" i="2"/>
  <c r="AB698" i="2" s="1"/>
  <c r="AD698" i="2" s="1"/>
  <c r="Z699" i="2"/>
  <c r="AB699" i="2" s="1"/>
  <c r="AD699" i="2" s="1"/>
  <c r="Z700" i="2"/>
  <c r="AB700" i="2" s="1"/>
  <c r="AD700" i="2" s="1"/>
  <c r="Z701" i="2"/>
  <c r="AB701" i="2" s="1"/>
  <c r="AD701" i="2" s="1"/>
  <c r="Z702" i="2"/>
  <c r="AB702" i="2" s="1"/>
  <c r="AD702" i="2" s="1"/>
  <c r="Z703" i="2"/>
  <c r="AB703" i="2" s="1"/>
  <c r="AD703" i="2" s="1"/>
  <c r="Z704" i="2"/>
  <c r="AB704" i="2" s="1"/>
  <c r="AD704" i="2" s="1"/>
  <c r="Z705" i="2"/>
  <c r="AB705" i="2" s="1"/>
  <c r="AD705" i="2" s="1"/>
  <c r="Z706" i="2"/>
  <c r="AB706" i="2" s="1"/>
  <c r="AD706" i="2" s="1"/>
  <c r="Z707" i="2"/>
  <c r="AB707" i="2" s="1"/>
  <c r="AD707" i="2" s="1"/>
  <c r="Z708" i="2"/>
  <c r="AB708" i="2" s="1"/>
  <c r="AD708" i="2" s="1"/>
  <c r="Z709" i="2"/>
  <c r="AB709" i="2" s="1"/>
  <c r="AD709" i="2" s="1"/>
  <c r="Z710" i="2"/>
  <c r="AB710" i="2" s="1"/>
  <c r="AD710" i="2" s="1"/>
  <c r="Z711" i="2"/>
  <c r="AB711" i="2" s="1"/>
  <c r="AD711" i="2" s="1"/>
  <c r="Z712" i="2"/>
  <c r="AB712" i="2" s="1"/>
  <c r="AD712" i="2" s="1"/>
  <c r="Z713" i="2"/>
  <c r="AB713" i="2" s="1"/>
  <c r="AD713" i="2" s="1"/>
  <c r="Z714" i="2"/>
  <c r="AB714" i="2" s="1"/>
  <c r="AD714" i="2" s="1"/>
  <c r="Z715" i="2"/>
  <c r="AB715" i="2" s="1"/>
  <c r="AD715" i="2" s="1"/>
  <c r="Z716" i="2"/>
  <c r="AB716" i="2" s="1"/>
  <c r="AD716" i="2" s="1"/>
  <c r="Z717" i="2"/>
  <c r="AB717" i="2" s="1"/>
  <c r="AD717" i="2" s="1"/>
  <c r="Z718" i="2"/>
  <c r="AB718" i="2" s="1"/>
  <c r="AD718" i="2" s="1"/>
  <c r="Z719" i="2"/>
  <c r="AB719" i="2" s="1"/>
  <c r="AD719" i="2" s="1"/>
  <c r="Z720" i="2"/>
  <c r="AB720" i="2" s="1"/>
  <c r="AD720" i="2" s="1"/>
  <c r="Z721" i="2"/>
  <c r="AB721" i="2" s="1"/>
  <c r="AD721" i="2" s="1"/>
  <c r="Z722" i="2"/>
  <c r="AB722" i="2" s="1"/>
  <c r="AD722" i="2" s="1"/>
  <c r="Z723" i="2"/>
  <c r="AB723" i="2" s="1"/>
  <c r="AD723" i="2" s="1"/>
  <c r="Z724" i="2"/>
  <c r="AB724" i="2" s="1"/>
  <c r="AD724" i="2" s="1"/>
  <c r="Z725" i="2"/>
  <c r="AB725" i="2" s="1"/>
  <c r="AD725" i="2" s="1"/>
  <c r="Z726" i="2"/>
  <c r="AB726" i="2" s="1"/>
  <c r="AD726" i="2" s="1"/>
  <c r="Z727" i="2"/>
  <c r="AB727" i="2" s="1"/>
  <c r="AD727" i="2" s="1"/>
  <c r="Z728" i="2"/>
  <c r="AB728" i="2" s="1"/>
  <c r="AD728" i="2" s="1"/>
  <c r="Z729" i="2"/>
  <c r="AB729" i="2" s="1"/>
  <c r="AD729" i="2" s="1"/>
  <c r="Z730" i="2"/>
  <c r="AB730" i="2" s="1"/>
  <c r="AD730" i="2" s="1"/>
  <c r="Z731" i="2"/>
  <c r="AB731" i="2" s="1"/>
  <c r="AD731" i="2" s="1"/>
  <c r="Z732" i="2"/>
  <c r="AB732" i="2" s="1"/>
  <c r="AD732" i="2" s="1"/>
  <c r="Z733" i="2"/>
  <c r="AB733" i="2" s="1"/>
  <c r="AD733" i="2" s="1"/>
  <c r="Z734" i="2"/>
  <c r="AB734" i="2" s="1"/>
  <c r="AD734" i="2" s="1"/>
  <c r="Z735" i="2"/>
  <c r="AB735" i="2" s="1"/>
  <c r="AD735" i="2" s="1"/>
  <c r="Z736" i="2"/>
  <c r="AB736" i="2" s="1"/>
  <c r="AD736" i="2" s="1"/>
  <c r="Z737" i="2"/>
  <c r="AB737" i="2" s="1"/>
  <c r="AD737" i="2" s="1"/>
  <c r="Z738" i="2"/>
  <c r="AB738" i="2" s="1"/>
  <c r="AD738" i="2" s="1"/>
  <c r="Z739" i="2"/>
  <c r="AB739" i="2" s="1"/>
  <c r="AD739" i="2" s="1"/>
  <c r="Z740" i="2"/>
  <c r="AB740" i="2" s="1"/>
  <c r="AD740" i="2" s="1"/>
  <c r="Z741" i="2"/>
  <c r="AB741" i="2" s="1"/>
  <c r="AD741" i="2" s="1"/>
  <c r="Z742" i="2"/>
  <c r="AB742" i="2" s="1"/>
  <c r="AD742" i="2" s="1"/>
  <c r="Z743" i="2"/>
  <c r="AB743" i="2" s="1"/>
  <c r="AD743" i="2" s="1"/>
  <c r="Z744" i="2"/>
  <c r="AB744" i="2" s="1"/>
  <c r="AD744" i="2" s="1"/>
  <c r="Z745" i="2"/>
  <c r="AB745" i="2" s="1"/>
  <c r="AD745" i="2" s="1"/>
  <c r="Z746" i="2"/>
  <c r="AB746" i="2" s="1"/>
  <c r="AD746" i="2" s="1"/>
  <c r="Z747" i="2"/>
  <c r="AB747" i="2" s="1"/>
  <c r="AD747" i="2" s="1"/>
  <c r="Z748" i="2"/>
  <c r="AB748" i="2" s="1"/>
  <c r="AD748" i="2" s="1"/>
  <c r="Z749" i="2"/>
  <c r="AB749" i="2" s="1"/>
  <c r="AD749" i="2" s="1"/>
  <c r="Z750" i="2"/>
  <c r="AB750" i="2" s="1"/>
  <c r="AD750" i="2" s="1"/>
  <c r="Z751" i="2"/>
  <c r="AB751" i="2" s="1"/>
  <c r="AD751" i="2" s="1"/>
  <c r="Z752" i="2"/>
  <c r="AB752" i="2" s="1"/>
  <c r="AD752" i="2" s="1"/>
  <c r="Z753" i="2"/>
  <c r="AB753" i="2" s="1"/>
  <c r="AD753" i="2" s="1"/>
  <c r="Z754" i="2"/>
  <c r="AB754" i="2" s="1"/>
  <c r="AD754" i="2" s="1"/>
  <c r="Z755" i="2"/>
  <c r="AB755" i="2" s="1"/>
  <c r="AD755" i="2" s="1"/>
  <c r="Z756" i="2"/>
  <c r="AB756" i="2" s="1"/>
  <c r="AD756" i="2" s="1"/>
  <c r="Z757" i="2"/>
  <c r="AB757" i="2" s="1"/>
  <c r="AD757" i="2" s="1"/>
  <c r="Z758" i="2"/>
  <c r="AB758" i="2" s="1"/>
  <c r="AD758" i="2" s="1"/>
  <c r="Z759" i="2"/>
  <c r="AB759" i="2" s="1"/>
  <c r="AD759" i="2" s="1"/>
  <c r="Z760" i="2"/>
  <c r="AB760" i="2" s="1"/>
  <c r="AD760" i="2" s="1"/>
  <c r="Z761" i="2"/>
  <c r="AB761" i="2" s="1"/>
  <c r="AD761" i="2" s="1"/>
  <c r="Z762" i="2"/>
  <c r="AB762" i="2" s="1"/>
  <c r="AD762" i="2" s="1"/>
  <c r="Z763" i="2"/>
  <c r="AB763" i="2" s="1"/>
  <c r="AD763" i="2" s="1"/>
  <c r="Z764" i="2"/>
  <c r="AB764" i="2" s="1"/>
  <c r="AD764" i="2" s="1"/>
  <c r="Z765" i="2"/>
  <c r="AB765" i="2" s="1"/>
  <c r="AD765" i="2" s="1"/>
  <c r="Z766" i="2"/>
  <c r="AB766" i="2" s="1"/>
  <c r="AD766" i="2" s="1"/>
  <c r="Z767" i="2"/>
  <c r="AB767" i="2" s="1"/>
  <c r="AD767" i="2" s="1"/>
  <c r="Z768" i="2"/>
  <c r="AB768" i="2" s="1"/>
  <c r="AD768" i="2" s="1"/>
  <c r="Z769" i="2"/>
  <c r="AB769" i="2" s="1"/>
  <c r="AD769" i="2" s="1"/>
  <c r="Z770" i="2"/>
  <c r="AB770" i="2" s="1"/>
  <c r="AD770" i="2" s="1"/>
  <c r="Z771" i="2"/>
  <c r="AB771" i="2" s="1"/>
  <c r="AD771" i="2" s="1"/>
  <c r="Z772" i="2"/>
  <c r="AB772" i="2" s="1"/>
  <c r="AD772" i="2" s="1"/>
  <c r="Z773" i="2"/>
  <c r="AB773" i="2" s="1"/>
  <c r="AD773" i="2" s="1"/>
  <c r="Z774" i="2"/>
  <c r="AB774" i="2" s="1"/>
  <c r="AD774" i="2" s="1"/>
  <c r="Z775" i="2"/>
  <c r="AB775" i="2" s="1"/>
  <c r="AD775" i="2" s="1"/>
  <c r="Z776" i="2"/>
  <c r="AB776" i="2" s="1"/>
  <c r="AD776" i="2" s="1"/>
  <c r="Z777" i="2"/>
  <c r="AB777" i="2" s="1"/>
  <c r="AD777" i="2" s="1"/>
  <c r="Z778" i="2"/>
  <c r="AB778" i="2" s="1"/>
  <c r="AD778" i="2" s="1"/>
  <c r="Z779" i="2"/>
  <c r="AB779" i="2" s="1"/>
  <c r="AD779" i="2" s="1"/>
  <c r="Z780" i="2"/>
  <c r="AB780" i="2" s="1"/>
  <c r="AD780" i="2" s="1"/>
  <c r="Z781" i="2"/>
  <c r="AB781" i="2" s="1"/>
  <c r="AD781" i="2" s="1"/>
  <c r="Z782" i="2"/>
  <c r="AB782" i="2" s="1"/>
  <c r="AD782" i="2" s="1"/>
  <c r="Z783" i="2"/>
  <c r="AB783" i="2" s="1"/>
  <c r="AD783" i="2" s="1"/>
  <c r="Z784" i="2"/>
  <c r="AB784" i="2" s="1"/>
  <c r="AD784" i="2" s="1"/>
  <c r="Z785" i="2"/>
  <c r="AB785" i="2" s="1"/>
  <c r="AD785" i="2" s="1"/>
  <c r="Z786" i="2"/>
  <c r="AB786" i="2" s="1"/>
  <c r="AD786" i="2" s="1"/>
  <c r="Z787" i="2"/>
  <c r="AB787" i="2" s="1"/>
  <c r="AD787" i="2" s="1"/>
  <c r="Z788" i="2"/>
  <c r="AB788" i="2" s="1"/>
  <c r="AD788" i="2" s="1"/>
  <c r="Z789" i="2"/>
  <c r="AB789" i="2" s="1"/>
  <c r="AD789" i="2" s="1"/>
  <c r="Z790" i="2"/>
  <c r="AB790" i="2" s="1"/>
  <c r="AD790" i="2" s="1"/>
  <c r="Z791" i="2"/>
  <c r="AB791" i="2" s="1"/>
  <c r="AD791" i="2" s="1"/>
  <c r="Z792" i="2"/>
  <c r="AB792" i="2" s="1"/>
  <c r="AD792" i="2" s="1"/>
  <c r="Z793" i="2"/>
  <c r="AB793" i="2" s="1"/>
  <c r="AD793" i="2" s="1"/>
  <c r="Z794" i="2"/>
  <c r="AB794" i="2" s="1"/>
  <c r="AD794" i="2" s="1"/>
  <c r="Z795" i="2"/>
  <c r="AB795" i="2" s="1"/>
  <c r="AD795" i="2" s="1"/>
  <c r="Z796" i="2"/>
  <c r="AB796" i="2" s="1"/>
  <c r="AD796" i="2" s="1"/>
  <c r="Z797" i="2"/>
  <c r="AB797" i="2" s="1"/>
  <c r="AD797" i="2" s="1"/>
  <c r="Z798" i="2"/>
  <c r="AB798" i="2" s="1"/>
  <c r="AD798" i="2" s="1"/>
  <c r="Z799" i="2"/>
  <c r="AB799" i="2" s="1"/>
  <c r="AD799" i="2" s="1"/>
  <c r="Z800" i="2"/>
  <c r="AB800" i="2" s="1"/>
  <c r="AD800" i="2" s="1"/>
  <c r="Z801" i="2"/>
  <c r="AB801" i="2" s="1"/>
  <c r="AD801" i="2" s="1"/>
  <c r="Z802" i="2"/>
  <c r="AB802" i="2" s="1"/>
  <c r="AD802" i="2" s="1"/>
  <c r="Z803" i="2"/>
  <c r="AB803" i="2" s="1"/>
  <c r="AD803" i="2" s="1"/>
  <c r="Z804" i="2"/>
  <c r="AB804" i="2" s="1"/>
  <c r="AD804" i="2" s="1"/>
  <c r="Z805" i="2"/>
  <c r="AB805" i="2" s="1"/>
  <c r="AD805" i="2" s="1"/>
  <c r="Z806" i="2"/>
  <c r="AB806" i="2" s="1"/>
  <c r="AD806" i="2" s="1"/>
  <c r="Z807" i="2"/>
  <c r="AB807" i="2" s="1"/>
  <c r="AD807" i="2" s="1"/>
  <c r="Z808" i="2"/>
  <c r="AB808" i="2" s="1"/>
  <c r="AD808" i="2" s="1"/>
  <c r="Z809" i="2"/>
  <c r="AB809" i="2" s="1"/>
  <c r="AD809" i="2" s="1"/>
  <c r="Z810" i="2"/>
  <c r="AB810" i="2" s="1"/>
  <c r="AD810" i="2" s="1"/>
  <c r="Z811" i="2"/>
  <c r="AB811" i="2" s="1"/>
  <c r="AD811" i="2" s="1"/>
  <c r="Z812" i="2"/>
  <c r="AB812" i="2" s="1"/>
  <c r="AD812" i="2" s="1"/>
  <c r="Z813" i="2"/>
  <c r="AB813" i="2" s="1"/>
  <c r="AD813" i="2" s="1"/>
  <c r="Z814" i="2"/>
  <c r="AB814" i="2" s="1"/>
  <c r="AD814" i="2" s="1"/>
  <c r="Z815" i="2"/>
  <c r="AB815" i="2" s="1"/>
  <c r="AD815" i="2" s="1"/>
  <c r="Z816" i="2"/>
  <c r="AB816" i="2" s="1"/>
  <c r="AD816" i="2" s="1"/>
  <c r="Z817" i="2"/>
  <c r="AB817" i="2" s="1"/>
  <c r="AD817" i="2" s="1"/>
  <c r="Z818" i="2"/>
  <c r="AB818" i="2" s="1"/>
  <c r="AD818" i="2" s="1"/>
  <c r="Z819" i="2"/>
  <c r="AB819" i="2" s="1"/>
  <c r="AD819" i="2" s="1"/>
  <c r="Z820" i="2"/>
  <c r="AB820" i="2" s="1"/>
  <c r="AD820" i="2" s="1"/>
  <c r="Z821" i="2"/>
  <c r="AB821" i="2" s="1"/>
  <c r="AD821" i="2" s="1"/>
  <c r="Z822" i="2"/>
  <c r="AB822" i="2" s="1"/>
  <c r="AD822" i="2" s="1"/>
  <c r="Z823" i="2"/>
  <c r="AB823" i="2" s="1"/>
  <c r="AD823" i="2" s="1"/>
  <c r="Z824" i="2"/>
  <c r="AB824" i="2" s="1"/>
  <c r="AD824" i="2" s="1"/>
  <c r="Z825" i="2"/>
  <c r="AB825" i="2" s="1"/>
  <c r="AD825" i="2" s="1"/>
  <c r="Z826" i="2"/>
  <c r="AB826" i="2" s="1"/>
  <c r="AD826" i="2" s="1"/>
  <c r="Z827" i="2"/>
  <c r="AB827" i="2" s="1"/>
  <c r="AD827" i="2" s="1"/>
  <c r="Z828" i="2"/>
  <c r="AB828" i="2" s="1"/>
  <c r="AD828" i="2" s="1"/>
  <c r="Z829" i="2"/>
  <c r="AB829" i="2" s="1"/>
  <c r="AD829" i="2" s="1"/>
  <c r="Z830" i="2"/>
  <c r="AB830" i="2" s="1"/>
  <c r="AD830" i="2" s="1"/>
  <c r="Z831" i="2"/>
  <c r="AB831" i="2" s="1"/>
  <c r="AD831" i="2" s="1"/>
  <c r="Z832" i="2"/>
  <c r="AB832" i="2" s="1"/>
  <c r="AD832" i="2" s="1"/>
  <c r="Z833" i="2"/>
  <c r="AB833" i="2" s="1"/>
  <c r="AD833" i="2" s="1"/>
  <c r="Z834" i="2"/>
  <c r="AB834" i="2" s="1"/>
  <c r="AD834" i="2" s="1"/>
  <c r="Z835" i="2"/>
  <c r="AB835" i="2" s="1"/>
  <c r="AD835" i="2" s="1"/>
  <c r="Z836" i="2"/>
  <c r="AB836" i="2" s="1"/>
  <c r="AD836" i="2" s="1"/>
  <c r="Z837" i="2"/>
  <c r="AB837" i="2" s="1"/>
  <c r="AD837" i="2" s="1"/>
  <c r="Z838" i="2"/>
  <c r="AB838" i="2" s="1"/>
  <c r="AD838" i="2" s="1"/>
  <c r="Z839" i="2"/>
  <c r="AB839" i="2" s="1"/>
  <c r="AD839" i="2" s="1"/>
  <c r="Z840" i="2"/>
  <c r="AB840" i="2" s="1"/>
  <c r="AD840" i="2" s="1"/>
  <c r="Z841" i="2"/>
  <c r="AB841" i="2" s="1"/>
  <c r="AD841" i="2" s="1"/>
  <c r="Z842" i="2"/>
  <c r="AB842" i="2" s="1"/>
  <c r="AD842" i="2" s="1"/>
  <c r="Z843" i="2"/>
  <c r="AB843" i="2" s="1"/>
  <c r="AD843" i="2" s="1"/>
  <c r="Z844" i="2"/>
  <c r="AB844" i="2" s="1"/>
  <c r="AD844" i="2" s="1"/>
  <c r="Z845" i="2"/>
  <c r="AB845" i="2" s="1"/>
  <c r="AD845" i="2" s="1"/>
  <c r="Z846" i="2"/>
  <c r="AB846" i="2" s="1"/>
  <c r="AD846" i="2" s="1"/>
  <c r="Z847" i="2"/>
  <c r="AB847" i="2" s="1"/>
  <c r="AD847" i="2" s="1"/>
  <c r="Z848" i="2"/>
  <c r="AB848" i="2" s="1"/>
  <c r="AD848" i="2" s="1"/>
  <c r="Z849" i="2"/>
  <c r="AB849" i="2" s="1"/>
  <c r="AD849" i="2" s="1"/>
  <c r="Z850" i="2"/>
  <c r="AB850" i="2" s="1"/>
  <c r="AD850" i="2" s="1"/>
  <c r="Z851" i="2"/>
  <c r="AB851" i="2" s="1"/>
  <c r="AD851" i="2" s="1"/>
  <c r="Z852" i="2"/>
  <c r="AB852" i="2" s="1"/>
  <c r="AD852" i="2" s="1"/>
  <c r="Z853" i="2"/>
  <c r="AB853" i="2" s="1"/>
  <c r="AD853" i="2" s="1"/>
  <c r="Z854" i="2"/>
  <c r="AB854" i="2" s="1"/>
  <c r="AD854" i="2" s="1"/>
  <c r="Z855" i="2"/>
  <c r="AB855" i="2" s="1"/>
  <c r="AD855" i="2" s="1"/>
  <c r="Z856" i="2"/>
  <c r="AB856" i="2" s="1"/>
  <c r="AD856" i="2" s="1"/>
  <c r="Z857" i="2"/>
  <c r="AB857" i="2" s="1"/>
  <c r="AD857" i="2" s="1"/>
  <c r="Z858" i="2"/>
  <c r="AB858" i="2" s="1"/>
  <c r="AD858" i="2" s="1"/>
  <c r="Z859" i="2"/>
  <c r="AB859" i="2" s="1"/>
  <c r="AD859" i="2" s="1"/>
  <c r="Z860" i="2"/>
  <c r="AB860" i="2" s="1"/>
  <c r="AD860" i="2" s="1"/>
  <c r="Z861" i="2"/>
  <c r="AB861" i="2" s="1"/>
  <c r="AD861" i="2" s="1"/>
  <c r="Z862" i="2"/>
  <c r="AB862" i="2" s="1"/>
  <c r="AD862" i="2" s="1"/>
  <c r="Z863" i="2"/>
  <c r="AB863" i="2" s="1"/>
  <c r="AD863" i="2" s="1"/>
  <c r="Z864" i="2"/>
  <c r="AB864" i="2" s="1"/>
  <c r="AD864" i="2" s="1"/>
  <c r="Z865" i="2"/>
  <c r="AB865" i="2" s="1"/>
  <c r="AD865" i="2" s="1"/>
  <c r="Z866" i="2"/>
  <c r="AB866" i="2" s="1"/>
  <c r="AD866" i="2" s="1"/>
  <c r="Z867" i="2"/>
  <c r="AB867" i="2" s="1"/>
  <c r="AD867" i="2" s="1"/>
  <c r="Z868" i="2"/>
  <c r="AB868" i="2" s="1"/>
  <c r="AD868" i="2" s="1"/>
  <c r="Z869" i="2"/>
  <c r="AB869" i="2" s="1"/>
  <c r="AD869" i="2" s="1"/>
  <c r="Z870" i="2"/>
  <c r="AB870" i="2" s="1"/>
  <c r="AD870" i="2" s="1"/>
  <c r="Z871" i="2"/>
  <c r="AB871" i="2" s="1"/>
  <c r="AD871" i="2" s="1"/>
  <c r="Z872" i="2"/>
  <c r="AB872" i="2" s="1"/>
  <c r="AD872" i="2" s="1"/>
  <c r="Z873" i="2"/>
  <c r="AB873" i="2" s="1"/>
  <c r="AD873" i="2" s="1"/>
  <c r="Z874" i="2"/>
  <c r="AB874" i="2" s="1"/>
  <c r="AD874" i="2" s="1"/>
  <c r="Z875" i="2"/>
  <c r="AB875" i="2" s="1"/>
  <c r="AD875" i="2" s="1"/>
  <c r="Z876" i="2"/>
  <c r="AB876" i="2" s="1"/>
  <c r="AD876" i="2" s="1"/>
  <c r="Z877" i="2"/>
  <c r="AB877" i="2" s="1"/>
  <c r="AD877" i="2" s="1"/>
  <c r="Z878" i="2"/>
  <c r="AB878" i="2" s="1"/>
  <c r="AD878" i="2" s="1"/>
  <c r="Z879" i="2"/>
  <c r="AB879" i="2" s="1"/>
  <c r="AD879" i="2" s="1"/>
  <c r="Z880" i="2"/>
  <c r="AB880" i="2" s="1"/>
  <c r="AD880" i="2" s="1"/>
  <c r="Z881" i="2"/>
  <c r="AB881" i="2" s="1"/>
  <c r="AD881" i="2" s="1"/>
  <c r="Z882" i="2"/>
  <c r="AB882" i="2" s="1"/>
  <c r="AD882" i="2" s="1"/>
  <c r="Z883" i="2"/>
  <c r="AB883" i="2" s="1"/>
  <c r="AD883" i="2" s="1"/>
  <c r="Z884" i="2"/>
  <c r="AB884" i="2" s="1"/>
  <c r="AD884" i="2" s="1"/>
  <c r="Z885" i="2"/>
  <c r="AB885" i="2" s="1"/>
  <c r="AD885" i="2" s="1"/>
  <c r="Z886" i="2"/>
  <c r="AB886" i="2" s="1"/>
  <c r="AD886" i="2" s="1"/>
  <c r="Z887" i="2"/>
  <c r="AB887" i="2" s="1"/>
  <c r="AD887" i="2" s="1"/>
  <c r="Z888" i="2"/>
  <c r="AB888" i="2" s="1"/>
  <c r="AD888" i="2" s="1"/>
  <c r="Z889" i="2"/>
  <c r="AB889" i="2" s="1"/>
  <c r="AD889" i="2" s="1"/>
  <c r="Z890" i="2"/>
  <c r="AB890" i="2" s="1"/>
  <c r="AD890" i="2" s="1"/>
  <c r="Z891" i="2"/>
  <c r="AB891" i="2" s="1"/>
  <c r="AD891" i="2" s="1"/>
  <c r="Z892" i="2"/>
  <c r="AB892" i="2" s="1"/>
  <c r="AD892" i="2" s="1"/>
  <c r="Z893" i="2"/>
  <c r="AB893" i="2" s="1"/>
  <c r="AD893" i="2" s="1"/>
  <c r="Z894" i="2"/>
  <c r="AB894" i="2" s="1"/>
  <c r="AD894" i="2" s="1"/>
  <c r="Z895" i="2"/>
  <c r="AB895" i="2" s="1"/>
  <c r="AD895" i="2" s="1"/>
  <c r="Z896" i="2"/>
  <c r="AB896" i="2" s="1"/>
  <c r="AD896" i="2" s="1"/>
  <c r="Z897" i="2"/>
  <c r="AB897" i="2" s="1"/>
  <c r="AD897" i="2" s="1"/>
  <c r="Z898" i="2"/>
  <c r="AB898" i="2" s="1"/>
  <c r="AD898" i="2" s="1"/>
  <c r="Z899" i="2"/>
  <c r="AB899" i="2" s="1"/>
  <c r="AD899" i="2" s="1"/>
  <c r="Z900" i="2"/>
  <c r="AB900" i="2" s="1"/>
  <c r="AD900" i="2" s="1"/>
  <c r="Z901" i="2"/>
  <c r="AB901" i="2" s="1"/>
  <c r="AD901" i="2" s="1"/>
  <c r="Z902" i="2"/>
  <c r="AB902" i="2" s="1"/>
  <c r="AD902" i="2" s="1"/>
  <c r="Z903" i="2"/>
  <c r="AB903" i="2" s="1"/>
  <c r="AD903" i="2" s="1"/>
  <c r="Z904" i="2"/>
  <c r="AB904" i="2" s="1"/>
  <c r="AD904" i="2" s="1"/>
  <c r="Z905" i="2"/>
  <c r="AB905" i="2" s="1"/>
  <c r="AD905" i="2" s="1"/>
  <c r="Z906" i="2"/>
  <c r="AB906" i="2" s="1"/>
  <c r="AD906" i="2" s="1"/>
  <c r="Z907" i="2"/>
  <c r="AB907" i="2" s="1"/>
  <c r="AD907" i="2" s="1"/>
  <c r="Z908" i="2"/>
  <c r="AB908" i="2" s="1"/>
  <c r="AD908" i="2" s="1"/>
  <c r="Z909" i="2"/>
  <c r="AB909" i="2" s="1"/>
  <c r="AD909" i="2" s="1"/>
  <c r="Z910" i="2"/>
  <c r="AB910" i="2" s="1"/>
  <c r="AD910" i="2" s="1"/>
  <c r="Z911" i="2"/>
  <c r="AB911" i="2" s="1"/>
  <c r="AD911" i="2" s="1"/>
  <c r="Z912" i="2"/>
  <c r="AB912" i="2" s="1"/>
  <c r="AD912" i="2" s="1"/>
  <c r="Z913" i="2"/>
  <c r="AB913" i="2" s="1"/>
  <c r="AD913" i="2" s="1"/>
  <c r="Z914" i="2"/>
  <c r="AB914" i="2" s="1"/>
  <c r="AD914" i="2" s="1"/>
  <c r="Z915" i="2"/>
  <c r="AB915" i="2" s="1"/>
  <c r="AD915" i="2" s="1"/>
  <c r="Z916" i="2"/>
  <c r="AB916" i="2" s="1"/>
  <c r="AD916" i="2" s="1"/>
  <c r="Z917" i="2"/>
  <c r="AB917" i="2" s="1"/>
  <c r="AD917" i="2" s="1"/>
  <c r="Z918" i="2"/>
  <c r="AB918" i="2" s="1"/>
  <c r="AD918" i="2" s="1"/>
  <c r="Z919" i="2"/>
  <c r="AB919" i="2" s="1"/>
  <c r="AD919" i="2" s="1"/>
  <c r="Z920" i="2"/>
  <c r="AB920" i="2" s="1"/>
  <c r="AD920" i="2" s="1"/>
  <c r="Z921" i="2"/>
  <c r="AB921" i="2" s="1"/>
  <c r="AD921" i="2" s="1"/>
  <c r="Z922" i="2"/>
  <c r="AB922" i="2" s="1"/>
  <c r="AD922" i="2" s="1"/>
  <c r="Z923" i="2"/>
  <c r="AB923" i="2" s="1"/>
  <c r="AD923" i="2" s="1"/>
  <c r="Z924" i="2"/>
  <c r="AB924" i="2" s="1"/>
  <c r="AD924" i="2" s="1"/>
  <c r="Z925" i="2"/>
  <c r="AB925" i="2" s="1"/>
  <c r="AD925" i="2" s="1"/>
  <c r="Z926" i="2"/>
  <c r="AB926" i="2" s="1"/>
  <c r="AD926" i="2" s="1"/>
  <c r="Z927" i="2"/>
  <c r="AB927" i="2" s="1"/>
  <c r="AD927" i="2" s="1"/>
  <c r="Z928" i="2"/>
  <c r="AB928" i="2" s="1"/>
  <c r="AD928" i="2" s="1"/>
  <c r="Z929" i="2"/>
  <c r="AB929" i="2" s="1"/>
  <c r="AD929" i="2" s="1"/>
  <c r="Z930" i="2"/>
  <c r="AB930" i="2" s="1"/>
  <c r="AD930" i="2" s="1"/>
  <c r="Z931" i="2"/>
  <c r="AB931" i="2" s="1"/>
  <c r="AD931" i="2" s="1"/>
  <c r="Z932" i="2"/>
  <c r="AB932" i="2" s="1"/>
  <c r="AD932" i="2" s="1"/>
  <c r="Z933" i="2"/>
  <c r="AB933" i="2" s="1"/>
  <c r="AD933" i="2" s="1"/>
  <c r="Z934" i="2"/>
  <c r="AB934" i="2" s="1"/>
  <c r="AD934" i="2" s="1"/>
  <c r="Z935" i="2"/>
  <c r="AB935" i="2" s="1"/>
  <c r="AD935" i="2" s="1"/>
  <c r="Z936" i="2"/>
  <c r="AB936" i="2" s="1"/>
  <c r="AD936" i="2" s="1"/>
  <c r="Z937" i="2"/>
  <c r="AB937" i="2" s="1"/>
  <c r="AD937" i="2" s="1"/>
  <c r="Z938" i="2"/>
  <c r="AB938" i="2" s="1"/>
  <c r="AD938" i="2" s="1"/>
  <c r="Z939" i="2"/>
  <c r="AB939" i="2" s="1"/>
  <c r="AD939" i="2" s="1"/>
  <c r="Z940" i="2"/>
  <c r="AB940" i="2" s="1"/>
  <c r="AD940" i="2" s="1"/>
  <c r="Z941" i="2"/>
  <c r="AB941" i="2" s="1"/>
  <c r="AD941" i="2" s="1"/>
  <c r="Z942" i="2"/>
  <c r="AB942" i="2" s="1"/>
  <c r="AD942" i="2" s="1"/>
  <c r="Z943" i="2"/>
  <c r="AB943" i="2" s="1"/>
  <c r="AD943" i="2" s="1"/>
  <c r="Z944" i="2"/>
  <c r="AB944" i="2" s="1"/>
  <c r="AD944" i="2" s="1"/>
  <c r="Z945" i="2"/>
  <c r="AB945" i="2" s="1"/>
  <c r="AD945" i="2" s="1"/>
  <c r="Z946" i="2"/>
  <c r="AB946" i="2" s="1"/>
  <c r="AD946" i="2" s="1"/>
  <c r="Z947" i="2"/>
  <c r="AB947" i="2" s="1"/>
  <c r="AD947" i="2" s="1"/>
  <c r="Z948" i="2"/>
  <c r="AB948" i="2" s="1"/>
  <c r="AD948" i="2" s="1"/>
  <c r="Z949" i="2"/>
  <c r="AB949" i="2" s="1"/>
  <c r="AD949" i="2" s="1"/>
  <c r="Z950" i="2"/>
  <c r="AB950" i="2" s="1"/>
  <c r="AD950" i="2" s="1"/>
  <c r="Z951" i="2"/>
  <c r="AB951" i="2" s="1"/>
  <c r="AD951" i="2" s="1"/>
  <c r="Z952" i="2"/>
  <c r="AB952" i="2" s="1"/>
  <c r="AD952" i="2" s="1"/>
  <c r="Z953" i="2"/>
  <c r="AB953" i="2" s="1"/>
  <c r="AD953" i="2" s="1"/>
  <c r="Z954" i="2"/>
  <c r="AB954" i="2" s="1"/>
  <c r="AD954" i="2" s="1"/>
  <c r="Z955" i="2"/>
  <c r="AB955" i="2" s="1"/>
  <c r="AD955" i="2" s="1"/>
  <c r="Z956" i="2"/>
  <c r="AB956" i="2" s="1"/>
  <c r="AD956" i="2" s="1"/>
  <c r="Z957" i="2"/>
  <c r="AB957" i="2" s="1"/>
  <c r="AD957" i="2" s="1"/>
  <c r="Z958" i="2"/>
  <c r="AB958" i="2" s="1"/>
  <c r="AD958" i="2" s="1"/>
  <c r="Z959" i="2"/>
  <c r="AB959" i="2" s="1"/>
  <c r="AD959" i="2" s="1"/>
  <c r="Z960" i="2"/>
  <c r="AB960" i="2" s="1"/>
  <c r="AD960" i="2" s="1"/>
  <c r="Z961" i="2"/>
  <c r="AB961" i="2" s="1"/>
  <c r="AD961" i="2" s="1"/>
  <c r="Z962" i="2"/>
  <c r="AB962" i="2" s="1"/>
  <c r="AD962" i="2" s="1"/>
  <c r="Z963" i="2"/>
  <c r="AB963" i="2" s="1"/>
  <c r="AD963" i="2" s="1"/>
  <c r="Z964" i="2"/>
  <c r="AB964" i="2" s="1"/>
  <c r="AD964" i="2" s="1"/>
  <c r="Z965" i="2"/>
  <c r="AB965" i="2" s="1"/>
  <c r="AD965" i="2" s="1"/>
  <c r="Z966" i="2"/>
  <c r="AB966" i="2" s="1"/>
  <c r="AD966" i="2" s="1"/>
  <c r="Z967" i="2"/>
  <c r="AB967" i="2" s="1"/>
  <c r="AD967" i="2" s="1"/>
  <c r="Z968" i="2"/>
  <c r="AB968" i="2" s="1"/>
  <c r="AD968" i="2" s="1"/>
  <c r="Z969" i="2"/>
  <c r="AB969" i="2" s="1"/>
  <c r="AD969" i="2" s="1"/>
  <c r="Z970" i="2"/>
  <c r="AB970" i="2" s="1"/>
  <c r="AD970" i="2" s="1"/>
  <c r="Z971" i="2"/>
  <c r="AB971" i="2" s="1"/>
  <c r="AD971" i="2" s="1"/>
  <c r="Z972" i="2"/>
  <c r="AB972" i="2" s="1"/>
  <c r="AD972" i="2" s="1"/>
  <c r="Z973" i="2"/>
  <c r="AB973" i="2" s="1"/>
  <c r="AD973" i="2" s="1"/>
  <c r="Z974" i="2"/>
  <c r="AB974" i="2" s="1"/>
  <c r="AD974" i="2" s="1"/>
  <c r="Z975" i="2"/>
  <c r="AB975" i="2" s="1"/>
  <c r="AD975" i="2" s="1"/>
  <c r="Z976" i="2"/>
  <c r="AB976" i="2" s="1"/>
  <c r="AD976" i="2" s="1"/>
  <c r="Z977" i="2"/>
  <c r="AB977" i="2" s="1"/>
  <c r="AD977" i="2" s="1"/>
  <c r="Z978" i="2"/>
  <c r="AB978" i="2" s="1"/>
  <c r="AD978" i="2" s="1"/>
  <c r="Z979" i="2"/>
  <c r="AB979" i="2" s="1"/>
  <c r="AD979" i="2" s="1"/>
  <c r="Z980" i="2"/>
  <c r="AB980" i="2" s="1"/>
  <c r="AD980" i="2" s="1"/>
  <c r="Z981" i="2"/>
  <c r="AB981" i="2" s="1"/>
  <c r="AD981" i="2" s="1"/>
  <c r="Z982" i="2"/>
  <c r="AB982" i="2" s="1"/>
  <c r="AD982" i="2" s="1"/>
  <c r="Z983" i="2"/>
  <c r="AB983" i="2" s="1"/>
  <c r="AD983" i="2" s="1"/>
  <c r="Z984" i="2"/>
  <c r="AB984" i="2" s="1"/>
  <c r="AD984" i="2" s="1"/>
  <c r="Z985" i="2"/>
  <c r="AB985" i="2" s="1"/>
  <c r="AD985" i="2" s="1"/>
  <c r="Z986" i="2"/>
  <c r="AB986" i="2" s="1"/>
  <c r="AD986" i="2" s="1"/>
  <c r="Z987" i="2"/>
  <c r="AB987" i="2" s="1"/>
  <c r="AD987" i="2" s="1"/>
  <c r="Z988" i="2"/>
  <c r="AB988" i="2" s="1"/>
  <c r="AD988" i="2" s="1"/>
  <c r="Z989" i="2"/>
  <c r="AB989" i="2" s="1"/>
  <c r="AD989" i="2" s="1"/>
  <c r="Z990" i="2"/>
  <c r="AB990" i="2" s="1"/>
  <c r="AD990" i="2" s="1"/>
  <c r="Z991" i="2"/>
  <c r="AB991" i="2" s="1"/>
  <c r="AD991" i="2" s="1"/>
  <c r="Z992" i="2"/>
  <c r="AB992" i="2" s="1"/>
  <c r="AD992" i="2" s="1"/>
  <c r="Z993" i="2"/>
  <c r="AB993" i="2" s="1"/>
  <c r="AD993" i="2" s="1"/>
  <c r="Z994" i="2"/>
  <c r="AB994" i="2" s="1"/>
  <c r="AD994" i="2" s="1"/>
  <c r="Z995" i="2"/>
  <c r="AB995" i="2" s="1"/>
  <c r="AD995" i="2" s="1"/>
  <c r="Z996" i="2"/>
  <c r="AB996" i="2" s="1"/>
  <c r="AD996" i="2" s="1"/>
  <c r="Z997" i="2"/>
  <c r="AB997" i="2" s="1"/>
  <c r="AD997" i="2" s="1"/>
  <c r="Z998" i="2"/>
  <c r="AB998" i="2" s="1"/>
  <c r="AD998" i="2" s="1"/>
  <c r="Z999" i="2"/>
  <c r="AB999" i="2" s="1"/>
  <c r="AD999" i="2" s="1"/>
  <c r="Z1000" i="2"/>
  <c r="AB1000" i="2" s="1"/>
  <c r="AD1000" i="2" s="1"/>
  <c r="Z1001" i="2"/>
  <c r="AB1001" i="2" s="1"/>
  <c r="AD1001" i="2" s="1"/>
  <c r="Z1002" i="2"/>
  <c r="AB1002" i="2" s="1"/>
  <c r="AD1002" i="2" s="1"/>
  <c r="Z1003" i="2"/>
  <c r="AB1003" i="2" s="1"/>
  <c r="AD1003" i="2" s="1"/>
  <c r="Z1004" i="2"/>
  <c r="AB1004" i="2" s="1"/>
  <c r="AD1004" i="2" s="1"/>
  <c r="AA85" i="2"/>
  <c r="AC85" i="2" s="1"/>
  <c r="AA213" i="2"/>
  <c r="AC213" i="2" s="1"/>
  <c r="AA341" i="2"/>
  <c r="AC341" i="2" s="1"/>
  <c r="AA410" i="2"/>
  <c r="AC410" i="2" s="1"/>
  <c r="AA474" i="2"/>
  <c r="AC474" i="2" s="1"/>
  <c r="AA528" i="2"/>
  <c r="AC528" i="2" s="1"/>
  <c r="AA560" i="2"/>
  <c r="AC560" i="2" s="1"/>
  <c r="AA592" i="2"/>
  <c r="AC592" i="2" s="1"/>
  <c r="AA620" i="2"/>
  <c r="AC620" i="2" s="1"/>
  <c r="AA641" i="2"/>
  <c r="AC641" i="2" s="1"/>
  <c r="AA662" i="2"/>
  <c r="AC662" i="2" s="1"/>
  <c r="AA684" i="2"/>
  <c r="AC684" i="2" s="1"/>
  <c r="AA702" i="2"/>
  <c r="AC702" i="2" s="1"/>
  <c r="AA718" i="2"/>
  <c r="AC718" i="2" s="1"/>
  <c r="AA734" i="2"/>
  <c r="AC734" i="2" s="1"/>
  <c r="AA750" i="2"/>
  <c r="AC750" i="2" s="1"/>
  <c r="AA766" i="2"/>
  <c r="AC766" i="2" s="1"/>
  <c r="AA782" i="2"/>
  <c r="AC782" i="2" s="1"/>
  <c r="AA797" i="2"/>
  <c r="AC797" i="2" s="1"/>
  <c r="AA805" i="2"/>
  <c r="AC805" i="2" s="1"/>
  <c r="AA813" i="2"/>
  <c r="AC813" i="2" s="1"/>
  <c r="AA821" i="2"/>
  <c r="AC821" i="2" s="1"/>
  <c r="AA829" i="2"/>
  <c r="AC829" i="2" s="1"/>
  <c r="AA837" i="2"/>
  <c r="AC837" i="2" s="1"/>
  <c r="AA845" i="2"/>
  <c r="AC845" i="2" s="1"/>
  <c r="AA853" i="2"/>
  <c r="AC853" i="2" s="1"/>
  <c r="AA861" i="2"/>
  <c r="AC861" i="2" s="1"/>
  <c r="AA869" i="2"/>
  <c r="AC869" i="2" s="1"/>
  <c r="AA877" i="2"/>
  <c r="AC877" i="2" s="1"/>
  <c r="AA885" i="2"/>
  <c r="AC885" i="2" s="1"/>
  <c r="AA893" i="2"/>
  <c r="AC893" i="2" s="1"/>
  <c r="AA901" i="2"/>
  <c r="AC901" i="2" s="1"/>
  <c r="AA909" i="2"/>
  <c r="AC909" i="2" s="1"/>
  <c r="AA917" i="2"/>
  <c r="AC917" i="2" s="1"/>
  <c r="AA925" i="2"/>
  <c r="AC925" i="2" s="1"/>
  <c r="AA933" i="2"/>
  <c r="AC933" i="2" s="1"/>
  <c r="AA941" i="2"/>
  <c r="AC941" i="2" s="1"/>
  <c r="AA949" i="2"/>
  <c r="AC949" i="2" s="1"/>
  <c r="AA957" i="2"/>
  <c r="AC957" i="2" s="1"/>
  <c r="AA965" i="2"/>
  <c r="AC965" i="2" s="1"/>
  <c r="AA973" i="2"/>
  <c r="AC973" i="2" s="1"/>
  <c r="AA981" i="2"/>
  <c r="AC981" i="2" s="1"/>
  <c r="AA989" i="2"/>
  <c r="AC989" i="2" s="1"/>
  <c r="AA997" i="2"/>
  <c r="AC997" i="2" s="1"/>
  <c r="V8" i="3" l="1"/>
  <c r="V7" i="3"/>
  <c r="V5" i="3"/>
  <c r="V6" i="3"/>
  <c r="H21" i="3"/>
  <c r="H7" i="3"/>
  <c r="H38" i="3"/>
  <c r="H16" i="3"/>
  <c r="H11" i="3"/>
  <c r="H19" i="3"/>
  <c r="H27" i="3"/>
  <c r="H17" i="3"/>
  <c r="H26" i="3"/>
  <c r="H34" i="3"/>
  <c r="H2" i="3"/>
  <c r="H6" i="3"/>
  <c r="H29" i="3"/>
  <c r="H35" i="3"/>
  <c r="H39" i="3"/>
  <c r="H25" i="3"/>
  <c r="H32" i="3"/>
  <c r="H3" i="3"/>
  <c r="H14" i="3"/>
  <c r="H37" i="3"/>
  <c r="H12" i="3"/>
  <c r="H20" i="3"/>
  <c r="H24" i="3"/>
  <c r="H5" i="3"/>
  <c r="H30" i="3"/>
  <c r="H13" i="3"/>
  <c r="H15" i="3"/>
  <c r="H23" i="3"/>
  <c r="H31" i="3"/>
  <c r="H28" i="3"/>
  <c r="H33" i="3"/>
  <c r="H18" i="3"/>
  <c r="H4" i="3"/>
  <c r="H9" i="3"/>
  <c r="H22" i="3"/>
  <c r="H8" i="3"/>
  <c r="H36" i="3"/>
  <c r="H10" i="3"/>
  <c r="AB16" i="2"/>
  <c r="AD16" i="2" s="1"/>
  <c r="F3" i="3"/>
  <c r="AA993" i="2"/>
  <c r="AC993" i="2" s="1"/>
  <c r="AA977" i="2"/>
  <c r="AC977" i="2" s="1"/>
  <c r="AA961" i="2"/>
  <c r="AC961" i="2" s="1"/>
  <c r="AA945" i="2"/>
  <c r="AC945" i="2" s="1"/>
  <c r="AA929" i="2"/>
  <c r="AC929" i="2" s="1"/>
  <c r="AA913" i="2"/>
  <c r="AC913" i="2" s="1"/>
  <c r="AA897" i="2"/>
  <c r="AC897" i="2" s="1"/>
  <c r="AA881" i="2"/>
  <c r="AC881" i="2" s="1"/>
  <c r="AA865" i="2"/>
  <c r="AC865" i="2" s="1"/>
  <c r="AA849" i="2"/>
  <c r="AC849" i="2" s="1"/>
  <c r="AA833" i="2"/>
  <c r="AC833" i="2" s="1"/>
  <c r="AA817" i="2"/>
  <c r="AC817" i="2" s="1"/>
  <c r="AA801" i="2"/>
  <c r="AC801" i="2" s="1"/>
  <c r="AA774" i="2"/>
  <c r="AC774" i="2" s="1"/>
  <c r="AA742" i="2"/>
  <c r="AC742" i="2" s="1"/>
  <c r="AA710" i="2"/>
  <c r="AC710" i="2" s="1"/>
  <c r="AA673" i="2"/>
  <c r="AC673" i="2" s="1"/>
  <c r="AA630" i="2"/>
  <c r="AC630" i="2" s="1"/>
  <c r="AA576" i="2"/>
  <c r="AC576" i="2" s="1"/>
  <c r="AA506" i="2"/>
  <c r="AC506" i="2" s="1"/>
  <c r="AA378" i="2"/>
  <c r="AC378" i="2" s="1"/>
  <c r="AA149" i="2"/>
  <c r="AC149" i="2" s="1"/>
  <c r="AA1001" i="2"/>
  <c r="AC1001" i="2" s="1"/>
  <c r="AA985" i="2"/>
  <c r="AC985" i="2" s="1"/>
  <c r="AA969" i="2"/>
  <c r="AC969" i="2" s="1"/>
  <c r="AA953" i="2"/>
  <c r="AC953" i="2" s="1"/>
  <c r="AA937" i="2"/>
  <c r="AC937" i="2" s="1"/>
  <c r="AA921" i="2"/>
  <c r="AC921" i="2" s="1"/>
  <c r="AA905" i="2"/>
  <c r="AC905" i="2" s="1"/>
  <c r="AA889" i="2"/>
  <c r="AC889" i="2" s="1"/>
  <c r="AA873" i="2"/>
  <c r="AC873" i="2" s="1"/>
  <c r="AA857" i="2"/>
  <c r="AC857" i="2" s="1"/>
  <c r="AA841" i="2"/>
  <c r="AC841" i="2" s="1"/>
  <c r="AA825" i="2"/>
  <c r="AC825" i="2" s="1"/>
  <c r="AA809" i="2"/>
  <c r="AC809" i="2" s="1"/>
  <c r="AA790" i="2"/>
  <c r="AC790" i="2" s="1"/>
  <c r="AA758" i="2"/>
  <c r="AC758" i="2" s="1"/>
  <c r="AA726" i="2"/>
  <c r="AC726" i="2" s="1"/>
  <c r="AA694" i="2"/>
  <c r="AC694" i="2" s="1"/>
  <c r="AA652" i="2"/>
  <c r="AC652" i="2" s="1"/>
  <c r="AA608" i="2"/>
  <c r="AC608" i="2" s="1"/>
  <c r="AA544" i="2"/>
  <c r="AC544" i="2" s="1"/>
  <c r="AA442" i="2"/>
  <c r="AC442" i="2" s="1"/>
  <c r="F2" i="3"/>
  <c r="C38" i="3"/>
  <c r="C30" i="3"/>
  <c r="D34" i="3"/>
  <c r="C42" i="3"/>
  <c r="D13" i="3"/>
  <c r="D17" i="3"/>
  <c r="D21" i="3"/>
  <c r="D25" i="3"/>
  <c r="D29" i="3"/>
  <c r="C18" i="3"/>
  <c r="D11" i="3"/>
  <c r="D9" i="3"/>
  <c r="D10" i="3"/>
  <c r="D5" i="3"/>
  <c r="AA26" i="2"/>
  <c r="AC26" i="2" s="1"/>
  <c r="AA30" i="2"/>
  <c r="AC30" i="2" s="1"/>
  <c r="AA34" i="2"/>
  <c r="AC34" i="2" s="1"/>
  <c r="AA38" i="2"/>
  <c r="AC38" i="2" s="1"/>
  <c r="AA42" i="2"/>
  <c r="AC42" i="2" s="1"/>
  <c r="AA46" i="2"/>
  <c r="AC46" i="2" s="1"/>
  <c r="AA50" i="2"/>
  <c r="AC50" i="2" s="1"/>
  <c r="AA54" i="2"/>
  <c r="AC54" i="2" s="1"/>
  <c r="AA58" i="2"/>
  <c r="AC58" i="2" s="1"/>
  <c r="AA62" i="2"/>
  <c r="AC62" i="2" s="1"/>
  <c r="AA66" i="2"/>
  <c r="AC66" i="2" s="1"/>
  <c r="AA70" i="2"/>
  <c r="AC70" i="2" s="1"/>
  <c r="AA74" i="2"/>
  <c r="AC74" i="2" s="1"/>
  <c r="AA78" i="2"/>
  <c r="AC78" i="2" s="1"/>
  <c r="AA82" i="2"/>
  <c r="AC82" i="2" s="1"/>
  <c r="AA86" i="2"/>
  <c r="AC86" i="2" s="1"/>
  <c r="AA90" i="2"/>
  <c r="AC90" i="2" s="1"/>
  <c r="AA94" i="2"/>
  <c r="AC94" i="2" s="1"/>
  <c r="AA98" i="2"/>
  <c r="AC98" i="2" s="1"/>
  <c r="AA102" i="2"/>
  <c r="AC102" i="2" s="1"/>
  <c r="AA106" i="2"/>
  <c r="AC106" i="2" s="1"/>
  <c r="AA110" i="2"/>
  <c r="AC110" i="2" s="1"/>
  <c r="AA114" i="2"/>
  <c r="AC114" i="2" s="1"/>
  <c r="AA118" i="2"/>
  <c r="AC118" i="2" s="1"/>
  <c r="AA122" i="2"/>
  <c r="AC122" i="2" s="1"/>
  <c r="AA126" i="2"/>
  <c r="AC126" i="2" s="1"/>
  <c r="AA130" i="2"/>
  <c r="AC130" i="2" s="1"/>
  <c r="AA134" i="2"/>
  <c r="AC134" i="2" s="1"/>
  <c r="AA138" i="2"/>
  <c r="AC138" i="2" s="1"/>
  <c r="AA142" i="2"/>
  <c r="AC142" i="2" s="1"/>
  <c r="AA146" i="2"/>
  <c r="AC146" i="2" s="1"/>
  <c r="AA150" i="2"/>
  <c r="AC150" i="2" s="1"/>
  <c r="AA154" i="2"/>
  <c r="AC154" i="2" s="1"/>
  <c r="AA158" i="2"/>
  <c r="AC158" i="2" s="1"/>
  <c r="AA162" i="2"/>
  <c r="AC162" i="2" s="1"/>
  <c r="AA166" i="2"/>
  <c r="AC166" i="2" s="1"/>
  <c r="AA170" i="2"/>
  <c r="AC170" i="2" s="1"/>
  <c r="AA174" i="2"/>
  <c r="AC174" i="2" s="1"/>
  <c r="AA178" i="2"/>
  <c r="AC178" i="2" s="1"/>
  <c r="AA182" i="2"/>
  <c r="AC182" i="2" s="1"/>
  <c r="AA186" i="2"/>
  <c r="AC186" i="2" s="1"/>
  <c r="AA190" i="2"/>
  <c r="AC190" i="2" s="1"/>
  <c r="AA194" i="2"/>
  <c r="AC194" i="2" s="1"/>
  <c r="AA198" i="2"/>
  <c r="AC198" i="2" s="1"/>
  <c r="AA202" i="2"/>
  <c r="AC202" i="2" s="1"/>
  <c r="AA206" i="2"/>
  <c r="AC206" i="2" s="1"/>
  <c r="AA210" i="2"/>
  <c r="AC210" i="2" s="1"/>
  <c r="AA214" i="2"/>
  <c r="AC214" i="2" s="1"/>
  <c r="AA218" i="2"/>
  <c r="AC218" i="2" s="1"/>
  <c r="AA222" i="2"/>
  <c r="AC222" i="2" s="1"/>
  <c r="AA226" i="2"/>
  <c r="AC226" i="2" s="1"/>
  <c r="AA230" i="2"/>
  <c r="AC230" i="2" s="1"/>
  <c r="AA234" i="2"/>
  <c r="AC234" i="2" s="1"/>
  <c r="AA238" i="2"/>
  <c r="AC238" i="2" s="1"/>
  <c r="AA242" i="2"/>
  <c r="AC242" i="2" s="1"/>
  <c r="AA246" i="2"/>
  <c r="AC246" i="2" s="1"/>
  <c r="AA250" i="2"/>
  <c r="AC250" i="2" s="1"/>
  <c r="AA254" i="2"/>
  <c r="AC254" i="2" s="1"/>
  <c r="AA258" i="2"/>
  <c r="AC258" i="2" s="1"/>
  <c r="AA262" i="2"/>
  <c r="AC262" i="2" s="1"/>
  <c r="AA266" i="2"/>
  <c r="AC266" i="2" s="1"/>
  <c r="AA270" i="2"/>
  <c r="AC270" i="2" s="1"/>
  <c r="AA274" i="2"/>
  <c r="AC274" i="2" s="1"/>
  <c r="AA278" i="2"/>
  <c r="AC278" i="2" s="1"/>
  <c r="AA282" i="2"/>
  <c r="AC282" i="2" s="1"/>
  <c r="AA286" i="2"/>
  <c r="AC286" i="2" s="1"/>
  <c r="AA290" i="2"/>
  <c r="AC290" i="2" s="1"/>
  <c r="AA294" i="2"/>
  <c r="AC294" i="2" s="1"/>
  <c r="AA298" i="2"/>
  <c r="AC298" i="2" s="1"/>
  <c r="AA302" i="2"/>
  <c r="AC302" i="2" s="1"/>
  <c r="AA306" i="2"/>
  <c r="AC306" i="2" s="1"/>
  <c r="AA310" i="2"/>
  <c r="AC310" i="2" s="1"/>
  <c r="AA314" i="2"/>
  <c r="AC314" i="2" s="1"/>
  <c r="AA318" i="2"/>
  <c r="AC318" i="2" s="1"/>
  <c r="AA322" i="2"/>
  <c r="AC322" i="2" s="1"/>
  <c r="AA326" i="2"/>
  <c r="AC326" i="2" s="1"/>
  <c r="AA330" i="2"/>
  <c r="AC330" i="2" s="1"/>
  <c r="AA334" i="2"/>
  <c r="AC334" i="2" s="1"/>
  <c r="AA338" i="2"/>
  <c r="AC338" i="2" s="1"/>
  <c r="AA342" i="2"/>
  <c r="AC342" i="2" s="1"/>
  <c r="AA27" i="2"/>
  <c r="AC27" i="2" s="1"/>
  <c r="AA31" i="2"/>
  <c r="AC31" i="2" s="1"/>
  <c r="AA35" i="2"/>
  <c r="AC35" i="2" s="1"/>
  <c r="AA39" i="2"/>
  <c r="AC39" i="2" s="1"/>
  <c r="AA43" i="2"/>
  <c r="AC43" i="2" s="1"/>
  <c r="AA47" i="2"/>
  <c r="AC47" i="2" s="1"/>
  <c r="AA51" i="2"/>
  <c r="AC51" i="2" s="1"/>
  <c r="AA55" i="2"/>
  <c r="AC55" i="2" s="1"/>
  <c r="AA59" i="2"/>
  <c r="AC59" i="2" s="1"/>
  <c r="AA63" i="2"/>
  <c r="AC63" i="2" s="1"/>
  <c r="AA67" i="2"/>
  <c r="AC67" i="2" s="1"/>
  <c r="AA71" i="2"/>
  <c r="AC71" i="2" s="1"/>
  <c r="AA75" i="2"/>
  <c r="AC75" i="2" s="1"/>
  <c r="AA79" i="2"/>
  <c r="AC79" i="2" s="1"/>
  <c r="AA83" i="2"/>
  <c r="AC83" i="2" s="1"/>
  <c r="AA87" i="2"/>
  <c r="AC87" i="2" s="1"/>
  <c r="AA91" i="2"/>
  <c r="AC91" i="2" s="1"/>
  <c r="AA95" i="2"/>
  <c r="AC95" i="2" s="1"/>
  <c r="AA99" i="2"/>
  <c r="AC99" i="2" s="1"/>
  <c r="AA103" i="2"/>
  <c r="AC103" i="2" s="1"/>
  <c r="AA107" i="2"/>
  <c r="AC107" i="2" s="1"/>
  <c r="AA111" i="2"/>
  <c r="AC111" i="2" s="1"/>
  <c r="AA115" i="2"/>
  <c r="AC115" i="2" s="1"/>
  <c r="AA119" i="2"/>
  <c r="AC119" i="2" s="1"/>
  <c r="AA123" i="2"/>
  <c r="AC123" i="2" s="1"/>
  <c r="AA127" i="2"/>
  <c r="AC127" i="2" s="1"/>
  <c r="AA131" i="2"/>
  <c r="AC131" i="2" s="1"/>
  <c r="AA135" i="2"/>
  <c r="AC135" i="2" s="1"/>
  <c r="AA139" i="2"/>
  <c r="AC139" i="2" s="1"/>
  <c r="AA143" i="2"/>
  <c r="AC143" i="2" s="1"/>
  <c r="AA147" i="2"/>
  <c r="AC147" i="2" s="1"/>
  <c r="AA151" i="2"/>
  <c r="AC151" i="2" s="1"/>
  <c r="AA155" i="2"/>
  <c r="AC155" i="2" s="1"/>
  <c r="AA159" i="2"/>
  <c r="AC159" i="2" s="1"/>
  <c r="AA163" i="2"/>
  <c r="AC163" i="2" s="1"/>
  <c r="AA167" i="2"/>
  <c r="AC167" i="2" s="1"/>
  <c r="AA171" i="2"/>
  <c r="AC171" i="2" s="1"/>
  <c r="AA175" i="2"/>
  <c r="AC175" i="2" s="1"/>
  <c r="AA179" i="2"/>
  <c r="AC179" i="2" s="1"/>
  <c r="AA183" i="2"/>
  <c r="AC183" i="2" s="1"/>
  <c r="AA187" i="2"/>
  <c r="AC187" i="2" s="1"/>
  <c r="AA191" i="2"/>
  <c r="AC191" i="2" s="1"/>
  <c r="AA195" i="2"/>
  <c r="AC195" i="2" s="1"/>
  <c r="AA199" i="2"/>
  <c r="AC199" i="2" s="1"/>
  <c r="AA203" i="2"/>
  <c r="AC203" i="2" s="1"/>
  <c r="AA207" i="2"/>
  <c r="AC207" i="2" s="1"/>
  <c r="AA211" i="2"/>
  <c r="AC211" i="2" s="1"/>
  <c r="AA215" i="2"/>
  <c r="AC215" i="2" s="1"/>
  <c r="AA219" i="2"/>
  <c r="AC219" i="2" s="1"/>
  <c r="AA223" i="2"/>
  <c r="AC223" i="2" s="1"/>
  <c r="AA227" i="2"/>
  <c r="AC227" i="2" s="1"/>
  <c r="AA231" i="2"/>
  <c r="AC231" i="2" s="1"/>
  <c r="AA235" i="2"/>
  <c r="AC235" i="2" s="1"/>
  <c r="AA239" i="2"/>
  <c r="AC239" i="2" s="1"/>
  <c r="AA243" i="2"/>
  <c r="AC243" i="2" s="1"/>
  <c r="AA247" i="2"/>
  <c r="AC247" i="2" s="1"/>
  <c r="AA251" i="2"/>
  <c r="AC251" i="2" s="1"/>
  <c r="AA255" i="2"/>
  <c r="AC255" i="2" s="1"/>
  <c r="AA259" i="2"/>
  <c r="AC259" i="2" s="1"/>
  <c r="AA263" i="2"/>
  <c r="AC263" i="2" s="1"/>
  <c r="AA267" i="2"/>
  <c r="AC267" i="2" s="1"/>
  <c r="AA271" i="2"/>
  <c r="AC271" i="2" s="1"/>
  <c r="AA275" i="2"/>
  <c r="AC275" i="2" s="1"/>
  <c r="AA279" i="2"/>
  <c r="AC279" i="2" s="1"/>
  <c r="AA283" i="2"/>
  <c r="AC283" i="2" s="1"/>
  <c r="AA287" i="2"/>
  <c r="AC287" i="2" s="1"/>
  <c r="AA291" i="2"/>
  <c r="AC291" i="2" s="1"/>
  <c r="AA295" i="2"/>
  <c r="AC295" i="2" s="1"/>
  <c r="AA299" i="2"/>
  <c r="AC299" i="2" s="1"/>
  <c r="AA303" i="2"/>
  <c r="AC303" i="2" s="1"/>
  <c r="AA307" i="2"/>
  <c r="AC307" i="2" s="1"/>
  <c r="AA311" i="2"/>
  <c r="AC311" i="2" s="1"/>
  <c r="AA315" i="2"/>
  <c r="AC315" i="2" s="1"/>
  <c r="AA319" i="2"/>
  <c r="AC319" i="2" s="1"/>
  <c r="AA323" i="2"/>
  <c r="AC323" i="2" s="1"/>
  <c r="AA327" i="2"/>
  <c r="AC327" i="2" s="1"/>
  <c r="AA331" i="2"/>
  <c r="AC331" i="2" s="1"/>
  <c r="AA335" i="2"/>
  <c r="AC335" i="2" s="1"/>
  <c r="AA339" i="2"/>
  <c r="AC339" i="2" s="1"/>
  <c r="AA343" i="2"/>
  <c r="AC343" i="2" s="1"/>
  <c r="AA347" i="2"/>
  <c r="AC347" i="2" s="1"/>
  <c r="AA351" i="2"/>
  <c r="AC351" i="2" s="1"/>
  <c r="AA355" i="2"/>
  <c r="AC355" i="2" s="1"/>
  <c r="AA32" i="2"/>
  <c r="AC32" i="2" s="1"/>
  <c r="AA40" i="2"/>
  <c r="AC40" i="2" s="1"/>
  <c r="AA48" i="2"/>
  <c r="AC48" i="2" s="1"/>
  <c r="AA56" i="2"/>
  <c r="AC56" i="2" s="1"/>
  <c r="AA64" i="2"/>
  <c r="AC64" i="2" s="1"/>
  <c r="AA72" i="2"/>
  <c r="AC72" i="2" s="1"/>
  <c r="AA80" i="2"/>
  <c r="AC80" i="2" s="1"/>
  <c r="AA88" i="2"/>
  <c r="AC88" i="2" s="1"/>
  <c r="AA96" i="2"/>
  <c r="AC96" i="2" s="1"/>
  <c r="AA104" i="2"/>
  <c r="AC104" i="2" s="1"/>
  <c r="AA112" i="2"/>
  <c r="AC112" i="2" s="1"/>
  <c r="AA120" i="2"/>
  <c r="AC120" i="2" s="1"/>
  <c r="AA128" i="2"/>
  <c r="AC128" i="2" s="1"/>
  <c r="AA136" i="2"/>
  <c r="AC136" i="2" s="1"/>
  <c r="AA144" i="2"/>
  <c r="AC144" i="2" s="1"/>
  <c r="AA152" i="2"/>
  <c r="AC152" i="2" s="1"/>
  <c r="AA160" i="2"/>
  <c r="AC160" i="2" s="1"/>
  <c r="AA168" i="2"/>
  <c r="AC168" i="2" s="1"/>
  <c r="AA176" i="2"/>
  <c r="AC176" i="2" s="1"/>
  <c r="AA184" i="2"/>
  <c r="AC184" i="2" s="1"/>
  <c r="AA192" i="2"/>
  <c r="AC192" i="2" s="1"/>
  <c r="AA200" i="2"/>
  <c r="AC200" i="2" s="1"/>
  <c r="AA208" i="2"/>
  <c r="AC208" i="2" s="1"/>
  <c r="AA216" i="2"/>
  <c r="AC216" i="2" s="1"/>
  <c r="AA224" i="2"/>
  <c r="AC224" i="2" s="1"/>
  <c r="AA232" i="2"/>
  <c r="AC232" i="2" s="1"/>
  <c r="AA240" i="2"/>
  <c r="AC240" i="2" s="1"/>
  <c r="AA248" i="2"/>
  <c r="AC248" i="2" s="1"/>
  <c r="AA256" i="2"/>
  <c r="AC256" i="2" s="1"/>
  <c r="AA264" i="2"/>
  <c r="AC264" i="2" s="1"/>
  <c r="AA272" i="2"/>
  <c r="AC272" i="2" s="1"/>
  <c r="AA280" i="2"/>
  <c r="AC280" i="2" s="1"/>
  <c r="AA288" i="2"/>
  <c r="AC288" i="2" s="1"/>
  <c r="AA296" i="2"/>
  <c r="AC296" i="2" s="1"/>
  <c r="AA304" i="2"/>
  <c r="AC304" i="2" s="1"/>
  <c r="AA312" i="2"/>
  <c r="AC312" i="2" s="1"/>
  <c r="AA320" i="2"/>
  <c r="AC320" i="2" s="1"/>
  <c r="AA328" i="2"/>
  <c r="AC328" i="2" s="1"/>
  <c r="AA336" i="2"/>
  <c r="AC336" i="2" s="1"/>
  <c r="AA344" i="2"/>
  <c r="AC344" i="2" s="1"/>
  <c r="AA349" i="2"/>
  <c r="AC349" i="2" s="1"/>
  <c r="AA354" i="2"/>
  <c r="AC354" i="2" s="1"/>
  <c r="AA359" i="2"/>
  <c r="AC359" i="2" s="1"/>
  <c r="AA363" i="2"/>
  <c r="AC363" i="2" s="1"/>
  <c r="AA367" i="2"/>
  <c r="AC367" i="2" s="1"/>
  <c r="AA371" i="2"/>
  <c r="AC371" i="2" s="1"/>
  <c r="AA375" i="2"/>
  <c r="AC375" i="2" s="1"/>
  <c r="AA379" i="2"/>
  <c r="AC379" i="2" s="1"/>
  <c r="AA383" i="2"/>
  <c r="AC383" i="2" s="1"/>
  <c r="AA387" i="2"/>
  <c r="AC387" i="2" s="1"/>
  <c r="AA391" i="2"/>
  <c r="AC391" i="2" s="1"/>
  <c r="AA395" i="2"/>
  <c r="AC395" i="2" s="1"/>
  <c r="AA399" i="2"/>
  <c r="AC399" i="2" s="1"/>
  <c r="AA403" i="2"/>
  <c r="AC403" i="2" s="1"/>
  <c r="AA407" i="2"/>
  <c r="AC407" i="2" s="1"/>
  <c r="AA411" i="2"/>
  <c r="AC411" i="2" s="1"/>
  <c r="AA415" i="2"/>
  <c r="AC415" i="2" s="1"/>
  <c r="AA419" i="2"/>
  <c r="AC419" i="2" s="1"/>
  <c r="AA423" i="2"/>
  <c r="AC423" i="2" s="1"/>
  <c r="AA427" i="2"/>
  <c r="AC427" i="2" s="1"/>
  <c r="AA431" i="2"/>
  <c r="AC431" i="2" s="1"/>
  <c r="AA435" i="2"/>
  <c r="AC435" i="2" s="1"/>
  <c r="AA439" i="2"/>
  <c r="AC439" i="2" s="1"/>
  <c r="AA443" i="2"/>
  <c r="AC443" i="2" s="1"/>
  <c r="AA447" i="2"/>
  <c r="AC447" i="2" s="1"/>
  <c r="AA451" i="2"/>
  <c r="AC451" i="2" s="1"/>
  <c r="AA455" i="2"/>
  <c r="AC455" i="2" s="1"/>
  <c r="AA459" i="2"/>
  <c r="AC459" i="2" s="1"/>
  <c r="AA463" i="2"/>
  <c r="AC463" i="2" s="1"/>
  <c r="AA467" i="2"/>
  <c r="AC467" i="2" s="1"/>
  <c r="AA471" i="2"/>
  <c r="AC471" i="2" s="1"/>
  <c r="AA475" i="2"/>
  <c r="AC475" i="2" s="1"/>
  <c r="AA479" i="2"/>
  <c r="AC479" i="2" s="1"/>
  <c r="AA483" i="2"/>
  <c r="AC483" i="2" s="1"/>
  <c r="AA487" i="2"/>
  <c r="AC487" i="2" s="1"/>
  <c r="AA491" i="2"/>
  <c r="AC491" i="2" s="1"/>
  <c r="AA495" i="2"/>
  <c r="AC495" i="2" s="1"/>
  <c r="AA499" i="2"/>
  <c r="AC499" i="2" s="1"/>
  <c r="AA503" i="2"/>
  <c r="AC503" i="2" s="1"/>
  <c r="AA507" i="2"/>
  <c r="AC507" i="2" s="1"/>
  <c r="AA511" i="2"/>
  <c r="AC511" i="2" s="1"/>
  <c r="AA515" i="2"/>
  <c r="AC515" i="2" s="1"/>
  <c r="AA519" i="2"/>
  <c r="AC519" i="2" s="1"/>
  <c r="AA523" i="2"/>
  <c r="AC523" i="2" s="1"/>
  <c r="AA25" i="2"/>
  <c r="AC25" i="2" s="1"/>
  <c r="AA33" i="2"/>
  <c r="AC33" i="2" s="1"/>
  <c r="AA41" i="2"/>
  <c r="AC41" i="2" s="1"/>
  <c r="AA49" i="2"/>
  <c r="AC49" i="2" s="1"/>
  <c r="AA57" i="2"/>
  <c r="AC57" i="2" s="1"/>
  <c r="AA65" i="2"/>
  <c r="AC65" i="2" s="1"/>
  <c r="AA73" i="2"/>
  <c r="AC73" i="2" s="1"/>
  <c r="AA81" i="2"/>
  <c r="AC81" i="2" s="1"/>
  <c r="AA89" i="2"/>
  <c r="AC89" i="2" s="1"/>
  <c r="AA97" i="2"/>
  <c r="AC97" i="2" s="1"/>
  <c r="AA105" i="2"/>
  <c r="AC105" i="2" s="1"/>
  <c r="AA113" i="2"/>
  <c r="AC113" i="2" s="1"/>
  <c r="AA121" i="2"/>
  <c r="AC121" i="2" s="1"/>
  <c r="AA129" i="2"/>
  <c r="AC129" i="2" s="1"/>
  <c r="AA137" i="2"/>
  <c r="AC137" i="2" s="1"/>
  <c r="AA145" i="2"/>
  <c r="AC145" i="2" s="1"/>
  <c r="AA153" i="2"/>
  <c r="AC153" i="2" s="1"/>
  <c r="AA161" i="2"/>
  <c r="AC161" i="2" s="1"/>
  <c r="AA169" i="2"/>
  <c r="AC169" i="2" s="1"/>
  <c r="AA177" i="2"/>
  <c r="AC177" i="2" s="1"/>
  <c r="AA185" i="2"/>
  <c r="AC185" i="2" s="1"/>
  <c r="AA193" i="2"/>
  <c r="AC193" i="2" s="1"/>
  <c r="AA201" i="2"/>
  <c r="AC201" i="2" s="1"/>
  <c r="AA209" i="2"/>
  <c r="AC209" i="2" s="1"/>
  <c r="AA217" i="2"/>
  <c r="AC217" i="2" s="1"/>
  <c r="AA225" i="2"/>
  <c r="AC225" i="2" s="1"/>
  <c r="AA233" i="2"/>
  <c r="AC233" i="2" s="1"/>
  <c r="AA241" i="2"/>
  <c r="AC241" i="2" s="1"/>
  <c r="AA249" i="2"/>
  <c r="AC249" i="2" s="1"/>
  <c r="AA257" i="2"/>
  <c r="AC257" i="2" s="1"/>
  <c r="AA265" i="2"/>
  <c r="AC265" i="2" s="1"/>
  <c r="AA273" i="2"/>
  <c r="AC273" i="2" s="1"/>
  <c r="AA281" i="2"/>
  <c r="AC281" i="2" s="1"/>
  <c r="AA289" i="2"/>
  <c r="AC289" i="2" s="1"/>
  <c r="AA297" i="2"/>
  <c r="AC297" i="2" s="1"/>
  <c r="AA305" i="2"/>
  <c r="AC305" i="2" s="1"/>
  <c r="AA313" i="2"/>
  <c r="AC313" i="2" s="1"/>
  <c r="AA321" i="2"/>
  <c r="AC321" i="2" s="1"/>
  <c r="AA329" i="2"/>
  <c r="AC329" i="2" s="1"/>
  <c r="AA337" i="2"/>
  <c r="AC337" i="2" s="1"/>
  <c r="AA345" i="2"/>
  <c r="AC345" i="2" s="1"/>
  <c r="AA350" i="2"/>
  <c r="AC350" i="2" s="1"/>
  <c r="AA356" i="2"/>
  <c r="AC356" i="2" s="1"/>
  <c r="AA360" i="2"/>
  <c r="AC360" i="2" s="1"/>
  <c r="AA364" i="2"/>
  <c r="AC364" i="2" s="1"/>
  <c r="AA368" i="2"/>
  <c r="AC368" i="2" s="1"/>
  <c r="AA372" i="2"/>
  <c r="AC372" i="2" s="1"/>
  <c r="AA376" i="2"/>
  <c r="AC376" i="2" s="1"/>
  <c r="AA380" i="2"/>
  <c r="AC380" i="2" s="1"/>
  <c r="AA384" i="2"/>
  <c r="AC384" i="2" s="1"/>
  <c r="AA388" i="2"/>
  <c r="AC388" i="2" s="1"/>
  <c r="AA392" i="2"/>
  <c r="AC392" i="2" s="1"/>
  <c r="AA396" i="2"/>
  <c r="AC396" i="2" s="1"/>
  <c r="AA400" i="2"/>
  <c r="AC400" i="2" s="1"/>
  <c r="AA404" i="2"/>
  <c r="AC404" i="2" s="1"/>
  <c r="AA408" i="2"/>
  <c r="AC408" i="2" s="1"/>
  <c r="AA412" i="2"/>
  <c r="AC412" i="2" s="1"/>
  <c r="AA416" i="2"/>
  <c r="AC416" i="2" s="1"/>
  <c r="AA420" i="2"/>
  <c r="AC420" i="2" s="1"/>
  <c r="AA424" i="2"/>
  <c r="AC424" i="2" s="1"/>
  <c r="AA428" i="2"/>
  <c r="AC428" i="2" s="1"/>
  <c r="AA432" i="2"/>
  <c r="AC432" i="2" s="1"/>
  <c r="AA436" i="2"/>
  <c r="AC436" i="2" s="1"/>
  <c r="AA440" i="2"/>
  <c r="AC440" i="2" s="1"/>
  <c r="AA444" i="2"/>
  <c r="AC444" i="2" s="1"/>
  <c r="AA448" i="2"/>
  <c r="AC448" i="2" s="1"/>
  <c r="AA452" i="2"/>
  <c r="AC452" i="2" s="1"/>
  <c r="AA456" i="2"/>
  <c r="AC456" i="2" s="1"/>
  <c r="AA460" i="2"/>
  <c r="AC460" i="2" s="1"/>
  <c r="AA464" i="2"/>
  <c r="AC464" i="2" s="1"/>
  <c r="AA468" i="2"/>
  <c r="AC468" i="2" s="1"/>
  <c r="AA472" i="2"/>
  <c r="AC472" i="2" s="1"/>
  <c r="AA476" i="2"/>
  <c r="AC476" i="2" s="1"/>
  <c r="AA480" i="2"/>
  <c r="AC480" i="2" s="1"/>
  <c r="AA484" i="2"/>
  <c r="AC484" i="2" s="1"/>
  <c r="AA488" i="2"/>
  <c r="AC488" i="2" s="1"/>
  <c r="AA492" i="2"/>
  <c r="AC492" i="2" s="1"/>
  <c r="AA496" i="2"/>
  <c r="AC496" i="2" s="1"/>
  <c r="AA500" i="2"/>
  <c r="AC500" i="2" s="1"/>
  <c r="AA504" i="2"/>
  <c r="AC504" i="2" s="1"/>
  <c r="AA508" i="2"/>
  <c r="AC508" i="2" s="1"/>
  <c r="AA28" i="2"/>
  <c r="AC28" i="2" s="1"/>
  <c r="AA44" i="2"/>
  <c r="AC44" i="2" s="1"/>
  <c r="AA60" i="2"/>
  <c r="AC60" i="2" s="1"/>
  <c r="AA76" i="2"/>
  <c r="AC76" i="2" s="1"/>
  <c r="AA92" i="2"/>
  <c r="AC92" i="2" s="1"/>
  <c r="AA108" i="2"/>
  <c r="AC108" i="2" s="1"/>
  <c r="AA124" i="2"/>
  <c r="AC124" i="2" s="1"/>
  <c r="AA140" i="2"/>
  <c r="AC140" i="2" s="1"/>
  <c r="AA156" i="2"/>
  <c r="AC156" i="2" s="1"/>
  <c r="AA172" i="2"/>
  <c r="AC172" i="2" s="1"/>
  <c r="AA188" i="2"/>
  <c r="AC188" i="2" s="1"/>
  <c r="AA204" i="2"/>
  <c r="AC204" i="2" s="1"/>
  <c r="AA220" i="2"/>
  <c r="AC220" i="2" s="1"/>
  <c r="AA236" i="2"/>
  <c r="AC236" i="2" s="1"/>
  <c r="AA252" i="2"/>
  <c r="AC252" i="2" s="1"/>
  <c r="AA268" i="2"/>
  <c r="AC268" i="2" s="1"/>
  <c r="AA284" i="2"/>
  <c r="AC284" i="2" s="1"/>
  <c r="AA300" i="2"/>
  <c r="AC300" i="2" s="1"/>
  <c r="AA316" i="2"/>
  <c r="AC316" i="2" s="1"/>
  <c r="AA332" i="2"/>
  <c r="AC332" i="2" s="1"/>
  <c r="AA346" i="2"/>
  <c r="AC346" i="2" s="1"/>
  <c r="AA357" i="2"/>
  <c r="AC357" i="2" s="1"/>
  <c r="AA365" i="2"/>
  <c r="AC365" i="2" s="1"/>
  <c r="AA373" i="2"/>
  <c r="AC373" i="2" s="1"/>
  <c r="AA381" i="2"/>
  <c r="AC381" i="2" s="1"/>
  <c r="AA389" i="2"/>
  <c r="AC389" i="2" s="1"/>
  <c r="AA397" i="2"/>
  <c r="AC397" i="2" s="1"/>
  <c r="AA405" i="2"/>
  <c r="AC405" i="2" s="1"/>
  <c r="AA413" i="2"/>
  <c r="AC413" i="2" s="1"/>
  <c r="AA421" i="2"/>
  <c r="AC421" i="2" s="1"/>
  <c r="AA429" i="2"/>
  <c r="AC429" i="2" s="1"/>
  <c r="AA437" i="2"/>
  <c r="AC437" i="2" s="1"/>
  <c r="AA445" i="2"/>
  <c r="AC445" i="2" s="1"/>
  <c r="AA453" i="2"/>
  <c r="AC453" i="2" s="1"/>
  <c r="AA461" i="2"/>
  <c r="AC461" i="2" s="1"/>
  <c r="AA469" i="2"/>
  <c r="AC469" i="2" s="1"/>
  <c r="AA477" i="2"/>
  <c r="AC477" i="2" s="1"/>
  <c r="AA485" i="2"/>
  <c r="AC485" i="2" s="1"/>
  <c r="AA493" i="2"/>
  <c r="AC493" i="2" s="1"/>
  <c r="AA501" i="2"/>
  <c r="AC501" i="2" s="1"/>
  <c r="AA509" i="2"/>
  <c r="AC509" i="2" s="1"/>
  <c r="AA514" i="2"/>
  <c r="AC514" i="2" s="1"/>
  <c r="AA520" i="2"/>
  <c r="AC520" i="2" s="1"/>
  <c r="AA525" i="2"/>
  <c r="AC525" i="2" s="1"/>
  <c r="AA529" i="2"/>
  <c r="AC529" i="2" s="1"/>
  <c r="AA533" i="2"/>
  <c r="AC533" i="2" s="1"/>
  <c r="AA537" i="2"/>
  <c r="AC537" i="2" s="1"/>
  <c r="AA541" i="2"/>
  <c r="AC541" i="2" s="1"/>
  <c r="AA545" i="2"/>
  <c r="AC545" i="2" s="1"/>
  <c r="AA549" i="2"/>
  <c r="AC549" i="2" s="1"/>
  <c r="AA553" i="2"/>
  <c r="AC553" i="2" s="1"/>
  <c r="AA557" i="2"/>
  <c r="AC557" i="2" s="1"/>
  <c r="AA561" i="2"/>
  <c r="AC561" i="2" s="1"/>
  <c r="AA565" i="2"/>
  <c r="AC565" i="2" s="1"/>
  <c r="AA569" i="2"/>
  <c r="AC569" i="2" s="1"/>
  <c r="AA573" i="2"/>
  <c r="AC573" i="2" s="1"/>
  <c r="AA577" i="2"/>
  <c r="AC577" i="2" s="1"/>
  <c r="AA581" i="2"/>
  <c r="AC581" i="2" s="1"/>
  <c r="AA585" i="2"/>
  <c r="AC585" i="2" s="1"/>
  <c r="AA589" i="2"/>
  <c r="AC589" i="2" s="1"/>
  <c r="AA593" i="2"/>
  <c r="AC593" i="2" s="1"/>
  <c r="AA597" i="2"/>
  <c r="AC597" i="2" s="1"/>
  <c r="AA601" i="2"/>
  <c r="AC601" i="2" s="1"/>
  <c r="AA605" i="2"/>
  <c r="AC605" i="2" s="1"/>
  <c r="AA609" i="2"/>
  <c r="AC609" i="2" s="1"/>
  <c r="AA36" i="2"/>
  <c r="AC36" i="2" s="1"/>
  <c r="AA52" i="2"/>
  <c r="AC52" i="2" s="1"/>
  <c r="AA68" i="2"/>
  <c r="AC68" i="2" s="1"/>
  <c r="AA84" i="2"/>
  <c r="AC84" i="2" s="1"/>
  <c r="AA100" i="2"/>
  <c r="AC100" i="2" s="1"/>
  <c r="AA116" i="2"/>
  <c r="AC116" i="2" s="1"/>
  <c r="AA132" i="2"/>
  <c r="AC132" i="2" s="1"/>
  <c r="AA148" i="2"/>
  <c r="AC148" i="2" s="1"/>
  <c r="AA164" i="2"/>
  <c r="AC164" i="2" s="1"/>
  <c r="AA180" i="2"/>
  <c r="AC180" i="2" s="1"/>
  <c r="AA196" i="2"/>
  <c r="AC196" i="2" s="1"/>
  <c r="AA212" i="2"/>
  <c r="AC212" i="2" s="1"/>
  <c r="AA228" i="2"/>
  <c r="AC228" i="2" s="1"/>
  <c r="AA244" i="2"/>
  <c r="AC244" i="2" s="1"/>
  <c r="AA260" i="2"/>
  <c r="AC260" i="2" s="1"/>
  <c r="AA276" i="2"/>
  <c r="AC276" i="2" s="1"/>
  <c r="AA292" i="2"/>
  <c r="AC292" i="2" s="1"/>
  <c r="AA308" i="2"/>
  <c r="AC308" i="2" s="1"/>
  <c r="AA324" i="2"/>
  <c r="AC324" i="2" s="1"/>
  <c r="AA340" i="2"/>
  <c r="AC340" i="2" s="1"/>
  <c r="AA352" i="2"/>
  <c r="AC352" i="2" s="1"/>
  <c r="AA361" i="2"/>
  <c r="AC361" i="2" s="1"/>
  <c r="AA369" i="2"/>
  <c r="AC369" i="2" s="1"/>
  <c r="AA377" i="2"/>
  <c r="AC377" i="2" s="1"/>
  <c r="AA385" i="2"/>
  <c r="AC385" i="2" s="1"/>
  <c r="AA393" i="2"/>
  <c r="AC393" i="2" s="1"/>
  <c r="AA401" i="2"/>
  <c r="AC401" i="2" s="1"/>
  <c r="AA409" i="2"/>
  <c r="AC409" i="2" s="1"/>
  <c r="AA417" i="2"/>
  <c r="AC417" i="2" s="1"/>
  <c r="AA425" i="2"/>
  <c r="AC425" i="2" s="1"/>
  <c r="AA433" i="2"/>
  <c r="AC433" i="2" s="1"/>
  <c r="AA441" i="2"/>
  <c r="AC441" i="2" s="1"/>
  <c r="AA449" i="2"/>
  <c r="AC449" i="2" s="1"/>
  <c r="AA457" i="2"/>
  <c r="AC457" i="2" s="1"/>
  <c r="AA465" i="2"/>
  <c r="AC465" i="2" s="1"/>
  <c r="AA473" i="2"/>
  <c r="AC473" i="2" s="1"/>
  <c r="AA481" i="2"/>
  <c r="AC481" i="2" s="1"/>
  <c r="AA489" i="2"/>
  <c r="AC489" i="2" s="1"/>
  <c r="AA497" i="2"/>
  <c r="AC497" i="2" s="1"/>
  <c r="AA505" i="2"/>
  <c r="AC505" i="2" s="1"/>
  <c r="AA512" i="2"/>
  <c r="AC512" i="2" s="1"/>
  <c r="AA517" i="2"/>
  <c r="AC517" i="2" s="1"/>
  <c r="AA522" i="2"/>
  <c r="AC522" i="2" s="1"/>
  <c r="AA527" i="2"/>
  <c r="AC527" i="2" s="1"/>
  <c r="AA531" i="2"/>
  <c r="AC531" i="2" s="1"/>
  <c r="AA535" i="2"/>
  <c r="AC535" i="2" s="1"/>
  <c r="AA539" i="2"/>
  <c r="AC539" i="2" s="1"/>
  <c r="AA543" i="2"/>
  <c r="AC543" i="2" s="1"/>
  <c r="AA547" i="2"/>
  <c r="AC547" i="2" s="1"/>
  <c r="AA551" i="2"/>
  <c r="AC551" i="2" s="1"/>
  <c r="AA555" i="2"/>
  <c r="AC555" i="2" s="1"/>
  <c r="AA559" i="2"/>
  <c r="AC559" i="2" s="1"/>
  <c r="AA563" i="2"/>
  <c r="AC563" i="2" s="1"/>
  <c r="AA567" i="2"/>
  <c r="AC567" i="2" s="1"/>
  <c r="AA571" i="2"/>
  <c r="AC571" i="2" s="1"/>
  <c r="AA575" i="2"/>
  <c r="AC575" i="2" s="1"/>
  <c r="AA579" i="2"/>
  <c r="AC579" i="2" s="1"/>
  <c r="AA583" i="2"/>
  <c r="AC583" i="2" s="1"/>
  <c r="AA587" i="2"/>
  <c r="AC587" i="2" s="1"/>
  <c r="AA591" i="2"/>
  <c r="AC591" i="2" s="1"/>
  <c r="AA595" i="2"/>
  <c r="AC595" i="2" s="1"/>
  <c r="AA599" i="2"/>
  <c r="AC599" i="2" s="1"/>
  <c r="AA603" i="2"/>
  <c r="AC603" i="2" s="1"/>
  <c r="AA607" i="2"/>
  <c r="AC607" i="2" s="1"/>
  <c r="AA611" i="2"/>
  <c r="AC611" i="2" s="1"/>
  <c r="AA615" i="2"/>
  <c r="AC615" i="2" s="1"/>
  <c r="AA619" i="2"/>
  <c r="AC619" i="2" s="1"/>
  <c r="AA623" i="2"/>
  <c r="AC623" i="2" s="1"/>
  <c r="AA627" i="2"/>
  <c r="AC627" i="2" s="1"/>
  <c r="AA631" i="2"/>
  <c r="AC631" i="2" s="1"/>
  <c r="AA635" i="2"/>
  <c r="AC635" i="2" s="1"/>
  <c r="AA639" i="2"/>
  <c r="AC639" i="2" s="1"/>
  <c r="AA643" i="2"/>
  <c r="AC643" i="2" s="1"/>
  <c r="AA647" i="2"/>
  <c r="AC647" i="2" s="1"/>
  <c r="AA651" i="2"/>
  <c r="AC651" i="2" s="1"/>
  <c r="AA655" i="2"/>
  <c r="AC655" i="2" s="1"/>
  <c r="AA659" i="2"/>
  <c r="AC659" i="2" s="1"/>
  <c r="AA663" i="2"/>
  <c r="AC663" i="2" s="1"/>
  <c r="AA667" i="2"/>
  <c r="AC667" i="2" s="1"/>
  <c r="AA671" i="2"/>
  <c r="AC671" i="2" s="1"/>
  <c r="AA675" i="2"/>
  <c r="AC675" i="2" s="1"/>
  <c r="AA679" i="2"/>
  <c r="AC679" i="2" s="1"/>
  <c r="AA683" i="2"/>
  <c r="AC683" i="2" s="1"/>
  <c r="AA687" i="2"/>
  <c r="AC687" i="2" s="1"/>
  <c r="AA691" i="2"/>
  <c r="AC691" i="2" s="1"/>
  <c r="AA29" i="2"/>
  <c r="AC29" i="2" s="1"/>
  <c r="AA61" i="2"/>
  <c r="AC61" i="2" s="1"/>
  <c r="AA93" i="2"/>
  <c r="AC93" i="2" s="1"/>
  <c r="AA125" i="2"/>
  <c r="AC125" i="2" s="1"/>
  <c r="AA157" i="2"/>
  <c r="AC157" i="2" s="1"/>
  <c r="AA189" i="2"/>
  <c r="AC189" i="2" s="1"/>
  <c r="AA221" i="2"/>
  <c r="AC221" i="2" s="1"/>
  <c r="AA253" i="2"/>
  <c r="AC253" i="2" s="1"/>
  <c r="AA285" i="2"/>
  <c r="AC285" i="2" s="1"/>
  <c r="AA317" i="2"/>
  <c r="AC317" i="2" s="1"/>
  <c r="AA348" i="2"/>
  <c r="AC348" i="2" s="1"/>
  <c r="AA366" i="2"/>
  <c r="AC366" i="2" s="1"/>
  <c r="AA382" i="2"/>
  <c r="AC382" i="2" s="1"/>
  <c r="AA398" i="2"/>
  <c r="AC398" i="2" s="1"/>
  <c r="AA414" i="2"/>
  <c r="AC414" i="2" s="1"/>
  <c r="AA430" i="2"/>
  <c r="AC430" i="2" s="1"/>
  <c r="AA446" i="2"/>
  <c r="AC446" i="2" s="1"/>
  <c r="AA462" i="2"/>
  <c r="AC462" i="2" s="1"/>
  <c r="AA478" i="2"/>
  <c r="AC478" i="2" s="1"/>
  <c r="AA494" i="2"/>
  <c r="AC494" i="2" s="1"/>
  <c r="AA510" i="2"/>
  <c r="AC510" i="2" s="1"/>
  <c r="AA521" i="2"/>
  <c r="AC521" i="2" s="1"/>
  <c r="AA530" i="2"/>
  <c r="AC530" i="2" s="1"/>
  <c r="AA538" i="2"/>
  <c r="AC538" i="2" s="1"/>
  <c r="AA546" i="2"/>
  <c r="AC546" i="2" s="1"/>
  <c r="AA554" i="2"/>
  <c r="AC554" i="2" s="1"/>
  <c r="AA562" i="2"/>
  <c r="AC562" i="2" s="1"/>
  <c r="AA570" i="2"/>
  <c r="AC570" i="2" s="1"/>
  <c r="AA578" i="2"/>
  <c r="AC578" i="2" s="1"/>
  <c r="AA586" i="2"/>
  <c r="AC586" i="2" s="1"/>
  <c r="AA594" i="2"/>
  <c r="AC594" i="2" s="1"/>
  <c r="AA602" i="2"/>
  <c r="AC602" i="2" s="1"/>
  <c r="AA610" i="2"/>
  <c r="AC610" i="2" s="1"/>
  <c r="AA616" i="2"/>
  <c r="AC616" i="2" s="1"/>
  <c r="AA621" i="2"/>
  <c r="AC621" i="2" s="1"/>
  <c r="AA626" i="2"/>
  <c r="AC626" i="2" s="1"/>
  <c r="AA632" i="2"/>
  <c r="AC632" i="2" s="1"/>
  <c r="AA637" i="2"/>
  <c r="AC637" i="2" s="1"/>
  <c r="AA642" i="2"/>
  <c r="AC642" i="2" s="1"/>
  <c r="AA648" i="2"/>
  <c r="AC648" i="2" s="1"/>
  <c r="AA653" i="2"/>
  <c r="AC653" i="2" s="1"/>
  <c r="AA658" i="2"/>
  <c r="AC658" i="2" s="1"/>
  <c r="AA664" i="2"/>
  <c r="AC664" i="2" s="1"/>
  <c r="AA669" i="2"/>
  <c r="AC669" i="2" s="1"/>
  <c r="AA674" i="2"/>
  <c r="AC674" i="2" s="1"/>
  <c r="AA680" i="2"/>
  <c r="AC680" i="2" s="1"/>
  <c r="AA685" i="2"/>
  <c r="AC685" i="2" s="1"/>
  <c r="AA690" i="2"/>
  <c r="AC690" i="2" s="1"/>
  <c r="AA695" i="2"/>
  <c r="AC695" i="2" s="1"/>
  <c r="AA699" i="2"/>
  <c r="AC699" i="2" s="1"/>
  <c r="AA703" i="2"/>
  <c r="AC703" i="2" s="1"/>
  <c r="AA707" i="2"/>
  <c r="AC707" i="2" s="1"/>
  <c r="AA711" i="2"/>
  <c r="AC711" i="2" s="1"/>
  <c r="AA715" i="2"/>
  <c r="AC715" i="2" s="1"/>
  <c r="AA719" i="2"/>
  <c r="AC719" i="2" s="1"/>
  <c r="AA723" i="2"/>
  <c r="AC723" i="2" s="1"/>
  <c r="AA727" i="2"/>
  <c r="AC727" i="2" s="1"/>
  <c r="AA731" i="2"/>
  <c r="AC731" i="2" s="1"/>
  <c r="AA735" i="2"/>
  <c r="AC735" i="2" s="1"/>
  <c r="AA739" i="2"/>
  <c r="AC739" i="2" s="1"/>
  <c r="AA743" i="2"/>
  <c r="AC743" i="2" s="1"/>
  <c r="AA747" i="2"/>
  <c r="AC747" i="2" s="1"/>
  <c r="AA751" i="2"/>
  <c r="AC751" i="2" s="1"/>
  <c r="AA755" i="2"/>
  <c r="AC755" i="2" s="1"/>
  <c r="AA759" i="2"/>
  <c r="AC759" i="2" s="1"/>
  <c r="AA763" i="2"/>
  <c r="AC763" i="2" s="1"/>
  <c r="AA767" i="2"/>
  <c r="AC767" i="2" s="1"/>
  <c r="AA771" i="2"/>
  <c r="AC771" i="2" s="1"/>
  <c r="AA775" i="2"/>
  <c r="AC775" i="2" s="1"/>
  <c r="AA779" i="2"/>
  <c r="AC779" i="2" s="1"/>
  <c r="AA783" i="2"/>
  <c r="AC783" i="2" s="1"/>
  <c r="AA787" i="2"/>
  <c r="AC787" i="2" s="1"/>
  <c r="AA791" i="2"/>
  <c r="AC791" i="2" s="1"/>
  <c r="AA795" i="2"/>
  <c r="AC795" i="2" s="1"/>
  <c r="AA799" i="2"/>
  <c r="AC799" i="2" s="1"/>
  <c r="AA803" i="2"/>
  <c r="AC803" i="2" s="1"/>
  <c r="AA807" i="2"/>
  <c r="AC807" i="2" s="1"/>
  <c r="AA811" i="2"/>
  <c r="AC811" i="2" s="1"/>
  <c r="AA815" i="2"/>
  <c r="AC815" i="2" s="1"/>
  <c r="AA819" i="2"/>
  <c r="AC819" i="2" s="1"/>
  <c r="AA823" i="2"/>
  <c r="AC823" i="2" s="1"/>
  <c r="AA827" i="2"/>
  <c r="AC827" i="2" s="1"/>
  <c r="AA831" i="2"/>
  <c r="AC831" i="2" s="1"/>
  <c r="AA835" i="2"/>
  <c r="AC835" i="2" s="1"/>
  <c r="AA839" i="2"/>
  <c r="AC839" i="2" s="1"/>
  <c r="AA843" i="2"/>
  <c r="AC843" i="2" s="1"/>
  <c r="AA847" i="2"/>
  <c r="AC847" i="2" s="1"/>
  <c r="AA851" i="2"/>
  <c r="AC851" i="2" s="1"/>
  <c r="AA855" i="2"/>
  <c r="AC855" i="2" s="1"/>
  <c r="AA859" i="2"/>
  <c r="AC859" i="2" s="1"/>
  <c r="AA863" i="2"/>
  <c r="AC863" i="2" s="1"/>
  <c r="AA867" i="2"/>
  <c r="AC867" i="2" s="1"/>
  <c r="AA871" i="2"/>
  <c r="AC871" i="2" s="1"/>
  <c r="AA875" i="2"/>
  <c r="AC875" i="2" s="1"/>
  <c r="AA879" i="2"/>
  <c r="AC879" i="2" s="1"/>
  <c r="AA883" i="2"/>
  <c r="AC883" i="2" s="1"/>
  <c r="AA887" i="2"/>
  <c r="AC887" i="2" s="1"/>
  <c r="AA891" i="2"/>
  <c r="AC891" i="2" s="1"/>
  <c r="AA895" i="2"/>
  <c r="AC895" i="2" s="1"/>
  <c r="AA899" i="2"/>
  <c r="AC899" i="2" s="1"/>
  <c r="AA903" i="2"/>
  <c r="AC903" i="2" s="1"/>
  <c r="AA907" i="2"/>
  <c r="AC907" i="2" s="1"/>
  <c r="AA911" i="2"/>
  <c r="AC911" i="2" s="1"/>
  <c r="AA915" i="2"/>
  <c r="AC915" i="2" s="1"/>
  <c r="AA919" i="2"/>
  <c r="AC919" i="2" s="1"/>
  <c r="AA923" i="2"/>
  <c r="AC923" i="2" s="1"/>
  <c r="AA927" i="2"/>
  <c r="AC927" i="2" s="1"/>
  <c r="AA931" i="2"/>
  <c r="AC931" i="2" s="1"/>
  <c r="AA935" i="2"/>
  <c r="AC935" i="2" s="1"/>
  <c r="AA939" i="2"/>
  <c r="AC939" i="2" s="1"/>
  <c r="AA943" i="2"/>
  <c r="AC943" i="2" s="1"/>
  <c r="AA947" i="2"/>
  <c r="AC947" i="2" s="1"/>
  <c r="AA951" i="2"/>
  <c r="AC951" i="2" s="1"/>
  <c r="AA955" i="2"/>
  <c r="AC955" i="2" s="1"/>
  <c r="AA959" i="2"/>
  <c r="AC959" i="2" s="1"/>
  <c r="AA963" i="2"/>
  <c r="AC963" i="2" s="1"/>
  <c r="AA967" i="2"/>
  <c r="AC967" i="2" s="1"/>
  <c r="AA971" i="2"/>
  <c r="AC971" i="2" s="1"/>
  <c r="AA975" i="2"/>
  <c r="AC975" i="2" s="1"/>
  <c r="AA979" i="2"/>
  <c r="AC979" i="2" s="1"/>
  <c r="AA983" i="2"/>
  <c r="AC983" i="2" s="1"/>
  <c r="AA987" i="2"/>
  <c r="AC987" i="2" s="1"/>
  <c r="AA991" i="2"/>
  <c r="AC991" i="2" s="1"/>
  <c r="AA995" i="2"/>
  <c r="AC995" i="2" s="1"/>
  <c r="AA999" i="2"/>
  <c r="AC999" i="2" s="1"/>
  <c r="AA1003" i="2"/>
  <c r="AC1003" i="2" s="1"/>
  <c r="AA205" i="2"/>
  <c r="AC205" i="2" s="1"/>
  <c r="AA486" i="2"/>
  <c r="AC486" i="2" s="1"/>
  <c r="AA516" i="2"/>
  <c r="AC516" i="2" s="1"/>
  <c r="AA534" i="2"/>
  <c r="AC534" i="2" s="1"/>
  <c r="AA550" i="2"/>
  <c r="AC550" i="2" s="1"/>
  <c r="AA566" i="2"/>
  <c r="AC566" i="2" s="1"/>
  <c r="AA582" i="2"/>
  <c r="AC582" i="2" s="1"/>
  <c r="AA598" i="2"/>
  <c r="AC598" i="2" s="1"/>
  <c r="AA613" i="2"/>
  <c r="AC613" i="2" s="1"/>
  <c r="AA624" i="2"/>
  <c r="AC624" i="2" s="1"/>
  <c r="AA634" i="2"/>
  <c r="AC634" i="2" s="1"/>
  <c r="AA645" i="2"/>
  <c r="AC645" i="2" s="1"/>
  <c r="AA656" i="2"/>
  <c r="AC656" i="2" s="1"/>
  <c r="AA666" i="2"/>
  <c r="AC666" i="2" s="1"/>
  <c r="AA677" i="2"/>
  <c r="AC677" i="2" s="1"/>
  <c r="AA688" i="2"/>
  <c r="AC688" i="2" s="1"/>
  <c r="AA697" i="2"/>
  <c r="AC697" i="2" s="1"/>
  <c r="AA705" i="2"/>
  <c r="AC705" i="2" s="1"/>
  <c r="AA713" i="2"/>
  <c r="AC713" i="2" s="1"/>
  <c r="AA721" i="2"/>
  <c r="AC721" i="2" s="1"/>
  <c r="AA729" i="2"/>
  <c r="AC729" i="2" s="1"/>
  <c r="AA737" i="2"/>
  <c r="AC737" i="2" s="1"/>
  <c r="AA745" i="2"/>
  <c r="AC745" i="2" s="1"/>
  <c r="AA753" i="2"/>
  <c r="AC753" i="2" s="1"/>
  <c r="AA761" i="2"/>
  <c r="AC761" i="2" s="1"/>
  <c r="AA769" i="2"/>
  <c r="AC769" i="2" s="1"/>
  <c r="AA777" i="2"/>
  <c r="AC777" i="2" s="1"/>
  <c r="AA785" i="2"/>
  <c r="AC785" i="2" s="1"/>
  <c r="AA793" i="2"/>
  <c r="AC793" i="2" s="1"/>
  <c r="AA37" i="2"/>
  <c r="AC37" i="2" s="1"/>
  <c r="AA69" i="2"/>
  <c r="AC69" i="2" s="1"/>
  <c r="AA101" i="2"/>
  <c r="AC101" i="2" s="1"/>
  <c r="AA133" i="2"/>
  <c r="AC133" i="2" s="1"/>
  <c r="AA165" i="2"/>
  <c r="AC165" i="2" s="1"/>
  <c r="AA197" i="2"/>
  <c r="AC197" i="2" s="1"/>
  <c r="AA229" i="2"/>
  <c r="AC229" i="2" s="1"/>
  <c r="AA261" i="2"/>
  <c r="AC261" i="2" s="1"/>
  <c r="AA293" i="2"/>
  <c r="AC293" i="2" s="1"/>
  <c r="AA325" i="2"/>
  <c r="AC325" i="2" s="1"/>
  <c r="AA353" i="2"/>
  <c r="AC353" i="2" s="1"/>
  <c r="AA370" i="2"/>
  <c r="AC370" i="2" s="1"/>
  <c r="AA386" i="2"/>
  <c r="AC386" i="2" s="1"/>
  <c r="AA402" i="2"/>
  <c r="AC402" i="2" s="1"/>
  <c r="AA418" i="2"/>
  <c r="AC418" i="2" s="1"/>
  <c r="AA434" i="2"/>
  <c r="AC434" i="2" s="1"/>
  <c r="AA450" i="2"/>
  <c r="AC450" i="2" s="1"/>
  <c r="AA466" i="2"/>
  <c r="AC466" i="2" s="1"/>
  <c r="AA482" i="2"/>
  <c r="AC482" i="2" s="1"/>
  <c r="AA498" i="2"/>
  <c r="AC498" i="2" s="1"/>
  <c r="AA513" i="2"/>
  <c r="AC513" i="2" s="1"/>
  <c r="AA524" i="2"/>
  <c r="AC524" i="2" s="1"/>
  <c r="AA532" i="2"/>
  <c r="AC532" i="2" s="1"/>
  <c r="AA540" i="2"/>
  <c r="AC540" i="2" s="1"/>
  <c r="AA548" i="2"/>
  <c r="AC548" i="2" s="1"/>
  <c r="AA556" i="2"/>
  <c r="AC556" i="2" s="1"/>
  <c r="AA564" i="2"/>
  <c r="AC564" i="2" s="1"/>
  <c r="AA572" i="2"/>
  <c r="AC572" i="2" s="1"/>
  <c r="AA580" i="2"/>
  <c r="AC580" i="2" s="1"/>
  <c r="AA588" i="2"/>
  <c r="AC588" i="2" s="1"/>
  <c r="AA596" i="2"/>
  <c r="AC596" i="2" s="1"/>
  <c r="AA604" i="2"/>
  <c r="AC604" i="2" s="1"/>
  <c r="AA612" i="2"/>
  <c r="AC612" i="2" s="1"/>
  <c r="AA617" i="2"/>
  <c r="AC617" i="2" s="1"/>
  <c r="AA622" i="2"/>
  <c r="AC622" i="2" s="1"/>
  <c r="AA628" i="2"/>
  <c r="AC628" i="2" s="1"/>
  <c r="AA633" i="2"/>
  <c r="AC633" i="2" s="1"/>
  <c r="AA638" i="2"/>
  <c r="AC638" i="2" s="1"/>
  <c r="AA644" i="2"/>
  <c r="AC644" i="2" s="1"/>
  <c r="AA649" i="2"/>
  <c r="AC649" i="2" s="1"/>
  <c r="AA654" i="2"/>
  <c r="AC654" i="2" s="1"/>
  <c r="AA660" i="2"/>
  <c r="AC660" i="2" s="1"/>
  <c r="AA665" i="2"/>
  <c r="AC665" i="2" s="1"/>
  <c r="AA670" i="2"/>
  <c r="AC670" i="2" s="1"/>
  <c r="AA676" i="2"/>
  <c r="AC676" i="2" s="1"/>
  <c r="AA681" i="2"/>
  <c r="AC681" i="2" s="1"/>
  <c r="AA686" i="2"/>
  <c r="AC686" i="2" s="1"/>
  <c r="AA692" i="2"/>
  <c r="AC692" i="2" s="1"/>
  <c r="AA696" i="2"/>
  <c r="AC696" i="2" s="1"/>
  <c r="AA700" i="2"/>
  <c r="AC700" i="2" s="1"/>
  <c r="AA704" i="2"/>
  <c r="AC704" i="2" s="1"/>
  <c r="AA708" i="2"/>
  <c r="AC708" i="2" s="1"/>
  <c r="AA712" i="2"/>
  <c r="AC712" i="2" s="1"/>
  <c r="AA716" i="2"/>
  <c r="AC716" i="2" s="1"/>
  <c r="AA720" i="2"/>
  <c r="AC720" i="2" s="1"/>
  <c r="AA724" i="2"/>
  <c r="AC724" i="2" s="1"/>
  <c r="AA728" i="2"/>
  <c r="AC728" i="2" s="1"/>
  <c r="AA732" i="2"/>
  <c r="AC732" i="2" s="1"/>
  <c r="AA736" i="2"/>
  <c r="AC736" i="2" s="1"/>
  <c r="AA740" i="2"/>
  <c r="AC740" i="2" s="1"/>
  <c r="AA744" i="2"/>
  <c r="AC744" i="2" s="1"/>
  <c r="AA748" i="2"/>
  <c r="AC748" i="2" s="1"/>
  <c r="AA752" i="2"/>
  <c r="AC752" i="2" s="1"/>
  <c r="AA756" i="2"/>
  <c r="AC756" i="2" s="1"/>
  <c r="AA760" i="2"/>
  <c r="AC760" i="2" s="1"/>
  <c r="AA764" i="2"/>
  <c r="AC764" i="2" s="1"/>
  <c r="AA768" i="2"/>
  <c r="AC768" i="2" s="1"/>
  <c r="AA772" i="2"/>
  <c r="AC772" i="2" s="1"/>
  <c r="AA776" i="2"/>
  <c r="AC776" i="2" s="1"/>
  <c r="AA780" i="2"/>
  <c r="AC780" i="2" s="1"/>
  <c r="AA784" i="2"/>
  <c r="AC784" i="2" s="1"/>
  <c r="AA788" i="2"/>
  <c r="AC788" i="2" s="1"/>
  <c r="AA792" i="2"/>
  <c r="AC792" i="2" s="1"/>
  <c r="AA796" i="2"/>
  <c r="AC796" i="2" s="1"/>
  <c r="AA800" i="2"/>
  <c r="AC800" i="2" s="1"/>
  <c r="AA804" i="2"/>
  <c r="AC804" i="2" s="1"/>
  <c r="AA808" i="2"/>
  <c r="AC808" i="2" s="1"/>
  <c r="AA812" i="2"/>
  <c r="AC812" i="2" s="1"/>
  <c r="AA816" i="2"/>
  <c r="AC816" i="2" s="1"/>
  <c r="AA820" i="2"/>
  <c r="AC820" i="2" s="1"/>
  <c r="AA824" i="2"/>
  <c r="AC824" i="2" s="1"/>
  <c r="AA828" i="2"/>
  <c r="AC828" i="2" s="1"/>
  <c r="AA832" i="2"/>
  <c r="AC832" i="2" s="1"/>
  <c r="AA836" i="2"/>
  <c r="AC836" i="2" s="1"/>
  <c r="AA840" i="2"/>
  <c r="AC840" i="2" s="1"/>
  <c r="AA844" i="2"/>
  <c r="AC844" i="2" s="1"/>
  <c r="AA848" i="2"/>
  <c r="AC848" i="2" s="1"/>
  <c r="AA852" i="2"/>
  <c r="AC852" i="2" s="1"/>
  <c r="AA856" i="2"/>
  <c r="AC856" i="2" s="1"/>
  <c r="AA860" i="2"/>
  <c r="AC860" i="2" s="1"/>
  <c r="AA864" i="2"/>
  <c r="AC864" i="2" s="1"/>
  <c r="AA868" i="2"/>
  <c r="AC868" i="2" s="1"/>
  <c r="AA872" i="2"/>
  <c r="AC872" i="2" s="1"/>
  <c r="AA876" i="2"/>
  <c r="AC876" i="2" s="1"/>
  <c r="AA880" i="2"/>
  <c r="AC880" i="2" s="1"/>
  <c r="AA884" i="2"/>
  <c r="AC884" i="2" s="1"/>
  <c r="AA888" i="2"/>
  <c r="AC888" i="2" s="1"/>
  <c r="AA892" i="2"/>
  <c r="AC892" i="2" s="1"/>
  <c r="AA896" i="2"/>
  <c r="AC896" i="2" s="1"/>
  <c r="AA900" i="2"/>
  <c r="AC900" i="2" s="1"/>
  <c r="AA904" i="2"/>
  <c r="AC904" i="2" s="1"/>
  <c r="AA908" i="2"/>
  <c r="AC908" i="2" s="1"/>
  <c r="AA912" i="2"/>
  <c r="AC912" i="2" s="1"/>
  <c r="AA916" i="2"/>
  <c r="AC916" i="2" s="1"/>
  <c r="AA920" i="2"/>
  <c r="AC920" i="2" s="1"/>
  <c r="AA924" i="2"/>
  <c r="AC924" i="2" s="1"/>
  <c r="AA928" i="2"/>
  <c r="AC928" i="2" s="1"/>
  <c r="AA932" i="2"/>
  <c r="AC932" i="2" s="1"/>
  <c r="AA936" i="2"/>
  <c r="AC936" i="2" s="1"/>
  <c r="AA940" i="2"/>
  <c r="AC940" i="2" s="1"/>
  <c r="AA944" i="2"/>
  <c r="AC944" i="2" s="1"/>
  <c r="AA948" i="2"/>
  <c r="AC948" i="2" s="1"/>
  <c r="AA952" i="2"/>
  <c r="AC952" i="2" s="1"/>
  <c r="AA956" i="2"/>
  <c r="AC956" i="2" s="1"/>
  <c r="AA960" i="2"/>
  <c r="AC960" i="2" s="1"/>
  <c r="AA964" i="2"/>
  <c r="AC964" i="2" s="1"/>
  <c r="AA968" i="2"/>
  <c r="AC968" i="2" s="1"/>
  <c r="AA972" i="2"/>
  <c r="AC972" i="2" s="1"/>
  <c r="AA976" i="2"/>
  <c r="AC976" i="2" s="1"/>
  <c r="AA980" i="2"/>
  <c r="AC980" i="2" s="1"/>
  <c r="AA984" i="2"/>
  <c r="AC984" i="2" s="1"/>
  <c r="AA988" i="2"/>
  <c r="AC988" i="2" s="1"/>
  <c r="AA992" i="2"/>
  <c r="AC992" i="2" s="1"/>
  <c r="AA996" i="2"/>
  <c r="AC996" i="2" s="1"/>
  <c r="AA1000" i="2"/>
  <c r="AC1000" i="2" s="1"/>
  <c r="AA1004" i="2"/>
  <c r="AC1004" i="2" s="1"/>
  <c r="AA45" i="2"/>
  <c r="AC45" i="2" s="1"/>
  <c r="AA77" i="2"/>
  <c r="AC77" i="2" s="1"/>
  <c r="AA109" i="2"/>
  <c r="AC109" i="2" s="1"/>
  <c r="AA141" i="2"/>
  <c r="AC141" i="2" s="1"/>
  <c r="AA173" i="2"/>
  <c r="AC173" i="2" s="1"/>
  <c r="AA237" i="2"/>
  <c r="AC237" i="2" s="1"/>
  <c r="AA269" i="2"/>
  <c r="AC269" i="2" s="1"/>
  <c r="AA301" i="2"/>
  <c r="AC301" i="2" s="1"/>
  <c r="AA333" i="2"/>
  <c r="AC333" i="2" s="1"/>
  <c r="AA358" i="2"/>
  <c r="AC358" i="2" s="1"/>
  <c r="AA374" i="2"/>
  <c r="AC374" i="2" s="1"/>
  <c r="AA390" i="2"/>
  <c r="AC390" i="2" s="1"/>
  <c r="AA406" i="2"/>
  <c r="AC406" i="2" s="1"/>
  <c r="AA422" i="2"/>
  <c r="AC422" i="2" s="1"/>
  <c r="AA438" i="2"/>
  <c r="AC438" i="2" s="1"/>
  <c r="AA454" i="2"/>
  <c r="AC454" i="2" s="1"/>
  <c r="AA470" i="2"/>
  <c r="AC470" i="2" s="1"/>
  <c r="AA502" i="2"/>
  <c r="AC502" i="2" s="1"/>
  <c r="AA526" i="2"/>
  <c r="AC526" i="2" s="1"/>
  <c r="AA542" i="2"/>
  <c r="AC542" i="2" s="1"/>
  <c r="AA558" i="2"/>
  <c r="AC558" i="2" s="1"/>
  <c r="AA574" i="2"/>
  <c r="AC574" i="2" s="1"/>
  <c r="AA590" i="2"/>
  <c r="AC590" i="2" s="1"/>
  <c r="AA606" i="2"/>
  <c r="AC606" i="2" s="1"/>
  <c r="AA618" i="2"/>
  <c r="AC618" i="2" s="1"/>
  <c r="AA629" i="2"/>
  <c r="AC629" i="2" s="1"/>
  <c r="AA640" i="2"/>
  <c r="AC640" i="2" s="1"/>
  <c r="AA650" i="2"/>
  <c r="AC650" i="2" s="1"/>
  <c r="AA661" i="2"/>
  <c r="AC661" i="2" s="1"/>
  <c r="AA672" i="2"/>
  <c r="AC672" i="2" s="1"/>
  <c r="AA682" i="2"/>
  <c r="AC682" i="2" s="1"/>
  <c r="AA693" i="2"/>
  <c r="AC693" i="2" s="1"/>
  <c r="AA701" i="2"/>
  <c r="AC701" i="2" s="1"/>
  <c r="AA709" i="2"/>
  <c r="AC709" i="2" s="1"/>
  <c r="AA717" i="2"/>
  <c r="AC717" i="2" s="1"/>
  <c r="AA725" i="2"/>
  <c r="AC725" i="2" s="1"/>
  <c r="AA733" i="2"/>
  <c r="AC733" i="2" s="1"/>
  <c r="AA741" i="2"/>
  <c r="AC741" i="2" s="1"/>
  <c r="AA749" i="2"/>
  <c r="AC749" i="2" s="1"/>
  <c r="AA757" i="2"/>
  <c r="AC757" i="2" s="1"/>
  <c r="AA765" i="2"/>
  <c r="AC765" i="2" s="1"/>
  <c r="AA773" i="2"/>
  <c r="AC773" i="2" s="1"/>
  <c r="AA781" i="2"/>
  <c r="AC781" i="2" s="1"/>
  <c r="AA789" i="2"/>
  <c r="AC789" i="2" s="1"/>
  <c r="AA998" i="2"/>
  <c r="AC998" i="2" s="1"/>
  <c r="AA990" i="2"/>
  <c r="AC990" i="2" s="1"/>
  <c r="AA982" i="2"/>
  <c r="AC982" i="2" s="1"/>
  <c r="AA974" i="2"/>
  <c r="AC974" i="2" s="1"/>
  <c r="AA966" i="2"/>
  <c r="AC966" i="2" s="1"/>
  <c r="AA958" i="2"/>
  <c r="AC958" i="2" s="1"/>
  <c r="AA950" i="2"/>
  <c r="AC950" i="2" s="1"/>
  <c r="AA942" i="2"/>
  <c r="AC942" i="2" s="1"/>
  <c r="AA934" i="2"/>
  <c r="AC934" i="2" s="1"/>
  <c r="AA926" i="2"/>
  <c r="AC926" i="2" s="1"/>
  <c r="AA918" i="2"/>
  <c r="AC918" i="2" s="1"/>
  <c r="AA910" i="2"/>
  <c r="AC910" i="2" s="1"/>
  <c r="AA902" i="2"/>
  <c r="AC902" i="2" s="1"/>
  <c r="AA894" i="2"/>
  <c r="AC894" i="2" s="1"/>
  <c r="AA886" i="2"/>
  <c r="AC886" i="2" s="1"/>
  <c r="AA878" i="2"/>
  <c r="AC878" i="2" s="1"/>
  <c r="AA870" i="2"/>
  <c r="AC870" i="2" s="1"/>
  <c r="AA862" i="2"/>
  <c r="AC862" i="2" s="1"/>
  <c r="AA854" i="2"/>
  <c r="AC854" i="2" s="1"/>
  <c r="AA846" i="2"/>
  <c r="AC846" i="2" s="1"/>
  <c r="AA838" i="2"/>
  <c r="AC838" i="2" s="1"/>
  <c r="AA830" i="2"/>
  <c r="AC830" i="2" s="1"/>
  <c r="AA822" i="2"/>
  <c r="AC822" i="2" s="1"/>
  <c r="AA814" i="2"/>
  <c r="AC814" i="2" s="1"/>
  <c r="AA806" i="2"/>
  <c r="AC806" i="2" s="1"/>
  <c r="AA798" i="2"/>
  <c r="AC798" i="2" s="1"/>
  <c r="AA786" i="2"/>
  <c r="AC786" i="2" s="1"/>
  <c r="AA770" i="2"/>
  <c r="AC770" i="2" s="1"/>
  <c r="AA754" i="2"/>
  <c r="AC754" i="2" s="1"/>
  <c r="AA738" i="2"/>
  <c r="AC738" i="2" s="1"/>
  <c r="AA722" i="2"/>
  <c r="AC722" i="2" s="1"/>
  <c r="AA706" i="2"/>
  <c r="AC706" i="2" s="1"/>
  <c r="AA689" i="2"/>
  <c r="AC689" i="2" s="1"/>
  <c r="AA668" i="2"/>
  <c r="AC668" i="2" s="1"/>
  <c r="AA646" i="2"/>
  <c r="AC646" i="2" s="1"/>
  <c r="AA625" i="2"/>
  <c r="AC625" i="2" s="1"/>
  <c r="AA600" i="2"/>
  <c r="AC600" i="2" s="1"/>
  <c r="AA568" i="2"/>
  <c r="AC568" i="2" s="1"/>
  <c r="AA536" i="2"/>
  <c r="AC536" i="2" s="1"/>
  <c r="AA490" i="2"/>
  <c r="AC490" i="2" s="1"/>
  <c r="AA426" i="2"/>
  <c r="AC426" i="2" s="1"/>
  <c r="AA362" i="2"/>
  <c r="AC362" i="2" s="1"/>
  <c r="AA245" i="2"/>
  <c r="AC245" i="2" s="1"/>
  <c r="AA117" i="2"/>
  <c r="AC117" i="2" s="1"/>
  <c r="AA1002" i="2"/>
  <c r="AC1002" i="2" s="1"/>
  <c r="AA994" i="2"/>
  <c r="AC994" i="2" s="1"/>
  <c r="AA986" i="2"/>
  <c r="AC986" i="2" s="1"/>
  <c r="AA978" i="2"/>
  <c r="AC978" i="2" s="1"/>
  <c r="AA970" i="2"/>
  <c r="AC970" i="2" s="1"/>
  <c r="AA962" i="2"/>
  <c r="AC962" i="2" s="1"/>
  <c r="AA954" i="2"/>
  <c r="AC954" i="2" s="1"/>
  <c r="AA946" i="2"/>
  <c r="AC946" i="2" s="1"/>
  <c r="AA938" i="2"/>
  <c r="AC938" i="2" s="1"/>
  <c r="AA930" i="2"/>
  <c r="AC930" i="2" s="1"/>
  <c r="AA922" i="2"/>
  <c r="AC922" i="2" s="1"/>
  <c r="AA914" i="2"/>
  <c r="AC914" i="2" s="1"/>
  <c r="AA906" i="2"/>
  <c r="AC906" i="2" s="1"/>
  <c r="AA898" i="2"/>
  <c r="AC898" i="2" s="1"/>
  <c r="AA890" i="2"/>
  <c r="AC890" i="2" s="1"/>
  <c r="AA882" i="2"/>
  <c r="AC882" i="2" s="1"/>
  <c r="AA874" i="2"/>
  <c r="AC874" i="2" s="1"/>
  <c r="AA866" i="2"/>
  <c r="AC866" i="2" s="1"/>
  <c r="AA858" i="2"/>
  <c r="AC858" i="2" s="1"/>
  <c r="AA850" i="2"/>
  <c r="AC850" i="2" s="1"/>
  <c r="AA842" i="2"/>
  <c r="AC842" i="2" s="1"/>
  <c r="AA834" i="2"/>
  <c r="AC834" i="2" s="1"/>
  <c r="AA826" i="2"/>
  <c r="AC826" i="2" s="1"/>
  <c r="AA818" i="2"/>
  <c r="AC818" i="2" s="1"/>
  <c r="AA810" i="2"/>
  <c r="AC810" i="2" s="1"/>
  <c r="AA802" i="2"/>
  <c r="AC802" i="2" s="1"/>
  <c r="AA794" i="2"/>
  <c r="AC794" i="2" s="1"/>
  <c r="AA778" i="2"/>
  <c r="AC778" i="2" s="1"/>
  <c r="AA762" i="2"/>
  <c r="AC762" i="2" s="1"/>
  <c r="AA746" i="2"/>
  <c r="AC746" i="2" s="1"/>
  <c r="AA730" i="2"/>
  <c r="AC730" i="2" s="1"/>
  <c r="AA714" i="2"/>
  <c r="AC714" i="2" s="1"/>
  <c r="AA698" i="2"/>
  <c r="AC698" i="2" s="1"/>
  <c r="AA678" i="2"/>
  <c r="AC678" i="2" s="1"/>
  <c r="AA657" i="2"/>
  <c r="AC657" i="2" s="1"/>
  <c r="AA636" i="2"/>
  <c r="AC636" i="2" s="1"/>
  <c r="AA614" i="2"/>
  <c r="AC614" i="2" s="1"/>
  <c r="AA584" i="2"/>
  <c r="AC584" i="2" s="1"/>
  <c r="AA552" i="2"/>
  <c r="AC552" i="2" s="1"/>
  <c r="AA518" i="2"/>
  <c r="AC518" i="2" s="1"/>
  <c r="AA458" i="2"/>
  <c r="AC458" i="2" s="1"/>
  <c r="AA394" i="2"/>
  <c r="AC394" i="2" s="1"/>
  <c r="AA309" i="2"/>
  <c r="AC309" i="2" s="1"/>
  <c r="AA181" i="2"/>
  <c r="AC181" i="2" s="1"/>
  <c r="AA53" i="2"/>
  <c r="AC53" i="2" s="1"/>
  <c r="C3" i="3"/>
  <c r="C23" i="3"/>
  <c r="C35" i="3"/>
  <c r="C28" i="3"/>
  <c r="C40" i="3"/>
  <c r="D26" i="3"/>
  <c r="D37" i="3"/>
  <c r="C22" i="3"/>
  <c r="C15" i="3"/>
  <c r="C19" i="3"/>
  <c r="C27" i="3"/>
  <c r="D12" i="3"/>
  <c r="C44" i="3"/>
  <c r="C45" i="3"/>
  <c r="C39" i="3"/>
  <c r="D33" i="3"/>
  <c r="C16" i="3"/>
  <c r="C20" i="3"/>
  <c r="C32" i="3"/>
  <c r="D14" i="3"/>
  <c r="C31" i="3"/>
  <c r="C43" i="3"/>
  <c r="C41" i="3"/>
  <c r="C24" i="3"/>
  <c r="C36" i="3"/>
  <c r="C8" i="3"/>
  <c r="D7" i="3"/>
  <c r="C6" i="3"/>
  <c r="C4" i="3"/>
  <c r="C2" i="3"/>
  <c r="M8" i="3"/>
  <c r="M7" i="3"/>
  <c r="M6" i="3"/>
  <c r="D42" i="3" l="1"/>
  <c r="D38" i="3"/>
  <c r="D30" i="3"/>
  <c r="D18" i="3"/>
  <c r="D41" i="3"/>
  <c r="D31" i="3"/>
  <c r="D32" i="3"/>
  <c r="D27" i="3"/>
  <c r="D15" i="3"/>
  <c r="D22" i="3"/>
  <c r="D23" i="3"/>
  <c r="D36" i="3"/>
  <c r="D24" i="3"/>
  <c r="D45" i="3"/>
  <c r="D19" i="3"/>
  <c r="D3" i="3"/>
  <c r="D20" i="3"/>
  <c r="D16" i="3"/>
  <c r="D40" i="3"/>
  <c r="D28" i="3"/>
  <c r="D43" i="3"/>
  <c r="D39" i="3"/>
  <c r="D44" i="3"/>
  <c r="D35" i="3"/>
  <c r="D8" i="3"/>
  <c r="D6" i="3"/>
  <c r="D4" i="3"/>
  <c r="D2" i="3"/>
  <c r="Z15" i="2"/>
  <c r="AA17" i="2" s="1"/>
  <c r="AA16" i="2" l="1"/>
  <c r="AC16" i="2" s="1"/>
  <c r="AA15" i="2"/>
  <c r="AC15" i="2" s="1"/>
  <c r="AA23" i="2"/>
  <c r="AC23" i="2" s="1"/>
  <c r="AA22" i="2"/>
  <c r="AC22" i="2" s="1"/>
  <c r="AA24" i="2"/>
  <c r="AC24" i="2" s="1"/>
  <c r="AB15" i="2"/>
  <c r="AD15" i="2" s="1"/>
  <c r="AC17" i="2"/>
  <c r="AA20" i="2"/>
  <c r="AC19" i="2"/>
  <c r="AC18" i="2"/>
  <c r="AA21" i="2"/>
  <c r="AC21" i="2" s="1"/>
  <c r="C15" i="2"/>
  <c r="V1004" i="2"/>
  <c r="R1004" i="2"/>
  <c r="V1003" i="2"/>
  <c r="R1003" i="2"/>
  <c r="V1002" i="2"/>
  <c r="R1002" i="2"/>
  <c r="V1001" i="2"/>
  <c r="R1001" i="2"/>
  <c r="V1000" i="2"/>
  <c r="R1000" i="2"/>
  <c r="V999" i="2"/>
  <c r="R999" i="2"/>
  <c r="V998" i="2"/>
  <c r="R998" i="2"/>
  <c r="V997" i="2"/>
  <c r="R997" i="2"/>
  <c r="V996" i="2"/>
  <c r="R996" i="2"/>
  <c r="V995" i="2"/>
  <c r="R995" i="2"/>
  <c r="V994" i="2"/>
  <c r="R994" i="2"/>
  <c r="V993" i="2"/>
  <c r="R993" i="2"/>
  <c r="V992" i="2"/>
  <c r="R992" i="2"/>
  <c r="V991" i="2"/>
  <c r="R991" i="2"/>
  <c r="V990" i="2"/>
  <c r="R990" i="2"/>
  <c r="V989" i="2"/>
  <c r="R989" i="2"/>
  <c r="V988" i="2"/>
  <c r="R988" i="2"/>
  <c r="V987" i="2"/>
  <c r="R987" i="2"/>
  <c r="V986" i="2"/>
  <c r="R986" i="2"/>
  <c r="V985" i="2"/>
  <c r="R985" i="2"/>
  <c r="V984" i="2"/>
  <c r="R984" i="2"/>
  <c r="V983" i="2"/>
  <c r="R983" i="2"/>
  <c r="V982" i="2"/>
  <c r="R982" i="2"/>
  <c r="V981" i="2"/>
  <c r="R981" i="2"/>
  <c r="V980" i="2"/>
  <c r="R980" i="2"/>
  <c r="V979" i="2"/>
  <c r="R979" i="2"/>
  <c r="V978" i="2"/>
  <c r="R978" i="2"/>
  <c r="V977" i="2"/>
  <c r="R977" i="2"/>
  <c r="V976" i="2"/>
  <c r="R976" i="2"/>
  <c r="V975" i="2"/>
  <c r="R975" i="2"/>
  <c r="V974" i="2"/>
  <c r="R974" i="2"/>
  <c r="V973" i="2"/>
  <c r="R973" i="2"/>
  <c r="V972" i="2"/>
  <c r="R972" i="2"/>
  <c r="V971" i="2"/>
  <c r="R971" i="2"/>
  <c r="V970" i="2"/>
  <c r="R970" i="2"/>
  <c r="V969" i="2"/>
  <c r="R969" i="2"/>
  <c r="V968" i="2"/>
  <c r="R968" i="2"/>
  <c r="V967" i="2"/>
  <c r="R967" i="2"/>
  <c r="V966" i="2"/>
  <c r="R966" i="2"/>
  <c r="V965" i="2"/>
  <c r="R965" i="2"/>
  <c r="V964" i="2"/>
  <c r="R964" i="2"/>
  <c r="V963" i="2"/>
  <c r="R963" i="2"/>
  <c r="V962" i="2"/>
  <c r="R962" i="2"/>
  <c r="V961" i="2"/>
  <c r="R961" i="2"/>
  <c r="V960" i="2"/>
  <c r="R960" i="2"/>
  <c r="V959" i="2"/>
  <c r="R959" i="2"/>
  <c r="V958" i="2"/>
  <c r="R958" i="2"/>
  <c r="V957" i="2"/>
  <c r="R957" i="2"/>
  <c r="V956" i="2"/>
  <c r="R956" i="2"/>
  <c r="V955" i="2"/>
  <c r="R955" i="2"/>
  <c r="V954" i="2"/>
  <c r="R954" i="2"/>
  <c r="V953" i="2"/>
  <c r="R953" i="2"/>
  <c r="V952" i="2"/>
  <c r="R952" i="2"/>
  <c r="V951" i="2"/>
  <c r="R951" i="2"/>
  <c r="V950" i="2"/>
  <c r="R950" i="2"/>
  <c r="V949" i="2"/>
  <c r="R949" i="2"/>
  <c r="V948" i="2"/>
  <c r="R948" i="2"/>
  <c r="V947" i="2"/>
  <c r="R947" i="2"/>
  <c r="V946" i="2"/>
  <c r="R946" i="2"/>
  <c r="V945" i="2"/>
  <c r="R945" i="2"/>
  <c r="V944" i="2"/>
  <c r="R944" i="2"/>
  <c r="V943" i="2"/>
  <c r="R943" i="2"/>
  <c r="V942" i="2"/>
  <c r="R942" i="2"/>
  <c r="V941" i="2"/>
  <c r="R941" i="2"/>
  <c r="V940" i="2"/>
  <c r="R940" i="2"/>
  <c r="V939" i="2"/>
  <c r="R939" i="2"/>
  <c r="V938" i="2"/>
  <c r="R938" i="2"/>
  <c r="V937" i="2"/>
  <c r="R937" i="2"/>
  <c r="V936" i="2"/>
  <c r="R936" i="2"/>
  <c r="V935" i="2"/>
  <c r="R935" i="2"/>
  <c r="V934" i="2"/>
  <c r="R934" i="2"/>
  <c r="V933" i="2"/>
  <c r="R933" i="2"/>
  <c r="V932" i="2"/>
  <c r="R932" i="2"/>
  <c r="V931" i="2"/>
  <c r="R931" i="2"/>
  <c r="V930" i="2"/>
  <c r="R930" i="2"/>
  <c r="V929" i="2"/>
  <c r="R929" i="2"/>
  <c r="V928" i="2"/>
  <c r="R928" i="2"/>
  <c r="V927" i="2"/>
  <c r="R927" i="2"/>
  <c r="V926" i="2"/>
  <c r="R926" i="2"/>
  <c r="V925" i="2"/>
  <c r="R925" i="2"/>
  <c r="V924" i="2"/>
  <c r="R924" i="2"/>
  <c r="V923" i="2"/>
  <c r="R923" i="2"/>
  <c r="V922" i="2"/>
  <c r="R922" i="2"/>
  <c r="V921" i="2"/>
  <c r="R921" i="2"/>
  <c r="V920" i="2"/>
  <c r="R920" i="2"/>
  <c r="V919" i="2"/>
  <c r="R919" i="2"/>
  <c r="V918" i="2"/>
  <c r="R918" i="2"/>
  <c r="V917" i="2"/>
  <c r="R917" i="2"/>
  <c r="V916" i="2"/>
  <c r="R916" i="2"/>
  <c r="V915" i="2"/>
  <c r="R915" i="2"/>
  <c r="V914" i="2"/>
  <c r="R914" i="2"/>
  <c r="V913" i="2"/>
  <c r="R913" i="2"/>
  <c r="V912" i="2"/>
  <c r="R912" i="2"/>
  <c r="V911" i="2"/>
  <c r="R911" i="2"/>
  <c r="V910" i="2"/>
  <c r="R910" i="2"/>
  <c r="V909" i="2"/>
  <c r="R909" i="2"/>
  <c r="V908" i="2"/>
  <c r="R908" i="2"/>
  <c r="V907" i="2"/>
  <c r="R907" i="2"/>
  <c r="V906" i="2"/>
  <c r="R906" i="2"/>
  <c r="V905" i="2"/>
  <c r="R905" i="2"/>
  <c r="V904" i="2"/>
  <c r="R904" i="2"/>
  <c r="V903" i="2"/>
  <c r="R903" i="2"/>
  <c r="V902" i="2"/>
  <c r="R902" i="2"/>
  <c r="V901" i="2"/>
  <c r="R901" i="2"/>
  <c r="V900" i="2"/>
  <c r="R900" i="2"/>
  <c r="V899" i="2"/>
  <c r="R899" i="2"/>
  <c r="V898" i="2"/>
  <c r="R898" i="2"/>
  <c r="V897" i="2"/>
  <c r="R897" i="2"/>
  <c r="V896" i="2"/>
  <c r="R896" i="2"/>
  <c r="V895" i="2"/>
  <c r="R895" i="2"/>
  <c r="V894" i="2"/>
  <c r="R894" i="2"/>
  <c r="V893" i="2"/>
  <c r="R893" i="2"/>
  <c r="V892" i="2"/>
  <c r="R892" i="2"/>
  <c r="V891" i="2"/>
  <c r="R891" i="2"/>
  <c r="V890" i="2"/>
  <c r="R890" i="2"/>
  <c r="V889" i="2"/>
  <c r="R889" i="2"/>
  <c r="V888" i="2"/>
  <c r="R888" i="2"/>
  <c r="V887" i="2"/>
  <c r="R887" i="2"/>
  <c r="V886" i="2"/>
  <c r="R886" i="2"/>
  <c r="V885" i="2"/>
  <c r="R885" i="2"/>
  <c r="V884" i="2"/>
  <c r="R884" i="2"/>
  <c r="V883" i="2"/>
  <c r="R883" i="2"/>
  <c r="V882" i="2"/>
  <c r="R882" i="2"/>
  <c r="V881" i="2"/>
  <c r="R881" i="2"/>
  <c r="V880" i="2"/>
  <c r="R880" i="2"/>
  <c r="V879" i="2"/>
  <c r="R879" i="2"/>
  <c r="V878" i="2"/>
  <c r="R878" i="2"/>
  <c r="V877" i="2"/>
  <c r="R877" i="2"/>
  <c r="V876" i="2"/>
  <c r="R876" i="2"/>
  <c r="V875" i="2"/>
  <c r="R875" i="2"/>
  <c r="V874" i="2"/>
  <c r="R874" i="2"/>
  <c r="V873" i="2"/>
  <c r="R873" i="2"/>
  <c r="V872" i="2"/>
  <c r="R872" i="2"/>
  <c r="V871" i="2"/>
  <c r="R871" i="2"/>
  <c r="V870" i="2"/>
  <c r="R870" i="2"/>
  <c r="V869" i="2"/>
  <c r="R869" i="2"/>
  <c r="V868" i="2"/>
  <c r="R868" i="2"/>
  <c r="V867" i="2"/>
  <c r="R867" i="2"/>
  <c r="V866" i="2"/>
  <c r="R866" i="2"/>
  <c r="V865" i="2"/>
  <c r="R865" i="2"/>
  <c r="V864" i="2"/>
  <c r="R864" i="2"/>
  <c r="V863" i="2"/>
  <c r="R863" i="2"/>
  <c r="V862" i="2"/>
  <c r="R862" i="2"/>
  <c r="V861" i="2"/>
  <c r="R861" i="2"/>
  <c r="V860" i="2"/>
  <c r="R860" i="2"/>
  <c r="V859" i="2"/>
  <c r="R859" i="2"/>
  <c r="V858" i="2"/>
  <c r="R858" i="2"/>
  <c r="V857" i="2"/>
  <c r="R857" i="2"/>
  <c r="V856" i="2"/>
  <c r="R856" i="2"/>
  <c r="V855" i="2"/>
  <c r="R855" i="2"/>
  <c r="V854" i="2"/>
  <c r="R854" i="2"/>
  <c r="V853" i="2"/>
  <c r="R853" i="2"/>
  <c r="V852" i="2"/>
  <c r="R852" i="2"/>
  <c r="V851" i="2"/>
  <c r="R851" i="2"/>
  <c r="V850" i="2"/>
  <c r="R850" i="2"/>
  <c r="V849" i="2"/>
  <c r="R849" i="2"/>
  <c r="V848" i="2"/>
  <c r="R848" i="2"/>
  <c r="V847" i="2"/>
  <c r="R847" i="2"/>
  <c r="V846" i="2"/>
  <c r="R846" i="2"/>
  <c r="V845" i="2"/>
  <c r="R845" i="2"/>
  <c r="V844" i="2"/>
  <c r="R844" i="2"/>
  <c r="V843" i="2"/>
  <c r="R843" i="2"/>
  <c r="V842" i="2"/>
  <c r="R842" i="2"/>
  <c r="V841" i="2"/>
  <c r="R841" i="2"/>
  <c r="V840" i="2"/>
  <c r="R840" i="2"/>
  <c r="V839" i="2"/>
  <c r="R839" i="2"/>
  <c r="V838" i="2"/>
  <c r="R838" i="2"/>
  <c r="V837" i="2"/>
  <c r="R837" i="2"/>
  <c r="V836" i="2"/>
  <c r="R836" i="2"/>
  <c r="V835" i="2"/>
  <c r="R835" i="2"/>
  <c r="V834" i="2"/>
  <c r="R834" i="2"/>
  <c r="V833" i="2"/>
  <c r="R833" i="2"/>
  <c r="V832" i="2"/>
  <c r="R832" i="2"/>
  <c r="V831" i="2"/>
  <c r="R831" i="2"/>
  <c r="V830" i="2"/>
  <c r="R830" i="2"/>
  <c r="V829" i="2"/>
  <c r="R829" i="2"/>
  <c r="V828" i="2"/>
  <c r="R828" i="2"/>
  <c r="V827" i="2"/>
  <c r="R827" i="2"/>
  <c r="V826" i="2"/>
  <c r="R826" i="2"/>
  <c r="V825" i="2"/>
  <c r="R825" i="2"/>
  <c r="V824" i="2"/>
  <c r="R824" i="2"/>
  <c r="V823" i="2"/>
  <c r="R823" i="2"/>
  <c r="V822" i="2"/>
  <c r="R822" i="2"/>
  <c r="V821" i="2"/>
  <c r="R821" i="2"/>
  <c r="V820" i="2"/>
  <c r="R820" i="2"/>
  <c r="V819" i="2"/>
  <c r="R819" i="2"/>
  <c r="V818" i="2"/>
  <c r="R818" i="2"/>
  <c r="V817" i="2"/>
  <c r="R817" i="2"/>
  <c r="V816" i="2"/>
  <c r="R816" i="2"/>
  <c r="V815" i="2"/>
  <c r="R815" i="2"/>
  <c r="V814" i="2"/>
  <c r="R814" i="2"/>
  <c r="V813" i="2"/>
  <c r="R813" i="2"/>
  <c r="V812" i="2"/>
  <c r="R812" i="2"/>
  <c r="V811" i="2"/>
  <c r="R811" i="2"/>
  <c r="V810" i="2"/>
  <c r="R810" i="2"/>
  <c r="V809" i="2"/>
  <c r="R809" i="2"/>
  <c r="V808" i="2"/>
  <c r="R808" i="2"/>
  <c r="V807" i="2"/>
  <c r="R807" i="2"/>
  <c r="V806" i="2"/>
  <c r="R806" i="2"/>
  <c r="V805" i="2"/>
  <c r="R805" i="2"/>
  <c r="V804" i="2"/>
  <c r="R804" i="2"/>
  <c r="V803" i="2"/>
  <c r="R803" i="2"/>
  <c r="V802" i="2"/>
  <c r="R802" i="2"/>
  <c r="V801" i="2"/>
  <c r="R801" i="2"/>
  <c r="V800" i="2"/>
  <c r="R800" i="2"/>
  <c r="V799" i="2"/>
  <c r="R799" i="2"/>
  <c r="V798" i="2"/>
  <c r="R798" i="2"/>
  <c r="V797" i="2"/>
  <c r="R797" i="2"/>
  <c r="V796" i="2"/>
  <c r="R796" i="2"/>
  <c r="V795" i="2"/>
  <c r="R795" i="2"/>
  <c r="V794" i="2"/>
  <c r="R794" i="2"/>
  <c r="V793" i="2"/>
  <c r="R793" i="2"/>
  <c r="V792" i="2"/>
  <c r="R792" i="2"/>
  <c r="V791" i="2"/>
  <c r="R791" i="2"/>
  <c r="V790" i="2"/>
  <c r="R790" i="2"/>
  <c r="V789" i="2"/>
  <c r="R789" i="2"/>
  <c r="V788" i="2"/>
  <c r="R788" i="2"/>
  <c r="V787" i="2"/>
  <c r="R787" i="2"/>
  <c r="V786" i="2"/>
  <c r="R786" i="2"/>
  <c r="V785" i="2"/>
  <c r="R785" i="2"/>
  <c r="V784" i="2"/>
  <c r="R784" i="2"/>
  <c r="V783" i="2"/>
  <c r="R783" i="2"/>
  <c r="V782" i="2"/>
  <c r="R782" i="2"/>
  <c r="V781" i="2"/>
  <c r="R781" i="2"/>
  <c r="V780" i="2"/>
  <c r="R780" i="2"/>
  <c r="V779" i="2"/>
  <c r="R779" i="2"/>
  <c r="V778" i="2"/>
  <c r="R778" i="2"/>
  <c r="V777" i="2"/>
  <c r="R777" i="2"/>
  <c r="V776" i="2"/>
  <c r="R776" i="2"/>
  <c r="V775" i="2"/>
  <c r="R775" i="2"/>
  <c r="V774" i="2"/>
  <c r="R774" i="2"/>
  <c r="V773" i="2"/>
  <c r="R773" i="2"/>
  <c r="V772" i="2"/>
  <c r="R772" i="2"/>
  <c r="V771" i="2"/>
  <c r="R771" i="2"/>
  <c r="V770" i="2"/>
  <c r="R770" i="2"/>
  <c r="V769" i="2"/>
  <c r="R769" i="2"/>
  <c r="V768" i="2"/>
  <c r="R768" i="2"/>
  <c r="V767" i="2"/>
  <c r="R767" i="2"/>
  <c r="V766" i="2"/>
  <c r="R766" i="2"/>
  <c r="V765" i="2"/>
  <c r="R765" i="2"/>
  <c r="V764" i="2"/>
  <c r="R764" i="2"/>
  <c r="V763" i="2"/>
  <c r="R763" i="2"/>
  <c r="V762" i="2"/>
  <c r="R762" i="2"/>
  <c r="V761" i="2"/>
  <c r="R761" i="2"/>
  <c r="V760" i="2"/>
  <c r="R760" i="2"/>
  <c r="V759" i="2"/>
  <c r="R759" i="2"/>
  <c r="V758" i="2"/>
  <c r="R758" i="2"/>
  <c r="V757" i="2"/>
  <c r="R757" i="2"/>
  <c r="V756" i="2"/>
  <c r="R756" i="2"/>
  <c r="V755" i="2"/>
  <c r="R755" i="2"/>
  <c r="V754" i="2"/>
  <c r="R754" i="2"/>
  <c r="V753" i="2"/>
  <c r="R753" i="2"/>
  <c r="V752" i="2"/>
  <c r="R752" i="2"/>
  <c r="V751" i="2"/>
  <c r="R751" i="2"/>
  <c r="V750" i="2"/>
  <c r="R750" i="2"/>
  <c r="V749" i="2"/>
  <c r="R749" i="2"/>
  <c r="V748" i="2"/>
  <c r="R748" i="2"/>
  <c r="V747" i="2"/>
  <c r="R747" i="2"/>
  <c r="V746" i="2"/>
  <c r="R746" i="2"/>
  <c r="V745" i="2"/>
  <c r="R745" i="2"/>
  <c r="V744" i="2"/>
  <c r="R744" i="2"/>
  <c r="V743" i="2"/>
  <c r="R743" i="2"/>
  <c r="V742" i="2"/>
  <c r="R742" i="2"/>
  <c r="V741" i="2"/>
  <c r="R741" i="2"/>
  <c r="V740" i="2"/>
  <c r="R740" i="2"/>
  <c r="V739" i="2"/>
  <c r="R739" i="2"/>
  <c r="V738" i="2"/>
  <c r="R738" i="2"/>
  <c r="V737" i="2"/>
  <c r="R737" i="2"/>
  <c r="V736" i="2"/>
  <c r="R736" i="2"/>
  <c r="V735" i="2"/>
  <c r="R735" i="2"/>
  <c r="V734" i="2"/>
  <c r="R734" i="2"/>
  <c r="V733" i="2"/>
  <c r="R733" i="2"/>
  <c r="V732" i="2"/>
  <c r="R732" i="2"/>
  <c r="V731" i="2"/>
  <c r="R731" i="2"/>
  <c r="V730" i="2"/>
  <c r="R730" i="2"/>
  <c r="V729" i="2"/>
  <c r="R729" i="2"/>
  <c r="V728" i="2"/>
  <c r="R728" i="2"/>
  <c r="V727" i="2"/>
  <c r="R727" i="2"/>
  <c r="V726" i="2"/>
  <c r="R726" i="2"/>
  <c r="V725" i="2"/>
  <c r="R725" i="2"/>
  <c r="V724" i="2"/>
  <c r="R724" i="2"/>
  <c r="V723" i="2"/>
  <c r="R723" i="2"/>
  <c r="V722" i="2"/>
  <c r="R722" i="2"/>
  <c r="V721" i="2"/>
  <c r="R721" i="2"/>
  <c r="V720" i="2"/>
  <c r="R720" i="2"/>
  <c r="V719" i="2"/>
  <c r="R719" i="2"/>
  <c r="V718" i="2"/>
  <c r="R718" i="2"/>
  <c r="V717" i="2"/>
  <c r="R717" i="2"/>
  <c r="V716" i="2"/>
  <c r="R716" i="2"/>
  <c r="V715" i="2"/>
  <c r="R715" i="2"/>
  <c r="V714" i="2"/>
  <c r="R714" i="2"/>
  <c r="V713" i="2"/>
  <c r="R713" i="2"/>
  <c r="V712" i="2"/>
  <c r="R712" i="2"/>
  <c r="V711" i="2"/>
  <c r="R711" i="2"/>
  <c r="V710" i="2"/>
  <c r="R710" i="2"/>
  <c r="V709" i="2"/>
  <c r="R709" i="2"/>
  <c r="V708" i="2"/>
  <c r="R708" i="2"/>
  <c r="V707" i="2"/>
  <c r="R707" i="2"/>
  <c r="V706" i="2"/>
  <c r="R706" i="2"/>
  <c r="V705" i="2"/>
  <c r="R705" i="2"/>
  <c r="V704" i="2"/>
  <c r="R704" i="2"/>
  <c r="V703" i="2"/>
  <c r="R703" i="2"/>
  <c r="V702" i="2"/>
  <c r="R702" i="2"/>
  <c r="V701" i="2"/>
  <c r="R701" i="2"/>
  <c r="V700" i="2"/>
  <c r="R700" i="2"/>
  <c r="V699" i="2"/>
  <c r="R699" i="2"/>
  <c r="V698" i="2"/>
  <c r="R698" i="2"/>
  <c r="V697" i="2"/>
  <c r="R697" i="2"/>
  <c r="V696" i="2"/>
  <c r="R696" i="2"/>
  <c r="V695" i="2"/>
  <c r="R695" i="2"/>
  <c r="V694" i="2"/>
  <c r="R694" i="2"/>
  <c r="V693" i="2"/>
  <c r="R693" i="2"/>
  <c r="V692" i="2"/>
  <c r="R692" i="2"/>
  <c r="V691" i="2"/>
  <c r="R691" i="2"/>
  <c r="V690" i="2"/>
  <c r="R690" i="2"/>
  <c r="V689" i="2"/>
  <c r="R689" i="2"/>
  <c r="V688" i="2"/>
  <c r="R688" i="2"/>
  <c r="V687" i="2"/>
  <c r="R687" i="2"/>
  <c r="V686" i="2"/>
  <c r="R686" i="2"/>
  <c r="V685" i="2"/>
  <c r="R685" i="2"/>
  <c r="V684" i="2"/>
  <c r="R684" i="2"/>
  <c r="V683" i="2"/>
  <c r="R683" i="2"/>
  <c r="V682" i="2"/>
  <c r="R682" i="2"/>
  <c r="V681" i="2"/>
  <c r="R681" i="2"/>
  <c r="V680" i="2"/>
  <c r="R680" i="2"/>
  <c r="V679" i="2"/>
  <c r="R679" i="2"/>
  <c r="V678" i="2"/>
  <c r="R678" i="2"/>
  <c r="V677" i="2"/>
  <c r="R677" i="2"/>
  <c r="V676" i="2"/>
  <c r="R676" i="2"/>
  <c r="V675" i="2"/>
  <c r="R675" i="2"/>
  <c r="V674" i="2"/>
  <c r="R674" i="2"/>
  <c r="V673" i="2"/>
  <c r="R673" i="2"/>
  <c r="V672" i="2"/>
  <c r="R672" i="2"/>
  <c r="V671" i="2"/>
  <c r="R671" i="2"/>
  <c r="V670" i="2"/>
  <c r="R670" i="2"/>
  <c r="V669" i="2"/>
  <c r="R669" i="2"/>
  <c r="V668" i="2"/>
  <c r="R668" i="2"/>
  <c r="V667" i="2"/>
  <c r="R667" i="2"/>
  <c r="V666" i="2"/>
  <c r="R666" i="2"/>
  <c r="V665" i="2"/>
  <c r="R665" i="2"/>
  <c r="V664" i="2"/>
  <c r="R664" i="2"/>
  <c r="V663" i="2"/>
  <c r="R663" i="2"/>
  <c r="V662" i="2"/>
  <c r="R662" i="2"/>
  <c r="V661" i="2"/>
  <c r="R661" i="2"/>
  <c r="V660" i="2"/>
  <c r="R660" i="2"/>
  <c r="V659" i="2"/>
  <c r="R659" i="2"/>
  <c r="V658" i="2"/>
  <c r="R658" i="2"/>
  <c r="V657" i="2"/>
  <c r="R657" i="2"/>
  <c r="V656" i="2"/>
  <c r="R656" i="2"/>
  <c r="V655" i="2"/>
  <c r="R655" i="2"/>
  <c r="V654" i="2"/>
  <c r="R654" i="2"/>
  <c r="V653" i="2"/>
  <c r="R653" i="2"/>
  <c r="V652" i="2"/>
  <c r="R652" i="2"/>
  <c r="V651" i="2"/>
  <c r="R651" i="2"/>
  <c r="V650" i="2"/>
  <c r="R650" i="2"/>
  <c r="V649" i="2"/>
  <c r="R649" i="2"/>
  <c r="V648" i="2"/>
  <c r="R648" i="2"/>
  <c r="V647" i="2"/>
  <c r="R647" i="2"/>
  <c r="V646" i="2"/>
  <c r="R646" i="2"/>
  <c r="V645" i="2"/>
  <c r="R645" i="2"/>
  <c r="V644" i="2"/>
  <c r="R644" i="2"/>
  <c r="V643" i="2"/>
  <c r="R643" i="2"/>
  <c r="V642" i="2"/>
  <c r="R642" i="2"/>
  <c r="V641" i="2"/>
  <c r="R641" i="2"/>
  <c r="V640" i="2"/>
  <c r="R640" i="2"/>
  <c r="V639" i="2"/>
  <c r="R639" i="2"/>
  <c r="V638" i="2"/>
  <c r="R638" i="2"/>
  <c r="V637" i="2"/>
  <c r="R637" i="2"/>
  <c r="V636" i="2"/>
  <c r="R636" i="2"/>
  <c r="V635" i="2"/>
  <c r="R635" i="2"/>
  <c r="V634" i="2"/>
  <c r="R634" i="2"/>
  <c r="V633" i="2"/>
  <c r="R633" i="2"/>
  <c r="V632" i="2"/>
  <c r="R632" i="2"/>
  <c r="V631" i="2"/>
  <c r="R631" i="2"/>
  <c r="V630" i="2"/>
  <c r="R630" i="2"/>
  <c r="V629" i="2"/>
  <c r="R629" i="2"/>
  <c r="V628" i="2"/>
  <c r="R628" i="2"/>
  <c r="V627" i="2"/>
  <c r="R627" i="2"/>
  <c r="V626" i="2"/>
  <c r="R626" i="2"/>
  <c r="V625" i="2"/>
  <c r="R625" i="2"/>
  <c r="V624" i="2"/>
  <c r="R624" i="2"/>
  <c r="V623" i="2"/>
  <c r="R623" i="2"/>
  <c r="V622" i="2"/>
  <c r="R622" i="2"/>
  <c r="V621" i="2"/>
  <c r="R621" i="2"/>
  <c r="V620" i="2"/>
  <c r="R620" i="2"/>
  <c r="V619" i="2"/>
  <c r="R619" i="2"/>
  <c r="V618" i="2"/>
  <c r="R618" i="2"/>
  <c r="V617" i="2"/>
  <c r="R617" i="2"/>
  <c r="V616" i="2"/>
  <c r="R616" i="2"/>
  <c r="V615" i="2"/>
  <c r="R615" i="2"/>
  <c r="V614" i="2"/>
  <c r="R614" i="2"/>
  <c r="V613" i="2"/>
  <c r="R613" i="2"/>
  <c r="V612" i="2"/>
  <c r="R612" i="2"/>
  <c r="V611" i="2"/>
  <c r="R611" i="2"/>
  <c r="V610" i="2"/>
  <c r="R610" i="2"/>
  <c r="V609" i="2"/>
  <c r="R609" i="2"/>
  <c r="V608" i="2"/>
  <c r="R608" i="2"/>
  <c r="V607" i="2"/>
  <c r="R607" i="2"/>
  <c r="V606" i="2"/>
  <c r="R606" i="2"/>
  <c r="V605" i="2"/>
  <c r="R605" i="2"/>
  <c r="V604" i="2"/>
  <c r="R604" i="2"/>
  <c r="V603" i="2"/>
  <c r="R603" i="2"/>
  <c r="V602" i="2"/>
  <c r="R602" i="2"/>
  <c r="V601" i="2"/>
  <c r="R601" i="2"/>
  <c r="V600" i="2"/>
  <c r="R600" i="2"/>
  <c r="V599" i="2"/>
  <c r="R599" i="2"/>
  <c r="V598" i="2"/>
  <c r="R598" i="2"/>
  <c r="V597" i="2"/>
  <c r="R597" i="2"/>
  <c r="V596" i="2"/>
  <c r="R596" i="2"/>
  <c r="V595" i="2"/>
  <c r="R595" i="2"/>
  <c r="V594" i="2"/>
  <c r="R594" i="2"/>
  <c r="V593" i="2"/>
  <c r="R593" i="2"/>
  <c r="V592" i="2"/>
  <c r="R592" i="2"/>
  <c r="V591" i="2"/>
  <c r="R591" i="2"/>
  <c r="V590" i="2"/>
  <c r="R590" i="2"/>
  <c r="V589" i="2"/>
  <c r="R589" i="2"/>
  <c r="V588" i="2"/>
  <c r="R588" i="2"/>
  <c r="V587" i="2"/>
  <c r="R587" i="2"/>
  <c r="V586" i="2"/>
  <c r="R586" i="2"/>
  <c r="V585" i="2"/>
  <c r="R585" i="2"/>
  <c r="V584" i="2"/>
  <c r="R584" i="2"/>
  <c r="V583" i="2"/>
  <c r="R583" i="2"/>
  <c r="V582" i="2"/>
  <c r="R582" i="2"/>
  <c r="V581" i="2"/>
  <c r="R581" i="2"/>
  <c r="V580" i="2"/>
  <c r="R580" i="2"/>
  <c r="V579" i="2"/>
  <c r="R579" i="2"/>
  <c r="V578" i="2"/>
  <c r="R578" i="2"/>
  <c r="V577" i="2"/>
  <c r="R577" i="2"/>
  <c r="V576" i="2"/>
  <c r="R576" i="2"/>
  <c r="V575" i="2"/>
  <c r="R575" i="2"/>
  <c r="V574" i="2"/>
  <c r="R574" i="2"/>
  <c r="V573" i="2"/>
  <c r="R573" i="2"/>
  <c r="V572" i="2"/>
  <c r="R572" i="2"/>
  <c r="V571" i="2"/>
  <c r="R571" i="2"/>
  <c r="V570" i="2"/>
  <c r="R570" i="2"/>
  <c r="V569" i="2"/>
  <c r="R569" i="2"/>
  <c r="V568" i="2"/>
  <c r="R568" i="2"/>
  <c r="V567" i="2"/>
  <c r="R567" i="2"/>
  <c r="V566" i="2"/>
  <c r="R566" i="2"/>
  <c r="V565" i="2"/>
  <c r="R565" i="2"/>
  <c r="V564" i="2"/>
  <c r="R564" i="2"/>
  <c r="V563" i="2"/>
  <c r="R563" i="2"/>
  <c r="V562" i="2"/>
  <c r="R562" i="2"/>
  <c r="V561" i="2"/>
  <c r="R561" i="2"/>
  <c r="V560" i="2"/>
  <c r="R560" i="2"/>
  <c r="V559" i="2"/>
  <c r="R559" i="2"/>
  <c r="V558" i="2"/>
  <c r="R558" i="2"/>
  <c r="V557" i="2"/>
  <c r="R557" i="2"/>
  <c r="V556" i="2"/>
  <c r="R556" i="2"/>
  <c r="V555" i="2"/>
  <c r="R555" i="2"/>
  <c r="V554" i="2"/>
  <c r="R554" i="2"/>
  <c r="V553" i="2"/>
  <c r="R553" i="2"/>
  <c r="V552" i="2"/>
  <c r="R552" i="2"/>
  <c r="V551" i="2"/>
  <c r="R551" i="2"/>
  <c r="V550" i="2"/>
  <c r="R550" i="2"/>
  <c r="V549" i="2"/>
  <c r="R549" i="2"/>
  <c r="V548" i="2"/>
  <c r="R548" i="2"/>
  <c r="V547" i="2"/>
  <c r="R547" i="2"/>
  <c r="V546" i="2"/>
  <c r="R546" i="2"/>
  <c r="V545" i="2"/>
  <c r="R545" i="2"/>
  <c r="V544" i="2"/>
  <c r="R544" i="2"/>
  <c r="V543" i="2"/>
  <c r="R543" i="2"/>
  <c r="V542" i="2"/>
  <c r="R542" i="2"/>
  <c r="V541" i="2"/>
  <c r="R541" i="2"/>
  <c r="V540" i="2"/>
  <c r="R540" i="2"/>
  <c r="V539" i="2"/>
  <c r="R539" i="2"/>
  <c r="V538" i="2"/>
  <c r="R538" i="2"/>
  <c r="V537" i="2"/>
  <c r="R537" i="2"/>
  <c r="V536" i="2"/>
  <c r="R536" i="2"/>
  <c r="V535" i="2"/>
  <c r="R535" i="2"/>
  <c r="V534" i="2"/>
  <c r="R534" i="2"/>
  <c r="V533" i="2"/>
  <c r="R533" i="2"/>
  <c r="V532" i="2"/>
  <c r="R532" i="2"/>
  <c r="V531" i="2"/>
  <c r="R531" i="2"/>
  <c r="V530" i="2"/>
  <c r="R530" i="2"/>
  <c r="V529" i="2"/>
  <c r="R529" i="2"/>
  <c r="V528" i="2"/>
  <c r="R528" i="2"/>
  <c r="V527" i="2"/>
  <c r="R527" i="2"/>
  <c r="V526" i="2"/>
  <c r="R526" i="2"/>
  <c r="V525" i="2"/>
  <c r="R525" i="2"/>
  <c r="V524" i="2"/>
  <c r="R524" i="2"/>
  <c r="V523" i="2"/>
  <c r="R523" i="2"/>
  <c r="V522" i="2"/>
  <c r="R522" i="2"/>
  <c r="V521" i="2"/>
  <c r="R521" i="2"/>
  <c r="V520" i="2"/>
  <c r="R520" i="2"/>
  <c r="V519" i="2"/>
  <c r="R519" i="2"/>
  <c r="V518" i="2"/>
  <c r="R518" i="2"/>
  <c r="V517" i="2"/>
  <c r="R517" i="2"/>
  <c r="V516" i="2"/>
  <c r="R516" i="2"/>
  <c r="V515" i="2"/>
  <c r="R515" i="2"/>
  <c r="V514" i="2"/>
  <c r="R514" i="2"/>
  <c r="V513" i="2"/>
  <c r="R513" i="2"/>
  <c r="V512" i="2"/>
  <c r="R512" i="2"/>
  <c r="V511" i="2"/>
  <c r="R511" i="2"/>
  <c r="V510" i="2"/>
  <c r="R510" i="2"/>
  <c r="V509" i="2"/>
  <c r="R509" i="2"/>
  <c r="V508" i="2"/>
  <c r="R508" i="2"/>
  <c r="V507" i="2"/>
  <c r="R507" i="2"/>
  <c r="V506" i="2"/>
  <c r="R506" i="2"/>
  <c r="V505" i="2"/>
  <c r="R505" i="2"/>
  <c r="V504" i="2"/>
  <c r="R504" i="2"/>
  <c r="V503" i="2"/>
  <c r="R503" i="2"/>
  <c r="V502" i="2"/>
  <c r="R502" i="2"/>
  <c r="V501" i="2"/>
  <c r="R501" i="2"/>
  <c r="V500" i="2"/>
  <c r="R500" i="2"/>
  <c r="V499" i="2"/>
  <c r="R499" i="2"/>
  <c r="V498" i="2"/>
  <c r="R498" i="2"/>
  <c r="V497" i="2"/>
  <c r="R497" i="2"/>
  <c r="V496" i="2"/>
  <c r="R496" i="2"/>
  <c r="V495" i="2"/>
  <c r="R495" i="2"/>
  <c r="V494" i="2"/>
  <c r="R494" i="2"/>
  <c r="V493" i="2"/>
  <c r="R493" i="2"/>
  <c r="V492" i="2"/>
  <c r="R492" i="2"/>
  <c r="V491" i="2"/>
  <c r="R491" i="2"/>
  <c r="V490" i="2"/>
  <c r="R490" i="2"/>
  <c r="V489" i="2"/>
  <c r="R489" i="2"/>
  <c r="V488" i="2"/>
  <c r="R488" i="2"/>
  <c r="V487" i="2"/>
  <c r="R487" i="2"/>
  <c r="V486" i="2"/>
  <c r="R486" i="2"/>
  <c r="V485" i="2"/>
  <c r="R485" i="2"/>
  <c r="V484" i="2"/>
  <c r="R484" i="2"/>
  <c r="V483" i="2"/>
  <c r="R483" i="2"/>
  <c r="V482" i="2"/>
  <c r="R482" i="2"/>
  <c r="V481" i="2"/>
  <c r="R481" i="2"/>
  <c r="V480" i="2"/>
  <c r="R480" i="2"/>
  <c r="V479" i="2"/>
  <c r="R479" i="2"/>
  <c r="V478" i="2"/>
  <c r="R478" i="2"/>
  <c r="V477" i="2"/>
  <c r="R477" i="2"/>
  <c r="V476" i="2"/>
  <c r="R476" i="2"/>
  <c r="V475" i="2"/>
  <c r="R475" i="2"/>
  <c r="V474" i="2"/>
  <c r="R474" i="2"/>
  <c r="V473" i="2"/>
  <c r="R473" i="2"/>
  <c r="V472" i="2"/>
  <c r="R472" i="2"/>
  <c r="V471" i="2"/>
  <c r="R471" i="2"/>
  <c r="V470" i="2"/>
  <c r="R470" i="2"/>
  <c r="V469" i="2"/>
  <c r="R469" i="2"/>
  <c r="V468" i="2"/>
  <c r="R468" i="2"/>
  <c r="V467" i="2"/>
  <c r="R467" i="2"/>
  <c r="V466" i="2"/>
  <c r="R466" i="2"/>
  <c r="V465" i="2"/>
  <c r="R465" i="2"/>
  <c r="V464" i="2"/>
  <c r="R464" i="2"/>
  <c r="V463" i="2"/>
  <c r="R463" i="2"/>
  <c r="V462" i="2"/>
  <c r="R462" i="2"/>
  <c r="V461" i="2"/>
  <c r="R461" i="2"/>
  <c r="V460" i="2"/>
  <c r="R460" i="2"/>
  <c r="V459" i="2"/>
  <c r="R459" i="2"/>
  <c r="V458" i="2"/>
  <c r="R458" i="2"/>
  <c r="V457" i="2"/>
  <c r="R457" i="2"/>
  <c r="V456" i="2"/>
  <c r="R456" i="2"/>
  <c r="V455" i="2"/>
  <c r="R455" i="2"/>
  <c r="V454" i="2"/>
  <c r="R454" i="2"/>
  <c r="V453" i="2"/>
  <c r="R453" i="2"/>
  <c r="V452" i="2"/>
  <c r="R452" i="2"/>
  <c r="V451" i="2"/>
  <c r="R451" i="2"/>
  <c r="V450" i="2"/>
  <c r="R450" i="2"/>
  <c r="V449" i="2"/>
  <c r="R449" i="2"/>
  <c r="V448" i="2"/>
  <c r="R448" i="2"/>
  <c r="V447" i="2"/>
  <c r="R447" i="2"/>
  <c r="V446" i="2"/>
  <c r="R446" i="2"/>
  <c r="V445" i="2"/>
  <c r="R445" i="2"/>
  <c r="V444" i="2"/>
  <c r="R444" i="2"/>
  <c r="V443" i="2"/>
  <c r="R443" i="2"/>
  <c r="V442" i="2"/>
  <c r="R442" i="2"/>
  <c r="V441" i="2"/>
  <c r="R441" i="2"/>
  <c r="V440" i="2"/>
  <c r="R440" i="2"/>
  <c r="V439" i="2"/>
  <c r="R439" i="2"/>
  <c r="V438" i="2"/>
  <c r="R438" i="2"/>
  <c r="V437" i="2"/>
  <c r="R437" i="2"/>
  <c r="V436" i="2"/>
  <c r="R436" i="2"/>
  <c r="V435" i="2"/>
  <c r="R435" i="2"/>
  <c r="V434" i="2"/>
  <c r="R434" i="2"/>
  <c r="V433" i="2"/>
  <c r="R433" i="2"/>
  <c r="V432" i="2"/>
  <c r="R432" i="2"/>
  <c r="V431" i="2"/>
  <c r="R431" i="2"/>
  <c r="V430" i="2"/>
  <c r="R430" i="2"/>
  <c r="V429" i="2"/>
  <c r="R429" i="2"/>
  <c r="V428" i="2"/>
  <c r="R428" i="2"/>
  <c r="V427" i="2"/>
  <c r="R427" i="2"/>
  <c r="V426" i="2"/>
  <c r="R426" i="2"/>
  <c r="V425" i="2"/>
  <c r="R425" i="2"/>
  <c r="V424" i="2"/>
  <c r="R424" i="2"/>
  <c r="V423" i="2"/>
  <c r="R423" i="2"/>
  <c r="V422" i="2"/>
  <c r="R422" i="2"/>
  <c r="V421" i="2"/>
  <c r="R421" i="2"/>
  <c r="V420" i="2"/>
  <c r="R420" i="2"/>
  <c r="V419" i="2"/>
  <c r="R419" i="2"/>
  <c r="V418" i="2"/>
  <c r="R418" i="2"/>
  <c r="V417" i="2"/>
  <c r="R417" i="2"/>
  <c r="V416" i="2"/>
  <c r="R416" i="2"/>
  <c r="V415" i="2"/>
  <c r="R415" i="2"/>
  <c r="V414" i="2"/>
  <c r="R414" i="2"/>
  <c r="V413" i="2"/>
  <c r="R413" i="2"/>
  <c r="V412" i="2"/>
  <c r="R412" i="2"/>
  <c r="V411" i="2"/>
  <c r="R411" i="2"/>
  <c r="V410" i="2"/>
  <c r="R410" i="2"/>
  <c r="V409" i="2"/>
  <c r="R409" i="2"/>
  <c r="V408" i="2"/>
  <c r="R408" i="2"/>
  <c r="V407" i="2"/>
  <c r="R407" i="2"/>
  <c r="V406" i="2"/>
  <c r="R406" i="2"/>
  <c r="V405" i="2"/>
  <c r="R405" i="2"/>
  <c r="V404" i="2"/>
  <c r="R404" i="2"/>
  <c r="V403" i="2"/>
  <c r="R403" i="2"/>
  <c r="V402" i="2"/>
  <c r="R402" i="2"/>
  <c r="V401" i="2"/>
  <c r="R401" i="2"/>
  <c r="V400" i="2"/>
  <c r="R400" i="2"/>
  <c r="V399" i="2"/>
  <c r="R399" i="2"/>
  <c r="V398" i="2"/>
  <c r="R398" i="2"/>
  <c r="V397" i="2"/>
  <c r="R397" i="2"/>
  <c r="V396" i="2"/>
  <c r="R396" i="2"/>
  <c r="V395" i="2"/>
  <c r="R395" i="2"/>
  <c r="V394" i="2"/>
  <c r="R394" i="2"/>
  <c r="V393" i="2"/>
  <c r="R393" i="2"/>
  <c r="V392" i="2"/>
  <c r="R392" i="2"/>
  <c r="V391" i="2"/>
  <c r="R391" i="2"/>
  <c r="V390" i="2"/>
  <c r="R390" i="2"/>
  <c r="V389" i="2"/>
  <c r="R389" i="2"/>
  <c r="V388" i="2"/>
  <c r="R388" i="2"/>
  <c r="V387" i="2"/>
  <c r="R387" i="2"/>
  <c r="V386" i="2"/>
  <c r="R386" i="2"/>
  <c r="V385" i="2"/>
  <c r="R385" i="2"/>
  <c r="V384" i="2"/>
  <c r="R384" i="2"/>
  <c r="V383" i="2"/>
  <c r="R383" i="2"/>
  <c r="V382" i="2"/>
  <c r="R382" i="2"/>
  <c r="V381" i="2"/>
  <c r="R381" i="2"/>
  <c r="V380" i="2"/>
  <c r="R380" i="2"/>
  <c r="V379" i="2"/>
  <c r="R379" i="2"/>
  <c r="V378" i="2"/>
  <c r="R378" i="2"/>
  <c r="V377" i="2"/>
  <c r="R377" i="2"/>
  <c r="V376" i="2"/>
  <c r="R376" i="2"/>
  <c r="V375" i="2"/>
  <c r="R375" i="2"/>
  <c r="V374" i="2"/>
  <c r="R374" i="2"/>
  <c r="V373" i="2"/>
  <c r="R373" i="2"/>
  <c r="V372" i="2"/>
  <c r="R372" i="2"/>
  <c r="V371" i="2"/>
  <c r="R371" i="2"/>
  <c r="V370" i="2"/>
  <c r="R370" i="2"/>
  <c r="V369" i="2"/>
  <c r="R369" i="2"/>
  <c r="V368" i="2"/>
  <c r="R368" i="2"/>
  <c r="V367" i="2"/>
  <c r="R367" i="2"/>
  <c r="V366" i="2"/>
  <c r="R366" i="2"/>
  <c r="V365" i="2"/>
  <c r="R365" i="2"/>
  <c r="V364" i="2"/>
  <c r="R364" i="2"/>
  <c r="V363" i="2"/>
  <c r="R363" i="2"/>
  <c r="V362" i="2"/>
  <c r="R362" i="2"/>
  <c r="V361" i="2"/>
  <c r="R361" i="2"/>
  <c r="V360" i="2"/>
  <c r="R360" i="2"/>
  <c r="V359" i="2"/>
  <c r="R359" i="2"/>
  <c r="V358" i="2"/>
  <c r="R358" i="2"/>
  <c r="V357" i="2"/>
  <c r="R357" i="2"/>
  <c r="V356" i="2"/>
  <c r="R356" i="2"/>
  <c r="V355" i="2"/>
  <c r="R355" i="2"/>
  <c r="V354" i="2"/>
  <c r="R354" i="2"/>
  <c r="V353" i="2"/>
  <c r="R353" i="2"/>
  <c r="V352" i="2"/>
  <c r="R352" i="2"/>
  <c r="V351" i="2"/>
  <c r="R351" i="2"/>
  <c r="V350" i="2"/>
  <c r="R350" i="2"/>
  <c r="V349" i="2"/>
  <c r="R349" i="2"/>
  <c r="V348" i="2"/>
  <c r="R348" i="2"/>
  <c r="V347" i="2"/>
  <c r="R347" i="2"/>
  <c r="V346" i="2"/>
  <c r="R346" i="2"/>
  <c r="V345" i="2"/>
  <c r="R345" i="2"/>
  <c r="V344" i="2"/>
  <c r="R344" i="2"/>
  <c r="V343" i="2"/>
  <c r="R343" i="2"/>
  <c r="V342" i="2"/>
  <c r="R342" i="2"/>
  <c r="V341" i="2"/>
  <c r="R341" i="2"/>
  <c r="V340" i="2"/>
  <c r="R340" i="2"/>
  <c r="V339" i="2"/>
  <c r="R339" i="2"/>
  <c r="V338" i="2"/>
  <c r="R338" i="2"/>
  <c r="V337" i="2"/>
  <c r="R337" i="2"/>
  <c r="V336" i="2"/>
  <c r="R336" i="2"/>
  <c r="V335" i="2"/>
  <c r="R335" i="2"/>
  <c r="V334" i="2"/>
  <c r="R334" i="2"/>
  <c r="V333" i="2"/>
  <c r="R333" i="2"/>
  <c r="V332" i="2"/>
  <c r="R332" i="2"/>
  <c r="V331" i="2"/>
  <c r="R331" i="2"/>
  <c r="V330" i="2"/>
  <c r="R330" i="2"/>
  <c r="V329" i="2"/>
  <c r="R329" i="2"/>
  <c r="V328" i="2"/>
  <c r="R328" i="2"/>
  <c r="V327" i="2"/>
  <c r="R327" i="2"/>
  <c r="V326" i="2"/>
  <c r="R326" i="2"/>
  <c r="V325" i="2"/>
  <c r="R325" i="2"/>
  <c r="V324" i="2"/>
  <c r="R324" i="2"/>
  <c r="V323" i="2"/>
  <c r="R323" i="2"/>
  <c r="V322" i="2"/>
  <c r="R322" i="2"/>
  <c r="V321" i="2"/>
  <c r="R321" i="2"/>
  <c r="V320" i="2"/>
  <c r="R320" i="2"/>
  <c r="V319" i="2"/>
  <c r="R319" i="2"/>
  <c r="V318" i="2"/>
  <c r="R318" i="2"/>
  <c r="V317" i="2"/>
  <c r="R317" i="2"/>
  <c r="V316" i="2"/>
  <c r="R316" i="2"/>
  <c r="V315" i="2"/>
  <c r="R315" i="2"/>
  <c r="V314" i="2"/>
  <c r="R314" i="2"/>
  <c r="V313" i="2"/>
  <c r="R313" i="2"/>
  <c r="V312" i="2"/>
  <c r="R312" i="2"/>
  <c r="V311" i="2"/>
  <c r="R311" i="2"/>
  <c r="V310" i="2"/>
  <c r="R310" i="2"/>
  <c r="V309" i="2"/>
  <c r="R309" i="2"/>
  <c r="V308" i="2"/>
  <c r="R308" i="2"/>
  <c r="V307" i="2"/>
  <c r="R307" i="2"/>
  <c r="V306" i="2"/>
  <c r="R306" i="2"/>
  <c r="V305" i="2"/>
  <c r="R305" i="2"/>
  <c r="V304" i="2"/>
  <c r="R304" i="2"/>
  <c r="V303" i="2"/>
  <c r="R303" i="2"/>
  <c r="V302" i="2"/>
  <c r="R302" i="2"/>
  <c r="V301" i="2"/>
  <c r="R301" i="2"/>
  <c r="V300" i="2"/>
  <c r="R300" i="2"/>
  <c r="V299" i="2"/>
  <c r="R299" i="2"/>
  <c r="V298" i="2"/>
  <c r="R298" i="2"/>
  <c r="V297" i="2"/>
  <c r="R297" i="2"/>
  <c r="V296" i="2"/>
  <c r="R296" i="2"/>
  <c r="V295" i="2"/>
  <c r="R295" i="2"/>
  <c r="V294" i="2"/>
  <c r="R294" i="2"/>
  <c r="V293" i="2"/>
  <c r="R293" i="2"/>
  <c r="V292" i="2"/>
  <c r="R292" i="2"/>
  <c r="V291" i="2"/>
  <c r="R291" i="2"/>
  <c r="V290" i="2"/>
  <c r="R290" i="2"/>
  <c r="V289" i="2"/>
  <c r="R289" i="2"/>
  <c r="V288" i="2"/>
  <c r="R288" i="2"/>
  <c r="V287" i="2"/>
  <c r="R287" i="2"/>
  <c r="V286" i="2"/>
  <c r="R286" i="2"/>
  <c r="V285" i="2"/>
  <c r="R285" i="2"/>
  <c r="V284" i="2"/>
  <c r="R284" i="2"/>
  <c r="V283" i="2"/>
  <c r="R283" i="2"/>
  <c r="V282" i="2"/>
  <c r="R282" i="2"/>
  <c r="V281" i="2"/>
  <c r="R281" i="2"/>
  <c r="V280" i="2"/>
  <c r="R280" i="2"/>
  <c r="V279" i="2"/>
  <c r="R279" i="2"/>
  <c r="V278" i="2"/>
  <c r="R278" i="2"/>
  <c r="V277" i="2"/>
  <c r="R277" i="2"/>
  <c r="V276" i="2"/>
  <c r="R276" i="2"/>
  <c r="V275" i="2"/>
  <c r="R275" i="2"/>
  <c r="V274" i="2"/>
  <c r="R274" i="2"/>
  <c r="V273" i="2"/>
  <c r="R273" i="2"/>
  <c r="V272" i="2"/>
  <c r="R272" i="2"/>
  <c r="V271" i="2"/>
  <c r="R271" i="2"/>
  <c r="V270" i="2"/>
  <c r="R270" i="2"/>
  <c r="V269" i="2"/>
  <c r="R269" i="2"/>
  <c r="V268" i="2"/>
  <c r="R268" i="2"/>
  <c r="V267" i="2"/>
  <c r="R267" i="2"/>
  <c r="V266" i="2"/>
  <c r="R266" i="2"/>
  <c r="V265" i="2"/>
  <c r="R265" i="2"/>
  <c r="V264" i="2"/>
  <c r="R264" i="2"/>
  <c r="V263" i="2"/>
  <c r="R263" i="2"/>
  <c r="V262" i="2"/>
  <c r="R262" i="2"/>
  <c r="V261" i="2"/>
  <c r="R261" i="2"/>
  <c r="V260" i="2"/>
  <c r="R260" i="2"/>
  <c r="V259" i="2"/>
  <c r="R259" i="2"/>
  <c r="V258" i="2"/>
  <c r="R258" i="2"/>
  <c r="V257" i="2"/>
  <c r="R257" i="2"/>
  <c r="V256" i="2"/>
  <c r="R256" i="2"/>
  <c r="V255" i="2"/>
  <c r="R255" i="2"/>
  <c r="V254" i="2"/>
  <c r="R254" i="2"/>
  <c r="V253" i="2"/>
  <c r="R253" i="2"/>
  <c r="V252" i="2"/>
  <c r="R252" i="2"/>
  <c r="V251" i="2"/>
  <c r="R251" i="2"/>
  <c r="V250" i="2"/>
  <c r="R250" i="2"/>
  <c r="V249" i="2"/>
  <c r="R249" i="2"/>
  <c r="V248" i="2"/>
  <c r="R248" i="2"/>
  <c r="V247" i="2"/>
  <c r="R247" i="2"/>
  <c r="V246" i="2"/>
  <c r="R246" i="2"/>
  <c r="V245" i="2"/>
  <c r="R245" i="2"/>
  <c r="V244" i="2"/>
  <c r="R244" i="2"/>
  <c r="V243" i="2"/>
  <c r="R243" i="2"/>
  <c r="V242" i="2"/>
  <c r="R242" i="2"/>
  <c r="V241" i="2"/>
  <c r="R241" i="2"/>
  <c r="V240" i="2"/>
  <c r="R240" i="2"/>
  <c r="V239" i="2"/>
  <c r="R239" i="2"/>
  <c r="V238" i="2"/>
  <c r="R238" i="2"/>
  <c r="V237" i="2"/>
  <c r="R237" i="2"/>
  <c r="V236" i="2"/>
  <c r="R236" i="2"/>
  <c r="V235" i="2"/>
  <c r="R235" i="2"/>
  <c r="V234" i="2"/>
  <c r="R234" i="2"/>
  <c r="V233" i="2"/>
  <c r="R233" i="2"/>
  <c r="V232" i="2"/>
  <c r="R232" i="2"/>
  <c r="V231" i="2"/>
  <c r="R231" i="2"/>
  <c r="V230" i="2"/>
  <c r="R230" i="2"/>
  <c r="V229" i="2"/>
  <c r="R229" i="2"/>
  <c r="V228" i="2"/>
  <c r="R228" i="2"/>
  <c r="V227" i="2"/>
  <c r="R227" i="2"/>
  <c r="V226" i="2"/>
  <c r="R226" i="2"/>
  <c r="V225" i="2"/>
  <c r="R225" i="2"/>
  <c r="V224" i="2"/>
  <c r="R224" i="2"/>
  <c r="V223" i="2"/>
  <c r="R223" i="2"/>
  <c r="V222" i="2"/>
  <c r="R222" i="2"/>
  <c r="V221" i="2"/>
  <c r="R221" i="2"/>
  <c r="V220" i="2"/>
  <c r="R220" i="2"/>
  <c r="V219" i="2"/>
  <c r="R219" i="2"/>
  <c r="V218" i="2"/>
  <c r="R218" i="2"/>
  <c r="V217" i="2"/>
  <c r="R217" i="2"/>
  <c r="V216" i="2"/>
  <c r="R216" i="2"/>
  <c r="V215" i="2"/>
  <c r="R215" i="2"/>
  <c r="V214" i="2"/>
  <c r="R214" i="2"/>
  <c r="V213" i="2"/>
  <c r="R213" i="2"/>
  <c r="V212" i="2"/>
  <c r="R212" i="2"/>
  <c r="V211" i="2"/>
  <c r="R211" i="2"/>
  <c r="V210" i="2"/>
  <c r="R210" i="2"/>
  <c r="V209" i="2"/>
  <c r="R209" i="2"/>
  <c r="V208" i="2"/>
  <c r="R208" i="2"/>
  <c r="V207" i="2"/>
  <c r="R207" i="2"/>
  <c r="V206" i="2"/>
  <c r="R206" i="2"/>
  <c r="V205" i="2"/>
  <c r="R205" i="2"/>
  <c r="V204" i="2"/>
  <c r="R204" i="2"/>
  <c r="V203" i="2"/>
  <c r="R203" i="2"/>
  <c r="V202" i="2"/>
  <c r="R202" i="2"/>
  <c r="V201" i="2"/>
  <c r="R201" i="2"/>
  <c r="V200" i="2"/>
  <c r="R200" i="2"/>
  <c r="V199" i="2"/>
  <c r="R199" i="2"/>
  <c r="V198" i="2"/>
  <c r="R198" i="2"/>
  <c r="V197" i="2"/>
  <c r="R197" i="2"/>
  <c r="V196" i="2"/>
  <c r="R196" i="2"/>
  <c r="V195" i="2"/>
  <c r="R195" i="2"/>
  <c r="V194" i="2"/>
  <c r="R194" i="2"/>
  <c r="V193" i="2"/>
  <c r="R193" i="2"/>
  <c r="V192" i="2"/>
  <c r="R192" i="2"/>
  <c r="V191" i="2"/>
  <c r="R191" i="2"/>
  <c r="V190" i="2"/>
  <c r="R190" i="2"/>
  <c r="V189" i="2"/>
  <c r="R189" i="2"/>
  <c r="V188" i="2"/>
  <c r="R188" i="2"/>
  <c r="V187" i="2"/>
  <c r="R187" i="2"/>
  <c r="V186" i="2"/>
  <c r="R186" i="2"/>
  <c r="V185" i="2"/>
  <c r="R185" i="2"/>
  <c r="V184" i="2"/>
  <c r="R184" i="2"/>
  <c r="V183" i="2"/>
  <c r="R183" i="2"/>
  <c r="V182" i="2"/>
  <c r="R182" i="2"/>
  <c r="V181" i="2"/>
  <c r="R181" i="2"/>
  <c r="V180" i="2"/>
  <c r="R180" i="2"/>
  <c r="V179" i="2"/>
  <c r="R179" i="2"/>
  <c r="V178" i="2"/>
  <c r="R178" i="2"/>
  <c r="V177" i="2"/>
  <c r="R177" i="2"/>
  <c r="V176" i="2"/>
  <c r="R176" i="2"/>
  <c r="V175" i="2"/>
  <c r="R175" i="2"/>
  <c r="V174" i="2"/>
  <c r="R174" i="2"/>
  <c r="V173" i="2"/>
  <c r="R173" i="2"/>
  <c r="V172" i="2"/>
  <c r="R172" i="2"/>
  <c r="V171" i="2"/>
  <c r="R171" i="2"/>
  <c r="V170" i="2"/>
  <c r="R170" i="2"/>
  <c r="V169" i="2"/>
  <c r="R169" i="2"/>
  <c r="V168" i="2"/>
  <c r="R168" i="2"/>
  <c r="V167" i="2"/>
  <c r="R167" i="2"/>
  <c r="V166" i="2"/>
  <c r="R166" i="2"/>
  <c r="V165" i="2"/>
  <c r="R165" i="2"/>
  <c r="V164" i="2"/>
  <c r="R164" i="2"/>
  <c r="V163" i="2"/>
  <c r="R163" i="2"/>
  <c r="V162" i="2"/>
  <c r="R162" i="2"/>
  <c r="V161" i="2"/>
  <c r="R161" i="2"/>
  <c r="V160" i="2"/>
  <c r="R160" i="2"/>
  <c r="V159" i="2"/>
  <c r="R159" i="2"/>
  <c r="V158" i="2"/>
  <c r="R158" i="2"/>
  <c r="V157" i="2"/>
  <c r="R157" i="2"/>
  <c r="V156" i="2"/>
  <c r="R156" i="2"/>
  <c r="V155" i="2"/>
  <c r="R155" i="2"/>
  <c r="V154" i="2"/>
  <c r="R154" i="2"/>
  <c r="V153" i="2"/>
  <c r="R153" i="2"/>
  <c r="V152" i="2"/>
  <c r="R152" i="2"/>
  <c r="V151" i="2"/>
  <c r="R151" i="2"/>
  <c r="V150" i="2"/>
  <c r="R150" i="2"/>
  <c r="V149" i="2"/>
  <c r="R149" i="2"/>
  <c r="V148" i="2"/>
  <c r="R148" i="2"/>
  <c r="V147" i="2"/>
  <c r="R147" i="2"/>
  <c r="V146" i="2"/>
  <c r="R146" i="2"/>
  <c r="V145" i="2"/>
  <c r="R145" i="2"/>
  <c r="V144" i="2"/>
  <c r="R144" i="2"/>
  <c r="V143" i="2"/>
  <c r="R143" i="2"/>
  <c r="V142" i="2"/>
  <c r="R142" i="2"/>
  <c r="V141" i="2"/>
  <c r="R141" i="2"/>
  <c r="V140" i="2"/>
  <c r="R140" i="2"/>
  <c r="V139" i="2"/>
  <c r="R139" i="2"/>
  <c r="V138" i="2"/>
  <c r="R138" i="2"/>
  <c r="V137" i="2"/>
  <c r="R137" i="2"/>
  <c r="V136" i="2"/>
  <c r="R136" i="2"/>
  <c r="V135" i="2"/>
  <c r="R135" i="2"/>
  <c r="V134" i="2"/>
  <c r="R134" i="2"/>
  <c r="V133" i="2"/>
  <c r="R133" i="2"/>
  <c r="V132" i="2"/>
  <c r="R132" i="2"/>
  <c r="V131" i="2"/>
  <c r="R131" i="2"/>
  <c r="V130" i="2"/>
  <c r="R130" i="2"/>
  <c r="V129" i="2"/>
  <c r="R129" i="2"/>
  <c r="V128" i="2"/>
  <c r="R128" i="2"/>
  <c r="V127" i="2"/>
  <c r="R127" i="2"/>
  <c r="V126" i="2"/>
  <c r="R126" i="2"/>
  <c r="V125" i="2"/>
  <c r="R125" i="2"/>
  <c r="V124" i="2"/>
  <c r="R124" i="2"/>
  <c r="V123" i="2"/>
  <c r="R123" i="2"/>
  <c r="V122" i="2"/>
  <c r="R122" i="2"/>
  <c r="V121" i="2"/>
  <c r="R121" i="2"/>
  <c r="V120" i="2"/>
  <c r="R120" i="2"/>
  <c r="V119" i="2"/>
  <c r="R119" i="2"/>
  <c r="V118" i="2"/>
  <c r="R118" i="2"/>
  <c r="V117" i="2"/>
  <c r="R117" i="2"/>
  <c r="V116" i="2"/>
  <c r="R116" i="2"/>
  <c r="V115" i="2"/>
  <c r="R115" i="2"/>
  <c r="V114" i="2"/>
  <c r="R114" i="2"/>
  <c r="V113" i="2"/>
  <c r="R113" i="2"/>
  <c r="V112" i="2"/>
  <c r="R112" i="2"/>
  <c r="V111" i="2"/>
  <c r="R111" i="2"/>
  <c r="V110" i="2"/>
  <c r="R110" i="2"/>
  <c r="V109" i="2"/>
  <c r="R109" i="2"/>
  <c r="V108" i="2"/>
  <c r="R108" i="2"/>
  <c r="V107" i="2"/>
  <c r="R107" i="2"/>
  <c r="V106" i="2"/>
  <c r="R106" i="2"/>
  <c r="V105" i="2"/>
  <c r="R105" i="2"/>
  <c r="V104" i="2"/>
  <c r="R104" i="2"/>
  <c r="V103" i="2"/>
  <c r="R103" i="2"/>
  <c r="V102" i="2"/>
  <c r="R102" i="2"/>
  <c r="V101" i="2"/>
  <c r="R101" i="2"/>
  <c r="V100" i="2"/>
  <c r="R100" i="2"/>
  <c r="V99" i="2"/>
  <c r="R99" i="2"/>
  <c r="V98" i="2"/>
  <c r="R98" i="2"/>
  <c r="V97" i="2"/>
  <c r="R97" i="2"/>
  <c r="V96" i="2"/>
  <c r="R96" i="2"/>
  <c r="V95" i="2"/>
  <c r="R95" i="2"/>
  <c r="V94" i="2"/>
  <c r="R94" i="2"/>
  <c r="V93" i="2"/>
  <c r="R93" i="2"/>
  <c r="V92" i="2"/>
  <c r="R92" i="2"/>
  <c r="V91" i="2"/>
  <c r="R91" i="2"/>
  <c r="V90" i="2"/>
  <c r="R90" i="2"/>
  <c r="V89" i="2"/>
  <c r="R89" i="2"/>
  <c r="V88" i="2"/>
  <c r="R88" i="2"/>
  <c r="V87" i="2"/>
  <c r="R87" i="2"/>
  <c r="V86" i="2"/>
  <c r="R86" i="2"/>
  <c r="V85" i="2"/>
  <c r="R85" i="2"/>
  <c r="V84" i="2"/>
  <c r="R84" i="2"/>
  <c r="V83" i="2"/>
  <c r="R83" i="2"/>
  <c r="V82" i="2"/>
  <c r="R82" i="2"/>
  <c r="V81" i="2"/>
  <c r="R81" i="2"/>
  <c r="V80" i="2"/>
  <c r="R80" i="2"/>
  <c r="V79" i="2"/>
  <c r="R79" i="2"/>
  <c r="V78" i="2"/>
  <c r="R78" i="2"/>
  <c r="V77" i="2"/>
  <c r="R77" i="2"/>
  <c r="V76" i="2"/>
  <c r="R76" i="2"/>
  <c r="V75" i="2"/>
  <c r="R75" i="2"/>
  <c r="V74" i="2"/>
  <c r="R74" i="2"/>
  <c r="V73" i="2"/>
  <c r="R73" i="2"/>
  <c r="V72" i="2"/>
  <c r="R72" i="2"/>
  <c r="V71" i="2"/>
  <c r="R71" i="2"/>
  <c r="V70" i="2"/>
  <c r="R70" i="2"/>
  <c r="V69" i="2"/>
  <c r="R69" i="2"/>
  <c r="V68" i="2"/>
  <c r="R68" i="2"/>
  <c r="V67" i="2"/>
  <c r="R67" i="2"/>
  <c r="V66" i="2"/>
  <c r="R66" i="2"/>
  <c r="V65" i="2"/>
  <c r="R65" i="2"/>
  <c r="V64" i="2"/>
  <c r="R64" i="2"/>
  <c r="V63" i="2"/>
  <c r="R63" i="2"/>
  <c r="V62" i="2"/>
  <c r="R62" i="2"/>
  <c r="V61" i="2"/>
  <c r="R61" i="2"/>
  <c r="V60" i="2"/>
  <c r="R60" i="2"/>
  <c r="V59" i="2"/>
  <c r="R59" i="2"/>
  <c r="V58" i="2"/>
  <c r="R58" i="2"/>
  <c r="V57" i="2"/>
  <c r="R57" i="2"/>
  <c r="V56" i="2"/>
  <c r="R56" i="2"/>
  <c r="V55" i="2"/>
  <c r="R55" i="2"/>
  <c r="V54" i="2"/>
  <c r="R54" i="2"/>
  <c r="V53" i="2"/>
  <c r="R53" i="2"/>
  <c r="V52" i="2"/>
  <c r="R52" i="2"/>
  <c r="V51" i="2"/>
  <c r="R51" i="2"/>
  <c r="V50" i="2"/>
  <c r="R50" i="2"/>
  <c r="V49" i="2"/>
  <c r="R49" i="2"/>
  <c r="V48" i="2"/>
  <c r="R48" i="2"/>
  <c r="V47" i="2"/>
  <c r="R47" i="2"/>
  <c r="V46" i="2"/>
  <c r="R46" i="2"/>
  <c r="V45" i="2"/>
  <c r="R45" i="2"/>
  <c r="V44" i="2"/>
  <c r="R44" i="2"/>
  <c r="V43" i="2"/>
  <c r="R43" i="2"/>
  <c r="V42" i="2"/>
  <c r="R42" i="2"/>
  <c r="V41" i="2"/>
  <c r="R41" i="2"/>
  <c r="V40" i="2"/>
  <c r="R40" i="2"/>
  <c r="V39" i="2"/>
  <c r="R39" i="2"/>
  <c r="V38" i="2"/>
  <c r="R38" i="2"/>
  <c r="V37" i="2"/>
  <c r="R37" i="2"/>
  <c r="V36" i="2"/>
  <c r="R36" i="2"/>
  <c r="V35" i="2"/>
  <c r="R35" i="2"/>
  <c r="V34" i="2"/>
  <c r="R34" i="2"/>
  <c r="V33" i="2"/>
  <c r="R33" i="2"/>
  <c r="V32" i="2"/>
  <c r="R32" i="2"/>
  <c r="V31" i="2"/>
  <c r="R31" i="2"/>
  <c r="V30" i="2"/>
  <c r="R30" i="2"/>
  <c r="V29" i="2"/>
  <c r="R29" i="2"/>
  <c r="V28" i="2"/>
  <c r="R28" i="2"/>
  <c r="V27" i="2"/>
  <c r="R27" i="2"/>
  <c r="V26" i="2"/>
  <c r="R26" i="2"/>
  <c r="V25" i="2"/>
  <c r="R25" i="2"/>
  <c r="V21" i="2"/>
  <c r="R21" i="2"/>
  <c r="V20" i="2"/>
  <c r="R20" i="2"/>
  <c r="V19" i="2"/>
  <c r="R19" i="2"/>
  <c r="V18" i="2"/>
  <c r="R18" i="2"/>
  <c r="V17" i="2"/>
  <c r="R17" i="2"/>
  <c r="V16" i="2"/>
  <c r="R16" i="2"/>
  <c r="X1004" i="2"/>
  <c r="X1003" i="2"/>
  <c r="X1002" i="2"/>
  <c r="X1001" i="2"/>
  <c r="X1000" i="2"/>
  <c r="X999" i="2"/>
  <c r="X998" i="2"/>
  <c r="X997" i="2"/>
  <c r="X996" i="2"/>
  <c r="X995" i="2"/>
  <c r="X994" i="2"/>
  <c r="X993" i="2"/>
  <c r="X992" i="2"/>
  <c r="X991" i="2"/>
  <c r="X990" i="2"/>
  <c r="X989" i="2"/>
  <c r="X988" i="2"/>
  <c r="X987" i="2"/>
  <c r="X986" i="2"/>
  <c r="X985" i="2"/>
  <c r="X984" i="2"/>
  <c r="X983" i="2"/>
  <c r="X982" i="2"/>
  <c r="X981" i="2"/>
  <c r="X980" i="2"/>
  <c r="X979" i="2"/>
  <c r="X978" i="2"/>
  <c r="X977" i="2"/>
  <c r="X976" i="2"/>
  <c r="X975" i="2"/>
  <c r="X974" i="2"/>
  <c r="X973" i="2"/>
  <c r="X972" i="2"/>
  <c r="X971" i="2"/>
  <c r="X970" i="2"/>
  <c r="X969" i="2"/>
  <c r="X968" i="2"/>
  <c r="X967" i="2"/>
  <c r="X966" i="2"/>
  <c r="X965" i="2"/>
  <c r="X964" i="2"/>
  <c r="X963" i="2"/>
  <c r="X962" i="2"/>
  <c r="X961" i="2"/>
  <c r="X960" i="2"/>
  <c r="X959" i="2"/>
  <c r="X958" i="2"/>
  <c r="X957" i="2"/>
  <c r="X956" i="2"/>
  <c r="X955" i="2"/>
  <c r="X954" i="2"/>
  <c r="X953" i="2"/>
  <c r="X952" i="2"/>
  <c r="X951" i="2"/>
  <c r="X950" i="2"/>
  <c r="X949" i="2"/>
  <c r="X948" i="2"/>
  <c r="X947" i="2"/>
  <c r="X946" i="2"/>
  <c r="X945" i="2"/>
  <c r="X944" i="2"/>
  <c r="X943" i="2"/>
  <c r="X942" i="2"/>
  <c r="X941" i="2"/>
  <c r="X940" i="2"/>
  <c r="X939" i="2"/>
  <c r="X938" i="2"/>
  <c r="X937" i="2"/>
  <c r="X936" i="2"/>
  <c r="X935" i="2"/>
  <c r="X934" i="2"/>
  <c r="X933" i="2"/>
  <c r="X932" i="2"/>
  <c r="X931" i="2"/>
  <c r="X930" i="2"/>
  <c r="X929" i="2"/>
  <c r="X928" i="2"/>
  <c r="X927" i="2"/>
  <c r="X926" i="2"/>
  <c r="X925" i="2"/>
  <c r="X924" i="2"/>
  <c r="X923" i="2"/>
  <c r="X922" i="2"/>
  <c r="X921" i="2"/>
  <c r="X920" i="2"/>
  <c r="X919" i="2"/>
  <c r="X918" i="2"/>
  <c r="X917" i="2"/>
  <c r="X916" i="2"/>
  <c r="X915" i="2"/>
  <c r="X914" i="2"/>
  <c r="X913" i="2"/>
  <c r="X912" i="2"/>
  <c r="X911" i="2"/>
  <c r="X910" i="2"/>
  <c r="X909" i="2"/>
  <c r="X908" i="2"/>
  <c r="X907" i="2"/>
  <c r="X906" i="2"/>
  <c r="X905" i="2"/>
  <c r="X904" i="2"/>
  <c r="X903" i="2"/>
  <c r="X902" i="2"/>
  <c r="X901" i="2"/>
  <c r="X900" i="2"/>
  <c r="X899" i="2"/>
  <c r="X898" i="2"/>
  <c r="X897" i="2"/>
  <c r="X896" i="2"/>
  <c r="X895" i="2"/>
  <c r="X894" i="2"/>
  <c r="X893" i="2"/>
  <c r="X892" i="2"/>
  <c r="X891" i="2"/>
  <c r="X890" i="2"/>
  <c r="X889" i="2"/>
  <c r="X888" i="2"/>
  <c r="X887" i="2"/>
  <c r="X886" i="2"/>
  <c r="X885" i="2"/>
  <c r="X884" i="2"/>
  <c r="X883" i="2"/>
  <c r="X882" i="2"/>
  <c r="X881" i="2"/>
  <c r="X880" i="2"/>
  <c r="X879" i="2"/>
  <c r="X878" i="2"/>
  <c r="X877" i="2"/>
  <c r="X876" i="2"/>
  <c r="X875" i="2"/>
  <c r="X874" i="2"/>
  <c r="X873" i="2"/>
  <c r="X872" i="2"/>
  <c r="X871" i="2"/>
  <c r="X870" i="2"/>
  <c r="X869" i="2"/>
  <c r="X868" i="2"/>
  <c r="X867" i="2"/>
  <c r="X866" i="2"/>
  <c r="X865" i="2"/>
  <c r="X864" i="2"/>
  <c r="X863" i="2"/>
  <c r="X862" i="2"/>
  <c r="X861" i="2"/>
  <c r="X860" i="2"/>
  <c r="X859" i="2"/>
  <c r="X858" i="2"/>
  <c r="X857" i="2"/>
  <c r="X856" i="2"/>
  <c r="X855" i="2"/>
  <c r="X854" i="2"/>
  <c r="X853" i="2"/>
  <c r="X852" i="2"/>
  <c r="X851" i="2"/>
  <c r="X850" i="2"/>
  <c r="X849" i="2"/>
  <c r="X848" i="2"/>
  <c r="X847" i="2"/>
  <c r="X846" i="2"/>
  <c r="X845" i="2"/>
  <c r="X844" i="2"/>
  <c r="X843" i="2"/>
  <c r="X842" i="2"/>
  <c r="X841" i="2"/>
  <c r="X840" i="2"/>
  <c r="X839" i="2"/>
  <c r="X838" i="2"/>
  <c r="X837" i="2"/>
  <c r="X836" i="2"/>
  <c r="X835" i="2"/>
  <c r="X834" i="2"/>
  <c r="X833" i="2"/>
  <c r="X832" i="2"/>
  <c r="X831" i="2"/>
  <c r="X830" i="2"/>
  <c r="X829" i="2"/>
  <c r="X828" i="2"/>
  <c r="X827" i="2"/>
  <c r="X826" i="2"/>
  <c r="X825" i="2"/>
  <c r="X824" i="2"/>
  <c r="X823" i="2"/>
  <c r="X822" i="2"/>
  <c r="X821" i="2"/>
  <c r="X820" i="2"/>
  <c r="X819" i="2"/>
  <c r="X818" i="2"/>
  <c r="X817" i="2"/>
  <c r="X816" i="2"/>
  <c r="X815" i="2"/>
  <c r="X814" i="2"/>
  <c r="X813" i="2"/>
  <c r="X812" i="2"/>
  <c r="X811" i="2"/>
  <c r="X810" i="2"/>
  <c r="X809" i="2"/>
  <c r="X808" i="2"/>
  <c r="X807" i="2"/>
  <c r="X806" i="2"/>
  <c r="X805" i="2"/>
  <c r="X804" i="2"/>
  <c r="X803" i="2"/>
  <c r="X802" i="2"/>
  <c r="X801" i="2"/>
  <c r="X800" i="2"/>
  <c r="X799" i="2"/>
  <c r="X798" i="2"/>
  <c r="X797" i="2"/>
  <c r="X796" i="2"/>
  <c r="X795" i="2"/>
  <c r="X794" i="2"/>
  <c r="X793" i="2"/>
  <c r="X792" i="2"/>
  <c r="X791" i="2"/>
  <c r="X790" i="2"/>
  <c r="X789" i="2"/>
  <c r="X788" i="2"/>
  <c r="X787" i="2"/>
  <c r="X786" i="2"/>
  <c r="X785" i="2"/>
  <c r="X784" i="2"/>
  <c r="X783" i="2"/>
  <c r="X782" i="2"/>
  <c r="X781" i="2"/>
  <c r="X780" i="2"/>
  <c r="X779" i="2"/>
  <c r="X778" i="2"/>
  <c r="X777" i="2"/>
  <c r="X776" i="2"/>
  <c r="X775" i="2"/>
  <c r="X774" i="2"/>
  <c r="X773" i="2"/>
  <c r="X772" i="2"/>
  <c r="X771" i="2"/>
  <c r="X770" i="2"/>
  <c r="X769" i="2"/>
  <c r="X768" i="2"/>
  <c r="X767" i="2"/>
  <c r="X766" i="2"/>
  <c r="X765" i="2"/>
  <c r="X764" i="2"/>
  <c r="X763" i="2"/>
  <c r="X762" i="2"/>
  <c r="X761" i="2"/>
  <c r="X760" i="2"/>
  <c r="X759" i="2"/>
  <c r="X758" i="2"/>
  <c r="X757" i="2"/>
  <c r="X756" i="2"/>
  <c r="X755" i="2"/>
  <c r="X754" i="2"/>
  <c r="X753" i="2"/>
  <c r="X752" i="2"/>
  <c r="X751" i="2"/>
  <c r="X750" i="2"/>
  <c r="X749" i="2"/>
  <c r="X748" i="2"/>
  <c r="X747" i="2"/>
  <c r="X746" i="2"/>
  <c r="X745" i="2"/>
  <c r="X744" i="2"/>
  <c r="X743" i="2"/>
  <c r="X742" i="2"/>
  <c r="X741" i="2"/>
  <c r="X740" i="2"/>
  <c r="X739" i="2"/>
  <c r="X738" i="2"/>
  <c r="X737" i="2"/>
  <c r="X736" i="2"/>
  <c r="X735" i="2"/>
  <c r="X734" i="2"/>
  <c r="X733" i="2"/>
  <c r="X732" i="2"/>
  <c r="X731" i="2"/>
  <c r="X730" i="2"/>
  <c r="X729" i="2"/>
  <c r="X728" i="2"/>
  <c r="X727" i="2"/>
  <c r="X726" i="2"/>
  <c r="X725" i="2"/>
  <c r="X724" i="2"/>
  <c r="X723" i="2"/>
  <c r="X722" i="2"/>
  <c r="X721" i="2"/>
  <c r="X720" i="2"/>
  <c r="X719" i="2"/>
  <c r="X718" i="2"/>
  <c r="X717" i="2"/>
  <c r="X716" i="2"/>
  <c r="X715" i="2"/>
  <c r="X714" i="2"/>
  <c r="X713" i="2"/>
  <c r="X712" i="2"/>
  <c r="X711" i="2"/>
  <c r="X710" i="2"/>
  <c r="X709" i="2"/>
  <c r="X708" i="2"/>
  <c r="X707" i="2"/>
  <c r="X706" i="2"/>
  <c r="X705" i="2"/>
  <c r="X704" i="2"/>
  <c r="X703" i="2"/>
  <c r="X702" i="2"/>
  <c r="X701" i="2"/>
  <c r="X700" i="2"/>
  <c r="X699" i="2"/>
  <c r="X698" i="2"/>
  <c r="X697" i="2"/>
  <c r="X696" i="2"/>
  <c r="X695" i="2"/>
  <c r="X694" i="2"/>
  <c r="X693" i="2"/>
  <c r="X692" i="2"/>
  <c r="X691" i="2"/>
  <c r="X690" i="2"/>
  <c r="X689" i="2"/>
  <c r="X688" i="2"/>
  <c r="X687" i="2"/>
  <c r="X686" i="2"/>
  <c r="X685" i="2"/>
  <c r="X684" i="2"/>
  <c r="X683" i="2"/>
  <c r="X682" i="2"/>
  <c r="X681" i="2"/>
  <c r="X680" i="2"/>
  <c r="X679" i="2"/>
  <c r="X678" i="2"/>
  <c r="X677" i="2"/>
  <c r="X676" i="2"/>
  <c r="X675" i="2"/>
  <c r="X674" i="2"/>
  <c r="X673" i="2"/>
  <c r="X672" i="2"/>
  <c r="X671" i="2"/>
  <c r="X670" i="2"/>
  <c r="X669" i="2"/>
  <c r="X668" i="2"/>
  <c r="X667" i="2"/>
  <c r="X666" i="2"/>
  <c r="X665" i="2"/>
  <c r="X664" i="2"/>
  <c r="X663" i="2"/>
  <c r="X662" i="2"/>
  <c r="X661" i="2"/>
  <c r="X660" i="2"/>
  <c r="X659" i="2"/>
  <c r="X658" i="2"/>
  <c r="X657" i="2"/>
  <c r="X656" i="2"/>
  <c r="X655" i="2"/>
  <c r="X654" i="2"/>
  <c r="X653" i="2"/>
  <c r="X652" i="2"/>
  <c r="X651" i="2"/>
  <c r="X650" i="2"/>
  <c r="X649" i="2"/>
  <c r="X648" i="2"/>
  <c r="X647" i="2"/>
  <c r="X646" i="2"/>
  <c r="X645" i="2"/>
  <c r="X644" i="2"/>
  <c r="X643" i="2"/>
  <c r="X642" i="2"/>
  <c r="X641" i="2"/>
  <c r="X640" i="2"/>
  <c r="X639" i="2"/>
  <c r="X638" i="2"/>
  <c r="X637" i="2"/>
  <c r="X636" i="2"/>
  <c r="X635" i="2"/>
  <c r="X634" i="2"/>
  <c r="X633" i="2"/>
  <c r="X632" i="2"/>
  <c r="X631" i="2"/>
  <c r="X630" i="2"/>
  <c r="X629" i="2"/>
  <c r="X628" i="2"/>
  <c r="X627" i="2"/>
  <c r="X626" i="2"/>
  <c r="X625" i="2"/>
  <c r="X624" i="2"/>
  <c r="X623" i="2"/>
  <c r="X622" i="2"/>
  <c r="X621" i="2"/>
  <c r="X620" i="2"/>
  <c r="X619" i="2"/>
  <c r="X618" i="2"/>
  <c r="X617" i="2"/>
  <c r="X616" i="2"/>
  <c r="X615" i="2"/>
  <c r="X614" i="2"/>
  <c r="X613" i="2"/>
  <c r="X612" i="2"/>
  <c r="X611" i="2"/>
  <c r="X610" i="2"/>
  <c r="X609" i="2"/>
  <c r="X608" i="2"/>
  <c r="X607" i="2"/>
  <c r="X606" i="2"/>
  <c r="X605" i="2"/>
  <c r="X604" i="2"/>
  <c r="X603" i="2"/>
  <c r="X602" i="2"/>
  <c r="X601" i="2"/>
  <c r="X600" i="2"/>
  <c r="X599" i="2"/>
  <c r="X598" i="2"/>
  <c r="X597" i="2"/>
  <c r="X596" i="2"/>
  <c r="X595" i="2"/>
  <c r="X594" i="2"/>
  <c r="X593" i="2"/>
  <c r="X592" i="2"/>
  <c r="X591" i="2"/>
  <c r="X590" i="2"/>
  <c r="X589" i="2"/>
  <c r="X588" i="2"/>
  <c r="X587" i="2"/>
  <c r="X586" i="2"/>
  <c r="X585" i="2"/>
  <c r="X584" i="2"/>
  <c r="X583" i="2"/>
  <c r="X582" i="2"/>
  <c r="X581" i="2"/>
  <c r="X580" i="2"/>
  <c r="X579" i="2"/>
  <c r="X578" i="2"/>
  <c r="X577" i="2"/>
  <c r="X576" i="2"/>
  <c r="X575" i="2"/>
  <c r="X574" i="2"/>
  <c r="X573" i="2"/>
  <c r="X572" i="2"/>
  <c r="X571" i="2"/>
  <c r="X570" i="2"/>
  <c r="X569" i="2"/>
  <c r="X568" i="2"/>
  <c r="X567" i="2"/>
  <c r="X566" i="2"/>
  <c r="X565" i="2"/>
  <c r="X564" i="2"/>
  <c r="X563" i="2"/>
  <c r="X562" i="2"/>
  <c r="X561" i="2"/>
  <c r="X560" i="2"/>
  <c r="X559" i="2"/>
  <c r="X558" i="2"/>
  <c r="X557" i="2"/>
  <c r="X556" i="2"/>
  <c r="X555" i="2"/>
  <c r="X554" i="2"/>
  <c r="X553" i="2"/>
  <c r="X552" i="2"/>
  <c r="X551" i="2"/>
  <c r="X550" i="2"/>
  <c r="X549" i="2"/>
  <c r="X548" i="2"/>
  <c r="X547" i="2"/>
  <c r="X546" i="2"/>
  <c r="X545" i="2"/>
  <c r="X544" i="2"/>
  <c r="X543" i="2"/>
  <c r="X542" i="2"/>
  <c r="X541" i="2"/>
  <c r="X540" i="2"/>
  <c r="X539" i="2"/>
  <c r="X538" i="2"/>
  <c r="X537" i="2"/>
  <c r="X536" i="2"/>
  <c r="X535" i="2"/>
  <c r="X534" i="2"/>
  <c r="X533" i="2"/>
  <c r="X532" i="2"/>
  <c r="X531" i="2"/>
  <c r="X530" i="2"/>
  <c r="X529" i="2"/>
  <c r="X528" i="2"/>
  <c r="X527" i="2"/>
  <c r="X526" i="2"/>
  <c r="X525" i="2"/>
  <c r="X524" i="2"/>
  <c r="X523" i="2"/>
  <c r="X522" i="2"/>
  <c r="X521" i="2"/>
  <c r="X520" i="2"/>
  <c r="X519" i="2"/>
  <c r="X518" i="2"/>
  <c r="X517" i="2"/>
  <c r="X516" i="2"/>
  <c r="X515" i="2"/>
  <c r="X514" i="2"/>
  <c r="X513" i="2"/>
  <c r="X512" i="2"/>
  <c r="X511" i="2"/>
  <c r="X510" i="2"/>
  <c r="X509" i="2"/>
  <c r="X508" i="2"/>
  <c r="X507" i="2"/>
  <c r="X506" i="2"/>
  <c r="X505" i="2"/>
  <c r="X504" i="2"/>
  <c r="X503" i="2"/>
  <c r="X502" i="2"/>
  <c r="X501" i="2"/>
  <c r="X500" i="2"/>
  <c r="X499" i="2"/>
  <c r="X498" i="2"/>
  <c r="X497" i="2"/>
  <c r="X496" i="2"/>
  <c r="X495" i="2"/>
  <c r="X494" i="2"/>
  <c r="X493" i="2"/>
  <c r="X492" i="2"/>
  <c r="X491" i="2"/>
  <c r="X490" i="2"/>
  <c r="X489" i="2"/>
  <c r="X488" i="2"/>
  <c r="X487" i="2"/>
  <c r="X486" i="2"/>
  <c r="X485" i="2"/>
  <c r="X484" i="2"/>
  <c r="X483" i="2"/>
  <c r="X482" i="2"/>
  <c r="X481" i="2"/>
  <c r="X480" i="2"/>
  <c r="X479" i="2"/>
  <c r="X478" i="2"/>
  <c r="X477" i="2"/>
  <c r="X476" i="2"/>
  <c r="X475" i="2"/>
  <c r="X474" i="2"/>
  <c r="X473" i="2"/>
  <c r="X472" i="2"/>
  <c r="X471" i="2"/>
  <c r="X470" i="2"/>
  <c r="X469" i="2"/>
  <c r="X468" i="2"/>
  <c r="X467" i="2"/>
  <c r="X466" i="2"/>
  <c r="X465" i="2"/>
  <c r="X464" i="2"/>
  <c r="X463" i="2"/>
  <c r="X462" i="2"/>
  <c r="X461" i="2"/>
  <c r="X460" i="2"/>
  <c r="X459" i="2"/>
  <c r="X458" i="2"/>
  <c r="X457" i="2"/>
  <c r="X456" i="2"/>
  <c r="X455" i="2"/>
  <c r="X454" i="2"/>
  <c r="X453" i="2"/>
  <c r="X452" i="2"/>
  <c r="X451" i="2"/>
  <c r="X450" i="2"/>
  <c r="X449" i="2"/>
  <c r="X448" i="2"/>
  <c r="X447" i="2"/>
  <c r="X446" i="2"/>
  <c r="X445" i="2"/>
  <c r="X444" i="2"/>
  <c r="X443" i="2"/>
  <c r="X442" i="2"/>
  <c r="X441" i="2"/>
  <c r="X440" i="2"/>
  <c r="X439" i="2"/>
  <c r="X438" i="2"/>
  <c r="X437" i="2"/>
  <c r="X436" i="2"/>
  <c r="X435" i="2"/>
  <c r="X434" i="2"/>
  <c r="X433" i="2"/>
  <c r="X432" i="2"/>
  <c r="X431" i="2"/>
  <c r="X430" i="2"/>
  <c r="X429" i="2"/>
  <c r="X428" i="2"/>
  <c r="X427" i="2"/>
  <c r="X426" i="2"/>
  <c r="X425" i="2"/>
  <c r="X424" i="2"/>
  <c r="X423" i="2"/>
  <c r="X422" i="2"/>
  <c r="X421" i="2"/>
  <c r="X420" i="2"/>
  <c r="X419" i="2"/>
  <c r="X418" i="2"/>
  <c r="X417" i="2"/>
  <c r="X416" i="2"/>
  <c r="X415" i="2"/>
  <c r="X414" i="2"/>
  <c r="X413" i="2"/>
  <c r="X412" i="2"/>
  <c r="X411" i="2"/>
  <c r="X410" i="2"/>
  <c r="X409" i="2"/>
  <c r="X408" i="2"/>
  <c r="X407" i="2"/>
  <c r="X406" i="2"/>
  <c r="X405" i="2"/>
  <c r="X404" i="2"/>
  <c r="X403" i="2"/>
  <c r="X402" i="2"/>
  <c r="X401" i="2"/>
  <c r="X400" i="2"/>
  <c r="X399" i="2"/>
  <c r="X398" i="2"/>
  <c r="X397" i="2"/>
  <c r="X396" i="2"/>
  <c r="X395" i="2"/>
  <c r="X394" i="2"/>
  <c r="X393" i="2"/>
  <c r="X392" i="2"/>
  <c r="X391" i="2"/>
  <c r="X390" i="2"/>
  <c r="X389" i="2"/>
  <c r="X388" i="2"/>
  <c r="X387" i="2"/>
  <c r="X386" i="2"/>
  <c r="X385" i="2"/>
  <c r="X384" i="2"/>
  <c r="X383" i="2"/>
  <c r="X382" i="2"/>
  <c r="X381" i="2"/>
  <c r="X380" i="2"/>
  <c r="X379" i="2"/>
  <c r="X378" i="2"/>
  <c r="X377" i="2"/>
  <c r="X376" i="2"/>
  <c r="X375" i="2"/>
  <c r="X374" i="2"/>
  <c r="X373" i="2"/>
  <c r="X372" i="2"/>
  <c r="X371" i="2"/>
  <c r="X370" i="2"/>
  <c r="X369" i="2"/>
  <c r="X368" i="2"/>
  <c r="X367" i="2"/>
  <c r="X366" i="2"/>
  <c r="X365" i="2"/>
  <c r="X364" i="2"/>
  <c r="X363" i="2"/>
  <c r="X362" i="2"/>
  <c r="X361" i="2"/>
  <c r="X360" i="2"/>
  <c r="X359" i="2"/>
  <c r="X358" i="2"/>
  <c r="X357" i="2"/>
  <c r="X356" i="2"/>
  <c r="X355" i="2"/>
  <c r="X354" i="2"/>
  <c r="X353" i="2"/>
  <c r="X352" i="2"/>
  <c r="X351" i="2"/>
  <c r="X350" i="2"/>
  <c r="X349" i="2"/>
  <c r="X348" i="2"/>
  <c r="X347" i="2"/>
  <c r="X346" i="2"/>
  <c r="X345" i="2"/>
  <c r="X344" i="2"/>
  <c r="X343" i="2"/>
  <c r="X342" i="2"/>
  <c r="X341" i="2"/>
  <c r="X340" i="2"/>
  <c r="X339" i="2"/>
  <c r="X338" i="2"/>
  <c r="X337" i="2"/>
  <c r="X336" i="2"/>
  <c r="X335" i="2"/>
  <c r="X334" i="2"/>
  <c r="X333" i="2"/>
  <c r="X332" i="2"/>
  <c r="X331" i="2"/>
  <c r="X330" i="2"/>
  <c r="X329" i="2"/>
  <c r="X328" i="2"/>
  <c r="X327" i="2"/>
  <c r="X326" i="2"/>
  <c r="X325" i="2"/>
  <c r="X324" i="2"/>
  <c r="X323" i="2"/>
  <c r="X322" i="2"/>
  <c r="X321" i="2"/>
  <c r="X320" i="2"/>
  <c r="X319" i="2"/>
  <c r="X318" i="2"/>
  <c r="X317" i="2"/>
  <c r="X316" i="2"/>
  <c r="X315" i="2"/>
  <c r="X314" i="2"/>
  <c r="X313" i="2"/>
  <c r="X312" i="2"/>
  <c r="X311" i="2"/>
  <c r="X310" i="2"/>
  <c r="X309" i="2"/>
  <c r="X308" i="2"/>
  <c r="X307" i="2"/>
  <c r="X306" i="2"/>
  <c r="X305" i="2"/>
  <c r="X304" i="2"/>
  <c r="X303" i="2"/>
  <c r="X302" i="2"/>
  <c r="X301" i="2"/>
  <c r="X300" i="2"/>
  <c r="X299" i="2"/>
  <c r="X298" i="2"/>
  <c r="X297" i="2"/>
  <c r="X296" i="2"/>
  <c r="X295" i="2"/>
  <c r="X294" i="2"/>
  <c r="X293" i="2"/>
  <c r="X292" i="2"/>
  <c r="X291" i="2"/>
  <c r="X290" i="2"/>
  <c r="X289" i="2"/>
  <c r="X288" i="2"/>
  <c r="X287" i="2"/>
  <c r="X286" i="2"/>
  <c r="X285" i="2"/>
  <c r="X284" i="2"/>
  <c r="X283" i="2"/>
  <c r="X282" i="2"/>
  <c r="X281" i="2"/>
  <c r="X280" i="2"/>
  <c r="X279" i="2"/>
  <c r="X278" i="2"/>
  <c r="X277" i="2"/>
  <c r="X276" i="2"/>
  <c r="X275" i="2"/>
  <c r="X274" i="2"/>
  <c r="X273" i="2"/>
  <c r="X272" i="2"/>
  <c r="X271" i="2"/>
  <c r="X270" i="2"/>
  <c r="X269" i="2"/>
  <c r="X268" i="2"/>
  <c r="X267" i="2"/>
  <c r="X266" i="2"/>
  <c r="X265" i="2"/>
  <c r="X264" i="2"/>
  <c r="X263" i="2"/>
  <c r="X262" i="2"/>
  <c r="X261" i="2"/>
  <c r="X260" i="2"/>
  <c r="X259" i="2"/>
  <c r="X258" i="2"/>
  <c r="X257" i="2"/>
  <c r="X256" i="2"/>
  <c r="X255" i="2"/>
  <c r="X254" i="2"/>
  <c r="X253" i="2"/>
  <c r="X252" i="2"/>
  <c r="X251" i="2"/>
  <c r="X250" i="2"/>
  <c r="X249" i="2"/>
  <c r="X248" i="2"/>
  <c r="X247" i="2"/>
  <c r="X246" i="2"/>
  <c r="X245" i="2"/>
  <c r="X244" i="2"/>
  <c r="X243" i="2"/>
  <c r="X242" i="2"/>
  <c r="X241" i="2"/>
  <c r="X240" i="2"/>
  <c r="X239" i="2"/>
  <c r="X238" i="2"/>
  <c r="X237" i="2"/>
  <c r="X236" i="2"/>
  <c r="X235" i="2"/>
  <c r="X234" i="2"/>
  <c r="X233" i="2"/>
  <c r="X232" i="2"/>
  <c r="X231" i="2"/>
  <c r="X230" i="2"/>
  <c r="X229" i="2"/>
  <c r="X228" i="2"/>
  <c r="X227" i="2"/>
  <c r="X226" i="2"/>
  <c r="X225" i="2"/>
  <c r="X224" i="2"/>
  <c r="X223" i="2"/>
  <c r="X222" i="2"/>
  <c r="X221" i="2"/>
  <c r="X220" i="2"/>
  <c r="X219" i="2"/>
  <c r="X218" i="2"/>
  <c r="X217" i="2"/>
  <c r="X216" i="2"/>
  <c r="X215" i="2"/>
  <c r="X214" i="2"/>
  <c r="X213" i="2"/>
  <c r="X212" i="2"/>
  <c r="X211" i="2"/>
  <c r="X210" i="2"/>
  <c r="X209" i="2"/>
  <c r="X208" i="2"/>
  <c r="X207" i="2"/>
  <c r="X206" i="2"/>
  <c r="X205" i="2"/>
  <c r="X204" i="2"/>
  <c r="X203" i="2"/>
  <c r="X202" i="2"/>
  <c r="X201" i="2"/>
  <c r="X200" i="2"/>
  <c r="X199" i="2"/>
  <c r="X198" i="2"/>
  <c r="X197" i="2"/>
  <c r="X196" i="2"/>
  <c r="X195" i="2"/>
  <c r="X194" i="2"/>
  <c r="X193" i="2"/>
  <c r="X192" i="2"/>
  <c r="X191" i="2"/>
  <c r="X190" i="2"/>
  <c r="X189" i="2"/>
  <c r="X188" i="2"/>
  <c r="X187" i="2"/>
  <c r="X186" i="2"/>
  <c r="X185" i="2"/>
  <c r="X184" i="2"/>
  <c r="X183" i="2"/>
  <c r="X182" i="2"/>
  <c r="X181" i="2"/>
  <c r="X180" i="2"/>
  <c r="X179" i="2"/>
  <c r="X178" i="2"/>
  <c r="X177" i="2"/>
  <c r="X176" i="2"/>
  <c r="X175" i="2"/>
  <c r="X174" i="2"/>
  <c r="X173" i="2"/>
  <c r="X172" i="2"/>
  <c r="X171" i="2"/>
  <c r="X170" i="2"/>
  <c r="X169" i="2"/>
  <c r="X168" i="2"/>
  <c r="X167" i="2"/>
  <c r="X166" i="2"/>
  <c r="X165" i="2"/>
  <c r="X164" i="2"/>
  <c r="X163" i="2"/>
  <c r="X162" i="2"/>
  <c r="X161" i="2"/>
  <c r="X160" i="2"/>
  <c r="X159" i="2"/>
  <c r="X158" i="2"/>
  <c r="X157" i="2"/>
  <c r="X156" i="2"/>
  <c r="X155" i="2"/>
  <c r="X154" i="2"/>
  <c r="X153" i="2"/>
  <c r="X152" i="2"/>
  <c r="X151" i="2"/>
  <c r="X150" i="2"/>
  <c r="X149" i="2"/>
  <c r="X148" i="2"/>
  <c r="X147" i="2"/>
  <c r="X146" i="2"/>
  <c r="X145" i="2"/>
  <c r="X144" i="2"/>
  <c r="X143" i="2"/>
  <c r="X142" i="2"/>
  <c r="X141" i="2"/>
  <c r="X140" i="2"/>
  <c r="X139" i="2"/>
  <c r="X138" i="2"/>
  <c r="X137" i="2"/>
  <c r="X136" i="2"/>
  <c r="X135" i="2"/>
  <c r="X134" i="2"/>
  <c r="X133" i="2"/>
  <c r="X132" i="2"/>
  <c r="X131" i="2"/>
  <c r="X130" i="2"/>
  <c r="X129" i="2"/>
  <c r="X128" i="2"/>
  <c r="X127" i="2"/>
  <c r="X126" i="2"/>
  <c r="X125" i="2"/>
  <c r="X124" i="2"/>
  <c r="X123" i="2"/>
  <c r="X122" i="2"/>
  <c r="X121" i="2"/>
  <c r="X120" i="2"/>
  <c r="X119" i="2"/>
  <c r="X118" i="2"/>
  <c r="X117" i="2"/>
  <c r="X116" i="2"/>
  <c r="X115" i="2"/>
  <c r="X114" i="2"/>
  <c r="X113" i="2"/>
  <c r="X112" i="2"/>
  <c r="X111" i="2"/>
  <c r="X110" i="2"/>
  <c r="X109" i="2"/>
  <c r="X108" i="2"/>
  <c r="X107" i="2"/>
  <c r="X106" i="2"/>
  <c r="X105" i="2"/>
  <c r="X104" i="2"/>
  <c r="X103" i="2"/>
  <c r="X102" i="2"/>
  <c r="X101" i="2"/>
  <c r="X100" i="2"/>
  <c r="X99" i="2"/>
  <c r="X98" i="2"/>
  <c r="X97" i="2"/>
  <c r="X96" i="2"/>
  <c r="X95" i="2"/>
  <c r="X94" i="2"/>
  <c r="X93" i="2"/>
  <c r="X92" i="2"/>
  <c r="X91" i="2"/>
  <c r="X90" i="2"/>
  <c r="X89" i="2"/>
  <c r="X88" i="2"/>
  <c r="X87" i="2"/>
  <c r="X86" i="2"/>
  <c r="X85" i="2"/>
  <c r="X84" i="2"/>
  <c r="X83" i="2"/>
  <c r="X82" i="2"/>
  <c r="X81" i="2"/>
  <c r="X80" i="2"/>
  <c r="X79" i="2"/>
  <c r="X78" i="2"/>
  <c r="X77" i="2"/>
  <c r="X76" i="2"/>
  <c r="X75" i="2"/>
  <c r="X74" i="2"/>
  <c r="X73" i="2"/>
  <c r="X72" i="2"/>
  <c r="X71" i="2"/>
  <c r="X70" i="2"/>
  <c r="X69" i="2"/>
  <c r="X68" i="2"/>
  <c r="X67" i="2"/>
  <c r="X66" i="2"/>
  <c r="X65" i="2"/>
  <c r="X64" i="2"/>
  <c r="X63" i="2"/>
  <c r="X62" i="2"/>
  <c r="X61" i="2"/>
  <c r="X60" i="2"/>
  <c r="X59" i="2"/>
  <c r="X58" i="2"/>
  <c r="X57" i="2"/>
  <c r="X56" i="2"/>
  <c r="X55" i="2"/>
  <c r="X54" i="2"/>
  <c r="X53" i="2"/>
  <c r="X52" i="2"/>
  <c r="X51" i="2"/>
  <c r="X50" i="2"/>
  <c r="X49" i="2"/>
  <c r="X48" i="2"/>
  <c r="X47" i="2"/>
  <c r="X46" i="2"/>
  <c r="X45" i="2"/>
  <c r="X44" i="2"/>
  <c r="X43" i="2"/>
  <c r="X42" i="2"/>
  <c r="X41" i="2"/>
  <c r="X40" i="2"/>
  <c r="X39" i="2"/>
  <c r="X38" i="2"/>
  <c r="X37" i="2"/>
  <c r="X36" i="2"/>
  <c r="X35" i="2"/>
  <c r="X34" i="2"/>
  <c r="X33" i="2"/>
  <c r="X32" i="2"/>
  <c r="X31" i="2"/>
  <c r="X30" i="2"/>
  <c r="X29" i="2"/>
  <c r="X28" i="2"/>
  <c r="X27" i="2"/>
  <c r="X26" i="2"/>
  <c r="X25" i="2"/>
  <c r="X21" i="2"/>
  <c r="X20" i="2"/>
  <c r="X19" i="2"/>
  <c r="X18" i="2"/>
  <c r="X17" i="2"/>
  <c r="X16" i="2"/>
  <c r="X15" i="2"/>
  <c r="V15" i="2"/>
  <c r="R15" i="2"/>
  <c r="AA13" i="2" l="1"/>
  <c r="AC20" i="2"/>
  <c r="AC14" i="2" s="1"/>
  <c r="C10" i="2" s="1"/>
  <c r="C1004" i="2"/>
  <c r="C1003" i="2"/>
  <c r="C1002" i="2"/>
  <c r="C1001" i="2"/>
  <c r="C1000" i="2"/>
  <c r="C999" i="2"/>
  <c r="C998" i="2"/>
  <c r="C997" i="2"/>
  <c r="C996" i="2"/>
  <c r="C995" i="2"/>
  <c r="C994" i="2"/>
  <c r="C993" i="2"/>
  <c r="C992" i="2"/>
  <c r="C991" i="2"/>
  <c r="C990" i="2"/>
  <c r="C989" i="2"/>
  <c r="C988" i="2"/>
  <c r="C987" i="2"/>
  <c r="C986" i="2"/>
  <c r="C985" i="2"/>
  <c r="C984" i="2"/>
  <c r="C983" i="2"/>
  <c r="C982" i="2"/>
  <c r="C981" i="2"/>
  <c r="C980" i="2"/>
  <c r="C979" i="2"/>
  <c r="C978" i="2"/>
  <c r="C977" i="2"/>
  <c r="C976" i="2"/>
  <c r="C975" i="2"/>
  <c r="C974" i="2"/>
  <c r="C973" i="2"/>
  <c r="C972" i="2"/>
  <c r="C971" i="2"/>
  <c r="C970" i="2"/>
  <c r="C969" i="2"/>
  <c r="C968" i="2"/>
  <c r="C967" i="2"/>
  <c r="C966" i="2"/>
  <c r="C965" i="2"/>
  <c r="C964" i="2"/>
  <c r="C963" i="2"/>
  <c r="C962" i="2"/>
  <c r="C961" i="2"/>
  <c r="C960" i="2"/>
  <c r="C959" i="2"/>
  <c r="C958" i="2"/>
  <c r="C957" i="2"/>
  <c r="C956" i="2"/>
  <c r="C955" i="2"/>
  <c r="C954" i="2"/>
  <c r="C953" i="2"/>
  <c r="C952" i="2"/>
  <c r="C951" i="2"/>
  <c r="C950" i="2"/>
  <c r="C949" i="2"/>
  <c r="C948" i="2"/>
  <c r="C947" i="2"/>
  <c r="C946" i="2"/>
  <c r="C945" i="2"/>
  <c r="C944" i="2"/>
  <c r="C943" i="2"/>
  <c r="C942" i="2"/>
  <c r="C941" i="2"/>
  <c r="C940" i="2"/>
  <c r="C939" i="2"/>
  <c r="C938" i="2"/>
  <c r="C937" i="2"/>
  <c r="C936" i="2"/>
  <c r="C935" i="2"/>
  <c r="C934" i="2"/>
  <c r="C933" i="2"/>
  <c r="C932" i="2"/>
  <c r="C931" i="2"/>
  <c r="C930" i="2"/>
  <c r="C929" i="2"/>
  <c r="C928" i="2"/>
  <c r="C927" i="2"/>
  <c r="C926" i="2"/>
  <c r="C925" i="2"/>
  <c r="C924" i="2"/>
  <c r="C923" i="2"/>
  <c r="C922" i="2"/>
  <c r="C921" i="2"/>
  <c r="C920" i="2"/>
  <c r="C919" i="2"/>
  <c r="C918" i="2"/>
  <c r="C917" i="2"/>
  <c r="C916" i="2"/>
  <c r="C915" i="2"/>
  <c r="C914" i="2"/>
  <c r="C913" i="2"/>
  <c r="C912" i="2"/>
  <c r="C911" i="2"/>
  <c r="C910" i="2"/>
  <c r="C909" i="2"/>
  <c r="C908" i="2"/>
  <c r="C907" i="2"/>
  <c r="C906" i="2"/>
  <c r="C905" i="2"/>
  <c r="C904" i="2"/>
  <c r="C903" i="2"/>
  <c r="C902" i="2"/>
  <c r="C901" i="2"/>
  <c r="C900" i="2"/>
  <c r="C899" i="2"/>
  <c r="C898" i="2"/>
  <c r="C897" i="2"/>
  <c r="C896" i="2"/>
  <c r="C895" i="2"/>
  <c r="C894" i="2"/>
  <c r="C893" i="2"/>
  <c r="C892" i="2"/>
  <c r="C891" i="2"/>
  <c r="C890" i="2"/>
  <c r="C889" i="2"/>
  <c r="C888" i="2"/>
  <c r="C887" i="2"/>
  <c r="C886" i="2"/>
  <c r="C885" i="2"/>
  <c r="C884" i="2"/>
  <c r="C883" i="2"/>
  <c r="C882" i="2"/>
  <c r="C881" i="2"/>
  <c r="C880" i="2"/>
  <c r="C879" i="2"/>
  <c r="C878" i="2"/>
  <c r="C877" i="2"/>
  <c r="C876" i="2"/>
  <c r="C875" i="2"/>
  <c r="C874" i="2"/>
  <c r="C873" i="2"/>
  <c r="C872" i="2"/>
  <c r="C871" i="2"/>
  <c r="C870" i="2"/>
  <c r="C869" i="2"/>
  <c r="C868" i="2"/>
  <c r="C867" i="2"/>
  <c r="C866" i="2"/>
  <c r="C865" i="2"/>
  <c r="C864" i="2"/>
  <c r="C863" i="2"/>
  <c r="C862" i="2"/>
  <c r="C861" i="2"/>
  <c r="C860" i="2"/>
  <c r="C859" i="2"/>
  <c r="C858" i="2"/>
  <c r="C857" i="2"/>
  <c r="C856" i="2"/>
  <c r="C855" i="2"/>
  <c r="C854" i="2"/>
  <c r="C853" i="2"/>
  <c r="C852" i="2"/>
  <c r="C851" i="2"/>
  <c r="C850" i="2"/>
  <c r="C849" i="2"/>
  <c r="C848" i="2"/>
  <c r="C847" i="2"/>
  <c r="C846" i="2"/>
  <c r="C845" i="2"/>
  <c r="C844" i="2"/>
  <c r="C843" i="2"/>
  <c r="C842" i="2"/>
  <c r="C841" i="2"/>
  <c r="C840" i="2"/>
  <c r="C839" i="2"/>
  <c r="C838" i="2"/>
  <c r="C837" i="2"/>
  <c r="C836" i="2"/>
  <c r="C835" i="2"/>
  <c r="C834" i="2"/>
  <c r="C833" i="2"/>
  <c r="C832" i="2"/>
  <c r="C831" i="2"/>
  <c r="C830" i="2"/>
  <c r="C829" i="2"/>
  <c r="C828" i="2"/>
  <c r="C827" i="2"/>
  <c r="C826" i="2"/>
  <c r="C825" i="2"/>
  <c r="C824" i="2"/>
  <c r="C823" i="2"/>
  <c r="C822" i="2"/>
  <c r="C821" i="2"/>
  <c r="C820" i="2"/>
  <c r="C819" i="2"/>
  <c r="C818" i="2"/>
  <c r="C817" i="2"/>
  <c r="C816" i="2"/>
  <c r="C815" i="2"/>
  <c r="C814" i="2"/>
  <c r="C813" i="2"/>
  <c r="C812" i="2"/>
  <c r="C811" i="2"/>
  <c r="C810" i="2"/>
  <c r="C809" i="2"/>
  <c r="C808" i="2"/>
  <c r="C807" i="2"/>
  <c r="C806" i="2"/>
  <c r="C805" i="2"/>
  <c r="C804" i="2"/>
  <c r="C803" i="2"/>
  <c r="C802" i="2"/>
  <c r="C801" i="2"/>
  <c r="C800" i="2"/>
  <c r="C799" i="2"/>
  <c r="C798" i="2"/>
  <c r="C797" i="2"/>
  <c r="C796" i="2"/>
  <c r="C795" i="2"/>
  <c r="C794" i="2"/>
  <c r="C793" i="2"/>
  <c r="C792" i="2"/>
  <c r="C791" i="2"/>
  <c r="C790" i="2"/>
  <c r="C789" i="2"/>
  <c r="C788" i="2"/>
  <c r="C787" i="2"/>
  <c r="C786" i="2"/>
  <c r="C785" i="2"/>
  <c r="C784" i="2"/>
  <c r="C783" i="2"/>
  <c r="C782" i="2"/>
  <c r="C781" i="2"/>
  <c r="C780" i="2"/>
  <c r="C779" i="2"/>
  <c r="C778" i="2"/>
  <c r="C777" i="2"/>
  <c r="C776" i="2"/>
  <c r="C775" i="2"/>
  <c r="C774" i="2"/>
  <c r="C773" i="2"/>
  <c r="C772" i="2"/>
  <c r="C771" i="2"/>
  <c r="C770" i="2"/>
  <c r="C769" i="2"/>
  <c r="C768" i="2"/>
  <c r="C767" i="2"/>
  <c r="C766" i="2"/>
  <c r="C765" i="2"/>
  <c r="C764" i="2"/>
  <c r="C763" i="2"/>
  <c r="C762" i="2"/>
  <c r="C761" i="2"/>
  <c r="C760" i="2"/>
  <c r="C759" i="2"/>
  <c r="C758" i="2"/>
  <c r="C757" i="2"/>
  <c r="C756" i="2"/>
  <c r="C755" i="2"/>
  <c r="C754" i="2"/>
  <c r="C753" i="2"/>
  <c r="C752" i="2"/>
  <c r="C751" i="2"/>
  <c r="C750" i="2"/>
  <c r="C749" i="2"/>
  <c r="C748" i="2"/>
  <c r="C747" i="2"/>
  <c r="C746" i="2"/>
  <c r="C745" i="2"/>
  <c r="C744" i="2"/>
  <c r="C743" i="2"/>
  <c r="C742" i="2"/>
  <c r="C741" i="2"/>
  <c r="C740" i="2"/>
  <c r="C739" i="2"/>
  <c r="C738" i="2"/>
  <c r="C737" i="2"/>
  <c r="C736" i="2"/>
  <c r="C735" i="2"/>
  <c r="C734" i="2"/>
  <c r="C733" i="2"/>
  <c r="C732" i="2"/>
  <c r="C731" i="2"/>
  <c r="C730" i="2"/>
  <c r="C729" i="2"/>
  <c r="C728" i="2"/>
  <c r="C727" i="2"/>
  <c r="C726" i="2"/>
  <c r="C725" i="2"/>
  <c r="C724" i="2"/>
  <c r="C723" i="2"/>
  <c r="C722" i="2"/>
  <c r="C721" i="2"/>
  <c r="C720" i="2"/>
  <c r="C719" i="2"/>
  <c r="C718" i="2"/>
  <c r="C717" i="2"/>
  <c r="C716" i="2"/>
  <c r="C715" i="2"/>
  <c r="C714" i="2"/>
  <c r="C713" i="2"/>
  <c r="C712" i="2"/>
  <c r="C711" i="2"/>
  <c r="C710" i="2"/>
  <c r="C709" i="2"/>
  <c r="C708" i="2"/>
  <c r="C707" i="2"/>
  <c r="C706" i="2"/>
  <c r="C705" i="2"/>
  <c r="C704" i="2"/>
  <c r="C703" i="2"/>
  <c r="C702" i="2"/>
  <c r="C701" i="2"/>
  <c r="C700" i="2"/>
  <c r="C699" i="2"/>
  <c r="C698" i="2"/>
  <c r="C697" i="2"/>
  <c r="C696" i="2"/>
  <c r="C695" i="2"/>
  <c r="C694" i="2"/>
  <c r="C693" i="2"/>
  <c r="C692" i="2"/>
  <c r="C691" i="2"/>
  <c r="C690" i="2"/>
  <c r="C689" i="2"/>
  <c r="C688" i="2"/>
  <c r="C687" i="2"/>
  <c r="C686" i="2"/>
  <c r="C685" i="2"/>
  <c r="C684" i="2"/>
  <c r="C683" i="2"/>
  <c r="C682" i="2"/>
  <c r="C681" i="2"/>
  <c r="C680" i="2"/>
  <c r="C679" i="2"/>
  <c r="C678" i="2"/>
  <c r="C677" i="2"/>
  <c r="C676" i="2"/>
  <c r="C675" i="2"/>
  <c r="C674" i="2"/>
  <c r="C673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C643" i="2"/>
  <c r="C642" i="2"/>
  <c r="C641" i="2"/>
  <c r="C640" i="2"/>
  <c r="C639" i="2"/>
  <c r="C638" i="2"/>
  <c r="C637" i="2"/>
  <c r="C636" i="2"/>
  <c r="C635" i="2"/>
  <c r="C634" i="2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C613" i="2"/>
  <c r="C612" i="2"/>
  <c r="C611" i="2"/>
  <c r="C610" i="2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C498" i="2"/>
  <c r="C497" i="2"/>
  <c r="C496" i="2"/>
  <c r="C495" i="2"/>
  <c r="C494" i="2"/>
  <c r="C493" i="2"/>
  <c r="C492" i="2"/>
  <c r="C491" i="2"/>
  <c r="C490" i="2"/>
  <c r="C489" i="2"/>
  <c r="C488" i="2"/>
  <c r="C487" i="2"/>
  <c r="C486" i="2"/>
  <c r="C485" i="2"/>
  <c r="C484" i="2"/>
  <c r="C483" i="2"/>
  <c r="C482" i="2"/>
  <c r="C48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C468" i="2"/>
  <c r="C467" i="2"/>
  <c r="C466" i="2"/>
  <c r="C465" i="2"/>
  <c r="C464" i="2"/>
  <c r="C463" i="2"/>
  <c r="C462" i="2"/>
  <c r="C461" i="2"/>
  <c r="C460" i="2"/>
  <c r="C459" i="2"/>
  <c r="C458" i="2"/>
  <c r="C457" i="2"/>
  <c r="C456" i="2"/>
  <c r="C455" i="2"/>
  <c r="C454" i="2"/>
  <c r="C453" i="2"/>
  <c r="C452" i="2"/>
  <c r="C45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C438" i="2"/>
  <c r="C437" i="2"/>
  <c r="C436" i="2"/>
  <c r="C435" i="2"/>
  <c r="C434" i="2"/>
  <c r="C433" i="2"/>
  <c r="C432" i="2"/>
  <c r="C431" i="2"/>
  <c r="C430" i="2"/>
  <c r="C429" i="2"/>
  <c r="C428" i="2"/>
  <c r="C427" i="2"/>
  <c r="C426" i="2"/>
  <c r="C425" i="2"/>
  <c r="C424" i="2"/>
  <c r="C423" i="2"/>
  <c r="C422" i="2"/>
  <c r="C421" i="2"/>
  <c r="C420" i="2"/>
  <c r="C419" i="2"/>
  <c r="C418" i="2"/>
  <c r="C417" i="2"/>
  <c r="C416" i="2"/>
  <c r="C415" i="2"/>
  <c r="C414" i="2"/>
  <c r="C413" i="2"/>
  <c r="C412" i="2"/>
  <c r="C411" i="2"/>
  <c r="C410" i="2"/>
  <c r="C409" i="2"/>
  <c r="C408" i="2"/>
  <c r="C407" i="2"/>
  <c r="C406" i="2"/>
  <c r="C405" i="2"/>
  <c r="C404" i="2"/>
  <c r="C403" i="2"/>
  <c r="C402" i="2"/>
  <c r="C401" i="2"/>
  <c r="C400" i="2"/>
  <c r="C399" i="2"/>
  <c r="C398" i="2"/>
  <c r="C397" i="2"/>
  <c r="C396" i="2"/>
  <c r="C395" i="2"/>
  <c r="C394" i="2"/>
  <c r="C393" i="2"/>
  <c r="C392" i="2"/>
  <c r="C391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C373" i="2"/>
  <c r="C372" i="2"/>
  <c r="C371" i="2"/>
  <c r="C370" i="2"/>
  <c r="C369" i="2"/>
  <c r="C368" i="2"/>
  <c r="C367" i="2"/>
  <c r="C366" i="2"/>
  <c r="C365" i="2"/>
  <c r="C364" i="2"/>
  <c r="C363" i="2"/>
  <c r="C362" i="2"/>
  <c r="C36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18" i="2"/>
  <c r="C17" i="2"/>
  <c r="C16" i="2"/>
  <c r="AD14" i="2" l="1"/>
</calcChain>
</file>

<file path=xl/sharedStrings.xml><?xml version="1.0" encoding="utf-8"?>
<sst xmlns="http://schemas.openxmlformats.org/spreadsheetml/2006/main" count="2622" uniqueCount="2461">
  <si>
    <t>N° pièce de référence</t>
  </si>
  <si>
    <t>Date de la pièce</t>
  </si>
  <si>
    <t>Date comptable de la pièce</t>
  </si>
  <si>
    <t>Periode</t>
  </si>
  <si>
    <t>Réference</t>
  </si>
  <si>
    <t>Texte d'en-tête du document</t>
  </si>
  <si>
    <t>Type de pièce</t>
  </si>
  <si>
    <t>Devise</t>
  </si>
  <si>
    <t>Clé de comptabilisation</t>
  </si>
  <si>
    <t>Compte</t>
  </si>
  <si>
    <t>Montant (Devise Locale)</t>
  </si>
  <si>
    <t>Montant (Devise pièce)</t>
  </si>
  <si>
    <t>Code TVA</t>
  </si>
  <si>
    <t>Calcul Tax</t>
  </si>
  <si>
    <t>Montant TVA</t>
  </si>
  <si>
    <t>Texte du poste</t>
  </si>
  <si>
    <t>Date de valeur</t>
  </si>
  <si>
    <t>Date due</t>
  </si>
  <si>
    <t>Type Transaction</t>
  </si>
  <si>
    <t>Nº de la société S/L du partenaire</t>
  </si>
  <si>
    <t>Centre de cout</t>
  </si>
  <si>
    <t>Imputation projet</t>
  </si>
  <si>
    <t>Numéro d'ordre</t>
  </si>
  <si>
    <t>Centre de profit</t>
  </si>
  <si>
    <t>Article</t>
  </si>
  <si>
    <t>Quantité</t>
  </si>
  <si>
    <t>Unité de quantité</t>
  </si>
  <si>
    <t>Division</t>
  </si>
  <si>
    <t>Code compte général spécial</t>
  </si>
  <si>
    <t>Personnel N°</t>
  </si>
  <si>
    <t>Nº d'affectation</t>
  </si>
  <si>
    <t>Réference 1</t>
  </si>
  <si>
    <t>Réference 2</t>
  </si>
  <si>
    <t>Réference 3</t>
  </si>
  <si>
    <t>Conditions de paiement</t>
  </si>
  <si>
    <t>Mode paiement</t>
  </si>
  <si>
    <t>Blocage des paiements</t>
  </si>
  <si>
    <t>Jours escompte 1</t>
  </si>
  <si>
    <t>Pourcentage escompte 1</t>
  </si>
  <si>
    <t>Jours escompte 2</t>
  </si>
  <si>
    <t>Pourcentage escompte 2</t>
  </si>
  <si>
    <t>Date limite pour condition nette</t>
  </si>
  <si>
    <t>Montant escompte en DP</t>
  </si>
  <si>
    <t>N° pièce de la facture à laquelle l'opération est affectée</t>
  </si>
  <si>
    <t>Exerc.comptable de la facture correspondante (pour avoirs)</t>
  </si>
  <si>
    <t>Poste de la facture correspondante</t>
  </si>
  <si>
    <t>Montant soumis au régime d'escompte (en DP)</t>
  </si>
  <si>
    <t>Type de document de vente</t>
  </si>
  <si>
    <t>Type de poste de document commercial</t>
  </si>
  <si>
    <t>Client</t>
  </si>
  <si>
    <t>Groupe de clients</t>
  </si>
  <si>
    <t>Pays de destination</t>
  </si>
  <si>
    <t>Motif de la commande</t>
  </si>
  <si>
    <t>Clé synthétique pour une banque société</t>
  </si>
  <si>
    <t>Nouveau code société</t>
  </si>
  <si>
    <t>Domaine d'activité</t>
  </si>
  <si>
    <t>Fund Center</t>
  </si>
  <si>
    <t>Withholding tax Type</t>
  </si>
  <si>
    <t>Code déclaration d'honoraires</t>
  </si>
  <si>
    <t>Montant de base honoraires en devise pièce</t>
  </si>
  <si>
    <t>Type banque partenaire</t>
  </si>
  <si>
    <t>Numéro du document d'achat</t>
  </si>
  <si>
    <t>Numéro de poste du document d'achat</t>
  </si>
  <si>
    <t>Tax Reporting Date</t>
  </si>
  <si>
    <t>Determine tax base</t>
  </si>
  <si>
    <t>Trading Partner's Business Area</t>
  </si>
  <si>
    <t>Nom1</t>
  </si>
  <si>
    <t>Nom2</t>
  </si>
  <si>
    <t>Rue</t>
  </si>
  <si>
    <t>Ville</t>
  </si>
  <si>
    <t>Pays</t>
  </si>
  <si>
    <t>Code postal</t>
  </si>
  <si>
    <t>Clé bancaire</t>
  </si>
  <si>
    <t>N° compte bancaire</t>
  </si>
  <si>
    <t>Pays de la banque</t>
  </si>
  <si>
    <t>Clé R.I.B.</t>
  </si>
  <si>
    <t>Numéro d'identification de la TVA</t>
  </si>
  <si>
    <t>N° SIRET 1</t>
  </si>
  <si>
    <t>Type de taxe</t>
  </si>
  <si>
    <t>Tax Number 3</t>
  </si>
  <si>
    <t>Fond</t>
  </si>
  <si>
    <t>Base Amount</t>
  </si>
  <si>
    <t>Payment Reference</t>
  </si>
  <si>
    <t>Long Text</t>
  </si>
  <si>
    <t>Accounting text</t>
  </si>
  <si>
    <t>Sales organization</t>
  </si>
  <si>
    <t>Distribution channels</t>
  </si>
  <si>
    <t>Divisions</t>
  </si>
  <si>
    <t>PA</t>
  </si>
  <si>
    <t>EUR</t>
  </si>
  <si>
    <t>Q0</t>
  </si>
  <si>
    <t>M</t>
  </si>
  <si>
    <t>Sociétés</t>
  </si>
  <si>
    <t xml:space="preserve">compte </t>
  </si>
  <si>
    <t>libellé</t>
  </si>
  <si>
    <t xml:space="preserve">Capital social                                    </t>
  </si>
  <si>
    <t xml:space="preserve">Primes d'émission                                 </t>
  </si>
  <si>
    <t xml:space="preserve">Primes d'apport                                   </t>
  </si>
  <si>
    <t xml:space="preserve">Réserve légale                                    </t>
  </si>
  <si>
    <t xml:space="preserve">Réserve réglementée + value nette à long terme    </t>
  </si>
  <si>
    <t xml:space="preserve">Autres réserves                                   </t>
  </si>
  <si>
    <t xml:space="preserve">Report à nouveau                                  </t>
  </si>
  <si>
    <t xml:space="preserve">Report à nouveau debiteur                         </t>
  </si>
  <si>
    <t xml:space="preserve">Résultat en instance affectation (bénéfice)       </t>
  </si>
  <si>
    <t xml:space="preserve">Résultat en instance affectation (perte)          </t>
  </si>
  <si>
    <t xml:space="preserve">Subventions Genzyme                               </t>
  </si>
  <si>
    <t xml:space="preserve">Subv equipement (collectif immo)                  </t>
  </si>
  <si>
    <t xml:space="preserve">Subvention invest non collectif                   </t>
  </si>
  <si>
    <t xml:space="preserve">Subvention invest Genzyme/résultat                </t>
  </si>
  <si>
    <t xml:space="preserve">Subvention equipement                             </t>
  </si>
  <si>
    <t xml:space="preserve">Subvention invest bassin                          </t>
  </si>
  <si>
    <t xml:space="preserve">Subv SRAS                                         </t>
  </si>
  <si>
    <t xml:space="preserve">Subvention compte d'attente                       </t>
  </si>
  <si>
    <t xml:space="preserve">Provision pour investissement                     </t>
  </si>
  <si>
    <t xml:space="preserve">Provision pour hausse des prix                    </t>
  </si>
  <si>
    <t xml:space="preserve">Provision pour implantation à l'étranger          </t>
  </si>
  <si>
    <t xml:space="preserve">Amortisements dérogatoires                        </t>
  </si>
  <si>
    <t xml:space="preserve">Amorti déro.financier                             </t>
  </si>
  <si>
    <t xml:space="preserve">Provision pour perte de change (financière)       </t>
  </si>
  <si>
    <t xml:space="preserve">Provision pour perte de change (non financière)   </t>
  </si>
  <si>
    <t xml:space="preserve">provision R&amp;C MDT                                 </t>
  </si>
  <si>
    <t xml:space="preserve">Provisions pour retours produits périmés          </t>
  </si>
  <si>
    <t xml:space="preserve">provision autres risques exceptionnels CT         </t>
  </si>
  <si>
    <t xml:space="preserve">prov RC litiges LT                                </t>
  </si>
  <si>
    <t xml:space="preserve">Prov rc garanties données                         </t>
  </si>
  <si>
    <t xml:space="preserve">Prov RC risques filiales                          </t>
  </si>
  <si>
    <t xml:space="preserve">Prov RC risques produits                          </t>
  </si>
  <si>
    <t xml:space="preserve">provision autres risques exceptionnels LT         </t>
  </si>
  <si>
    <t xml:space="preserve">Prov environnement LT                             </t>
  </si>
  <si>
    <t xml:space="preserve">Prov RC Court terme                               </t>
  </si>
  <si>
    <t xml:space="preserve">Prov RC risques produits part CT                  </t>
  </si>
  <si>
    <t xml:space="preserve">prov retraites                                    </t>
  </si>
  <si>
    <t xml:space="preserve">Prov environnement CT                             </t>
  </si>
  <si>
    <t xml:space="preserve">RC Indemn TRansactionnelles                       </t>
  </si>
  <si>
    <t xml:space="preserve">RC accord IDR                                     </t>
  </si>
  <si>
    <t xml:space="preserve">prov R&amp;C prestations médicales                    </t>
  </si>
  <si>
    <t xml:space="preserve">Prov litiges except CT                            </t>
  </si>
  <si>
    <t xml:space="preserve">Prov litiges except LT                            </t>
  </si>
  <si>
    <t xml:space="preserve">Provisions pensions et obligations militaires     </t>
  </si>
  <si>
    <t xml:space="preserve">provisions MDT                                    </t>
  </si>
  <si>
    <t xml:space="preserve">prov prestations medicales                        </t>
  </si>
  <si>
    <t xml:space="preserve">prov ch soc PSU                                   </t>
  </si>
  <si>
    <t xml:space="preserve">Prov restructuring LT                             </t>
  </si>
  <si>
    <t xml:space="preserve">Prov restructuring CT                             </t>
  </si>
  <si>
    <t xml:space="preserve">prov restructuring hors IFC                       </t>
  </si>
  <si>
    <t xml:space="preserve">Provision pour risque fiscal                      </t>
  </si>
  <si>
    <t xml:space="preserve">Provision IS/propre implantation                  </t>
  </si>
  <si>
    <t xml:space="preserve">Provision pour abondement interessement           </t>
  </si>
  <si>
    <t xml:space="preserve">SG prêt 1.9 M DEM +1an                            </t>
  </si>
  <si>
    <t xml:space="preserve">SG emprunt 1.9 M DEM (part -1an)                  </t>
  </si>
  <si>
    <t xml:space="preserve">SG prêt 2.5 M DEM -1an                            </t>
  </si>
  <si>
    <t xml:space="preserve">CN LT 400-18 (-1an)                               </t>
  </si>
  <si>
    <t xml:space="preserve">Emprunt Group collectif                           </t>
  </si>
  <si>
    <t xml:space="preserve">AVENTIS SA emprunt -1an                           </t>
  </si>
  <si>
    <t xml:space="preserve">ConnaughtBV prêt-1an                              </t>
  </si>
  <si>
    <t xml:space="preserve">Emprunt Connaught BV (usd)                        </t>
  </si>
  <si>
    <t xml:space="preserve">Emprunt Connaught (frf)                           </t>
  </si>
  <si>
    <t xml:space="preserve">Emprunt Agence Eau Seine Normandie                </t>
  </si>
  <si>
    <t xml:space="preserve">Emprunt + 1 an Agence Eau Seine Normandie         </t>
  </si>
  <si>
    <t xml:space="preserve">Réévaluation emprunts LT                          </t>
  </si>
  <si>
    <t xml:space="preserve">Interets emprunts aupres des ets de credit        </t>
  </si>
  <si>
    <t xml:space="preserve">Intérêts autres emprunts                          </t>
  </si>
  <si>
    <t xml:space="preserve">Inrerets / emprunts groupe                        </t>
  </si>
  <si>
    <t xml:space="preserve">Interet groupe CGS K                              </t>
  </si>
  <si>
    <t xml:space="preserve">Compte de liaison BdR-Marcy                       </t>
  </si>
  <si>
    <t xml:space="preserve">Compte de liaison BdR-VdR                         </t>
  </si>
  <si>
    <t xml:space="preserve">Compte de liaison Marcy-VdR                       </t>
  </si>
  <si>
    <t xml:space="preserve">Compte de liaison immos (Primmo)                  </t>
  </si>
  <si>
    <t xml:space="preserve">Asset Clearing account for SLO operation          </t>
  </si>
  <si>
    <t xml:space="preserve">GL Clearing account for SLO operation             </t>
  </si>
  <si>
    <t xml:space="preserve">Compte de liaison SPSA -  SPNVL                   </t>
  </si>
  <si>
    <t xml:space="preserve">Compte de liaison SPNVL  pour SPSA                </t>
  </si>
  <si>
    <t xml:space="preserve">Brevets, marques, licences                        </t>
  </si>
  <si>
    <t xml:space="preserve">LIcences IS                                       </t>
  </si>
  <si>
    <t xml:space="preserve">Autres droits AA                                  </t>
  </si>
  <si>
    <t xml:space="preserve">Pdt marques et tech                               </t>
  </si>
  <si>
    <t xml:space="preserve">QUOTAS D'EMISSION                                 </t>
  </si>
  <si>
    <t xml:space="preserve">Droit au bail                                     </t>
  </si>
  <si>
    <t xml:space="preserve">fond de commerce                                  </t>
  </si>
  <si>
    <t xml:space="preserve">Logiciels                                         </t>
  </si>
  <si>
    <t xml:space="preserve">Films                                             </t>
  </si>
  <si>
    <t xml:space="preserve">Logiciels Marnes                                  </t>
  </si>
  <si>
    <t xml:space="preserve">Films Marnes                                      </t>
  </si>
  <si>
    <t xml:space="preserve">Programmes informatiques                          </t>
  </si>
  <si>
    <t xml:space="preserve">Terrains nus                                      </t>
  </si>
  <si>
    <t xml:space="preserve">Terrains aménagés                                 </t>
  </si>
  <si>
    <t xml:space="preserve">AAI terrains                                      </t>
  </si>
  <si>
    <t xml:space="preserve">AAI terrains Marnes                               </t>
  </si>
  <si>
    <t>Bâtiments industriels, administratifs, commerciaux</t>
  </si>
  <si>
    <t xml:space="preserve">Bâtiments recherche                               </t>
  </si>
  <si>
    <t xml:space="preserve">AAI constructions                                 </t>
  </si>
  <si>
    <t xml:space="preserve">AAI construction recherche                        </t>
  </si>
  <si>
    <t xml:space="preserve">AAI constructions Marnes                          </t>
  </si>
  <si>
    <t xml:space="preserve">Ouvrages d'infrastructure                         </t>
  </si>
  <si>
    <t xml:space="preserve">AAI installations spécifiques sur sols propres    </t>
  </si>
  <si>
    <t>AAI installations specifiques/sol propre recherche</t>
  </si>
  <si>
    <t xml:space="preserve">Matériel et outillage industriel                  </t>
  </si>
  <si>
    <t xml:space="preserve">Matériel et outillage industriel recherche        </t>
  </si>
  <si>
    <t xml:space="preserve">Matériel industriel à l'étranger                  </t>
  </si>
  <si>
    <t xml:space="preserve">Matériel et outillage industriel Marnes           </t>
  </si>
  <si>
    <t xml:space="preserve">Matériel et outillage à l'étranger Marnes         </t>
  </si>
  <si>
    <t xml:space="preserve">Matériel et outillage                             </t>
  </si>
  <si>
    <t xml:space="preserve">AAI matériel et outillage industriel              </t>
  </si>
  <si>
    <t xml:space="preserve">AAI matériel et outillage industriel recherche    </t>
  </si>
  <si>
    <t xml:space="preserve">AAI constructions louées                          </t>
  </si>
  <si>
    <t xml:space="preserve">AAI constructions louées Marnes                   </t>
  </si>
  <si>
    <t xml:space="preserve">AAI divers Marnes                                 </t>
  </si>
  <si>
    <t xml:space="preserve">Matériel de transport tourisme                    </t>
  </si>
  <si>
    <t xml:space="preserve">Matériel de transport utilitaire                  </t>
  </si>
  <si>
    <t xml:space="preserve">Matériel de transport à l'étranger                </t>
  </si>
  <si>
    <t xml:space="preserve">Matériel de transport Marnes                      </t>
  </si>
  <si>
    <t xml:space="preserve">Matériel de bureau                                </t>
  </si>
  <si>
    <t xml:space="preserve">Matériel de bureau recherche                      </t>
  </si>
  <si>
    <t xml:space="preserve">Matériel de bureau Marnes                         </t>
  </si>
  <si>
    <t xml:space="preserve">Matériel de bureau à l'étranger                   </t>
  </si>
  <si>
    <t xml:space="preserve">Matériel informatique DSI                         </t>
  </si>
  <si>
    <t xml:space="preserve">Mobilier                                          </t>
  </si>
  <si>
    <t xml:space="preserve">Mobilier recherche                                </t>
  </si>
  <si>
    <t xml:space="preserve">Mobilier Marnes                                   </t>
  </si>
  <si>
    <t xml:space="preserve">Mobilier à l'étranger                             </t>
  </si>
  <si>
    <t xml:space="preserve">Matériel à usage social                           </t>
  </si>
  <si>
    <t xml:space="preserve">Matériel à usage social Marnes                    </t>
  </si>
  <si>
    <t xml:space="preserve">Autres immobilisations corporelles                </t>
  </si>
  <si>
    <t>Installations techniques, matériel outillage indus</t>
  </si>
  <si>
    <t xml:space="preserve">Inst technique, matériel outillage recherche      </t>
  </si>
  <si>
    <t xml:space="preserve">Immos en-cours sur affaires                       </t>
  </si>
  <si>
    <t xml:space="preserve">Autres immos en-cours                             </t>
  </si>
  <si>
    <t xml:space="preserve">Far autos/immos affaires                          </t>
  </si>
  <si>
    <t xml:space="preserve">iec corporelles                                   </t>
  </si>
  <si>
    <t xml:space="preserve">iec incorporelles                                 </t>
  </si>
  <si>
    <t xml:space="preserve">Avances et acomptes/immos incorporelles           </t>
  </si>
  <si>
    <t xml:space="preserve">Avances et acomptes/immos corporelles             </t>
  </si>
  <si>
    <t xml:space="preserve">Avances et acomptes/immos corporelles (CGS I)     </t>
  </si>
  <si>
    <t xml:space="preserve">Titres part. stés françaises                      </t>
  </si>
  <si>
    <t xml:space="preserve">Titres part. stés étrangères                      </t>
  </si>
  <si>
    <t xml:space="preserve">Titres part. SE françaises                        </t>
  </si>
  <si>
    <t xml:space="preserve">Titres part. SE étrangères                        </t>
  </si>
  <si>
    <t xml:space="preserve">Titres part. SI françaises                        </t>
  </si>
  <si>
    <t xml:space="preserve">Titres part. SI étrangères                        </t>
  </si>
  <si>
    <t xml:space="preserve">pret filiale SME                                  </t>
  </si>
  <si>
    <t xml:space="preserve">Prêts aux filiales non consolidées                </t>
  </si>
  <si>
    <t xml:space="preserve">Réévaluation, prêts CT                            </t>
  </si>
  <si>
    <t xml:space="preserve">Titres non appelés, non libérés                   </t>
  </si>
  <si>
    <t xml:space="preserve">Autres titres immobilisés                         </t>
  </si>
  <si>
    <t xml:space="preserve">Prêts RP (non collectif)                          </t>
  </si>
  <si>
    <t xml:space="preserve">Prêts au personnel (non collectif)                </t>
  </si>
  <si>
    <t xml:space="preserve">Prêts actions RP (collectif)                      </t>
  </si>
  <si>
    <t xml:space="preserve">Prêts collectif                                   </t>
  </si>
  <si>
    <t xml:space="preserve">Prêts actions sanofi  (collectif cgs 3)           </t>
  </si>
  <si>
    <t xml:space="preserve">Prêts actions Sanofi (non collectif)              </t>
  </si>
  <si>
    <t xml:space="preserve">Dépôts de garantie versés                         </t>
  </si>
  <si>
    <t xml:space="preserve">Dépôts de garantie versés (lettrable)             </t>
  </si>
  <si>
    <t xml:space="preserve">Retraites-régimes sur financés                    </t>
  </si>
  <si>
    <t xml:space="preserve">Amortissements brevets, marques, licences         </t>
  </si>
  <si>
    <t xml:space="preserve">Amortissements autres droits AA                   </t>
  </si>
  <si>
    <t>Amortissements produits marques et technologies AA</t>
  </si>
  <si>
    <t xml:space="preserve">Amortissement IS licences                         </t>
  </si>
  <si>
    <t xml:space="preserve">Amortissement fonds de commerce                   </t>
  </si>
  <si>
    <t xml:space="preserve">Amortissements logiciels                          </t>
  </si>
  <si>
    <t xml:space="preserve">Amortissements films                              </t>
  </si>
  <si>
    <t xml:space="preserve">Amortissement logiciels Marnes                    </t>
  </si>
  <si>
    <t xml:space="preserve">Amortissement films Marnes                        </t>
  </si>
  <si>
    <t xml:space="preserve">Amortissements Films                              </t>
  </si>
  <si>
    <t xml:space="preserve">Amortissements Logiciels                          </t>
  </si>
  <si>
    <t xml:space="preserve">licences mes 2001                                 </t>
  </si>
  <si>
    <t xml:space="preserve">Dépréciations terrains vacants                    </t>
  </si>
  <si>
    <t xml:space="preserve">Dépréciation terrains occupés                     </t>
  </si>
  <si>
    <t xml:space="preserve">Amortissements AAI terrains                       </t>
  </si>
  <si>
    <t xml:space="preserve">Amortissements AAI terrains Marnes                </t>
  </si>
  <si>
    <t xml:space="preserve">Amortissements constructions                      </t>
  </si>
  <si>
    <t xml:space="preserve">Amortissements constructions recherche            </t>
  </si>
  <si>
    <t xml:space="preserve">Amortissements AAI constructions Marnes           </t>
  </si>
  <si>
    <t xml:space="preserve">batiments mes 2001                                </t>
  </si>
  <si>
    <t xml:space="preserve">Amortissements AAI constructions                  </t>
  </si>
  <si>
    <t xml:space="preserve">Amortissements AAI constructions recherche        </t>
  </si>
  <si>
    <t xml:space="preserve">Amortissements ouvrages d'infrastructure          </t>
  </si>
  <si>
    <t xml:space="preserve">Amortissements AAI spécifiques/sols propres       </t>
  </si>
  <si>
    <t xml:space="preserve">Amortissements AAI spécifiques recherche          </t>
  </si>
  <si>
    <t xml:space="preserve">Amortissements matériel et outillage industriels  </t>
  </si>
  <si>
    <t xml:space="preserve">Amortissements matériel et outillage recherche    </t>
  </si>
  <si>
    <t xml:space="preserve">Amortissements matériel outillage à l'étranger    </t>
  </si>
  <si>
    <t xml:space="preserve">Amortissement matériel &amp; outillage Marnes         </t>
  </si>
  <si>
    <t xml:space="preserve">Amort matériel et outillage étranger Marnes       </t>
  </si>
  <si>
    <t>Amortissement AAI matériel et outillage industriel</t>
  </si>
  <si>
    <t xml:space="preserve">Amortissement AAI matériel outillage recherche    </t>
  </si>
  <si>
    <t xml:space="preserve">Autres mes 2001                                   </t>
  </si>
  <si>
    <t xml:space="preserve">Amortissements AAI constructions louées           </t>
  </si>
  <si>
    <t xml:space="preserve">Amortissements AAI constructions louées Marnes    </t>
  </si>
  <si>
    <t xml:space="preserve">Amort AAI divers Marnes                           </t>
  </si>
  <si>
    <t xml:space="preserve">Amortissements matériel de transport tourisme     </t>
  </si>
  <si>
    <t xml:space="preserve">Amortissement matériel de transport utilitaire    </t>
  </si>
  <si>
    <t xml:space="preserve">Amortissements matériel de transport à l'étranger </t>
  </si>
  <si>
    <t xml:space="preserve">Amortissement matériel transport Marnes           </t>
  </si>
  <si>
    <t xml:space="preserve">Amortissements matériel de bureau                 </t>
  </si>
  <si>
    <t xml:space="preserve">Amortissement matériel de bureau recherche        </t>
  </si>
  <si>
    <t xml:space="preserve">Amortissement matériel info DSI                   </t>
  </si>
  <si>
    <t xml:space="preserve">Amortissement matériel bureau Marnes              </t>
  </si>
  <si>
    <t xml:space="preserve">Amortissement matériel bureau étranger            </t>
  </si>
  <si>
    <t xml:space="preserve">Amortissements mobilier                           </t>
  </si>
  <si>
    <t xml:space="preserve">Amortissement mobilier recherche                  </t>
  </si>
  <si>
    <t xml:space="preserve">Amortissement mobilier étranger                   </t>
  </si>
  <si>
    <t xml:space="preserve">Amortissements matériel à usage social            </t>
  </si>
  <si>
    <t xml:space="preserve">Amortissement matériel usage social Marnes        </t>
  </si>
  <si>
    <t xml:space="preserve">Dépréciation quota d'emission                     </t>
  </si>
  <si>
    <t xml:space="preserve">Dépréciation immos albumine                       </t>
  </si>
  <si>
    <t xml:space="preserve">Dépreciation des batiments                        </t>
  </si>
  <si>
    <t xml:space="preserve">Dépréciation  matériel et outillage industriel    </t>
  </si>
  <si>
    <t>Dépreciation  immobilisations corporelles en cours</t>
  </si>
  <si>
    <t xml:space="preserve">Dépréciation pour provision Amortissement incorp  </t>
  </si>
  <si>
    <t xml:space="preserve">Provisions dépréciation titres                    </t>
  </si>
  <si>
    <t xml:space="preserve">Provisions dépréciation titres SME                </t>
  </si>
  <si>
    <t xml:space="preserve">Provisions dépréciation titres non conso          </t>
  </si>
  <si>
    <t xml:space="preserve">provisions pret GROUPE SME                        </t>
  </si>
  <si>
    <t xml:space="preserve">Provisions prêts divers                           </t>
  </si>
  <si>
    <t xml:space="preserve">Provision dépréciation autres immos financières   </t>
  </si>
  <si>
    <t xml:space="preserve">Provisions prêts filiales                         </t>
  </si>
  <si>
    <t xml:space="preserve">Stock matières premières                          </t>
  </si>
  <si>
    <t xml:space="preserve">Matières Premières « manuel» Transit              </t>
  </si>
  <si>
    <t xml:space="preserve">Mat 1ere  reallocation                            </t>
  </si>
  <si>
    <t xml:space="preserve">stock changt PRI mat premières                    </t>
  </si>
  <si>
    <t xml:space="preserve">Mat 1er "stock manuel"                            </t>
  </si>
  <si>
    <t xml:space="preserve">Semi fini "stock manuelle"                        </t>
  </si>
  <si>
    <t xml:space="preserve">Stock de produits consommables                    </t>
  </si>
  <si>
    <t xml:space="preserve">Stock fournitures opérationnelles                 </t>
  </si>
  <si>
    <t xml:space="preserve">Pièces détachées                                  </t>
  </si>
  <si>
    <t xml:space="preserve">Fournitures de bureau                             </t>
  </si>
  <si>
    <t xml:space="preserve">Athena stock pièces détachées                     </t>
  </si>
  <si>
    <t xml:space="preserve">Emballages                                        </t>
  </si>
  <si>
    <t xml:space="preserve">Stocks produits en-cours                          </t>
  </si>
  <si>
    <t xml:space="preserve">Produits semi-finis                               </t>
  </si>
  <si>
    <t xml:space="preserve">Stock variance n-1                                </t>
  </si>
  <si>
    <t xml:space="preserve">pdts fabriqués allocation ecart                   </t>
  </si>
  <si>
    <t xml:space="preserve">stock changt PRI pdts finis/semis finis           </t>
  </si>
  <si>
    <t xml:space="preserve">Stocks produits finis                             </t>
  </si>
  <si>
    <t xml:space="preserve">Stock russie (manuel)                             </t>
  </si>
  <si>
    <t xml:space="preserve">STOCK INTERPHARM (manuel)                         </t>
  </si>
  <si>
    <t xml:space="preserve">Stock UK (manuel) no MM                           </t>
  </si>
  <si>
    <t xml:space="preserve">Stock Roumanie (manuel)                           </t>
  </si>
  <si>
    <t xml:space="preserve">Produits Finis « manuel » cut off ventes          </t>
  </si>
  <si>
    <t xml:space="preserve">Stocks produits négoce                            </t>
  </si>
  <si>
    <t xml:space="preserve">Stock marchandises Inde                           </t>
  </si>
  <si>
    <t xml:space="preserve">Trading Goods imtx                                </t>
  </si>
  <si>
    <t xml:space="preserve">reprise stock ecart de valorisation               </t>
  </si>
  <si>
    <t xml:space="preserve">Stock changt CRI                                  </t>
  </si>
  <si>
    <t xml:space="preserve">Provision dépréciation matières premières         </t>
  </si>
  <si>
    <t xml:space="preserve">Provision dépréciation produits consommables      </t>
  </si>
  <si>
    <t>Provision dépréciation fournitures opérationnelles</t>
  </si>
  <si>
    <t xml:space="preserve">Provision dépréciation pièces détachées           </t>
  </si>
  <si>
    <t xml:space="preserve">Provision dépréciation fournitures bureau         </t>
  </si>
  <si>
    <t xml:space="preserve">Provision dépréciation emballages                 </t>
  </si>
  <si>
    <t xml:space="preserve">Provision dépréciation produits en-cours          </t>
  </si>
  <si>
    <t xml:space="preserve">Provision dépréciation semi-finis                 </t>
  </si>
  <si>
    <t xml:space="preserve">Provision dépréciation produits finis             </t>
  </si>
  <si>
    <t xml:space="preserve">prov stock Manuel                                 </t>
  </si>
  <si>
    <t xml:space="preserve">Provision/stocks Inde                             </t>
  </si>
  <si>
    <t xml:space="preserve">Dépréciation stocks albumine                      </t>
  </si>
  <si>
    <t xml:space="preserve">Fournisseurs (collectif)                          </t>
  </si>
  <si>
    <t xml:space="preserve">Fournisseurs reclassement clôture pour bilan      </t>
  </si>
  <si>
    <t xml:space="preserve">Fournisseurs encours SPNVL                        </t>
  </si>
  <si>
    <t xml:space="preserve">Fournisseur - Réévaluation des PNS                </t>
  </si>
  <si>
    <t xml:space="preserve">AP rejets-retours paiements                       </t>
  </si>
  <si>
    <t xml:space="preserve">Frs reprise/retenue de garantie                   </t>
  </si>
  <si>
    <t xml:space="preserve">Fournisseurs groupe                               </t>
  </si>
  <si>
    <t xml:space="preserve">Fournisseurs, montants différés                   </t>
  </si>
  <si>
    <t xml:space="preserve">Fournisseurs, montants différés reclass Clôture   </t>
  </si>
  <si>
    <t xml:space="preserve">Fournisseurs Groupe                               </t>
  </si>
  <si>
    <t xml:space="preserve">frs groupe reclassement clôture pour bilan        </t>
  </si>
  <si>
    <t xml:space="preserve">Fournisseurs, effets à payer                      </t>
  </si>
  <si>
    <t xml:space="preserve">NATEXIS ENCOURS EAP                               </t>
  </si>
  <si>
    <t xml:space="preserve">eap recl immo                                     </t>
  </si>
  <si>
    <t xml:space="preserve">SG ENCOURS EAP                                    </t>
  </si>
  <si>
    <t xml:space="preserve">EAP reprises                                      </t>
  </si>
  <si>
    <t xml:space="preserve">virts à échéance ajust                            </t>
  </si>
  <si>
    <t xml:space="preserve">EAP Reprises                                      </t>
  </si>
  <si>
    <t xml:space="preserve">EAP encours global                                </t>
  </si>
  <si>
    <t xml:space="preserve">Fournisseurs virts échéance                       </t>
  </si>
  <si>
    <t xml:space="preserve">NATEXIS VIRTS ECH                                 </t>
  </si>
  <si>
    <t xml:space="preserve">NATEXIS BANQUE POPULAIRE                          </t>
  </si>
  <si>
    <t xml:space="preserve">Accounts payable SG virement                      </t>
  </si>
  <si>
    <t xml:space="preserve">EN COURS VIRT ECH                                 </t>
  </si>
  <si>
    <t xml:space="preserve">Fournisseurs, immobilisations                     </t>
  </si>
  <si>
    <t xml:space="preserve">Fournisseurs immobilisations, retenue de garantie </t>
  </si>
  <si>
    <t xml:space="preserve">frs immo reprise garantie                         </t>
  </si>
  <si>
    <t xml:space="preserve">Fournisseurs d'immobilisations Groupe             </t>
  </si>
  <si>
    <t xml:space="preserve">Fournisseurs, immobilisations Effets à payer      </t>
  </si>
  <si>
    <t xml:space="preserve">Fournisseurs, FAR commande                        </t>
  </si>
  <si>
    <t xml:space="preserve">FAR serv ext rep                                  </t>
  </si>
  <si>
    <t xml:space="preserve">FAR aut serv ext rep                              </t>
  </si>
  <si>
    <t xml:space="preserve">FAR R&amp;D                                           </t>
  </si>
  <si>
    <t xml:space="preserve">FAR autres entrées                                </t>
  </si>
  <si>
    <t xml:space="preserve">FAR manuelles                                     </t>
  </si>
  <si>
    <t xml:space="preserve">prov manuelles VDR                                </t>
  </si>
  <si>
    <t xml:space="preserve">prov "autres passifs circulants"                  </t>
  </si>
  <si>
    <t xml:space="preserve">fAR groupe collectif                              </t>
  </si>
  <si>
    <t xml:space="preserve">FAR manuelles MARCY                               </t>
  </si>
  <si>
    <t xml:space="preserve">provisions RD capitalisées                        </t>
  </si>
  <si>
    <t xml:space="preserve">Fournisseurs reclass pour TVA/FAR (HT)            </t>
  </si>
  <si>
    <t xml:space="preserve">Factures non parvenues TTC                        </t>
  </si>
  <si>
    <t xml:space="preserve">Provision Redevances                              </t>
  </si>
  <si>
    <t xml:space="preserve">Provision NOMADE                                  </t>
  </si>
  <si>
    <t xml:space="preserve">far reevaluation                                  </t>
  </si>
  <si>
    <t xml:space="preserve">FAR 1994 à 1996                                   </t>
  </si>
  <si>
    <t xml:space="preserve">FAR 1997/98                                       </t>
  </si>
  <si>
    <t xml:space="preserve">far auto/reprise CG R2(PF) R3                     </t>
  </si>
  <si>
    <t xml:space="preserve">Fournisseurs immobilisations, FAR                 </t>
  </si>
  <si>
    <t xml:space="preserve">far immo manuelles                                </t>
  </si>
  <si>
    <t xml:space="preserve">FAR IMMO TTC reclassement manuel //4081110        </t>
  </si>
  <si>
    <t xml:space="preserve">FAR groupe manuelles                              </t>
  </si>
  <si>
    <t xml:space="preserve">Fournisseurs, FAR Groupe non reconciliées         </t>
  </si>
  <si>
    <t xml:space="preserve">AAR groupe                                        </t>
  </si>
  <si>
    <t xml:space="preserve">FRS Acomptes non immob  CGS A                     </t>
  </si>
  <si>
    <t xml:space="preserve">frs débiteur reprise                              </t>
  </si>
  <si>
    <t xml:space="preserve">fournisseurs debiteurs - Reclassement du solde    </t>
  </si>
  <si>
    <t xml:space="preserve">FRS acompte immobilisation CGS M                  </t>
  </si>
  <si>
    <t xml:space="preserve">AP Advanced payments cgs I                        </t>
  </si>
  <si>
    <t xml:space="preserve">Immo acomptes reprise dans SAP R3                 </t>
  </si>
  <si>
    <t xml:space="preserve">Fournisseurs, AAR                                 </t>
  </si>
  <si>
    <t xml:space="preserve">Réévaluation, fournisseurs débiteurs              </t>
  </si>
  <si>
    <t xml:space="preserve">fournisseurs debiteurs groupe                     </t>
  </si>
  <si>
    <t xml:space="preserve">FRS debiteurs  groupe                             </t>
  </si>
  <si>
    <t xml:space="preserve">Clients France non groupe (collectif)             </t>
  </si>
  <si>
    <t xml:space="preserve">Clients Export non groupe (collectif)             </t>
  </si>
  <si>
    <t xml:space="preserve">Réévaluation clients                              </t>
  </si>
  <si>
    <t xml:space="preserve">clients accessoires repise                        </t>
  </si>
  <si>
    <t xml:space="preserve">Clients créditeurs reclasst (auto)                </t>
  </si>
  <si>
    <t xml:space="preserve">Clients - groupe                                  </t>
  </si>
  <si>
    <t xml:space="preserve">Clients Groupe (collectif)                        </t>
  </si>
  <si>
    <t xml:space="preserve">Créances cédées                                   </t>
  </si>
  <si>
    <t xml:space="preserve">Clients groupe reclass                            </t>
  </si>
  <si>
    <t xml:space="preserve">Clients, effets à l'encaissement                  </t>
  </si>
  <si>
    <t xml:space="preserve">En-cours EAR                                      </t>
  </si>
  <si>
    <t xml:space="preserve">SG En-cours EAR                                   </t>
  </si>
  <si>
    <t xml:space="preserve">Clients douteux (CGS D)                           </t>
  </si>
  <si>
    <t xml:space="preserve">clients douteux                                   </t>
  </si>
  <si>
    <t xml:space="preserve">Clients, FAE hors intercos                        </t>
  </si>
  <si>
    <t xml:space="preserve">FAE CLIENT hors groupe cgs N                      </t>
  </si>
  <si>
    <t xml:space="preserve">FAE clients REEVALUATIONS                         </t>
  </si>
  <si>
    <t xml:space="preserve">Clients, FAE Intercos                             </t>
  </si>
  <si>
    <t xml:space="preserve">FAE CLIENT intercos CGS K                         </t>
  </si>
  <si>
    <t xml:space="preserve">Clients acomptes - cgs A                          </t>
  </si>
  <si>
    <t xml:space="preserve">Clients créditeurs (ne pas utiliser)              </t>
  </si>
  <si>
    <t xml:space="preserve">clients crediteurs                                </t>
  </si>
  <si>
    <t xml:space="preserve">clients Acompte                                   </t>
  </si>
  <si>
    <t xml:space="preserve">AAE CLIENT CGS M                                  </t>
  </si>
  <si>
    <t xml:space="preserve">crediteurs Fce 91 à 99                            </t>
  </si>
  <si>
    <t xml:space="preserve">Client, AAE hors groupe                           </t>
  </si>
  <si>
    <t xml:space="preserve">AAE CLIENT intercos CGS L                         </t>
  </si>
  <si>
    <t xml:space="preserve">Clients AAE                                       </t>
  </si>
  <si>
    <t xml:space="preserve">AAE CLL CLI                                       </t>
  </si>
  <si>
    <t xml:space="preserve">Ristounres Accruals                               </t>
  </si>
  <si>
    <t xml:space="preserve">Réévaluation, clients créditeurs                  </t>
  </si>
  <si>
    <t xml:space="preserve">clients crediteurs groupe                         </t>
  </si>
  <si>
    <t xml:space="preserve">clients groupe crediteur                          </t>
  </si>
  <si>
    <t xml:space="preserve">Rémunérations dûes                                </t>
  </si>
  <si>
    <t xml:space="preserve">Paies négatives                                   </t>
  </si>
  <si>
    <t xml:space="preserve">Paie negative CGS                                 </t>
  </si>
  <si>
    <t xml:space="preserve">Comité d'entreprise                               </t>
  </si>
  <si>
    <t xml:space="preserve">CE prets entraide                                 </t>
  </si>
  <si>
    <t xml:space="preserve">Intéressement                                     </t>
  </si>
  <si>
    <t xml:space="preserve">Participation                                     </t>
  </si>
  <si>
    <t xml:space="preserve">Avances voyages (collectif)                       </t>
  </si>
  <si>
    <t xml:space="preserve">Acomptes/salaires                                 </t>
  </si>
  <si>
    <t xml:space="preserve">Avances permanentes                               </t>
  </si>
  <si>
    <t xml:space="preserve">Avances Bureau                                    </t>
  </si>
  <si>
    <t xml:space="preserve">Frais voyages TM(collectif)                       </t>
  </si>
  <si>
    <t xml:space="preserve">Salariés CGS                                      </t>
  </si>
  <si>
    <t xml:space="preserve">Oppositions                                       </t>
  </si>
  <si>
    <t xml:space="preserve">Oppositions sur salaire (collectif)               </t>
  </si>
  <si>
    <t xml:space="preserve">Droit CP non pris (principal)                     </t>
  </si>
  <si>
    <t xml:space="preserve">Droit cp non pris (charges)                       </t>
  </si>
  <si>
    <t xml:space="preserve">Droit cp à payer (principal)                      </t>
  </si>
  <si>
    <t xml:space="preserve">Droit cp à payer (charges)                        </t>
  </si>
  <si>
    <t xml:space="preserve">provision CET - Paie                              </t>
  </si>
  <si>
    <t xml:space="preserve">Provision pour participation                      </t>
  </si>
  <si>
    <t xml:space="preserve">Provision pour Interessement                      </t>
  </si>
  <si>
    <t xml:space="preserve">Personnel, charges à payer                        </t>
  </si>
  <si>
    <t xml:space="preserve">Provision/gratification semestrielle (principal)  </t>
  </si>
  <si>
    <t xml:space="preserve">Provision/gratification semestrielle (charges)    </t>
  </si>
  <si>
    <t xml:space="preserve">Provision Prime fin de contrat CDD                </t>
  </si>
  <si>
    <t xml:space="preserve">provisions bonus (RVI)                            </t>
  </si>
  <si>
    <t xml:space="preserve">AP - URSSAF                                       </t>
  </si>
  <si>
    <t xml:space="preserve">Urssaf Lyon                                       </t>
  </si>
  <si>
    <t xml:space="preserve">Urssaf Paris                                      </t>
  </si>
  <si>
    <t xml:space="preserve">C.F.E.                                            </t>
  </si>
  <si>
    <t xml:space="preserve">Urssaf Marcy                                      </t>
  </si>
  <si>
    <t xml:space="preserve">URSSAF VDR                                        </t>
  </si>
  <si>
    <t xml:space="preserve">Urssaf                                            </t>
  </si>
  <si>
    <t xml:space="preserve">Provision forfait social                          </t>
  </si>
  <si>
    <t xml:space="preserve">AP - Prevoyance et mutuelle                       </t>
  </si>
  <si>
    <t xml:space="preserve">Assédic Lyon                                      </t>
  </si>
  <si>
    <t xml:space="preserve">Assédic Paris                                     </t>
  </si>
  <si>
    <t xml:space="preserve">Assédic Expatriés                                 </t>
  </si>
  <si>
    <t xml:space="preserve">Apicil                                            </t>
  </si>
  <si>
    <t xml:space="preserve">Arcil                                             </t>
  </si>
  <si>
    <t xml:space="preserve">Garantie obsèques                                 </t>
  </si>
  <si>
    <t xml:space="preserve">Caisse agricole Ardèche                           </t>
  </si>
  <si>
    <t xml:space="preserve">Assédic Lyon (Marcy)                              </t>
  </si>
  <si>
    <t xml:space="preserve">Assedic VDR                                       </t>
  </si>
  <si>
    <t xml:space="preserve">Prévoyance &amp; mutuelles                            </t>
  </si>
  <si>
    <t xml:space="preserve">Retraites                                         </t>
  </si>
  <si>
    <t xml:space="preserve">ASSEDIC                                           </t>
  </si>
  <si>
    <t xml:space="preserve">Compte CESU                                       </t>
  </si>
  <si>
    <t xml:space="preserve">CESU part sal CGS X                               </t>
  </si>
  <si>
    <t xml:space="preserve">IJSS CGS O                                        </t>
  </si>
  <si>
    <t xml:space="preserve">Provision/ cp à payer                             </t>
  </si>
  <si>
    <t xml:space="preserve">prov charges/bonus                                </t>
  </si>
  <si>
    <t xml:space="preserve">Indemnités à recevoir à extourner dans cpte ets   </t>
  </si>
  <si>
    <t xml:space="preserve">Indemnités à recevoir berges                      </t>
  </si>
  <si>
    <t xml:space="preserve">Indemnités à recevoir VDR                         </t>
  </si>
  <si>
    <t xml:space="preserve">Indemnités à recevoir Marcy                       </t>
  </si>
  <si>
    <t xml:space="preserve">Indemnités à recevoir                             </t>
  </si>
  <si>
    <t xml:space="preserve">IJSS Prevoyance à recevoir                        </t>
  </si>
  <si>
    <t xml:space="preserve">Prov chges/ Prime fin de contrat CDD              </t>
  </si>
  <si>
    <t xml:space="preserve">charges soc/fisc / prov CET -paie                 </t>
  </si>
  <si>
    <t xml:space="preserve">Retenue à la source                               </t>
  </si>
  <si>
    <t xml:space="preserve">Retenue à la source / clients                     </t>
  </si>
  <si>
    <t xml:space="preserve">Retenue à la source / Fournisseurs                </t>
  </si>
  <si>
    <t xml:space="preserve">TVA à l'étranger (Allemagne)                      </t>
  </si>
  <si>
    <t xml:space="preserve">TVA à l'étranger (Belgique)                       </t>
  </si>
  <si>
    <t xml:space="preserve">TVA à l'étranger (Grande-Bretagne)                </t>
  </si>
  <si>
    <t xml:space="preserve">TVA à l'étranger (Italie)                         </t>
  </si>
  <si>
    <t xml:space="preserve">TVA à l'étranger (Espagne)                        </t>
  </si>
  <si>
    <t xml:space="preserve">TVA à l'étranger (Autriche)                       </t>
  </si>
  <si>
    <t xml:space="preserve">TVA à l'étranger Pays Bas                         </t>
  </si>
  <si>
    <t xml:space="preserve">TVA à l'étranger SUEDE                            </t>
  </si>
  <si>
    <t xml:space="preserve">TVA à l'étranger Danemark                         </t>
  </si>
  <si>
    <t xml:space="preserve">TVA à l'étranger PORTUGAL                         </t>
  </si>
  <si>
    <t xml:space="preserve">TVA à l'étranger Tcheque                          </t>
  </si>
  <si>
    <t xml:space="preserve">TVA à l'étranger Pologne                          </t>
  </si>
  <si>
    <t xml:space="preserve">TVA à l'étranger Malte                            </t>
  </si>
  <si>
    <t xml:space="preserve">TVA à l'étranger Irlande                          </t>
  </si>
  <si>
    <t xml:space="preserve">TVA à l'étranger Bulgarie                         </t>
  </si>
  <si>
    <t xml:space="preserve">TVA à l'étranger Slovaquie                        </t>
  </si>
  <si>
    <t xml:space="preserve">TVA à l'étranger Estonie                          </t>
  </si>
  <si>
    <t xml:space="preserve">TVA à l'étranger Lettonie                         </t>
  </si>
  <si>
    <t xml:space="preserve">TVA à l'étranger Roumanie                         </t>
  </si>
  <si>
    <t xml:space="preserve">TVA à l'étranger SLOVENIE                         </t>
  </si>
  <si>
    <t xml:space="preserve">TVA à l'étranger Finlande                         </t>
  </si>
  <si>
    <t xml:space="preserve">TVA à l'étranger HONGRIE                          </t>
  </si>
  <si>
    <t xml:space="preserve">TVA à l'étranger lituanie                         </t>
  </si>
  <si>
    <t xml:space="preserve">TVA DE deduc                                      </t>
  </si>
  <si>
    <t xml:space="preserve">TVA DE Collect                                    </t>
  </si>
  <si>
    <t xml:space="preserve">TVA déd/autres B&amp;S                                </t>
  </si>
  <si>
    <t xml:space="preserve">TVA déd/ TVA déd.80% - 20%                        </t>
  </si>
  <si>
    <t xml:space="preserve">TVA déd/prest intra communautaires                </t>
  </si>
  <si>
    <t xml:space="preserve">TVA déd/prest immaterielles                       </t>
  </si>
  <si>
    <t xml:space="preserve">TVA déd/B&amp;S (encts)                               </t>
  </si>
  <si>
    <t xml:space="preserve">TVA déd/immobilisations                           </t>
  </si>
  <si>
    <t xml:space="preserve">TVA déd/immob (encts)                             </t>
  </si>
  <si>
    <t xml:space="preserve">TVA deduct 19,6%  entr étrangères implantees enFR </t>
  </si>
  <si>
    <t xml:space="preserve">TVA réforme 2008                                  </t>
  </si>
  <si>
    <t xml:space="preserve">TVA déd/prest immaterielles 2010                  </t>
  </si>
  <si>
    <t xml:space="preserve">TVA déd/prest immaterielles France                </t>
  </si>
  <si>
    <t xml:space="preserve">TVA ded - auto-liquidée s/import                  </t>
  </si>
  <si>
    <t xml:space="preserve">tva reprise                                       </t>
  </si>
  <si>
    <t xml:space="preserve">TVA collectée à 2,10%                             </t>
  </si>
  <si>
    <t xml:space="preserve">TVA collectée à 5,5%                              </t>
  </si>
  <si>
    <t xml:space="preserve">TVA collectée à 20,60%                            </t>
  </si>
  <si>
    <t xml:space="preserve">TVA collectée/prestations intra communautaires    </t>
  </si>
  <si>
    <t xml:space="preserve">TVA collectée/prestations immaterielles           </t>
  </si>
  <si>
    <t xml:space="preserve">TVA collectée/prestation C8                       </t>
  </si>
  <si>
    <t>TVA collectee suspension/exoneration/export/taux0%</t>
  </si>
  <si>
    <t xml:space="preserve">TVA collectée 19.60 %                             </t>
  </si>
  <si>
    <t>TVA collect 19,6%  entr étrangères implantees enFR</t>
  </si>
  <si>
    <t xml:space="preserve">TVA collectée à 7%                                </t>
  </si>
  <si>
    <t xml:space="preserve">TVA collectée/prest immaterielles 2010            </t>
  </si>
  <si>
    <t xml:space="preserve">TVA collectée/prest immaterielles France          </t>
  </si>
  <si>
    <t xml:space="preserve">TVA collectée 10 %  C5                            </t>
  </si>
  <si>
    <t xml:space="preserve">TVA collectée 20%   C6                            </t>
  </si>
  <si>
    <t xml:space="preserve">TVA collectée/prestations immaterielles 20% G0    </t>
  </si>
  <si>
    <t xml:space="preserve">TVA  prestations UE à 20,0%  G1                   </t>
  </si>
  <si>
    <t xml:space="preserve">TVA UE autoliquidation  20.0% G3                  </t>
  </si>
  <si>
    <t xml:space="preserve">TVA coll - auto-liquidée s/import                 </t>
  </si>
  <si>
    <t xml:space="preserve">TVA/FAR                                           </t>
  </si>
  <si>
    <t xml:space="preserve">TVA/FAE (provisions)                              </t>
  </si>
  <si>
    <t xml:space="preserve">TVA/AAE                                           </t>
  </si>
  <si>
    <t xml:space="preserve">TVA à décaisser                                   </t>
  </si>
  <si>
    <t xml:space="preserve">Crédit de TVA, remboursement demandé              </t>
  </si>
  <si>
    <t xml:space="preserve">Créance TVA, décalage d'un mois (-1 an)           </t>
  </si>
  <si>
    <t xml:space="preserve">Créance TVA, décalage d'un mois (+1 an)           </t>
  </si>
  <si>
    <t xml:space="preserve">credit TVA allemande                              </t>
  </si>
  <si>
    <t xml:space="preserve">cession credit TVA                                </t>
  </si>
  <si>
    <t xml:space="preserve">Taxe apprentissage                                </t>
  </si>
  <si>
    <t xml:space="preserve">Organic                                           </t>
  </si>
  <si>
    <t xml:space="preserve">Perception Lyon                                   </t>
  </si>
  <si>
    <t xml:space="preserve">CVAE                                              </t>
  </si>
  <si>
    <t xml:space="preserve">Perception, impôts fonciers                       </t>
  </si>
  <si>
    <t xml:space="preserve">Etat, charges à payer                             </t>
  </si>
  <si>
    <t xml:space="preserve">Etat, provision Fongecif                          </t>
  </si>
  <si>
    <t xml:space="preserve">Etat, provision taxe apprentissage                </t>
  </si>
  <si>
    <t xml:space="preserve">Etat, provision contribution de solidarité        </t>
  </si>
  <si>
    <t xml:space="preserve">Etat, provision formation continue                </t>
  </si>
  <si>
    <t xml:space="preserve">ETAT - QUOTAS D'EMISSIONS A RESTITUER             </t>
  </si>
  <si>
    <t xml:space="preserve">Compte courant Biopharm Pologne                   </t>
  </si>
  <si>
    <t xml:space="preserve">Compte courant Pasteur Vaccins                    </t>
  </si>
  <si>
    <t xml:space="preserve">C/C AVENTIS SA acompte IS                         </t>
  </si>
  <si>
    <t xml:space="preserve">C/C AVENTIS SA IS à payer                         </t>
  </si>
  <si>
    <t xml:space="preserve">C/C SANOFI TVA à payer                            </t>
  </si>
  <si>
    <t xml:space="preserve">C/C SANOFI TVA à encaisser                        </t>
  </si>
  <si>
    <t xml:space="preserve">Credit Impôt Compétitivité Emploi                 </t>
  </si>
  <si>
    <t xml:space="preserve">C/C Sanofi Pasteur NLV                            </t>
  </si>
  <si>
    <t xml:space="preserve">payment factory SETC                              </t>
  </si>
  <si>
    <t xml:space="preserve">Compte  groupe (collectif CGS Y)                  </t>
  </si>
  <si>
    <t xml:space="preserve">VACCINE DISTRIBUTOR - creances non conso          </t>
  </si>
  <si>
    <t xml:space="preserve">Merieux oravax SNC                                </t>
  </si>
  <si>
    <t xml:space="preserve">Réévaluation comptes courants                     </t>
  </si>
  <si>
    <t xml:space="preserve">Dividendes à payer                                </t>
  </si>
  <si>
    <t xml:space="preserve">Dividendes à recevoir                             </t>
  </si>
  <si>
    <t xml:space="preserve">SEP Imedex                                        </t>
  </si>
  <si>
    <t xml:space="preserve">T M Innovation                                    </t>
  </si>
  <si>
    <t xml:space="preserve">Agents commissions sur ventes (collectif)         </t>
  </si>
  <si>
    <t xml:space="preserve">Commissions groupe                                </t>
  </si>
  <si>
    <t xml:space="preserve">Provision Commission agents                       </t>
  </si>
  <si>
    <t xml:space="preserve">Réévaluation commissions                          </t>
  </si>
  <si>
    <t xml:space="preserve">Compte d'attente : cessions d'immobilisations     </t>
  </si>
  <si>
    <t xml:space="preserve">Créances : cessions titres                        </t>
  </si>
  <si>
    <t xml:space="preserve">Débiteurs divers                                  </t>
  </si>
  <si>
    <t xml:space="preserve">Créditeurs divers                                 </t>
  </si>
  <si>
    <t xml:space="preserve">Payé pour compte (à refacturer)                   </t>
  </si>
  <si>
    <t xml:space="preserve">Bureau Caracas                                    </t>
  </si>
  <si>
    <t xml:space="preserve">Bureau Turquie                                    </t>
  </si>
  <si>
    <t xml:space="preserve">Bureau Ocean Indien                               </t>
  </si>
  <si>
    <t xml:space="preserve">Bureau Antilles Caraïbes                          </t>
  </si>
  <si>
    <t xml:space="preserve">Bureau Dakar                                      </t>
  </si>
  <si>
    <t xml:space="preserve">Bureau Indonésie Jakarta                          </t>
  </si>
  <si>
    <t xml:space="preserve">Menin                                             </t>
  </si>
  <si>
    <t xml:space="preserve">Bureau Egypte (dr Sobhi)                          </t>
  </si>
  <si>
    <t xml:space="preserve">Gerolymatos                                       </t>
  </si>
  <si>
    <t xml:space="preserve">Specia Maroc                                      </t>
  </si>
  <si>
    <t xml:space="preserve">FPD SAVILLS Leimen                                </t>
  </si>
  <si>
    <t xml:space="preserve">Filiale inde (création en-cours)                  </t>
  </si>
  <si>
    <t xml:space="preserve">Avances RP Chine                                  </t>
  </si>
  <si>
    <t xml:space="preserve">Avances Rhodia Hong Kong                          </t>
  </si>
  <si>
    <t xml:space="preserve">Bureau Mexique                                    </t>
  </si>
  <si>
    <t xml:space="preserve">Bureau de Mexico                                  </t>
  </si>
  <si>
    <t xml:space="preserve">Bureau Danemark                                   </t>
  </si>
  <si>
    <t xml:space="preserve">Fondation Mérieux                                 </t>
  </si>
  <si>
    <t xml:space="preserve">Avance agence de l'eau                            </t>
  </si>
  <si>
    <t xml:space="preserve">Allium services                                   </t>
  </si>
  <si>
    <t xml:space="preserve">S.N.I.P.                                          </t>
  </si>
  <si>
    <t xml:space="preserve">CIL construction 0,45%                            </t>
  </si>
  <si>
    <t xml:space="preserve">Refacturation Marcy                               </t>
  </si>
  <si>
    <t xml:space="preserve">GIE Incarville                                    </t>
  </si>
  <si>
    <t xml:space="preserve">Bureau Espagne                                    </t>
  </si>
  <si>
    <t xml:space="preserve">Bureau Hollande                                   </t>
  </si>
  <si>
    <t xml:space="preserve">retenue/titrisation ABN AMRO                      </t>
  </si>
  <si>
    <t xml:space="preserve">Prets administrateurs collectif                   </t>
  </si>
  <si>
    <t xml:space="preserve">Prêts administratifs reprise                      </t>
  </si>
  <si>
    <t xml:space="preserve">deb/cred groupe (collectif CGS R)                 </t>
  </si>
  <si>
    <t xml:space="preserve">Aventis Pharma Hong Kong                          </t>
  </si>
  <si>
    <t xml:space="preserve">banque ABN AMRO                                   </t>
  </si>
  <si>
    <t xml:space="preserve">Aventis Pharma Maroc                              </t>
  </si>
  <si>
    <t xml:space="preserve">Samu social retenue /salaire                      </t>
  </si>
  <si>
    <t xml:space="preserve">Ne pas utiliser                                   </t>
  </si>
  <si>
    <t xml:space="preserve">Trésorerie IMTIX                                  </t>
  </si>
  <si>
    <t xml:space="preserve">Clients IMTIX                                     </t>
  </si>
  <si>
    <t xml:space="preserve">garanties internes import                         </t>
  </si>
  <si>
    <t xml:space="preserve">garanties internes export                         </t>
  </si>
  <si>
    <t xml:space="preserve">Réévaluation tiers divers                         </t>
  </si>
  <si>
    <t xml:space="preserve">Consortium Collectif                              </t>
  </si>
  <si>
    <t xml:space="preserve">Charges à payer                                   </t>
  </si>
  <si>
    <t xml:space="preserve">Fongecif                                          </t>
  </si>
  <si>
    <t xml:space="preserve">Formation continue                                </t>
  </si>
  <si>
    <t xml:space="preserve">Provision 0,45% construction                      </t>
  </si>
  <si>
    <t xml:space="preserve">Produits à recevoir                               </t>
  </si>
  <si>
    <t xml:space="preserve">Produits à recevoir (subventions)                 </t>
  </si>
  <si>
    <t xml:space="preserve">Produit a recevoir LT                             </t>
  </si>
  <si>
    <t xml:space="preserve">Compte d'attente                                  </t>
  </si>
  <si>
    <t xml:space="preserve">Wait account asset                                </t>
  </si>
  <si>
    <t xml:space="preserve">Paiement en transit                               </t>
  </si>
  <si>
    <t xml:space="preserve">PF interface financement                          </t>
  </si>
  <si>
    <t xml:space="preserve">Pertes latentes clients                           </t>
  </si>
  <si>
    <t xml:space="preserve">perte latente automatique                         </t>
  </si>
  <si>
    <t xml:space="preserve">pertes latentes sur garanties                     </t>
  </si>
  <si>
    <t xml:space="preserve">pertes latentes auto                              </t>
  </si>
  <si>
    <t xml:space="preserve">Gains latents clients                             </t>
  </si>
  <si>
    <t xml:space="preserve">profit latent automatique                         </t>
  </si>
  <si>
    <t xml:space="preserve"> gains latents sur garanties                      </t>
  </si>
  <si>
    <t xml:space="preserve">profit latent auto                                </t>
  </si>
  <si>
    <t xml:space="preserve">difference arrondis pour classe de conversion 001 </t>
  </si>
  <si>
    <t xml:space="preserve">difference arrondis pour classe de conversion 002 </t>
  </si>
  <si>
    <t xml:space="preserve">difference arrondis pour classe de conversion 003 </t>
  </si>
  <si>
    <t xml:space="preserve">difference arrondis pour classe de conversion 004 </t>
  </si>
  <si>
    <t xml:space="preserve">difference arrondis pour classe de conversion 005 </t>
  </si>
  <si>
    <t xml:space="preserve">difference arrondis pour classe de conversion 006 </t>
  </si>
  <si>
    <t xml:space="preserve">difference arrondis pour classe de conversion 007 </t>
  </si>
  <si>
    <t xml:space="preserve">Reclassement anomalies immo FI / AA               </t>
  </si>
  <si>
    <t xml:space="preserve">Charges à étaler                                  </t>
  </si>
  <si>
    <t xml:space="preserve">CPA/achats                                        </t>
  </si>
  <si>
    <t xml:space="preserve">CPA/contrat recherche                             </t>
  </si>
  <si>
    <t xml:space="preserve">CPA/services extérieurs                           </t>
  </si>
  <si>
    <t xml:space="preserve">CPA/essais clinique                               </t>
  </si>
  <si>
    <t xml:space="preserve">CPA/impôts                                        </t>
  </si>
  <si>
    <t xml:space="preserve">CPA/frais de personnel                            </t>
  </si>
  <si>
    <t xml:space="preserve">CPA assurance                                     </t>
  </si>
  <si>
    <t xml:space="preserve">CPA/achats MARCY                                  </t>
  </si>
  <si>
    <t xml:space="preserve">CPA/achats Berges                                 </t>
  </si>
  <si>
    <t xml:space="preserve">CPA/achats VDR                                    </t>
  </si>
  <si>
    <t xml:space="preserve">REEV                                              </t>
  </si>
  <si>
    <t xml:space="preserve">CCA   groupe (collectif CGS T)                    </t>
  </si>
  <si>
    <t xml:space="preserve">Produits constatés d'avance                       </t>
  </si>
  <si>
    <t xml:space="preserve">PCA (Inde)                                        </t>
  </si>
  <si>
    <t xml:space="preserve">PCA (export)                                      </t>
  </si>
  <si>
    <t xml:space="preserve">PCA (export) CUT OFF 2                            </t>
  </si>
  <si>
    <t xml:space="preserve">PCA droit reservation                             </t>
  </si>
  <si>
    <t xml:space="preserve">Cut OFF reev.                                     </t>
  </si>
  <si>
    <t xml:space="preserve">VENTES PCA INTERCOS cgs H                         </t>
  </si>
  <si>
    <t xml:space="preserve">VENTES PCA HORS INTERCOS CGS E                    </t>
  </si>
  <si>
    <t xml:space="preserve">PCA Stockpile                                     </t>
  </si>
  <si>
    <t xml:space="preserve">PCA capitalisation variance                       </t>
  </si>
  <si>
    <t xml:space="preserve">CAR SG 1,9M DEM                                   </t>
  </si>
  <si>
    <t xml:space="preserve">CAR CFE                                           </t>
  </si>
  <si>
    <t xml:space="preserve">CAR impôts fonciers                               </t>
  </si>
  <si>
    <t xml:space="preserve">CAR assurances personnes                          </t>
  </si>
  <si>
    <t xml:space="preserve">CAR assurances de biens                           </t>
  </si>
  <si>
    <t xml:space="preserve">CAR assurances de transport                       </t>
  </si>
  <si>
    <t xml:space="preserve">CAR assurances R.C.                               </t>
  </si>
  <si>
    <t xml:space="preserve">CAR assurances pertes d'exploitation              </t>
  </si>
  <si>
    <t xml:space="preserve">CAR agios bancaires                               </t>
  </si>
  <si>
    <t xml:space="preserve">CAR assurance  groupe (collectif CGS Q)           </t>
  </si>
  <si>
    <t xml:space="preserve">TAXES DIVERSES-QUOTAS                             </t>
  </si>
  <si>
    <t xml:space="preserve">Compte équilibre Paie interface                   </t>
  </si>
  <si>
    <t xml:space="preserve">Prov dép créances litigieuses PM                  </t>
  </si>
  <si>
    <t xml:space="preserve">Prov dép créances litigieuses PA                  </t>
  </si>
  <si>
    <t xml:space="preserve">Prov créance litige Groupe (cgs 1)                </t>
  </si>
  <si>
    <t xml:space="preserve">Prov créance litig hors groupe (cgs 2)            </t>
  </si>
  <si>
    <t xml:space="preserve">depr cl groupe non collectif (a retraiter)        </t>
  </si>
  <si>
    <t xml:space="preserve">Prov dép créances douteuses PM                    </t>
  </si>
  <si>
    <t xml:space="preserve">Prov dép créances douteuses PA                    </t>
  </si>
  <si>
    <t xml:space="preserve">Prov deprec douteux Groupe (cgs 3)                </t>
  </si>
  <si>
    <t xml:space="preserve">Prov depre douteux hors Groupe (cgs4)             </t>
  </si>
  <si>
    <t xml:space="preserve">Provision dépréciation clients groupe             </t>
  </si>
  <si>
    <t xml:space="preserve">Prov CC                                           </t>
  </si>
  <si>
    <t xml:space="preserve">Provision dépréciation tiers divers               </t>
  </si>
  <si>
    <t xml:space="preserve">Ajustement POOL AvSA                              </t>
  </si>
  <si>
    <t xml:space="preserve">CI HALKBANK  TTE devises VIRT RECUS A TRAITER     </t>
  </si>
  <si>
    <t xml:space="preserve">CI BNP EUR VIRT EMIS                              </t>
  </si>
  <si>
    <t xml:space="preserve">CI BNP EUR VIRT RECU                              </t>
  </si>
  <si>
    <t xml:space="preserve">CI NAT  TTE devises VIRT RECUS A TRAITER          </t>
  </si>
  <si>
    <t xml:space="preserve">CI SG EUR VIRT EMIS                               </t>
  </si>
  <si>
    <t xml:space="preserve">CI SG EUR PREL                                    </t>
  </si>
  <si>
    <t xml:space="preserve">CI SG EUR CHQ EMIS                                </t>
  </si>
  <si>
    <t xml:space="preserve">CI SG EUR VIRT RECUS                              </t>
  </si>
  <si>
    <t xml:space="preserve">CI SG EUR CHQ RECUS                               </t>
  </si>
  <si>
    <t xml:space="preserve">CI SG EUR REJ &amp; IMP.                              </t>
  </si>
  <si>
    <t xml:space="preserve">CI SGN TTE devises VIRT RECUS A TRAITER           </t>
  </si>
  <si>
    <t xml:space="preserve">CI SG USD VIRT EMIS                               </t>
  </si>
  <si>
    <t xml:space="preserve">CI SG USD VIRT RECUS                              </t>
  </si>
  <si>
    <t>Encaissement et decaissement par pool de tresoreri</t>
  </si>
  <si>
    <t xml:space="preserve">CI NAT CAD VIRT EMIS                              </t>
  </si>
  <si>
    <t xml:space="preserve">CI NAT CAD VIRT RECU                              </t>
  </si>
  <si>
    <t xml:space="preserve">SG  virement domestique                           </t>
  </si>
  <si>
    <t xml:space="preserve">CI NAT HKD VIRT EMIS                              </t>
  </si>
  <si>
    <t xml:space="preserve">CI NAT HKD VIRT RECU                              </t>
  </si>
  <si>
    <t xml:space="preserve">NETTING intercos                                  </t>
  </si>
  <si>
    <t xml:space="preserve">fxnet garanties change                            </t>
  </si>
  <si>
    <t xml:space="preserve">FXNET others                                      </t>
  </si>
  <si>
    <t xml:space="preserve">CI Prelevement fournisseurs                       </t>
  </si>
  <si>
    <t xml:space="preserve">CI NAT JPY VIRT EMIS                              </t>
  </si>
  <si>
    <t xml:space="preserve">CI NAT JPY VIRT RECUS                             </t>
  </si>
  <si>
    <t xml:space="preserve">CI NAT USD VIRT EMIS                              </t>
  </si>
  <si>
    <t xml:space="preserve">CI NAT USD VIRT RECUS                             </t>
  </si>
  <si>
    <t xml:space="preserve">CI NAT EUR VIRT EMIS                              </t>
  </si>
  <si>
    <t xml:space="preserve">CI NAT EUR PREL                                   </t>
  </si>
  <si>
    <t xml:space="preserve">CI NAT EUR VIRT RECUS                             </t>
  </si>
  <si>
    <t xml:space="preserve">CI NAT EUR REJ &amp; IMP.                             </t>
  </si>
  <si>
    <t xml:space="preserve">SG1 Chq Encaissement                              </t>
  </si>
  <si>
    <t xml:space="preserve">CI BNP EUR                                        </t>
  </si>
  <si>
    <t xml:space="preserve">CI NAT CNY                                        </t>
  </si>
  <si>
    <t xml:space="preserve">CI NAT RUB                                        </t>
  </si>
  <si>
    <t xml:space="preserve">CI NAT  EUR CHQ REMIS A L'ENC EUR                 </t>
  </si>
  <si>
    <t xml:space="preserve">CI NAT  USD CHQ REMIS A L'ENC USD                 </t>
  </si>
  <si>
    <t xml:space="preserve">CI NAT  CAD CHQ REMIS A L'ENC CAD                 </t>
  </si>
  <si>
    <t xml:space="preserve">CI NAT  HKD CHQ REMIS A L'ENC HKD                 </t>
  </si>
  <si>
    <t xml:space="preserve">NATEXIS CHQ A L'ENCT ITL                          </t>
  </si>
  <si>
    <t xml:space="preserve">CI NAT  JPY CHQ REMIS A L'ENC JPY                 </t>
  </si>
  <si>
    <t xml:space="preserve">CI SGN TTE devises CHQ REMIS A L'ENCTTE devises   </t>
  </si>
  <si>
    <t xml:space="preserve">CI SGN CB REMISES A L'ENC                         </t>
  </si>
  <si>
    <t xml:space="preserve">CI NAT SUBV EUR VIRT EMIS                         </t>
  </si>
  <si>
    <t xml:space="preserve">CI NAT SUBV EUR VIRT RECUS                        </t>
  </si>
  <si>
    <t xml:space="preserve">CI NAT CHF VIRT EMIS                              </t>
  </si>
  <si>
    <t xml:space="preserve">CI NAT CHF VIRT RECU                              </t>
  </si>
  <si>
    <t xml:space="preserve">CI NAT GBP VIRT EMI                               </t>
  </si>
  <si>
    <t xml:space="preserve">CI NAT GBP VIRT RECUS                             </t>
  </si>
  <si>
    <t xml:space="preserve">CI NAT AUD VIRT EMIS                              </t>
  </si>
  <si>
    <t xml:space="preserve">CI NAT AUD VIRT RECUS                             </t>
  </si>
  <si>
    <t xml:space="preserve">CI NAT PLN VIRT EMIS                              </t>
  </si>
  <si>
    <t xml:space="preserve">CI NAT PLN VIRT RECUS                             </t>
  </si>
  <si>
    <t xml:space="preserve">CI NAT THB VIRT EMIS                              </t>
  </si>
  <si>
    <t xml:space="preserve">CI NAT THB VIRT RECUS                             </t>
  </si>
  <si>
    <t xml:space="preserve">CI NAT ZAR VIRT EMIS                              </t>
  </si>
  <si>
    <t xml:space="preserve">CI NAT ZAR VIRT RECUS                             </t>
  </si>
  <si>
    <t xml:space="preserve">CI NAT SAR VIRT EMIS                              </t>
  </si>
  <si>
    <t xml:space="preserve">CI NAT SAR VIRT RECUS                             </t>
  </si>
  <si>
    <t xml:space="preserve">Prélèvement/clientèle                             </t>
  </si>
  <si>
    <t xml:space="preserve">CI NAT TRY VIRT EMIS                              </t>
  </si>
  <si>
    <t xml:space="preserve">CI NAT TRY VIRT RECUS                             </t>
  </si>
  <si>
    <t xml:space="preserve">CI NAT SGD VIRT EMIS                              </t>
  </si>
  <si>
    <t xml:space="preserve">CI NAT SGD VIRT RECUS                             </t>
  </si>
  <si>
    <t xml:space="preserve">CI NAT  EFFET remis A l'ENC                       </t>
  </si>
  <si>
    <t xml:space="preserve">CI NAT MXN VRT EMIS                               </t>
  </si>
  <si>
    <t xml:space="preserve">CI NAT MXN VIRT RECUS                             </t>
  </si>
  <si>
    <t xml:space="preserve">CI NAT CZK VIRT EMIS                              </t>
  </si>
  <si>
    <t xml:space="preserve">CI NAT CZK VIRT RECUS                             </t>
  </si>
  <si>
    <t xml:space="preserve">CI NAT HUF VIRT EMIS                              </t>
  </si>
  <si>
    <t xml:space="preserve">CI NAT HUF VIRT RECUS                             </t>
  </si>
  <si>
    <t xml:space="preserve">CI NAT RON VIRT EMIS                              </t>
  </si>
  <si>
    <t xml:space="preserve">CI NAT RON VIRT RECUS                             </t>
  </si>
  <si>
    <t xml:space="preserve">CI SGN EFFET remis A l'ENC                        </t>
  </si>
  <si>
    <t xml:space="preserve">CI NAT RUB VIRT EMIS                              </t>
  </si>
  <si>
    <t xml:space="preserve">CI NAT RUB VIRT RECUS                             </t>
  </si>
  <si>
    <t xml:space="preserve">CI NAT CNY VIRT EMIS                              </t>
  </si>
  <si>
    <t xml:space="preserve">CI NAT CNY VIRT RECUS                             </t>
  </si>
  <si>
    <t xml:space="preserve">CI HALT EUR VRT EMIS                              </t>
  </si>
  <si>
    <t xml:space="preserve">CI HALT EUR VIRT RECUS                            </t>
  </si>
  <si>
    <t xml:space="preserve">CI DB FR EUR VIRT EMIS                            </t>
  </si>
  <si>
    <t xml:space="preserve">CI DB FR EUR VIRT RECUS                           </t>
  </si>
  <si>
    <t xml:space="preserve">CI DB DE  EUR VIRT EMIS                           </t>
  </si>
  <si>
    <t xml:space="preserve">CI DB DE EUR VRT RC                               </t>
  </si>
  <si>
    <t xml:space="preserve">CI DB Paris virts émis                            </t>
  </si>
  <si>
    <t xml:space="preserve">CI DB Paris virts reçus                           </t>
  </si>
  <si>
    <t xml:space="preserve">CI DB Francfort virts émis                        </t>
  </si>
  <si>
    <t xml:space="preserve">CI DB Francfort virts reçus                       </t>
  </si>
  <si>
    <t xml:space="preserve">Prélèvement en-cours SG                           </t>
  </si>
  <si>
    <t xml:space="preserve">CI SGN PREL CLIENT A L'ENC                        </t>
  </si>
  <si>
    <t xml:space="preserve">Compte tampon                                     </t>
  </si>
  <si>
    <t xml:space="preserve">NATEXIS COMPTE REFLET                             </t>
  </si>
  <si>
    <t xml:space="preserve">NATEXIS cpt Principal                             </t>
  </si>
  <si>
    <t xml:space="preserve">CP NAT USD 2008                                   </t>
  </si>
  <si>
    <t xml:space="preserve">CP NAT CAD 2004                                   </t>
  </si>
  <si>
    <t xml:space="preserve">CP NAT HKD 2005                                   </t>
  </si>
  <si>
    <t xml:space="preserve">NATEXIS cpt en ITL                                </t>
  </si>
  <si>
    <t xml:space="preserve">CP NAT JPY 2007                                   </t>
  </si>
  <si>
    <t xml:space="preserve">CP NAT EUR 2009                                   </t>
  </si>
  <si>
    <t xml:space="preserve">CP NAT EUR 2010SM SUBV                            </t>
  </si>
  <si>
    <t xml:space="preserve">CP NAT CHF 2012                                   </t>
  </si>
  <si>
    <t xml:space="preserve">CP NAT GBP 2013                                   </t>
  </si>
  <si>
    <t xml:space="preserve">NATEXIS CHQ EMIS EN FRF                           </t>
  </si>
  <si>
    <t xml:space="preserve">CI NAT  USD CHQ EMIS EN                           </t>
  </si>
  <si>
    <t xml:space="preserve">CI NAT  CAD CHQ EMIS EN                           </t>
  </si>
  <si>
    <t xml:space="preserve">NATEXIS CHQ EMIS EN ITL                           </t>
  </si>
  <si>
    <t xml:space="preserve">CI NAT  EUR CHQ EMIS EN                           </t>
  </si>
  <si>
    <t xml:space="preserve">CI NAT  CZK VIRT EMIS EN                          </t>
  </si>
  <si>
    <t xml:space="preserve">CI NAT  CHF VIRT EMIS EN                          </t>
  </si>
  <si>
    <t xml:space="preserve">CI NAT EUR VIR DOMESTIQUE                         </t>
  </si>
  <si>
    <t xml:space="preserve">NATEXIS VIRT EMIS EN FRF  modif/06 2001           </t>
  </si>
  <si>
    <t xml:space="preserve">CI NAT  USD VIRT EMIS EN                          </t>
  </si>
  <si>
    <t xml:space="preserve">CI NAT  CAD VIRT EMIS EN                          </t>
  </si>
  <si>
    <t xml:space="preserve">CI NAT  HKD VIRT EMIS EN                          </t>
  </si>
  <si>
    <t xml:space="preserve">NATEXIS VIRT EMIS EN ITL                          </t>
  </si>
  <si>
    <t xml:space="preserve">CI NAT  JPY VIRT EMIS EN                          </t>
  </si>
  <si>
    <t xml:space="preserve">CI NAT  EUR VIRT EMIS EN                          </t>
  </si>
  <si>
    <t xml:space="preserve">CI NAT ZAR VIRT EMIS EN                           </t>
  </si>
  <si>
    <t xml:space="preserve">CI NAT THB VIRT EMIS EN                           </t>
  </si>
  <si>
    <t xml:space="preserve">CI NAT PLN VIRT EMIS EN                           </t>
  </si>
  <si>
    <t xml:space="preserve">CI NAT AUD VIRT EMIS EN                           </t>
  </si>
  <si>
    <t xml:space="preserve">CI NAT VIRT EMIS GBP                              </t>
  </si>
  <si>
    <t xml:space="preserve">CP NAT SGD                                        </t>
  </si>
  <si>
    <t xml:space="preserve">CP NAT TRY                                        </t>
  </si>
  <si>
    <t xml:space="preserve">CP NAT SAR 2018                                   </t>
  </si>
  <si>
    <t xml:space="preserve">CP NAT EUR xxxxx                                  </t>
  </si>
  <si>
    <t xml:space="preserve">CP NAT ZAR                                        </t>
  </si>
  <si>
    <t xml:space="preserve">CP NAT THB                                        </t>
  </si>
  <si>
    <t xml:space="preserve">CP NAT PLN                                        </t>
  </si>
  <si>
    <t xml:space="preserve">CP NAT AUD                                        </t>
  </si>
  <si>
    <t xml:space="preserve">CP NAT EUR 2011SAL MARCY NC/C                     </t>
  </si>
  <si>
    <t xml:space="preserve">NATEXIS COMPTE USD MARCY                          </t>
  </si>
  <si>
    <t xml:space="preserve">CP NAT EUR 8000MARCY                              </t>
  </si>
  <si>
    <t xml:space="preserve">NATEXIS VDR COMPTE EUR                            </t>
  </si>
  <si>
    <t xml:space="preserve">CP NAT EUR 2003SM SAL CS                          </t>
  </si>
  <si>
    <t xml:space="preserve">CP NAT EUR 2002SM SAL C/NC                        </t>
  </si>
  <si>
    <t xml:space="preserve">SG COMPTE REFLET                                  </t>
  </si>
  <si>
    <t xml:space="preserve">Société Générale cpt Principal en FRF             </t>
  </si>
  <si>
    <t xml:space="preserve">CP SGN USD 10571                                  </t>
  </si>
  <si>
    <t xml:space="preserve">Banque SG DEM                                     </t>
  </si>
  <si>
    <t xml:space="preserve">CI NAT  GBP VIRT EMIS EN                          </t>
  </si>
  <si>
    <t xml:space="preserve">SG VIREMENTS EMIS EN FRF                          </t>
  </si>
  <si>
    <t xml:space="preserve">SG CHEQUES EMIS EN FRF                            </t>
  </si>
  <si>
    <t xml:space="preserve">Société Générale cpt MARNES en FRF                </t>
  </si>
  <si>
    <t xml:space="preserve">CP SGN EUR 406660                                 </t>
  </si>
  <si>
    <t xml:space="preserve">CP SGN THB 15539                                  </t>
  </si>
  <si>
    <t xml:space="preserve">CP SGN AUD 15513                                  </t>
  </si>
  <si>
    <t xml:space="preserve">CP SGN HKD 15588                                  </t>
  </si>
  <si>
    <t xml:space="preserve">CP SGN ZAR 15521                                  </t>
  </si>
  <si>
    <t xml:space="preserve">CI SGN EUR VIRT EMIS EN                           </t>
  </si>
  <si>
    <t xml:space="preserve">CI SGN CHQ EMIS TTE DEV                           </t>
  </si>
  <si>
    <t xml:space="preserve">CI SGN AUD VIRT EMIS EN                           </t>
  </si>
  <si>
    <t xml:space="preserve">CI SGN USD VIRT EMIS EN                           </t>
  </si>
  <si>
    <t xml:space="preserve">CI SGN ZAR VIRT EMIS EN                           </t>
  </si>
  <si>
    <t xml:space="preserve">CI SGN PLN VIRT EMIS EN                           </t>
  </si>
  <si>
    <t xml:space="preserve">CI SGN THB VIRT EMIS EN                           </t>
  </si>
  <si>
    <t xml:space="preserve">CP SGN PLN 16776                                  </t>
  </si>
  <si>
    <t xml:space="preserve">CP NAT MXN****                                    </t>
  </si>
  <si>
    <t xml:space="preserve">CP NAT CZK *****                                  </t>
  </si>
  <si>
    <t xml:space="preserve">CP NAT HUF                                        </t>
  </si>
  <si>
    <t xml:space="preserve">CP SGN AUGMENT CAPITAL EUR                        </t>
  </si>
  <si>
    <t xml:space="preserve">CP NAT RON                                        </t>
  </si>
  <si>
    <t xml:space="preserve">CI NAT  RON  VIRT EMIS EN                         </t>
  </si>
  <si>
    <t xml:space="preserve">CI NAT  HUF VIRT EMIS EN                          </t>
  </si>
  <si>
    <t xml:space="preserve">CI NAT  SAR VIRT EMIS EN                          </t>
  </si>
  <si>
    <t xml:space="preserve">SOCIETE GENERALE EAP échus                        </t>
  </si>
  <si>
    <t xml:space="preserve">CP NAT RUB                                        </t>
  </si>
  <si>
    <t xml:space="preserve">CP HAL EURO  HALKBANK  en turquie                 </t>
  </si>
  <si>
    <t xml:space="preserve">CP NAT CNY                                        </t>
  </si>
  <si>
    <t xml:space="preserve">SG PRELEVEMENT                                    </t>
  </si>
  <si>
    <t xml:space="preserve">CP SGN EUR  2701Loyer                             </t>
  </si>
  <si>
    <t xml:space="preserve">CP SGN EUR KARLSRUHE  260                         </t>
  </si>
  <si>
    <t xml:space="preserve">UBS financial service inc Santa Barbara           </t>
  </si>
  <si>
    <t xml:space="preserve">CP SGN EUR 406223VDR Cpam                         </t>
  </si>
  <si>
    <t xml:space="preserve">SG COMPTE MARCY                                   </t>
  </si>
  <si>
    <t xml:space="preserve">CP SGN EUR 406181Marcy acpte +CPAM                </t>
  </si>
  <si>
    <t xml:space="preserve">bnp dollars                                       </t>
  </si>
  <si>
    <t xml:space="preserve">CP BNP EUR                                        </t>
  </si>
  <si>
    <t xml:space="preserve">CP ROT EUR Rotschild 87010Bio Discov              </t>
  </si>
  <si>
    <t xml:space="preserve">BNP                                               </t>
  </si>
  <si>
    <t xml:space="preserve">LYONNAISE DE BANQUE                               </t>
  </si>
  <si>
    <t xml:space="preserve">CREDIT LYONNAIS                                   </t>
  </si>
  <si>
    <t xml:space="preserve">SG Merieux Oravax cpte EUR                        </t>
  </si>
  <si>
    <t xml:space="preserve">SG Merieux Oravax cpte USD                        </t>
  </si>
  <si>
    <t xml:space="preserve">CP DB Paris                                       </t>
  </si>
  <si>
    <t xml:space="preserve">CP DB Francfort                                   </t>
  </si>
  <si>
    <t xml:space="preserve">BUREAU DOUALA                                     </t>
  </si>
  <si>
    <t xml:space="preserve">CB INDE INR BNP                                   </t>
  </si>
  <si>
    <t xml:space="preserve">COBACI ABIDJAN                                    </t>
  </si>
  <si>
    <t xml:space="preserve">CB COTE d'IVOIRE CFA  SGBCI                       </t>
  </si>
  <si>
    <t xml:space="preserve">BUREAU THAILANDE                                  </t>
  </si>
  <si>
    <t xml:space="preserve">BUREAU MEXIQUE                                    </t>
  </si>
  <si>
    <t xml:space="preserve">CB RUSSIE USD BSGV MOSCOW                         </t>
  </si>
  <si>
    <t xml:space="preserve">CB KENYA KES Standard Chartered                   </t>
  </si>
  <si>
    <t xml:space="preserve">CB Malaisie MYR  Standard Chartered               </t>
  </si>
  <si>
    <t xml:space="preserve">CB Vietnam USD NAT BP                             </t>
  </si>
  <si>
    <t xml:space="preserve">CB INDONESIE USD PT BANKCommonwealth              </t>
  </si>
  <si>
    <t xml:space="preserve">CB RUSSIE RUB BSGV MOSCOW                         </t>
  </si>
  <si>
    <t xml:space="preserve">CB RUSSIE USD Raiffeisenbank                      </t>
  </si>
  <si>
    <t xml:space="preserve">CB RUSSIE RUB Raiffeisenbank                      </t>
  </si>
  <si>
    <t xml:space="preserve">SG Visa USD                                       </t>
  </si>
  <si>
    <t xml:space="preserve">CB VIETNAM VND  NATBP                             </t>
  </si>
  <si>
    <t xml:space="preserve">CB INDONESIE PT BANKCommonwealth  IDR             </t>
  </si>
  <si>
    <t xml:space="preserve">CB ocean indien  BNP Reunion - EUR                </t>
  </si>
  <si>
    <t xml:space="preserve">CB caraibe SGBA Guadeloupe EUR                    </t>
  </si>
  <si>
    <t xml:space="preserve">CB Vietnam DB VND                                 </t>
  </si>
  <si>
    <t xml:space="preserve">CB Vietnam DB USD                                 </t>
  </si>
  <si>
    <t xml:space="preserve">CCP LYON FRF 385047C                              </t>
  </si>
  <si>
    <t xml:space="preserve">CCP LYON FRF 447531V                              </t>
  </si>
  <si>
    <t xml:space="preserve">CCP LYON FRF 120-42M                              </t>
  </si>
  <si>
    <t xml:space="preserve">TG MARSEILLE                                      </t>
  </si>
  <si>
    <t xml:space="preserve">TG LILLE                                          </t>
  </si>
  <si>
    <t xml:space="preserve">TG LYON                                           </t>
  </si>
  <si>
    <t xml:space="preserve">TG PARIS                                          </t>
  </si>
  <si>
    <t xml:space="preserve">Intérêts courus à payer                           </t>
  </si>
  <si>
    <t xml:space="preserve">Intérêts courus à payer trésorerie groupe         </t>
  </si>
  <si>
    <t xml:space="preserve">Contrat à terme                                   </t>
  </si>
  <si>
    <t xml:space="preserve">Intérêts courus à recevoir                        </t>
  </si>
  <si>
    <t xml:space="preserve">Pool trésorerie Aventis SA                        </t>
  </si>
  <si>
    <t xml:space="preserve">Pool trésorerie SCI Grande Croix                  </t>
  </si>
  <si>
    <t xml:space="preserve">Avances groupe RP                                 </t>
  </si>
  <si>
    <t xml:space="preserve">pool                                              </t>
  </si>
  <si>
    <t xml:space="preserve">Réévaluation pools de trésorerie                  </t>
  </si>
  <si>
    <t xml:space="preserve">CC                                                </t>
  </si>
  <si>
    <t xml:space="preserve">DUE SP /SPE                                       </t>
  </si>
  <si>
    <t xml:space="preserve">Caisse Berges                                     </t>
  </si>
  <si>
    <t xml:space="preserve">Fonds caisse Berges                               </t>
  </si>
  <si>
    <t xml:space="preserve">Caisse Bourgelat                                  </t>
  </si>
  <si>
    <t xml:space="preserve">Caisse Marcy                                      </t>
  </si>
  <si>
    <t xml:space="preserve">Caisse cantine                                    </t>
  </si>
  <si>
    <t xml:space="preserve">Caisse Paris EUR                                  </t>
  </si>
  <si>
    <t xml:space="preserve">Caisse VDR                                        </t>
  </si>
  <si>
    <t xml:space="preserve">Caisse Siège Euro                                 </t>
  </si>
  <si>
    <t xml:space="preserve">Caisse Marcy Euro                                 </t>
  </si>
  <si>
    <t xml:space="preserve">Caisse VDR Euro                                   </t>
  </si>
  <si>
    <t xml:space="preserve">Caisse Service Generaux Siège Euro                </t>
  </si>
  <si>
    <t xml:space="preserve">Caisse cantine accueil siège mondial              </t>
  </si>
  <si>
    <t xml:space="preserve">Caisse Direction de site Marcy Euro               </t>
  </si>
  <si>
    <t xml:space="preserve">Caisse Direction de site VDR Euro                 </t>
  </si>
  <si>
    <t xml:space="preserve">Caisse devise div. Siège Mondial                  </t>
  </si>
  <si>
    <t xml:space="preserve">Caisse en ATS BERGES                              </t>
  </si>
  <si>
    <t xml:space="preserve">Caisse en BEF BERGES                              </t>
  </si>
  <si>
    <t xml:space="preserve">Caisse en CAD Siège Mondial                       </t>
  </si>
  <si>
    <t xml:space="preserve">Caisse en CHF BERGES                              </t>
  </si>
  <si>
    <t xml:space="preserve">Caisse en DEM BERGES                              </t>
  </si>
  <si>
    <t xml:space="preserve">Caisse en DKK BERGES                              </t>
  </si>
  <si>
    <t xml:space="preserve">Caisse en ESP BERGES                              </t>
  </si>
  <si>
    <t xml:space="preserve">Caisse en GBP BERGES                              </t>
  </si>
  <si>
    <t xml:space="preserve">Caisse en ITL BERGES                              </t>
  </si>
  <si>
    <t xml:space="preserve">Caisse en NGL BERGES                              </t>
  </si>
  <si>
    <t xml:space="preserve">Caisse en SEK BERGES                              </t>
  </si>
  <si>
    <t xml:space="preserve">Caisse en USD Siège Mondial                       </t>
  </si>
  <si>
    <t xml:space="preserve">Caisse en GRD BERGES                              </t>
  </si>
  <si>
    <t xml:space="preserve">Caisse en ATS MARCY                               </t>
  </si>
  <si>
    <t xml:space="preserve">Caisse en BEF MARCY                               </t>
  </si>
  <si>
    <t xml:space="preserve">Caisse en CAD MARCY                               </t>
  </si>
  <si>
    <t xml:space="preserve">Caisse en CHF MARCY                               </t>
  </si>
  <si>
    <t xml:space="preserve">Caisse en DEM MARCY                               </t>
  </si>
  <si>
    <t xml:space="preserve">Caisse en DKK MARCY                               </t>
  </si>
  <si>
    <t xml:space="preserve">Caisse USD Paris                                  </t>
  </si>
  <si>
    <t xml:space="preserve">Caisse en ESP MARCY                               </t>
  </si>
  <si>
    <t xml:space="preserve">Caisse en GBP MARCY                               </t>
  </si>
  <si>
    <t xml:space="preserve">Caisse en ITL MARCY                               </t>
  </si>
  <si>
    <t xml:space="preserve">Caisse en NGL MARCY                               </t>
  </si>
  <si>
    <t xml:space="preserve">Caisse en SEK MARCY                               </t>
  </si>
  <si>
    <t xml:space="preserve">Caisse en USD MARCY                               </t>
  </si>
  <si>
    <t xml:space="preserve">Caisse devise div. Marcy                          </t>
  </si>
  <si>
    <t xml:space="preserve">Caisse en GBP Paris                               </t>
  </si>
  <si>
    <t xml:space="preserve">Caisse en ESP MARNES                              </t>
  </si>
  <si>
    <t xml:space="preserve">Caisse en DEM MARNES                              </t>
  </si>
  <si>
    <t xml:space="preserve">Caisse en BEF MARNES                              </t>
  </si>
  <si>
    <t xml:space="preserve">Caisse en CAD Paris                               </t>
  </si>
  <si>
    <t xml:space="preserve">Caisse devises div Paris                          </t>
  </si>
  <si>
    <t xml:space="preserve">Caisse bureau inde                                </t>
  </si>
  <si>
    <t xml:space="preserve">Caisse Abidjan                                    </t>
  </si>
  <si>
    <t xml:space="preserve">Caisse Moscou USD                                 </t>
  </si>
  <si>
    <t xml:space="preserve">Caisse Kenya KES                                  </t>
  </si>
  <si>
    <t xml:space="preserve">Caisse Vietnam usd                                </t>
  </si>
  <si>
    <t xml:space="preserve">Caisse indonesie USD                              </t>
  </si>
  <si>
    <t xml:space="preserve">Caisse Moscou RUR                                 </t>
  </si>
  <si>
    <t xml:space="preserve">Caisse Vietnam VND                                </t>
  </si>
  <si>
    <t xml:space="preserve">Caisse indonesie IDR                              </t>
  </si>
  <si>
    <t xml:space="preserve">Virements internes                                </t>
  </si>
  <si>
    <t xml:space="preserve">Virement Interne  approv bureaux                  </t>
  </si>
  <si>
    <t xml:space="preserve">MP stockés objets de répartition                  </t>
  </si>
  <si>
    <t xml:space="preserve">MP stockés conditionnement secondaire             </t>
  </si>
  <si>
    <t xml:space="preserve">Matières premières stockées                       </t>
  </si>
  <si>
    <t xml:space="preserve">MP produits chimiques                             </t>
  </si>
  <si>
    <t xml:space="preserve">MP produits biologiques                           </t>
  </si>
  <si>
    <t xml:space="preserve">PPV oeufs complement                              </t>
  </si>
  <si>
    <t xml:space="preserve">MP oeufs                                          </t>
  </si>
  <si>
    <t xml:space="preserve">indemnité oeufs non livrésMP oeufs                </t>
  </si>
  <si>
    <t xml:space="preserve">Achats objets de répartition                      </t>
  </si>
  <si>
    <t xml:space="preserve">Achats conditionnement secondaire                 </t>
  </si>
  <si>
    <t xml:space="preserve">Achats matières premières                         </t>
  </si>
  <si>
    <t xml:space="preserve">Achats produits chimiques                         </t>
  </si>
  <si>
    <t xml:space="preserve">Produits biologiques                              </t>
  </si>
  <si>
    <t xml:space="preserve">Oeufs                                             </t>
  </si>
  <si>
    <t xml:space="preserve">Ecart de prix articles HALB                       </t>
  </si>
  <si>
    <t xml:space="preserve">Achat non receptionné                             </t>
  </si>
  <si>
    <t xml:space="preserve">Achat Quota CO2                                   </t>
  </si>
  <si>
    <t xml:space="preserve">Achat RD stockés                                  </t>
  </si>
  <si>
    <t xml:space="preserve">MP stockés produits PMSV                          </t>
  </si>
  <si>
    <t xml:space="preserve">MP stockés produits CLL                           </t>
  </si>
  <si>
    <t xml:space="preserve">MP stockés produits CLI                           </t>
  </si>
  <si>
    <t xml:space="preserve">MP stockés produits DOM TOM                       </t>
  </si>
  <si>
    <t xml:space="preserve">Produits CLL                                      </t>
  </si>
  <si>
    <t xml:space="preserve">Produits CLI                                      </t>
  </si>
  <si>
    <t xml:space="preserve">Produits DOM TOM                                  </t>
  </si>
  <si>
    <t xml:space="preserve">PPV Imprimés                                      </t>
  </si>
  <si>
    <t xml:space="preserve">PPV Materiels &amp; outillages                        </t>
  </si>
  <si>
    <t xml:space="preserve">PPV produits de nettoyage                         </t>
  </si>
  <si>
    <t xml:space="preserve">PPV verre et plastique                            </t>
  </si>
  <si>
    <t xml:space="preserve">PPV vêtements de protection                       </t>
  </si>
  <si>
    <t xml:space="preserve">PPV Animaux                                       </t>
  </si>
  <si>
    <t xml:space="preserve">PPV Nourriture animale                            </t>
  </si>
  <si>
    <t xml:space="preserve">PPV Filtres                                       </t>
  </si>
  <si>
    <t xml:space="preserve">PPV Fourn.bureau                                  </t>
  </si>
  <si>
    <t xml:space="preserve">PPV autres                                        </t>
  </si>
  <si>
    <t xml:space="preserve">Imprimés administratifs                           </t>
  </si>
  <si>
    <t xml:space="preserve">Matériel &amp; outillage                              </t>
  </si>
  <si>
    <t xml:space="preserve">Materiel &amp; outillage                              </t>
  </si>
  <si>
    <t xml:space="preserve">Nettoyage                                         </t>
  </si>
  <si>
    <t xml:space="preserve">Verre &amp; plastique                                 </t>
  </si>
  <si>
    <t xml:space="preserve">Sécurité-Protection Habillement                   </t>
  </si>
  <si>
    <t xml:space="preserve">Animaux                                           </t>
  </si>
  <si>
    <t xml:space="preserve">Nourritures animaux                               </t>
  </si>
  <si>
    <t xml:space="preserve">Filtres                                           </t>
  </si>
  <si>
    <t xml:space="preserve">Fournitures bureau                                </t>
  </si>
  <si>
    <t xml:space="preserve">Athena conso pièces détachées                     </t>
  </si>
  <si>
    <t xml:space="preserve">PPV Articles GMAO                                 </t>
  </si>
  <si>
    <t xml:space="preserve">PPV Conditionnement tertiaire                     </t>
  </si>
  <si>
    <t xml:space="preserve">Conditionnement tertiaire                         </t>
  </si>
  <si>
    <t xml:space="preserve">Stock achat réallocation écart HA                 </t>
  </si>
  <si>
    <t xml:space="preserve">variation stock manuelle                          </t>
  </si>
  <si>
    <t xml:space="preserve">Var stock-Répartition                             </t>
  </si>
  <si>
    <t xml:space="preserve">Var stock-Secondaire                              </t>
  </si>
  <si>
    <t xml:space="preserve">Var stock-mat 1eres                               </t>
  </si>
  <si>
    <t xml:space="preserve">IBIS- SM  Mat 1ere                                </t>
  </si>
  <si>
    <t xml:space="preserve">Variat. stock Achat                               </t>
  </si>
  <si>
    <t xml:space="preserve">Variat. stock Transfert inter-division            </t>
  </si>
  <si>
    <t xml:space="preserve">Variat. stock Réevaluation                        </t>
  </si>
  <si>
    <t xml:space="preserve">Variat. stock Inventaire                          </t>
  </si>
  <si>
    <t xml:space="preserve">Destruction Matières Premières                    </t>
  </si>
  <si>
    <t xml:space="preserve">Var stock-produits chimiques                      </t>
  </si>
  <si>
    <t xml:space="preserve">Vaz stk produits biologiques                      </t>
  </si>
  <si>
    <t xml:space="preserve">Var stock Oeufs                                   </t>
  </si>
  <si>
    <t xml:space="preserve">Déchets Matières Premières                        </t>
  </si>
  <si>
    <t xml:space="preserve">invent.mat 1er quarantaine                        </t>
  </si>
  <si>
    <t xml:space="preserve">Consommation lié à sous traitance                 </t>
  </si>
  <si>
    <t xml:space="preserve">Conso transaction SP - SP nvl                     </t>
  </si>
  <si>
    <t xml:space="preserve">Var stock -Administratif                          </t>
  </si>
  <si>
    <t xml:space="preserve">Var stock- Matériel &amp; outillage                   </t>
  </si>
  <si>
    <t xml:space="preserve">Var stock-Matériels &amp; outils                      </t>
  </si>
  <si>
    <t xml:space="preserve">Var stock-Nettoyage                               </t>
  </si>
  <si>
    <t xml:space="preserve">Var stck- Pdts CLL                                </t>
  </si>
  <si>
    <t xml:space="preserve">Var stck-Verre/plastique                          </t>
  </si>
  <si>
    <t xml:space="preserve">Var stck- Pdts CLI                                </t>
  </si>
  <si>
    <t xml:space="preserve">Var stck-Cond.second                              </t>
  </si>
  <si>
    <t xml:space="preserve">Var stck-DOM TOM                                  </t>
  </si>
  <si>
    <t xml:space="preserve">Var stock-Sécurité                                </t>
  </si>
  <si>
    <t xml:space="preserve">Destruction Fourn. stockées                       </t>
  </si>
  <si>
    <t xml:space="preserve">Variat. stock Achat mvt 333                       </t>
  </si>
  <si>
    <t xml:space="preserve">Var stock-Animaux                                 </t>
  </si>
  <si>
    <t xml:space="preserve">Déchets Fourn. stockées                           </t>
  </si>
  <si>
    <t xml:space="preserve">Var stock-Nourriture animale                      </t>
  </si>
  <si>
    <t xml:space="preserve">Var stock-Filtres                                 </t>
  </si>
  <si>
    <t xml:space="preserve">Var stock-Fournitures bureau                      </t>
  </si>
  <si>
    <t xml:space="preserve">Var stock-Tertiaire                               </t>
  </si>
  <si>
    <t xml:space="preserve">Var. stock GMAO                                   </t>
  </si>
  <si>
    <t xml:space="preserve">Athena var stock pièces détachées                 </t>
  </si>
  <si>
    <t xml:space="preserve">Var stock-Négoce                                  </t>
  </si>
  <si>
    <t xml:space="preserve">Var stock-Mat.1ères                               </t>
  </si>
  <si>
    <t xml:space="preserve">Var stock-Semi finis                              </t>
  </si>
  <si>
    <t xml:space="preserve">Var stock-Produits finis                          </t>
  </si>
  <si>
    <t xml:space="preserve">Sous traitance IND                                </t>
  </si>
  <si>
    <t xml:space="preserve">Sous traitance Formulation/repartion dev          </t>
  </si>
  <si>
    <t xml:space="preserve">Ss trait. IND Interc                              </t>
  </si>
  <si>
    <t xml:space="preserve">Eau                                               </t>
  </si>
  <si>
    <t xml:space="preserve">Fuel Domestique                                   </t>
  </si>
  <si>
    <t xml:space="preserve">Electricité                                       </t>
  </si>
  <si>
    <t xml:space="preserve">Essence - Carburant                               </t>
  </si>
  <si>
    <t xml:space="preserve">Propane                                           </t>
  </si>
  <si>
    <t xml:space="preserve">Gaz naturel                                       </t>
  </si>
  <si>
    <t xml:space="preserve">Autres fluides                                    </t>
  </si>
  <si>
    <t xml:space="preserve">Provision eau PPI                                 </t>
  </si>
  <si>
    <t xml:space="preserve">Frais 1° etablissement art conditionnement        </t>
  </si>
  <si>
    <t xml:space="preserve">Petit materiel &amp; outillage Maintenance            </t>
  </si>
  <si>
    <t xml:space="preserve">Petit mat &amp; outillage hors Maintenance            </t>
  </si>
  <si>
    <t xml:space="preserve">Nettoyage - Produits entretiens                   </t>
  </si>
  <si>
    <t xml:space="preserve">Verre &amp; Plastique                                 </t>
  </si>
  <si>
    <t xml:space="preserve">Téléphonie petit equipement                       </t>
  </si>
  <si>
    <t xml:space="preserve">Protection Habillement                            </t>
  </si>
  <si>
    <t xml:space="preserve">Fourn.administratives                             </t>
  </si>
  <si>
    <t xml:space="preserve">Petites fourn. informatiques                      </t>
  </si>
  <si>
    <t xml:space="preserve">Mobilier materiel de bureau                       </t>
  </si>
  <si>
    <t xml:space="preserve">Pdts biologiques                                  </t>
  </si>
  <si>
    <t xml:space="preserve">PMsv Produits                                     </t>
  </si>
  <si>
    <t xml:space="preserve">Répartition                                       </t>
  </si>
  <si>
    <t xml:space="preserve">Cond.secondaire                                   </t>
  </si>
  <si>
    <t xml:space="preserve">Sécurité Habillement                              </t>
  </si>
  <si>
    <t xml:space="preserve">Sécurité Matérial et Outillage                    </t>
  </si>
  <si>
    <t xml:space="preserve">Pdts chimiques                                    </t>
  </si>
  <si>
    <t xml:space="preserve">Nourriture et produit animaux                     </t>
  </si>
  <si>
    <t xml:space="preserve">Pdts concurrents                                  </t>
  </si>
  <si>
    <t xml:space="preserve">Cond. tertiaire                                   </t>
  </si>
  <si>
    <t xml:space="preserve">Achat RD PRM                                      </t>
  </si>
  <si>
    <t xml:space="preserve">A                                                 </t>
  </si>
  <si>
    <t xml:space="preserve">commandes soldées                                 </t>
  </si>
  <si>
    <t xml:space="preserve">Achat négoce                                      </t>
  </si>
  <si>
    <t xml:space="preserve">Negoce CLL PMsv                                   </t>
  </si>
  <si>
    <t xml:space="preserve">negoce                                            </t>
  </si>
  <si>
    <t xml:space="preserve">PPV SP NVL                                        </t>
  </si>
  <si>
    <t xml:space="preserve">PPV articles négoce                               </t>
  </si>
  <si>
    <t xml:space="preserve">Achat pour revente                                </t>
  </si>
  <si>
    <t xml:space="preserve">Achat / Vente  CO-PA                              </t>
  </si>
  <si>
    <t xml:space="preserve">negoce imtix sangstat                             </t>
  </si>
  <si>
    <t xml:space="preserve">Rabais/Ristournes/Remises                         </t>
  </si>
  <si>
    <t xml:space="preserve">Prestations logiciels                             </t>
  </si>
  <si>
    <t xml:space="preserve">Prestations administratives (hors informatique)   </t>
  </si>
  <si>
    <t xml:space="preserve">Prestations administratives (informatique)        </t>
  </si>
  <si>
    <t xml:space="preserve">Plan reprise activité DSI                         </t>
  </si>
  <si>
    <t xml:space="preserve">Traitement déchets                                </t>
  </si>
  <si>
    <t xml:space="preserve">Evacuations diverses et variées                   </t>
  </si>
  <si>
    <t xml:space="preserve">Manutention/déménagement                          </t>
  </si>
  <si>
    <t xml:space="preserve">Nettoyage de vêtements                            </t>
  </si>
  <si>
    <t xml:space="preserve">Nettoyages de locaux                              </t>
  </si>
  <si>
    <t xml:space="preserve">Sécurité gardiennage                              </t>
  </si>
  <si>
    <t xml:space="preserve">Traitements des salaires                          </t>
  </si>
  <si>
    <t xml:space="preserve">Stockage/Archivage externe                        </t>
  </si>
  <si>
    <t xml:space="preserve">Trav/prest communication                          </t>
  </si>
  <si>
    <t xml:space="preserve">Travaux/prestations groupe                        </t>
  </si>
  <si>
    <t xml:space="preserve">Mark up interco                                   </t>
  </si>
  <si>
    <t xml:space="preserve">Travaux et prestations extérieures                </t>
  </si>
  <si>
    <t xml:space="preserve">Frais de bureaux et promotion                     </t>
  </si>
  <si>
    <t xml:space="preserve">Provision sur frais de bureau et promotion        </t>
  </si>
  <si>
    <t xml:space="preserve">DEFI - structure site                             </t>
  </si>
  <si>
    <t xml:space="preserve">DSI assitance informatique                        </t>
  </si>
  <si>
    <t xml:space="preserve">IS Sous traitance                                 </t>
  </si>
  <si>
    <t xml:space="preserve">Ristournes/ventes                                 </t>
  </si>
  <si>
    <t xml:space="preserve">contrat prest.serv.généraux                       </t>
  </si>
  <si>
    <t xml:space="preserve">Sous traitance maintenance                        </t>
  </si>
  <si>
    <t xml:space="preserve">Frais de bureaux et representation                </t>
  </si>
  <si>
    <t xml:space="preserve">Etude de marché / statistique                     </t>
  </si>
  <si>
    <t xml:space="preserve">prestations IS SAG-SWI                            </t>
  </si>
  <si>
    <t xml:space="preserve">Autres couts Force de vente ext.                  </t>
  </si>
  <si>
    <t xml:space="preserve">Crédit-bail matériel                              </t>
  </si>
  <si>
    <t xml:space="preserve">Crédit-bail immobilier                            </t>
  </si>
  <si>
    <t xml:space="preserve">Loyers expatriés                                  </t>
  </si>
  <si>
    <t xml:space="preserve">Locations / personnel                             </t>
  </si>
  <si>
    <t xml:space="preserve">Locations immobilières                            </t>
  </si>
  <si>
    <t xml:space="preserve">Loc matériel et outillage                         </t>
  </si>
  <si>
    <t xml:space="preserve">Loc Véhicules utilitaires                         </t>
  </si>
  <si>
    <t xml:space="preserve">Loc véhicules tourisme                            </t>
  </si>
  <si>
    <t xml:space="preserve">Location mobilier, matériel de bureau             </t>
  </si>
  <si>
    <t xml:space="preserve">Loc matériel informatique                         </t>
  </si>
  <si>
    <t xml:space="preserve">Loc photocopieurs                                 </t>
  </si>
  <si>
    <t xml:space="preserve">Loc télex, télécopieurs                           </t>
  </si>
  <si>
    <t xml:space="preserve">Loc MAA                                           </t>
  </si>
  <si>
    <t xml:space="preserve">FAR autos locations                               </t>
  </si>
  <si>
    <t xml:space="preserve">Location matériel informatique                    </t>
  </si>
  <si>
    <t xml:space="preserve">Loc veh LCD                                       </t>
  </si>
  <si>
    <t xml:space="preserve">Malis sur emballages                              </t>
  </si>
  <si>
    <t xml:space="preserve">Charges locatives expatriés                       </t>
  </si>
  <si>
    <t xml:space="preserve">Charges locatives                                 </t>
  </si>
  <si>
    <t xml:space="preserve">maintenance                                       </t>
  </si>
  <si>
    <t xml:space="preserve">Entretien terrains &amp; extérieurs                   </t>
  </si>
  <si>
    <t xml:space="preserve">Entretien réparations constructions               </t>
  </si>
  <si>
    <t xml:space="preserve">Entretien déneigement                             </t>
  </si>
  <si>
    <t xml:space="preserve">Réparations routes                                </t>
  </si>
  <si>
    <t xml:space="preserve">Ent et répar chauffage/sanitaires                 </t>
  </si>
  <si>
    <t xml:space="preserve">Entretien réparations matériel et outillage       </t>
  </si>
  <si>
    <t xml:space="preserve">Entretien sous traitance GMAO                     </t>
  </si>
  <si>
    <t xml:space="preserve">Entretien réparations véhicules de tourisme       </t>
  </si>
  <si>
    <t xml:space="preserve">Entretiens véhicules de transport                 </t>
  </si>
  <si>
    <t xml:space="preserve">Entretien mobilier matériel de bureau             </t>
  </si>
  <si>
    <t xml:space="preserve">Entretiens réparations matériel informatique      </t>
  </si>
  <si>
    <t xml:space="preserve">Entretiens et réparations autres                  </t>
  </si>
  <si>
    <t xml:space="preserve">Achats plantes, entretien                         </t>
  </si>
  <si>
    <t xml:space="preserve">Entretiens réparations matériel sécurité          </t>
  </si>
  <si>
    <t xml:space="preserve">Travaux entretien                                 </t>
  </si>
  <si>
    <t xml:space="preserve">Maintenance logiciel                              </t>
  </si>
  <si>
    <t xml:space="preserve">Extension garantie matériel informatique          </t>
  </si>
  <si>
    <t xml:space="preserve">Assurances transports de biens                    </t>
  </si>
  <si>
    <t xml:space="preserve">Assurance transports de biens                     </t>
  </si>
  <si>
    <t xml:space="preserve">Assurances mission personnel                      </t>
  </si>
  <si>
    <t xml:space="preserve">Assurances automobiles                            </t>
  </si>
  <si>
    <t xml:space="preserve">Assurance de biens                                </t>
  </si>
  <si>
    <t xml:space="preserve">Assurance incendie                                </t>
  </si>
  <si>
    <t xml:space="preserve">Assurance matériel informatique                   </t>
  </si>
  <si>
    <t xml:space="preserve">Assurance de personnes                            </t>
  </si>
  <si>
    <t xml:space="preserve">Assurances R.C.                                   </t>
  </si>
  <si>
    <t xml:space="preserve">Assurances pertes exploitation                    </t>
  </si>
  <si>
    <t xml:space="preserve">Assurances de crédit COFACE                       </t>
  </si>
  <si>
    <t xml:space="preserve">Assurances diverses                               </t>
  </si>
  <si>
    <t xml:space="preserve">Contrats de recherche                             </t>
  </si>
  <si>
    <t xml:space="preserve">R&amp;D "prestations"                                 </t>
  </si>
  <si>
    <t xml:space="preserve">Contrats de recherche CAP                         </t>
  </si>
  <si>
    <t xml:space="preserve">R&amp;D?????????????????????????????????              </t>
  </si>
  <si>
    <t xml:space="preserve">Documentation générale et technique               </t>
  </si>
  <si>
    <t xml:space="preserve">Abonnements revues générales et techniques        </t>
  </si>
  <si>
    <t xml:space="preserve">Colloques conférences séminaires (salariés)       </t>
  </si>
  <si>
    <t xml:space="preserve">Colloques conférences séminaires (extérieurs)     </t>
  </si>
  <si>
    <t xml:space="preserve">RRRO services extérieurs                          </t>
  </si>
  <si>
    <t xml:space="preserve">Personnel intérimaire                             </t>
  </si>
  <si>
    <t xml:space="preserve">Personnel interimaire (hors ebap)                 </t>
  </si>
  <si>
    <t xml:space="preserve">Personnel détaché                                 </t>
  </si>
  <si>
    <t xml:space="preserve">Commissions sur achats                            </t>
  </si>
  <si>
    <t xml:space="preserve">Commissions sur ventes                            </t>
  </si>
  <si>
    <t xml:space="preserve">Commissions sur ventes Ajust                      </t>
  </si>
  <si>
    <t xml:space="preserve">Honoraires auditeurs                              </t>
  </si>
  <si>
    <t xml:space="preserve">Brevets-Honoraires propriété intellectuelle (brev </t>
  </si>
  <si>
    <t xml:space="preserve">Marques-propriété intellectuelle                  </t>
  </si>
  <si>
    <t xml:space="preserve">Honoraires de validation des équipements          </t>
  </si>
  <si>
    <t xml:space="preserve">Honoraires publicitaires                          </t>
  </si>
  <si>
    <t xml:space="preserve">Etudes clinique (honoraires)                      </t>
  </si>
  <si>
    <t xml:space="preserve">Etudes clinique (frais de laboratoire)            </t>
  </si>
  <si>
    <t xml:space="preserve">Ss traitance medical hors CRO                     </t>
  </si>
  <si>
    <t xml:space="preserve">Toxicologie externe                               </t>
  </si>
  <si>
    <t xml:space="preserve">ss traitance medical CRO                          </t>
  </si>
  <si>
    <t xml:space="preserve">Autres honoraires                                 </t>
  </si>
  <si>
    <t xml:space="preserve">DSI honoraires consultants                        </t>
  </si>
  <si>
    <t xml:space="preserve">Consulting                                        </t>
  </si>
  <si>
    <t xml:space="preserve">consulting strategic                              </t>
  </si>
  <si>
    <t xml:space="preserve">Frais d'actes et contentieux                      </t>
  </si>
  <si>
    <t xml:space="preserve">Formation avec conventions                        </t>
  </si>
  <si>
    <t xml:space="preserve">Formation externe sans convention                 </t>
  </si>
  <si>
    <t xml:space="preserve">Annonces et insertions publicitaires              </t>
  </si>
  <si>
    <t xml:space="preserve">Congrès FMM                                       </t>
  </si>
  <si>
    <t xml:space="preserve">Participations congrès, foires, expositions       </t>
  </si>
  <si>
    <t xml:space="preserve">Organisations congrès, foires, expositions        </t>
  </si>
  <si>
    <t xml:space="preserve">Cadeaux                                           </t>
  </si>
  <si>
    <t xml:space="preserve">Catalogues, imprimés publicitaires                </t>
  </si>
  <si>
    <t xml:space="preserve">publicité audiovisuelle                           </t>
  </si>
  <si>
    <t xml:space="preserve">Objets publicitaires                              </t>
  </si>
  <si>
    <t xml:space="preserve">Parrainage                                        </t>
  </si>
  <si>
    <t xml:space="preserve">Sponsoring scientifique                           </t>
  </si>
  <si>
    <t xml:space="preserve">Dépenses mécénat éligibles CIM                    </t>
  </si>
  <si>
    <t xml:space="preserve">Transport planifié à la commande (centre profit)  </t>
  </si>
  <si>
    <t xml:space="preserve">Transport sur achats                              </t>
  </si>
  <si>
    <t xml:space="preserve">Transports/ventes export                          </t>
  </si>
  <si>
    <t xml:space="preserve">Transport/ventes France                           </t>
  </si>
  <si>
    <t xml:space="preserve">Droit mportation / ventes ZAO                     </t>
  </si>
  <si>
    <t xml:space="preserve">Freight OI ventes                                 </t>
  </si>
  <si>
    <t xml:space="preserve">Transport vers BU - BW DISCO                      </t>
  </si>
  <si>
    <t xml:space="preserve">Transports intercos                               </t>
  </si>
  <si>
    <t xml:space="preserve">Transports intersites                             </t>
  </si>
  <si>
    <t xml:space="preserve">Transport personnel (cars)                        </t>
  </si>
  <si>
    <t xml:space="preserve">Transports divers                                 </t>
  </si>
  <si>
    <t xml:space="preserve">Voyages et déplacements                           </t>
  </si>
  <si>
    <t xml:space="preserve">Hotel Restaurant France                           </t>
  </si>
  <si>
    <t xml:space="preserve">V&amp;D Hebergement                                   </t>
  </si>
  <si>
    <t xml:space="preserve">V&amp;D Restaurant- repas France                      </t>
  </si>
  <si>
    <t xml:space="preserve">Repas invitation dont repas de service            </t>
  </si>
  <si>
    <t xml:space="preserve">Repas invitation convives hors avp TVA ded        </t>
  </si>
  <si>
    <t xml:space="preserve">Déplacements FMM                                  </t>
  </si>
  <si>
    <t xml:space="preserve">V&amp;D Billeterie train / avion                      </t>
  </si>
  <si>
    <t xml:space="preserve">V&amp;D frais transport France                        </t>
  </si>
  <si>
    <t xml:space="preserve">V&amp;D Restaurant-Repas Etranger                     </t>
  </si>
  <si>
    <t>Frais de retrait cash et livraison de devides/site</t>
  </si>
  <si>
    <t xml:space="preserve">Frais VD "autres"                                 </t>
  </si>
  <si>
    <t xml:space="preserve">Hôtel Restaurant Etranger                         </t>
  </si>
  <si>
    <t xml:space="preserve">V&amp;D Frais Transport Etranger                      </t>
  </si>
  <si>
    <t xml:space="preserve">V&amp;D Frais Transport Etranger                      </t>
  </si>
  <si>
    <t xml:space="preserve">Frais de Déménagement                             </t>
  </si>
  <si>
    <t xml:space="preserve">Missions réceptions                               </t>
  </si>
  <si>
    <t xml:space="preserve">Affranchissements                                 </t>
  </si>
  <si>
    <t xml:space="preserve">Telephone &amp; Fax                                   </t>
  </si>
  <si>
    <t xml:space="preserve">Video teleconference                              </t>
  </si>
  <si>
    <t xml:space="preserve">Autres coûts téléphoniques                        </t>
  </si>
  <si>
    <t xml:space="preserve">Frais sur titres                                  </t>
  </si>
  <si>
    <t xml:space="preserve">Commissions de comptes                            </t>
  </si>
  <si>
    <t xml:space="preserve">Frais/effets-remise documentaire                  </t>
  </si>
  <si>
    <t xml:space="preserve">Frais/credit documentaire                         </t>
  </si>
  <si>
    <t xml:space="preserve">frais bancaires/bureaux à l etranger              </t>
  </si>
  <si>
    <t xml:space="preserve">services prestations bancaires France             </t>
  </si>
  <si>
    <t xml:space="preserve">rais bancaires sur encaissements/décaissements    </t>
  </si>
  <si>
    <t xml:space="preserve">frais banc /caution bancaire                      </t>
  </si>
  <si>
    <t xml:space="preserve">Cotisations organismes professionnels             </t>
  </si>
  <si>
    <t xml:space="preserve">Cotisations autres organismes                     </t>
  </si>
  <si>
    <t xml:space="preserve">Dépenses mécénat provisions                       </t>
  </si>
  <si>
    <t xml:space="preserve">Versement 3/1000 CA                               </t>
  </si>
  <si>
    <t xml:space="preserve">Taxe specialité pharmaceutique (AFSSAPS)          </t>
  </si>
  <si>
    <t xml:space="preserve">AMM droit enregistrement  (AFSSAPS)               </t>
  </si>
  <si>
    <t xml:space="preserve">Frais recrut personnel                            </t>
  </si>
  <si>
    <t xml:space="preserve">Recrut personnel (rbt frais)                      </t>
  </si>
  <si>
    <t xml:space="preserve">OPCA DEFI                                         </t>
  </si>
  <si>
    <t xml:space="preserve">frais PF ICO                                      </t>
  </si>
  <si>
    <t xml:space="preserve">RRR obtenus                                       </t>
  </si>
  <si>
    <t xml:space="preserve">Taxe d'apprentissage                              </t>
  </si>
  <si>
    <t xml:space="preserve">Provision taxe apprentissage                      </t>
  </si>
  <si>
    <t xml:space="preserve">Provision formation continue                      </t>
  </si>
  <si>
    <t xml:space="preserve">Versement transport                               </t>
  </si>
  <si>
    <t xml:space="preserve">FNAL -Aide au logement                            </t>
  </si>
  <si>
    <t xml:space="preserve">Taxe formation continue                           </t>
  </si>
  <si>
    <t xml:space="preserve">Provision Fongécif                                </t>
  </si>
  <si>
    <t xml:space="preserve">Participation employeur effort construction       </t>
  </si>
  <si>
    <t xml:space="preserve">prov taxe construction                            </t>
  </si>
  <si>
    <t xml:space="preserve">Contribution employeur conventions FNE            </t>
  </si>
  <si>
    <t xml:space="preserve">Taxe professionnelle                              </t>
  </si>
  <si>
    <t xml:space="preserve">CFE                                               </t>
  </si>
  <si>
    <t xml:space="preserve">Taxe foncière                                     </t>
  </si>
  <si>
    <t xml:space="preserve">contribution URSSAF s/ CA                         </t>
  </si>
  <si>
    <t xml:space="preserve">Taxe/véhicules société                            </t>
  </si>
  <si>
    <t xml:space="preserve">Timbres fiscaux                                   </t>
  </si>
  <si>
    <t xml:space="preserve">Taxe mise en circulation véhicules (carte grise)  </t>
  </si>
  <si>
    <t xml:space="preserve">Taxe différentielle/véhicules                     </t>
  </si>
  <si>
    <t xml:space="preserve">Taxe à l'essieu                                   </t>
  </si>
  <si>
    <t xml:space="preserve">Taxe/Alcool                                       </t>
  </si>
  <si>
    <t xml:space="preserve">Droit enregistrement acte et marché               </t>
  </si>
  <si>
    <t xml:space="preserve">IFA                                               </t>
  </si>
  <si>
    <t xml:space="preserve">Contribution sociale de solidarité                </t>
  </si>
  <si>
    <t xml:space="preserve">Autres taxes diverses                             </t>
  </si>
  <si>
    <t xml:space="preserve">Redevance assainissement                          </t>
  </si>
  <si>
    <t xml:space="preserve">Salaires et appointements                         </t>
  </si>
  <si>
    <t xml:space="preserve">Salaires expatriés                                </t>
  </si>
  <si>
    <t xml:space="preserve">Gratification semestrielle                        </t>
  </si>
  <si>
    <t xml:space="preserve">Provision gratification                           </t>
  </si>
  <si>
    <t xml:space="preserve">Congés payés                                      </t>
  </si>
  <si>
    <t xml:space="preserve">Reprise provision CET                             </t>
  </si>
  <si>
    <t xml:space="preserve">Primes et gratifications                          </t>
  </si>
  <si>
    <t xml:space="preserve">Primes gratif. prov                               </t>
  </si>
  <si>
    <t xml:space="preserve">Indemnités                                        </t>
  </si>
  <si>
    <t xml:space="preserve">Indemnités avantages divers soumis                </t>
  </si>
  <si>
    <t xml:space="preserve">Indemnités stagiaires non soumises                </t>
  </si>
  <si>
    <t xml:space="preserve">Indemnités diverses non soumises                  </t>
  </si>
  <si>
    <t xml:space="preserve">Allocation DIF                                    </t>
  </si>
  <si>
    <t xml:space="preserve">Appointements agents étrangers                    </t>
  </si>
  <si>
    <t xml:space="preserve">Remboursements liés aux salaires                  </t>
  </si>
  <si>
    <t xml:space="preserve">Remboursement IJSS                                </t>
  </si>
  <si>
    <t xml:space="preserve">Dotation congés non pris (principal)              </t>
  </si>
  <si>
    <t xml:space="preserve">Dotation congés non pris (charges)                </t>
  </si>
  <si>
    <t xml:space="preserve">Reprise congé non pris (principal)                </t>
  </si>
  <si>
    <t xml:space="preserve">Reprise sur congés non pris (charges)             </t>
  </si>
  <si>
    <t xml:space="preserve">Dot congés payés (principal)                      </t>
  </si>
  <si>
    <t xml:space="preserve">Dotation congés payés (charges)                   </t>
  </si>
  <si>
    <t xml:space="preserve">Reprise sur congés payés (principal)              </t>
  </si>
  <si>
    <t xml:space="preserve">Reprise congés payés (charges)                    </t>
  </si>
  <si>
    <t xml:space="preserve">Indemnité départ retraite imposable               </t>
  </si>
  <si>
    <t xml:space="preserve">Indemnité départ retraite  non imposable          </t>
  </si>
  <si>
    <t xml:space="preserve">Indemnité rupture imposable                       </t>
  </si>
  <si>
    <t xml:space="preserve">Indemnité rupture  non imposable                  </t>
  </si>
  <si>
    <t xml:space="preserve">Indemnités journalières APICIL                    </t>
  </si>
  <si>
    <t xml:space="preserve">Assurance maladie                                 </t>
  </si>
  <si>
    <t xml:space="preserve">Assurance vieillesse                              </t>
  </si>
  <si>
    <t xml:space="preserve">Allocations familiales                            </t>
  </si>
  <si>
    <t xml:space="preserve">Accidents du travail                              </t>
  </si>
  <si>
    <t xml:space="preserve">URSSAF                                            </t>
  </si>
  <si>
    <t xml:space="preserve">Cotisation prévoyance                             </t>
  </si>
  <si>
    <t xml:space="preserve">Cotisation retraite                               </t>
  </si>
  <si>
    <t xml:space="preserve">Cotisation Assédic                                </t>
  </si>
  <si>
    <t xml:space="preserve">Cotisations APEC                                  </t>
  </si>
  <si>
    <t xml:space="preserve">Fonds de garantie des salaires                    </t>
  </si>
  <si>
    <t xml:space="preserve">Contribution prévoyance                           </t>
  </si>
  <si>
    <t xml:space="preserve">AFNCA (Alba)                                      </t>
  </si>
  <si>
    <t xml:space="preserve">Cotisations organismes étrangers                  </t>
  </si>
  <si>
    <t xml:space="preserve">Provision charges gratification semestrielle      </t>
  </si>
  <si>
    <t xml:space="preserve">Prov chges/Prime fin de contrat CDD               </t>
  </si>
  <si>
    <t xml:space="preserve">charges soc/fisc / prov CET                       </t>
  </si>
  <si>
    <t xml:space="preserve">rep charges soc/fisc / prov CET                   </t>
  </si>
  <si>
    <t xml:space="preserve">Gratif ancienneté (soumis)                        </t>
  </si>
  <si>
    <t xml:space="preserve">Medailles travail (exo)                           </t>
  </si>
  <si>
    <t xml:space="preserve">Versement syndicat                                </t>
  </si>
  <si>
    <t xml:space="preserve">Abondement intéressement                          </t>
  </si>
  <si>
    <t xml:space="preserve">CESU                                              </t>
  </si>
  <si>
    <t xml:space="preserve">Restauration entrep                               </t>
  </si>
  <si>
    <t xml:space="preserve">Fournitures cantine                               </t>
  </si>
  <si>
    <t xml:space="preserve">Versements autres oeuvres sociales                </t>
  </si>
  <si>
    <t xml:space="preserve">Medecine                                          </t>
  </si>
  <si>
    <t xml:space="preserve">Indemnité de rupture contrat (soumis)             </t>
  </si>
  <si>
    <t xml:space="preserve">Indemnité rupture contrat (non soumis)            </t>
  </si>
  <si>
    <t xml:space="preserve">Indemnité de licenciement                         </t>
  </si>
  <si>
    <t xml:space="preserve">Retraite /medaille reclassement                   </t>
  </si>
  <si>
    <t xml:space="preserve">Plan gestion/Inter-expansion                      </t>
  </si>
  <si>
    <t xml:space="preserve">Redevances I.P. 1% sur le nom                     </t>
  </si>
  <si>
    <t xml:space="preserve">Aventis Redevance / nom                           </t>
  </si>
  <si>
    <t xml:space="preserve">Provision redevances IP (1%/le nom)               </t>
  </si>
  <si>
    <t xml:space="preserve">Provision redevances payées en France (auto SD)   </t>
  </si>
  <si>
    <t xml:space="preserve">Redevances payées  France                         </t>
  </si>
  <si>
    <t xml:space="preserve">Redevances payees hors de France                  </t>
  </si>
  <si>
    <t xml:space="preserve">Redevances produits (auto + manuelle)             </t>
  </si>
  <si>
    <t xml:space="preserve">Redevances Becton payées hors de France           </t>
  </si>
  <si>
    <t xml:space="preserve">Provisions Redevances CO/PA                       </t>
  </si>
  <si>
    <t xml:space="preserve">Licence de production PM MSD/part Merck           </t>
  </si>
  <si>
    <t xml:space="preserve">Prov licence de production PM MSD/part Merck      </t>
  </si>
  <si>
    <t xml:space="preserve">Licences R&amp;D                                      </t>
  </si>
  <si>
    <t xml:space="preserve">Licences R&amp;D  CAP                                 </t>
  </si>
  <si>
    <t xml:space="preserve">REdevance H5n1                                    </t>
  </si>
  <si>
    <t xml:space="preserve">Trademark BIKEN nom OKAVAX                        </t>
  </si>
  <si>
    <t xml:space="preserve">Redevances payees pour PM MSD                     </t>
  </si>
  <si>
    <t xml:space="preserve">REdevance SACEM et autres                         </t>
  </si>
  <si>
    <t xml:space="preserve">Jetons de présence                                </t>
  </si>
  <si>
    <t xml:space="preserve">Pertes sur créances irrécouvrables                </t>
  </si>
  <si>
    <t xml:space="preserve">Quote-part de résultat PMMSD                      </t>
  </si>
  <si>
    <t xml:space="preserve">Quote-part résultat Oravax SNC                    </t>
  </si>
  <si>
    <t xml:space="preserve">Charges diverses de gestion courante              </t>
  </si>
  <si>
    <t xml:space="preserve">Intérêts sur emprunts et dettes assimilées        </t>
  </si>
  <si>
    <t xml:space="preserve">Intérêts sociétés du groupe                       </t>
  </si>
  <si>
    <t xml:space="preserve">Intérêts bancaires débiteurs                      </t>
  </si>
  <si>
    <t xml:space="preserve">Int.Bqe.Oper.Financement                          </t>
  </si>
  <si>
    <t xml:space="preserve">Intérêts autres dettes                            </t>
  </si>
  <si>
    <t xml:space="preserve">Escomptes accordés                                </t>
  </si>
  <si>
    <t xml:space="preserve">Escomptes accordés via facturation SD             </t>
  </si>
  <si>
    <t xml:space="preserve">Pertes de change Export                           </t>
  </si>
  <si>
    <t xml:space="preserve">Pertes de change financières                      </t>
  </si>
  <si>
    <t xml:space="preserve">prime versée/option change                        </t>
  </si>
  <si>
    <t xml:space="preserve">Frais de Report / Deport                          </t>
  </si>
  <si>
    <t xml:space="preserve">Pertes de change                                  </t>
  </si>
  <si>
    <t xml:space="preserve">Pertes de change non automatiques                 </t>
  </si>
  <si>
    <t xml:space="preserve">Pertes change /contrats à terme                   </t>
  </si>
  <si>
    <t xml:space="preserve">Autres charges financières                        </t>
  </si>
  <si>
    <t xml:space="preserve">Pénalités sur achats et ventes                    </t>
  </si>
  <si>
    <t xml:space="preserve">Pénalités ventes /appel ofrres                    </t>
  </si>
  <si>
    <t xml:space="preserve">Pénalités et amendes fiscales pénales déductibles </t>
  </si>
  <si>
    <t>Pénalités amendes fiscales pénales non déductibles</t>
  </si>
  <si>
    <t xml:space="preserve">Autres charges exceptionnelles                    </t>
  </si>
  <si>
    <t xml:space="preserve">frais restructuring                               </t>
  </si>
  <si>
    <t xml:space="preserve">VNC / rebut immo incorporelles                    </t>
  </si>
  <si>
    <t xml:space="preserve">VNC / Cession immo incorpo                        </t>
  </si>
  <si>
    <t xml:space="preserve">VNC rebut / immos cédées corporelles              </t>
  </si>
  <si>
    <t xml:space="preserve">VNC cession immo corporelles                      </t>
  </si>
  <si>
    <t xml:space="preserve">VNC cession immo corporelles interco              </t>
  </si>
  <si>
    <t xml:space="preserve">Valeurs nettes autres immos financières           </t>
  </si>
  <si>
    <t xml:space="preserve">Valeurs nettes titres part cédés                  </t>
  </si>
  <si>
    <t xml:space="preserve">Valeurs nettes autres immos financières CT        </t>
  </si>
  <si>
    <t xml:space="preserve">Pertes sur exercices antérieurs                   </t>
  </si>
  <si>
    <t xml:space="preserve">Charges exceptionnelles diverses                  </t>
  </si>
  <si>
    <t xml:space="preserve">Dotation amortissements immos incorporelles       </t>
  </si>
  <si>
    <t xml:space="preserve">dot incorporelles mes 2001                        </t>
  </si>
  <si>
    <t xml:space="preserve">Amortissements autres droits                      </t>
  </si>
  <si>
    <t xml:space="preserve">Amortissements produits marques et technologies   </t>
  </si>
  <si>
    <t>Dot. amortis. immos incorp.Brevets licence marques</t>
  </si>
  <si>
    <t xml:space="preserve">Dot. amortis. immos incorp.licences informatiques </t>
  </si>
  <si>
    <t xml:space="preserve">Dot. amortis. immos incorp.Films                  </t>
  </si>
  <si>
    <t xml:space="preserve">Dot. amortis. immos incorp.logiciels              </t>
  </si>
  <si>
    <t xml:space="preserve">Dotation amortissements immos corporelles         </t>
  </si>
  <si>
    <t xml:space="preserve">Dot CAR                                           </t>
  </si>
  <si>
    <t xml:space="preserve">Dep corpor  sur mise en service 2001              </t>
  </si>
  <si>
    <t xml:space="preserve">Dota amort immos corp AAI terrains                </t>
  </si>
  <si>
    <t xml:space="preserve">Dot amort   Batiment                              </t>
  </si>
  <si>
    <t xml:space="preserve">Dot amort AAI batiments                           </t>
  </si>
  <si>
    <t xml:space="preserve">Dot amort immos corp ouvrages d'infrastructure    </t>
  </si>
  <si>
    <t xml:space="preserve">Dot amort AAi/sol propre                          </t>
  </si>
  <si>
    <t xml:space="preserve">Dot amort materiel et outillage                   </t>
  </si>
  <si>
    <t xml:space="preserve">Dot amort materiel et outillage indus             </t>
  </si>
  <si>
    <t xml:space="preserve">Dot amort immos AAI const. louées                 </t>
  </si>
  <si>
    <t xml:space="preserve">Dot amort mat transport                           </t>
  </si>
  <si>
    <t xml:space="preserve">Dota amort materiels informatiques                </t>
  </si>
  <si>
    <t xml:space="preserve">Dot amort mobiliers                               </t>
  </si>
  <si>
    <t xml:space="preserve">Dot amort mat usage social                        </t>
  </si>
  <si>
    <t xml:space="preserve">Dot prov retours produits périmés                 </t>
  </si>
  <si>
    <t xml:space="preserve">Provision pour amortissements incorporels         </t>
  </si>
  <si>
    <t xml:space="preserve">Prov depr CC                                      </t>
  </si>
  <si>
    <t xml:space="preserve">dot provision MDT                                 </t>
  </si>
  <si>
    <t xml:space="preserve">Prov Retraites charges fin                        </t>
  </si>
  <si>
    <t xml:space="preserve">dot ecarts actuariels MDT                         </t>
  </si>
  <si>
    <t xml:space="preserve">dot provision retraites                           </t>
  </si>
  <si>
    <t xml:space="preserve">dot provision frais santé                         </t>
  </si>
  <si>
    <t xml:space="preserve">dot prov dép autres créances                      </t>
  </si>
  <si>
    <t xml:space="preserve">Dotation dépreciations d'immo corporelles         </t>
  </si>
  <si>
    <t xml:space="preserve">Prov dép matières premières                       </t>
  </si>
  <si>
    <t xml:space="preserve">Prov dép autres approvisionnements                </t>
  </si>
  <si>
    <t xml:space="preserve">Prov dép fournitures industrielles                </t>
  </si>
  <si>
    <t xml:space="preserve">Prov dép pièces détachées                         </t>
  </si>
  <si>
    <t xml:space="preserve">Prov dép fournitures de bureau                    </t>
  </si>
  <si>
    <t xml:space="preserve">Prov dép emballages                               </t>
  </si>
  <si>
    <t xml:space="preserve">Prov dép produits en-cours                        </t>
  </si>
  <si>
    <t xml:space="preserve">Prov dép produits intermédiaires                  </t>
  </si>
  <si>
    <t xml:space="preserve">Prov dép produits finis                           </t>
  </si>
  <si>
    <t xml:space="preserve">Prov dép marchandises                             </t>
  </si>
  <si>
    <t xml:space="preserve">Prov dép clients douteux                          </t>
  </si>
  <si>
    <t xml:space="preserve">prov dép pdts accessoires                         </t>
  </si>
  <si>
    <t xml:space="preserve">Provision pertes de change non financières        </t>
  </si>
  <si>
    <t xml:space="preserve">Provision perte de change financière              </t>
  </si>
  <si>
    <t xml:space="preserve">Dot prov dépréciation titres immobilisés          </t>
  </si>
  <si>
    <t xml:space="preserve">Dot prov dépréciation des prêts                   </t>
  </si>
  <si>
    <t xml:space="preserve">Dot prov dépréciation autres immo fin             </t>
  </si>
  <si>
    <t xml:space="preserve">Dotation exceptionnelle immos hors service        </t>
  </si>
  <si>
    <t xml:space="preserve">dotation amortissement ecxeptionnel incorporel    </t>
  </si>
  <si>
    <t xml:space="preserve">dot amort except corp restructuring               </t>
  </si>
  <si>
    <t xml:space="preserve">dot amort accélérés hors restructuring            </t>
  </si>
  <si>
    <t xml:space="preserve">Dot except.incorp Hors service                    </t>
  </si>
  <si>
    <t xml:space="preserve">Amortissements dérogatoires immos corporelles     </t>
  </si>
  <si>
    <t xml:space="preserve">Dot RC restructuration                            </t>
  </si>
  <si>
    <t xml:space="preserve">Dotation provision risques exceptionnels          </t>
  </si>
  <si>
    <t xml:space="preserve">Dot RC indem transactionelles                     </t>
  </si>
  <si>
    <t xml:space="preserve">Dotation provision pour investissement            </t>
  </si>
  <si>
    <t xml:space="preserve">Dot prov pour implantation étranger               </t>
  </si>
  <si>
    <t xml:space="preserve">Amortissements dérogatoires immos financieres     </t>
  </si>
  <si>
    <t xml:space="preserve">Participation des salariés                        </t>
  </si>
  <si>
    <t xml:space="preserve">Impôt société                                     </t>
  </si>
  <si>
    <t xml:space="preserve">Impôt dû à l'étranger                             </t>
  </si>
  <si>
    <t xml:space="preserve">Retenue à la source / dividendes                  </t>
  </si>
  <si>
    <t xml:space="preserve">E shopping cpte attente                           </t>
  </si>
  <si>
    <t xml:space="preserve">Ventes produits finis France                      </t>
  </si>
  <si>
    <t xml:space="preserve">Ventes produits finis Export                      </t>
  </si>
  <si>
    <t xml:space="preserve">Complt prix vente                                 </t>
  </si>
  <si>
    <t xml:space="preserve">Ventes PF Complement hors COPA                    </t>
  </si>
  <si>
    <t xml:space="preserve">CLL CLI ventes PF                                 </t>
  </si>
  <si>
    <t xml:space="preserve">Ventes PF intercos                                </t>
  </si>
  <si>
    <t xml:space="preserve">Ventes Complement imputation COPA                 </t>
  </si>
  <si>
    <t xml:space="preserve">Conso - imputat PCA                               </t>
  </si>
  <si>
    <t xml:space="preserve">Prestations de services                           </t>
  </si>
  <si>
    <t xml:space="preserve">Prestations budget                                </t>
  </si>
  <si>
    <t xml:space="preserve">Prestations de recherche                          </t>
  </si>
  <si>
    <t xml:space="preserve">Clinical Samples                                  </t>
  </si>
  <si>
    <t xml:space="preserve">Research Partnership                              </t>
  </si>
  <si>
    <t xml:space="preserve">Local clinical studies                            </t>
  </si>
  <si>
    <t xml:space="preserve">Research clinical studies                         </t>
  </si>
  <si>
    <t xml:space="preserve">Internal Research                                 </t>
  </si>
  <si>
    <t xml:space="preserve">Research contracts                                </t>
  </si>
  <si>
    <t xml:space="preserve">Prestations administratives                       </t>
  </si>
  <si>
    <t xml:space="preserve">Prestations administratives CC                    </t>
  </si>
  <si>
    <t xml:space="preserve">Prestations industrielles                         </t>
  </si>
  <si>
    <t xml:space="preserve">Revente produits stockés                          </t>
  </si>
  <si>
    <t xml:space="preserve">Transplantation                                   </t>
  </si>
  <si>
    <t xml:space="preserve">Prest.industrielles distribution                  </t>
  </si>
  <si>
    <t xml:space="preserve">Prestations industrielles CC                      </t>
  </si>
  <si>
    <t xml:space="preserve">Prest.industrielles distribution CC               </t>
  </si>
  <si>
    <t xml:space="preserve">Prestations de services intercos                  </t>
  </si>
  <si>
    <t xml:space="preserve">Prestations administratives intercos              </t>
  </si>
  <si>
    <t xml:space="preserve">Prestations industrielles intercos                </t>
  </si>
  <si>
    <t xml:space="preserve">Prest indus SPNVL                                 </t>
  </si>
  <si>
    <t xml:space="preserve">Négoce export                                     </t>
  </si>
  <si>
    <t xml:space="preserve">Négoce france                                     </t>
  </si>
  <si>
    <t xml:space="preserve">Négoce intercos                                   </t>
  </si>
  <si>
    <t xml:space="preserve">Produits personnel                                </t>
  </si>
  <si>
    <t xml:space="preserve">Expat/Detaches refacturation                      </t>
  </si>
  <si>
    <t xml:space="preserve">Commissions                                       </t>
  </si>
  <si>
    <t xml:space="preserve">Locations diverses                                </t>
  </si>
  <si>
    <t xml:space="preserve">Ports et frais accessoires refacturés             </t>
  </si>
  <si>
    <t xml:space="preserve">Autres produits activités annexes                 </t>
  </si>
  <si>
    <t xml:space="preserve">Cantine salariés                                  </t>
  </si>
  <si>
    <t xml:space="preserve">retenue avantage en nature                        </t>
  </si>
  <si>
    <t xml:space="preserve">Ref.maintenance IS                                </t>
  </si>
  <si>
    <t xml:space="preserve">IS LIMS                                           </t>
  </si>
  <si>
    <t xml:space="preserve">Maintenance IS                                    </t>
  </si>
  <si>
    <t xml:space="preserve">Consulting IS                                     </t>
  </si>
  <si>
    <t xml:space="preserve">Services externes IS                              </t>
  </si>
  <si>
    <t xml:space="preserve">RRR accordés                                      </t>
  </si>
  <si>
    <t xml:space="preserve">RRR accordés France                               </t>
  </si>
  <si>
    <t xml:space="preserve">RRR accordés Export                               </t>
  </si>
  <si>
    <t xml:space="preserve">Returns  ??????????????????????                   </t>
  </si>
  <si>
    <t xml:space="preserve">Semi fini varition de stock "manuel"              </t>
  </si>
  <si>
    <t xml:space="preserve">Variations de stocks PF &amp; en-cours                </t>
  </si>
  <si>
    <t xml:space="preserve">Variation stock produits semi-finis               </t>
  </si>
  <si>
    <t xml:space="preserve">Variation stock Produits Finis                    </t>
  </si>
  <si>
    <t xml:space="preserve">Consommation produits semi-finis                  </t>
  </si>
  <si>
    <t xml:space="preserve">Consommation produits finis                       </t>
  </si>
  <si>
    <t xml:space="preserve">Cout des ventes retours produits                  </t>
  </si>
  <si>
    <t xml:space="preserve">Variation de stock Transfert Pdts Semi Finis      </t>
  </si>
  <si>
    <t xml:space="preserve">Variation stk Réevaluation Pdts semi finis        </t>
  </si>
  <si>
    <t xml:space="preserve">Variation stk Inventaire Pdts Semi Finis          </t>
  </si>
  <si>
    <t xml:space="preserve">Destruction Semi Finis                            </t>
  </si>
  <si>
    <t xml:space="preserve">Ecart OF Semi finis                               </t>
  </si>
  <si>
    <t xml:space="preserve">Ecart production produits semi-finis              </t>
  </si>
  <si>
    <t xml:space="preserve">Déchets Semis Finis                               </t>
  </si>
  <si>
    <t xml:space="preserve">Variation de stock sous traitance                 </t>
  </si>
  <si>
    <t xml:space="preserve">invent. pdts semi finis quarantaine               </t>
  </si>
  <si>
    <t xml:space="preserve">Sous traitance SP NVL POV                         </t>
  </si>
  <si>
    <t xml:space="preserve">Var.stk Réev / lots                               </t>
  </si>
  <si>
    <t xml:space="preserve">Déchets Produits Finis                            </t>
  </si>
  <si>
    <t xml:space="preserve">AJUSTEMENT COUT DES VENTES (sur centre de profit) </t>
  </si>
  <si>
    <t xml:space="preserve">Variation de stock Transfert Pdts Finis           </t>
  </si>
  <si>
    <t xml:space="preserve">Variation stk Réevaluation Pdts finis             </t>
  </si>
  <si>
    <t xml:space="preserve">Variation stk Inventaire Pdts Finis               </t>
  </si>
  <si>
    <t xml:space="preserve">Destruction Pdts finis                            </t>
  </si>
  <si>
    <t xml:space="preserve">Ecart OF Produits finis                           </t>
  </si>
  <si>
    <t xml:space="preserve">Ecart production produits finis                   </t>
  </si>
  <si>
    <t xml:space="preserve">pdts fabriqués allocation écart de production     </t>
  </si>
  <si>
    <t xml:space="preserve">Pdts fabriqués frais generaux                     </t>
  </si>
  <si>
    <t xml:space="preserve">FG overhead                                       </t>
  </si>
  <si>
    <t xml:space="preserve">AJUSTEMENT COUT DES VENTES sur CO-PA (COS)        </t>
  </si>
  <si>
    <t xml:space="preserve">invent.pf quarantaine                             </t>
  </si>
  <si>
    <t xml:space="preserve">Pdt fabriqué  Allocation variance - PCA stocks    </t>
  </si>
  <si>
    <t xml:space="preserve">AJUSTEMENT COUT VENTES (PCA) - cadrage CO PA      </t>
  </si>
  <si>
    <t xml:space="preserve">Productions immos incorporelles                   </t>
  </si>
  <si>
    <t xml:space="preserve">Budget travaux à soi meme incorporel              </t>
  </si>
  <si>
    <t xml:space="preserve">Productions immos corporelles                     </t>
  </si>
  <si>
    <t xml:space="preserve">Budget -travaux à soi meme                        </t>
  </si>
  <si>
    <t xml:space="preserve">Subventions exploitation                          </t>
  </si>
  <si>
    <t xml:space="preserve">Subventions R&amp;D (ne plus utiliser)                </t>
  </si>
  <si>
    <t xml:space="preserve">Subventions RD                                    </t>
  </si>
  <si>
    <t xml:space="preserve">Subvention sur prix de vente                      </t>
  </si>
  <si>
    <t xml:space="preserve">Redevances encaissées en France                   </t>
  </si>
  <si>
    <t xml:space="preserve">redevances encaissées hors de France              </t>
  </si>
  <si>
    <t xml:space="preserve">Redevance/nom Aventis                             </t>
  </si>
  <si>
    <t xml:space="preserve">Redevance Genzyme                                 </t>
  </si>
  <si>
    <t xml:space="preserve">Licence production PM MSD                         </t>
  </si>
  <si>
    <t xml:space="preserve">Provision licence de production PM MSD            </t>
  </si>
  <si>
    <t xml:space="preserve">Produits divers de gestion courante               </t>
  </si>
  <si>
    <t xml:space="preserve">Revenus titres de participation                   </t>
  </si>
  <si>
    <t xml:space="preserve">Interets société du groupe                        </t>
  </si>
  <si>
    <t xml:space="preserve">Revenus autres titres de participation            </t>
  </si>
  <si>
    <t xml:space="preserve">Intérêts sur prêts groupe RP                      </t>
  </si>
  <si>
    <t xml:space="preserve">Intérêts sur prêts CLI CLL                        </t>
  </si>
  <si>
    <t xml:space="preserve">Intérêts sur prêts PM MSD                         </t>
  </si>
  <si>
    <t xml:space="preserve">Produits financiers                               </t>
  </si>
  <si>
    <t xml:space="preserve">Revenus sur créances commerciales (auto)          </t>
  </si>
  <si>
    <t xml:space="preserve">Revenus sur créances commerciales                 </t>
  </si>
  <si>
    <t xml:space="preserve">Revenus sur créances diverses                     </t>
  </si>
  <si>
    <t xml:space="preserve">Escomptes obtenus                                 </t>
  </si>
  <si>
    <t xml:space="preserve">escomptes fournisseurs                            </t>
  </si>
  <si>
    <t xml:space="preserve">Gains de change export                            </t>
  </si>
  <si>
    <t xml:space="preserve">Gains de change financiers                        </t>
  </si>
  <si>
    <t xml:space="preserve">Gains encaissés sur option                        </t>
  </si>
  <si>
    <t xml:space="preserve">Gains de change groupe                            </t>
  </si>
  <si>
    <t xml:space="preserve">Gains de change                                   </t>
  </si>
  <si>
    <t xml:space="preserve">Gains de change non automatiques                  </t>
  </si>
  <si>
    <t xml:space="preserve">Gains de change sur contrats à terme              </t>
  </si>
  <si>
    <t>Produits nets sur cessions valeurs mobilières plac</t>
  </si>
  <si>
    <t xml:space="preserve">Intérêts bancaires créditeurs                     </t>
  </si>
  <si>
    <t xml:space="preserve">Autres produits financiers                        </t>
  </si>
  <si>
    <t xml:space="preserve">Dégrèvements d'impôts                             </t>
  </si>
  <si>
    <t xml:space="preserve">Produits exceptionnels                            </t>
  </si>
  <si>
    <t xml:space="preserve">Produits sur exercices antérieurs                 </t>
  </si>
  <si>
    <t xml:space="preserve">Assurance indemnités reçues                       </t>
  </si>
  <si>
    <t xml:space="preserve">Produits de cessions immos corporelles            </t>
  </si>
  <si>
    <t xml:space="preserve">Produits de cessions immos incorporelles          </t>
  </si>
  <si>
    <t xml:space="preserve">Produits de cessions immos financières            </t>
  </si>
  <si>
    <t xml:space="preserve">Prod cess  incorp lymp                            </t>
  </si>
  <si>
    <t xml:space="preserve">QP subvention invest virée au compte de résultat  </t>
  </si>
  <si>
    <t xml:space="preserve">Autres produits exceptionnels                     </t>
  </si>
  <si>
    <t xml:space="preserve">Reprise amortissements incorporelles              </t>
  </si>
  <si>
    <t xml:space="preserve">Reprise amortissements corporelles                </t>
  </si>
  <si>
    <t xml:space="preserve">Reprise retours produits périmés                  </t>
  </si>
  <si>
    <t xml:space="preserve">reprise prov exploitation                         </t>
  </si>
  <si>
    <t xml:space="preserve">Reprise provisions amortissements incorporels     </t>
  </si>
  <si>
    <t xml:space="preserve">Reprise prov abondement                           </t>
  </si>
  <si>
    <t xml:space="preserve">Prov depr CC-reprise                              </t>
  </si>
  <si>
    <t xml:space="preserve">rep provision retraites-MDT                       </t>
  </si>
  <si>
    <t xml:space="preserve">rep ecarts actuariels MDT                         </t>
  </si>
  <si>
    <t xml:space="preserve">Reprise prov pour investissement                  </t>
  </si>
  <si>
    <t xml:space="preserve">Reprise prov dép autres créances                  </t>
  </si>
  <si>
    <t xml:space="preserve">Reprise PPHP                                      </t>
  </si>
  <si>
    <t xml:space="preserve">Reprise IS/implantation                           </t>
  </si>
  <si>
    <t xml:space="preserve">Reprise dépreciations d'immo corporelles          </t>
  </si>
  <si>
    <t xml:space="preserve">Provision dépréciation matières premières fournit </t>
  </si>
  <si>
    <t xml:space="preserve">Provision dépréciation autres approvisionnements  </t>
  </si>
  <si>
    <t xml:space="preserve">Provision dépréciation produits intermédiaires    </t>
  </si>
  <si>
    <t xml:space="preserve">Provision dépréciation stocks marchandises        </t>
  </si>
  <si>
    <t xml:space="preserve">Rep prov depreciation clts douteux CPM            </t>
  </si>
  <si>
    <t xml:space="preserve">Rep prov dépréciation clients pdts accessoires    </t>
  </si>
  <si>
    <t xml:space="preserve">Reprise provision risques et charges financières  </t>
  </si>
  <si>
    <t xml:space="preserve">Reprise prov sur immobilisations financieres      </t>
  </si>
  <si>
    <t xml:space="preserve">Reprise prov prêts filiales                       </t>
  </si>
  <si>
    <t xml:space="preserve">Reprise depreciaiton des immos financières        </t>
  </si>
  <si>
    <t xml:space="preserve">Reprise prov pertes change non financières        </t>
  </si>
  <si>
    <t xml:space="preserve">reprise dotation exceptionelles/mises au rebut    </t>
  </si>
  <si>
    <t xml:space="preserve">reprise amortissement exceptionnel incorporelles  </t>
  </si>
  <si>
    <t xml:space="preserve">reprise amortissement exceptionnel corporel       </t>
  </si>
  <si>
    <t xml:space="preserve">Reprise provisions derogatoires                   </t>
  </si>
  <si>
    <t xml:space="preserve">Reprise prov autres immos financières             </t>
  </si>
  <si>
    <t xml:space="preserve">reprise prov implantation étranger                </t>
  </si>
  <si>
    <t xml:space="preserve">Rep RC restructuration                            </t>
  </si>
  <si>
    <t xml:space="preserve">Provision risques exceptionnels                   </t>
  </si>
  <si>
    <t xml:space="preserve">Rep RC indem transactionelles                     </t>
  </si>
  <si>
    <t xml:space="preserve">Rep prov except MDT/retraites                     </t>
  </si>
  <si>
    <t xml:space="preserve">Provision sur stock restructuring                 </t>
  </si>
  <si>
    <t xml:space="preserve">reprise prov pour investissement                  </t>
  </si>
  <si>
    <t xml:space="preserve">Transfert charges exploitation                    </t>
  </si>
  <si>
    <t xml:space="preserve">En-cours corporelles                              </t>
  </si>
  <si>
    <t xml:space="preserve">En-cours incorporelles                            </t>
  </si>
  <si>
    <t xml:space="preserve">Clearing account related to SLO                   </t>
  </si>
  <si>
    <t xml:space="preserve">cip       acompte                                 </t>
  </si>
  <si>
    <t xml:space="preserve">A nouveau retraitement                            </t>
  </si>
  <si>
    <t xml:space="preserve">Autres reserves                                   </t>
  </si>
  <si>
    <t xml:space="preserve">Retraites pertes et gains actuariels              </t>
  </si>
  <si>
    <t xml:space="preserve">DA sur retraite pertes et gains actuariels        </t>
  </si>
  <si>
    <t xml:space="preserve">Reclassement subvention investissement            </t>
  </si>
  <si>
    <t xml:space="preserve">prov investissement                               </t>
  </si>
  <si>
    <t xml:space="preserve">PHP                                               </t>
  </si>
  <si>
    <t xml:space="preserve">prov implantation                                 </t>
  </si>
  <si>
    <t xml:space="preserve">derogatoires                                      </t>
  </si>
  <si>
    <t xml:space="preserve">derogatoires financier                            </t>
  </si>
  <si>
    <t xml:space="preserve">Prov RC Actualisation                             </t>
  </si>
  <si>
    <t xml:space="preserve">prov ????                                         </t>
  </si>
  <si>
    <t xml:space="preserve">retraitement prov ch soc PSU                      </t>
  </si>
  <si>
    <t xml:space="preserve">retraitement ecart de conversion                  </t>
  </si>
  <si>
    <t xml:space="preserve">retrait assurance F8                              </t>
  </si>
  <si>
    <t xml:space="preserve">Prov retraite                                     </t>
  </si>
  <si>
    <t xml:space="preserve">Frais medicaux Sorie                              </t>
  </si>
  <si>
    <t xml:space="preserve">Retraite SORIE                                    </t>
  </si>
  <si>
    <t xml:space="preserve">prov frais medicaux                               </t>
  </si>
  <si>
    <t xml:space="preserve">Conso prov perte change financiere                </t>
  </si>
  <si>
    <t xml:space="preserve">prov is/implantation                              </t>
  </si>
  <si>
    <t xml:space="preserve">Exit tax                                          </t>
  </si>
  <si>
    <t xml:space="preserve">Reevaluation des emprunts a CT                    </t>
  </si>
  <si>
    <t xml:space="preserve">Credit bail part LT                               </t>
  </si>
  <si>
    <t xml:space="preserve">Credit bail part CT                               </t>
  </si>
  <si>
    <t xml:space="preserve">retraite excedent                                 </t>
  </si>
  <si>
    <t xml:space="preserve">Capitalisation R&amp;D                                </t>
  </si>
  <si>
    <t xml:space="preserve">Autres droits IFRS                                </t>
  </si>
  <si>
    <t xml:space="preserve">retraite minimum liability                        </t>
  </si>
  <si>
    <t xml:space="preserve">brevets licences marques                          </t>
  </si>
  <si>
    <t xml:space="preserve">Retraitement droits d'utilisation technologie     </t>
  </si>
  <si>
    <t xml:space="preserve">réevaluations immos incorporelles                 </t>
  </si>
  <si>
    <t xml:space="preserve">logiciels retraitement                            </t>
  </si>
  <si>
    <t xml:space="preserve">Push down intangible                              </t>
  </si>
  <si>
    <t xml:space="preserve">Logiciel intérêts intercalaires                   </t>
  </si>
  <si>
    <t xml:space="preserve">Coût de qualif logiciel                           </t>
  </si>
  <si>
    <t xml:space="preserve">Terrains                                          </t>
  </si>
  <si>
    <t xml:space="preserve">constructions                                     </t>
  </si>
  <si>
    <t xml:space="preserve">building interets intercalaires                   </t>
  </si>
  <si>
    <t xml:space="preserve">Bâtiments Intérêts intercalaires                  </t>
  </si>
  <si>
    <t xml:space="preserve">Batiments - credit bail                           </t>
  </si>
  <si>
    <t xml:space="preserve">Batiments - Coûts de Qualification                </t>
  </si>
  <si>
    <t xml:space="preserve">Agencements  - credit bail                        </t>
  </si>
  <si>
    <t xml:space="preserve">Autres immo corporelles                           </t>
  </si>
  <si>
    <t xml:space="preserve">Others tangibles interets intercalaires           </t>
  </si>
  <si>
    <t xml:space="preserve">Autres immo - Couts de Qualification              </t>
  </si>
  <si>
    <t xml:space="preserve">immos en cours                                    </t>
  </si>
  <si>
    <t xml:space="preserve">CIP EC RD                                         </t>
  </si>
  <si>
    <t xml:space="preserve">IEC Autres droits IFRS                            </t>
  </si>
  <si>
    <t xml:space="preserve">En cours interets intercalaires                   </t>
  </si>
  <si>
    <t xml:space="preserve">IEC credit bail                                   </t>
  </si>
  <si>
    <t xml:space="preserve">IEC Coûts de Qualification                        </t>
  </si>
  <si>
    <t xml:space="preserve">IFRS Corporelle APD                               </t>
  </si>
  <si>
    <t xml:space="preserve">IFRS Corporelle APD (manuel)                      </t>
  </si>
  <si>
    <t xml:space="preserve">EC  iEC credit bail Corp - Cpte intermédiaire     </t>
  </si>
  <si>
    <t xml:space="preserve">En cours  - Cpte intermédiaire                    </t>
  </si>
  <si>
    <t xml:space="preserve">En cours  - Autres droits                         </t>
  </si>
  <si>
    <t xml:space="preserve">EC  RD tech                                       </t>
  </si>
  <si>
    <t>En cours interet inter-incorp - Cpte intermédiaire</t>
  </si>
  <si>
    <t xml:space="preserve">En cours Interet int corp - Cpte intermédiaire    </t>
  </si>
  <si>
    <t>En cours Coûts Qualifi incorp - Cpte intermédiaire</t>
  </si>
  <si>
    <t xml:space="preserve">En cours Coûts Qualification - Cpte intermédiaire </t>
  </si>
  <si>
    <t xml:space="preserve">CIP neutralisation                                </t>
  </si>
  <si>
    <t xml:space="preserve">En cours INCORP intérêts intercalaires            </t>
  </si>
  <si>
    <t xml:space="preserve">IEC INCorp coût de qualif                         </t>
  </si>
  <si>
    <t xml:space="preserve">Titres part. SI étrangères US GAAP                </t>
  </si>
  <si>
    <t xml:space="preserve">Titres push down sanofi                           </t>
  </si>
  <si>
    <t xml:space="preserve">Titres                                            </t>
  </si>
  <si>
    <t xml:space="preserve">Reevaluation des prets a CT                       </t>
  </si>
  <si>
    <t xml:space="preserve">creances à + 1 an                                 </t>
  </si>
  <si>
    <t xml:space="preserve">creances à + 1 an F8                              </t>
  </si>
  <si>
    <t xml:space="preserve">RD - retraitement IFRS                            </t>
  </si>
  <si>
    <t xml:space="preserve">RD - retraitement IFRS manuel                     </t>
  </si>
  <si>
    <t xml:space="preserve">Amortissements autres droits IFRS                 </t>
  </si>
  <si>
    <t xml:space="preserve">Incorporelles Intérêts intercalaires              </t>
  </si>
  <si>
    <t xml:space="preserve">incorp xxx  - Coûts de Qualification              </t>
  </si>
  <si>
    <t xml:space="preserve">Amort accéléré batiment                           </t>
  </si>
  <si>
    <t xml:space="preserve">Amort accéléré Mat et outillage                   </t>
  </si>
  <si>
    <t xml:space="preserve">Amort terrains                                    </t>
  </si>
  <si>
    <t xml:space="preserve">Amortissements Terrains FAS 144                   </t>
  </si>
  <si>
    <t xml:space="preserve">Amort construction                                </t>
  </si>
  <si>
    <t xml:space="preserve">Amortissements constructions FAS 144              </t>
  </si>
  <si>
    <t xml:space="preserve">building  depr interets intercalaires             </t>
  </si>
  <si>
    <t xml:space="preserve">Amortissement batiment credit bail                </t>
  </si>
  <si>
    <t xml:space="preserve">Amort Batiments - Coûts de Qualification          </t>
  </si>
  <si>
    <t xml:space="preserve">Amortissement Agencement Credit bail              </t>
  </si>
  <si>
    <t xml:space="preserve">Amort brevet licence marques                      </t>
  </si>
  <si>
    <t xml:space="preserve">Amort autres corporelles                          </t>
  </si>
  <si>
    <t xml:space="preserve">Amortissements autres immos corporelles FAS 144   </t>
  </si>
  <si>
    <t xml:space="preserve">amort reeval autres coprorelles                   </t>
  </si>
  <si>
    <t xml:space="preserve">Others tangibles depr interets intercalaires      </t>
  </si>
  <si>
    <t xml:space="preserve">Amort - droits  d'utilisation technologie         </t>
  </si>
  <si>
    <t xml:space="preserve">Amort autres immob - Coûts de Qualification       </t>
  </si>
  <si>
    <t xml:space="preserve">amort autres incorporelles                        </t>
  </si>
  <si>
    <t xml:space="preserve">Amort logiciel retraitement                       </t>
  </si>
  <si>
    <t xml:space="preserve">Amortissements brevets licences marques FAS 144   </t>
  </si>
  <si>
    <t xml:space="preserve">Amortissements logiciels FAS 144                  </t>
  </si>
  <si>
    <t xml:space="preserve">utilisation de prov restructuration               </t>
  </si>
  <si>
    <t xml:space="preserve">IFRS dep IEC RD                                   </t>
  </si>
  <si>
    <t xml:space="preserve">IFRS dep IES RD                                   </t>
  </si>
  <si>
    <t xml:space="preserve">Retrait dépréciation du matériel et outillage     </t>
  </si>
  <si>
    <t xml:space="preserve">Conso produits fabriqués frais généraux           </t>
  </si>
  <si>
    <t xml:space="preserve">Stock Interet intercalaire capitalisé             </t>
  </si>
  <si>
    <t xml:space="preserve">Stock IFRS                                        </t>
  </si>
  <si>
    <t xml:space="preserve">Conso depreciation produits en cours              </t>
  </si>
  <si>
    <t xml:space="preserve">Fourn.taux cloture                                </t>
  </si>
  <si>
    <t xml:space="preserve">supplier intercos                                 </t>
  </si>
  <si>
    <t xml:space="preserve">Fournisseurs virt a echeance retraitement         </t>
  </si>
  <si>
    <t xml:space="preserve">AAR/FAR I/CO IFRS                                 </t>
  </si>
  <si>
    <t xml:space="preserve">customers recl                                    </t>
  </si>
  <si>
    <t xml:space="preserve">customers recl Intercos                           </t>
  </si>
  <si>
    <t xml:space="preserve">FRS.Interco cloture                               </t>
  </si>
  <si>
    <t xml:space="preserve">Clients taux cloture                              </t>
  </si>
  <si>
    <t xml:space="preserve">Clients intercos taux cloture                     </t>
  </si>
  <si>
    <t xml:space="preserve">Clients cut off reclassement                      </t>
  </si>
  <si>
    <t xml:space="preserve">Client AAE IFRS                                   </t>
  </si>
  <si>
    <t xml:space="preserve">Client AAE I/CO IFRS                              </t>
  </si>
  <si>
    <t xml:space="preserve">Participation Prov IFRS                           </t>
  </si>
  <si>
    <t xml:space="preserve">RAS IFRS                                          </t>
  </si>
  <si>
    <t xml:space="preserve">Retraitement Income tax payable                   </t>
  </si>
  <si>
    <t xml:space="preserve">Retraitement C3S                                  </t>
  </si>
  <si>
    <t xml:space="preserve">IS IFRS                                           </t>
  </si>
  <si>
    <t xml:space="preserve">Dividendes à recevoir IFRS - Groupe               </t>
  </si>
  <si>
    <t xml:space="preserve">cessions titres                                   </t>
  </si>
  <si>
    <t xml:space="preserve">Conso debiteurs divers                            </t>
  </si>
  <si>
    <t xml:space="preserve">Conso crediteurs div                              </t>
  </si>
  <si>
    <t xml:space="preserve">Conso debiteurs divers financiers                 </t>
  </si>
  <si>
    <t xml:space="preserve">Conso crediteurs div financiers                   </t>
  </si>
  <si>
    <t xml:space="preserve">perte latente                                     </t>
  </si>
  <si>
    <t xml:space="preserve">gain latents                                      </t>
  </si>
  <si>
    <t xml:space="preserve">Impot differé actif long terme                    </t>
  </si>
  <si>
    <t xml:space="preserve">Impot differé actif long terme prov               </t>
  </si>
  <si>
    <t xml:space="preserve">Actif court terme                                 </t>
  </si>
  <si>
    <t xml:space="preserve">Impot differé - Détail actif CT  prov             </t>
  </si>
  <si>
    <t xml:space="preserve">Passif long terme                                 </t>
  </si>
  <si>
    <t xml:space="preserve">Passif court terme                                </t>
  </si>
  <si>
    <t xml:space="preserve">long terme prepayments                            </t>
  </si>
  <si>
    <t xml:space="preserve">PCA clients cut off reclassement                  </t>
  </si>
  <si>
    <t xml:space="preserve">couts non proportionnels                          </t>
  </si>
  <si>
    <t xml:space="preserve">Natexis compte en euros retraitement              </t>
  </si>
  <si>
    <t xml:space="preserve">contrat a terme                                   </t>
  </si>
  <si>
    <t xml:space="preserve">Retrait. neutralisat mat et out                   </t>
  </si>
  <si>
    <t xml:space="preserve">Ajustement PT US/CA IFRS                          </t>
  </si>
  <si>
    <t xml:space="preserve">Costs allocation US/CA IFRS                       </t>
  </si>
  <si>
    <t xml:space="preserve">Loyer credit bail                                 </t>
  </si>
  <si>
    <t xml:space="preserve">brevet reclasement                                </t>
  </si>
  <si>
    <t xml:space="preserve">AUTRES HONORAIRES                                 </t>
  </si>
  <si>
    <t xml:space="preserve">Organic retraitement                              </t>
  </si>
  <si>
    <t xml:space="preserve">SFAS 87 Ext IDR payées                            </t>
  </si>
  <si>
    <t xml:space="preserve">SFAS 87 Prov retraite                             </t>
  </si>
  <si>
    <t xml:space="preserve">retraitement redevances                           </t>
  </si>
  <si>
    <t xml:space="preserve">Interet credit bail                               </t>
  </si>
  <si>
    <t xml:space="preserve">Retraitement  rééval taux de cloture              </t>
  </si>
  <si>
    <t xml:space="preserve">retraitement ECA OP                               </t>
  </si>
  <si>
    <t xml:space="preserve">retraitement ECP OP                               </t>
  </si>
  <si>
    <t xml:space="preserve">retraitement ECA-ECP FI                           </t>
  </si>
  <si>
    <t xml:space="preserve">Conso perte change financiere                     </t>
  </si>
  <si>
    <t xml:space="preserve">VNC immobilisations incorporelles FAS 144         </t>
  </si>
  <si>
    <t xml:space="preserve">VNC immobilisations corporelles FAS 144           </t>
  </si>
  <si>
    <t xml:space="preserve">VNC immobilisations incorporelles                 </t>
  </si>
  <si>
    <t xml:space="preserve">VNC immobilisations corporelles                   </t>
  </si>
  <si>
    <t xml:space="preserve">VNC                                               </t>
  </si>
  <si>
    <t xml:space="preserve">Amortissement incorporels FAS 144                 </t>
  </si>
  <si>
    <t xml:space="preserve">Amortissements corporels FAS 144                  </t>
  </si>
  <si>
    <t xml:space="preserve">Amt RD IFRS                                       </t>
  </si>
  <si>
    <t xml:space="preserve">Amt IFRS incorp                                   </t>
  </si>
  <si>
    <t xml:space="preserve">Retraitement dot immo incorporelles               </t>
  </si>
  <si>
    <t xml:space="preserve">Retraitement dot immo incorporelles auto          </t>
  </si>
  <si>
    <t xml:space="preserve">Amt Aut.Droits IFRS                               </t>
  </si>
  <si>
    <t xml:space="preserve">Dot amort / RP                                    </t>
  </si>
  <si>
    <t xml:space="preserve">dotation cout validation                          </t>
  </si>
  <si>
    <t xml:space="preserve">Dot.Amort batiments - Coûts Qualification         </t>
  </si>
  <si>
    <t xml:space="preserve">Dot. Amort /durée vie immo                        </t>
  </si>
  <si>
    <t xml:space="preserve">dotation intercalaire                             </t>
  </si>
  <si>
    <t xml:space="preserve">Dot. amort credit bail                            </t>
  </si>
  <si>
    <t xml:space="preserve">IFRS Deprec immo RD dot                           </t>
  </si>
  <si>
    <t xml:space="preserve">PROVISION                                         </t>
  </si>
  <si>
    <t xml:space="preserve">Dot.Amort mat - Coûts Qualification               </t>
  </si>
  <si>
    <t xml:space="preserve">Retraites Inactifs                                </t>
  </si>
  <si>
    <t xml:space="preserve">Frais medicaux                                    </t>
  </si>
  <si>
    <t xml:space="preserve">Dot intercal mat                                  </t>
  </si>
  <si>
    <t xml:space="preserve">Retrait dépréciation immobilisations corporelles  </t>
  </si>
  <si>
    <t xml:space="preserve">erreur codif                                      </t>
  </si>
  <si>
    <t xml:space="preserve">Conso depreciation produits intermédiaires        </t>
  </si>
  <si>
    <t xml:space="preserve">prov perte change financiere                      </t>
  </si>
  <si>
    <t xml:space="preserve">Cout financier Actualisation prov. LT             </t>
  </si>
  <si>
    <t xml:space="preserve">prov /titres retraitement                         </t>
  </si>
  <si>
    <t xml:space="preserve">retraitement provision pour perte de change       </t>
  </si>
  <si>
    <t xml:space="preserve">Dot except.corp HS                                </t>
  </si>
  <si>
    <t xml:space="preserve">dot amort except corp restructuring.              </t>
  </si>
  <si>
    <t xml:space="preserve">Dot provision derog fin retrait                   </t>
  </si>
  <si>
    <t xml:space="preserve">Amort. except. mise rebut autres droits IFRS      </t>
  </si>
  <si>
    <t xml:space="preserve">Dot provision derogatoire retraitementt           </t>
  </si>
  <si>
    <t xml:space="preserve">Dot provision pour investissement                 </t>
  </si>
  <si>
    <t xml:space="preserve">dot except incorp IEC                             </t>
  </si>
  <si>
    <t xml:space="preserve">dot excep incorp IES                              </t>
  </si>
  <si>
    <t xml:space="preserve">Dot reprise push down                             </t>
  </si>
  <si>
    <t xml:space="preserve">Dot prov.except                                   </t>
  </si>
  <si>
    <t xml:space="preserve">Impots differes                                   </t>
  </si>
  <si>
    <t xml:space="preserve">Taux impot effectif                               </t>
  </si>
  <si>
    <t xml:space="preserve">BUDGET USA CANADA                                 </t>
  </si>
  <si>
    <t xml:space="preserve">Ventes produits finis Export IFRS                 </t>
  </si>
  <si>
    <t xml:space="preserve">Ventes produits finis IFRS hors copa              </t>
  </si>
  <si>
    <t xml:space="preserve">Ventes produits finis IFRS                        </t>
  </si>
  <si>
    <t xml:space="preserve">Var stock IFRS                                    </t>
  </si>
  <si>
    <t xml:space="preserve">Conso fg overhead                                 </t>
  </si>
  <si>
    <t xml:space="preserve">IEC neutralisation Incorporel IFRS                </t>
  </si>
  <si>
    <t xml:space="preserve">Transfert charges coûts de validation             </t>
  </si>
  <si>
    <t xml:space="preserve">Gain sur réeval taux de clôture                   </t>
  </si>
  <si>
    <t xml:space="preserve">latent / garanties FI                             </t>
  </si>
  <si>
    <t xml:space="preserve">latent / garanties OP                             </t>
  </si>
  <si>
    <t xml:space="preserve">interet intercalaire                              </t>
  </si>
  <si>
    <t xml:space="preserve">produits de cession                               </t>
  </si>
  <si>
    <t xml:space="preserve">Reprise d'amortissements autres droits IFRS       </t>
  </si>
  <si>
    <t xml:space="preserve">Reprise amort except corp restructuring           </t>
  </si>
  <si>
    <t xml:space="preserve">Rep provision derogatoire retraitementt           </t>
  </si>
  <si>
    <t xml:space="preserve">Rep provision pour investissement                 </t>
  </si>
  <si>
    <t xml:space="preserve">Cpte repr.Solde CG                                </t>
  </si>
  <si>
    <t xml:space="preserve">Reprise PNS CG soumis à rapprochement             </t>
  </si>
  <si>
    <t xml:space="preserve">Repr.PNS FRAN W1 fournisseurs                     </t>
  </si>
  <si>
    <t xml:space="preserve">Repr PNS "EXPO" W2 Fournisseurs type EXPO         </t>
  </si>
  <si>
    <t xml:space="preserve">Reprise PNS "agen" W3 Fournisseurs type AGEN      </t>
  </si>
  <si>
    <t xml:space="preserve">Reprise PNS "FILI" W5  Fournisseurs type FILI     </t>
  </si>
  <si>
    <t xml:space="preserve">Reprise PNS "PERS" W4 Fournisseurs type PERS      </t>
  </si>
  <si>
    <t xml:space="preserve">Cpte de reprise PNS Fournisseurs type CPD         </t>
  </si>
  <si>
    <t xml:space="preserve">Reprise stock mvt561                              </t>
  </si>
  <si>
    <t xml:space="preserve">Repr PNS cpt géné part Mise à zéro du 8840301     </t>
  </si>
  <si>
    <t>Repr PNS cpte géné part - Cpt collectif de reprise</t>
  </si>
  <si>
    <t xml:space="preserve">Repri PNS Cl FRANCE W6                            </t>
  </si>
  <si>
    <t xml:space="preserve">Repri PNS Cl EXPORT W7                            </t>
  </si>
  <si>
    <t xml:space="preserve">Report reprise 98                                 </t>
  </si>
  <si>
    <t xml:space="preserve">EAP EN COURS GLOBAL                               </t>
  </si>
  <si>
    <t xml:space="preserve">Cpte de transfert de compte 401 à 404             </t>
  </si>
  <si>
    <t xml:space="preserve">LCR demande d'acceptation                         </t>
  </si>
  <si>
    <t xml:space="preserve">Ecriture statistique pour émission de traite      </t>
  </si>
  <si>
    <t>Ctrl à réception (coûts add.) Mat. 1ères cp9016101</t>
  </si>
  <si>
    <t xml:space="preserve">Ctrl à réception (coûts add.) OCP  cpte 9016102   </t>
  </si>
  <si>
    <t xml:space="preserve">Ctrl à réception (coûts add.) Obj Cond cp 9016103 </t>
  </si>
  <si>
    <t>Ctrl à réception (coûts add.) Impr.Cond Cp 9016104</t>
  </si>
  <si>
    <t xml:space="preserve">Coûts Addit.Achats/réception   (cpte 9016110)     </t>
  </si>
  <si>
    <t xml:space="preserve">Coûts Addit. études de stabilités cpte 9016111    </t>
  </si>
  <si>
    <t xml:space="preserve">IS allocation                                     </t>
  </si>
  <si>
    <t xml:space="preserve">IS alloc.telecom                                  </t>
  </si>
  <si>
    <t xml:space="preserve">IS allocation indirect                            </t>
  </si>
  <si>
    <t xml:space="preserve">IS alloc.telecom indirect                         </t>
  </si>
  <si>
    <t xml:space="preserve">amort reclass. budget                             </t>
  </si>
  <si>
    <t xml:space="preserve">Allocation inter IO services sites                </t>
  </si>
  <si>
    <t xml:space="preserve">Devers. Centre &gt; proj EIT                         </t>
  </si>
  <si>
    <t xml:space="preserve">Salaires et charges reclass CS/exp                </t>
  </si>
  <si>
    <t xml:space="preserve">Personnel détaché à l'exterieur                   </t>
  </si>
  <si>
    <t xml:space="preserve">Passifs sociaux : interface paye                  </t>
  </si>
  <si>
    <t xml:space="preserve">Prest. interne comops                             </t>
  </si>
  <si>
    <t xml:space="preserve">Refact. IO aux tiers                              </t>
  </si>
  <si>
    <t xml:space="preserve">Salaires : interface paye                         </t>
  </si>
  <si>
    <t xml:space="preserve">Charges : interface paye                          </t>
  </si>
  <si>
    <t xml:space="preserve">Intéressement : interface paye                    </t>
  </si>
  <si>
    <t xml:space="preserve">Stagiaires - contrats d'été : interface paye      </t>
  </si>
  <si>
    <t xml:space="preserve">Indemnités IJSS : interface paye                  </t>
  </si>
  <si>
    <t xml:space="preserve">Prestations voyages BDR : interface paye          </t>
  </si>
  <si>
    <t xml:space="preserve">Prestations cafétéria : interface paye            </t>
  </si>
  <si>
    <t xml:space="preserve">Rupture de contrat : interface paye               </t>
  </si>
  <si>
    <t xml:space="preserve">Interêts financiers : interface paye              </t>
  </si>
  <si>
    <t xml:space="preserve">Primes                                            </t>
  </si>
  <si>
    <t xml:space="preserve">Maintenance software - budget DSI                 </t>
  </si>
  <si>
    <t xml:space="preserve">Maintenance hardware - budget DSI                 </t>
  </si>
  <si>
    <t xml:space="preserve">Location materiel informatique                    </t>
  </si>
  <si>
    <t xml:space="preserve">DSI Assistance  - budget DSI                      </t>
  </si>
  <si>
    <t xml:space="preserve">Petit mat informatique budget                     </t>
  </si>
  <si>
    <t xml:space="preserve">Autres telephonies - budget DSI                   </t>
  </si>
  <si>
    <t xml:space="preserve">FORMATION - BUDGET                                </t>
  </si>
  <si>
    <t xml:space="preserve">Paie - formation                                  </t>
  </si>
  <si>
    <t xml:space="preserve">paie - CE                                         </t>
  </si>
  <si>
    <t xml:space="preserve">Dot cong non-pris (pr)                            </t>
  </si>
  <si>
    <t xml:space="preserve">Dot cong non-pris (ch)                            </t>
  </si>
  <si>
    <t xml:space="preserve">Retraite - reclass                                </t>
  </si>
  <si>
    <t xml:space="preserve">Med W - reclass                                   </t>
  </si>
  <si>
    <t xml:space="preserve">Abondement                                        </t>
  </si>
  <si>
    <t xml:space="preserve">CET                                               </t>
  </si>
  <si>
    <t xml:space="preserve">CET - Charges                                     </t>
  </si>
  <si>
    <t xml:space="preserve">Conges payés prov                                 </t>
  </si>
  <si>
    <t xml:space="preserve">Conges payés ch prov                              </t>
  </si>
  <si>
    <t xml:space="preserve">Ajust. perf. 2009 startup vrac                    </t>
  </si>
  <si>
    <t xml:space="preserve">Ajust. perf 2009 Hib Japon                        </t>
  </si>
  <si>
    <t xml:space="preserve">Devers. Centre &gt; proj FF&amp;P                        </t>
  </si>
  <si>
    <t xml:space="preserve">Devers. Centre &gt; proj Mtech                       </t>
  </si>
  <si>
    <t xml:space="preserve">Devers. Centre &gt;proj SQO                          </t>
  </si>
  <si>
    <t xml:space="preserve">paie                                              </t>
  </si>
  <si>
    <t xml:space="preserve">RTT prov                                          </t>
  </si>
  <si>
    <t xml:space="preserve">RTT ch prov                                       </t>
  </si>
  <si>
    <t xml:space="preserve">Indem depart revent                               </t>
  </si>
  <si>
    <t xml:space="preserve">salaires revent                                   </t>
  </si>
  <si>
    <t xml:space="preserve">Coef ste met ret rev                              </t>
  </si>
  <si>
    <t xml:space="preserve">Primes revent                                     </t>
  </si>
  <si>
    <t xml:space="preserve">Indem revent                                      </t>
  </si>
  <si>
    <t xml:space="preserve">Charges revent                                    </t>
  </si>
  <si>
    <t xml:space="preserve">Oeuvres sociales rev                              </t>
  </si>
  <si>
    <t>Dépenses personnel (allocation feuille tps Budget)</t>
  </si>
  <si>
    <t xml:space="preserve">V &amp; D - congrès (allocation feuille tps Budget)   </t>
  </si>
  <si>
    <t xml:space="preserve">V&amp;D (allocation feuille tps Budget)               </t>
  </si>
  <si>
    <t>Dépenses laboratoires (allocat feuille tps Budget)</t>
  </si>
  <si>
    <t>Travaux extérieurs (allocation feuille tps Budget)</t>
  </si>
  <si>
    <t xml:space="preserve">Sous-traitance (allocation feuille tps Budget)    </t>
  </si>
  <si>
    <t xml:space="preserve">Autres Dépenses (allocation feuille tps Budget)   </t>
  </si>
  <si>
    <t xml:space="preserve">Sérologies LABSIC (allocation feuille tps Budget) </t>
  </si>
  <si>
    <t xml:space="preserve">V &amp; D - congrès budget                            </t>
  </si>
  <si>
    <t xml:space="preserve">Dépenses laboratoires budget                      </t>
  </si>
  <si>
    <t xml:space="preserve">Autres Dépenses(Budget)                           </t>
  </si>
  <si>
    <t xml:space="preserve">Dép personnel indus (feuille tps Budget)          </t>
  </si>
  <si>
    <t xml:space="preserve">Dépenses autres ind (feuille tps Budget)          </t>
  </si>
  <si>
    <t xml:space="preserve">Dotation amortissements immos - Budget            </t>
  </si>
  <si>
    <t xml:space="preserve">Sales budget                                      </t>
  </si>
  <si>
    <t xml:space="preserve">Cout des ventes legal - budget                    </t>
  </si>
  <si>
    <t>OC</t>
  </si>
  <si>
    <t>RV</t>
  </si>
  <si>
    <t>Sens écriture</t>
  </si>
  <si>
    <t>contrepartie</t>
  </si>
  <si>
    <t>01</t>
  </si>
  <si>
    <t>09</t>
  </si>
  <si>
    <t>19</t>
  </si>
  <si>
    <t>40</t>
  </si>
  <si>
    <t>50</t>
  </si>
  <si>
    <t>GBP</t>
  </si>
  <si>
    <t>JPY</t>
  </si>
  <si>
    <t>USD</t>
  </si>
  <si>
    <t>AUD</t>
  </si>
  <si>
    <t>CAD</t>
  </si>
  <si>
    <t>CHF</t>
  </si>
  <si>
    <t xml:space="preserve">Libellé du compte </t>
  </si>
  <si>
    <t>Sens de l'écriture</t>
  </si>
  <si>
    <t>CGS</t>
  </si>
  <si>
    <t>H</t>
  </si>
  <si>
    <t>K</t>
  </si>
  <si>
    <t>L</t>
  </si>
  <si>
    <t>N</t>
  </si>
  <si>
    <t>libellé CGS</t>
  </si>
  <si>
    <t>Code client</t>
  </si>
  <si>
    <t>N écriture</t>
  </si>
  <si>
    <t>Societé</t>
  </si>
  <si>
    <t>Date comptable</t>
  </si>
  <si>
    <t>Date pièce</t>
  </si>
  <si>
    <t>11</t>
  </si>
  <si>
    <t>division</t>
  </si>
  <si>
    <t>libellé division</t>
  </si>
  <si>
    <t>sanofi pasteur Marcy l Etoile</t>
  </si>
  <si>
    <t>sanofi pasteur Siège Mondial</t>
  </si>
  <si>
    <t>sanofi pasteur Val de Reuil</t>
  </si>
  <si>
    <t>Sanofi Pasteur Val de Reuil</t>
  </si>
  <si>
    <t>Sanofi Pasteur NVL</t>
  </si>
  <si>
    <t>SP Europe HQ</t>
  </si>
  <si>
    <t>SP Europe - France</t>
  </si>
  <si>
    <t>Canal distrib. PMC</t>
  </si>
  <si>
    <t>F3</t>
  </si>
  <si>
    <t>SPE Grossistes</t>
  </si>
  <si>
    <t>F4</t>
  </si>
  <si>
    <t>SPE Collectivités</t>
  </si>
  <si>
    <t>F6</t>
  </si>
  <si>
    <t>SPE Pharmacies</t>
  </si>
  <si>
    <t>FD</t>
  </si>
  <si>
    <t>SPE Distributeurs</t>
  </si>
  <si>
    <t>Canal distrib</t>
  </si>
  <si>
    <t>libellé canal distrib</t>
  </si>
  <si>
    <t>SP - EXPORT</t>
  </si>
  <si>
    <t>SPSA MP-FI (SPNVL)</t>
  </si>
  <si>
    <t>SP - FRANCE</t>
  </si>
  <si>
    <t>SP - JV</t>
  </si>
  <si>
    <t>SP PF (NVL)</t>
  </si>
  <si>
    <t>SP PF -&gt; NewCo</t>
  </si>
  <si>
    <t>SP - DIVERS</t>
  </si>
  <si>
    <t>Lots cliniques</t>
  </si>
  <si>
    <t>Transport/Expedition</t>
  </si>
  <si>
    <t>SPNVL - PF</t>
  </si>
  <si>
    <t>SPNVL MP-FI (SPSA)</t>
  </si>
  <si>
    <t>SPNVL - DIVERS</t>
  </si>
  <si>
    <t>SPE vente filiales</t>
  </si>
  <si>
    <t>SPE vente divers</t>
  </si>
  <si>
    <t>SPE France</t>
  </si>
  <si>
    <t>SPE DOM TOM</t>
  </si>
  <si>
    <t>Orga comm</t>
  </si>
  <si>
    <t>libelle orga comm</t>
  </si>
  <si>
    <t>secteur d'activité</t>
  </si>
  <si>
    <t>Canal distribution</t>
  </si>
  <si>
    <t>libellé Orga de vente</t>
  </si>
  <si>
    <t>Organisation commerciale</t>
  </si>
  <si>
    <t>PR</t>
  </si>
  <si>
    <t>Privé</t>
  </si>
  <si>
    <t>PU</t>
  </si>
  <si>
    <t>Public</t>
  </si>
  <si>
    <t>GROUPE CLIENT</t>
  </si>
  <si>
    <t>LIBELLE GROUPE</t>
  </si>
  <si>
    <t>Groupe de clients 1</t>
  </si>
  <si>
    <t>ARMEE</t>
  </si>
  <si>
    <t>MINISTSANT</t>
  </si>
  <si>
    <t>AMBASSADE</t>
  </si>
  <si>
    <t>COLLECTPUBL</t>
  </si>
  <si>
    <t>PUBLICDIV</t>
  </si>
  <si>
    <t>HOP&amp;CLINIQ</t>
  </si>
  <si>
    <t>BROKER</t>
  </si>
  <si>
    <t>DISTRIBUT</t>
  </si>
  <si>
    <t>GROREPART</t>
  </si>
  <si>
    <t>PRIVESDIV</t>
  </si>
  <si>
    <t>UNICEF</t>
  </si>
  <si>
    <t>PAHO</t>
  </si>
  <si>
    <t>OMS/WHO</t>
  </si>
  <si>
    <t>CIDA</t>
  </si>
  <si>
    <t>ONG</t>
  </si>
  <si>
    <t>DIV.ORG.IN</t>
  </si>
  <si>
    <t>DIV.MINIST</t>
  </si>
  <si>
    <t>AMB.USA</t>
  </si>
  <si>
    <t>DIV.EXCEPT</t>
  </si>
  <si>
    <t>AvPICENTRA</t>
  </si>
  <si>
    <t>AA</t>
  </si>
  <si>
    <t>AvP FRANCE</t>
  </si>
  <si>
    <t>AB</t>
  </si>
  <si>
    <t>AvP CANADA</t>
  </si>
  <si>
    <t>AC</t>
  </si>
  <si>
    <t>AvP US</t>
  </si>
  <si>
    <t>AD</t>
  </si>
  <si>
    <t>APMSD-RFA</t>
  </si>
  <si>
    <t>AE</t>
  </si>
  <si>
    <t>AvPSERO</t>
  </si>
  <si>
    <t>AF</t>
  </si>
  <si>
    <t>APMSD-BENE</t>
  </si>
  <si>
    <t>AG</t>
  </si>
  <si>
    <t>APMSD-UK</t>
  </si>
  <si>
    <t>AH</t>
  </si>
  <si>
    <t>APMSD-ITAL</t>
  </si>
  <si>
    <t>AI</t>
  </si>
  <si>
    <t>APMSD-DANE</t>
  </si>
  <si>
    <t>AJ</t>
  </si>
  <si>
    <t>APMSD-ESP</t>
  </si>
  <si>
    <t>AK</t>
  </si>
  <si>
    <t>AvPARGENTIN</t>
  </si>
  <si>
    <t>AL</t>
  </si>
  <si>
    <t>AvPBRESIL</t>
  </si>
  <si>
    <t>AM</t>
  </si>
  <si>
    <t>AvPCHILI</t>
  </si>
  <si>
    <t>AN</t>
  </si>
  <si>
    <t>AvPJAPON</t>
  </si>
  <si>
    <t>AO</t>
  </si>
  <si>
    <t>AvPTHAI</t>
  </si>
  <si>
    <t>AP</t>
  </si>
  <si>
    <t>AvPTURQUIE</t>
  </si>
  <si>
    <t>AR</t>
  </si>
  <si>
    <t>TX-RFA</t>
  </si>
  <si>
    <t>AS</t>
  </si>
  <si>
    <t>TX-BENE</t>
  </si>
  <si>
    <t>AT</t>
  </si>
  <si>
    <t>TX-UK</t>
  </si>
  <si>
    <t>AU</t>
  </si>
  <si>
    <t>MEXI-PRIV</t>
  </si>
  <si>
    <t>AV</t>
  </si>
  <si>
    <t>JV CHINE</t>
  </si>
  <si>
    <t>AW</t>
  </si>
  <si>
    <t>AvP INDIA</t>
  </si>
  <si>
    <t>AX</t>
  </si>
  <si>
    <t>AP MSD</t>
  </si>
  <si>
    <t>AY</t>
  </si>
  <si>
    <t>MERIEUXINC</t>
  </si>
  <si>
    <t>AZ</t>
  </si>
  <si>
    <t>TX ITALIA</t>
  </si>
  <si>
    <t>BA</t>
  </si>
  <si>
    <t>AvP PHILIP</t>
  </si>
  <si>
    <t>BB</t>
  </si>
  <si>
    <t>AvP KOREA</t>
  </si>
  <si>
    <t>BC</t>
  </si>
  <si>
    <t>AvP COLOMBIA SA</t>
  </si>
  <si>
    <t>BD</t>
  </si>
  <si>
    <t>sp MSD Austria</t>
  </si>
  <si>
    <t>BE</t>
  </si>
  <si>
    <t>AvP AUSTRALIE</t>
  </si>
  <si>
    <t>BF</t>
  </si>
  <si>
    <t>AvP POLOGNE</t>
  </si>
  <si>
    <t>BG</t>
  </si>
  <si>
    <t>GPO THAÏLANDE</t>
  </si>
  <si>
    <t>BH</t>
  </si>
  <si>
    <t>US Vaccess</t>
  </si>
  <si>
    <t>BI</t>
  </si>
  <si>
    <t>Vaxserve US</t>
  </si>
  <si>
    <t>BJ</t>
  </si>
  <si>
    <t>sp D-Vacc (japan)</t>
  </si>
  <si>
    <t>BK</t>
  </si>
  <si>
    <t>sp Korea Euvax PNL</t>
  </si>
  <si>
    <t>BL</t>
  </si>
  <si>
    <t>sp Argent Tango PNL</t>
  </si>
  <si>
    <t>BM</t>
  </si>
  <si>
    <t>sp MSD Portugal</t>
  </si>
  <si>
    <t>CO</t>
  </si>
  <si>
    <t>Corporate</t>
  </si>
  <si>
    <t>EU</t>
  </si>
  <si>
    <t>EU EXPANSION to JV</t>
  </si>
  <si>
    <t>EX</t>
  </si>
  <si>
    <t>EU EXPANSION Ex JV</t>
  </si>
  <si>
    <t>FA</t>
  </si>
  <si>
    <t>Other sp subs</t>
  </si>
  <si>
    <t>FB</t>
  </si>
  <si>
    <t>Other sa subs</t>
  </si>
  <si>
    <t>FC</t>
  </si>
  <si>
    <t>Other 3rd Parties</t>
  </si>
  <si>
    <t>GG</t>
  </si>
  <si>
    <t>GLOBAL</t>
  </si>
  <si>
    <t>GO</t>
  </si>
  <si>
    <t>Group Overhead</t>
  </si>
  <si>
    <t>LO</t>
  </si>
  <si>
    <t>Interco (Sales Loop)</t>
  </si>
  <si>
    <t>AvPhPOLOGNE</t>
  </si>
  <si>
    <t>PB</t>
  </si>
  <si>
    <t>AvPhINDONESIE</t>
  </si>
  <si>
    <t>PC</t>
  </si>
  <si>
    <t>AvPh MAROC</t>
  </si>
  <si>
    <t>PD</t>
  </si>
  <si>
    <t>AvPhGUATEMALA</t>
  </si>
  <si>
    <t>PE</t>
  </si>
  <si>
    <t>AvPhVENEZUELA</t>
  </si>
  <si>
    <t>PF</t>
  </si>
  <si>
    <t>AvPh Argentine</t>
  </si>
  <si>
    <t>PG</t>
  </si>
  <si>
    <t>Intra Group - Budget</t>
  </si>
  <si>
    <t>PH</t>
  </si>
  <si>
    <t>S A Sri Lanka</t>
  </si>
  <si>
    <t>RA</t>
  </si>
  <si>
    <t>AvPhASIAH-K</t>
  </si>
  <si>
    <t>RB</t>
  </si>
  <si>
    <t>AvPhDNK</t>
  </si>
  <si>
    <t>RC</t>
  </si>
  <si>
    <t>AvPhKENYA</t>
  </si>
  <si>
    <t>RD</t>
  </si>
  <si>
    <t>AvPhMALAISIE</t>
  </si>
  <si>
    <t>RE</t>
  </si>
  <si>
    <t>AvPhMBCHILI</t>
  </si>
  <si>
    <t>RF</t>
  </si>
  <si>
    <t>AvPhMBNIGERI</t>
  </si>
  <si>
    <t>RG</t>
  </si>
  <si>
    <t>AvPhMBZIMBA</t>
  </si>
  <si>
    <t>RH</t>
  </si>
  <si>
    <t>AvPhRURUGUAY</t>
  </si>
  <si>
    <t>RI</t>
  </si>
  <si>
    <t>AvPhSINGAPOU</t>
  </si>
  <si>
    <t>RJ</t>
  </si>
  <si>
    <t>AvPhSPECOLOM</t>
  </si>
  <si>
    <t>RK</t>
  </si>
  <si>
    <t>AvPhSUISSE</t>
  </si>
  <si>
    <t>RL</t>
  </si>
  <si>
    <t>AvPhPHILIPPI</t>
  </si>
  <si>
    <t>RM</t>
  </si>
  <si>
    <t>AvPhCAMEROUN</t>
  </si>
  <si>
    <t>RN</t>
  </si>
  <si>
    <t>RPR MAROC</t>
  </si>
  <si>
    <t>RO</t>
  </si>
  <si>
    <t>AvPhPBENGLADE</t>
  </si>
  <si>
    <t>RP</t>
  </si>
  <si>
    <t>sa New Zealand</t>
  </si>
  <si>
    <t>RQ</t>
  </si>
  <si>
    <t>AvPhESPAGNE</t>
  </si>
  <si>
    <t>RR</t>
  </si>
  <si>
    <t>AvPhAUSTRALI</t>
  </si>
  <si>
    <t>RS</t>
  </si>
  <si>
    <t>AvPhAFRDUSUD</t>
  </si>
  <si>
    <t>RT</t>
  </si>
  <si>
    <t>AvPhTAIWAN</t>
  </si>
  <si>
    <t>RU</t>
  </si>
  <si>
    <t>AvPhPAYSBAS</t>
  </si>
  <si>
    <t>AvPhKOREA</t>
  </si>
  <si>
    <t>RW</t>
  </si>
  <si>
    <t>AvPhJAPON</t>
  </si>
  <si>
    <t>RX</t>
  </si>
  <si>
    <t>RY</t>
  </si>
  <si>
    <t>RZ</t>
  </si>
  <si>
    <t>AvPhMOSCOU</t>
  </si>
  <si>
    <t>SA</t>
  </si>
  <si>
    <t>Aventis Pharma Arg</t>
  </si>
  <si>
    <t>SB</t>
  </si>
  <si>
    <t>sa Austria Gmbh</t>
  </si>
  <si>
    <t>SC</t>
  </si>
  <si>
    <t>sa Bulgaria Eood</t>
  </si>
  <si>
    <t>SD</t>
  </si>
  <si>
    <t>sa Brazil Ltda</t>
  </si>
  <si>
    <t>SE</t>
  </si>
  <si>
    <t>sa s.r.o Czech Repub</t>
  </si>
  <si>
    <t>SF</t>
  </si>
  <si>
    <t>sa del Ecuador</t>
  </si>
  <si>
    <t>SG</t>
  </si>
  <si>
    <t>sa Estonia</t>
  </si>
  <si>
    <t>SH</t>
  </si>
  <si>
    <t>sa ZRT Hungary</t>
  </si>
  <si>
    <t>SI</t>
  </si>
  <si>
    <t>sa Lithuania</t>
  </si>
  <si>
    <t>SJ</t>
  </si>
  <si>
    <t>sa Latvia</t>
  </si>
  <si>
    <t>SK</t>
  </si>
  <si>
    <t>sa del Peru SA</t>
  </si>
  <si>
    <t>SL</t>
  </si>
  <si>
    <t>sa Romania SRL</t>
  </si>
  <si>
    <t>SM</t>
  </si>
  <si>
    <t>sa Doo Slovenia</t>
  </si>
  <si>
    <t>SN</t>
  </si>
  <si>
    <t>sa Slovakia s.r.o</t>
  </si>
  <si>
    <t>SO</t>
  </si>
  <si>
    <t>Africasoins Senegal</t>
  </si>
  <si>
    <t>SP</t>
  </si>
  <si>
    <t>sa Doo Serbia</t>
  </si>
  <si>
    <t>SQ</t>
  </si>
  <si>
    <t>sa Sri Lanka</t>
  </si>
  <si>
    <t>SR</t>
  </si>
  <si>
    <t>sa Algeria</t>
  </si>
  <si>
    <t>SS</t>
  </si>
  <si>
    <t>sa Pakistan</t>
  </si>
  <si>
    <t>ST</t>
  </si>
  <si>
    <t>sa Paraguay</t>
  </si>
  <si>
    <t>SU</t>
  </si>
  <si>
    <t>sp Acambis US</t>
  </si>
  <si>
    <t>SV</t>
  </si>
  <si>
    <t>sp Acambis UK</t>
  </si>
  <si>
    <t>TA</t>
  </si>
  <si>
    <t>sa KK Japan</t>
  </si>
  <si>
    <t>TB</t>
  </si>
  <si>
    <t>sa Brazil C &amp; L Ltda</t>
  </si>
  <si>
    <t>TC</t>
  </si>
  <si>
    <t>sp Shantha Biot.</t>
  </si>
  <si>
    <t>TD</t>
  </si>
  <si>
    <t>Roussel Cambodge</t>
  </si>
  <si>
    <t>TE</t>
  </si>
  <si>
    <t>sp Topaz US</t>
  </si>
  <si>
    <t>TF</t>
  </si>
  <si>
    <t>sa Russia (ZAO)</t>
  </si>
  <si>
    <t>TG</t>
  </si>
  <si>
    <t>SWI Sanofi Winthrop</t>
  </si>
  <si>
    <t>TH</t>
  </si>
  <si>
    <t>MERIAL SAS FRANCE</t>
  </si>
  <si>
    <t>TI</t>
  </si>
  <si>
    <t>sa Panama</t>
  </si>
  <si>
    <t>TK</t>
  </si>
  <si>
    <t>Ukraine LLC</t>
  </si>
  <si>
    <t>TO</t>
  </si>
  <si>
    <t>SP Neuville</t>
  </si>
  <si>
    <t>TS</t>
  </si>
  <si>
    <t>sa Egypte</t>
  </si>
  <si>
    <t>UC</t>
  </si>
  <si>
    <t>Sanofi UK</t>
  </si>
  <si>
    <t>UE</t>
  </si>
  <si>
    <t>Sanofi Ireland</t>
  </si>
  <si>
    <t>UF</t>
  </si>
  <si>
    <t>Sanofi Spain</t>
  </si>
  <si>
    <t>UG</t>
  </si>
  <si>
    <t>Sanofi Portugal</t>
  </si>
  <si>
    <t>UI</t>
  </si>
  <si>
    <t>Sanofi Germany</t>
  </si>
  <si>
    <t>UL</t>
  </si>
  <si>
    <t>Sanofi Switzerland</t>
  </si>
  <si>
    <t>UM</t>
  </si>
  <si>
    <t>Sanofi Italy</t>
  </si>
  <si>
    <t>UN</t>
  </si>
  <si>
    <t>Sanofi Belgium</t>
  </si>
  <si>
    <t>UO</t>
  </si>
  <si>
    <t>Sanofi Netherlands</t>
  </si>
  <si>
    <t>UP</t>
  </si>
  <si>
    <t>Sanofi Sweden</t>
  </si>
  <si>
    <t>UR</t>
  </si>
  <si>
    <t>Sanofi Norway</t>
  </si>
  <si>
    <t>UT</t>
  </si>
  <si>
    <t>sp new Co Europe</t>
  </si>
  <si>
    <t>UU</t>
  </si>
  <si>
    <t>SA franco Egypt</t>
  </si>
  <si>
    <t>groupe client 1</t>
  </si>
  <si>
    <t>libellé GP1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</si>
  <si>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</si>
  <si>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</si>
  <si>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</si>
  <si>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</si>
  <si>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</si>
  <si>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</si>
  <si>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</si>
  <si>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</si>
  <si>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</si>
  <si>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</si>
  <si>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</si>
  <si>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</si>
  <si>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</si>
  <si>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</si>
  <si>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</si>
  <si>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</si>
  <si>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</si>
  <si>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021</t>
  </si>
  <si>
    <t>049</t>
  </si>
  <si>
    <t>050</t>
  </si>
  <si>
    <t>sens de l'écriture</t>
  </si>
  <si>
    <t>sens</t>
  </si>
  <si>
    <t>texte CGS</t>
  </si>
  <si>
    <t>Ctrl tot Debit &lt;&gt; credit</t>
  </si>
  <si>
    <t>contrôle cpte = clt</t>
  </si>
  <si>
    <t>ctrl num ecr</t>
  </si>
  <si>
    <t>CONTRÔLE CGS ET CC CGS</t>
  </si>
  <si>
    <t>VENTES PCA INTERCOS   H</t>
  </si>
  <si>
    <t>FAE CLIENTS ITNERCOS   K</t>
  </si>
  <si>
    <t>AAE CLIENTS INTERCOS   L</t>
  </si>
  <si>
    <t>AAE CLIENTS HORS INTERCOS  M</t>
  </si>
  <si>
    <t>FAE CLIENTS HORS ITNERCOS  N</t>
  </si>
  <si>
    <t>Q9</t>
  </si>
  <si>
    <t>XXXXXXX</t>
  </si>
  <si>
    <t>Uniquement si compte inexistant</t>
  </si>
  <si>
    <t>type ecriture</t>
  </si>
  <si>
    <t>Provision client/vente</t>
  </si>
  <si>
    <t>Provision fournisseur/Achat</t>
  </si>
  <si>
    <t>Opérations diverses</t>
  </si>
  <si>
    <t>ID Utilisateur</t>
  </si>
  <si>
    <t>texte TVA</t>
  </si>
  <si>
    <t>Q0   Code sans TVA</t>
  </si>
  <si>
    <t>Q9   Code avec TVA</t>
  </si>
  <si>
    <t>Montant de TVA</t>
  </si>
  <si>
    <t>Type d'écriture</t>
  </si>
  <si>
    <t>code TVA</t>
  </si>
  <si>
    <t>P0</t>
  </si>
  <si>
    <t>P9</t>
  </si>
  <si>
    <t>P0   Code sans TVA</t>
  </si>
  <si>
    <t>P9   Code avec TVA</t>
  </si>
  <si>
    <t>cgs</t>
  </si>
  <si>
    <t>cle</t>
  </si>
  <si>
    <t>PA_Prov annulation auto</t>
  </si>
  <si>
    <t>OC_OD client</t>
  </si>
  <si>
    <t>RV_Facture client</t>
  </si>
  <si>
    <t>HFM</t>
  </si>
  <si>
    <t>1000_26310</t>
  </si>
  <si>
    <t>1777_01131</t>
  </si>
  <si>
    <t>1888_01154</t>
  </si>
  <si>
    <r>
      <rPr>
        <b/>
        <sz val="10"/>
        <rFont val="Arial"/>
        <family val="2"/>
      </rPr>
      <t>DEBIT</t>
    </r>
    <r>
      <rPr>
        <sz val="10"/>
        <rFont val="Arial"/>
        <family val="2"/>
      </rPr>
      <t xml:space="preserve">     Facture client_01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</si>
  <si>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Note de crédit client_11</t>
    </r>
  </si>
  <si>
    <r>
      <rPr>
        <b/>
        <sz val="10"/>
        <rFont val="Arial"/>
        <family val="2"/>
      </rPr>
      <t xml:space="preserve">DEBIT </t>
    </r>
    <r>
      <rPr>
        <sz val="10"/>
        <rFont val="Arial"/>
        <family val="2"/>
      </rPr>
      <t xml:space="preserve">    CGS/ Client Debit_09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</si>
  <si>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CGS/ Client Crédit_19</t>
    </r>
  </si>
  <si>
    <r>
      <rPr>
        <b/>
        <sz val="10"/>
        <rFont val="Arial"/>
        <family val="2"/>
      </rPr>
      <t>DEBIT</t>
    </r>
    <r>
      <rPr>
        <sz val="10"/>
        <rFont val="Arial"/>
        <family val="2"/>
      </rPr>
      <t xml:space="preserve">     Contrepartie FAP Débit_40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</si>
  <si>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Contrepartie FAP Crédit_50</t>
    </r>
  </si>
  <si>
    <t>Libellé type de pièce</t>
  </si>
  <si>
    <t>societé</t>
  </si>
  <si>
    <t>libellé Société</t>
  </si>
  <si>
    <t>S'assurer que le code général spécial n'est renseigné que si le code client est renseigné</t>
  </si>
  <si>
    <t>PG_Provisions manuelles</t>
  </si>
  <si>
    <t>contrôle cpte / article</t>
  </si>
  <si>
    <t>Vérifier que la somme débit est égale à la somme crédit</t>
  </si>
  <si>
    <t>Code fournisseur</t>
  </si>
  <si>
    <t>Code CGS FRS</t>
  </si>
  <si>
    <t>Code CGS CLT</t>
  </si>
  <si>
    <t>Ordre interne</t>
  </si>
  <si>
    <t>Veuillez s'assurer que la clé 09 ou 19 ne soit renseigner que si la zone Code CGS client est remplie</t>
  </si>
  <si>
    <r>
      <rPr>
        <b/>
        <sz val="11"/>
        <color theme="1"/>
        <rFont val="Calibri"/>
        <family val="2"/>
        <scheme val="minor"/>
      </rPr>
      <t xml:space="preserve">DEBIT </t>
    </r>
    <r>
      <rPr>
        <sz val="11"/>
        <color theme="1"/>
        <rFont val="Calibri"/>
        <family val="2"/>
        <scheme val="minor"/>
      </rPr>
      <t xml:space="preserve">      Note de crédit FRS_21</t>
    </r>
  </si>
  <si>
    <t>21</t>
  </si>
  <si>
    <r>
      <rPr>
        <b/>
        <sz val="11"/>
        <color theme="1"/>
        <rFont val="Calibri"/>
        <family val="2"/>
        <scheme val="minor"/>
      </rPr>
      <t xml:space="preserve">CREDIT </t>
    </r>
    <r>
      <rPr>
        <sz val="11"/>
        <color theme="1"/>
        <rFont val="Calibri"/>
        <family val="2"/>
        <scheme val="minor"/>
      </rPr>
      <t xml:space="preserve">    Facture fournisseur_31</t>
    </r>
  </si>
  <si>
    <t>31</t>
  </si>
  <si>
    <t>29</t>
  </si>
  <si>
    <t>39</t>
  </si>
  <si>
    <r>
      <rPr>
        <b/>
        <sz val="11"/>
        <color theme="1"/>
        <rFont val="Calibri"/>
        <family val="2"/>
        <scheme val="minor"/>
      </rPr>
      <t>CREDIT</t>
    </r>
    <r>
      <rPr>
        <sz val="11"/>
        <color theme="1"/>
        <rFont val="Calibri"/>
        <family val="2"/>
        <scheme val="minor"/>
      </rPr>
      <t xml:space="preserve">     CGS/ FRS Crédit_39</t>
    </r>
  </si>
  <si>
    <r>
      <rPr>
        <b/>
        <sz val="11"/>
        <color theme="1"/>
        <rFont val="Calibri"/>
        <family val="2"/>
        <scheme val="minor"/>
      </rPr>
      <t xml:space="preserve">DEBIT </t>
    </r>
    <r>
      <rPr>
        <sz val="11"/>
        <color theme="1"/>
        <rFont val="Calibri"/>
        <family val="2"/>
        <scheme val="minor"/>
      </rPr>
      <t xml:space="preserve">       CGS/ FRS Debit_29</t>
    </r>
  </si>
  <si>
    <t>REF</t>
  </si>
  <si>
    <t>TEXTE</t>
  </si>
  <si>
    <t>TEXT2</t>
  </si>
  <si>
    <t>REF2</t>
  </si>
  <si>
    <t>DEBIT     Contrepartie FAP Débit_40</t>
  </si>
  <si>
    <t>CREDIT   CGS/ Client Crédit_19</t>
  </si>
  <si>
    <t>TN001400</t>
  </si>
  <si>
    <t>G/C/F</t>
  </si>
  <si>
    <t>C</t>
  </si>
  <si>
    <t>F</t>
  </si>
  <si>
    <t>TYPE</t>
  </si>
  <si>
    <t>SI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</si>
</sst>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00"/>
  </numFmts>
  <fonts count="16" x14ac:knownFonts="1">
    <font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80"/>
      <name val="Calibri"/>
      <family val="2"/>
    </font>
    <font>
      <b/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2" fillId="0" borderId="0"/>
    <xf numFmtId="0" fontId="2" fillId="0" borderId="0"/>
    <xf numFmtId="164" fontId="7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48">
    <xf numFmtId="0" fontId="0" fillId="0" borderId="0" xfId="0"/>
    <xf numFmtId="14" fontId="0" fillId="0" borderId="0" xfId="0" applyNumberFormat="1"/>
    <xf numFmtId="0" fontId="2" fillId="0" borderId="0" xfId="0" applyFont="1" applyBorder="1"/>
    <xf numFmtId="0" fontId="0" fillId="0" borderId="1" xfId="0" applyBorder="1" applyProtection="1">
      <protection hidden="1"/>
    </xf>
    <xf numFmtId="49" fontId="0" fillId="0" borderId="0" xfId="0" applyNumberFormat="1"/>
    <xf numFmtId="0" fontId="0" fillId="0" borderId="0" xfId="0" applyProtection="1"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3" fillId="3" borderId="2" xfId="0" applyFont="1" applyFill="1" applyBorder="1" applyAlignment="1" applyProtection="1">
      <alignment vertical="center"/>
      <protection locked="0"/>
    </xf>
    <xf numFmtId="0" fontId="0" fillId="0" borderId="0" xfId="0" applyProtection="1"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Protection="1"/>
    <xf numFmtId="2" fontId="0" fillId="0" borderId="0" xfId="0" applyNumberFormat="1" applyProtection="1"/>
    <xf numFmtId="0" fontId="0" fillId="0" borderId="0" xfId="0" applyFont="1" applyProtection="1"/>
    <xf numFmtId="0" fontId="4" fillId="3" borderId="3" xfId="0" applyFont="1" applyFill="1" applyBorder="1" applyAlignment="1" applyProtection="1">
      <alignment horizontal="center" vertical="center"/>
    </xf>
    <xf numFmtId="2" fontId="0" fillId="0" borderId="0" xfId="0" applyNumberFormat="1" applyFont="1" applyProtection="1"/>
    <xf numFmtId="0" fontId="4" fillId="3" borderId="0" xfId="0" applyFont="1" applyFill="1" applyBorder="1" applyAlignment="1" applyProtection="1">
      <alignment horizontal="center" vertical="center"/>
    </xf>
    <xf numFmtId="0" fontId="0" fillId="0" borderId="0" xfId="0" applyFill="1" applyProtection="1">
      <protection locked="0"/>
    </xf>
    <xf numFmtId="0" fontId="0" fillId="0" borderId="1" xfId="0" applyFill="1" applyBorder="1" applyProtection="1">
      <protection locked="0"/>
    </xf>
    <xf numFmtId="0" fontId="9" fillId="0" borderId="0" xfId="0" applyFont="1" applyAlignment="1" applyProtection="1">
      <alignment horizontal="center" vertical="center" wrapText="1"/>
      <protection hidden="1"/>
    </xf>
    <xf numFmtId="0" fontId="8" fillId="0" borderId="1" xfId="0" applyFont="1" applyBorder="1" applyAlignment="1" applyProtection="1">
      <alignment horizontal="left"/>
      <protection locked="0" hidden="1"/>
    </xf>
    <xf numFmtId="0" fontId="0" fillId="0" borderId="1" xfId="0" applyBorder="1" applyAlignment="1" applyProtection="1">
      <alignment horizontal="left"/>
      <protection locked="0" hidden="1"/>
    </xf>
    <xf numFmtId="0" fontId="0" fillId="0" borderId="1" xfId="0" applyBorder="1" applyAlignment="1" applyProtection="1">
      <alignment horizontal="left" vertical="center"/>
      <protection locked="0" hidden="1"/>
    </xf>
    <xf numFmtId="14" fontId="0" fillId="0" borderId="1" xfId="0" applyNumberFormat="1" applyBorder="1" applyAlignment="1" applyProtection="1">
      <alignment horizontal="left" vertical="center"/>
      <protection locked="0" hidden="1"/>
    </xf>
    <xf numFmtId="0" fontId="4" fillId="0" borderId="0" xfId="0" applyFont="1" applyAlignment="1" applyProtection="1">
      <alignment vertical="center" wrapText="1"/>
      <protection hidden="1"/>
    </xf>
    <xf numFmtId="14" fontId="0" fillId="0" borderId="0" xfId="0" applyNumberFormat="1" applyProtection="1">
      <protection hidden="1"/>
    </xf>
    <xf numFmtId="165" fontId="0" fillId="0" borderId="0" xfId="0" applyNumberFormat="1" applyProtection="1">
      <protection hidden="1"/>
    </xf>
    <xf numFmtId="0" fontId="1" fillId="0" borderId="0" xfId="0" applyFont="1" applyBorder="1" applyProtection="1">
      <protection hidden="1"/>
    </xf>
    <xf numFmtId="0" fontId="1" fillId="2" borderId="0" xfId="0" applyFont="1" applyFill="1" applyBorder="1" applyProtection="1">
      <protection hidden="1"/>
    </xf>
    <xf numFmtId="49" fontId="1" fillId="2" borderId="0" xfId="0" applyNumberFormat="1" applyFont="1" applyFill="1" applyBorder="1" applyProtection="1">
      <protection hidden="1"/>
    </xf>
    <xf numFmtId="0" fontId="0" fillId="0" borderId="0" xfId="0" applyBorder="1" applyProtection="1">
      <protection hidden="1"/>
    </xf>
    <xf numFmtId="0" fontId="2" fillId="0" borderId="0" xfId="1" applyFont="1" applyProtection="1">
      <protection hidden="1"/>
    </xf>
    <xf numFmtId="0" fontId="2" fillId="2" borderId="0" xfId="0" applyFont="1" applyFill="1" applyBorder="1" applyProtection="1">
      <protection hidden="1"/>
    </xf>
    <xf numFmtId="0" fontId="2" fillId="2" borderId="0" xfId="0" quotePrefix="1" applyFont="1" applyFill="1" applyBorder="1" applyProtection="1">
      <protection hidden="1"/>
    </xf>
    <xf numFmtId="0" fontId="2" fillId="0" borderId="0" xfId="0" applyFont="1" applyBorder="1" applyProtection="1">
      <protection hidden="1"/>
    </xf>
    <xf numFmtId="0" fontId="0" fillId="0" borderId="0" xfId="0" quotePrefix="1" applyProtection="1">
      <protection hidden="1"/>
    </xf>
    <xf numFmtId="49" fontId="0" fillId="0" borderId="0" xfId="0" applyNumberFormat="1" applyProtection="1">
      <protection hidden="1"/>
    </xf>
    <xf numFmtId="0" fontId="0" fillId="2" borderId="0" xfId="2" applyFont="1" applyFill="1" applyBorder="1" applyProtection="1">
      <protection hidden="1"/>
    </xf>
    <xf numFmtId="14" fontId="0" fillId="0" borderId="0" xfId="3" applyNumberFormat="1" applyFont="1" applyProtection="1">
      <protection hidden="1"/>
    </xf>
    <xf numFmtId="49" fontId="0" fillId="0" borderId="0" xfId="3" applyNumberFormat="1" applyFont="1" applyProtection="1">
      <protection hidden="1"/>
    </xf>
    <xf numFmtId="0" fontId="11" fillId="0" borderId="0" xfId="0" applyNumberFormat="1" applyFont="1" applyAlignment="1" applyProtection="1">
      <alignment wrapText="1"/>
      <protection hidden="1"/>
    </xf>
    <xf numFmtId="0" fontId="12" fillId="0" borderId="0" xfId="4" quotePrefix="1" applyAlignment="1" applyProtection="1">
      <alignment vertical="center"/>
      <protection locked="0"/>
    </xf>
    <xf numFmtId="0" fontId="10" fillId="0" borderId="0" xfId="0" applyFont="1" applyAlignment="1" applyProtection="1">
      <alignment vertical="center" wrapText="1"/>
      <protection hidden="1"/>
    </xf>
    <xf numFmtId="0" fontId="15" fillId="0" borderId="0" xfId="0" applyFont="1"/>
    <xf numFmtId="0" fontId="0" fillId="4" borderId="0" xfId="0" applyFill="1" applyProtection="1">
      <protection locked="0"/>
    </xf>
    <xf numFmtId="0" fontId="0" fillId="4" borderId="0" xfId="0" applyFill="1" applyProtection="1">
      <protection hidden="1"/>
    </xf>
    <xf numFmtId="0" fontId="0" fillId="5" borderId="0" xfId="0" applyFill="1" applyProtection="1">
      <protection locked="0"/>
    </xf>
  </cellXfs>
  <cellStyles count="5">
    <cellStyle name="Lien hypertexte" xfId="4" builtinId="8"/>
    <cellStyle name="Milliers" xfId="3" builtinId="3"/>
    <cellStyle name="Normal" xfId="0" builtinId="0"/>
    <cellStyle name="Normal 2" xfId="1"/>
    <cellStyle name="Normal_Copie de jl upload non ext ODA  (version 2)" xfId="2"/>
  </cellStyles>
  <dxfs count="9">
    <dxf>
      <fill>
        <patternFill>
          <bgColor rgb="FFFF7C80"/>
        </patternFill>
      </fill>
    </dxf>
    <dxf>
      <fill>
        <patternFill>
          <bgColor rgb="FFFF7C80"/>
        </patternFill>
      </fill>
    </dxf>
    <dxf>
      <font>
        <color rgb="FFDA0000"/>
      </font>
      <fill>
        <patternFill>
          <bgColor rgb="FFFFAB97"/>
        </patternFill>
      </fill>
    </dxf>
    <dxf>
      <font>
        <b/>
        <i val="0"/>
        <color theme="5" tint="-0.499984740745262"/>
      </font>
      <fill>
        <patternFill>
          <bgColor theme="5" tint="0.79998168889431442"/>
        </patternFill>
      </fill>
    </dxf>
    <dxf>
      <font>
        <b/>
        <i/>
        <color rgb="FFC00000"/>
      </font>
      <fill>
        <patternFill patternType="solid">
          <fgColor auto="1"/>
          <bgColor rgb="FFFFCCFF"/>
        </patternFill>
      </fill>
      <border>
        <left/>
        <right/>
        <top/>
        <bottom/>
      </border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color rgb="FFFF0000"/>
      </font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</border>
    </dxf>
  </dxfs>
  <tableStyles count="0" defaultTableStyle="TableStyleMedium2" defaultPivotStyle="PivotStyleMedium9"/>
  <colors>
    <mruColors>
      <color rgb="FFFF7C80"/>
      <color rgb="FFDA0000"/>
      <color rgb="FFFFAB97"/>
      <color rgb="FFFFB8A7"/>
      <color rgb="FFFFCDC1"/>
      <color rgb="FFFFCCFF"/>
      <color rgb="FF89312F"/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1</xdr:row>
          <xdr:rowOff>247650</xdr:rowOff>
        </xdr:from>
        <xdr:to>
          <xdr:col>2</xdr:col>
          <xdr:colOff>895350</xdr:colOff>
          <xdr:row>3</xdr:row>
          <xdr:rowOff>171450</xdr:rowOff>
        </xdr:to>
        <xdr:sp macro="" textlink="">
          <xdr:nvSpPr>
            <xdr:cNvPr id="2836" name="Button 788" hidden="1">
              <a:extLst>
                <a:ext uri="{63B3BB69-23CF-44E3-9099-C40C66FF867C}">
                  <a14:compatExt spid="_x0000_s28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Effacer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6</xdr:row>
          <xdr:rowOff>57150</xdr:rowOff>
        </xdr:from>
        <xdr:to>
          <xdr:col>2</xdr:col>
          <xdr:colOff>914400</xdr:colOff>
          <xdr:row>8</xdr:row>
          <xdr:rowOff>28575</xdr:rowOff>
        </xdr:to>
        <xdr:sp macro="" textlink="">
          <xdr:nvSpPr>
            <xdr:cNvPr id="2838" name="Button 790" hidden="1">
              <a:extLst>
                <a:ext uri="{63B3BB69-23CF-44E3-9099-C40C66FF867C}">
                  <a14:compatExt spid="_x0000_s28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Enregistrer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2</xdr:col>
      <xdr:colOff>2162175</xdr:colOff>
      <xdr:row>0</xdr:row>
      <xdr:rowOff>123826</xdr:rowOff>
    </xdr:from>
    <xdr:to>
      <xdr:col>7</xdr:col>
      <xdr:colOff>533400</xdr:colOff>
      <xdr:row>3</xdr:row>
      <xdr:rowOff>1</xdr:rowOff>
    </xdr:to>
    <xdr:sp macro="" textlink="">
      <xdr:nvSpPr>
        <xdr:cNvPr id="2" name="ZoneTexte 1"/>
        <xdr:cNvSpPr txBox="1"/>
      </xdr:nvSpPr>
      <xdr:spPr>
        <a:xfrm>
          <a:off x="5248275" y="123826"/>
          <a:ext cx="3638550" cy="533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r>
            <a:rPr lang="fr-FR" sz="2400" b="1" cap="all" spc="0">
              <a:ln w="0"/>
              <a:solidFill>
                <a:schemeClr val="tx2">
                  <a:lumMod val="75000"/>
                </a:schemeClr>
              </a:solidFill>
              <a:effectLst/>
            </a:rPr>
            <a:t>JOURNAL UPLOAD IS2000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133350</xdr:colOff>
          <xdr:row>4</xdr:row>
          <xdr:rowOff>19050</xdr:rowOff>
        </xdr:from>
        <xdr:to>
          <xdr:col>2</xdr:col>
          <xdr:colOff>904875</xdr:colOff>
          <xdr:row>5</xdr:row>
          <xdr:rowOff>209550</xdr:rowOff>
        </xdr:to>
        <xdr:sp macro="" textlink="">
          <xdr:nvSpPr>
            <xdr:cNvPr id="2847" name="Button 799" hidden="1">
              <a:extLst>
                <a:ext uri="{63B3BB69-23CF-44E3-9099-C40C66FF867C}">
                  <a14:compatExt spid="_x0000_s28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Générer</a:t>
              </a:r>
            </a:p>
          </xdr:txBody>
        </xdr:sp>
        <xdr:clientData fLocksWithSheet="0" fPrintsWithSheet="0"/>
      </xdr:twoCellAnchor>
    </mc:Choice>
    <mc:Fallback/>
  </mc:AlternateContent>
  <xdr:twoCellAnchor editAs="oneCell">
    <xdr:from>
      <xdr:col>2</xdr:col>
      <xdr:colOff>1285875</xdr:colOff>
      <xdr:row>4</xdr:row>
      <xdr:rowOff>19050</xdr:rowOff>
    </xdr:from>
    <xdr:to>
      <xdr:col>4</xdr:col>
      <xdr:colOff>1104539</xdr:colOff>
      <xdr:row>5</xdr:row>
      <xdr:rowOff>180926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43375" y="742950"/>
          <a:ext cx="2885714" cy="390476"/>
        </a:xfrm>
        <a:prstGeom prst="rect">
          <a:avLst/>
        </a:prstGeom>
      </xdr:spPr>
    </xdr:pic>
    <xdr:clientData/>
  </xdr:twoCellAnchor>
  <xdr:twoCellAnchor>
    <xdr:from>
      <xdr:col>2</xdr:col>
      <xdr:colOff>28575</xdr:colOff>
      <xdr:row>2</xdr:row>
      <xdr:rowOff>38100</xdr:rowOff>
    </xdr:from>
    <xdr:to>
      <xdr:col>2</xdr:col>
      <xdr:colOff>1285875</xdr:colOff>
      <xdr:row>4</xdr:row>
      <xdr:rowOff>214288</xdr:rowOff>
    </xdr:to>
    <xdr:cxnSp macro="">
      <xdr:nvCxnSpPr>
        <xdr:cNvPr id="5" name="Connecteur droit avec flèche 4"/>
        <xdr:cNvCxnSpPr>
          <a:endCxn id="3" idx="1"/>
        </xdr:cNvCxnSpPr>
      </xdr:nvCxnSpPr>
      <xdr:spPr>
        <a:xfrm>
          <a:off x="2886075" y="304800"/>
          <a:ext cx="1257300" cy="6333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1876424</xdr:colOff>
      <xdr:row>3</xdr:row>
      <xdr:rowOff>142875</xdr:rowOff>
    </xdr:from>
    <xdr:to>
      <xdr:col>8</xdr:col>
      <xdr:colOff>1019175</xdr:colOff>
      <xdr:row>8</xdr:row>
      <xdr:rowOff>152400</xdr:rowOff>
    </xdr:to>
    <xdr:sp macro="" textlink="">
      <xdr:nvSpPr>
        <xdr:cNvPr id="6" name="ZoneTexte 5"/>
        <xdr:cNvSpPr txBox="1"/>
      </xdr:nvSpPr>
      <xdr:spPr>
        <a:xfrm>
          <a:off x="7800974" y="638175"/>
          <a:ext cx="4619626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1 - Si</a:t>
          </a:r>
          <a:r>
            <a:rPr lang="fr-FR" sz="1100" baseline="0"/>
            <a:t> provision client/vente est affiché, les colonnes en vert doivent etre masqué</a:t>
          </a:r>
        </a:p>
        <a:p>
          <a:r>
            <a:rPr lang="fr-FR" sz="1100" baseline="0"/>
            <a:t>2 - Si provision frs/achat est affiché, alors les colonnes en jaune doivent etre masqués</a:t>
          </a:r>
        </a:p>
        <a:p>
          <a:r>
            <a:rPr lang="fr-FR" sz="1100" baseline="0"/>
            <a:t>3 - Si opérations diverses est affiché, alors les colonnes en vert et jaune doivent etre masqués</a:t>
          </a:r>
          <a:endParaRPr lang="fr-FR" sz="1100"/>
        </a:p>
      </xdr:txBody>
    </xdr:sp>
    <xdr:clientData/>
  </xdr:twoCellAnchor>
  <xdr:twoCellAnchor>
    <xdr:from>
      <xdr:col>4</xdr:col>
      <xdr:colOff>1104539</xdr:colOff>
      <xdr:row>4</xdr:row>
      <xdr:rowOff>214288</xdr:rowOff>
    </xdr:from>
    <xdr:to>
      <xdr:col>4</xdr:col>
      <xdr:colOff>1876424</xdr:colOff>
      <xdr:row>6</xdr:row>
      <xdr:rowOff>33338</xdr:rowOff>
    </xdr:to>
    <xdr:cxnSp macro="">
      <xdr:nvCxnSpPr>
        <xdr:cNvPr id="8" name="Connecteur droit avec flèche 7"/>
        <xdr:cNvCxnSpPr>
          <a:stCxn id="3" idx="3"/>
          <a:endCxn id="6" idx="1"/>
        </xdr:cNvCxnSpPr>
      </xdr:nvCxnSpPr>
      <xdr:spPr>
        <a:xfrm>
          <a:off x="7029089" y="938188"/>
          <a:ext cx="771885" cy="27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371475</xdr:colOff>
      <xdr:row>2</xdr:row>
      <xdr:rowOff>76200</xdr:rowOff>
    </xdr:from>
    <xdr:to>
      <xdr:col>7</xdr:col>
      <xdr:colOff>0</xdr:colOff>
      <xdr:row>3</xdr:row>
      <xdr:rowOff>104775</xdr:rowOff>
    </xdr:to>
    <xdr:sp macro="" textlink="">
      <xdr:nvSpPr>
        <xdr:cNvPr id="9" name="ZoneTexte 8"/>
        <xdr:cNvSpPr txBox="1"/>
      </xdr:nvSpPr>
      <xdr:spPr>
        <a:xfrm>
          <a:off x="9029700" y="342900"/>
          <a:ext cx="16764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premier control</a:t>
          </a:r>
        </a:p>
      </xdr:txBody>
    </xdr:sp>
    <xdr:clientData/>
  </xdr:twoCellAnchor>
  <xdr:twoCellAnchor>
    <xdr:from>
      <xdr:col>8</xdr:col>
      <xdr:colOff>1295400</xdr:colOff>
      <xdr:row>2</xdr:row>
      <xdr:rowOff>28575</xdr:rowOff>
    </xdr:from>
    <xdr:to>
      <xdr:col>9</xdr:col>
      <xdr:colOff>1095375</xdr:colOff>
      <xdr:row>3</xdr:row>
      <xdr:rowOff>57150</xdr:rowOff>
    </xdr:to>
    <xdr:sp macro="" textlink="">
      <xdr:nvSpPr>
        <xdr:cNvPr id="14" name="ZoneTexte 13"/>
        <xdr:cNvSpPr txBox="1"/>
      </xdr:nvSpPr>
      <xdr:spPr>
        <a:xfrm>
          <a:off x="12696825" y="295275"/>
          <a:ext cx="167640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second control</a:t>
          </a:r>
        </a:p>
      </xdr:txBody>
    </xdr:sp>
    <xdr:clientData/>
  </xdr:twoCellAnchor>
  <xdr:twoCellAnchor>
    <xdr:from>
      <xdr:col>8</xdr:col>
      <xdr:colOff>1304925</xdr:colOff>
      <xdr:row>3</xdr:row>
      <xdr:rowOff>161925</xdr:rowOff>
    </xdr:from>
    <xdr:to>
      <xdr:col>11</xdr:col>
      <xdr:colOff>104776</xdr:colOff>
      <xdr:row>9</xdr:row>
      <xdr:rowOff>466725</xdr:rowOff>
    </xdr:to>
    <xdr:sp macro="" textlink="">
      <xdr:nvSpPr>
        <xdr:cNvPr id="15" name="ZoneTexte 14"/>
        <xdr:cNvSpPr txBox="1"/>
      </xdr:nvSpPr>
      <xdr:spPr>
        <a:xfrm>
          <a:off x="12706350" y="657225"/>
          <a:ext cx="5210176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1 - Si</a:t>
          </a:r>
          <a:r>
            <a:rPr lang="fr-FR" sz="1100" baseline="0"/>
            <a:t> provision client/vente est affiché, alors dans le champs sens de l'écriture n'afficher que les clés suivantes dans la liste déroulante  celle qui commence avec un C (DONNEES!H2:H7)</a:t>
          </a:r>
        </a:p>
        <a:p>
          <a:r>
            <a:rPr lang="fr-FR" sz="1100" baseline="0"/>
            <a:t>2 - Si provision frs/achat est affiché,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 dans le champs sens de l'écriture n'afficher que les clés suivantes dans la liste déroulante  celle qui commence avec un F (DONNEES!H6:H11)</a:t>
          </a:r>
        </a:p>
        <a:p>
          <a:r>
            <a:rPr lang="fr-FR" sz="1100" baseline="0"/>
            <a:t>3 - Si opérations diverses est affiché,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 dans le champs sens de l'écriture n'afficher que les clés suivantes dans la liste déroulante  celle qui commence avec un G (DONNEES!H6:H7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</a:t>
          </a:r>
          <a:endParaRPr lang="fr-FR">
            <a:effectLst/>
          </a:endParaRPr>
        </a:p>
      </xdr:txBody>
    </xdr:sp>
    <xdr:clientData/>
  </xdr:twoCellAnchor>
  <xdr:twoCellAnchor>
    <xdr:from>
      <xdr:col>9</xdr:col>
      <xdr:colOff>1457328</xdr:colOff>
      <xdr:row>9</xdr:row>
      <xdr:rowOff>466725</xdr:rowOff>
    </xdr:from>
    <xdr:to>
      <xdr:col>9</xdr:col>
      <xdr:colOff>2033588</xdr:colOff>
      <xdr:row>13</xdr:row>
      <xdr:rowOff>0</xdr:rowOff>
    </xdr:to>
    <xdr:cxnSp macro="">
      <xdr:nvCxnSpPr>
        <xdr:cNvPr id="11" name="Connecteur droit avec flèche 10"/>
        <xdr:cNvCxnSpPr>
          <a:stCxn id="15" idx="2"/>
        </xdr:cNvCxnSpPr>
      </xdr:nvCxnSpPr>
      <xdr:spPr>
        <a:xfrm flipH="1">
          <a:off x="14735178" y="2333625"/>
          <a:ext cx="576260" cy="666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n001400/Downloads/Planning-liste-d&#233;roulante-semi-automa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semaine"/>
      <sheetName val="prise RDV"/>
      <sheetName val="Client"/>
    </sheetNames>
    <sheetDataSet>
      <sheetData sheetId="0"/>
      <sheetData sheetId="1"/>
      <sheetData sheetId="2"/>
      <sheetData sheetId="3">
        <row r="1">
          <cell r="A1" t="str">
            <v>Colonne1</v>
          </cell>
        </row>
        <row r="2">
          <cell r="A2" t="str">
            <v xml:space="preserve">Nom </v>
          </cell>
        </row>
        <row r="3">
          <cell r="A3" t="str">
            <v>Barbet</v>
          </cell>
        </row>
        <row r="4">
          <cell r="A4" t="str">
            <v>Tonglet</v>
          </cell>
        </row>
        <row r="5">
          <cell r="A5" t="str">
            <v>Arrow</v>
          </cell>
        </row>
        <row r="6">
          <cell r="A6" t="str">
            <v>Biancour</v>
          </cell>
        </row>
        <row r="7">
          <cell r="A7" t="str">
            <v>Tarti</v>
          </cell>
        </row>
        <row r="8">
          <cell r="A8" t="str">
            <v>Lopez</v>
          </cell>
        </row>
        <row r="9">
          <cell r="A9" t="str">
            <v>Drataut</v>
          </cell>
        </row>
        <row r="10">
          <cell r="A10" t="str">
            <v>test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AT1004"/>
  <sheetViews>
    <sheetView showGridLines="0" tabSelected="1" topLeftCell="A2" zoomScaleNormal="100" workbookViewId="0">
      <pane ySplit="13" topLeftCell="A15" activePane="bottomLeft" state="frozen"/>
      <selection activeCell="A2" sqref="A2"/>
      <selection pane="bottomLeft" activeCell="B3" sqref="B3"/>
    </sheetView>
  </sheetViews>
  <sheetFormatPr baseColWidth="10" defaultColWidth="9.140625" defaultRowHeight="15" x14ac:dyDescent="0.25"/>
  <cols>
    <col min="1" max="1" width="16.28515625" style="5" customWidth="1"/>
    <col min="2" max="2" width="26.5703125" style="5" customWidth="1"/>
    <col min="3" max="3" width="34.5703125" style="9" customWidth="1"/>
    <col min="4" max="4" width="11.42578125" style="5" customWidth="1"/>
    <col min="5" max="5" width="41" style="5" customWidth="1"/>
    <col min="6" max="6" width="16.85546875" style="5" customWidth="1"/>
    <col min="7" max="7" width="13.85546875" style="5" customWidth="1"/>
    <col min="8" max="8" width="10.42578125" style="5" bestFit="1" customWidth="1"/>
    <col min="9" max="9" width="28.140625" style="5" bestFit="1" customWidth="1"/>
    <col min="10" max="10" width="43.28515625" style="5" bestFit="1" customWidth="1"/>
    <col min="11" max="11" width="24.7109375" style="5" customWidth="1"/>
    <col min="12" max="12" width="14.7109375" style="5" customWidth="1"/>
    <col min="13" max="13" width="14.5703125" style="5" bestFit="1" customWidth="1"/>
    <col min="14" max="15" width="14.5703125" style="5" customWidth="1"/>
    <col min="16" max="16" width="8" style="5" customWidth="1"/>
    <col min="17" max="17" width="8.42578125" style="5" customWidth="1"/>
    <col min="18" max="18" width="27" style="9" customWidth="1"/>
    <col min="19" max="19" width="17.42578125" style="18" customWidth="1"/>
    <col min="20" max="20" width="19.140625" style="18" customWidth="1"/>
    <col min="21" max="21" width="25.7109375" style="5" customWidth="1"/>
    <col min="22" max="22" width="20.5703125" style="9" customWidth="1"/>
    <col min="23" max="23" width="17.5703125" style="5" customWidth="1"/>
    <col min="24" max="24" width="18.85546875" style="9" customWidth="1"/>
    <col min="25" max="25" width="8.140625" style="12" customWidth="1"/>
    <col min="26" max="26" width="5.28515625" style="12" hidden="1" customWidth="1"/>
    <col min="27" max="27" width="22" style="12" hidden="1" customWidth="1"/>
    <col min="28" max="28" width="17.85546875" style="12" hidden="1" customWidth="1"/>
    <col min="29" max="29" width="6.28515625" style="13" hidden="1" customWidth="1"/>
    <col min="30" max="30" width="2.85546875" style="12" hidden="1" customWidth="1"/>
    <col min="31" max="31" width="12" style="12" hidden="1" customWidth="1"/>
    <col min="32" max="34" width="2" style="12" hidden="1" customWidth="1"/>
    <col min="35" max="35" width="14.85546875" style="12" hidden="1" customWidth="1"/>
    <col min="36" max="36" width="8.28515625" style="12" hidden="1" customWidth="1"/>
    <col min="37" max="37" width="13.42578125" style="12" hidden="1" customWidth="1"/>
    <col min="38" max="38" width="6.5703125" style="12" hidden="1" customWidth="1"/>
    <col min="39" max="39" width="6.140625" style="12" hidden="1" customWidth="1"/>
    <col min="40" max="40" width="18.28515625" style="12" hidden="1" customWidth="1"/>
    <col min="41" max="41" width="5.140625" style="12" hidden="1" customWidth="1"/>
    <col min="42" max="42" width="6.28515625" style="12" hidden="1" customWidth="1"/>
    <col min="43" max="43" width="3.42578125" style="12" hidden="1" customWidth="1"/>
    <col min="44" max="44" width="3.85546875" style="12" hidden="1" customWidth="1"/>
    <col min="45" max="45" width="18.42578125" style="12" hidden="1" customWidth="1"/>
    <col min="46" max="46" width="21" style="12" hidden="1" customWidth="1"/>
    <col min="47" max="47" width="38.140625" style="12" bestFit="1" customWidth="1"/>
    <col min="48" max="48" width="20.7109375" style="12" bestFit="1" customWidth="1"/>
    <col min="49" max="49" width="17.7109375" style="12" bestFit="1" customWidth="1"/>
    <col min="50" max="50" width="11.85546875" style="12" bestFit="1" customWidth="1"/>
    <col min="51" max="51" width="20" style="12" bestFit="1" customWidth="1"/>
    <col min="52" max="52" width="28" style="12" bestFit="1" customWidth="1"/>
    <col min="53" max="53" width="40.85546875" style="12" bestFit="1" customWidth="1"/>
    <col min="54" max="54" width="22.42578125" style="12" bestFit="1" customWidth="1"/>
    <col min="55" max="55" width="27.5703125" style="12" bestFit="1" customWidth="1"/>
    <col min="56" max="56" width="35.85546875" style="12" bestFit="1" customWidth="1"/>
    <col min="57" max="57" width="17.85546875" style="12" bestFit="1" customWidth="1"/>
    <col min="58" max="58" width="18.42578125" style="12" bestFit="1" customWidth="1"/>
    <col min="59" max="59" width="29" style="12" bestFit="1" customWidth="1"/>
    <col min="60" max="61" width="6.28515625" style="12" bestFit="1" customWidth="1"/>
    <col min="62" max="62" width="4.42578125" style="12" bestFit="1" customWidth="1"/>
    <col min="63" max="63" width="5.140625" style="12" bestFit="1" customWidth="1"/>
    <col min="64" max="64" width="5" style="12" bestFit="1" customWidth="1"/>
    <col min="65" max="65" width="11.42578125" style="12" bestFit="1" customWidth="1"/>
    <col min="66" max="66" width="11.85546875" style="12" bestFit="1" customWidth="1"/>
    <col min="67" max="67" width="18.42578125" style="12" bestFit="1" customWidth="1"/>
    <col min="68" max="68" width="17" style="12" bestFit="1" customWidth="1"/>
    <col min="69" max="69" width="8.85546875" style="12" bestFit="1" customWidth="1"/>
    <col min="70" max="70" width="31.5703125" style="12" bestFit="1" customWidth="1"/>
    <col min="71" max="71" width="9.7109375" style="12" bestFit="1" customWidth="1"/>
    <col min="72" max="72" width="12.28515625" style="12" bestFit="1" customWidth="1"/>
    <col min="73" max="73" width="13.140625" style="12" bestFit="1" customWidth="1"/>
    <col min="74" max="74" width="5.42578125" style="12" bestFit="1" customWidth="1"/>
    <col min="75" max="75" width="12.7109375" style="12" bestFit="1" customWidth="1"/>
    <col min="76" max="76" width="18.5703125" style="12" bestFit="1" customWidth="1"/>
    <col min="77" max="77" width="9.42578125" style="12" bestFit="1" customWidth="1"/>
    <col min="78" max="78" width="14.85546875" style="12" bestFit="1" customWidth="1"/>
    <col min="79" max="79" width="17.140625" style="12" bestFit="1" customWidth="1"/>
    <col min="80" max="80" width="20" style="12" bestFit="1" customWidth="1"/>
    <col min="81" max="81" width="9" style="12" bestFit="1" customWidth="1"/>
    <col min="82" max="16384" width="9.140625" style="12"/>
  </cols>
  <sheetData>
    <row r="1" spans="1:44" hidden="1" x14ac:dyDescent="0.25"/>
    <row r="2" spans="1:44" ht="21" x14ac:dyDescent="0.25">
      <c r="E2" s="11"/>
      <c r="F2" s="11"/>
      <c r="G2" s="11"/>
    </row>
    <row r="3" spans="1:44" ht="18" customHeight="1" x14ac:dyDescent="0.25">
      <c r="A3" s="8" t="s">
        <v>2408</v>
      </c>
      <c r="B3" s="21"/>
      <c r="AB3" s="5">
        <f t="shared" ref="AB3:AB9" si="0">IF(B3&lt;&gt;"",0,1)</f>
        <v>1</v>
      </c>
    </row>
    <row r="4" spans="1:44" ht="18" customHeight="1" x14ac:dyDescent="0.25">
      <c r="A4" s="8" t="s">
        <v>2403</v>
      </c>
      <c r="B4" s="22" t="s">
        <v>2455</v>
      </c>
      <c r="D4" s="5" t="s">
        <v>2460</v>
      </c>
      <c r="H4" s="11"/>
      <c r="I4" s="11"/>
      <c r="AB4" s="5">
        <f t="shared" si="0"/>
        <v>0</v>
      </c>
    </row>
    <row r="5" spans="1:44" ht="18" customHeight="1" x14ac:dyDescent="0.25">
      <c r="A5" s="8" t="s">
        <v>2037</v>
      </c>
      <c r="B5" s="23" t="s">
        <v>2420</v>
      </c>
      <c r="E5" s="11"/>
      <c r="F5" s="11"/>
      <c r="G5" s="11"/>
      <c r="H5" s="11"/>
      <c r="I5" s="42"/>
      <c r="AB5" s="5">
        <f t="shared" si="0"/>
        <v>0</v>
      </c>
    </row>
    <row r="6" spans="1:44" ht="18" customHeight="1" x14ac:dyDescent="0.25">
      <c r="A6" s="8" t="s">
        <v>2038</v>
      </c>
      <c r="B6" s="24">
        <v>43100</v>
      </c>
      <c r="E6" s="11"/>
      <c r="F6" s="11"/>
      <c r="G6" s="11"/>
      <c r="I6" s="11"/>
      <c r="AB6" s="5">
        <f t="shared" si="0"/>
        <v>0</v>
      </c>
    </row>
    <row r="7" spans="1:44" ht="18" customHeight="1" x14ac:dyDescent="0.25">
      <c r="A7" s="8" t="s">
        <v>2039</v>
      </c>
      <c r="B7" s="24">
        <v>43100</v>
      </c>
      <c r="AB7" s="5">
        <f t="shared" si="0"/>
        <v>0</v>
      </c>
    </row>
    <row r="8" spans="1:44" ht="18" customHeight="1" x14ac:dyDescent="0.25">
      <c r="A8" s="8" t="s">
        <v>7</v>
      </c>
      <c r="B8" s="23" t="s">
        <v>89</v>
      </c>
      <c r="Z8" s="13"/>
      <c r="AB8" s="5">
        <f t="shared" si="0"/>
        <v>0</v>
      </c>
      <c r="AC8" s="12"/>
    </row>
    <row r="9" spans="1:44" ht="18" customHeight="1" x14ac:dyDescent="0.25">
      <c r="A9" s="8" t="s">
        <v>6</v>
      </c>
      <c r="B9" s="23" t="s">
        <v>2416</v>
      </c>
      <c r="Z9" s="13"/>
      <c r="AB9" s="5">
        <f t="shared" si="0"/>
        <v>0</v>
      </c>
      <c r="AC9" s="12"/>
    </row>
    <row r="10" spans="1:44" ht="44.25" customHeight="1" x14ac:dyDescent="0.25">
      <c r="C10" s="20" t="str">
        <f>+IF(AC14&lt;&gt;0,"Vérifier la saisie avant d'enregistrer","Saisie correcte, veuillez cliquer sur le bouton Générer")</f>
        <v>Vérifier la saisie avant d'enregistrer</v>
      </c>
      <c r="E10" s="41" t="s">
        <v>2432</v>
      </c>
      <c r="F10" s="11"/>
      <c r="G10" s="11"/>
      <c r="J10" s="43" t="s">
        <v>2440</v>
      </c>
      <c r="K10" s="25" t="s">
        <v>2435</v>
      </c>
      <c r="Z10" s="13"/>
      <c r="AB10" s="5"/>
      <c r="AC10" s="12"/>
    </row>
    <row r="12" spans="1:44" x14ac:dyDescent="0.25">
      <c r="AJ12" s="12">
        <f>AI13+AJ13</f>
        <v>0</v>
      </c>
    </row>
    <row r="13" spans="1:44" x14ac:dyDescent="0.25">
      <c r="D13" s="45"/>
      <c r="E13" s="45"/>
      <c r="F13" s="47"/>
      <c r="G13" s="47"/>
      <c r="P13" s="45"/>
      <c r="Q13" s="45"/>
      <c r="R13" s="46"/>
      <c r="S13" s="45"/>
      <c r="T13" s="45"/>
      <c r="U13" s="45"/>
      <c r="V13" s="46"/>
      <c r="W13" s="45"/>
      <c r="X13" s="46"/>
      <c r="AA13" s="12">
        <f>COUNTIFS(AA15:AA24,"VRAI")</f>
        <v>0</v>
      </c>
      <c r="AI13" s="12">
        <f>COUNTIFS(AI15:AI1004,FALSE)</f>
        <v>0</v>
      </c>
      <c r="AJ13" s="12">
        <f>COUNTIFS(AJ15:AJ1004,FALSE)</f>
        <v>0</v>
      </c>
    </row>
    <row r="14" spans="1:44" s="14" customFormat="1" ht="15.75" x14ac:dyDescent="0.25">
      <c r="A14" s="6" t="s">
        <v>2036</v>
      </c>
      <c r="B14" s="6" t="s">
        <v>9</v>
      </c>
      <c r="C14" s="10" t="s">
        <v>2027</v>
      </c>
      <c r="D14" s="6" t="s">
        <v>2035</v>
      </c>
      <c r="E14" s="6" t="s">
        <v>2438</v>
      </c>
      <c r="F14" s="6" t="s">
        <v>2436</v>
      </c>
      <c r="G14" s="6" t="s">
        <v>2437</v>
      </c>
      <c r="H14" s="6" t="s">
        <v>4</v>
      </c>
      <c r="I14" s="6" t="s">
        <v>15</v>
      </c>
      <c r="J14" s="6" t="s">
        <v>2028</v>
      </c>
      <c r="K14" s="6" t="s">
        <v>11</v>
      </c>
      <c r="L14" s="6" t="s">
        <v>2407</v>
      </c>
      <c r="M14" s="6" t="s">
        <v>20</v>
      </c>
      <c r="N14" s="6" t="s">
        <v>23</v>
      </c>
      <c r="O14" s="6" t="s">
        <v>2439</v>
      </c>
      <c r="P14" s="6" t="s">
        <v>24</v>
      </c>
      <c r="Q14" s="6" t="s">
        <v>27</v>
      </c>
      <c r="R14" s="10" t="s">
        <v>2042</v>
      </c>
      <c r="S14" s="6" t="s">
        <v>50</v>
      </c>
      <c r="T14" s="6" t="s">
        <v>2089</v>
      </c>
      <c r="U14" s="6" t="s">
        <v>2082</v>
      </c>
      <c r="V14" s="10" t="s">
        <v>2081</v>
      </c>
      <c r="W14" s="6" t="s">
        <v>2080</v>
      </c>
      <c r="X14" s="10" t="s">
        <v>2060</v>
      </c>
      <c r="Z14" s="15" t="s">
        <v>2385</v>
      </c>
      <c r="AA14" s="15" t="s">
        <v>2387</v>
      </c>
      <c r="AB14" s="15" t="s">
        <v>2388</v>
      </c>
      <c r="AC14" s="16">
        <f>SUM(AC15:AC1004)+SUM(AD15:AD1004)+SUM(AE15:AE1004)+SUM(AB3:AB9)</f>
        <v>-2</v>
      </c>
      <c r="AD14" s="14">
        <f>IF(AC14&lt;&gt;0,1,0)</f>
        <v>1</v>
      </c>
      <c r="AE14" s="17" t="s">
        <v>2389</v>
      </c>
      <c r="AI14" s="17" t="s">
        <v>2390</v>
      </c>
      <c r="AL14" s="14" t="s">
        <v>2415</v>
      </c>
      <c r="AM14" s="14" t="s">
        <v>2414</v>
      </c>
      <c r="AN14" s="14">
        <f>COUNTIFS(AN15:AN1004,FALSE)</f>
        <v>1</v>
      </c>
      <c r="AR14" s="14" t="s">
        <v>2434</v>
      </c>
    </row>
    <row r="15" spans="1:44" x14ac:dyDescent="0.25">
      <c r="A15" s="7">
        <v>1</v>
      </c>
      <c r="B15" s="7">
        <v>7088102</v>
      </c>
      <c r="C15" s="3" t="str">
        <f>IFERROR(VLOOKUP(B15,DONNEES!$E:$F,2,0),"")</f>
        <v xml:space="preserve">Maintenance IS                                    </v>
      </c>
      <c r="D15" s="7"/>
      <c r="E15" s="7"/>
      <c r="F15" s="7"/>
      <c r="G15" s="7"/>
      <c r="H15" s="7" t="s">
        <v>2449</v>
      </c>
      <c r="I15" s="7" t="s">
        <v>2450</v>
      </c>
      <c r="J15" s="7" t="s">
        <v>2453</v>
      </c>
      <c r="K15" s="7">
        <v>345</v>
      </c>
      <c r="L15" s="7"/>
      <c r="M15" s="7"/>
      <c r="N15" s="7"/>
      <c r="O15" s="7"/>
      <c r="P15" s="7">
        <v>123</v>
      </c>
      <c r="Q15" s="7">
        <v>1100</v>
      </c>
      <c r="R15" s="3" t="str">
        <f>IFERROR(VLOOKUP(Q15,DONNEES!$Q$2:$R$8,2,0),"")</f>
        <v>sanofi pasteur Marcy l Etoile</v>
      </c>
      <c r="S15" s="19"/>
      <c r="T15" s="19"/>
      <c r="U15" s="7">
        <v>1017</v>
      </c>
      <c r="V15" s="3" t="str">
        <f>IFERROR(VLOOKUP(U15,DONNEES!$O$2:$P$17,2,0),"")</f>
        <v>SPSA MP-FI (SPNVL)</v>
      </c>
      <c r="W15" s="7" t="s">
        <v>2053</v>
      </c>
      <c r="X15" s="3" t="str">
        <f>IFERROR(VLOOKUP(W15,DONNEES!$S$2:$T$6,2,0),"")</f>
        <v>SPE Collectivités</v>
      </c>
      <c r="Z15" s="12" t="str">
        <f t="shared" ref="Z15:Z78" si="1">LEFT(J15,1)</f>
        <v>D</v>
      </c>
      <c r="AA15" s="12" t="b">
        <f t="shared" ref="AA15:AA78" si="2">SUMIFS(K:K,A:A,A15,Z:Z,"D")&lt;&gt;SUMIFS(K:K,A:A,A15,Z:Z,"C")</f>
        <v>0</v>
      </c>
      <c r="AB15" s="12" t="b">
        <f t="shared" ref="AB15:AB78" si="3">IF(Z15&lt;&gt;"",OR(AND(NOT(ISBLANK(B15)),NOT(ISBLANK(D15))),AND(ISBLANK(B15),ISBLANK(D15))),FALSE)</f>
        <v>0</v>
      </c>
      <c r="AC15" s="13">
        <f t="shared" ref="AC15:AC78" si="4">IF(AA15=FALSE,0,1)</f>
        <v>0</v>
      </c>
      <c r="AD15" s="12">
        <f>IF(AB15=FALSE,0,1)</f>
        <v>0</v>
      </c>
      <c r="AE15" s="12">
        <f>AF15-AG15</f>
        <v>0</v>
      </c>
      <c r="AF15" s="12">
        <f t="shared" ref="AF15:AF78" si="5">IF(A15&lt;&gt;0,0,1)</f>
        <v>0</v>
      </c>
      <c r="AG15" s="12">
        <f t="shared" ref="AG15:AG78" si="6">IF(J15&lt;&gt;0,0,1)</f>
        <v>0</v>
      </c>
      <c r="AH15" s="12">
        <f t="shared" ref="AH15:AH20" si="7">IF(P15&lt;&gt;0,1,0)</f>
        <v>1</v>
      </c>
      <c r="AI15" s="12" t="str">
        <f>IF(E15&lt;&gt;"",OR(VLOOKUP(J15,DONNEES!$H$2:$I$7,2,0)="09",VLOOKUP(J15,DONNEES!$H$2:$I$7,2,0)="19"),"")</f>
        <v/>
      </c>
      <c r="AJ15" s="12" t="b">
        <f>IF(E15="",OR(VLOOKUP(J15,DONNEES!$H$2:$I$7,2,0)="01",VLOOKUP(J15,DONNEES!$H$2:$I$7,2,0)="11",VLOOKUP(J15,DONNEES!$H$2:$I$7,2,0)="40",VLOOKUP(J15,DONNEES!$H$2:$I$7,2,0)="50"),"")</f>
        <v>1</v>
      </c>
      <c r="AK15" s="12" t="b">
        <f>OR(VLOOKUP(J15,DONNEES!$H$2:$I$7,2,0)="09",VLOOKUP(J15,DONNEES!$H$2:$I$7,2,0)="19")</f>
        <v>0</v>
      </c>
      <c r="AL15" s="12" t="str">
        <f>IF(AK15=FALSE,"0","1")</f>
        <v>0</v>
      </c>
      <c r="AM15" s="12">
        <f>IF(E15="",0,1)</f>
        <v>0</v>
      </c>
      <c r="AN15" s="18" t="b">
        <f t="shared" ref="AN15:AN78" si="8">IF(D15="",E15="",IF(D15&lt;&gt;"",E15&lt;&gt;""))</f>
        <v>1</v>
      </c>
      <c r="AO15" s="12" t="str">
        <f>LEFT(B15,3)</f>
        <v>708</v>
      </c>
      <c r="AP15" s="12" t="str">
        <f>IF(AO15="635","7","")</f>
        <v/>
      </c>
      <c r="AQ15" s="12" t="str">
        <f>IF(MID(AO15,1,1)="7","7","")</f>
        <v>7</v>
      </c>
      <c r="AR15" s="12" t="str">
        <f>IF(AP15&lt;&gt;"",AP15,AQ15)</f>
        <v>7</v>
      </c>
    </row>
    <row r="16" spans="1:44" x14ac:dyDescent="0.25">
      <c r="A16" s="7">
        <v>1</v>
      </c>
      <c r="B16" s="7"/>
      <c r="C16" s="3" t="str">
        <f>IFERROR(VLOOKUP(B16,DONNEES!$E:$F,2,0),"")</f>
        <v/>
      </c>
      <c r="D16" s="7">
        <v>1234</v>
      </c>
      <c r="E16" s="7" t="s">
        <v>2392</v>
      </c>
      <c r="F16" s="7"/>
      <c r="G16" s="7"/>
      <c r="H16" s="7" t="s">
        <v>2452</v>
      </c>
      <c r="I16" s="7" t="s">
        <v>2451</v>
      </c>
      <c r="J16" s="7" t="s">
        <v>2454</v>
      </c>
      <c r="K16" s="7">
        <v>345</v>
      </c>
      <c r="L16" s="7">
        <v>4</v>
      </c>
      <c r="M16" s="7"/>
      <c r="N16" s="7"/>
      <c r="O16" s="7"/>
      <c r="P16" s="7"/>
      <c r="Q16" s="7"/>
      <c r="R16" s="3" t="str">
        <f>IFERROR(VLOOKUP(Q16,DONNEES!$Q$2:$R$8,2,0),"")</f>
        <v/>
      </c>
      <c r="S16" s="19"/>
      <c r="T16" s="19"/>
      <c r="U16" s="7"/>
      <c r="V16" s="3" t="str">
        <f>IFERROR(VLOOKUP(U16,DONNEES!$O$2:$P$17,2,0),"")</f>
        <v/>
      </c>
      <c r="W16" s="7"/>
      <c r="X16" s="3" t="str">
        <f>IFERROR(VLOOKUP(W16,DONNEES!$S$2:$T$6,2,0),"")</f>
        <v/>
      </c>
      <c r="Z16" s="12" t="str">
        <f t="shared" si="1"/>
        <v>C</v>
      </c>
      <c r="AA16" s="12" t="b">
        <f t="shared" si="2"/>
        <v>0</v>
      </c>
      <c r="AB16" s="12" t="b">
        <f t="shared" si="3"/>
        <v>0</v>
      </c>
      <c r="AC16" s="13">
        <f t="shared" si="4"/>
        <v>0</v>
      </c>
      <c r="AD16" s="12">
        <f t="shared" ref="AD16:AD79" si="9">IF(AB16=FALSE,0,1)</f>
        <v>0</v>
      </c>
      <c r="AE16" s="12">
        <f t="shared" ref="AE16:AE79" si="10">AF16-AG16</f>
        <v>0</v>
      </c>
      <c r="AF16" s="12">
        <f t="shared" si="5"/>
        <v>0</v>
      </c>
      <c r="AG16" s="12">
        <f t="shared" si="6"/>
        <v>0</v>
      </c>
      <c r="AH16" s="12">
        <f t="shared" si="7"/>
        <v>0</v>
      </c>
      <c r="AI16" s="12" t="b">
        <f>IF(E16&lt;&gt;"",OR(VLOOKUP(J16,DONNEES!$H$2:$I$7,2,0)="09",VLOOKUP(J16,DONNEES!$H$2:$I$7,2,0)="19"),"")</f>
        <v>1</v>
      </c>
      <c r="AJ16" s="12" t="str">
        <f>IF(E16="",OR(VLOOKUP(J16,DONNEES!$H$2:$I$7,2,0)="01",VLOOKUP(J16,DONNEES!$H$2:$I$7,2,0)="11",VLOOKUP(J16,DONNEES!$H$2:$I$7,2,0)="40",VLOOKUP(J16,DONNEES!$H$2:$I$7,2,0)="50"),"")</f>
        <v/>
      </c>
      <c r="AK16" s="12" t="b">
        <f>OR(VLOOKUP(J16,DONNEES!$H$2:$I$7,2,0)="09",VLOOKUP(J16,DONNEES!$H$2:$I$7,2,0)="19")</f>
        <v>1</v>
      </c>
      <c r="AL16" s="12" t="str">
        <f>IF(AK16=FALSE,"0","1")</f>
        <v>1</v>
      </c>
      <c r="AM16" s="12">
        <f>IF(E16="",0,1)</f>
        <v>1</v>
      </c>
      <c r="AN16" s="18" t="b">
        <f t="shared" si="8"/>
        <v>1</v>
      </c>
      <c r="AO16" s="12" t="str">
        <f>LEFT(B16,3)</f>
        <v/>
      </c>
      <c r="AP16" s="12" t="str">
        <f t="shared" ref="AP16:AP79" si="11">IF(AO16="635","7","")</f>
        <v/>
      </c>
      <c r="AQ16" s="12" t="str">
        <f t="shared" ref="AQ16:AQ17" si="12">IF(MID(AO16,1,1)="7","7","")</f>
        <v/>
      </c>
      <c r="AR16" s="12" t="str">
        <f>IF(AP16&lt;&gt;"",AP16,AQ16)</f>
        <v/>
      </c>
    </row>
    <row r="17" spans="1:44" x14ac:dyDescent="0.25">
      <c r="A17" s="7">
        <v>2</v>
      </c>
      <c r="B17" s="7">
        <v>1041100</v>
      </c>
      <c r="C17" s="3" t="str">
        <f>IFERROR(VLOOKUP(B17,DONNEES!$E:$F,2,0),"")</f>
        <v xml:space="preserve">Primes d'émission                                 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3" t="str">
        <f>IFERROR(VLOOKUP(Q17,DONNEES!$Q$2:$R$8,2,0),"")</f>
        <v/>
      </c>
      <c r="S17" s="19"/>
      <c r="T17" s="19"/>
      <c r="U17" s="7"/>
      <c r="V17" s="3" t="str">
        <f>IFERROR(VLOOKUP(U17,DONNEES!$O$2:$P$17,2,0),"")</f>
        <v/>
      </c>
      <c r="W17" s="7"/>
      <c r="X17" s="3" t="str">
        <f>IFERROR(VLOOKUP(W17,DONNEES!$S$2:$T$6,2,0),"")</f>
        <v/>
      </c>
      <c r="Z17" s="12" t="str">
        <f t="shared" si="1"/>
        <v/>
      </c>
      <c r="AA17" s="12" t="b">
        <f t="shared" si="2"/>
        <v>0</v>
      </c>
      <c r="AB17" s="12" t="b">
        <f t="shared" si="3"/>
        <v>0</v>
      </c>
      <c r="AC17" s="13">
        <f t="shared" si="4"/>
        <v>0</v>
      </c>
      <c r="AD17" s="12">
        <f t="shared" si="9"/>
        <v>0</v>
      </c>
      <c r="AE17" s="12">
        <f t="shared" si="10"/>
        <v>-1</v>
      </c>
      <c r="AF17" s="12">
        <f t="shared" si="5"/>
        <v>0</v>
      </c>
      <c r="AG17" s="12">
        <f t="shared" si="6"/>
        <v>1</v>
      </c>
      <c r="AH17" s="12">
        <f t="shared" si="7"/>
        <v>0</v>
      </c>
      <c r="AI17" s="12" t="str">
        <f>IF(E17&lt;&gt;"",OR(VLOOKUP(J17,DONNEES!$H$2:$I$7,2,0)="09",VLOOKUP(J17,DONNEES!$H$2:$I$7,2,0)="19"),"")</f>
        <v/>
      </c>
      <c r="AJ17" s="12" t="e">
        <f>IF(E17="",OR(VLOOKUP(J17,DONNEES!$H$2:$I$7,2,0)="01",VLOOKUP(J17,DONNEES!$H$2:$I$7,2,0)="11",VLOOKUP(J17,DONNEES!$H$2:$I$7,2,0)="40",VLOOKUP(J17,DONNEES!$H$2:$I$7,2,0)="50"),"")</f>
        <v>#N/A</v>
      </c>
      <c r="AK17" s="12" t="e">
        <f>OR(VLOOKUP(J17,DONNEES!$H$2:$I$7,2,0)="09",VLOOKUP(J17,DONNEES!$H$2:$I$7,2,0)="19")</f>
        <v>#N/A</v>
      </c>
      <c r="AN17" s="18" t="b">
        <f t="shared" si="8"/>
        <v>1</v>
      </c>
      <c r="AO17" s="12" t="str">
        <f>LEFT(B17,3)</f>
        <v>104</v>
      </c>
      <c r="AP17" s="12" t="str">
        <f t="shared" si="11"/>
        <v/>
      </c>
      <c r="AQ17" s="12" t="str">
        <f t="shared" si="12"/>
        <v/>
      </c>
      <c r="AR17" s="12" t="str">
        <f t="shared" ref="AR17:AR24" si="13">IF(AP17&lt;&gt;"",AP17,AQ17)</f>
        <v/>
      </c>
    </row>
    <row r="18" spans="1:44" x14ac:dyDescent="0.25">
      <c r="A18" s="7">
        <v>2</v>
      </c>
      <c r="B18" s="7"/>
      <c r="C18" s="3" t="str">
        <f>IFERROR(VLOOKUP(B18,DONNEES!$E:$F,2,0),"")</f>
        <v/>
      </c>
      <c r="D18" s="7">
        <v>234</v>
      </c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3" t="str">
        <f>IFERROR(VLOOKUP(Q18,DONNEES!$Q$2:$R$8,2,0),"")</f>
        <v/>
      </c>
      <c r="S18" s="19"/>
      <c r="T18" s="19"/>
      <c r="U18" s="7"/>
      <c r="V18" s="3" t="str">
        <f>IFERROR(VLOOKUP(U18,DONNEES!$O$2:$P$17,2,0),"")</f>
        <v/>
      </c>
      <c r="W18" s="7"/>
      <c r="X18" s="3" t="str">
        <f>IFERROR(VLOOKUP(W18,DONNEES!$S$2:$T$6,2,0),"")</f>
        <v/>
      </c>
      <c r="Z18" s="12" t="str">
        <f t="shared" si="1"/>
        <v/>
      </c>
      <c r="AA18" s="12" t="b">
        <f t="shared" si="2"/>
        <v>0</v>
      </c>
      <c r="AB18" s="12" t="b">
        <f t="shared" si="3"/>
        <v>0</v>
      </c>
      <c r="AC18" s="13">
        <f t="shared" si="4"/>
        <v>0</v>
      </c>
      <c r="AD18" s="12">
        <f t="shared" si="9"/>
        <v>0</v>
      </c>
      <c r="AE18" s="12">
        <f t="shared" si="10"/>
        <v>-1</v>
      </c>
      <c r="AF18" s="12">
        <f t="shared" si="5"/>
        <v>0</v>
      </c>
      <c r="AG18" s="12">
        <f t="shared" si="6"/>
        <v>1</v>
      </c>
      <c r="AH18" s="12">
        <f t="shared" si="7"/>
        <v>0</v>
      </c>
      <c r="AI18" s="12" t="str">
        <f>IF(E18&lt;&gt;"",OR(VLOOKUP(J18,DONNEES!$H$2:$I$7,2,0)="09",VLOOKUP(J18,DONNEES!$H$2:$I$7,2,0)="19"),"")</f>
        <v/>
      </c>
      <c r="AJ18" s="12" t="e">
        <f>IF(E18="",OR(VLOOKUP(J18,DONNEES!$H$2:$I$7,2,0)="01",VLOOKUP(J18,DONNEES!$H$2:$I$7,2,0)="11",VLOOKUP(J18,DONNEES!$H$2:$I$7,2,0)="40",VLOOKUP(J18,DONNEES!$H$2:$I$7,2,0)="50"),"")</f>
        <v>#N/A</v>
      </c>
      <c r="AN18" s="18" t="b">
        <f t="shared" si="8"/>
        <v>0</v>
      </c>
      <c r="AO18" s="12" t="str">
        <f t="shared" ref="AO18:AO81" si="14">LEFT(B18,1)</f>
        <v/>
      </c>
      <c r="AP18" s="12" t="str">
        <f t="shared" si="11"/>
        <v/>
      </c>
      <c r="AQ18" s="12" t="str">
        <f t="shared" ref="AQ18:AQ25" si="15">IF(MID(AO18,1,1)="7","7","")</f>
        <v/>
      </c>
      <c r="AR18" s="12" t="str">
        <f t="shared" si="13"/>
        <v/>
      </c>
    </row>
    <row r="19" spans="1:44" x14ac:dyDescent="0.25">
      <c r="A19" s="7">
        <v>2</v>
      </c>
      <c r="B19" s="7">
        <v>7061102</v>
      </c>
      <c r="C19" s="3" t="str">
        <f>IFERROR(VLOOKUP(B19,DONNEES!$E:$F,2,0),"")</f>
        <v xml:space="preserve">Clinical Samples                                  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>
        <v>2434</v>
      </c>
      <c r="Q19" s="7">
        <v>1300</v>
      </c>
      <c r="R19" s="3" t="str">
        <f>IFERROR(VLOOKUP(Q19,DONNEES!$Q$2:$R$8,2,0),"")</f>
        <v>sanofi pasteur Val de Reuil</v>
      </c>
      <c r="S19" s="19"/>
      <c r="T19" s="19"/>
      <c r="U19" s="7">
        <v>1017</v>
      </c>
      <c r="V19" s="3" t="str">
        <f>IFERROR(VLOOKUP(U19,DONNEES!$O$2:$P$17,2,0),"")</f>
        <v>SPSA MP-FI (SPNVL)</v>
      </c>
      <c r="W19" s="7" t="s">
        <v>2055</v>
      </c>
      <c r="X19" s="3" t="str">
        <f>IFERROR(VLOOKUP(W19,DONNEES!$S$2:$T$6,2,0),"")</f>
        <v>SPE Pharmacies</v>
      </c>
      <c r="Z19" s="12" t="str">
        <f t="shared" si="1"/>
        <v/>
      </c>
      <c r="AA19" s="12" t="b">
        <f t="shared" si="2"/>
        <v>0</v>
      </c>
      <c r="AB19" s="12" t="b">
        <f t="shared" si="3"/>
        <v>0</v>
      </c>
      <c r="AC19" s="13">
        <f t="shared" si="4"/>
        <v>0</v>
      </c>
      <c r="AD19" s="12">
        <f t="shared" si="9"/>
        <v>0</v>
      </c>
      <c r="AE19" s="12">
        <f t="shared" si="10"/>
        <v>-1</v>
      </c>
      <c r="AF19" s="12">
        <f t="shared" si="5"/>
        <v>0</v>
      </c>
      <c r="AG19" s="12">
        <f t="shared" si="6"/>
        <v>1</v>
      </c>
      <c r="AH19" s="12">
        <f t="shared" si="7"/>
        <v>1</v>
      </c>
      <c r="AI19" s="12" t="str">
        <f>IF(E19&lt;&gt;"",OR(VLOOKUP(J19,DONNEES!$H$2:$I$7,2,0)="09",VLOOKUP(J19,DONNEES!$H$2:$I$7,2,0)="19"),"")</f>
        <v/>
      </c>
      <c r="AJ19" s="12" t="e">
        <f>IF(E19="",OR(VLOOKUP(J19,DONNEES!$H$2:$I$7,2,0)="01",VLOOKUP(J19,DONNEES!$H$2:$I$7,2,0)="11",VLOOKUP(J19,DONNEES!$H$2:$I$7,2,0)="40",VLOOKUP(J19,DONNEES!$H$2:$I$7,2,0)="50"),"")</f>
        <v>#N/A</v>
      </c>
      <c r="AN19" s="18" t="b">
        <f t="shared" si="8"/>
        <v>1</v>
      </c>
      <c r="AO19" s="12" t="str">
        <f t="shared" si="14"/>
        <v>7</v>
      </c>
      <c r="AP19" s="12" t="str">
        <f t="shared" si="11"/>
        <v/>
      </c>
      <c r="AQ19" s="12" t="str">
        <f t="shared" si="15"/>
        <v>7</v>
      </c>
      <c r="AR19" s="12" t="str">
        <f t="shared" si="13"/>
        <v>7</v>
      </c>
    </row>
    <row r="20" spans="1:44" x14ac:dyDescent="0.25">
      <c r="A20" s="7"/>
      <c r="B20" s="7"/>
      <c r="C20" s="3" t="str">
        <f>IFERROR(VLOOKUP(B20,DONNEES!$E:$F,2,0),"")</f>
        <v/>
      </c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3" t="str">
        <f>IFERROR(VLOOKUP(Q20,DONNEES!$Q$2:$R$8,2,0),"")</f>
        <v/>
      </c>
      <c r="S20" s="19"/>
      <c r="T20" s="19"/>
      <c r="U20" s="7"/>
      <c r="V20" s="3" t="str">
        <f>IFERROR(VLOOKUP(U20,DONNEES!$O$2:$P$17,2,0),"")</f>
        <v/>
      </c>
      <c r="W20" s="7"/>
      <c r="X20" s="3" t="str">
        <f>IFERROR(VLOOKUP(W20,DONNEES!$S$2:$T$6,2,0),"")</f>
        <v/>
      </c>
      <c r="Z20" s="12" t="str">
        <f t="shared" si="1"/>
        <v/>
      </c>
      <c r="AA20" s="12" t="b">
        <f t="shared" si="2"/>
        <v>0</v>
      </c>
      <c r="AB20" s="12" t="b">
        <f t="shared" si="3"/>
        <v>0</v>
      </c>
      <c r="AC20" s="13">
        <f t="shared" si="4"/>
        <v>0</v>
      </c>
      <c r="AD20" s="12">
        <f t="shared" si="9"/>
        <v>0</v>
      </c>
      <c r="AE20" s="12">
        <f t="shared" si="10"/>
        <v>0</v>
      </c>
      <c r="AF20" s="12">
        <f t="shared" si="5"/>
        <v>1</v>
      </c>
      <c r="AG20" s="12">
        <f t="shared" si="6"/>
        <v>1</v>
      </c>
      <c r="AH20" s="12">
        <f t="shared" si="7"/>
        <v>0</v>
      </c>
      <c r="AI20" s="12" t="str">
        <f>IF(E20&lt;&gt;"",OR(VLOOKUP(J20,DONNEES!$H$2:$I$7,2,0)="09",VLOOKUP(J20,DONNEES!$H$2:$I$7,2,0)="19"),"")</f>
        <v/>
      </c>
      <c r="AJ20" s="12" t="e">
        <f>IF(E20="",OR(VLOOKUP(J20,DONNEES!$H$2:$I$7,2,0)="01",VLOOKUP(J20,DONNEES!$H$2:$I$7,2,0)="11",VLOOKUP(J20,DONNEES!$H$2:$I$7,2,0)="40",VLOOKUP(J20,DONNEES!$H$2:$I$7,2,0)="50"),"")</f>
        <v>#N/A</v>
      </c>
      <c r="AN20" s="18" t="b">
        <f t="shared" si="8"/>
        <v>1</v>
      </c>
      <c r="AO20" s="12" t="str">
        <f t="shared" si="14"/>
        <v/>
      </c>
      <c r="AP20" s="12" t="str">
        <f t="shared" si="11"/>
        <v/>
      </c>
      <c r="AQ20" s="12" t="str">
        <f t="shared" si="15"/>
        <v/>
      </c>
      <c r="AR20" s="12" t="str">
        <f t="shared" si="13"/>
        <v/>
      </c>
    </row>
    <row r="21" spans="1:44" x14ac:dyDescent="0.25">
      <c r="A21" s="7"/>
      <c r="B21" s="7"/>
      <c r="C21" s="3" t="str">
        <f>IFERROR(VLOOKUP(B21,DONNEES!$E:$F,2,0),"")</f>
        <v/>
      </c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3" t="str">
        <f>IFERROR(VLOOKUP(Q21,DONNEES!$Q$2:$R$8,2,0),"")</f>
        <v/>
      </c>
      <c r="S21" s="19"/>
      <c r="T21" s="19"/>
      <c r="U21" s="7"/>
      <c r="V21" s="3" t="str">
        <f>IFERROR(VLOOKUP(U21,DONNEES!$O$2:$P$17,2,0),"")</f>
        <v/>
      </c>
      <c r="W21" s="7"/>
      <c r="X21" s="3" t="str">
        <f>IFERROR(VLOOKUP(W21,DONNEES!$S$2:$T$6,2,0),"")</f>
        <v/>
      </c>
      <c r="Z21" s="12" t="str">
        <f t="shared" si="1"/>
        <v/>
      </c>
      <c r="AA21" s="12" t="b">
        <f t="shared" si="2"/>
        <v>0</v>
      </c>
      <c r="AB21" s="12" t="b">
        <f t="shared" si="3"/>
        <v>0</v>
      </c>
      <c r="AC21" s="13">
        <f t="shared" si="4"/>
        <v>0</v>
      </c>
      <c r="AD21" s="12">
        <f t="shared" si="9"/>
        <v>0</v>
      </c>
      <c r="AE21" s="12">
        <f t="shared" si="10"/>
        <v>0</v>
      </c>
      <c r="AF21" s="12">
        <f t="shared" si="5"/>
        <v>1</v>
      </c>
      <c r="AG21" s="12">
        <f t="shared" si="6"/>
        <v>1</v>
      </c>
      <c r="AI21" s="12" t="str">
        <f>IF(E21&lt;&gt;"",OR(VLOOKUP(J21,DONNEES!$H$2:$I$7,2,0)="09",VLOOKUP(J21,DONNEES!$H$2:$I$7,2,0)="19"),"")</f>
        <v/>
      </c>
      <c r="AJ21" s="12" t="e">
        <f>IF(E21="",OR(VLOOKUP(J21,DONNEES!$H$2:$I$7,2,0)="01",VLOOKUP(J21,DONNEES!$H$2:$I$7,2,0)="11",VLOOKUP(J21,DONNEES!$H$2:$I$7,2,0)="40",VLOOKUP(J21,DONNEES!$H$2:$I$7,2,0)="50"),"")</f>
        <v>#N/A</v>
      </c>
      <c r="AN21" s="18" t="b">
        <f t="shared" si="8"/>
        <v>1</v>
      </c>
      <c r="AO21" s="12" t="str">
        <f t="shared" si="14"/>
        <v/>
      </c>
      <c r="AP21" s="12" t="str">
        <f t="shared" si="11"/>
        <v/>
      </c>
      <c r="AQ21" s="12" t="str">
        <f t="shared" si="15"/>
        <v/>
      </c>
      <c r="AR21" s="12" t="str">
        <f t="shared" si="13"/>
        <v/>
      </c>
    </row>
    <row r="22" spans="1:44" x14ac:dyDescent="0.25">
      <c r="A22" s="7"/>
      <c r="B22" s="7"/>
      <c r="C22" s="3" t="str">
        <f>IFERROR(VLOOKUP(B22,DONNEES!$E:$F,2,0),"")</f>
        <v/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3" t="str">
        <f>IFERROR(VLOOKUP(Q22,DONNEES!$Q$2:$R$8,2,0),"")</f>
        <v/>
      </c>
      <c r="S22" s="19"/>
      <c r="T22" s="19"/>
      <c r="U22" s="7"/>
      <c r="V22" s="3" t="str">
        <f>IFERROR(VLOOKUP(U22,DONNEES!$O$2:$P$17,2,0),"")</f>
        <v/>
      </c>
      <c r="W22" s="7"/>
      <c r="X22" s="3" t="str">
        <f>IFERROR(VLOOKUP(W22,DONNEES!$S$2:$T$6,2,0),"")</f>
        <v/>
      </c>
      <c r="Z22" s="12" t="str">
        <f t="shared" si="1"/>
        <v/>
      </c>
      <c r="AA22" s="12" t="b">
        <f t="shared" si="2"/>
        <v>0</v>
      </c>
      <c r="AB22" s="12" t="b">
        <f t="shared" si="3"/>
        <v>0</v>
      </c>
      <c r="AC22" s="13">
        <f t="shared" ref="AC22:AC24" si="16">IF(AA22=FALSE,0,1)</f>
        <v>0</v>
      </c>
      <c r="AD22" s="12">
        <f t="shared" ref="AD22:AD24" si="17">IF(AB22=FALSE,0,1)</f>
        <v>0</v>
      </c>
      <c r="AE22" s="12">
        <f t="shared" ref="AE22:AE24" si="18">AF22-AG22</f>
        <v>0</v>
      </c>
      <c r="AF22" s="12">
        <f t="shared" si="5"/>
        <v>1</v>
      </c>
      <c r="AG22" s="12">
        <f t="shared" si="6"/>
        <v>1</v>
      </c>
      <c r="AH22" s="12">
        <f>IF(P22&lt;&gt;0,1,0)</f>
        <v>0</v>
      </c>
      <c r="AI22" s="12" t="str">
        <f>IF(E22&lt;&gt;"",OR(VLOOKUP(J22,DONNEES!$H$2:$I$7,2,0)="09",VLOOKUP(J22,DONNEES!$H$2:$I$7,2,0)="19"),"")</f>
        <v/>
      </c>
      <c r="AJ22" s="12" t="e">
        <f>IF(E22="",OR(VLOOKUP(J22,DONNEES!$H$2:$I$7,2,0)="01",VLOOKUP(J22,DONNEES!$H$2:$I$7,2,0)="11",VLOOKUP(J22,DONNEES!$H$2:$I$7,2,0)="40",VLOOKUP(J22,DONNEES!$H$2:$I$7,2,0)="50"),"")</f>
        <v>#N/A</v>
      </c>
      <c r="AN22" s="18" t="b">
        <f t="shared" si="8"/>
        <v>1</v>
      </c>
      <c r="AO22" s="12" t="str">
        <f t="shared" si="14"/>
        <v/>
      </c>
      <c r="AP22" s="12" t="str">
        <f t="shared" si="11"/>
        <v/>
      </c>
      <c r="AQ22" s="12" t="str">
        <f t="shared" si="15"/>
        <v/>
      </c>
      <c r="AR22" s="12" t="str">
        <f t="shared" si="13"/>
        <v/>
      </c>
    </row>
    <row r="23" spans="1:44" x14ac:dyDescent="0.25">
      <c r="A23" s="7"/>
      <c r="B23" s="7"/>
      <c r="C23" s="3" t="str">
        <f>IFERROR(VLOOKUP(B23,DONNEES!$E:$F,2,0),"")</f>
        <v/>
      </c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3" t="str">
        <f>IFERROR(VLOOKUP(Q23,DONNEES!$Q$2:$R$8,2,0),"")</f>
        <v/>
      </c>
      <c r="S23" s="19"/>
      <c r="T23" s="19"/>
      <c r="U23" s="7"/>
      <c r="V23" s="3" t="str">
        <f>IFERROR(VLOOKUP(U23,DONNEES!$O$2:$P$17,2,0),"")</f>
        <v/>
      </c>
      <c r="W23" s="7"/>
      <c r="X23" s="3" t="str">
        <f>IFERROR(VLOOKUP(W23,DONNEES!$S$2:$T$6,2,0),"")</f>
        <v/>
      </c>
      <c r="Z23" s="12" t="str">
        <f t="shared" si="1"/>
        <v/>
      </c>
      <c r="AA23" s="12" t="b">
        <f t="shared" si="2"/>
        <v>0</v>
      </c>
      <c r="AB23" s="12" t="b">
        <f t="shared" si="3"/>
        <v>0</v>
      </c>
      <c r="AC23" s="13">
        <f t="shared" si="16"/>
        <v>0</v>
      </c>
      <c r="AD23" s="12">
        <f t="shared" si="17"/>
        <v>0</v>
      </c>
      <c r="AE23" s="12">
        <f t="shared" si="18"/>
        <v>0</v>
      </c>
      <c r="AF23" s="12">
        <f t="shared" si="5"/>
        <v>1</v>
      </c>
      <c r="AG23" s="12">
        <f t="shared" si="6"/>
        <v>1</v>
      </c>
      <c r="AH23" s="12">
        <f>IF(P23&lt;&gt;0,1,0)</f>
        <v>0</v>
      </c>
      <c r="AI23" s="12" t="str">
        <f>IF(E23&lt;&gt;"",OR(VLOOKUP(J23,DONNEES!$H$2:$I$7,2,0)="09",VLOOKUP(J23,DONNEES!$H$2:$I$7,2,0)="19"),"")</f>
        <v/>
      </c>
      <c r="AJ23" s="12" t="e">
        <f>IF(E23="",OR(VLOOKUP(J23,DONNEES!$H$2:$I$7,2,0)="01",VLOOKUP(J23,DONNEES!$H$2:$I$7,2,0)="11",VLOOKUP(J23,DONNEES!$H$2:$I$7,2,0)="40",VLOOKUP(J23,DONNEES!$H$2:$I$7,2,0)="50"),"")</f>
        <v>#N/A</v>
      </c>
      <c r="AN23" s="18" t="b">
        <f t="shared" si="8"/>
        <v>1</v>
      </c>
      <c r="AO23" s="12" t="str">
        <f t="shared" si="14"/>
        <v/>
      </c>
      <c r="AP23" s="12" t="str">
        <f t="shared" si="11"/>
        <v/>
      </c>
      <c r="AQ23" s="12" t="str">
        <f t="shared" si="15"/>
        <v/>
      </c>
      <c r="AR23" s="12" t="str">
        <f t="shared" si="13"/>
        <v/>
      </c>
    </row>
    <row r="24" spans="1:44" x14ac:dyDescent="0.25">
      <c r="A24" s="7"/>
      <c r="B24" s="7"/>
      <c r="C24" s="3" t="str">
        <f>IFERROR(VLOOKUP(B24,DONNEES!$E:$F,2,0),"")</f>
        <v/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3" t="str">
        <f>IFERROR(VLOOKUP(Q24,DONNEES!$Q$2:$R$8,2,0),"")</f>
        <v/>
      </c>
      <c r="S24" s="19"/>
      <c r="T24" s="19"/>
      <c r="U24" s="7"/>
      <c r="V24" s="3" t="str">
        <f>IFERROR(VLOOKUP(U24,DONNEES!$O$2:$P$17,2,0),"")</f>
        <v/>
      </c>
      <c r="W24" s="7"/>
      <c r="X24" s="3" t="str">
        <f>IFERROR(VLOOKUP(W24,DONNEES!$S$2:$T$6,2,0),"")</f>
        <v/>
      </c>
      <c r="Z24" s="12" t="str">
        <f t="shared" si="1"/>
        <v/>
      </c>
      <c r="AA24" s="12" t="b">
        <f t="shared" si="2"/>
        <v>0</v>
      </c>
      <c r="AB24" s="12" t="b">
        <f t="shared" si="3"/>
        <v>0</v>
      </c>
      <c r="AC24" s="13">
        <f t="shared" si="16"/>
        <v>0</v>
      </c>
      <c r="AD24" s="12">
        <f t="shared" si="17"/>
        <v>0</v>
      </c>
      <c r="AE24" s="12">
        <f t="shared" si="18"/>
        <v>0</v>
      </c>
      <c r="AF24" s="12">
        <f t="shared" si="5"/>
        <v>1</v>
      </c>
      <c r="AG24" s="12">
        <f t="shared" si="6"/>
        <v>1</v>
      </c>
      <c r="AI24" s="12" t="str">
        <f>IF(E24&lt;&gt;"",OR(VLOOKUP(J24,DONNEES!$H$2:$I$7,2,0)="09",VLOOKUP(J24,DONNEES!$H$2:$I$7,2,0)="19"),"")</f>
        <v/>
      </c>
      <c r="AJ24" s="12" t="e">
        <f>IF(E24="",OR(VLOOKUP(J24,DONNEES!$H$2:$I$7,2,0)="01",VLOOKUP(J24,DONNEES!$H$2:$I$7,2,0)="11",VLOOKUP(J24,DONNEES!$H$2:$I$7,2,0)="40",VLOOKUP(J24,DONNEES!$H$2:$I$7,2,0)="50"),"")</f>
        <v>#N/A</v>
      </c>
      <c r="AN24" s="18" t="b">
        <f t="shared" si="8"/>
        <v>1</v>
      </c>
      <c r="AO24" s="12" t="str">
        <f t="shared" si="14"/>
        <v/>
      </c>
      <c r="AP24" s="12" t="str">
        <f t="shared" si="11"/>
        <v/>
      </c>
      <c r="AQ24" s="12" t="str">
        <f t="shared" si="15"/>
        <v/>
      </c>
      <c r="AR24" s="12" t="str">
        <f t="shared" si="13"/>
        <v/>
      </c>
    </row>
    <row r="25" spans="1:44" x14ac:dyDescent="0.25">
      <c r="A25" s="7"/>
      <c r="B25" s="7"/>
      <c r="C25" s="3" t="str">
        <f>IFERROR(VLOOKUP(B25,DONNEES!$E:$F,2,0),"")</f>
        <v/>
      </c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3" t="str">
        <f>IFERROR(VLOOKUP(Q25,DONNEES!$Q$2:$R$8,2,0),"")</f>
        <v/>
      </c>
      <c r="S25" s="19"/>
      <c r="T25" s="19"/>
      <c r="U25" s="7"/>
      <c r="V25" s="3" t="str">
        <f>IFERROR(VLOOKUP(U25,DONNEES!$O$2:$P$17,2,0),"")</f>
        <v/>
      </c>
      <c r="W25" s="7"/>
      <c r="X25" s="3" t="str">
        <f>IFERROR(VLOOKUP(W25,DONNEES!$S$2:$T$6,2,0),"")</f>
        <v/>
      </c>
      <c r="Z25" s="12" t="str">
        <f t="shared" si="1"/>
        <v/>
      </c>
      <c r="AA25" s="12" t="b">
        <f t="shared" si="2"/>
        <v>0</v>
      </c>
      <c r="AB25" s="12" t="b">
        <f t="shared" si="3"/>
        <v>0</v>
      </c>
      <c r="AC25" s="13">
        <f t="shared" si="4"/>
        <v>0</v>
      </c>
      <c r="AD25" s="12">
        <f t="shared" si="9"/>
        <v>0</v>
      </c>
      <c r="AE25" s="12">
        <f t="shared" si="10"/>
        <v>0</v>
      </c>
      <c r="AF25" s="12">
        <f t="shared" si="5"/>
        <v>1</v>
      </c>
      <c r="AG25" s="12">
        <f t="shared" si="6"/>
        <v>1</v>
      </c>
      <c r="AI25" s="12" t="str">
        <f>IF(E25&lt;&gt;"",OR(VLOOKUP(J25,DONNEES!$H$2:$I$7,2,0)="09",VLOOKUP(J25,DONNEES!$H$2:$I$7,2,0)="19"),"")</f>
        <v/>
      </c>
      <c r="AJ25" s="12" t="e">
        <f>IF(E25="",OR(VLOOKUP(J25,DONNEES!$H$2:$I$7,2,0)="01",VLOOKUP(J25,DONNEES!$H$2:$I$7,2,0)="11",VLOOKUP(J25,DONNEES!$H$2:$I$7,2,0)="40",VLOOKUP(J25,DONNEES!$H$2:$I$7,2,0)="50"),"")</f>
        <v>#N/A</v>
      </c>
      <c r="AN25" s="18" t="b">
        <f t="shared" si="8"/>
        <v>1</v>
      </c>
      <c r="AO25" s="12" t="str">
        <f t="shared" si="14"/>
        <v/>
      </c>
      <c r="AP25" s="12" t="str">
        <f t="shared" si="11"/>
        <v/>
      </c>
      <c r="AQ25" s="12" t="str">
        <f t="shared" si="15"/>
        <v/>
      </c>
      <c r="AR25" s="12" t="str">
        <f t="shared" ref="AR25:AR88" si="19">IF(AP25&lt;&gt;"",AP25,AQ25)</f>
        <v/>
      </c>
    </row>
    <row r="26" spans="1:44" x14ac:dyDescent="0.25">
      <c r="A26" s="7"/>
      <c r="B26" s="7"/>
      <c r="C26" s="3" t="str">
        <f>IFERROR(VLOOKUP(B26,DONNEES!$E:$F,2,0),"")</f>
        <v/>
      </c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3" t="str">
        <f>IFERROR(VLOOKUP(Q26,DONNEES!$Q$2:$R$8,2,0),"")</f>
        <v/>
      </c>
      <c r="S26" s="19"/>
      <c r="T26" s="19"/>
      <c r="U26" s="7"/>
      <c r="V26" s="3" t="str">
        <f>IFERROR(VLOOKUP(U26,DONNEES!$O$2:$P$17,2,0),"")</f>
        <v/>
      </c>
      <c r="W26" s="7"/>
      <c r="X26" s="3" t="str">
        <f>IFERROR(VLOOKUP(W26,DONNEES!$S$2:$T$6,2,0),"")</f>
        <v/>
      </c>
      <c r="Z26" s="12" t="str">
        <f t="shared" si="1"/>
        <v/>
      </c>
      <c r="AA26" s="12" t="b">
        <f t="shared" si="2"/>
        <v>0</v>
      </c>
      <c r="AB26" s="12" t="b">
        <f t="shared" si="3"/>
        <v>0</v>
      </c>
      <c r="AC26" s="13">
        <f t="shared" si="4"/>
        <v>0</v>
      </c>
      <c r="AD26" s="12">
        <f t="shared" si="9"/>
        <v>0</v>
      </c>
      <c r="AE26" s="12">
        <f t="shared" si="10"/>
        <v>0</v>
      </c>
      <c r="AF26" s="12">
        <f t="shared" si="5"/>
        <v>1</v>
      </c>
      <c r="AG26" s="12">
        <f t="shared" si="6"/>
        <v>1</v>
      </c>
      <c r="AI26" s="12" t="str">
        <f>IF(E26&lt;&gt;"",OR(VLOOKUP(J26,DONNEES!$H$2:$I$7,2,0)="09",VLOOKUP(J26,DONNEES!$H$2:$I$7,2,0)="19"),"")</f>
        <v/>
      </c>
      <c r="AN26" s="18" t="b">
        <f t="shared" si="8"/>
        <v>1</v>
      </c>
      <c r="AO26" s="12" t="str">
        <f t="shared" si="14"/>
        <v/>
      </c>
      <c r="AP26" s="12" t="str">
        <f t="shared" si="11"/>
        <v/>
      </c>
      <c r="AQ26" s="12" t="str">
        <f t="shared" ref="AQ26:AQ89" si="20">IF(MID(AO26,1,1)="7","7","")</f>
        <v/>
      </c>
      <c r="AR26" s="12" t="str">
        <f t="shared" si="19"/>
        <v/>
      </c>
    </row>
    <row r="27" spans="1:44" x14ac:dyDescent="0.25">
      <c r="A27" s="7"/>
      <c r="B27" s="7"/>
      <c r="C27" s="3" t="str">
        <f>IFERROR(VLOOKUP(B27,DONNEES!$E:$F,2,0),"")</f>
        <v/>
      </c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3" t="str">
        <f>IFERROR(VLOOKUP(Q27,DONNEES!$Q$2:$R$8,2,0),"")</f>
        <v/>
      </c>
      <c r="S27" s="19"/>
      <c r="T27" s="19"/>
      <c r="U27" s="7"/>
      <c r="V27" s="3" t="str">
        <f>IFERROR(VLOOKUP(U27,DONNEES!$O$2:$P$17,2,0),"")</f>
        <v/>
      </c>
      <c r="W27" s="7"/>
      <c r="X27" s="3" t="str">
        <f>IFERROR(VLOOKUP(W27,DONNEES!$S$2:$T$6,2,0),"")</f>
        <v/>
      </c>
      <c r="Z27" s="12" t="str">
        <f t="shared" si="1"/>
        <v/>
      </c>
      <c r="AA27" s="12" t="b">
        <f t="shared" si="2"/>
        <v>0</v>
      </c>
      <c r="AB27" s="12" t="b">
        <f t="shared" si="3"/>
        <v>0</v>
      </c>
      <c r="AC27" s="13">
        <f t="shared" si="4"/>
        <v>0</v>
      </c>
      <c r="AD27" s="12">
        <f t="shared" si="9"/>
        <v>0</v>
      </c>
      <c r="AE27" s="12">
        <f t="shared" si="10"/>
        <v>0</v>
      </c>
      <c r="AF27" s="12">
        <f t="shared" si="5"/>
        <v>1</v>
      </c>
      <c r="AG27" s="12">
        <f t="shared" si="6"/>
        <v>1</v>
      </c>
      <c r="AI27" s="12" t="str">
        <f>IF(E27&lt;&gt;"",OR(VLOOKUP(J27,DONNEES!$H$2:$I$7,2,0)="09",VLOOKUP(J27,DONNEES!$H$2:$I$7,2,0)="19"),"")</f>
        <v/>
      </c>
      <c r="AN27" s="18" t="b">
        <f t="shared" si="8"/>
        <v>1</v>
      </c>
      <c r="AO27" s="12" t="str">
        <f t="shared" si="14"/>
        <v/>
      </c>
      <c r="AP27" s="12" t="str">
        <f t="shared" si="11"/>
        <v/>
      </c>
      <c r="AQ27" s="12" t="str">
        <f t="shared" si="20"/>
        <v/>
      </c>
      <c r="AR27" s="12" t="str">
        <f t="shared" si="19"/>
        <v/>
      </c>
    </row>
    <row r="28" spans="1:44" x14ac:dyDescent="0.25">
      <c r="A28" s="7"/>
      <c r="B28" s="7"/>
      <c r="C28" s="3" t="str">
        <f>IFERROR(VLOOKUP(B28,DONNEES!$E:$F,2,0),"")</f>
        <v/>
      </c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3" t="str">
        <f>IFERROR(VLOOKUP(Q28,DONNEES!$Q$2:$R$8,2,0),"")</f>
        <v/>
      </c>
      <c r="S28" s="19"/>
      <c r="T28" s="19"/>
      <c r="U28" s="7"/>
      <c r="V28" s="3" t="str">
        <f>IFERROR(VLOOKUP(U28,DONNEES!$O$2:$P$17,2,0),"")</f>
        <v/>
      </c>
      <c r="W28" s="7"/>
      <c r="X28" s="3" t="str">
        <f>IFERROR(VLOOKUP(W28,DONNEES!$S$2:$T$6,2,0),"")</f>
        <v/>
      </c>
      <c r="Z28" s="12" t="str">
        <f t="shared" si="1"/>
        <v/>
      </c>
      <c r="AA28" s="12" t="b">
        <f t="shared" si="2"/>
        <v>0</v>
      </c>
      <c r="AB28" s="12" t="b">
        <f t="shared" si="3"/>
        <v>0</v>
      </c>
      <c r="AC28" s="13">
        <f t="shared" si="4"/>
        <v>0</v>
      </c>
      <c r="AD28" s="12">
        <f t="shared" si="9"/>
        <v>0</v>
      </c>
      <c r="AE28" s="12">
        <f t="shared" si="10"/>
        <v>0</v>
      </c>
      <c r="AF28" s="12">
        <f t="shared" si="5"/>
        <v>1</v>
      </c>
      <c r="AG28" s="12">
        <f t="shared" si="6"/>
        <v>1</v>
      </c>
      <c r="AI28" s="12" t="str">
        <f>IF(E28&lt;&gt;"",OR(VLOOKUP(J28,DONNEES!$H$2:$I$7,2,0)="09",VLOOKUP(J28,DONNEES!$H$2:$I$7,2,0)="19"),"")</f>
        <v/>
      </c>
      <c r="AN28" s="18" t="b">
        <f t="shared" si="8"/>
        <v>1</v>
      </c>
      <c r="AO28" s="12" t="str">
        <f t="shared" si="14"/>
        <v/>
      </c>
      <c r="AP28" s="12" t="str">
        <f t="shared" si="11"/>
        <v/>
      </c>
      <c r="AQ28" s="12" t="str">
        <f t="shared" si="20"/>
        <v/>
      </c>
      <c r="AR28" s="12" t="str">
        <f t="shared" si="19"/>
        <v/>
      </c>
    </row>
    <row r="29" spans="1:44" x14ac:dyDescent="0.25">
      <c r="A29" s="7"/>
      <c r="B29" s="7"/>
      <c r="C29" s="3" t="str">
        <f>IFERROR(VLOOKUP(B29,DONNEES!$E:$F,2,0),"")</f>
        <v/>
      </c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3" t="str">
        <f>IFERROR(VLOOKUP(Q29,DONNEES!$Q$2:$R$8,2,0),"")</f>
        <v/>
      </c>
      <c r="S29" s="19"/>
      <c r="T29" s="19"/>
      <c r="U29" s="7"/>
      <c r="V29" s="3" t="str">
        <f>IFERROR(VLOOKUP(U29,DONNEES!$O$2:$P$17,2,0),"")</f>
        <v/>
      </c>
      <c r="W29" s="7"/>
      <c r="X29" s="3" t="str">
        <f>IFERROR(VLOOKUP(W29,DONNEES!$S$2:$T$6,2,0),"")</f>
        <v/>
      </c>
      <c r="Z29" s="12" t="str">
        <f t="shared" si="1"/>
        <v/>
      </c>
      <c r="AA29" s="12" t="b">
        <f t="shared" si="2"/>
        <v>0</v>
      </c>
      <c r="AB29" s="12" t="b">
        <f t="shared" si="3"/>
        <v>0</v>
      </c>
      <c r="AC29" s="13">
        <f t="shared" si="4"/>
        <v>0</v>
      </c>
      <c r="AD29" s="12">
        <f t="shared" si="9"/>
        <v>0</v>
      </c>
      <c r="AE29" s="12">
        <f t="shared" si="10"/>
        <v>0</v>
      </c>
      <c r="AF29" s="12">
        <f t="shared" si="5"/>
        <v>1</v>
      </c>
      <c r="AG29" s="12">
        <f t="shared" si="6"/>
        <v>1</v>
      </c>
      <c r="AI29" s="12" t="str">
        <f>IF(E29&lt;&gt;"",OR(VLOOKUP(J29,DONNEES!$H$2:$I$7,2,0)="09",VLOOKUP(J29,DONNEES!$H$2:$I$7,2,0)="19"),"")</f>
        <v/>
      </c>
      <c r="AN29" s="18" t="b">
        <f t="shared" si="8"/>
        <v>1</v>
      </c>
      <c r="AO29" s="12" t="str">
        <f t="shared" si="14"/>
        <v/>
      </c>
      <c r="AP29" s="12" t="str">
        <f t="shared" si="11"/>
        <v/>
      </c>
      <c r="AQ29" s="12" t="str">
        <f t="shared" si="20"/>
        <v/>
      </c>
      <c r="AR29" s="12" t="str">
        <f t="shared" si="19"/>
        <v/>
      </c>
    </row>
    <row r="30" spans="1:44" x14ac:dyDescent="0.25">
      <c r="A30" s="7"/>
      <c r="B30" s="7"/>
      <c r="C30" s="3" t="str">
        <f>IFERROR(VLOOKUP(B30,DONNEES!$E:$F,2,0),"")</f>
        <v/>
      </c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3" t="str">
        <f>IFERROR(VLOOKUP(Q30,DONNEES!$Q$2:$R$8,2,0),"")</f>
        <v/>
      </c>
      <c r="S30" s="19"/>
      <c r="T30" s="19"/>
      <c r="U30" s="7"/>
      <c r="V30" s="3" t="str">
        <f>IFERROR(VLOOKUP(U30,DONNEES!$O$2:$P$17,2,0),"")</f>
        <v/>
      </c>
      <c r="W30" s="7"/>
      <c r="X30" s="3" t="str">
        <f>IFERROR(VLOOKUP(W30,DONNEES!$S$2:$T$6,2,0),"")</f>
        <v/>
      </c>
      <c r="Z30" s="12" t="str">
        <f t="shared" si="1"/>
        <v/>
      </c>
      <c r="AA30" s="12" t="b">
        <f t="shared" si="2"/>
        <v>0</v>
      </c>
      <c r="AB30" s="12" t="b">
        <f t="shared" si="3"/>
        <v>0</v>
      </c>
      <c r="AC30" s="13">
        <f t="shared" si="4"/>
        <v>0</v>
      </c>
      <c r="AD30" s="12">
        <f t="shared" si="9"/>
        <v>0</v>
      </c>
      <c r="AE30" s="12">
        <f t="shared" si="10"/>
        <v>0</v>
      </c>
      <c r="AF30" s="12">
        <f t="shared" si="5"/>
        <v>1</v>
      </c>
      <c r="AG30" s="12">
        <f t="shared" si="6"/>
        <v>1</v>
      </c>
      <c r="AI30" s="12" t="str">
        <f>IF(E30&lt;&gt;"",OR(VLOOKUP(J30,DONNEES!$H$2:$I$7,2,0)="09",VLOOKUP(J30,DONNEES!$H$2:$I$7,2,0)="19"),"")</f>
        <v/>
      </c>
      <c r="AN30" s="18" t="b">
        <f t="shared" si="8"/>
        <v>1</v>
      </c>
      <c r="AO30" s="12" t="str">
        <f t="shared" si="14"/>
        <v/>
      </c>
      <c r="AP30" s="12" t="str">
        <f t="shared" si="11"/>
        <v/>
      </c>
      <c r="AQ30" s="12" t="str">
        <f t="shared" si="20"/>
        <v/>
      </c>
      <c r="AR30" s="12" t="str">
        <f t="shared" si="19"/>
        <v/>
      </c>
    </row>
    <row r="31" spans="1:44" x14ac:dyDescent="0.25">
      <c r="A31" s="7"/>
      <c r="B31" s="7"/>
      <c r="C31" s="3" t="str">
        <f>IFERROR(VLOOKUP(B31,DONNEES!$E:$F,2,0),"")</f>
        <v/>
      </c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3" t="str">
        <f>IFERROR(VLOOKUP(Q31,DONNEES!$Q$2:$R$8,2,0),"")</f>
        <v/>
      </c>
      <c r="S31" s="19"/>
      <c r="T31" s="19"/>
      <c r="U31" s="7"/>
      <c r="V31" s="3" t="str">
        <f>IFERROR(VLOOKUP(U31,DONNEES!$O$2:$P$17,2,0),"")</f>
        <v/>
      </c>
      <c r="W31" s="7"/>
      <c r="X31" s="3" t="str">
        <f>IFERROR(VLOOKUP(W31,DONNEES!$S$2:$T$6,2,0),"")</f>
        <v/>
      </c>
      <c r="Z31" s="12" t="str">
        <f t="shared" si="1"/>
        <v/>
      </c>
      <c r="AA31" s="12" t="b">
        <f t="shared" si="2"/>
        <v>0</v>
      </c>
      <c r="AB31" s="12" t="b">
        <f t="shared" si="3"/>
        <v>0</v>
      </c>
      <c r="AC31" s="13">
        <f t="shared" si="4"/>
        <v>0</v>
      </c>
      <c r="AD31" s="12">
        <f t="shared" si="9"/>
        <v>0</v>
      </c>
      <c r="AE31" s="12">
        <f t="shared" si="10"/>
        <v>0</v>
      </c>
      <c r="AF31" s="12">
        <f t="shared" si="5"/>
        <v>1</v>
      </c>
      <c r="AG31" s="12">
        <f t="shared" si="6"/>
        <v>1</v>
      </c>
      <c r="AI31" s="12" t="str">
        <f>IF(E31&lt;&gt;"",OR(VLOOKUP(J31,DONNEES!$H$2:$I$7,2,0)="09",VLOOKUP(J31,DONNEES!$H$2:$I$7,2,0)="19"),"")</f>
        <v/>
      </c>
      <c r="AN31" s="18" t="b">
        <f t="shared" si="8"/>
        <v>1</v>
      </c>
      <c r="AO31" s="12" t="str">
        <f t="shared" si="14"/>
        <v/>
      </c>
      <c r="AP31" s="12" t="str">
        <f t="shared" si="11"/>
        <v/>
      </c>
      <c r="AQ31" s="12" t="str">
        <f t="shared" si="20"/>
        <v/>
      </c>
      <c r="AR31" s="12" t="str">
        <f t="shared" si="19"/>
        <v/>
      </c>
    </row>
    <row r="32" spans="1:44" x14ac:dyDescent="0.25">
      <c r="A32" s="7"/>
      <c r="B32" s="7"/>
      <c r="C32" s="3" t="str">
        <f>IFERROR(VLOOKUP(B32,DONNEES!$E:$F,2,0),"")</f>
        <v/>
      </c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3" t="str">
        <f>IFERROR(VLOOKUP(Q32,DONNEES!$Q$2:$R$8,2,0),"")</f>
        <v/>
      </c>
      <c r="S32" s="19"/>
      <c r="T32" s="19"/>
      <c r="U32" s="7"/>
      <c r="V32" s="3" t="str">
        <f>IFERROR(VLOOKUP(U32,DONNEES!$O$2:$P$17,2,0),"")</f>
        <v/>
      </c>
      <c r="W32" s="7"/>
      <c r="X32" s="3" t="str">
        <f>IFERROR(VLOOKUP(W32,DONNEES!$S$2:$T$6,2,0),"")</f>
        <v/>
      </c>
      <c r="Z32" s="12" t="str">
        <f t="shared" si="1"/>
        <v/>
      </c>
      <c r="AA32" s="12" t="b">
        <f t="shared" si="2"/>
        <v>0</v>
      </c>
      <c r="AB32" s="12" t="b">
        <f t="shared" si="3"/>
        <v>0</v>
      </c>
      <c r="AC32" s="13">
        <f t="shared" si="4"/>
        <v>0</v>
      </c>
      <c r="AD32" s="12">
        <f t="shared" si="9"/>
        <v>0</v>
      </c>
      <c r="AE32" s="12">
        <f t="shared" si="10"/>
        <v>0</v>
      </c>
      <c r="AF32" s="12">
        <f t="shared" si="5"/>
        <v>1</v>
      </c>
      <c r="AG32" s="12">
        <f t="shared" si="6"/>
        <v>1</v>
      </c>
      <c r="AI32" s="12" t="str">
        <f>IF(E32&lt;&gt;"",OR(VLOOKUP(J32,DONNEES!$H$2:$I$7,2,0)="09",VLOOKUP(J32,DONNEES!$H$2:$I$7,2,0)="19"),"")</f>
        <v/>
      </c>
      <c r="AN32" s="18" t="b">
        <f t="shared" si="8"/>
        <v>1</v>
      </c>
      <c r="AO32" s="12" t="str">
        <f t="shared" si="14"/>
        <v/>
      </c>
      <c r="AP32" s="12" t="str">
        <f t="shared" si="11"/>
        <v/>
      </c>
      <c r="AQ32" s="12" t="str">
        <f t="shared" si="20"/>
        <v/>
      </c>
      <c r="AR32" s="12" t="str">
        <f t="shared" si="19"/>
        <v/>
      </c>
    </row>
    <row r="33" spans="1:44" x14ac:dyDescent="0.25">
      <c r="A33" s="7"/>
      <c r="B33" s="7"/>
      <c r="C33" s="3" t="str">
        <f>IFERROR(VLOOKUP(B33,DONNEES!$E:$F,2,0),"")</f>
        <v/>
      </c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3" t="str">
        <f>IFERROR(VLOOKUP(Q33,DONNEES!$Q$2:$R$8,2,0),"")</f>
        <v/>
      </c>
      <c r="S33" s="19"/>
      <c r="T33" s="19"/>
      <c r="U33" s="7"/>
      <c r="V33" s="3" t="str">
        <f>IFERROR(VLOOKUP(U33,DONNEES!$O$2:$P$17,2,0),"")</f>
        <v/>
      </c>
      <c r="W33" s="7"/>
      <c r="X33" s="3" t="str">
        <f>IFERROR(VLOOKUP(W33,DONNEES!$S$2:$T$6,2,0),"")</f>
        <v/>
      </c>
      <c r="Z33" s="12" t="str">
        <f t="shared" si="1"/>
        <v/>
      </c>
      <c r="AA33" s="12" t="b">
        <f t="shared" si="2"/>
        <v>0</v>
      </c>
      <c r="AB33" s="12" t="b">
        <f t="shared" si="3"/>
        <v>0</v>
      </c>
      <c r="AC33" s="13">
        <f t="shared" si="4"/>
        <v>0</v>
      </c>
      <c r="AD33" s="12">
        <f t="shared" si="9"/>
        <v>0</v>
      </c>
      <c r="AE33" s="12">
        <f t="shared" si="10"/>
        <v>0</v>
      </c>
      <c r="AF33" s="12">
        <f t="shared" si="5"/>
        <v>1</v>
      </c>
      <c r="AG33" s="12">
        <f t="shared" si="6"/>
        <v>1</v>
      </c>
      <c r="AI33" s="12" t="str">
        <f>IF(E33&lt;&gt;"",OR(VLOOKUP(J33,DONNEES!$H$2:$I$7,2,0)="09",VLOOKUP(J33,DONNEES!$H$2:$I$7,2,0)="19"),"")</f>
        <v/>
      </c>
      <c r="AN33" s="18" t="b">
        <f t="shared" si="8"/>
        <v>1</v>
      </c>
      <c r="AO33" s="12" t="str">
        <f t="shared" si="14"/>
        <v/>
      </c>
      <c r="AP33" s="12" t="str">
        <f t="shared" si="11"/>
        <v/>
      </c>
      <c r="AQ33" s="12" t="str">
        <f t="shared" si="20"/>
        <v/>
      </c>
      <c r="AR33" s="12" t="str">
        <f t="shared" si="19"/>
        <v/>
      </c>
    </row>
    <row r="34" spans="1:44" x14ac:dyDescent="0.25">
      <c r="A34" s="7"/>
      <c r="B34" s="7"/>
      <c r="C34" s="3" t="str">
        <f>IFERROR(VLOOKUP(B34,DONNEES!$E:$F,2,0),"")</f>
        <v/>
      </c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3" t="str">
        <f>IFERROR(VLOOKUP(Q34,DONNEES!$Q$2:$R$8,2,0),"")</f>
        <v/>
      </c>
      <c r="S34" s="19"/>
      <c r="T34" s="19"/>
      <c r="U34" s="7"/>
      <c r="V34" s="3" t="str">
        <f>IFERROR(VLOOKUP(U34,DONNEES!$O$2:$P$17,2,0),"")</f>
        <v/>
      </c>
      <c r="W34" s="7"/>
      <c r="X34" s="3" t="str">
        <f>IFERROR(VLOOKUP(W34,DONNEES!$S$2:$T$6,2,0),"")</f>
        <v/>
      </c>
      <c r="Z34" s="12" t="str">
        <f t="shared" si="1"/>
        <v/>
      </c>
      <c r="AA34" s="12" t="b">
        <f t="shared" si="2"/>
        <v>0</v>
      </c>
      <c r="AB34" s="12" t="b">
        <f t="shared" si="3"/>
        <v>0</v>
      </c>
      <c r="AC34" s="13">
        <f t="shared" si="4"/>
        <v>0</v>
      </c>
      <c r="AD34" s="12">
        <f t="shared" si="9"/>
        <v>0</v>
      </c>
      <c r="AE34" s="12">
        <f t="shared" si="10"/>
        <v>0</v>
      </c>
      <c r="AF34" s="12">
        <f t="shared" si="5"/>
        <v>1</v>
      </c>
      <c r="AG34" s="12">
        <f t="shared" si="6"/>
        <v>1</v>
      </c>
      <c r="AI34" s="12" t="str">
        <f>IF(E34&lt;&gt;"",OR(VLOOKUP(J34,DONNEES!$H$2:$I$7,2,0)="09",VLOOKUP(J34,DONNEES!$H$2:$I$7,2,0)="19"),"")</f>
        <v/>
      </c>
      <c r="AN34" s="18" t="b">
        <f t="shared" si="8"/>
        <v>1</v>
      </c>
      <c r="AO34" s="12" t="str">
        <f t="shared" si="14"/>
        <v/>
      </c>
      <c r="AP34" s="12" t="str">
        <f t="shared" si="11"/>
        <v/>
      </c>
      <c r="AQ34" s="12" t="str">
        <f t="shared" si="20"/>
        <v/>
      </c>
      <c r="AR34" s="12" t="str">
        <f t="shared" si="19"/>
        <v/>
      </c>
    </row>
    <row r="35" spans="1:44" x14ac:dyDescent="0.25">
      <c r="A35" s="7"/>
      <c r="B35" s="7"/>
      <c r="C35" s="3" t="str">
        <f>IFERROR(VLOOKUP(B35,DONNEES!$E:$F,2,0),"")</f>
        <v/>
      </c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3" t="str">
        <f>IFERROR(VLOOKUP(Q35,DONNEES!$Q$2:$R$8,2,0),"")</f>
        <v/>
      </c>
      <c r="S35" s="19"/>
      <c r="T35" s="19"/>
      <c r="U35" s="7"/>
      <c r="V35" s="3" t="str">
        <f>IFERROR(VLOOKUP(U35,DONNEES!$O$2:$P$17,2,0),"")</f>
        <v/>
      </c>
      <c r="W35" s="7"/>
      <c r="X35" s="3" t="str">
        <f>IFERROR(VLOOKUP(W35,DONNEES!$S$2:$T$6,2,0),"")</f>
        <v/>
      </c>
      <c r="Z35" s="12" t="str">
        <f t="shared" si="1"/>
        <v/>
      </c>
      <c r="AA35" s="12" t="b">
        <f t="shared" si="2"/>
        <v>0</v>
      </c>
      <c r="AB35" s="12" t="b">
        <f t="shared" si="3"/>
        <v>0</v>
      </c>
      <c r="AC35" s="13">
        <f t="shared" si="4"/>
        <v>0</v>
      </c>
      <c r="AD35" s="12">
        <f t="shared" si="9"/>
        <v>0</v>
      </c>
      <c r="AE35" s="12">
        <f t="shared" si="10"/>
        <v>0</v>
      </c>
      <c r="AF35" s="12">
        <f t="shared" si="5"/>
        <v>1</v>
      </c>
      <c r="AG35" s="12">
        <f t="shared" si="6"/>
        <v>1</v>
      </c>
      <c r="AI35" s="12" t="str">
        <f>IF(E35&lt;&gt;"",OR(VLOOKUP(J35,DONNEES!$H$2:$I$7,2,0)="09",VLOOKUP(J35,DONNEES!$H$2:$I$7,2,0)="19"),"")</f>
        <v/>
      </c>
      <c r="AN35" s="18" t="b">
        <f t="shared" si="8"/>
        <v>1</v>
      </c>
      <c r="AO35" s="12" t="str">
        <f t="shared" si="14"/>
        <v/>
      </c>
      <c r="AP35" s="12" t="str">
        <f t="shared" si="11"/>
        <v/>
      </c>
      <c r="AQ35" s="12" t="str">
        <f t="shared" si="20"/>
        <v/>
      </c>
      <c r="AR35" s="12" t="str">
        <f t="shared" si="19"/>
        <v/>
      </c>
    </row>
    <row r="36" spans="1:44" x14ac:dyDescent="0.25">
      <c r="A36" s="7"/>
      <c r="B36" s="7"/>
      <c r="C36" s="3" t="str">
        <f>IFERROR(VLOOKUP(B36,DONNEES!$E:$F,2,0),"")</f>
        <v/>
      </c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3" t="str">
        <f>IFERROR(VLOOKUP(Q36,DONNEES!$Q$2:$R$8,2,0),"")</f>
        <v/>
      </c>
      <c r="S36" s="19"/>
      <c r="T36" s="19"/>
      <c r="U36" s="7"/>
      <c r="V36" s="3" t="str">
        <f>IFERROR(VLOOKUP(U36,DONNEES!$O$2:$P$17,2,0),"")</f>
        <v/>
      </c>
      <c r="W36" s="7"/>
      <c r="X36" s="3" t="str">
        <f>IFERROR(VLOOKUP(W36,DONNEES!$S$2:$T$6,2,0),"")</f>
        <v/>
      </c>
      <c r="Z36" s="12" t="str">
        <f t="shared" si="1"/>
        <v/>
      </c>
      <c r="AA36" s="12" t="b">
        <f t="shared" si="2"/>
        <v>0</v>
      </c>
      <c r="AB36" s="12" t="b">
        <f t="shared" si="3"/>
        <v>0</v>
      </c>
      <c r="AC36" s="13">
        <f t="shared" si="4"/>
        <v>0</v>
      </c>
      <c r="AD36" s="12">
        <f t="shared" si="9"/>
        <v>0</v>
      </c>
      <c r="AE36" s="12">
        <f t="shared" si="10"/>
        <v>0</v>
      </c>
      <c r="AF36" s="12">
        <f t="shared" si="5"/>
        <v>1</v>
      </c>
      <c r="AG36" s="12">
        <f t="shared" si="6"/>
        <v>1</v>
      </c>
      <c r="AI36" s="12" t="str">
        <f>IF(E36&lt;&gt;"",OR(VLOOKUP(J36,DONNEES!$H$2:$I$7,2,0)="09",VLOOKUP(J36,DONNEES!$H$2:$I$7,2,0)="19"),"")</f>
        <v/>
      </c>
      <c r="AN36" s="18" t="b">
        <f t="shared" si="8"/>
        <v>1</v>
      </c>
      <c r="AO36" s="12" t="str">
        <f t="shared" si="14"/>
        <v/>
      </c>
      <c r="AP36" s="12" t="str">
        <f t="shared" si="11"/>
        <v/>
      </c>
      <c r="AQ36" s="12" t="str">
        <f t="shared" si="20"/>
        <v/>
      </c>
      <c r="AR36" s="12" t="str">
        <f t="shared" si="19"/>
        <v/>
      </c>
    </row>
    <row r="37" spans="1:44" x14ac:dyDescent="0.25">
      <c r="A37" s="7"/>
      <c r="B37" s="7"/>
      <c r="C37" s="3" t="str">
        <f>IFERROR(VLOOKUP(B37,DONNEES!$E:$F,2,0),"")</f>
        <v/>
      </c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3" t="str">
        <f>IFERROR(VLOOKUP(Q37,DONNEES!$Q$2:$R$8,2,0),"")</f>
        <v/>
      </c>
      <c r="S37" s="19"/>
      <c r="T37" s="19"/>
      <c r="U37" s="7"/>
      <c r="V37" s="3" t="str">
        <f>IFERROR(VLOOKUP(U37,DONNEES!$O$2:$P$17,2,0),"")</f>
        <v/>
      </c>
      <c r="W37" s="7"/>
      <c r="X37" s="3" t="str">
        <f>IFERROR(VLOOKUP(W37,DONNEES!$S$2:$T$6,2,0),"")</f>
        <v/>
      </c>
      <c r="Z37" s="12" t="str">
        <f t="shared" si="1"/>
        <v/>
      </c>
      <c r="AA37" s="12" t="b">
        <f t="shared" si="2"/>
        <v>0</v>
      </c>
      <c r="AB37" s="12" t="b">
        <f t="shared" si="3"/>
        <v>0</v>
      </c>
      <c r="AC37" s="13">
        <f t="shared" si="4"/>
        <v>0</v>
      </c>
      <c r="AD37" s="12">
        <f t="shared" si="9"/>
        <v>0</v>
      </c>
      <c r="AE37" s="12">
        <f t="shared" si="10"/>
        <v>0</v>
      </c>
      <c r="AF37" s="12">
        <f t="shared" si="5"/>
        <v>1</v>
      </c>
      <c r="AG37" s="12">
        <f t="shared" si="6"/>
        <v>1</v>
      </c>
      <c r="AI37" s="12" t="str">
        <f>IF(E37&lt;&gt;"",OR(VLOOKUP(J37,DONNEES!$H$2:$I$7,2,0)="09",VLOOKUP(J37,DONNEES!$H$2:$I$7,2,0)="19"),"")</f>
        <v/>
      </c>
      <c r="AN37" s="18" t="b">
        <f t="shared" si="8"/>
        <v>1</v>
      </c>
      <c r="AO37" s="12" t="str">
        <f t="shared" si="14"/>
        <v/>
      </c>
      <c r="AP37" s="12" t="str">
        <f t="shared" si="11"/>
        <v/>
      </c>
      <c r="AQ37" s="12" t="str">
        <f t="shared" si="20"/>
        <v/>
      </c>
      <c r="AR37" s="12" t="str">
        <f t="shared" si="19"/>
        <v/>
      </c>
    </row>
    <row r="38" spans="1:44" x14ac:dyDescent="0.25">
      <c r="A38" s="7"/>
      <c r="B38" s="7"/>
      <c r="C38" s="3" t="str">
        <f>IFERROR(VLOOKUP(B38,DONNEES!$E:$F,2,0),"")</f>
        <v/>
      </c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3" t="str">
        <f>IFERROR(VLOOKUP(Q38,DONNEES!$Q$2:$R$8,2,0),"")</f>
        <v/>
      </c>
      <c r="S38" s="19"/>
      <c r="T38" s="19"/>
      <c r="U38" s="7"/>
      <c r="V38" s="3" t="str">
        <f>IFERROR(VLOOKUP(U38,DONNEES!$O$2:$P$17,2,0),"")</f>
        <v/>
      </c>
      <c r="W38" s="7"/>
      <c r="X38" s="3" t="str">
        <f>IFERROR(VLOOKUP(W38,DONNEES!$S$2:$T$6,2,0),"")</f>
        <v/>
      </c>
      <c r="Z38" s="12" t="str">
        <f t="shared" si="1"/>
        <v/>
      </c>
      <c r="AA38" s="12" t="b">
        <f t="shared" si="2"/>
        <v>0</v>
      </c>
      <c r="AB38" s="12" t="b">
        <f t="shared" si="3"/>
        <v>0</v>
      </c>
      <c r="AC38" s="13">
        <f t="shared" si="4"/>
        <v>0</v>
      </c>
      <c r="AD38" s="12">
        <f t="shared" si="9"/>
        <v>0</v>
      </c>
      <c r="AE38" s="12">
        <f t="shared" si="10"/>
        <v>0</v>
      </c>
      <c r="AF38" s="12">
        <f t="shared" si="5"/>
        <v>1</v>
      </c>
      <c r="AG38" s="12">
        <f t="shared" si="6"/>
        <v>1</v>
      </c>
      <c r="AI38" s="12" t="str">
        <f>IF(E38&lt;&gt;"",OR(VLOOKUP(J38,DONNEES!$H$2:$I$7,2,0)="09",VLOOKUP(J38,DONNEES!$H$2:$I$7,2,0)="19"),"")</f>
        <v/>
      </c>
      <c r="AN38" s="18" t="b">
        <f t="shared" si="8"/>
        <v>1</v>
      </c>
      <c r="AO38" s="12" t="str">
        <f t="shared" si="14"/>
        <v/>
      </c>
      <c r="AP38" s="12" t="str">
        <f t="shared" si="11"/>
        <v/>
      </c>
      <c r="AQ38" s="12" t="str">
        <f t="shared" si="20"/>
        <v/>
      </c>
      <c r="AR38" s="12" t="str">
        <f t="shared" si="19"/>
        <v/>
      </c>
    </row>
    <row r="39" spans="1:44" x14ac:dyDescent="0.25">
      <c r="A39" s="7"/>
      <c r="B39" s="7"/>
      <c r="C39" s="3" t="str">
        <f>IFERROR(VLOOKUP(B39,DONNEES!$E:$F,2,0),"")</f>
        <v/>
      </c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3" t="str">
        <f>IFERROR(VLOOKUP(Q39,DONNEES!$Q$2:$R$8,2,0),"")</f>
        <v/>
      </c>
      <c r="S39" s="19"/>
      <c r="T39" s="19"/>
      <c r="U39" s="7"/>
      <c r="V39" s="3" t="str">
        <f>IFERROR(VLOOKUP(U39,DONNEES!$O$2:$P$17,2,0),"")</f>
        <v/>
      </c>
      <c r="W39" s="7"/>
      <c r="X39" s="3" t="str">
        <f>IFERROR(VLOOKUP(W39,DONNEES!$S$2:$T$6,2,0),"")</f>
        <v/>
      </c>
      <c r="Z39" s="12" t="str">
        <f t="shared" si="1"/>
        <v/>
      </c>
      <c r="AA39" s="12" t="b">
        <f t="shared" si="2"/>
        <v>0</v>
      </c>
      <c r="AB39" s="12" t="b">
        <f t="shared" si="3"/>
        <v>0</v>
      </c>
      <c r="AC39" s="13">
        <f t="shared" si="4"/>
        <v>0</v>
      </c>
      <c r="AD39" s="12">
        <f t="shared" si="9"/>
        <v>0</v>
      </c>
      <c r="AE39" s="12">
        <f t="shared" si="10"/>
        <v>0</v>
      </c>
      <c r="AF39" s="12">
        <f t="shared" si="5"/>
        <v>1</v>
      </c>
      <c r="AG39" s="12">
        <f t="shared" si="6"/>
        <v>1</v>
      </c>
      <c r="AI39" s="12" t="str">
        <f>IF(E39&lt;&gt;"",OR(VLOOKUP(J39,DONNEES!$H$2:$I$7,2,0)="09",VLOOKUP(J39,DONNEES!$H$2:$I$7,2,0)="19"),"")</f>
        <v/>
      </c>
      <c r="AN39" s="18" t="b">
        <f t="shared" si="8"/>
        <v>1</v>
      </c>
      <c r="AO39" s="12" t="str">
        <f t="shared" si="14"/>
        <v/>
      </c>
      <c r="AP39" s="12" t="str">
        <f t="shared" si="11"/>
        <v/>
      </c>
      <c r="AQ39" s="12" t="str">
        <f t="shared" si="20"/>
        <v/>
      </c>
      <c r="AR39" s="12" t="str">
        <f t="shared" si="19"/>
        <v/>
      </c>
    </row>
    <row r="40" spans="1:44" x14ac:dyDescent="0.25">
      <c r="A40" s="7"/>
      <c r="B40" s="7"/>
      <c r="C40" s="3" t="str">
        <f>IFERROR(VLOOKUP(B40,DONNEES!$E:$F,2,0),"")</f>
        <v/>
      </c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3" t="str">
        <f>IFERROR(VLOOKUP(Q40,DONNEES!$Q$2:$R$8,2,0),"")</f>
        <v/>
      </c>
      <c r="S40" s="19"/>
      <c r="T40" s="19"/>
      <c r="U40" s="7"/>
      <c r="V40" s="3" t="str">
        <f>IFERROR(VLOOKUP(U40,DONNEES!$O$2:$P$17,2,0),"")</f>
        <v/>
      </c>
      <c r="W40" s="7"/>
      <c r="X40" s="3" t="str">
        <f>IFERROR(VLOOKUP(W40,DONNEES!$S$2:$T$6,2,0),"")</f>
        <v/>
      </c>
      <c r="Z40" s="12" t="str">
        <f t="shared" si="1"/>
        <v/>
      </c>
      <c r="AA40" s="12" t="b">
        <f t="shared" si="2"/>
        <v>0</v>
      </c>
      <c r="AB40" s="12" t="b">
        <f t="shared" si="3"/>
        <v>0</v>
      </c>
      <c r="AC40" s="13">
        <f t="shared" si="4"/>
        <v>0</v>
      </c>
      <c r="AD40" s="12">
        <f t="shared" si="9"/>
        <v>0</v>
      </c>
      <c r="AE40" s="12">
        <f t="shared" si="10"/>
        <v>0</v>
      </c>
      <c r="AF40" s="12">
        <f t="shared" si="5"/>
        <v>1</v>
      </c>
      <c r="AG40" s="12">
        <f t="shared" si="6"/>
        <v>1</v>
      </c>
      <c r="AI40" s="12" t="str">
        <f>IF(E40&lt;&gt;"",OR(VLOOKUP(J40,DONNEES!$H$2:$I$7,2,0)="09",VLOOKUP(J40,DONNEES!$H$2:$I$7,2,0)="19"),"")</f>
        <v/>
      </c>
      <c r="AN40" s="18" t="b">
        <f t="shared" si="8"/>
        <v>1</v>
      </c>
      <c r="AO40" s="12" t="str">
        <f t="shared" si="14"/>
        <v/>
      </c>
      <c r="AP40" s="12" t="str">
        <f t="shared" si="11"/>
        <v/>
      </c>
      <c r="AQ40" s="12" t="str">
        <f t="shared" si="20"/>
        <v/>
      </c>
      <c r="AR40" s="12" t="str">
        <f t="shared" si="19"/>
        <v/>
      </c>
    </row>
    <row r="41" spans="1:44" x14ac:dyDescent="0.25">
      <c r="A41" s="7"/>
      <c r="B41" s="7"/>
      <c r="C41" s="3" t="str">
        <f>IFERROR(VLOOKUP(B41,DONNEES!$E:$F,2,0),"")</f>
        <v/>
      </c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3" t="str">
        <f>IFERROR(VLOOKUP(Q41,DONNEES!$Q$2:$R$8,2,0),"")</f>
        <v/>
      </c>
      <c r="S41" s="19"/>
      <c r="T41" s="19"/>
      <c r="U41" s="7"/>
      <c r="V41" s="3" t="str">
        <f>IFERROR(VLOOKUP(U41,DONNEES!$O$2:$P$17,2,0),"")</f>
        <v/>
      </c>
      <c r="W41" s="7"/>
      <c r="X41" s="3" t="str">
        <f>IFERROR(VLOOKUP(W41,DONNEES!$S$2:$T$6,2,0),"")</f>
        <v/>
      </c>
      <c r="Z41" s="12" t="str">
        <f t="shared" si="1"/>
        <v/>
      </c>
      <c r="AA41" s="12" t="b">
        <f t="shared" si="2"/>
        <v>0</v>
      </c>
      <c r="AB41" s="12" t="b">
        <f t="shared" si="3"/>
        <v>0</v>
      </c>
      <c r="AC41" s="13">
        <f t="shared" si="4"/>
        <v>0</v>
      </c>
      <c r="AD41" s="12">
        <f t="shared" si="9"/>
        <v>0</v>
      </c>
      <c r="AE41" s="12">
        <f t="shared" si="10"/>
        <v>0</v>
      </c>
      <c r="AF41" s="12">
        <f t="shared" si="5"/>
        <v>1</v>
      </c>
      <c r="AG41" s="12">
        <f t="shared" si="6"/>
        <v>1</v>
      </c>
      <c r="AI41" s="12" t="str">
        <f>IF(E41&lt;&gt;"",OR(VLOOKUP(J41,DONNEES!$H$2:$I$7,2,0)="09",VLOOKUP(J41,DONNEES!$H$2:$I$7,2,0)="19"),"")</f>
        <v/>
      </c>
      <c r="AN41" s="18" t="b">
        <f t="shared" si="8"/>
        <v>1</v>
      </c>
      <c r="AO41" s="12" t="str">
        <f t="shared" si="14"/>
        <v/>
      </c>
      <c r="AP41" s="12" t="str">
        <f t="shared" si="11"/>
        <v/>
      </c>
      <c r="AQ41" s="12" t="str">
        <f t="shared" si="20"/>
        <v/>
      </c>
      <c r="AR41" s="12" t="str">
        <f t="shared" si="19"/>
        <v/>
      </c>
    </row>
    <row r="42" spans="1:44" x14ac:dyDescent="0.25">
      <c r="A42" s="7"/>
      <c r="B42" s="7"/>
      <c r="C42" s="3" t="str">
        <f>IFERROR(VLOOKUP(B42,DONNEES!$E:$F,2,0),"")</f>
        <v/>
      </c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3" t="str">
        <f>IFERROR(VLOOKUP(Q42,DONNEES!$Q$2:$R$8,2,0),"")</f>
        <v/>
      </c>
      <c r="S42" s="19"/>
      <c r="T42" s="19"/>
      <c r="U42" s="7"/>
      <c r="V42" s="3" t="str">
        <f>IFERROR(VLOOKUP(U42,DONNEES!$O$2:$P$17,2,0),"")</f>
        <v/>
      </c>
      <c r="W42" s="7"/>
      <c r="X42" s="3" t="str">
        <f>IFERROR(VLOOKUP(W42,DONNEES!$S$2:$T$6,2,0),"")</f>
        <v/>
      </c>
      <c r="Z42" s="12" t="str">
        <f t="shared" si="1"/>
        <v/>
      </c>
      <c r="AA42" s="12" t="b">
        <f t="shared" si="2"/>
        <v>0</v>
      </c>
      <c r="AB42" s="12" t="b">
        <f t="shared" si="3"/>
        <v>0</v>
      </c>
      <c r="AC42" s="13">
        <f t="shared" si="4"/>
        <v>0</v>
      </c>
      <c r="AD42" s="12">
        <f t="shared" si="9"/>
        <v>0</v>
      </c>
      <c r="AE42" s="12">
        <f t="shared" si="10"/>
        <v>0</v>
      </c>
      <c r="AF42" s="12">
        <f t="shared" si="5"/>
        <v>1</v>
      </c>
      <c r="AG42" s="12">
        <f t="shared" si="6"/>
        <v>1</v>
      </c>
      <c r="AI42" s="12" t="str">
        <f>IF(E42&lt;&gt;"",OR(VLOOKUP(J42,DONNEES!$H$2:$I$7,2,0)="09",VLOOKUP(J42,DONNEES!$H$2:$I$7,2,0)="19"),"")</f>
        <v/>
      </c>
      <c r="AN42" s="18" t="b">
        <f t="shared" si="8"/>
        <v>1</v>
      </c>
      <c r="AO42" s="12" t="str">
        <f t="shared" si="14"/>
        <v/>
      </c>
      <c r="AP42" s="12" t="str">
        <f t="shared" si="11"/>
        <v/>
      </c>
      <c r="AQ42" s="12" t="str">
        <f t="shared" si="20"/>
        <v/>
      </c>
      <c r="AR42" s="12" t="str">
        <f t="shared" si="19"/>
        <v/>
      </c>
    </row>
    <row r="43" spans="1:44" x14ac:dyDescent="0.25">
      <c r="A43" s="7"/>
      <c r="B43" s="7"/>
      <c r="C43" s="3" t="str">
        <f>IFERROR(VLOOKUP(B43,DONNEES!$E:$F,2,0),"")</f>
        <v/>
      </c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3" t="str">
        <f>IFERROR(VLOOKUP(Q43,DONNEES!$Q$2:$R$8,2,0),"")</f>
        <v/>
      </c>
      <c r="S43" s="19"/>
      <c r="T43" s="19"/>
      <c r="U43" s="7"/>
      <c r="V43" s="3" t="str">
        <f>IFERROR(VLOOKUP(U43,DONNEES!$O$2:$P$17,2,0),"")</f>
        <v/>
      </c>
      <c r="W43" s="7"/>
      <c r="X43" s="3" t="str">
        <f>IFERROR(VLOOKUP(W43,DONNEES!$S$2:$T$6,2,0),"")</f>
        <v/>
      </c>
      <c r="Z43" s="12" t="str">
        <f t="shared" si="1"/>
        <v/>
      </c>
      <c r="AA43" s="12" t="b">
        <f t="shared" si="2"/>
        <v>0</v>
      </c>
      <c r="AB43" s="12" t="b">
        <f t="shared" si="3"/>
        <v>0</v>
      </c>
      <c r="AC43" s="13">
        <f t="shared" si="4"/>
        <v>0</v>
      </c>
      <c r="AD43" s="12">
        <f t="shared" si="9"/>
        <v>0</v>
      </c>
      <c r="AE43" s="12">
        <f t="shared" si="10"/>
        <v>0</v>
      </c>
      <c r="AF43" s="12">
        <f t="shared" si="5"/>
        <v>1</v>
      </c>
      <c r="AG43" s="12">
        <f t="shared" si="6"/>
        <v>1</v>
      </c>
      <c r="AI43" s="12" t="str">
        <f>IF(E43&lt;&gt;"",OR(VLOOKUP(J43,DONNEES!$H$2:$I$7,2,0)="09",VLOOKUP(J43,DONNEES!$H$2:$I$7,2,0)="19"),"")</f>
        <v/>
      </c>
      <c r="AN43" s="18" t="b">
        <f t="shared" si="8"/>
        <v>1</v>
      </c>
      <c r="AO43" s="12" t="str">
        <f t="shared" si="14"/>
        <v/>
      </c>
      <c r="AP43" s="12" t="str">
        <f t="shared" si="11"/>
        <v/>
      </c>
      <c r="AQ43" s="12" t="str">
        <f t="shared" si="20"/>
        <v/>
      </c>
      <c r="AR43" s="12" t="str">
        <f t="shared" si="19"/>
        <v/>
      </c>
    </row>
    <row r="44" spans="1:44" x14ac:dyDescent="0.25">
      <c r="A44" s="7"/>
      <c r="B44" s="7"/>
      <c r="C44" s="3" t="str">
        <f>IFERROR(VLOOKUP(B44,DONNEES!$E:$F,2,0),"")</f>
        <v/>
      </c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3" t="str">
        <f>IFERROR(VLOOKUP(Q44,DONNEES!$Q$2:$R$8,2,0),"")</f>
        <v/>
      </c>
      <c r="S44" s="19"/>
      <c r="T44" s="19"/>
      <c r="U44" s="7"/>
      <c r="V44" s="3" t="str">
        <f>IFERROR(VLOOKUP(U44,DONNEES!$O$2:$P$17,2,0),"")</f>
        <v/>
      </c>
      <c r="W44" s="7"/>
      <c r="X44" s="3" t="str">
        <f>IFERROR(VLOOKUP(W44,DONNEES!$S$2:$T$6,2,0),"")</f>
        <v/>
      </c>
      <c r="Z44" s="12" t="str">
        <f t="shared" si="1"/>
        <v/>
      </c>
      <c r="AA44" s="12" t="b">
        <f t="shared" si="2"/>
        <v>0</v>
      </c>
      <c r="AB44" s="12" t="b">
        <f t="shared" si="3"/>
        <v>0</v>
      </c>
      <c r="AC44" s="13">
        <f t="shared" si="4"/>
        <v>0</v>
      </c>
      <c r="AD44" s="12">
        <f t="shared" si="9"/>
        <v>0</v>
      </c>
      <c r="AE44" s="12">
        <f t="shared" si="10"/>
        <v>0</v>
      </c>
      <c r="AF44" s="12">
        <f t="shared" si="5"/>
        <v>1</v>
      </c>
      <c r="AG44" s="12">
        <f t="shared" si="6"/>
        <v>1</v>
      </c>
      <c r="AI44" s="12" t="str">
        <f>IF(E44&lt;&gt;"",OR(VLOOKUP(J44,DONNEES!$H$2:$I$7,2,0)="09",VLOOKUP(J44,DONNEES!$H$2:$I$7,2,0)="19"),"")</f>
        <v/>
      </c>
      <c r="AN44" s="18" t="b">
        <f t="shared" si="8"/>
        <v>1</v>
      </c>
      <c r="AO44" s="12" t="str">
        <f t="shared" si="14"/>
        <v/>
      </c>
      <c r="AP44" s="12" t="str">
        <f t="shared" si="11"/>
        <v/>
      </c>
      <c r="AQ44" s="12" t="str">
        <f t="shared" si="20"/>
        <v/>
      </c>
      <c r="AR44" s="12" t="str">
        <f t="shared" si="19"/>
        <v/>
      </c>
    </row>
    <row r="45" spans="1:44" x14ac:dyDescent="0.25">
      <c r="A45" s="7"/>
      <c r="B45" s="7"/>
      <c r="C45" s="3" t="str">
        <f>IFERROR(VLOOKUP(B45,DONNEES!$E:$F,2,0),"")</f>
        <v/>
      </c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3" t="str">
        <f>IFERROR(VLOOKUP(Q45,DONNEES!$Q$2:$R$8,2,0),"")</f>
        <v/>
      </c>
      <c r="S45" s="19"/>
      <c r="T45" s="19"/>
      <c r="U45" s="7"/>
      <c r="V45" s="3" t="str">
        <f>IFERROR(VLOOKUP(U45,DONNEES!$O$2:$P$17,2,0),"")</f>
        <v/>
      </c>
      <c r="W45" s="7"/>
      <c r="X45" s="3" t="str">
        <f>IFERROR(VLOOKUP(W45,DONNEES!$S$2:$T$6,2,0),"")</f>
        <v/>
      </c>
      <c r="Z45" s="12" t="str">
        <f t="shared" si="1"/>
        <v/>
      </c>
      <c r="AA45" s="12" t="b">
        <f t="shared" si="2"/>
        <v>0</v>
      </c>
      <c r="AB45" s="12" t="b">
        <f t="shared" si="3"/>
        <v>0</v>
      </c>
      <c r="AC45" s="13">
        <f t="shared" si="4"/>
        <v>0</v>
      </c>
      <c r="AD45" s="12">
        <f t="shared" si="9"/>
        <v>0</v>
      </c>
      <c r="AE45" s="12">
        <f t="shared" si="10"/>
        <v>0</v>
      </c>
      <c r="AF45" s="12">
        <f t="shared" si="5"/>
        <v>1</v>
      </c>
      <c r="AG45" s="12">
        <f t="shared" si="6"/>
        <v>1</v>
      </c>
      <c r="AI45" s="12" t="str">
        <f>IF(E45&lt;&gt;"",OR(VLOOKUP(J45,DONNEES!$H$2:$I$7,2,0)="09",VLOOKUP(J45,DONNEES!$H$2:$I$7,2,0)="19"),"")</f>
        <v/>
      </c>
      <c r="AN45" s="18" t="b">
        <f t="shared" si="8"/>
        <v>1</v>
      </c>
      <c r="AO45" s="12" t="str">
        <f t="shared" si="14"/>
        <v/>
      </c>
      <c r="AP45" s="12" t="str">
        <f t="shared" si="11"/>
        <v/>
      </c>
      <c r="AQ45" s="12" t="str">
        <f t="shared" si="20"/>
        <v/>
      </c>
      <c r="AR45" s="12" t="str">
        <f t="shared" si="19"/>
        <v/>
      </c>
    </row>
    <row r="46" spans="1:44" x14ac:dyDescent="0.25">
      <c r="A46" s="7"/>
      <c r="B46" s="7"/>
      <c r="C46" s="3" t="str">
        <f>IFERROR(VLOOKUP(B46,DONNEES!$E:$F,2,0),"")</f>
        <v/>
      </c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3" t="str">
        <f>IFERROR(VLOOKUP(Q46,DONNEES!$Q$2:$R$8,2,0),"")</f>
        <v/>
      </c>
      <c r="S46" s="19"/>
      <c r="T46" s="19"/>
      <c r="U46" s="7"/>
      <c r="V46" s="3" t="str">
        <f>IFERROR(VLOOKUP(U46,DONNEES!$O$2:$P$17,2,0),"")</f>
        <v/>
      </c>
      <c r="W46" s="7"/>
      <c r="X46" s="3" t="str">
        <f>IFERROR(VLOOKUP(W46,DONNEES!$S$2:$T$6,2,0),"")</f>
        <v/>
      </c>
      <c r="Z46" s="12" t="str">
        <f t="shared" si="1"/>
        <v/>
      </c>
      <c r="AA46" s="12" t="b">
        <f t="shared" si="2"/>
        <v>0</v>
      </c>
      <c r="AB46" s="12" t="b">
        <f t="shared" si="3"/>
        <v>0</v>
      </c>
      <c r="AC46" s="13">
        <f t="shared" si="4"/>
        <v>0</v>
      </c>
      <c r="AD46" s="12">
        <f t="shared" si="9"/>
        <v>0</v>
      </c>
      <c r="AE46" s="12">
        <f t="shared" si="10"/>
        <v>0</v>
      </c>
      <c r="AF46" s="12">
        <f t="shared" si="5"/>
        <v>1</v>
      </c>
      <c r="AG46" s="12">
        <f t="shared" si="6"/>
        <v>1</v>
      </c>
      <c r="AI46" s="12" t="str">
        <f>IF(E46&lt;&gt;"",OR(VLOOKUP(J46,DONNEES!$H$2:$I$7,2,0)="09",VLOOKUP(J46,DONNEES!$H$2:$I$7,2,0)="19"),"")</f>
        <v/>
      </c>
      <c r="AN46" s="18" t="b">
        <f t="shared" si="8"/>
        <v>1</v>
      </c>
      <c r="AO46" s="12" t="str">
        <f t="shared" si="14"/>
        <v/>
      </c>
      <c r="AP46" s="12" t="str">
        <f t="shared" si="11"/>
        <v/>
      </c>
      <c r="AQ46" s="12" t="str">
        <f t="shared" si="20"/>
        <v/>
      </c>
      <c r="AR46" s="12" t="str">
        <f t="shared" si="19"/>
        <v/>
      </c>
    </row>
    <row r="47" spans="1:44" x14ac:dyDescent="0.25">
      <c r="A47" s="7"/>
      <c r="B47" s="7"/>
      <c r="C47" s="3" t="str">
        <f>IFERROR(VLOOKUP(B47,DONNEES!$E:$F,2,0),"")</f>
        <v/>
      </c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3" t="str">
        <f>IFERROR(VLOOKUP(Q47,DONNEES!$Q$2:$R$8,2,0),"")</f>
        <v/>
      </c>
      <c r="S47" s="19"/>
      <c r="T47" s="19"/>
      <c r="U47" s="7"/>
      <c r="V47" s="3" t="str">
        <f>IFERROR(VLOOKUP(U47,DONNEES!$O$2:$P$17,2,0),"")</f>
        <v/>
      </c>
      <c r="W47" s="7"/>
      <c r="X47" s="3" t="str">
        <f>IFERROR(VLOOKUP(W47,DONNEES!$S$2:$T$6,2,0),"")</f>
        <v/>
      </c>
      <c r="Z47" s="12" t="str">
        <f t="shared" si="1"/>
        <v/>
      </c>
      <c r="AA47" s="12" t="b">
        <f t="shared" si="2"/>
        <v>0</v>
      </c>
      <c r="AB47" s="12" t="b">
        <f t="shared" si="3"/>
        <v>0</v>
      </c>
      <c r="AC47" s="13">
        <f t="shared" si="4"/>
        <v>0</v>
      </c>
      <c r="AD47" s="12">
        <f t="shared" si="9"/>
        <v>0</v>
      </c>
      <c r="AE47" s="12">
        <f t="shared" si="10"/>
        <v>0</v>
      </c>
      <c r="AF47" s="12">
        <f t="shared" si="5"/>
        <v>1</v>
      </c>
      <c r="AG47" s="12">
        <f t="shared" si="6"/>
        <v>1</v>
      </c>
      <c r="AI47" s="12" t="str">
        <f>IF(E47&lt;&gt;"",OR(VLOOKUP(J47,DONNEES!$H$2:$I$7,2,0)="09",VLOOKUP(J47,DONNEES!$H$2:$I$7,2,0)="19"),"")</f>
        <v/>
      </c>
      <c r="AN47" s="18" t="b">
        <f t="shared" si="8"/>
        <v>1</v>
      </c>
      <c r="AO47" s="12" t="str">
        <f t="shared" si="14"/>
        <v/>
      </c>
      <c r="AP47" s="12" t="str">
        <f t="shared" si="11"/>
        <v/>
      </c>
      <c r="AQ47" s="12" t="str">
        <f t="shared" si="20"/>
        <v/>
      </c>
      <c r="AR47" s="12" t="str">
        <f t="shared" si="19"/>
        <v/>
      </c>
    </row>
    <row r="48" spans="1:44" x14ac:dyDescent="0.25">
      <c r="A48" s="7"/>
      <c r="B48" s="7"/>
      <c r="C48" s="3" t="str">
        <f>IFERROR(VLOOKUP(B48,DONNEES!$E:$F,2,0),"")</f>
        <v/>
      </c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3" t="str">
        <f>IFERROR(VLOOKUP(Q48,DONNEES!$Q$2:$R$8,2,0),"")</f>
        <v/>
      </c>
      <c r="S48" s="19"/>
      <c r="T48" s="19"/>
      <c r="U48" s="7"/>
      <c r="V48" s="3" t="str">
        <f>IFERROR(VLOOKUP(U48,DONNEES!$O$2:$P$17,2,0),"")</f>
        <v/>
      </c>
      <c r="W48" s="7"/>
      <c r="X48" s="3" t="str">
        <f>IFERROR(VLOOKUP(W48,DONNEES!$S$2:$T$6,2,0),"")</f>
        <v/>
      </c>
      <c r="Z48" s="12" t="str">
        <f t="shared" si="1"/>
        <v/>
      </c>
      <c r="AA48" s="12" t="b">
        <f t="shared" si="2"/>
        <v>0</v>
      </c>
      <c r="AB48" s="12" t="b">
        <f t="shared" si="3"/>
        <v>0</v>
      </c>
      <c r="AC48" s="13">
        <f t="shared" si="4"/>
        <v>0</v>
      </c>
      <c r="AD48" s="12">
        <f t="shared" si="9"/>
        <v>0</v>
      </c>
      <c r="AE48" s="12">
        <f t="shared" si="10"/>
        <v>0</v>
      </c>
      <c r="AF48" s="12">
        <f t="shared" si="5"/>
        <v>1</v>
      </c>
      <c r="AG48" s="12">
        <f t="shared" si="6"/>
        <v>1</v>
      </c>
      <c r="AI48" s="12" t="str">
        <f>IF(E48&lt;&gt;"",OR(VLOOKUP(J48,DONNEES!$H$2:$I$7,2,0)="09",VLOOKUP(J48,DONNEES!$H$2:$I$7,2,0)="19"),"")</f>
        <v/>
      </c>
      <c r="AN48" s="18" t="b">
        <f t="shared" si="8"/>
        <v>1</v>
      </c>
      <c r="AO48" s="12" t="str">
        <f t="shared" si="14"/>
        <v/>
      </c>
      <c r="AP48" s="12" t="str">
        <f t="shared" si="11"/>
        <v/>
      </c>
      <c r="AQ48" s="12" t="str">
        <f t="shared" si="20"/>
        <v/>
      </c>
      <c r="AR48" s="12" t="str">
        <f t="shared" si="19"/>
        <v/>
      </c>
    </row>
    <row r="49" spans="1:44" x14ac:dyDescent="0.25">
      <c r="A49" s="7"/>
      <c r="B49" s="7"/>
      <c r="C49" s="3" t="str">
        <f>IFERROR(VLOOKUP(B49,DONNEES!$E:$F,2,0),"")</f>
        <v/>
      </c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3" t="str">
        <f>IFERROR(VLOOKUP(Q49,DONNEES!$Q$2:$R$8,2,0),"")</f>
        <v/>
      </c>
      <c r="S49" s="19"/>
      <c r="T49" s="19"/>
      <c r="U49" s="7"/>
      <c r="V49" s="3" t="str">
        <f>IFERROR(VLOOKUP(U49,DONNEES!$O$2:$P$17,2,0),"")</f>
        <v/>
      </c>
      <c r="W49" s="7"/>
      <c r="X49" s="3" t="str">
        <f>IFERROR(VLOOKUP(W49,DONNEES!$S$2:$T$6,2,0),"")</f>
        <v/>
      </c>
      <c r="Z49" s="12" t="str">
        <f t="shared" si="1"/>
        <v/>
      </c>
      <c r="AA49" s="12" t="b">
        <f t="shared" si="2"/>
        <v>0</v>
      </c>
      <c r="AB49" s="12" t="b">
        <f t="shared" si="3"/>
        <v>0</v>
      </c>
      <c r="AC49" s="13">
        <f t="shared" si="4"/>
        <v>0</v>
      </c>
      <c r="AD49" s="12">
        <f t="shared" si="9"/>
        <v>0</v>
      </c>
      <c r="AE49" s="12">
        <f t="shared" si="10"/>
        <v>0</v>
      </c>
      <c r="AF49" s="12">
        <f t="shared" si="5"/>
        <v>1</v>
      </c>
      <c r="AG49" s="12">
        <f t="shared" si="6"/>
        <v>1</v>
      </c>
      <c r="AI49" s="12" t="str">
        <f>IF(E49&lt;&gt;"",OR(VLOOKUP(J49,DONNEES!$H$2:$I$7,2,0)="09",VLOOKUP(J49,DONNEES!$H$2:$I$7,2,0)="19"),"")</f>
        <v/>
      </c>
      <c r="AN49" s="18" t="b">
        <f t="shared" si="8"/>
        <v>1</v>
      </c>
      <c r="AO49" s="12" t="str">
        <f t="shared" si="14"/>
        <v/>
      </c>
      <c r="AP49" s="12" t="str">
        <f t="shared" si="11"/>
        <v/>
      </c>
      <c r="AQ49" s="12" t="str">
        <f t="shared" si="20"/>
        <v/>
      </c>
      <c r="AR49" s="12" t="str">
        <f t="shared" si="19"/>
        <v/>
      </c>
    </row>
    <row r="50" spans="1:44" x14ac:dyDescent="0.25">
      <c r="A50" s="7"/>
      <c r="B50" s="7"/>
      <c r="C50" s="3" t="str">
        <f>IFERROR(VLOOKUP(B50,DONNEES!$E:$F,2,0),"")</f>
        <v/>
      </c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3" t="str">
        <f>IFERROR(VLOOKUP(Q50,DONNEES!$Q$2:$R$8,2,0),"")</f>
        <v/>
      </c>
      <c r="S50" s="19"/>
      <c r="T50" s="19"/>
      <c r="U50" s="7"/>
      <c r="V50" s="3" t="str">
        <f>IFERROR(VLOOKUP(U50,DONNEES!$O$2:$P$17,2,0),"")</f>
        <v/>
      </c>
      <c r="W50" s="7"/>
      <c r="X50" s="3" t="str">
        <f>IFERROR(VLOOKUP(W50,DONNEES!$S$2:$T$6,2,0),"")</f>
        <v/>
      </c>
      <c r="Z50" s="12" t="str">
        <f t="shared" si="1"/>
        <v/>
      </c>
      <c r="AA50" s="12" t="b">
        <f t="shared" si="2"/>
        <v>0</v>
      </c>
      <c r="AB50" s="12" t="b">
        <f t="shared" si="3"/>
        <v>0</v>
      </c>
      <c r="AC50" s="13">
        <f t="shared" si="4"/>
        <v>0</v>
      </c>
      <c r="AD50" s="12">
        <f t="shared" si="9"/>
        <v>0</v>
      </c>
      <c r="AE50" s="12">
        <f t="shared" si="10"/>
        <v>0</v>
      </c>
      <c r="AF50" s="12">
        <f t="shared" si="5"/>
        <v>1</v>
      </c>
      <c r="AG50" s="12">
        <f t="shared" si="6"/>
        <v>1</v>
      </c>
      <c r="AI50" s="12" t="str">
        <f>IF(E50&lt;&gt;"",OR(VLOOKUP(J50,DONNEES!$H$2:$I$7,2,0)="09",VLOOKUP(J50,DONNEES!$H$2:$I$7,2,0)="19"),"")</f>
        <v/>
      </c>
      <c r="AN50" s="18" t="b">
        <f t="shared" si="8"/>
        <v>1</v>
      </c>
      <c r="AO50" s="12" t="str">
        <f t="shared" si="14"/>
        <v/>
      </c>
      <c r="AP50" s="12" t="str">
        <f t="shared" si="11"/>
        <v/>
      </c>
      <c r="AQ50" s="12" t="str">
        <f t="shared" si="20"/>
        <v/>
      </c>
      <c r="AR50" s="12" t="str">
        <f t="shared" si="19"/>
        <v/>
      </c>
    </row>
    <row r="51" spans="1:44" x14ac:dyDescent="0.25">
      <c r="A51" s="7"/>
      <c r="B51" s="7"/>
      <c r="C51" s="3" t="str">
        <f>IFERROR(VLOOKUP(B51,DONNEES!$E:$F,2,0),"")</f>
        <v/>
      </c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3" t="str">
        <f>IFERROR(VLOOKUP(Q51,DONNEES!$Q$2:$R$8,2,0),"")</f>
        <v/>
      </c>
      <c r="S51" s="19"/>
      <c r="T51" s="19"/>
      <c r="U51" s="7"/>
      <c r="V51" s="3" t="str">
        <f>IFERROR(VLOOKUP(U51,DONNEES!$O$2:$P$17,2,0),"")</f>
        <v/>
      </c>
      <c r="W51" s="7"/>
      <c r="X51" s="3" t="str">
        <f>IFERROR(VLOOKUP(W51,DONNEES!$S$2:$T$6,2,0),"")</f>
        <v/>
      </c>
      <c r="Z51" s="12" t="str">
        <f t="shared" si="1"/>
        <v/>
      </c>
      <c r="AA51" s="12" t="b">
        <f t="shared" si="2"/>
        <v>0</v>
      </c>
      <c r="AB51" s="12" t="b">
        <f t="shared" si="3"/>
        <v>0</v>
      </c>
      <c r="AC51" s="13">
        <f t="shared" si="4"/>
        <v>0</v>
      </c>
      <c r="AD51" s="12">
        <f t="shared" si="9"/>
        <v>0</v>
      </c>
      <c r="AE51" s="12">
        <f t="shared" si="10"/>
        <v>0</v>
      </c>
      <c r="AF51" s="12">
        <f t="shared" si="5"/>
        <v>1</v>
      </c>
      <c r="AG51" s="12">
        <f t="shared" si="6"/>
        <v>1</v>
      </c>
      <c r="AI51" s="12" t="str">
        <f>IF(E51&lt;&gt;"",OR(VLOOKUP(J51,DONNEES!$H$2:$I$7,2,0)="09",VLOOKUP(J51,DONNEES!$H$2:$I$7,2,0)="19"),"")</f>
        <v/>
      </c>
      <c r="AN51" s="18" t="b">
        <f t="shared" si="8"/>
        <v>1</v>
      </c>
      <c r="AO51" s="12" t="str">
        <f t="shared" si="14"/>
        <v/>
      </c>
      <c r="AP51" s="12" t="str">
        <f t="shared" si="11"/>
        <v/>
      </c>
      <c r="AQ51" s="12" t="str">
        <f t="shared" si="20"/>
        <v/>
      </c>
      <c r="AR51" s="12" t="str">
        <f t="shared" si="19"/>
        <v/>
      </c>
    </row>
    <row r="52" spans="1:44" x14ac:dyDescent="0.25">
      <c r="A52" s="7"/>
      <c r="B52" s="7"/>
      <c r="C52" s="3" t="str">
        <f>IFERROR(VLOOKUP(B52,DONNEES!$E:$F,2,0),"")</f>
        <v/>
      </c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3" t="str">
        <f>IFERROR(VLOOKUP(Q52,DONNEES!$Q$2:$R$8,2,0),"")</f>
        <v/>
      </c>
      <c r="S52" s="19"/>
      <c r="T52" s="19"/>
      <c r="U52" s="7"/>
      <c r="V52" s="3" t="str">
        <f>IFERROR(VLOOKUP(U52,DONNEES!$O$2:$P$17,2,0),"")</f>
        <v/>
      </c>
      <c r="W52" s="7"/>
      <c r="X52" s="3" t="str">
        <f>IFERROR(VLOOKUP(W52,DONNEES!$S$2:$T$6,2,0),"")</f>
        <v/>
      </c>
      <c r="Z52" s="12" t="str">
        <f t="shared" si="1"/>
        <v/>
      </c>
      <c r="AA52" s="12" t="b">
        <f t="shared" si="2"/>
        <v>0</v>
      </c>
      <c r="AB52" s="12" t="b">
        <f t="shared" si="3"/>
        <v>0</v>
      </c>
      <c r="AC52" s="13">
        <f t="shared" si="4"/>
        <v>0</v>
      </c>
      <c r="AD52" s="12">
        <f t="shared" si="9"/>
        <v>0</v>
      </c>
      <c r="AE52" s="12">
        <f t="shared" si="10"/>
        <v>0</v>
      </c>
      <c r="AF52" s="12">
        <f t="shared" si="5"/>
        <v>1</v>
      </c>
      <c r="AG52" s="12">
        <f t="shared" si="6"/>
        <v>1</v>
      </c>
      <c r="AI52" s="12" t="str">
        <f>IF(E52&lt;&gt;"",OR(VLOOKUP(J52,DONNEES!$H$2:$I$7,2,0)="09",VLOOKUP(J52,DONNEES!$H$2:$I$7,2,0)="19"),"")</f>
        <v/>
      </c>
      <c r="AN52" s="18" t="b">
        <f t="shared" si="8"/>
        <v>1</v>
      </c>
      <c r="AO52" s="12" t="str">
        <f t="shared" si="14"/>
        <v/>
      </c>
      <c r="AP52" s="12" t="str">
        <f t="shared" si="11"/>
        <v/>
      </c>
      <c r="AQ52" s="12" t="str">
        <f t="shared" si="20"/>
        <v/>
      </c>
      <c r="AR52" s="12" t="str">
        <f t="shared" si="19"/>
        <v/>
      </c>
    </row>
    <row r="53" spans="1:44" x14ac:dyDescent="0.25">
      <c r="A53" s="7"/>
      <c r="B53" s="7"/>
      <c r="C53" s="3" t="str">
        <f>IFERROR(VLOOKUP(B53,DONNEES!$E:$F,2,0),"")</f>
        <v/>
      </c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3" t="str">
        <f>IFERROR(VLOOKUP(Q53,DONNEES!$Q$2:$R$8,2,0),"")</f>
        <v/>
      </c>
      <c r="S53" s="19"/>
      <c r="T53" s="19"/>
      <c r="U53" s="7"/>
      <c r="V53" s="3" t="str">
        <f>IFERROR(VLOOKUP(U53,DONNEES!$O$2:$P$17,2,0),"")</f>
        <v/>
      </c>
      <c r="W53" s="7"/>
      <c r="X53" s="3" t="str">
        <f>IFERROR(VLOOKUP(W53,DONNEES!$S$2:$T$6,2,0),"")</f>
        <v/>
      </c>
      <c r="Z53" s="12" t="str">
        <f t="shared" si="1"/>
        <v/>
      </c>
      <c r="AA53" s="12" t="b">
        <f t="shared" si="2"/>
        <v>0</v>
      </c>
      <c r="AB53" s="12" t="b">
        <f t="shared" si="3"/>
        <v>0</v>
      </c>
      <c r="AC53" s="13">
        <f t="shared" si="4"/>
        <v>0</v>
      </c>
      <c r="AD53" s="12">
        <f t="shared" si="9"/>
        <v>0</v>
      </c>
      <c r="AE53" s="12">
        <f t="shared" si="10"/>
        <v>0</v>
      </c>
      <c r="AF53" s="12">
        <f t="shared" si="5"/>
        <v>1</v>
      </c>
      <c r="AG53" s="12">
        <f t="shared" si="6"/>
        <v>1</v>
      </c>
      <c r="AI53" s="12" t="str">
        <f>IF(E53&lt;&gt;"",OR(VLOOKUP(J53,DONNEES!$H$2:$I$7,2,0)="09",VLOOKUP(J53,DONNEES!$H$2:$I$7,2,0)="19"),"")</f>
        <v/>
      </c>
      <c r="AN53" s="18" t="b">
        <f t="shared" si="8"/>
        <v>1</v>
      </c>
      <c r="AO53" s="12" t="str">
        <f t="shared" si="14"/>
        <v/>
      </c>
      <c r="AP53" s="12" t="str">
        <f t="shared" si="11"/>
        <v/>
      </c>
      <c r="AQ53" s="12" t="str">
        <f t="shared" si="20"/>
        <v/>
      </c>
      <c r="AR53" s="12" t="str">
        <f t="shared" si="19"/>
        <v/>
      </c>
    </row>
    <row r="54" spans="1:44" x14ac:dyDescent="0.25">
      <c r="A54" s="7"/>
      <c r="B54" s="7"/>
      <c r="C54" s="3" t="str">
        <f>IFERROR(VLOOKUP(B54,DONNEES!$E:$F,2,0),"")</f>
        <v/>
      </c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3" t="str">
        <f>IFERROR(VLOOKUP(Q54,DONNEES!$Q$2:$R$8,2,0),"")</f>
        <v/>
      </c>
      <c r="S54" s="19"/>
      <c r="T54" s="19"/>
      <c r="U54" s="7"/>
      <c r="V54" s="3" t="str">
        <f>IFERROR(VLOOKUP(U54,DONNEES!$O$2:$P$17,2,0),"")</f>
        <v/>
      </c>
      <c r="W54" s="7"/>
      <c r="X54" s="3" t="str">
        <f>IFERROR(VLOOKUP(W54,DONNEES!$S$2:$T$6,2,0),"")</f>
        <v/>
      </c>
      <c r="Z54" s="12" t="str">
        <f t="shared" si="1"/>
        <v/>
      </c>
      <c r="AA54" s="12" t="b">
        <f t="shared" si="2"/>
        <v>0</v>
      </c>
      <c r="AB54" s="12" t="b">
        <f t="shared" si="3"/>
        <v>0</v>
      </c>
      <c r="AC54" s="13">
        <f t="shared" si="4"/>
        <v>0</v>
      </c>
      <c r="AD54" s="12">
        <f t="shared" si="9"/>
        <v>0</v>
      </c>
      <c r="AE54" s="12">
        <f t="shared" si="10"/>
        <v>0</v>
      </c>
      <c r="AF54" s="12">
        <f t="shared" si="5"/>
        <v>1</v>
      </c>
      <c r="AG54" s="12">
        <f t="shared" si="6"/>
        <v>1</v>
      </c>
      <c r="AI54" s="12" t="str">
        <f>IF(E54&lt;&gt;"",OR(VLOOKUP(J54,DONNEES!$H$2:$I$7,2,0)="09",VLOOKUP(J54,DONNEES!$H$2:$I$7,2,0)="19"),"")</f>
        <v/>
      </c>
      <c r="AN54" s="18" t="b">
        <f t="shared" si="8"/>
        <v>1</v>
      </c>
      <c r="AO54" s="12" t="str">
        <f t="shared" si="14"/>
        <v/>
      </c>
      <c r="AP54" s="12" t="str">
        <f t="shared" si="11"/>
        <v/>
      </c>
      <c r="AQ54" s="12" t="str">
        <f t="shared" si="20"/>
        <v/>
      </c>
      <c r="AR54" s="12" t="str">
        <f t="shared" si="19"/>
        <v/>
      </c>
    </row>
    <row r="55" spans="1:44" x14ac:dyDescent="0.25">
      <c r="A55" s="7"/>
      <c r="B55" s="7"/>
      <c r="C55" s="3" t="str">
        <f>IFERROR(VLOOKUP(B55,DONNEES!$E:$F,2,0),"")</f>
        <v/>
      </c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3" t="str">
        <f>IFERROR(VLOOKUP(Q55,DONNEES!$Q$2:$R$8,2,0),"")</f>
        <v/>
      </c>
      <c r="S55" s="19"/>
      <c r="T55" s="19"/>
      <c r="U55" s="7"/>
      <c r="V55" s="3" t="str">
        <f>IFERROR(VLOOKUP(U55,DONNEES!$O$2:$P$17,2,0),"")</f>
        <v/>
      </c>
      <c r="W55" s="7"/>
      <c r="X55" s="3" t="str">
        <f>IFERROR(VLOOKUP(W55,DONNEES!$S$2:$T$6,2,0),"")</f>
        <v/>
      </c>
      <c r="Z55" s="12" t="str">
        <f t="shared" si="1"/>
        <v/>
      </c>
      <c r="AA55" s="12" t="b">
        <f t="shared" si="2"/>
        <v>0</v>
      </c>
      <c r="AB55" s="12" t="b">
        <f t="shared" si="3"/>
        <v>0</v>
      </c>
      <c r="AC55" s="13">
        <f t="shared" si="4"/>
        <v>0</v>
      </c>
      <c r="AD55" s="12">
        <f t="shared" si="9"/>
        <v>0</v>
      </c>
      <c r="AE55" s="12">
        <f t="shared" si="10"/>
        <v>0</v>
      </c>
      <c r="AF55" s="12">
        <f t="shared" si="5"/>
        <v>1</v>
      </c>
      <c r="AG55" s="12">
        <f t="shared" si="6"/>
        <v>1</v>
      </c>
      <c r="AI55" s="12" t="str">
        <f>IF(E55&lt;&gt;"",OR(VLOOKUP(J55,DONNEES!$H$2:$I$7,2,0)="09",VLOOKUP(J55,DONNEES!$H$2:$I$7,2,0)="19"),"")</f>
        <v/>
      </c>
      <c r="AN55" s="18" t="b">
        <f t="shared" si="8"/>
        <v>1</v>
      </c>
      <c r="AO55" s="12" t="str">
        <f t="shared" si="14"/>
        <v/>
      </c>
      <c r="AP55" s="12" t="str">
        <f t="shared" si="11"/>
        <v/>
      </c>
      <c r="AQ55" s="12" t="str">
        <f t="shared" si="20"/>
        <v/>
      </c>
      <c r="AR55" s="12" t="str">
        <f t="shared" si="19"/>
        <v/>
      </c>
    </row>
    <row r="56" spans="1:44" x14ac:dyDescent="0.25">
      <c r="A56" s="7"/>
      <c r="B56" s="7"/>
      <c r="C56" s="3" t="str">
        <f>IFERROR(VLOOKUP(B56,DONNEES!$E:$F,2,0),"")</f>
        <v/>
      </c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3" t="str">
        <f>IFERROR(VLOOKUP(Q56,DONNEES!$Q$2:$R$8,2,0),"")</f>
        <v/>
      </c>
      <c r="S56" s="19"/>
      <c r="T56" s="19"/>
      <c r="U56" s="7"/>
      <c r="V56" s="3" t="str">
        <f>IFERROR(VLOOKUP(U56,DONNEES!$O$2:$P$17,2,0),"")</f>
        <v/>
      </c>
      <c r="W56" s="7"/>
      <c r="X56" s="3" t="str">
        <f>IFERROR(VLOOKUP(W56,DONNEES!$S$2:$T$6,2,0),"")</f>
        <v/>
      </c>
      <c r="Z56" s="12" t="str">
        <f t="shared" si="1"/>
        <v/>
      </c>
      <c r="AA56" s="12" t="b">
        <f t="shared" si="2"/>
        <v>0</v>
      </c>
      <c r="AB56" s="12" t="b">
        <f t="shared" si="3"/>
        <v>0</v>
      </c>
      <c r="AC56" s="13">
        <f t="shared" si="4"/>
        <v>0</v>
      </c>
      <c r="AD56" s="12">
        <f t="shared" si="9"/>
        <v>0</v>
      </c>
      <c r="AE56" s="12">
        <f t="shared" si="10"/>
        <v>0</v>
      </c>
      <c r="AF56" s="12">
        <f t="shared" si="5"/>
        <v>1</v>
      </c>
      <c r="AG56" s="12">
        <f t="shared" si="6"/>
        <v>1</v>
      </c>
      <c r="AI56" s="12" t="str">
        <f>IF(E56&lt;&gt;"",OR(VLOOKUP(J56,DONNEES!$H$2:$I$7,2,0)="09",VLOOKUP(J56,DONNEES!$H$2:$I$7,2,0)="19"),"")</f>
        <v/>
      </c>
      <c r="AN56" s="18" t="b">
        <f t="shared" si="8"/>
        <v>1</v>
      </c>
      <c r="AO56" s="12" t="str">
        <f t="shared" si="14"/>
        <v/>
      </c>
      <c r="AP56" s="12" t="str">
        <f t="shared" si="11"/>
        <v/>
      </c>
      <c r="AQ56" s="12" t="str">
        <f t="shared" si="20"/>
        <v/>
      </c>
      <c r="AR56" s="12" t="str">
        <f t="shared" si="19"/>
        <v/>
      </c>
    </row>
    <row r="57" spans="1:44" x14ac:dyDescent="0.25">
      <c r="A57" s="7"/>
      <c r="B57" s="7"/>
      <c r="C57" s="3" t="str">
        <f>IFERROR(VLOOKUP(B57,DONNEES!$E:$F,2,0),"")</f>
        <v/>
      </c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3" t="str">
        <f>IFERROR(VLOOKUP(Q57,DONNEES!$Q$2:$R$8,2,0),"")</f>
        <v/>
      </c>
      <c r="S57" s="19"/>
      <c r="T57" s="19"/>
      <c r="U57" s="7"/>
      <c r="V57" s="3" t="str">
        <f>IFERROR(VLOOKUP(U57,DONNEES!$O$2:$P$17,2,0),"")</f>
        <v/>
      </c>
      <c r="W57" s="7"/>
      <c r="X57" s="3" t="str">
        <f>IFERROR(VLOOKUP(W57,DONNEES!$S$2:$T$6,2,0),"")</f>
        <v/>
      </c>
      <c r="Z57" s="12" t="str">
        <f t="shared" si="1"/>
        <v/>
      </c>
      <c r="AA57" s="12" t="b">
        <f t="shared" si="2"/>
        <v>0</v>
      </c>
      <c r="AB57" s="12" t="b">
        <f t="shared" si="3"/>
        <v>0</v>
      </c>
      <c r="AC57" s="13">
        <f t="shared" si="4"/>
        <v>0</v>
      </c>
      <c r="AD57" s="12">
        <f t="shared" si="9"/>
        <v>0</v>
      </c>
      <c r="AE57" s="12">
        <f t="shared" si="10"/>
        <v>0</v>
      </c>
      <c r="AF57" s="12">
        <f t="shared" si="5"/>
        <v>1</v>
      </c>
      <c r="AG57" s="12">
        <f t="shared" si="6"/>
        <v>1</v>
      </c>
      <c r="AI57" s="12" t="str">
        <f>IF(E57&lt;&gt;"",OR(VLOOKUP(J57,DONNEES!$H$2:$I$7,2,0)="09",VLOOKUP(J57,DONNEES!$H$2:$I$7,2,0)="19"),"")</f>
        <v/>
      </c>
      <c r="AN57" s="18" t="b">
        <f t="shared" si="8"/>
        <v>1</v>
      </c>
      <c r="AO57" s="12" t="str">
        <f t="shared" si="14"/>
        <v/>
      </c>
      <c r="AP57" s="12" t="str">
        <f t="shared" si="11"/>
        <v/>
      </c>
      <c r="AQ57" s="12" t="str">
        <f t="shared" si="20"/>
        <v/>
      </c>
      <c r="AR57" s="12" t="str">
        <f t="shared" si="19"/>
        <v/>
      </c>
    </row>
    <row r="58" spans="1:44" x14ac:dyDescent="0.25">
      <c r="A58" s="7"/>
      <c r="B58" s="7"/>
      <c r="C58" s="3" t="str">
        <f>IFERROR(VLOOKUP(B58,DONNEES!$E:$F,2,0),"")</f>
        <v/>
      </c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3" t="str">
        <f>IFERROR(VLOOKUP(Q58,DONNEES!$Q$2:$R$8,2,0),"")</f>
        <v/>
      </c>
      <c r="S58" s="19"/>
      <c r="T58" s="19"/>
      <c r="U58" s="7"/>
      <c r="V58" s="3" t="str">
        <f>IFERROR(VLOOKUP(U58,DONNEES!$O$2:$P$17,2,0),"")</f>
        <v/>
      </c>
      <c r="W58" s="7"/>
      <c r="X58" s="3" t="str">
        <f>IFERROR(VLOOKUP(W58,DONNEES!$S$2:$T$6,2,0),"")</f>
        <v/>
      </c>
      <c r="Z58" s="12" t="str">
        <f t="shared" si="1"/>
        <v/>
      </c>
      <c r="AA58" s="12" t="b">
        <f t="shared" si="2"/>
        <v>0</v>
      </c>
      <c r="AB58" s="12" t="b">
        <f t="shared" si="3"/>
        <v>0</v>
      </c>
      <c r="AC58" s="13">
        <f t="shared" si="4"/>
        <v>0</v>
      </c>
      <c r="AD58" s="12">
        <f t="shared" si="9"/>
        <v>0</v>
      </c>
      <c r="AE58" s="12">
        <f t="shared" si="10"/>
        <v>0</v>
      </c>
      <c r="AF58" s="12">
        <f t="shared" si="5"/>
        <v>1</v>
      </c>
      <c r="AG58" s="12">
        <f t="shared" si="6"/>
        <v>1</v>
      </c>
      <c r="AI58" s="12" t="str">
        <f>IF(E58&lt;&gt;"",OR(VLOOKUP(J58,DONNEES!$H$2:$I$7,2,0)="09",VLOOKUP(J58,DONNEES!$H$2:$I$7,2,0)="19"),"")</f>
        <v/>
      </c>
      <c r="AN58" s="18" t="b">
        <f t="shared" si="8"/>
        <v>1</v>
      </c>
      <c r="AO58" s="12" t="str">
        <f t="shared" si="14"/>
        <v/>
      </c>
      <c r="AP58" s="12" t="str">
        <f t="shared" si="11"/>
        <v/>
      </c>
      <c r="AQ58" s="12" t="str">
        <f t="shared" si="20"/>
        <v/>
      </c>
      <c r="AR58" s="12" t="str">
        <f t="shared" si="19"/>
        <v/>
      </c>
    </row>
    <row r="59" spans="1:44" x14ac:dyDescent="0.25">
      <c r="A59" s="7"/>
      <c r="B59" s="7"/>
      <c r="C59" s="3" t="str">
        <f>IFERROR(VLOOKUP(B59,DONNEES!$E:$F,2,0),"")</f>
        <v/>
      </c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3" t="str">
        <f>IFERROR(VLOOKUP(Q59,DONNEES!$Q$2:$R$8,2,0),"")</f>
        <v/>
      </c>
      <c r="S59" s="19"/>
      <c r="T59" s="19"/>
      <c r="U59" s="7"/>
      <c r="V59" s="3" t="str">
        <f>IFERROR(VLOOKUP(U59,DONNEES!$O$2:$P$17,2,0),"")</f>
        <v/>
      </c>
      <c r="W59" s="7"/>
      <c r="X59" s="3" t="str">
        <f>IFERROR(VLOOKUP(W59,DONNEES!$S$2:$T$6,2,0),"")</f>
        <v/>
      </c>
      <c r="Z59" s="12" t="str">
        <f t="shared" si="1"/>
        <v/>
      </c>
      <c r="AA59" s="12" t="b">
        <f t="shared" si="2"/>
        <v>0</v>
      </c>
      <c r="AB59" s="12" t="b">
        <f t="shared" si="3"/>
        <v>0</v>
      </c>
      <c r="AC59" s="13">
        <f t="shared" si="4"/>
        <v>0</v>
      </c>
      <c r="AD59" s="12">
        <f t="shared" si="9"/>
        <v>0</v>
      </c>
      <c r="AE59" s="12">
        <f t="shared" si="10"/>
        <v>0</v>
      </c>
      <c r="AF59" s="12">
        <f t="shared" si="5"/>
        <v>1</v>
      </c>
      <c r="AG59" s="12">
        <f t="shared" si="6"/>
        <v>1</v>
      </c>
      <c r="AI59" s="12" t="str">
        <f>IF(E59&lt;&gt;"",OR(VLOOKUP(J59,DONNEES!$H$2:$I$7,2,0)="09",VLOOKUP(J59,DONNEES!$H$2:$I$7,2,0)="19"),"")</f>
        <v/>
      </c>
      <c r="AN59" s="18" t="b">
        <f t="shared" si="8"/>
        <v>1</v>
      </c>
      <c r="AO59" s="12" t="str">
        <f t="shared" si="14"/>
        <v/>
      </c>
      <c r="AP59" s="12" t="str">
        <f t="shared" si="11"/>
        <v/>
      </c>
      <c r="AQ59" s="12" t="str">
        <f t="shared" si="20"/>
        <v/>
      </c>
      <c r="AR59" s="12" t="str">
        <f t="shared" si="19"/>
        <v/>
      </c>
    </row>
    <row r="60" spans="1:44" x14ac:dyDescent="0.25">
      <c r="A60" s="7"/>
      <c r="B60" s="7"/>
      <c r="C60" s="3" t="str">
        <f>IFERROR(VLOOKUP(B60,DONNEES!$E:$F,2,0),"")</f>
        <v/>
      </c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3" t="str">
        <f>IFERROR(VLOOKUP(Q60,DONNEES!$Q$2:$R$8,2,0),"")</f>
        <v/>
      </c>
      <c r="S60" s="19"/>
      <c r="T60" s="19"/>
      <c r="U60" s="7"/>
      <c r="V60" s="3" t="str">
        <f>IFERROR(VLOOKUP(U60,DONNEES!$O$2:$P$17,2,0),"")</f>
        <v/>
      </c>
      <c r="W60" s="7"/>
      <c r="X60" s="3" t="str">
        <f>IFERROR(VLOOKUP(W60,DONNEES!$S$2:$T$6,2,0),"")</f>
        <v/>
      </c>
      <c r="Z60" s="12" t="str">
        <f t="shared" si="1"/>
        <v/>
      </c>
      <c r="AA60" s="12" t="b">
        <f t="shared" si="2"/>
        <v>0</v>
      </c>
      <c r="AB60" s="12" t="b">
        <f t="shared" si="3"/>
        <v>0</v>
      </c>
      <c r="AC60" s="13">
        <f t="shared" si="4"/>
        <v>0</v>
      </c>
      <c r="AD60" s="12">
        <f t="shared" si="9"/>
        <v>0</v>
      </c>
      <c r="AE60" s="12">
        <f t="shared" si="10"/>
        <v>0</v>
      </c>
      <c r="AF60" s="12">
        <f t="shared" si="5"/>
        <v>1</v>
      </c>
      <c r="AG60" s="12">
        <f t="shared" si="6"/>
        <v>1</v>
      </c>
      <c r="AI60" s="12" t="str">
        <f>IF(E60&lt;&gt;"",OR(VLOOKUP(J60,DONNEES!$H$2:$I$7,2,0)="09",VLOOKUP(J60,DONNEES!$H$2:$I$7,2,0)="19"),"")</f>
        <v/>
      </c>
      <c r="AN60" s="18" t="b">
        <f t="shared" si="8"/>
        <v>1</v>
      </c>
      <c r="AO60" s="12" t="str">
        <f t="shared" si="14"/>
        <v/>
      </c>
      <c r="AP60" s="12" t="str">
        <f t="shared" si="11"/>
        <v/>
      </c>
      <c r="AQ60" s="12" t="str">
        <f t="shared" si="20"/>
        <v/>
      </c>
      <c r="AR60" s="12" t="str">
        <f t="shared" si="19"/>
        <v/>
      </c>
    </row>
    <row r="61" spans="1:44" x14ac:dyDescent="0.25">
      <c r="A61" s="7"/>
      <c r="B61" s="7"/>
      <c r="C61" s="3" t="str">
        <f>IFERROR(VLOOKUP(B61,DONNEES!$E:$F,2,0),"")</f>
        <v/>
      </c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3" t="str">
        <f>IFERROR(VLOOKUP(Q61,DONNEES!$Q$2:$R$8,2,0),"")</f>
        <v/>
      </c>
      <c r="S61" s="19"/>
      <c r="T61" s="19"/>
      <c r="U61" s="7"/>
      <c r="V61" s="3" t="str">
        <f>IFERROR(VLOOKUP(U61,DONNEES!$O$2:$P$17,2,0),"")</f>
        <v/>
      </c>
      <c r="W61" s="7"/>
      <c r="X61" s="3" t="str">
        <f>IFERROR(VLOOKUP(W61,DONNEES!$S$2:$T$6,2,0),"")</f>
        <v/>
      </c>
      <c r="Z61" s="12" t="str">
        <f t="shared" si="1"/>
        <v/>
      </c>
      <c r="AA61" s="12" t="b">
        <f t="shared" si="2"/>
        <v>0</v>
      </c>
      <c r="AB61" s="12" t="b">
        <f t="shared" si="3"/>
        <v>0</v>
      </c>
      <c r="AC61" s="13">
        <f t="shared" si="4"/>
        <v>0</v>
      </c>
      <c r="AD61" s="12">
        <f t="shared" si="9"/>
        <v>0</v>
      </c>
      <c r="AE61" s="12">
        <f t="shared" si="10"/>
        <v>0</v>
      </c>
      <c r="AF61" s="12">
        <f t="shared" si="5"/>
        <v>1</v>
      </c>
      <c r="AG61" s="12">
        <f t="shared" si="6"/>
        <v>1</v>
      </c>
      <c r="AI61" s="12" t="str">
        <f>IF(E61&lt;&gt;"",OR(VLOOKUP(J61,DONNEES!$H$2:$I$7,2,0)="09",VLOOKUP(J61,DONNEES!$H$2:$I$7,2,0)="19"),"")</f>
        <v/>
      </c>
      <c r="AN61" s="18" t="b">
        <f t="shared" si="8"/>
        <v>1</v>
      </c>
      <c r="AO61" s="12" t="str">
        <f t="shared" si="14"/>
        <v/>
      </c>
      <c r="AP61" s="12" t="str">
        <f t="shared" si="11"/>
        <v/>
      </c>
      <c r="AQ61" s="12" t="str">
        <f t="shared" si="20"/>
        <v/>
      </c>
      <c r="AR61" s="12" t="str">
        <f t="shared" si="19"/>
        <v/>
      </c>
    </row>
    <row r="62" spans="1:44" x14ac:dyDescent="0.25">
      <c r="A62" s="7"/>
      <c r="B62" s="7"/>
      <c r="C62" s="3" t="str">
        <f>IFERROR(VLOOKUP(B62,DONNEES!$E:$F,2,0),"")</f>
        <v/>
      </c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3" t="str">
        <f>IFERROR(VLOOKUP(Q62,DONNEES!$Q$2:$R$8,2,0),"")</f>
        <v/>
      </c>
      <c r="S62" s="19"/>
      <c r="T62" s="19"/>
      <c r="U62" s="7"/>
      <c r="V62" s="3" t="str">
        <f>IFERROR(VLOOKUP(U62,DONNEES!$O$2:$P$17,2,0),"")</f>
        <v/>
      </c>
      <c r="W62" s="7"/>
      <c r="X62" s="3" t="str">
        <f>IFERROR(VLOOKUP(W62,DONNEES!$S$2:$T$6,2,0),"")</f>
        <v/>
      </c>
      <c r="Z62" s="12" t="str">
        <f t="shared" si="1"/>
        <v/>
      </c>
      <c r="AA62" s="12" t="b">
        <f t="shared" si="2"/>
        <v>0</v>
      </c>
      <c r="AB62" s="12" t="b">
        <f t="shared" si="3"/>
        <v>0</v>
      </c>
      <c r="AC62" s="13">
        <f t="shared" si="4"/>
        <v>0</v>
      </c>
      <c r="AD62" s="12">
        <f t="shared" si="9"/>
        <v>0</v>
      </c>
      <c r="AE62" s="12">
        <f t="shared" si="10"/>
        <v>0</v>
      </c>
      <c r="AF62" s="12">
        <f t="shared" si="5"/>
        <v>1</v>
      </c>
      <c r="AG62" s="12">
        <f t="shared" si="6"/>
        <v>1</v>
      </c>
      <c r="AI62" s="12" t="str">
        <f>IF(E62&lt;&gt;"",OR(VLOOKUP(J62,DONNEES!$H$2:$I$7,2,0)="09",VLOOKUP(J62,DONNEES!$H$2:$I$7,2,0)="19"),"")</f>
        <v/>
      </c>
      <c r="AN62" s="18" t="b">
        <f t="shared" si="8"/>
        <v>1</v>
      </c>
      <c r="AO62" s="12" t="str">
        <f t="shared" si="14"/>
        <v/>
      </c>
      <c r="AP62" s="12" t="str">
        <f t="shared" si="11"/>
        <v/>
      </c>
      <c r="AQ62" s="12" t="str">
        <f t="shared" si="20"/>
        <v/>
      </c>
      <c r="AR62" s="12" t="str">
        <f t="shared" si="19"/>
        <v/>
      </c>
    </row>
    <row r="63" spans="1:44" x14ac:dyDescent="0.25">
      <c r="A63" s="7"/>
      <c r="B63" s="7"/>
      <c r="C63" s="3" t="str">
        <f>IFERROR(VLOOKUP(B63,DONNEES!$E:$F,2,0),"")</f>
        <v/>
      </c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3" t="str">
        <f>IFERROR(VLOOKUP(Q63,DONNEES!$Q$2:$R$8,2,0),"")</f>
        <v/>
      </c>
      <c r="S63" s="19"/>
      <c r="T63" s="19"/>
      <c r="U63" s="7"/>
      <c r="V63" s="3" t="str">
        <f>IFERROR(VLOOKUP(U63,DONNEES!$O$2:$P$17,2,0),"")</f>
        <v/>
      </c>
      <c r="W63" s="7"/>
      <c r="X63" s="3" t="str">
        <f>IFERROR(VLOOKUP(W63,DONNEES!$S$2:$T$6,2,0),"")</f>
        <v/>
      </c>
      <c r="Z63" s="12" t="str">
        <f t="shared" si="1"/>
        <v/>
      </c>
      <c r="AA63" s="12" t="b">
        <f t="shared" si="2"/>
        <v>0</v>
      </c>
      <c r="AB63" s="12" t="b">
        <f t="shared" si="3"/>
        <v>0</v>
      </c>
      <c r="AC63" s="13">
        <f t="shared" si="4"/>
        <v>0</v>
      </c>
      <c r="AD63" s="12">
        <f t="shared" si="9"/>
        <v>0</v>
      </c>
      <c r="AE63" s="12">
        <f t="shared" si="10"/>
        <v>0</v>
      </c>
      <c r="AF63" s="12">
        <f t="shared" si="5"/>
        <v>1</v>
      </c>
      <c r="AG63" s="12">
        <f t="shared" si="6"/>
        <v>1</v>
      </c>
      <c r="AI63" s="12" t="str">
        <f>IF(E63&lt;&gt;"",OR(VLOOKUP(J63,DONNEES!$H$2:$I$7,2,0)="09",VLOOKUP(J63,DONNEES!$H$2:$I$7,2,0)="19"),"")</f>
        <v/>
      </c>
      <c r="AN63" s="18" t="b">
        <f t="shared" si="8"/>
        <v>1</v>
      </c>
      <c r="AO63" s="12" t="str">
        <f t="shared" si="14"/>
        <v/>
      </c>
      <c r="AP63" s="12" t="str">
        <f t="shared" si="11"/>
        <v/>
      </c>
      <c r="AQ63" s="12" t="str">
        <f t="shared" si="20"/>
        <v/>
      </c>
      <c r="AR63" s="12" t="str">
        <f t="shared" si="19"/>
        <v/>
      </c>
    </row>
    <row r="64" spans="1:44" x14ac:dyDescent="0.25">
      <c r="A64" s="7"/>
      <c r="B64" s="7"/>
      <c r="C64" s="3" t="str">
        <f>IFERROR(VLOOKUP(B64,DONNEES!$E:$F,2,0),"")</f>
        <v/>
      </c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3" t="str">
        <f>IFERROR(VLOOKUP(Q64,DONNEES!$Q$2:$R$8,2,0),"")</f>
        <v/>
      </c>
      <c r="S64" s="19"/>
      <c r="T64" s="19"/>
      <c r="U64" s="7"/>
      <c r="V64" s="3" t="str">
        <f>IFERROR(VLOOKUP(U64,DONNEES!$O$2:$P$17,2,0),"")</f>
        <v/>
      </c>
      <c r="W64" s="7"/>
      <c r="X64" s="3" t="str">
        <f>IFERROR(VLOOKUP(W64,DONNEES!$S$2:$T$6,2,0),"")</f>
        <v/>
      </c>
      <c r="Z64" s="12" t="str">
        <f t="shared" si="1"/>
        <v/>
      </c>
      <c r="AA64" s="12" t="b">
        <f t="shared" si="2"/>
        <v>0</v>
      </c>
      <c r="AB64" s="12" t="b">
        <f t="shared" si="3"/>
        <v>0</v>
      </c>
      <c r="AC64" s="13">
        <f t="shared" si="4"/>
        <v>0</v>
      </c>
      <c r="AD64" s="12">
        <f t="shared" si="9"/>
        <v>0</v>
      </c>
      <c r="AE64" s="12">
        <f t="shared" si="10"/>
        <v>0</v>
      </c>
      <c r="AF64" s="12">
        <f t="shared" si="5"/>
        <v>1</v>
      </c>
      <c r="AG64" s="12">
        <f t="shared" si="6"/>
        <v>1</v>
      </c>
      <c r="AI64" s="12" t="str">
        <f>IF(E64&lt;&gt;"",OR(VLOOKUP(J64,DONNEES!$H$2:$I$7,2,0)="09",VLOOKUP(J64,DONNEES!$H$2:$I$7,2,0)="19"),"")</f>
        <v/>
      </c>
      <c r="AN64" s="18" t="b">
        <f t="shared" si="8"/>
        <v>1</v>
      </c>
      <c r="AO64" s="12" t="str">
        <f t="shared" si="14"/>
        <v/>
      </c>
      <c r="AP64" s="12" t="str">
        <f t="shared" si="11"/>
        <v/>
      </c>
      <c r="AQ64" s="12" t="str">
        <f t="shared" si="20"/>
        <v/>
      </c>
      <c r="AR64" s="12" t="str">
        <f t="shared" si="19"/>
        <v/>
      </c>
    </row>
    <row r="65" spans="1:44" x14ac:dyDescent="0.25">
      <c r="A65" s="7"/>
      <c r="B65" s="7"/>
      <c r="C65" s="3" t="str">
        <f>IFERROR(VLOOKUP(B65,DONNEES!$E:$F,2,0),"")</f>
        <v/>
      </c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3" t="str">
        <f>IFERROR(VLOOKUP(Q65,DONNEES!$Q$2:$R$8,2,0),"")</f>
        <v/>
      </c>
      <c r="S65" s="19"/>
      <c r="T65" s="19"/>
      <c r="U65" s="7"/>
      <c r="V65" s="3" t="str">
        <f>IFERROR(VLOOKUP(U65,DONNEES!$O$2:$P$17,2,0),"")</f>
        <v/>
      </c>
      <c r="W65" s="7"/>
      <c r="X65" s="3" t="str">
        <f>IFERROR(VLOOKUP(W65,DONNEES!$S$2:$T$6,2,0),"")</f>
        <v/>
      </c>
      <c r="Z65" s="12" t="str">
        <f t="shared" si="1"/>
        <v/>
      </c>
      <c r="AA65" s="12" t="b">
        <f t="shared" si="2"/>
        <v>0</v>
      </c>
      <c r="AB65" s="12" t="b">
        <f t="shared" si="3"/>
        <v>0</v>
      </c>
      <c r="AC65" s="13">
        <f t="shared" si="4"/>
        <v>0</v>
      </c>
      <c r="AD65" s="12">
        <f t="shared" si="9"/>
        <v>0</v>
      </c>
      <c r="AE65" s="12">
        <f t="shared" si="10"/>
        <v>0</v>
      </c>
      <c r="AF65" s="12">
        <f t="shared" si="5"/>
        <v>1</v>
      </c>
      <c r="AG65" s="12">
        <f t="shared" si="6"/>
        <v>1</v>
      </c>
      <c r="AI65" s="12" t="str">
        <f>IF(E65&lt;&gt;"",OR(VLOOKUP(J65,DONNEES!$H$2:$I$7,2,0)="09",VLOOKUP(J65,DONNEES!$H$2:$I$7,2,0)="19"),"")</f>
        <v/>
      </c>
      <c r="AN65" s="18" t="b">
        <f t="shared" si="8"/>
        <v>1</v>
      </c>
      <c r="AO65" s="12" t="str">
        <f t="shared" si="14"/>
        <v/>
      </c>
      <c r="AP65" s="12" t="str">
        <f t="shared" si="11"/>
        <v/>
      </c>
      <c r="AQ65" s="12" t="str">
        <f t="shared" si="20"/>
        <v/>
      </c>
      <c r="AR65" s="12" t="str">
        <f t="shared" si="19"/>
        <v/>
      </c>
    </row>
    <row r="66" spans="1:44" x14ac:dyDescent="0.25">
      <c r="A66" s="7"/>
      <c r="B66" s="7"/>
      <c r="C66" s="3" t="str">
        <f>IFERROR(VLOOKUP(B66,DONNEES!$E:$F,2,0),"")</f>
        <v/>
      </c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3" t="str">
        <f>IFERROR(VLOOKUP(Q66,DONNEES!$Q$2:$R$8,2,0),"")</f>
        <v/>
      </c>
      <c r="S66" s="19"/>
      <c r="T66" s="19"/>
      <c r="U66" s="7"/>
      <c r="V66" s="3" t="str">
        <f>IFERROR(VLOOKUP(U66,DONNEES!$O$2:$P$17,2,0),"")</f>
        <v/>
      </c>
      <c r="W66" s="7"/>
      <c r="X66" s="3" t="str">
        <f>IFERROR(VLOOKUP(W66,DONNEES!$S$2:$T$6,2,0),"")</f>
        <v/>
      </c>
      <c r="Z66" s="12" t="str">
        <f t="shared" si="1"/>
        <v/>
      </c>
      <c r="AA66" s="12" t="b">
        <f t="shared" si="2"/>
        <v>0</v>
      </c>
      <c r="AB66" s="12" t="b">
        <f t="shared" si="3"/>
        <v>0</v>
      </c>
      <c r="AC66" s="13">
        <f t="shared" si="4"/>
        <v>0</v>
      </c>
      <c r="AD66" s="12">
        <f t="shared" si="9"/>
        <v>0</v>
      </c>
      <c r="AE66" s="12">
        <f t="shared" si="10"/>
        <v>0</v>
      </c>
      <c r="AF66" s="12">
        <f t="shared" si="5"/>
        <v>1</v>
      </c>
      <c r="AG66" s="12">
        <f t="shared" si="6"/>
        <v>1</v>
      </c>
      <c r="AI66" s="12" t="str">
        <f>IF(E66&lt;&gt;"",OR(VLOOKUP(J66,DONNEES!$H$2:$I$7,2,0)="09",VLOOKUP(J66,DONNEES!$H$2:$I$7,2,0)="19"),"")</f>
        <v/>
      </c>
      <c r="AN66" s="18" t="b">
        <f t="shared" si="8"/>
        <v>1</v>
      </c>
      <c r="AO66" s="12" t="str">
        <f t="shared" si="14"/>
        <v/>
      </c>
      <c r="AP66" s="12" t="str">
        <f t="shared" si="11"/>
        <v/>
      </c>
      <c r="AQ66" s="12" t="str">
        <f t="shared" si="20"/>
        <v/>
      </c>
      <c r="AR66" s="12" t="str">
        <f t="shared" si="19"/>
        <v/>
      </c>
    </row>
    <row r="67" spans="1:44" x14ac:dyDescent="0.25">
      <c r="A67" s="7"/>
      <c r="B67" s="7"/>
      <c r="C67" s="3" t="str">
        <f>IFERROR(VLOOKUP(B67,DONNEES!$E:$F,2,0),"")</f>
        <v/>
      </c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3" t="str">
        <f>IFERROR(VLOOKUP(Q67,DONNEES!$Q$2:$R$8,2,0),"")</f>
        <v/>
      </c>
      <c r="S67" s="19"/>
      <c r="T67" s="19"/>
      <c r="U67" s="7"/>
      <c r="V67" s="3" t="str">
        <f>IFERROR(VLOOKUP(U67,DONNEES!$O$2:$P$17,2,0),"")</f>
        <v/>
      </c>
      <c r="W67" s="7"/>
      <c r="X67" s="3" t="str">
        <f>IFERROR(VLOOKUP(W67,DONNEES!$S$2:$T$6,2,0),"")</f>
        <v/>
      </c>
      <c r="Z67" s="12" t="str">
        <f t="shared" si="1"/>
        <v/>
      </c>
      <c r="AA67" s="12" t="b">
        <f t="shared" si="2"/>
        <v>0</v>
      </c>
      <c r="AB67" s="12" t="b">
        <f t="shared" si="3"/>
        <v>0</v>
      </c>
      <c r="AC67" s="13">
        <f t="shared" si="4"/>
        <v>0</v>
      </c>
      <c r="AD67" s="12">
        <f t="shared" si="9"/>
        <v>0</v>
      </c>
      <c r="AE67" s="12">
        <f t="shared" si="10"/>
        <v>0</v>
      </c>
      <c r="AF67" s="12">
        <f t="shared" si="5"/>
        <v>1</v>
      </c>
      <c r="AG67" s="12">
        <f t="shared" si="6"/>
        <v>1</v>
      </c>
      <c r="AI67" s="12" t="str">
        <f>IF(E67&lt;&gt;"",OR(VLOOKUP(J67,DONNEES!$H$2:$I$7,2,0)="09",VLOOKUP(J67,DONNEES!$H$2:$I$7,2,0)="19"),"")</f>
        <v/>
      </c>
      <c r="AN67" s="18" t="b">
        <f t="shared" si="8"/>
        <v>1</v>
      </c>
      <c r="AO67" s="12" t="str">
        <f t="shared" si="14"/>
        <v/>
      </c>
      <c r="AP67" s="12" t="str">
        <f t="shared" si="11"/>
        <v/>
      </c>
      <c r="AQ67" s="12" t="str">
        <f t="shared" si="20"/>
        <v/>
      </c>
      <c r="AR67" s="12" t="str">
        <f t="shared" si="19"/>
        <v/>
      </c>
    </row>
    <row r="68" spans="1:44" x14ac:dyDescent="0.25">
      <c r="A68" s="7"/>
      <c r="B68" s="7"/>
      <c r="C68" s="3" t="str">
        <f>IFERROR(VLOOKUP(B68,DONNEES!$E:$F,2,0),"")</f>
        <v/>
      </c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3" t="str">
        <f>IFERROR(VLOOKUP(Q68,DONNEES!$Q$2:$R$8,2,0),"")</f>
        <v/>
      </c>
      <c r="S68" s="19"/>
      <c r="T68" s="19"/>
      <c r="U68" s="7"/>
      <c r="V68" s="3" t="str">
        <f>IFERROR(VLOOKUP(U68,DONNEES!$O$2:$P$17,2,0),"")</f>
        <v/>
      </c>
      <c r="W68" s="7"/>
      <c r="X68" s="3" t="str">
        <f>IFERROR(VLOOKUP(W68,DONNEES!$S$2:$T$6,2,0),"")</f>
        <v/>
      </c>
      <c r="Z68" s="12" t="str">
        <f t="shared" si="1"/>
        <v/>
      </c>
      <c r="AA68" s="12" t="b">
        <f t="shared" si="2"/>
        <v>0</v>
      </c>
      <c r="AB68" s="12" t="b">
        <f t="shared" si="3"/>
        <v>0</v>
      </c>
      <c r="AC68" s="13">
        <f t="shared" si="4"/>
        <v>0</v>
      </c>
      <c r="AD68" s="12">
        <f t="shared" si="9"/>
        <v>0</v>
      </c>
      <c r="AE68" s="12">
        <f t="shared" si="10"/>
        <v>0</v>
      </c>
      <c r="AF68" s="12">
        <f t="shared" si="5"/>
        <v>1</v>
      </c>
      <c r="AG68" s="12">
        <f t="shared" si="6"/>
        <v>1</v>
      </c>
      <c r="AI68" s="12" t="str">
        <f>IF(E68&lt;&gt;"",OR(VLOOKUP(J68,DONNEES!$H$2:$I$7,2,0)="09",VLOOKUP(J68,DONNEES!$H$2:$I$7,2,0)="19"),"")</f>
        <v/>
      </c>
      <c r="AN68" s="18" t="b">
        <f t="shared" si="8"/>
        <v>1</v>
      </c>
      <c r="AO68" s="12" t="str">
        <f t="shared" si="14"/>
        <v/>
      </c>
      <c r="AP68" s="12" t="str">
        <f t="shared" si="11"/>
        <v/>
      </c>
      <c r="AQ68" s="12" t="str">
        <f t="shared" si="20"/>
        <v/>
      </c>
      <c r="AR68" s="12" t="str">
        <f t="shared" si="19"/>
        <v/>
      </c>
    </row>
    <row r="69" spans="1:44" x14ac:dyDescent="0.25">
      <c r="A69" s="7"/>
      <c r="B69" s="7"/>
      <c r="C69" s="3" t="str">
        <f>IFERROR(VLOOKUP(B69,DONNEES!$E:$F,2,0),"")</f>
        <v/>
      </c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3" t="str">
        <f>IFERROR(VLOOKUP(Q69,DONNEES!$Q$2:$R$8,2,0),"")</f>
        <v/>
      </c>
      <c r="S69" s="19"/>
      <c r="T69" s="19"/>
      <c r="U69" s="7"/>
      <c r="V69" s="3" t="str">
        <f>IFERROR(VLOOKUP(U69,DONNEES!$O$2:$P$17,2,0),"")</f>
        <v/>
      </c>
      <c r="W69" s="7"/>
      <c r="X69" s="3" t="str">
        <f>IFERROR(VLOOKUP(W69,DONNEES!$S$2:$T$6,2,0),"")</f>
        <v/>
      </c>
      <c r="Z69" s="12" t="str">
        <f t="shared" si="1"/>
        <v/>
      </c>
      <c r="AA69" s="12" t="b">
        <f t="shared" si="2"/>
        <v>0</v>
      </c>
      <c r="AB69" s="12" t="b">
        <f t="shared" si="3"/>
        <v>0</v>
      </c>
      <c r="AC69" s="13">
        <f t="shared" si="4"/>
        <v>0</v>
      </c>
      <c r="AD69" s="12">
        <f t="shared" si="9"/>
        <v>0</v>
      </c>
      <c r="AE69" s="12">
        <f t="shared" si="10"/>
        <v>0</v>
      </c>
      <c r="AF69" s="12">
        <f t="shared" si="5"/>
        <v>1</v>
      </c>
      <c r="AG69" s="12">
        <f t="shared" si="6"/>
        <v>1</v>
      </c>
      <c r="AI69" s="12" t="str">
        <f>IF(E69&lt;&gt;"",OR(VLOOKUP(J69,DONNEES!$H$2:$I$7,2,0)="09",VLOOKUP(J69,DONNEES!$H$2:$I$7,2,0)="19"),"")</f>
        <v/>
      </c>
      <c r="AN69" s="18" t="b">
        <f t="shared" si="8"/>
        <v>1</v>
      </c>
      <c r="AO69" s="12" t="str">
        <f t="shared" si="14"/>
        <v/>
      </c>
      <c r="AP69" s="12" t="str">
        <f t="shared" si="11"/>
        <v/>
      </c>
      <c r="AQ69" s="12" t="str">
        <f t="shared" si="20"/>
        <v/>
      </c>
      <c r="AR69" s="12" t="str">
        <f t="shared" si="19"/>
        <v/>
      </c>
    </row>
    <row r="70" spans="1:44" x14ac:dyDescent="0.25">
      <c r="A70" s="7"/>
      <c r="B70" s="7"/>
      <c r="C70" s="3" t="str">
        <f>IFERROR(VLOOKUP(B70,DONNEES!$E:$F,2,0),"")</f>
        <v/>
      </c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3" t="str">
        <f>IFERROR(VLOOKUP(Q70,DONNEES!$Q$2:$R$8,2,0),"")</f>
        <v/>
      </c>
      <c r="S70" s="19"/>
      <c r="T70" s="19"/>
      <c r="U70" s="7"/>
      <c r="V70" s="3" t="str">
        <f>IFERROR(VLOOKUP(U70,DONNEES!$O$2:$P$17,2,0),"")</f>
        <v/>
      </c>
      <c r="W70" s="7"/>
      <c r="X70" s="3" t="str">
        <f>IFERROR(VLOOKUP(W70,DONNEES!$S$2:$T$6,2,0),"")</f>
        <v/>
      </c>
      <c r="Z70" s="12" t="str">
        <f t="shared" si="1"/>
        <v/>
      </c>
      <c r="AA70" s="12" t="b">
        <f t="shared" si="2"/>
        <v>0</v>
      </c>
      <c r="AB70" s="12" t="b">
        <f t="shared" si="3"/>
        <v>0</v>
      </c>
      <c r="AC70" s="13">
        <f t="shared" si="4"/>
        <v>0</v>
      </c>
      <c r="AD70" s="12">
        <f t="shared" si="9"/>
        <v>0</v>
      </c>
      <c r="AE70" s="12">
        <f t="shared" si="10"/>
        <v>0</v>
      </c>
      <c r="AF70" s="12">
        <f t="shared" si="5"/>
        <v>1</v>
      </c>
      <c r="AG70" s="12">
        <f t="shared" si="6"/>
        <v>1</v>
      </c>
      <c r="AI70" s="12" t="str">
        <f>IF(E70&lt;&gt;"",OR(VLOOKUP(J70,DONNEES!$H$2:$I$7,2,0)="09",VLOOKUP(J70,DONNEES!$H$2:$I$7,2,0)="19"),"")</f>
        <v/>
      </c>
      <c r="AN70" s="18" t="b">
        <f t="shared" si="8"/>
        <v>1</v>
      </c>
      <c r="AO70" s="12" t="str">
        <f t="shared" si="14"/>
        <v/>
      </c>
      <c r="AP70" s="12" t="str">
        <f t="shared" si="11"/>
        <v/>
      </c>
      <c r="AQ70" s="12" t="str">
        <f t="shared" si="20"/>
        <v/>
      </c>
      <c r="AR70" s="12" t="str">
        <f t="shared" si="19"/>
        <v/>
      </c>
    </row>
    <row r="71" spans="1:44" x14ac:dyDescent="0.25">
      <c r="A71" s="7"/>
      <c r="B71" s="7"/>
      <c r="C71" s="3" t="str">
        <f>IFERROR(VLOOKUP(B71,DONNEES!$E:$F,2,0),"")</f>
        <v/>
      </c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3" t="str">
        <f>IFERROR(VLOOKUP(Q71,DONNEES!$Q$2:$R$8,2,0),"")</f>
        <v/>
      </c>
      <c r="S71" s="19"/>
      <c r="T71" s="19"/>
      <c r="U71" s="7"/>
      <c r="V71" s="3" t="str">
        <f>IFERROR(VLOOKUP(U71,DONNEES!$O$2:$P$17,2,0),"")</f>
        <v/>
      </c>
      <c r="W71" s="7"/>
      <c r="X71" s="3" t="str">
        <f>IFERROR(VLOOKUP(W71,DONNEES!$S$2:$T$6,2,0),"")</f>
        <v/>
      </c>
      <c r="Z71" s="12" t="str">
        <f t="shared" si="1"/>
        <v/>
      </c>
      <c r="AA71" s="12" t="b">
        <f t="shared" si="2"/>
        <v>0</v>
      </c>
      <c r="AB71" s="12" t="b">
        <f t="shared" si="3"/>
        <v>0</v>
      </c>
      <c r="AC71" s="13">
        <f t="shared" si="4"/>
        <v>0</v>
      </c>
      <c r="AD71" s="12">
        <f t="shared" si="9"/>
        <v>0</v>
      </c>
      <c r="AE71" s="12">
        <f t="shared" si="10"/>
        <v>0</v>
      </c>
      <c r="AF71" s="12">
        <f t="shared" si="5"/>
        <v>1</v>
      </c>
      <c r="AG71" s="12">
        <f t="shared" si="6"/>
        <v>1</v>
      </c>
      <c r="AI71" s="12" t="str">
        <f>IF(E71&lt;&gt;"",OR(VLOOKUP(J71,DONNEES!$H$2:$I$7,2,0)="09",VLOOKUP(J71,DONNEES!$H$2:$I$7,2,0)="19"),"")</f>
        <v/>
      </c>
      <c r="AN71" s="18" t="b">
        <f t="shared" si="8"/>
        <v>1</v>
      </c>
      <c r="AO71" s="12" t="str">
        <f t="shared" si="14"/>
        <v/>
      </c>
      <c r="AP71" s="12" t="str">
        <f t="shared" si="11"/>
        <v/>
      </c>
      <c r="AQ71" s="12" t="str">
        <f t="shared" si="20"/>
        <v/>
      </c>
      <c r="AR71" s="12" t="str">
        <f t="shared" si="19"/>
        <v/>
      </c>
    </row>
    <row r="72" spans="1:44" x14ac:dyDescent="0.25">
      <c r="A72" s="7"/>
      <c r="B72" s="7"/>
      <c r="C72" s="3" t="str">
        <f>IFERROR(VLOOKUP(B72,DONNEES!$E:$F,2,0),"")</f>
        <v/>
      </c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3" t="str">
        <f>IFERROR(VLOOKUP(Q72,DONNEES!$Q$2:$R$8,2,0),"")</f>
        <v/>
      </c>
      <c r="S72" s="19"/>
      <c r="T72" s="19"/>
      <c r="U72" s="7"/>
      <c r="V72" s="3" t="str">
        <f>IFERROR(VLOOKUP(U72,DONNEES!$O$2:$P$17,2,0),"")</f>
        <v/>
      </c>
      <c r="W72" s="7"/>
      <c r="X72" s="3" t="str">
        <f>IFERROR(VLOOKUP(W72,DONNEES!$S$2:$T$6,2,0),"")</f>
        <v/>
      </c>
      <c r="Z72" s="12" t="str">
        <f t="shared" si="1"/>
        <v/>
      </c>
      <c r="AA72" s="12" t="b">
        <f t="shared" si="2"/>
        <v>0</v>
      </c>
      <c r="AB72" s="12" t="b">
        <f t="shared" si="3"/>
        <v>0</v>
      </c>
      <c r="AC72" s="13">
        <f t="shared" si="4"/>
        <v>0</v>
      </c>
      <c r="AD72" s="12">
        <f t="shared" si="9"/>
        <v>0</v>
      </c>
      <c r="AE72" s="12">
        <f t="shared" si="10"/>
        <v>0</v>
      </c>
      <c r="AF72" s="12">
        <f t="shared" si="5"/>
        <v>1</v>
      </c>
      <c r="AG72" s="12">
        <f t="shared" si="6"/>
        <v>1</v>
      </c>
      <c r="AI72" s="12" t="str">
        <f>IF(E72&lt;&gt;"",OR(VLOOKUP(J72,DONNEES!$H$2:$I$7,2,0)="09",VLOOKUP(J72,DONNEES!$H$2:$I$7,2,0)="19"),"")</f>
        <v/>
      </c>
      <c r="AN72" s="18" t="b">
        <f t="shared" si="8"/>
        <v>1</v>
      </c>
      <c r="AO72" s="12" t="str">
        <f t="shared" si="14"/>
        <v/>
      </c>
      <c r="AP72" s="12" t="str">
        <f t="shared" si="11"/>
        <v/>
      </c>
      <c r="AQ72" s="12" t="str">
        <f t="shared" si="20"/>
        <v/>
      </c>
      <c r="AR72" s="12" t="str">
        <f t="shared" si="19"/>
        <v/>
      </c>
    </row>
    <row r="73" spans="1:44" x14ac:dyDescent="0.25">
      <c r="A73" s="7"/>
      <c r="B73" s="7"/>
      <c r="C73" s="3" t="str">
        <f>IFERROR(VLOOKUP(B73,DONNEES!$E:$F,2,0),"")</f>
        <v/>
      </c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3" t="str">
        <f>IFERROR(VLOOKUP(Q73,DONNEES!$Q$2:$R$8,2,0),"")</f>
        <v/>
      </c>
      <c r="S73" s="19"/>
      <c r="T73" s="19"/>
      <c r="U73" s="7"/>
      <c r="V73" s="3" t="str">
        <f>IFERROR(VLOOKUP(U73,DONNEES!$O$2:$P$17,2,0),"")</f>
        <v/>
      </c>
      <c r="W73" s="7"/>
      <c r="X73" s="3" t="str">
        <f>IFERROR(VLOOKUP(W73,DONNEES!$S$2:$T$6,2,0),"")</f>
        <v/>
      </c>
      <c r="Z73" s="12" t="str">
        <f t="shared" si="1"/>
        <v/>
      </c>
      <c r="AA73" s="12" t="b">
        <f t="shared" si="2"/>
        <v>0</v>
      </c>
      <c r="AB73" s="12" t="b">
        <f t="shared" si="3"/>
        <v>0</v>
      </c>
      <c r="AC73" s="13">
        <f t="shared" si="4"/>
        <v>0</v>
      </c>
      <c r="AD73" s="12">
        <f t="shared" si="9"/>
        <v>0</v>
      </c>
      <c r="AE73" s="12">
        <f t="shared" si="10"/>
        <v>0</v>
      </c>
      <c r="AF73" s="12">
        <f t="shared" si="5"/>
        <v>1</v>
      </c>
      <c r="AG73" s="12">
        <f t="shared" si="6"/>
        <v>1</v>
      </c>
      <c r="AI73" s="12" t="str">
        <f>IF(E73&lt;&gt;"",OR(VLOOKUP(J73,DONNEES!$H$2:$I$7,2,0)="09",VLOOKUP(J73,DONNEES!$H$2:$I$7,2,0)="19"),"")</f>
        <v/>
      </c>
      <c r="AN73" s="18" t="b">
        <f t="shared" si="8"/>
        <v>1</v>
      </c>
      <c r="AO73" s="12" t="str">
        <f t="shared" si="14"/>
        <v/>
      </c>
      <c r="AP73" s="12" t="str">
        <f t="shared" si="11"/>
        <v/>
      </c>
      <c r="AQ73" s="12" t="str">
        <f t="shared" si="20"/>
        <v/>
      </c>
      <c r="AR73" s="12" t="str">
        <f t="shared" si="19"/>
        <v/>
      </c>
    </row>
    <row r="74" spans="1:44" x14ac:dyDescent="0.25">
      <c r="A74" s="7"/>
      <c r="B74" s="7"/>
      <c r="C74" s="3" t="str">
        <f>IFERROR(VLOOKUP(B74,DONNEES!$E:$F,2,0),"")</f>
        <v/>
      </c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3" t="str">
        <f>IFERROR(VLOOKUP(Q74,DONNEES!$Q$2:$R$8,2,0),"")</f>
        <v/>
      </c>
      <c r="S74" s="19"/>
      <c r="T74" s="19"/>
      <c r="U74" s="7"/>
      <c r="V74" s="3" t="str">
        <f>IFERROR(VLOOKUP(U74,DONNEES!$O$2:$P$17,2,0),"")</f>
        <v/>
      </c>
      <c r="W74" s="7"/>
      <c r="X74" s="3" t="str">
        <f>IFERROR(VLOOKUP(W74,DONNEES!$S$2:$T$6,2,0),"")</f>
        <v/>
      </c>
      <c r="Z74" s="12" t="str">
        <f t="shared" si="1"/>
        <v/>
      </c>
      <c r="AA74" s="12" t="b">
        <f t="shared" si="2"/>
        <v>0</v>
      </c>
      <c r="AB74" s="12" t="b">
        <f t="shared" si="3"/>
        <v>0</v>
      </c>
      <c r="AC74" s="13">
        <f t="shared" si="4"/>
        <v>0</v>
      </c>
      <c r="AD74" s="12">
        <f t="shared" si="9"/>
        <v>0</v>
      </c>
      <c r="AE74" s="12">
        <f t="shared" si="10"/>
        <v>0</v>
      </c>
      <c r="AF74" s="12">
        <f t="shared" si="5"/>
        <v>1</v>
      </c>
      <c r="AG74" s="12">
        <f t="shared" si="6"/>
        <v>1</v>
      </c>
      <c r="AI74" s="12" t="str">
        <f>IF(E74&lt;&gt;"",OR(VLOOKUP(J74,DONNEES!$H$2:$I$7,2,0)="09",VLOOKUP(J74,DONNEES!$H$2:$I$7,2,0)="19"),"")</f>
        <v/>
      </c>
      <c r="AN74" s="18" t="b">
        <f t="shared" si="8"/>
        <v>1</v>
      </c>
      <c r="AO74" s="12" t="str">
        <f t="shared" si="14"/>
        <v/>
      </c>
      <c r="AP74" s="12" t="str">
        <f t="shared" si="11"/>
        <v/>
      </c>
      <c r="AQ74" s="12" t="str">
        <f t="shared" si="20"/>
        <v/>
      </c>
      <c r="AR74" s="12" t="str">
        <f t="shared" si="19"/>
        <v/>
      </c>
    </row>
    <row r="75" spans="1:44" x14ac:dyDescent="0.25">
      <c r="A75" s="7"/>
      <c r="B75" s="7"/>
      <c r="C75" s="3" t="str">
        <f>IFERROR(VLOOKUP(B75,DONNEES!$E:$F,2,0),"")</f>
        <v/>
      </c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3" t="str">
        <f>IFERROR(VLOOKUP(Q75,DONNEES!$Q$2:$R$8,2,0),"")</f>
        <v/>
      </c>
      <c r="S75" s="19"/>
      <c r="T75" s="19"/>
      <c r="U75" s="7"/>
      <c r="V75" s="3" t="str">
        <f>IFERROR(VLOOKUP(U75,DONNEES!$O$2:$P$17,2,0),"")</f>
        <v/>
      </c>
      <c r="W75" s="7"/>
      <c r="X75" s="3" t="str">
        <f>IFERROR(VLOOKUP(W75,DONNEES!$S$2:$T$6,2,0),"")</f>
        <v/>
      </c>
      <c r="Z75" s="12" t="str">
        <f t="shared" si="1"/>
        <v/>
      </c>
      <c r="AA75" s="12" t="b">
        <f t="shared" si="2"/>
        <v>0</v>
      </c>
      <c r="AB75" s="12" t="b">
        <f t="shared" si="3"/>
        <v>0</v>
      </c>
      <c r="AC75" s="13">
        <f t="shared" si="4"/>
        <v>0</v>
      </c>
      <c r="AD75" s="12">
        <f t="shared" si="9"/>
        <v>0</v>
      </c>
      <c r="AE75" s="12">
        <f t="shared" si="10"/>
        <v>0</v>
      </c>
      <c r="AF75" s="12">
        <f t="shared" si="5"/>
        <v>1</v>
      </c>
      <c r="AG75" s="12">
        <f t="shared" si="6"/>
        <v>1</v>
      </c>
      <c r="AI75" s="12" t="str">
        <f>IF(E75&lt;&gt;"",OR(VLOOKUP(J75,DONNEES!$H$2:$I$7,2,0)="09",VLOOKUP(J75,DONNEES!$H$2:$I$7,2,0)="19"),"")</f>
        <v/>
      </c>
      <c r="AN75" s="18" t="b">
        <f t="shared" si="8"/>
        <v>1</v>
      </c>
      <c r="AO75" s="12" t="str">
        <f t="shared" si="14"/>
        <v/>
      </c>
      <c r="AP75" s="12" t="str">
        <f t="shared" si="11"/>
        <v/>
      </c>
      <c r="AQ75" s="12" t="str">
        <f t="shared" si="20"/>
        <v/>
      </c>
      <c r="AR75" s="12" t="str">
        <f t="shared" si="19"/>
        <v/>
      </c>
    </row>
    <row r="76" spans="1:44" x14ac:dyDescent="0.25">
      <c r="A76" s="7"/>
      <c r="B76" s="7"/>
      <c r="C76" s="3" t="str">
        <f>IFERROR(VLOOKUP(B76,DONNEES!$E:$F,2,0),"")</f>
        <v/>
      </c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3" t="str">
        <f>IFERROR(VLOOKUP(Q76,DONNEES!$Q$2:$R$8,2,0),"")</f>
        <v/>
      </c>
      <c r="S76" s="19"/>
      <c r="T76" s="19"/>
      <c r="U76" s="7"/>
      <c r="V76" s="3" t="str">
        <f>IFERROR(VLOOKUP(U76,DONNEES!$O$2:$P$17,2,0),"")</f>
        <v/>
      </c>
      <c r="W76" s="7"/>
      <c r="X76" s="3" t="str">
        <f>IFERROR(VLOOKUP(W76,DONNEES!$S$2:$T$6,2,0),"")</f>
        <v/>
      </c>
      <c r="Z76" s="12" t="str">
        <f t="shared" si="1"/>
        <v/>
      </c>
      <c r="AA76" s="12" t="b">
        <f t="shared" si="2"/>
        <v>0</v>
      </c>
      <c r="AB76" s="12" t="b">
        <f t="shared" si="3"/>
        <v>0</v>
      </c>
      <c r="AC76" s="13">
        <f t="shared" si="4"/>
        <v>0</v>
      </c>
      <c r="AD76" s="12">
        <f t="shared" si="9"/>
        <v>0</v>
      </c>
      <c r="AE76" s="12">
        <f t="shared" si="10"/>
        <v>0</v>
      </c>
      <c r="AF76" s="12">
        <f t="shared" si="5"/>
        <v>1</v>
      </c>
      <c r="AG76" s="12">
        <f t="shared" si="6"/>
        <v>1</v>
      </c>
      <c r="AI76" s="12" t="str">
        <f>IF(E76&lt;&gt;"",OR(VLOOKUP(J76,DONNEES!$H$2:$I$7,2,0)="09",VLOOKUP(J76,DONNEES!$H$2:$I$7,2,0)="19"),"")</f>
        <v/>
      </c>
      <c r="AN76" s="18" t="b">
        <f t="shared" si="8"/>
        <v>1</v>
      </c>
      <c r="AO76" s="12" t="str">
        <f t="shared" si="14"/>
        <v/>
      </c>
      <c r="AP76" s="12" t="str">
        <f t="shared" si="11"/>
        <v/>
      </c>
      <c r="AQ76" s="12" t="str">
        <f t="shared" si="20"/>
        <v/>
      </c>
      <c r="AR76" s="12" t="str">
        <f t="shared" si="19"/>
        <v/>
      </c>
    </row>
    <row r="77" spans="1:44" x14ac:dyDescent="0.25">
      <c r="A77" s="7"/>
      <c r="B77" s="7"/>
      <c r="C77" s="3" t="str">
        <f>IFERROR(VLOOKUP(B77,DONNEES!$E:$F,2,0),"")</f>
        <v/>
      </c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3" t="str">
        <f>IFERROR(VLOOKUP(Q77,DONNEES!$Q$2:$R$8,2,0),"")</f>
        <v/>
      </c>
      <c r="S77" s="19"/>
      <c r="T77" s="19"/>
      <c r="U77" s="7"/>
      <c r="V77" s="3" t="str">
        <f>IFERROR(VLOOKUP(U77,DONNEES!$O$2:$P$17,2,0),"")</f>
        <v/>
      </c>
      <c r="W77" s="7"/>
      <c r="X77" s="3" t="str">
        <f>IFERROR(VLOOKUP(W77,DONNEES!$S$2:$T$6,2,0),"")</f>
        <v/>
      </c>
      <c r="Z77" s="12" t="str">
        <f t="shared" si="1"/>
        <v/>
      </c>
      <c r="AA77" s="12" t="b">
        <f t="shared" si="2"/>
        <v>0</v>
      </c>
      <c r="AB77" s="12" t="b">
        <f t="shared" si="3"/>
        <v>0</v>
      </c>
      <c r="AC77" s="13">
        <f t="shared" si="4"/>
        <v>0</v>
      </c>
      <c r="AD77" s="12">
        <f t="shared" si="9"/>
        <v>0</v>
      </c>
      <c r="AE77" s="12">
        <f t="shared" si="10"/>
        <v>0</v>
      </c>
      <c r="AF77" s="12">
        <f t="shared" si="5"/>
        <v>1</v>
      </c>
      <c r="AG77" s="12">
        <f t="shared" si="6"/>
        <v>1</v>
      </c>
      <c r="AI77" s="12" t="str">
        <f>IF(E77&lt;&gt;"",OR(VLOOKUP(J77,DONNEES!$H$2:$I$7,2,0)="09",VLOOKUP(J77,DONNEES!$H$2:$I$7,2,0)="19"),"")</f>
        <v/>
      </c>
      <c r="AN77" s="18" t="b">
        <f t="shared" si="8"/>
        <v>1</v>
      </c>
      <c r="AO77" s="12" t="str">
        <f t="shared" si="14"/>
        <v/>
      </c>
      <c r="AP77" s="12" t="str">
        <f t="shared" si="11"/>
        <v/>
      </c>
      <c r="AQ77" s="12" t="str">
        <f t="shared" si="20"/>
        <v/>
      </c>
      <c r="AR77" s="12" t="str">
        <f t="shared" si="19"/>
        <v/>
      </c>
    </row>
    <row r="78" spans="1:44" x14ac:dyDescent="0.25">
      <c r="A78" s="7"/>
      <c r="B78" s="7"/>
      <c r="C78" s="3" t="str">
        <f>IFERROR(VLOOKUP(B78,DONNEES!$E:$F,2,0),"")</f>
        <v/>
      </c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3" t="str">
        <f>IFERROR(VLOOKUP(Q78,DONNEES!$Q$2:$R$8,2,0),"")</f>
        <v/>
      </c>
      <c r="S78" s="19"/>
      <c r="T78" s="19"/>
      <c r="U78" s="7"/>
      <c r="V78" s="3" t="str">
        <f>IFERROR(VLOOKUP(U78,DONNEES!$O$2:$P$17,2,0),"")</f>
        <v/>
      </c>
      <c r="W78" s="7"/>
      <c r="X78" s="3" t="str">
        <f>IFERROR(VLOOKUP(W78,DONNEES!$S$2:$T$6,2,0),"")</f>
        <v/>
      </c>
      <c r="Z78" s="12" t="str">
        <f t="shared" si="1"/>
        <v/>
      </c>
      <c r="AA78" s="12" t="b">
        <f t="shared" si="2"/>
        <v>0</v>
      </c>
      <c r="AB78" s="12" t="b">
        <f t="shared" si="3"/>
        <v>0</v>
      </c>
      <c r="AC78" s="13">
        <f t="shared" si="4"/>
        <v>0</v>
      </c>
      <c r="AD78" s="12">
        <f t="shared" si="9"/>
        <v>0</v>
      </c>
      <c r="AE78" s="12">
        <f t="shared" si="10"/>
        <v>0</v>
      </c>
      <c r="AF78" s="12">
        <f t="shared" si="5"/>
        <v>1</v>
      </c>
      <c r="AG78" s="12">
        <f t="shared" si="6"/>
        <v>1</v>
      </c>
      <c r="AI78" s="12" t="str">
        <f>IF(E78&lt;&gt;"",OR(VLOOKUP(J78,DONNEES!$H$2:$I$7,2,0)="09",VLOOKUP(J78,DONNEES!$H$2:$I$7,2,0)="19"),"")</f>
        <v/>
      </c>
      <c r="AN78" s="18" t="b">
        <f t="shared" si="8"/>
        <v>1</v>
      </c>
      <c r="AO78" s="12" t="str">
        <f t="shared" si="14"/>
        <v/>
      </c>
      <c r="AP78" s="12" t="str">
        <f t="shared" si="11"/>
        <v/>
      </c>
      <c r="AQ78" s="12" t="str">
        <f t="shared" si="20"/>
        <v/>
      </c>
      <c r="AR78" s="12" t="str">
        <f t="shared" si="19"/>
        <v/>
      </c>
    </row>
    <row r="79" spans="1:44" x14ac:dyDescent="0.25">
      <c r="A79" s="7"/>
      <c r="B79" s="7"/>
      <c r="C79" s="3" t="str">
        <f>IFERROR(VLOOKUP(B79,DONNEES!$E:$F,2,0),"")</f>
        <v/>
      </c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3" t="str">
        <f>IFERROR(VLOOKUP(Q79,DONNEES!$Q$2:$R$8,2,0),"")</f>
        <v/>
      </c>
      <c r="S79" s="19"/>
      <c r="T79" s="19"/>
      <c r="U79" s="7"/>
      <c r="V79" s="3" t="str">
        <f>IFERROR(VLOOKUP(U79,DONNEES!$O$2:$P$17,2,0),"")</f>
        <v/>
      </c>
      <c r="W79" s="7"/>
      <c r="X79" s="3" t="str">
        <f>IFERROR(VLOOKUP(W79,DONNEES!$S$2:$T$6,2,0),"")</f>
        <v/>
      </c>
      <c r="Z79" s="12" t="str">
        <f t="shared" ref="Z79:Z142" si="21">LEFT(J79,1)</f>
        <v/>
      </c>
      <c r="AA79" s="12" t="b">
        <f t="shared" ref="AA79:AA142" si="22">SUMIFS(K:K,A:A,A79,Z:Z,"D")&lt;&gt;SUMIFS(K:K,A:A,A79,Z:Z,"C")</f>
        <v>0</v>
      </c>
      <c r="AB79" s="12" t="b">
        <f t="shared" ref="AB79:AB142" si="23">IF(Z79&lt;&gt;"",OR(AND(NOT(ISBLANK(B79)),NOT(ISBLANK(D79))),AND(ISBLANK(B79),ISBLANK(D79))),FALSE)</f>
        <v>0</v>
      </c>
      <c r="AC79" s="13">
        <f t="shared" ref="AC79:AC142" si="24">IF(AA79=FALSE,0,1)</f>
        <v>0</v>
      </c>
      <c r="AD79" s="12">
        <f t="shared" si="9"/>
        <v>0</v>
      </c>
      <c r="AE79" s="12">
        <f t="shared" si="10"/>
        <v>0</v>
      </c>
      <c r="AF79" s="12">
        <f t="shared" ref="AF79:AF142" si="25">IF(A79&lt;&gt;0,0,1)</f>
        <v>1</v>
      </c>
      <c r="AG79" s="12">
        <f t="shared" ref="AG79:AG142" si="26">IF(J79&lt;&gt;0,0,1)</f>
        <v>1</v>
      </c>
      <c r="AI79" s="12" t="str">
        <f>IF(E79&lt;&gt;"",OR(VLOOKUP(J79,DONNEES!$H$2:$I$7,2,0)="09",VLOOKUP(J79,DONNEES!$H$2:$I$7,2,0)="19"),"")</f>
        <v/>
      </c>
      <c r="AN79" s="18" t="b">
        <f t="shared" ref="AN79:AN142" si="27">IF(D79="",E79="",IF(D79&lt;&gt;"",E79&lt;&gt;""))</f>
        <v>1</v>
      </c>
      <c r="AO79" s="12" t="str">
        <f t="shared" si="14"/>
        <v/>
      </c>
      <c r="AP79" s="12" t="str">
        <f t="shared" si="11"/>
        <v/>
      </c>
      <c r="AQ79" s="12" t="str">
        <f t="shared" si="20"/>
        <v/>
      </c>
      <c r="AR79" s="12" t="str">
        <f t="shared" si="19"/>
        <v/>
      </c>
    </row>
    <row r="80" spans="1:44" x14ac:dyDescent="0.25">
      <c r="A80" s="7"/>
      <c r="B80" s="7"/>
      <c r="C80" s="3" t="str">
        <f>IFERROR(VLOOKUP(B80,DONNEES!$E:$F,2,0),"")</f>
        <v/>
      </c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3" t="str">
        <f>IFERROR(VLOOKUP(Q80,DONNEES!$Q$2:$R$8,2,0),"")</f>
        <v/>
      </c>
      <c r="S80" s="19"/>
      <c r="T80" s="19"/>
      <c r="U80" s="7"/>
      <c r="V80" s="3" t="str">
        <f>IFERROR(VLOOKUP(U80,DONNEES!$O$2:$P$17,2,0),"")</f>
        <v/>
      </c>
      <c r="W80" s="7"/>
      <c r="X80" s="3" t="str">
        <f>IFERROR(VLOOKUP(W80,DONNEES!$S$2:$T$6,2,0),"")</f>
        <v/>
      </c>
      <c r="Z80" s="12" t="str">
        <f t="shared" si="21"/>
        <v/>
      </c>
      <c r="AA80" s="12" t="b">
        <f t="shared" si="22"/>
        <v>0</v>
      </c>
      <c r="AB80" s="12" t="b">
        <f t="shared" si="23"/>
        <v>0</v>
      </c>
      <c r="AC80" s="13">
        <f t="shared" si="24"/>
        <v>0</v>
      </c>
      <c r="AD80" s="12">
        <f t="shared" ref="AD80:AD143" si="28">IF(AB80=FALSE,0,1)</f>
        <v>0</v>
      </c>
      <c r="AE80" s="12">
        <f t="shared" ref="AE80:AE143" si="29">AF80-AG80</f>
        <v>0</v>
      </c>
      <c r="AF80" s="12">
        <f t="shared" si="25"/>
        <v>1</v>
      </c>
      <c r="AG80" s="12">
        <f t="shared" si="26"/>
        <v>1</v>
      </c>
      <c r="AI80" s="12" t="str">
        <f>IF(E80&lt;&gt;"",OR(VLOOKUP(J80,DONNEES!$H$2:$I$7,2,0)="09",VLOOKUP(J80,DONNEES!$H$2:$I$7,2,0)="19"),"")</f>
        <v/>
      </c>
      <c r="AN80" s="18" t="b">
        <f t="shared" si="27"/>
        <v>1</v>
      </c>
      <c r="AO80" s="12" t="str">
        <f t="shared" si="14"/>
        <v/>
      </c>
      <c r="AP80" s="12" t="str">
        <f t="shared" ref="AP80:AP143" si="30">IF(AO80="635","7","")</f>
        <v/>
      </c>
      <c r="AQ80" s="12" t="str">
        <f t="shared" si="20"/>
        <v/>
      </c>
      <c r="AR80" s="12" t="str">
        <f t="shared" si="19"/>
        <v/>
      </c>
    </row>
    <row r="81" spans="1:44" x14ac:dyDescent="0.25">
      <c r="A81" s="7"/>
      <c r="B81" s="7"/>
      <c r="C81" s="3" t="str">
        <f>IFERROR(VLOOKUP(B81,DONNEES!$E:$F,2,0),"")</f>
        <v/>
      </c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3" t="str">
        <f>IFERROR(VLOOKUP(Q81,DONNEES!$Q$2:$R$8,2,0),"")</f>
        <v/>
      </c>
      <c r="S81" s="19"/>
      <c r="T81" s="19"/>
      <c r="U81" s="7"/>
      <c r="V81" s="3" t="str">
        <f>IFERROR(VLOOKUP(U81,DONNEES!$O$2:$P$17,2,0),"")</f>
        <v/>
      </c>
      <c r="W81" s="7"/>
      <c r="X81" s="3" t="str">
        <f>IFERROR(VLOOKUP(W81,DONNEES!$S$2:$T$6,2,0),"")</f>
        <v/>
      </c>
      <c r="Z81" s="12" t="str">
        <f t="shared" si="21"/>
        <v/>
      </c>
      <c r="AA81" s="12" t="b">
        <f t="shared" si="22"/>
        <v>0</v>
      </c>
      <c r="AB81" s="12" t="b">
        <f t="shared" si="23"/>
        <v>0</v>
      </c>
      <c r="AC81" s="13">
        <f t="shared" si="24"/>
        <v>0</v>
      </c>
      <c r="AD81" s="12">
        <f t="shared" si="28"/>
        <v>0</v>
      </c>
      <c r="AE81" s="12">
        <f t="shared" si="29"/>
        <v>0</v>
      </c>
      <c r="AF81" s="12">
        <f t="shared" si="25"/>
        <v>1</v>
      </c>
      <c r="AG81" s="12">
        <f t="shared" si="26"/>
        <v>1</v>
      </c>
      <c r="AI81" s="12" t="str">
        <f>IF(E81&lt;&gt;"",OR(VLOOKUP(J81,DONNEES!$H$2:$I$7,2,0)="09",VLOOKUP(J81,DONNEES!$H$2:$I$7,2,0)="19"),"")</f>
        <v/>
      </c>
      <c r="AN81" s="18" t="b">
        <f t="shared" si="27"/>
        <v>1</v>
      </c>
      <c r="AO81" s="12" t="str">
        <f t="shared" si="14"/>
        <v/>
      </c>
      <c r="AP81" s="12" t="str">
        <f t="shared" si="30"/>
        <v/>
      </c>
      <c r="AQ81" s="12" t="str">
        <f t="shared" si="20"/>
        <v/>
      </c>
      <c r="AR81" s="12" t="str">
        <f t="shared" si="19"/>
        <v/>
      </c>
    </row>
    <row r="82" spans="1:44" x14ac:dyDescent="0.25">
      <c r="A82" s="7"/>
      <c r="B82" s="7"/>
      <c r="C82" s="3" t="str">
        <f>IFERROR(VLOOKUP(B82,DONNEES!$E:$F,2,0),"")</f>
        <v/>
      </c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3" t="str">
        <f>IFERROR(VLOOKUP(Q82,DONNEES!$Q$2:$R$8,2,0),"")</f>
        <v/>
      </c>
      <c r="S82" s="19"/>
      <c r="T82" s="19"/>
      <c r="U82" s="7"/>
      <c r="V82" s="3" t="str">
        <f>IFERROR(VLOOKUP(U82,DONNEES!$O$2:$P$17,2,0),"")</f>
        <v/>
      </c>
      <c r="W82" s="7"/>
      <c r="X82" s="3" t="str">
        <f>IFERROR(VLOOKUP(W82,DONNEES!$S$2:$T$6,2,0),"")</f>
        <v/>
      </c>
      <c r="Z82" s="12" t="str">
        <f t="shared" si="21"/>
        <v/>
      </c>
      <c r="AA82" s="12" t="b">
        <f t="shared" si="22"/>
        <v>0</v>
      </c>
      <c r="AB82" s="12" t="b">
        <f t="shared" si="23"/>
        <v>0</v>
      </c>
      <c r="AC82" s="13">
        <f t="shared" si="24"/>
        <v>0</v>
      </c>
      <c r="AD82" s="12">
        <f t="shared" si="28"/>
        <v>0</v>
      </c>
      <c r="AE82" s="12">
        <f t="shared" si="29"/>
        <v>0</v>
      </c>
      <c r="AF82" s="12">
        <f t="shared" si="25"/>
        <v>1</v>
      </c>
      <c r="AG82" s="12">
        <f t="shared" si="26"/>
        <v>1</v>
      </c>
      <c r="AI82" s="12" t="str">
        <f>IF(E82&lt;&gt;"",OR(VLOOKUP(J82,DONNEES!$H$2:$I$7,2,0)="09",VLOOKUP(J82,DONNEES!$H$2:$I$7,2,0)="19"),"")</f>
        <v/>
      </c>
      <c r="AN82" s="18" t="b">
        <f t="shared" si="27"/>
        <v>1</v>
      </c>
      <c r="AO82" s="12" t="str">
        <f t="shared" ref="AO82:AO145" si="31">LEFT(B82,1)</f>
        <v/>
      </c>
      <c r="AP82" s="12" t="str">
        <f t="shared" si="30"/>
        <v/>
      </c>
      <c r="AQ82" s="12" t="str">
        <f t="shared" si="20"/>
        <v/>
      </c>
      <c r="AR82" s="12" t="str">
        <f t="shared" si="19"/>
        <v/>
      </c>
    </row>
    <row r="83" spans="1:44" x14ac:dyDescent="0.25">
      <c r="A83" s="7"/>
      <c r="B83" s="7"/>
      <c r="C83" s="3" t="str">
        <f>IFERROR(VLOOKUP(B83,DONNEES!$E:$F,2,0),"")</f>
        <v/>
      </c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3" t="str">
        <f>IFERROR(VLOOKUP(Q83,DONNEES!$Q$2:$R$8,2,0),"")</f>
        <v/>
      </c>
      <c r="S83" s="19"/>
      <c r="T83" s="19"/>
      <c r="U83" s="7"/>
      <c r="V83" s="3" t="str">
        <f>IFERROR(VLOOKUP(U83,DONNEES!$O$2:$P$17,2,0),"")</f>
        <v/>
      </c>
      <c r="W83" s="7"/>
      <c r="X83" s="3" t="str">
        <f>IFERROR(VLOOKUP(W83,DONNEES!$S$2:$T$6,2,0),"")</f>
        <v/>
      </c>
      <c r="Z83" s="12" t="str">
        <f t="shared" si="21"/>
        <v/>
      </c>
      <c r="AA83" s="12" t="b">
        <f t="shared" si="22"/>
        <v>0</v>
      </c>
      <c r="AB83" s="12" t="b">
        <f t="shared" si="23"/>
        <v>0</v>
      </c>
      <c r="AC83" s="13">
        <f t="shared" si="24"/>
        <v>0</v>
      </c>
      <c r="AD83" s="12">
        <f t="shared" si="28"/>
        <v>0</v>
      </c>
      <c r="AE83" s="12">
        <f t="shared" si="29"/>
        <v>0</v>
      </c>
      <c r="AF83" s="12">
        <f t="shared" si="25"/>
        <v>1</v>
      </c>
      <c r="AG83" s="12">
        <f t="shared" si="26"/>
        <v>1</v>
      </c>
      <c r="AI83" s="12" t="str">
        <f>IF(E83&lt;&gt;"",OR(VLOOKUP(J83,DONNEES!$H$2:$I$7,2,0)="09",VLOOKUP(J83,DONNEES!$H$2:$I$7,2,0)="19"),"")</f>
        <v/>
      </c>
      <c r="AN83" s="18" t="b">
        <f t="shared" si="27"/>
        <v>1</v>
      </c>
      <c r="AO83" s="12" t="str">
        <f t="shared" si="31"/>
        <v/>
      </c>
      <c r="AP83" s="12" t="str">
        <f t="shared" si="30"/>
        <v/>
      </c>
      <c r="AQ83" s="12" t="str">
        <f t="shared" si="20"/>
        <v/>
      </c>
      <c r="AR83" s="12" t="str">
        <f t="shared" si="19"/>
        <v/>
      </c>
    </row>
    <row r="84" spans="1:44" x14ac:dyDescent="0.25">
      <c r="A84" s="7"/>
      <c r="B84" s="7"/>
      <c r="C84" s="3" t="str">
        <f>IFERROR(VLOOKUP(B84,DONNEES!$E:$F,2,0),"")</f>
        <v/>
      </c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3" t="str">
        <f>IFERROR(VLOOKUP(Q84,DONNEES!$Q$2:$R$8,2,0),"")</f>
        <v/>
      </c>
      <c r="S84" s="19"/>
      <c r="T84" s="19"/>
      <c r="U84" s="7"/>
      <c r="V84" s="3" t="str">
        <f>IFERROR(VLOOKUP(U84,DONNEES!$O$2:$P$17,2,0),"")</f>
        <v/>
      </c>
      <c r="W84" s="7"/>
      <c r="X84" s="3" t="str">
        <f>IFERROR(VLOOKUP(W84,DONNEES!$S$2:$T$6,2,0),"")</f>
        <v/>
      </c>
      <c r="Z84" s="12" t="str">
        <f t="shared" si="21"/>
        <v/>
      </c>
      <c r="AA84" s="12" t="b">
        <f t="shared" si="22"/>
        <v>0</v>
      </c>
      <c r="AB84" s="12" t="b">
        <f t="shared" si="23"/>
        <v>0</v>
      </c>
      <c r="AC84" s="13">
        <f t="shared" si="24"/>
        <v>0</v>
      </c>
      <c r="AD84" s="12">
        <f t="shared" si="28"/>
        <v>0</v>
      </c>
      <c r="AE84" s="12">
        <f t="shared" si="29"/>
        <v>0</v>
      </c>
      <c r="AF84" s="12">
        <f t="shared" si="25"/>
        <v>1</v>
      </c>
      <c r="AG84" s="12">
        <f t="shared" si="26"/>
        <v>1</v>
      </c>
      <c r="AI84" s="12" t="str">
        <f>IF(E84&lt;&gt;"",OR(VLOOKUP(J84,DONNEES!$H$2:$I$7,2,0)="09",VLOOKUP(J84,DONNEES!$H$2:$I$7,2,0)="19"),"")</f>
        <v/>
      </c>
      <c r="AN84" s="18" t="b">
        <f t="shared" si="27"/>
        <v>1</v>
      </c>
      <c r="AO84" s="12" t="str">
        <f t="shared" si="31"/>
        <v/>
      </c>
      <c r="AP84" s="12" t="str">
        <f t="shared" si="30"/>
        <v/>
      </c>
      <c r="AQ84" s="12" t="str">
        <f t="shared" si="20"/>
        <v/>
      </c>
      <c r="AR84" s="12" t="str">
        <f t="shared" si="19"/>
        <v/>
      </c>
    </row>
    <row r="85" spans="1:44" x14ac:dyDescent="0.25">
      <c r="A85" s="7"/>
      <c r="B85" s="7"/>
      <c r="C85" s="3" t="str">
        <f>IFERROR(VLOOKUP(B85,DONNEES!$E:$F,2,0),"")</f>
        <v/>
      </c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3" t="str">
        <f>IFERROR(VLOOKUP(Q85,DONNEES!$Q$2:$R$8,2,0),"")</f>
        <v/>
      </c>
      <c r="S85" s="19"/>
      <c r="T85" s="19"/>
      <c r="U85" s="7"/>
      <c r="V85" s="3" t="str">
        <f>IFERROR(VLOOKUP(U85,DONNEES!$O$2:$P$17,2,0),"")</f>
        <v/>
      </c>
      <c r="W85" s="7"/>
      <c r="X85" s="3" t="str">
        <f>IFERROR(VLOOKUP(W85,DONNEES!$S$2:$T$6,2,0),"")</f>
        <v/>
      </c>
      <c r="Z85" s="12" t="str">
        <f t="shared" si="21"/>
        <v/>
      </c>
      <c r="AA85" s="12" t="b">
        <f t="shared" si="22"/>
        <v>0</v>
      </c>
      <c r="AB85" s="12" t="b">
        <f t="shared" si="23"/>
        <v>0</v>
      </c>
      <c r="AC85" s="13">
        <f t="shared" si="24"/>
        <v>0</v>
      </c>
      <c r="AD85" s="12">
        <f t="shared" si="28"/>
        <v>0</v>
      </c>
      <c r="AE85" s="12">
        <f t="shared" si="29"/>
        <v>0</v>
      </c>
      <c r="AF85" s="12">
        <f t="shared" si="25"/>
        <v>1</v>
      </c>
      <c r="AG85" s="12">
        <f t="shared" si="26"/>
        <v>1</v>
      </c>
      <c r="AI85" s="12" t="str">
        <f>IF(E85&lt;&gt;"",OR(VLOOKUP(J85,DONNEES!$H$2:$I$7,2,0)="09",VLOOKUP(J85,DONNEES!$H$2:$I$7,2,0)="19"),"")</f>
        <v/>
      </c>
      <c r="AN85" s="18" t="b">
        <f t="shared" si="27"/>
        <v>1</v>
      </c>
      <c r="AO85" s="12" t="str">
        <f t="shared" si="31"/>
        <v/>
      </c>
      <c r="AP85" s="12" t="str">
        <f t="shared" si="30"/>
        <v/>
      </c>
      <c r="AQ85" s="12" t="str">
        <f t="shared" si="20"/>
        <v/>
      </c>
      <c r="AR85" s="12" t="str">
        <f t="shared" si="19"/>
        <v/>
      </c>
    </row>
    <row r="86" spans="1:44" x14ac:dyDescent="0.25">
      <c r="A86" s="7"/>
      <c r="B86" s="7"/>
      <c r="C86" s="3" t="str">
        <f>IFERROR(VLOOKUP(B86,DONNEES!$E:$F,2,0),"")</f>
        <v/>
      </c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3" t="str">
        <f>IFERROR(VLOOKUP(Q86,DONNEES!$Q$2:$R$8,2,0),"")</f>
        <v/>
      </c>
      <c r="S86" s="19"/>
      <c r="T86" s="19"/>
      <c r="U86" s="7"/>
      <c r="V86" s="3" t="str">
        <f>IFERROR(VLOOKUP(U86,DONNEES!$O$2:$P$17,2,0),"")</f>
        <v/>
      </c>
      <c r="W86" s="7"/>
      <c r="X86" s="3" t="str">
        <f>IFERROR(VLOOKUP(W86,DONNEES!$S$2:$T$6,2,0),"")</f>
        <v/>
      </c>
      <c r="Z86" s="12" t="str">
        <f t="shared" si="21"/>
        <v/>
      </c>
      <c r="AA86" s="12" t="b">
        <f t="shared" si="22"/>
        <v>0</v>
      </c>
      <c r="AB86" s="12" t="b">
        <f t="shared" si="23"/>
        <v>0</v>
      </c>
      <c r="AC86" s="13">
        <f t="shared" si="24"/>
        <v>0</v>
      </c>
      <c r="AD86" s="12">
        <f t="shared" si="28"/>
        <v>0</v>
      </c>
      <c r="AE86" s="12">
        <f t="shared" si="29"/>
        <v>0</v>
      </c>
      <c r="AF86" s="12">
        <f t="shared" si="25"/>
        <v>1</v>
      </c>
      <c r="AG86" s="12">
        <f t="shared" si="26"/>
        <v>1</v>
      </c>
      <c r="AI86" s="12" t="str">
        <f>IF(E86&lt;&gt;"",OR(VLOOKUP(J86,DONNEES!$H$2:$I$7,2,0)="09",VLOOKUP(J86,DONNEES!$H$2:$I$7,2,0)="19"),"")</f>
        <v/>
      </c>
      <c r="AN86" s="18" t="b">
        <f t="shared" si="27"/>
        <v>1</v>
      </c>
      <c r="AO86" s="12" t="str">
        <f t="shared" si="31"/>
        <v/>
      </c>
      <c r="AP86" s="12" t="str">
        <f t="shared" si="30"/>
        <v/>
      </c>
      <c r="AQ86" s="12" t="str">
        <f t="shared" si="20"/>
        <v/>
      </c>
      <c r="AR86" s="12" t="str">
        <f t="shared" si="19"/>
        <v/>
      </c>
    </row>
    <row r="87" spans="1:44" x14ac:dyDescent="0.25">
      <c r="A87" s="7"/>
      <c r="B87" s="7"/>
      <c r="C87" s="3" t="str">
        <f>IFERROR(VLOOKUP(B87,DONNEES!$E:$F,2,0),"")</f>
        <v/>
      </c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3" t="str">
        <f>IFERROR(VLOOKUP(Q87,DONNEES!$Q$2:$R$8,2,0),"")</f>
        <v/>
      </c>
      <c r="S87" s="19"/>
      <c r="T87" s="19"/>
      <c r="U87" s="7"/>
      <c r="V87" s="3" t="str">
        <f>IFERROR(VLOOKUP(U87,DONNEES!$O$2:$P$17,2,0),"")</f>
        <v/>
      </c>
      <c r="W87" s="7"/>
      <c r="X87" s="3" t="str">
        <f>IFERROR(VLOOKUP(W87,DONNEES!$S$2:$T$6,2,0),"")</f>
        <v/>
      </c>
      <c r="Z87" s="12" t="str">
        <f t="shared" si="21"/>
        <v/>
      </c>
      <c r="AA87" s="12" t="b">
        <f t="shared" si="22"/>
        <v>0</v>
      </c>
      <c r="AB87" s="12" t="b">
        <f t="shared" si="23"/>
        <v>0</v>
      </c>
      <c r="AC87" s="13">
        <f t="shared" si="24"/>
        <v>0</v>
      </c>
      <c r="AD87" s="12">
        <f t="shared" si="28"/>
        <v>0</v>
      </c>
      <c r="AE87" s="12">
        <f t="shared" si="29"/>
        <v>0</v>
      </c>
      <c r="AF87" s="12">
        <f t="shared" si="25"/>
        <v>1</v>
      </c>
      <c r="AG87" s="12">
        <f t="shared" si="26"/>
        <v>1</v>
      </c>
      <c r="AI87" s="12" t="str">
        <f>IF(E87&lt;&gt;"",OR(VLOOKUP(J87,DONNEES!$H$2:$I$7,2,0)="09",VLOOKUP(J87,DONNEES!$H$2:$I$7,2,0)="19"),"")</f>
        <v/>
      </c>
      <c r="AN87" s="18" t="b">
        <f t="shared" si="27"/>
        <v>1</v>
      </c>
      <c r="AO87" s="12" t="str">
        <f t="shared" si="31"/>
        <v/>
      </c>
      <c r="AP87" s="12" t="str">
        <f t="shared" si="30"/>
        <v/>
      </c>
      <c r="AQ87" s="12" t="str">
        <f t="shared" si="20"/>
        <v/>
      </c>
      <c r="AR87" s="12" t="str">
        <f t="shared" si="19"/>
        <v/>
      </c>
    </row>
    <row r="88" spans="1:44" x14ac:dyDescent="0.25">
      <c r="A88" s="7"/>
      <c r="B88" s="7"/>
      <c r="C88" s="3" t="str">
        <f>IFERROR(VLOOKUP(B88,DONNEES!$E:$F,2,0),"")</f>
        <v/>
      </c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3" t="str">
        <f>IFERROR(VLOOKUP(Q88,DONNEES!$Q$2:$R$8,2,0),"")</f>
        <v/>
      </c>
      <c r="S88" s="19"/>
      <c r="T88" s="19"/>
      <c r="U88" s="7"/>
      <c r="V88" s="3" t="str">
        <f>IFERROR(VLOOKUP(U88,DONNEES!$O$2:$P$17,2,0),"")</f>
        <v/>
      </c>
      <c r="W88" s="7"/>
      <c r="X88" s="3" t="str">
        <f>IFERROR(VLOOKUP(W88,DONNEES!$S$2:$T$6,2,0),"")</f>
        <v/>
      </c>
      <c r="Z88" s="12" t="str">
        <f t="shared" si="21"/>
        <v/>
      </c>
      <c r="AA88" s="12" t="b">
        <f t="shared" si="22"/>
        <v>0</v>
      </c>
      <c r="AB88" s="12" t="b">
        <f t="shared" si="23"/>
        <v>0</v>
      </c>
      <c r="AC88" s="13">
        <f t="shared" si="24"/>
        <v>0</v>
      </c>
      <c r="AD88" s="12">
        <f t="shared" si="28"/>
        <v>0</v>
      </c>
      <c r="AE88" s="12">
        <f t="shared" si="29"/>
        <v>0</v>
      </c>
      <c r="AF88" s="12">
        <f t="shared" si="25"/>
        <v>1</v>
      </c>
      <c r="AG88" s="12">
        <f t="shared" si="26"/>
        <v>1</v>
      </c>
      <c r="AI88" s="12" t="str">
        <f>IF(E88&lt;&gt;"",OR(VLOOKUP(J88,DONNEES!$H$2:$I$7,2,0)="09",VLOOKUP(J88,DONNEES!$H$2:$I$7,2,0)="19"),"")</f>
        <v/>
      </c>
      <c r="AN88" s="18" t="b">
        <f t="shared" si="27"/>
        <v>1</v>
      </c>
      <c r="AO88" s="12" t="str">
        <f t="shared" si="31"/>
        <v/>
      </c>
      <c r="AP88" s="12" t="str">
        <f t="shared" si="30"/>
        <v/>
      </c>
      <c r="AQ88" s="12" t="str">
        <f t="shared" si="20"/>
        <v/>
      </c>
      <c r="AR88" s="12" t="str">
        <f t="shared" si="19"/>
        <v/>
      </c>
    </row>
    <row r="89" spans="1:44" x14ac:dyDescent="0.25">
      <c r="A89" s="7"/>
      <c r="B89" s="7"/>
      <c r="C89" s="3" t="str">
        <f>IFERROR(VLOOKUP(B89,DONNEES!$E:$F,2,0),"")</f>
        <v/>
      </c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3" t="str">
        <f>IFERROR(VLOOKUP(Q89,DONNEES!$Q$2:$R$8,2,0),"")</f>
        <v/>
      </c>
      <c r="S89" s="19"/>
      <c r="T89" s="19"/>
      <c r="U89" s="7"/>
      <c r="V89" s="3" t="str">
        <f>IFERROR(VLOOKUP(U89,DONNEES!$O$2:$P$17,2,0),"")</f>
        <v/>
      </c>
      <c r="W89" s="7"/>
      <c r="X89" s="3" t="str">
        <f>IFERROR(VLOOKUP(W89,DONNEES!$S$2:$T$6,2,0),"")</f>
        <v/>
      </c>
      <c r="Z89" s="12" t="str">
        <f t="shared" si="21"/>
        <v/>
      </c>
      <c r="AA89" s="12" t="b">
        <f t="shared" si="22"/>
        <v>0</v>
      </c>
      <c r="AB89" s="12" t="b">
        <f t="shared" si="23"/>
        <v>0</v>
      </c>
      <c r="AC89" s="13">
        <f t="shared" si="24"/>
        <v>0</v>
      </c>
      <c r="AD89" s="12">
        <f t="shared" si="28"/>
        <v>0</v>
      </c>
      <c r="AE89" s="12">
        <f t="shared" si="29"/>
        <v>0</v>
      </c>
      <c r="AF89" s="12">
        <f t="shared" si="25"/>
        <v>1</v>
      </c>
      <c r="AG89" s="12">
        <f t="shared" si="26"/>
        <v>1</v>
      </c>
      <c r="AI89" s="12" t="str">
        <f>IF(E89&lt;&gt;"",OR(VLOOKUP(J89,DONNEES!$H$2:$I$7,2,0)="09",VLOOKUP(J89,DONNEES!$H$2:$I$7,2,0)="19"),"")</f>
        <v/>
      </c>
      <c r="AN89" s="18" t="b">
        <f t="shared" si="27"/>
        <v>1</v>
      </c>
      <c r="AO89" s="12" t="str">
        <f t="shared" si="31"/>
        <v/>
      </c>
      <c r="AP89" s="12" t="str">
        <f t="shared" si="30"/>
        <v/>
      </c>
      <c r="AQ89" s="12" t="str">
        <f t="shared" si="20"/>
        <v/>
      </c>
      <c r="AR89" s="12" t="str">
        <f t="shared" ref="AR89:AR152" si="32">IF(AP89&lt;&gt;"",AP89,AQ89)</f>
        <v/>
      </c>
    </row>
    <row r="90" spans="1:44" x14ac:dyDescent="0.25">
      <c r="A90" s="7"/>
      <c r="B90" s="7"/>
      <c r="C90" s="3" t="str">
        <f>IFERROR(VLOOKUP(B90,DONNEES!$E:$F,2,0),"")</f>
        <v/>
      </c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3" t="str">
        <f>IFERROR(VLOOKUP(Q90,DONNEES!$Q$2:$R$8,2,0),"")</f>
        <v/>
      </c>
      <c r="S90" s="19"/>
      <c r="T90" s="19"/>
      <c r="U90" s="7"/>
      <c r="V90" s="3" t="str">
        <f>IFERROR(VLOOKUP(U90,DONNEES!$O$2:$P$17,2,0),"")</f>
        <v/>
      </c>
      <c r="W90" s="7"/>
      <c r="X90" s="3" t="str">
        <f>IFERROR(VLOOKUP(W90,DONNEES!$S$2:$T$6,2,0),"")</f>
        <v/>
      </c>
      <c r="Z90" s="12" t="str">
        <f t="shared" si="21"/>
        <v/>
      </c>
      <c r="AA90" s="12" t="b">
        <f t="shared" si="22"/>
        <v>0</v>
      </c>
      <c r="AB90" s="12" t="b">
        <f t="shared" si="23"/>
        <v>0</v>
      </c>
      <c r="AC90" s="13">
        <f t="shared" si="24"/>
        <v>0</v>
      </c>
      <c r="AD90" s="12">
        <f t="shared" si="28"/>
        <v>0</v>
      </c>
      <c r="AE90" s="12">
        <f t="shared" si="29"/>
        <v>0</v>
      </c>
      <c r="AF90" s="12">
        <f t="shared" si="25"/>
        <v>1</v>
      </c>
      <c r="AG90" s="12">
        <f t="shared" si="26"/>
        <v>1</v>
      </c>
      <c r="AI90" s="12" t="str">
        <f>IF(E90&lt;&gt;"",OR(VLOOKUP(J90,DONNEES!$H$2:$I$7,2,0)="09",VLOOKUP(J90,DONNEES!$H$2:$I$7,2,0)="19"),"")</f>
        <v/>
      </c>
      <c r="AN90" s="18" t="b">
        <f t="shared" si="27"/>
        <v>1</v>
      </c>
      <c r="AO90" s="12" t="str">
        <f t="shared" si="31"/>
        <v/>
      </c>
      <c r="AP90" s="12" t="str">
        <f t="shared" si="30"/>
        <v/>
      </c>
      <c r="AQ90" s="12" t="str">
        <f t="shared" ref="AQ90:AQ153" si="33">IF(MID(AO90,1,1)="7","7","")</f>
        <v/>
      </c>
      <c r="AR90" s="12" t="str">
        <f t="shared" si="32"/>
        <v/>
      </c>
    </row>
    <row r="91" spans="1:44" x14ac:dyDescent="0.25">
      <c r="A91" s="7"/>
      <c r="B91" s="7"/>
      <c r="C91" s="3" t="str">
        <f>IFERROR(VLOOKUP(B91,DONNEES!$E:$F,2,0),"")</f>
        <v/>
      </c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3" t="str">
        <f>IFERROR(VLOOKUP(Q91,DONNEES!$Q$2:$R$8,2,0),"")</f>
        <v/>
      </c>
      <c r="S91" s="19"/>
      <c r="T91" s="19"/>
      <c r="U91" s="7"/>
      <c r="V91" s="3" t="str">
        <f>IFERROR(VLOOKUP(U91,DONNEES!$O$2:$P$17,2,0),"")</f>
        <v/>
      </c>
      <c r="W91" s="7"/>
      <c r="X91" s="3" t="str">
        <f>IFERROR(VLOOKUP(W91,DONNEES!$S$2:$T$6,2,0),"")</f>
        <v/>
      </c>
      <c r="Z91" s="12" t="str">
        <f t="shared" si="21"/>
        <v/>
      </c>
      <c r="AA91" s="12" t="b">
        <f t="shared" si="22"/>
        <v>0</v>
      </c>
      <c r="AB91" s="12" t="b">
        <f t="shared" si="23"/>
        <v>0</v>
      </c>
      <c r="AC91" s="13">
        <f t="shared" si="24"/>
        <v>0</v>
      </c>
      <c r="AD91" s="12">
        <f t="shared" si="28"/>
        <v>0</v>
      </c>
      <c r="AE91" s="12">
        <f t="shared" si="29"/>
        <v>0</v>
      </c>
      <c r="AF91" s="12">
        <f t="shared" si="25"/>
        <v>1</v>
      </c>
      <c r="AG91" s="12">
        <f t="shared" si="26"/>
        <v>1</v>
      </c>
      <c r="AI91" s="12" t="str">
        <f>IF(E91&lt;&gt;"",OR(VLOOKUP(J91,DONNEES!$H$2:$I$7,2,0)="09",VLOOKUP(J91,DONNEES!$H$2:$I$7,2,0)="19"),"")</f>
        <v/>
      </c>
      <c r="AN91" s="18" t="b">
        <f t="shared" si="27"/>
        <v>1</v>
      </c>
      <c r="AO91" s="12" t="str">
        <f t="shared" si="31"/>
        <v/>
      </c>
      <c r="AP91" s="12" t="str">
        <f t="shared" si="30"/>
        <v/>
      </c>
      <c r="AQ91" s="12" t="str">
        <f t="shared" si="33"/>
        <v/>
      </c>
      <c r="AR91" s="12" t="str">
        <f t="shared" si="32"/>
        <v/>
      </c>
    </row>
    <row r="92" spans="1:44" x14ac:dyDescent="0.25">
      <c r="A92" s="7"/>
      <c r="B92" s="7"/>
      <c r="C92" s="3" t="str">
        <f>IFERROR(VLOOKUP(B92,DONNEES!$E:$F,2,0),"")</f>
        <v/>
      </c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3" t="str">
        <f>IFERROR(VLOOKUP(Q92,DONNEES!$Q$2:$R$8,2,0),"")</f>
        <v/>
      </c>
      <c r="S92" s="19"/>
      <c r="T92" s="19"/>
      <c r="U92" s="7"/>
      <c r="V92" s="3" t="str">
        <f>IFERROR(VLOOKUP(U92,DONNEES!$O$2:$P$17,2,0),"")</f>
        <v/>
      </c>
      <c r="W92" s="7"/>
      <c r="X92" s="3" t="str">
        <f>IFERROR(VLOOKUP(W92,DONNEES!$S$2:$T$6,2,0),"")</f>
        <v/>
      </c>
      <c r="Z92" s="12" t="str">
        <f t="shared" si="21"/>
        <v/>
      </c>
      <c r="AA92" s="12" t="b">
        <f t="shared" si="22"/>
        <v>0</v>
      </c>
      <c r="AB92" s="12" t="b">
        <f t="shared" si="23"/>
        <v>0</v>
      </c>
      <c r="AC92" s="13">
        <f t="shared" si="24"/>
        <v>0</v>
      </c>
      <c r="AD92" s="12">
        <f t="shared" si="28"/>
        <v>0</v>
      </c>
      <c r="AE92" s="12">
        <f t="shared" si="29"/>
        <v>0</v>
      </c>
      <c r="AF92" s="12">
        <f t="shared" si="25"/>
        <v>1</v>
      </c>
      <c r="AG92" s="12">
        <f t="shared" si="26"/>
        <v>1</v>
      </c>
      <c r="AI92" s="12" t="str">
        <f>IF(E92&lt;&gt;"",OR(VLOOKUP(J92,DONNEES!$H$2:$I$7,2,0)="09",VLOOKUP(J92,DONNEES!$H$2:$I$7,2,0)="19"),"")</f>
        <v/>
      </c>
      <c r="AN92" s="18" t="b">
        <f t="shared" si="27"/>
        <v>1</v>
      </c>
      <c r="AO92" s="12" t="str">
        <f t="shared" si="31"/>
        <v/>
      </c>
      <c r="AP92" s="12" t="str">
        <f t="shared" si="30"/>
        <v/>
      </c>
      <c r="AQ92" s="12" t="str">
        <f t="shared" si="33"/>
        <v/>
      </c>
      <c r="AR92" s="12" t="str">
        <f t="shared" si="32"/>
        <v/>
      </c>
    </row>
    <row r="93" spans="1:44" x14ac:dyDescent="0.25">
      <c r="A93" s="7"/>
      <c r="B93" s="7"/>
      <c r="C93" s="3" t="str">
        <f>IFERROR(VLOOKUP(B93,DONNEES!$E:$F,2,0),"")</f>
        <v/>
      </c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3" t="str">
        <f>IFERROR(VLOOKUP(Q93,DONNEES!$Q$2:$R$8,2,0),"")</f>
        <v/>
      </c>
      <c r="S93" s="19"/>
      <c r="T93" s="19"/>
      <c r="U93" s="7"/>
      <c r="V93" s="3" t="str">
        <f>IFERROR(VLOOKUP(U93,DONNEES!$O$2:$P$17,2,0),"")</f>
        <v/>
      </c>
      <c r="W93" s="7"/>
      <c r="X93" s="3" t="str">
        <f>IFERROR(VLOOKUP(W93,DONNEES!$S$2:$T$6,2,0),"")</f>
        <v/>
      </c>
      <c r="Z93" s="12" t="str">
        <f t="shared" si="21"/>
        <v/>
      </c>
      <c r="AA93" s="12" t="b">
        <f t="shared" si="22"/>
        <v>0</v>
      </c>
      <c r="AB93" s="12" t="b">
        <f t="shared" si="23"/>
        <v>0</v>
      </c>
      <c r="AC93" s="13">
        <f t="shared" si="24"/>
        <v>0</v>
      </c>
      <c r="AD93" s="12">
        <f t="shared" si="28"/>
        <v>0</v>
      </c>
      <c r="AE93" s="12">
        <f t="shared" si="29"/>
        <v>0</v>
      </c>
      <c r="AF93" s="12">
        <f t="shared" si="25"/>
        <v>1</v>
      </c>
      <c r="AG93" s="12">
        <f t="shared" si="26"/>
        <v>1</v>
      </c>
      <c r="AI93" s="12" t="str">
        <f>IF(E93&lt;&gt;"",OR(VLOOKUP(J93,DONNEES!$H$2:$I$7,2,0)="09",VLOOKUP(J93,DONNEES!$H$2:$I$7,2,0)="19"),"")</f>
        <v/>
      </c>
      <c r="AN93" s="18" t="b">
        <f t="shared" si="27"/>
        <v>1</v>
      </c>
      <c r="AO93" s="12" t="str">
        <f t="shared" si="31"/>
        <v/>
      </c>
      <c r="AP93" s="12" t="str">
        <f t="shared" si="30"/>
        <v/>
      </c>
      <c r="AQ93" s="12" t="str">
        <f t="shared" si="33"/>
        <v/>
      </c>
      <c r="AR93" s="12" t="str">
        <f t="shared" si="32"/>
        <v/>
      </c>
    </row>
    <row r="94" spans="1:44" x14ac:dyDescent="0.25">
      <c r="A94" s="7"/>
      <c r="B94" s="7"/>
      <c r="C94" s="3" t="str">
        <f>IFERROR(VLOOKUP(B94,DONNEES!$E:$F,2,0),"")</f>
        <v/>
      </c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3" t="str">
        <f>IFERROR(VLOOKUP(Q94,DONNEES!$Q$2:$R$8,2,0),"")</f>
        <v/>
      </c>
      <c r="S94" s="19"/>
      <c r="T94" s="19"/>
      <c r="U94" s="7"/>
      <c r="V94" s="3" t="str">
        <f>IFERROR(VLOOKUP(U94,DONNEES!$O$2:$P$17,2,0),"")</f>
        <v/>
      </c>
      <c r="W94" s="7"/>
      <c r="X94" s="3" t="str">
        <f>IFERROR(VLOOKUP(W94,DONNEES!$S$2:$T$6,2,0),"")</f>
        <v/>
      </c>
      <c r="Z94" s="12" t="str">
        <f t="shared" si="21"/>
        <v/>
      </c>
      <c r="AA94" s="12" t="b">
        <f t="shared" si="22"/>
        <v>0</v>
      </c>
      <c r="AB94" s="12" t="b">
        <f t="shared" si="23"/>
        <v>0</v>
      </c>
      <c r="AC94" s="13">
        <f t="shared" si="24"/>
        <v>0</v>
      </c>
      <c r="AD94" s="12">
        <f t="shared" si="28"/>
        <v>0</v>
      </c>
      <c r="AE94" s="12">
        <f t="shared" si="29"/>
        <v>0</v>
      </c>
      <c r="AF94" s="12">
        <f t="shared" si="25"/>
        <v>1</v>
      </c>
      <c r="AG94" s="12">
        <f t="shared" si="26"/>
        <v>1</v>
      </c>
      <c r="AI94" s="12" t="str">
        <f>IF(E94&lt;&gt;"",OR(VLOOKUP(J94,DONNEES!$H$2:$I$7,2,0)="09",VLOOKUP(J94,DONNEES!$H$2:$I$7,2,0)="19"),"")</f>
        <v/>
      </c>
      <c r="AN94" s="18" t="b">
        <f t="shared" si="27"/>
        <v>1</v>
      </c>
      <c r="AO94" s="12" t="str">
        <f t="shared" si="31"/>
        <v/>
      </c>
      <c r="AP94" s="12" t="str">
        <f t="shared" si="30"/>
        <v/>
      </c>
      <c r="AQ94" s="12" t="str">
        <f t="shared" si="33"/>
        <v/>
      </c>
      <c r="AR94" s="12" t="str">
        <f t="shared" si="32"/>
        <v/>
      </c>
    </row>
    <row r="95" spans="1:44" x14ac:dyDescent="0.25">
      <c r="A95" s="7"/>
      <c r="B95" s="7"/>
      <c r="C95" s="3" t="str">
        <f>IFERROR(VLOOKUP(B95,DONNEES!$E:$F,2,0),"")</f>
        <v/>
      </c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3" t="str">
        <f>IFERROR(VLOOKUP(Q95,DONNEES!$Q$2:$R$8,2,0),"")</f>
        <v/>
      </c>
      <c r="S95" s="19"/>
      <c r="T95" s="19"/>
      <c r="U95" s="7"/>
      <c r="V95" s="3" t="str">
        <f>IFERROR(VLOOKUP(U95,DONNEES!$O$2:$P$17,2,0),"")</f>
        <v/>
      </c>
      <c r="W95" s="7"/>
      <c r="X95" s="3" t="str">
        <f>IFERROR(VLOOKUP(W95,DONNEES!$S$2:$T$6,2,0),"")</f>
        <v/>
      </c>
      <c r="Z95" s="12" t="str">
        <f t="shared" si="21"/>
        <v/>
      </c>
      <c r="AA95" s="12" t="b">
        <f t="shared" si="22"/>
        <v>0</v>
      </c>
      <c r="AB95" s="12" t="b">
        <f t="shared" si="23"/>
        <v>0</v>
      </c>
      <c r="AC95" s="13">
        <f t="shared" si="24"/>
        <v>0</v>
      </c>
      <c r="AD95" s="12">
        <f t="shared" si="28"/>
        <v>0</v>
      </c>
      <c r="AE95" s="12">
        <f t="shared" si="29"/>
        <v>0</v>
      </c>
      <c r="AF95" s="12">
        <f t="shared" si="25"/>
        <v>1</v>
      </c>
      <c r="AG95" s="12">
        <f t="shared" si="26"/>
        <v>1</v>
      </c>
      <c r="AI95" s="12" t="str">
        <f>IF(E95&lt;&gt;"",OR(VLOOKUP(J95,DONNEES!$H$2:$I$7,2,0)="09",VLOOKUP(J95,DONNEES!$H$2:$I$7,2,0)="19"),"")</f>
        <v/>
      </c>
      <c r="AN95" s="18" t="b">
        <f t="shared" si="27"/>
        <v>1</v>
      </c>
      <c r="AO95" s="12" t="str">
        <f t="shared" si="31"/>
        <v/>
      </c>
      <c r="AP95" s="12" t="str">
        <f t="shared" si="30"/>
        <v/>
      </c>
      <c r="AQ95" s="12" t="str">
        <f t="shared" si="33"/>
        <v/>
      </c>
      <c r="AR95" s="12" t="str">
        <f t="shared" si="32"/>
        <v/>
      </c>
    </row>
    <row r="96" spans="1:44" x14ac:dyDescent="0.25">
      <c r="A96" s="7"/>
      <c r="B96" s="7"/>
      <c r="C96" s="3" t="str">
        <f>IFERROR(VLOOKUP(B96,DONNEES!$E:$F,2,0),"")</f>
        <v/>
      </c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3" t="str">
        <f>IFERROR(VLOOKUP(Q96,DONNEES!$Q$2:$R$8,2,0),"")</f>
        <v/>
      </c>
      <c r="S96" s="19"/>
      <c r="T96" s="19"/>
      <c r="U96" s="7"/>
      <c r="V96" s="3" t="str">
        <f>IFERROR(VLOOKUP(U96,DONNEES!$O$2:$P$17,2,0),"")</f>
        <v/>
      </c>
      <c r="W96" s="7"/>
      <c r="X96" s="3" t="str">
        <f>IFERROR(VLOOKUP(W96,DONNEES!$S$2:$T$6,2,0),"")</f>
        <v/>
      </c>
      <c r="Z96" s="12" t="str">
        <f t="shared" si="21"/>
        <v/>
      </c>
      <c r="AA96" s="12" t="b">
        <f t="shared" si="22"/>
        <v>0</v>
      </c>
      <c r="AB96" s="12" t="b">
        <f t="shared" si="23"/>
        <v>0</v>
      </c>
      <c r="AC96" s="13">
        <f t="shared" si="24"/>
        <v>0</v>
      </c>
      <c r="AD96" s="12">
        <f t="shared" si="28"/>
        <v>0</v>
      </c>
      <c r="AE96" s="12">
        <f t="shared" si="29"/>
        <v>0</v>
      </c>
      <c r="AF96" s="12">
        <f t="shared" si="25"/>
        <v>1</v>
      </c>
      <c r="AG96" s="12">
        <f t="shared" si="26"/>
        <v>1</v>
      </c>
      <c r="AI96" s="12" t="str">
        <f>IF(E96&lt;&gt;"",OR(VLOOKUP(J96,DONNEES!$H$2:$I$7,2,0)="09",VLOOKUP(J96,DONNEES!$H$2:$I$7,2,0)="19"),"")</f>
        <v/>
      </c>
      <c r="AN96" s="18" t="b">
        <f t="shared" si="27"/>
        <v>1</v>
      </c>
      <c r="AO96" s="12" t="str">
        <f t="shared" si="31"/>
        <v/>
      </c>
      <c r="AP96" s="12" t="str">
        <f t="shared" si="30"/>
        <v/>
      </c>
      <c r="AQ96" s="12" t="str">
        <f t="shared" si="33"/>
        <v/>
      </c>
      <c r="AR96" s="12" t="str">
        <f t="shared" si="32"/>
        <v/>
      </c>
    </row>
    <row r="97" spans="1:44" x14ac:dyDescent="0.25">
      <c r="A97" s="7"/>
      <c r="B97" s="7"/>
      <c r="C97" s="3" t="str">
        <f>IFERROR(VLOOKUP(B97,DONNEES!$E:$F,2,0),"")</f>
        <v/>
      </c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3" t="str">
        <f>IFERROR(VLOOKUP(Q97,DONNEES!$Q$2:$R$8,2,0),"")</f>
        <v/>
      </c>
      <c r="S97" s="19"/>
      <c r="T97" s="19"/>
      <c r="U97" s="7"/>
      <c r="V97" s="3" t="str">
        <f>IFERROR(VLOOKUP(U97,DONNEES!$O$2:$P$17,2,0),"")</f>
        <v/>
      </c>
      <c r="W97" s="7"/>
      <c r="X97" s="3" t="str">
        <f>IFERROR(VLOOKUP(W97,DONNEES!$S$2:$T$6,2,0),"")</f>
        <v/>
      </c>
      <c r="Z97" s="12" t="str">
        <f t="shared" si="21"/>
        <v/>
      </c>
      <c r="AA97" s="12" t="b">
        <f t="shared" si="22"/>
        <v>0</v>
      </c>
      <c r="AB97" s="12" t="b">
        <f t="shared" si="23"/>
        <v>0</v>
      </c>
      <c r="AC97" s="13">
        <f t="shared" si="24"/>
        <v>0</v>
      </c>
      <c r="AD97" s="12">
        <f t="shared" si="28"/>
        <v>0</v>
      </c>
      <c r="AE97" s="12">
        <f t="shared" si="29"/>
        <v>0</v>
      </c>
      <c r="AF97" s="12">
        <f t="shared" si="25"/>
        <v>1</v>
      </c>
      <c r="AG97" s="12">
        <f t="shared" si="26"/>
        <v>1</v>
      </c>
      <c r="AI97" s="12" t="str">
        <f>IF(E97&lt;&gt;"",OR(VLOOKUP(J97,DONNEES!$H$2:$I$7,2,0)="09",VLOOKUP(J97,DONNEES!$H$2:$I$7,2,0)="19"),"")</f>
        <v/>
      </c>
      <c r="AN97" s="18" t="b">
        <f t="shared" si="27"/>
        <v>1</v>
      </c>
      <c r="AO97" s="12" t="str">
        <f t="shared" si="31"/>
        <v/>
      </c>
      <c r="AP97" s="12" t="str">
        <f t="shared" si="30"/>
        <v/>
      </c>
      <c r="AQ97" s="12" t="str">
        <f t="shared" si="33"/>
        <v/>
      </c>
      <c r="AR97" s="12" t="str">
        <f t="shared" si="32"/>
        <v/>
      </c>
    </row>
    <row r="98" spans="1:44" x14ac:dyDescent="0.25">
      <c r="A98" s="7"/>
      <c r="B98" s="7"/>
      <c r="C98" s="3" t="str">
        <f>IFERROR(VLOOKUP(B98,DONNEES!$E:$F,2,0),"")</f>
        <v/>
      </c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3" t="str">
        <f>IFERROR(VLOOKUP(Q98,DONNEES!$Q$2:$R$8,2,0),"")</f>
        <v/>
      </c>
      <c r="S98" s="19"/>
      <c r="T98" s="19"/>
      <c r="U98" s="7"/>
      <c r="V98" s="3" t="str">
        <f>IFERROR(VLOOKUP(U98,DONNEES!$O$2:$P$17,2,0),"")</f>
        <v/>
      </c>
      <c r="W98" s="7"/>
      <c r="X98" s="3" t="str">
        <f>IFERROR(VLOOKUP(W98,DONNEES!$S$2:$T$6,2,0),"")</f>
        <v/>
      </c>
      <c r="Z98" s="12" t="str">
        <f t="shared" si="21"/>
        <v/>
      </c>
      <c r="AA98" s="12" t="b">
        <f t="shared" si="22"/>
        <v>0</v>
      </c>
      <c r="AB98" s="12" t="b">
        <f t="shared" si="23"/>
        <v>0</v>
      </c>
      <c r="AC98" s="13">
        <f t="shared" si="24"/>
        <v>0</v>
      </c>
      <c r="AD98" s="12">
        <f t="shared" si="28"/>
        <v>0</v>
      </c>
      <c r="AE98" s="12">
        <f t="shared" si="29"/>
        <v>0</v>
      </c>
      <c r="AF98" s="12">
        <f t="shared" si="25"/>
        <v>1</v>
      </c>
      <c r="AG98" s="12">
        <f t="shared" si="26"/>
        <v>1</v>
      </c>
      <c r="AI98" s="12" t="str">
        <f>IF(E98&lt;&gt;"",OR(VLOOKUP(J98,DONNEES!$H$2:$I$7,2,0)="09",VLOOKUP(J98,DONNEES!$H$2:$I$7,2,0)="19"),"")</f>
        <v/>
      </c>
      <c r="AN98" s="18" t="b">
        <f t="shared" si="27"/>
        <v>1</v>
      </c>
      <c r="AO98" s="12" t="str">
        <f t="shared" si="31"/>
        <v/>
      </c>
      <c r="AP98" s="12" t="str">
        <f t="shared" si="30"/>
        <v/>
      </c>
      <c r="AQ98" s="12" t="str">
        <f t="shared" si="33"/>
        <v/>
      </c>
      <c r="AR98" s="12" t="str">
        <f t="shared" si="32"/>
        <v/>
      </c>
    </row>
    <row r="99" spans="1:44" x14ac:dyDescent="0.25">
      <c r="A99" s="7"/>
      <c r="B99" s="7"/>
      <c r="C99" s="3" t="str">
        <f>IFERROR(VLOOKUP(B99,DONNEES!$E:$F,2,0),"")</f>
        <v/>
      </c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3" t="str">
        <f>IFERROR(VLOOKUP(Q99,DONNEES!$Q$2:$R$8,2,0),"")</f>
        <v/>
      </c>
      <c r="S99" s="19"/>
      <c r="T99" s="19"/>
      <c r="U99" s="7"/>
      <c r="V99" s="3" t="str">
        <f>IFERROR(VLOOKUP(U99,DONNEES!$O$2:$P$17,2,0),"")</f>
        <v/>
      </c>
      <c r="W99" s="7"/>
      <c r="X99" s="3" t="str">
        <f>IFERROR(VLOOKUP(W99,DONNEES!$S$2:$T$6,2,0),"")</f>
        <v/>
      </c>
      <c r="Z99" s="12" t="str">
        <f t="shared" si="21"/>
        <v/>
      </c>
      <c r="AA99" s="12" t="b">
        <f t="shared" si="22"/>
        <v>0</v>
      </c>
      <c r="AB99" s="12" t="b">
        <f t="shared" si="23"/>
        <v>0</v>
      </c>
      <c r="AC99" s="13">
        <f t="shared" si="24"/>
        <v>0</v>
      </c>
      <c r="AD99" s="12">
        <f t="shared" si="28"/>
        <v>0</v>
      </c>
      <c r="AE99" s="12">
        <f t="shared" si="29"/>
        <v>0</v>
      </c>
      <c r="AF99" s="12">
        <f t="shared" si="25"/>
        <v>1</v>
      </c>
      <c r="AG99" s="12">
        <f t="shared" si="26"/>
        <v>1</v>
      </c>
      <c r="AI99" s="12" t="str">
        <f>IF(E99&lt;&gt;"",OR(VLOOKUP(J99,DONNEES!$H$2:$I$7,2,0)="09",VLOOKUP(J99,DONNEES!$H$2:$I$7,2,0)="19"),"")</f>
        <v/>
      </c>
      <c r="AN99" s="18" t="b">
        <f t="shared" si="27"/>
        <v>1</v>
      </c>
      <c r="AO99" s="12" t="str">
        <f t="shared" si="31"/>
        <v/>
      </c>
      <c r="AP99" s="12" t="str">
        <f t="shared" si="30"/>
        <v/>
      </c>
      <c r="AQ99" s="12" t="str">
        <f t="shared" si="33"/>
        <v/>
      </c>
      <c r="AR99" s="12" t="str">
        <f t="shared" si="32"/>
        <v/>
      </c>
    </row>
    <row r="100" spans="1:44" x14ac:dyDescent="0.25">
      <c r="A100" s="7"/>
      <c r="B100" s="7"/>
      <c r="C100" s="3" t="str">
        <f>IFERROR(VLOOKUP(B100,DONNEES!$E:$F,2,0),"")</f>
        <v/>
      </c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3" t="str">
        <f>IFERROR(VLOOKUP(Q100,DONNEES!$Q$2:$R$8,2,0),"")</f>
        <v/>
      </c>
      <c r="S100" s="19"/>
      <c r="T100" s="19"/>
      <c r="U100" s="7"/>
      <c r="V100" s="3" t="str">
        <f>IFERROR(VLOOKUP(U100,DONNEES!$O$2:$P$17,2,0),"")</f>
        <v/>
      </c>
      <c r="W100" s="7"/>
      <c r="X100" s="3" t="str">
        <f>IFERROR(VLOOKUP(W100,DONNEES!$S$2:$T$6,2,0),"")</f>
        <v/>
      </c>
      <c r="Z100" s="12" t="str">
        <f t="shared" si="21"/>
        <v/>
      </c>
      <c r="AA100" s="12" t="b">
        <f t="shared" si="22"/>
        <v>0</v>
      </c>
      <c r="AB100" s="12" t="b">
        <f t="shared" si="23"/>
        <v>0</v>
      </c>
      <c r="AC100" s="13">
        <f t="shared" si="24"/>
        <v>0</v>
      </c>
      <c r="AD100" s="12">
        <f t="shared" si="28"/>
        <v>0</v>
      </c>
      <c r="AE100" s="12">
        <f t="shared" si="29"/>
        <v>0</v>
      </c>
      <c r="AF100" s="12">
        <f t="shared" si="25"/>
        <v>1</v>
      </c>
      <c r="AG100" s="12">
        <f t="shared" si="26"/>
        <v>1</v>
      </c>
      <c r="AI100" s="12" t="str">
        <f>IF(E100&lt;&gt;"",OR(VLOOKUP(J100,DONNEES!$H$2:$I$7,2,0)="09",VLOOKUP(J100,DONNEES!$H$2:$I$7,2,0)="19"),"")</f>
        <v/>
      </c>
      <c r="AN100" s="18" t="b">
        <f t="shared" si="27"/>
        <v>1</v>
      </c>
      <c r="AO100" s="12" t="str">
        <f t="shared" si="31"/>
        <v/>
      </c>
      <c r="AP100" s="12" t="str">
        <f t="shared" si="30"/>
        <v/>
      </c>
      <c r="AQ100" s="12" t="str">
        <f t="shared" si="33"/>
        <v/>
      </c>
      <c r="AR100" s="12" t="str">
        <f t="shared" si="32"/>
        <v/>
      </c>
    </row>
    <row r="101" spans="1:44" x14ac:dyDescent="0.25">
      <c r="A101" s="7"/>
      <c r="B101" s="7"/>
      <c r="C101" s="3" t="str">
        <f>IFERROR(VLOOKUP(B101,DONNEES!$E:$F,2,0),"")</f>
        <v/>
      </c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3" t="str">
        <f>IFERROR(VLOOKUP(Q101,DONNEES!$Q$2:$R$8,2,0),"")</f>
        <v/>
      </c>
      <c r="S101" s="19"/>
      <c r="T101" s="19"/>
      <c r="U101" s="7"/>
      <c r="V101" s="3" t="str">
        <f>IFERROR(VLOOKUP(U101,DONNEES!$O$2:$P$17,2,0),"")</f>
        <v/>
      </c>
      <c r="W101" s="7"/>
      <c r="X101" s="3" t="str">
        <f>IFERROR(VLOOKUP(W101,DONNEES!$S$2:$T$6,2,0),"")</f>
        <v/>
      </c>
      <c r="Z101" s="12" t="str">
        <f t="shared" si="21"/>
        <v/>
      </c>
      <c r="AA101" s="12" t="b">
        <f t="shared" si="22"/>
        <v>0</v>
      </c>
      <c r="AB101" s="12" t="b">
        <f t="shared" si="23"/>
        <v>0</v>
      </c>
      <c r="AC101" s="13">
        <f t="shared" si="24"/>
        <v>0</v>
      </c>
      <c r="AD101" s="12">
        <f t="shared" si="28"/>
        <v>0</v>
      </c>
      <c r="AE101" s="12">
        <f t="shared" si="29"/>
        <v>0</v>
      </c>
      <c r="AF101" s="12">
        <f t="shared" si="25"/>
        <v>1</v>
      </c>
      <c r="AG101" s="12">
        <f t="shared" si="26"/>
        <v>1</v>
      </c>
      <c r="AI101" s="12" t="str">
        <f>IF(E101&lt;&gt;"",OR(VLOOKUP(J101,DONNEES!$H$2:$I$7,2,0)="09",VLOOKUP(J101,DONNEES!$H$2:$I$7,2,0)="19"),"")</f>
        <v/>
      </c>
      <c r="AN101" s="18" t="b">
        <f t="shared" si="27"/>
        <v>1</v>
      </c>
      <c r="AO101" s="12" t="str">
        <f t="shared" si="31"/>
        <v/>
      </c>
      <c r="AP101" s="12" t="str">
        <f t="shared" si="30"/>
        <v/>
      </c>
      <c r="AQ101" s="12" t="str">
        <f t="shared" si="33"/>
        <v/>
      </c>
      <c r="AR101" s="12" t="str">
        <f t="shared" si="32"/>
        <v/>
      </c>
    </row>
    <row r="102" spans="1:44" x14ac:dyDescent="0.25">
      <c r="A102" s="7"/>
      <c r="B102" s="7"/>
      <c r="C102" s="3" t="str">
        <f>IFERROR(VLOOKUP(B102,DONNEES!$E:$F,2,0),"")</f>
        <v/>
      </c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3" t="str">
        <f>IFERROR(VLOOKUP(Q102,DONNEES!$Q$2:$R$8,2,0),"")</f>
        <v/>
      </c>
      <c r="S102" s="19"/>
      <c r="T102" s="19"/>
      <c r="U102" s="7"/>
      <c r="V102" s="3" t="str">
        <f>IFERROR(VLOOKUP(U102,DONNEES!$O$2:$P$17,2,0),"")</f>
        <v/>
      </c>
      <c r="W102" s="7"/>
      <c r="X102" s="3" t="str">
        <f>IFERROR(VLOOKUP(W102,DONNEES!$S$2:$T$6,2,0),"")</f>
        <v/>
      </c>
      <c r="Z102" s="12" t="str">
        <f t="shared" si="21"/>
        <v/>
      </c>
      <c r="AA102" s="12" t="b">
        <f t="shared" si="22"/>
        <v>0</v>
      </c>
      <c r="AB102" s="12" t="b">
        <f t="shared" si="23"/>
        <v>0</v>
      </c>
      <c r="AC102" s="13">
        <f t="shared" si="24"/>
        <v>0</v>
      </c>
      <c r="AD102" s="12">
        <f t="shared" si="28"/>
        <v>0</v>
      </c>
      <c r="AE102" s="12">
        <f t="shared" si="29"/>
        <v>0</v>
      </c>
      <c r="AF102" s="12">
        <f t="shared" si="25"/>
        <v>1</v>
      </c>
      <c r="AG102" s="12">
        <f t="shared" si="26"/>
        <v>1</v>
      </c>
      <c r="AI102" s="12" t="str">
        <f>IF(E102&lt;&gt;"",OR(VLOOKUP(J102,DONNEES!$H$2:$I$7,2,0)="09",VLOOKUP(J102,DONNEES!$H$2:$I$7,2,0)="19"),"")</f>
        <v/>
      </c>
      <c r="AN102" s="18" t="b">
        <f t="shared" si="27"/>
        <v>1</v>
      </c>
      <c r="AO102" s="12" t="str">
        <f t="shared" si="31"/>
        <v/>
      </c>
      <c r="AP102" s="12" t="str">
        <f t="shared" si="30"/>
        <v/>
      </c>
      <c r="AQ102" s="12" t="str">
        <f t="shared" si="33"/>
        <v/>
      </c>
      <c r="AR102" s="12" t="str">
        <f t="shared" si="32"/>
        <v/>
      </c>
    </row>
    <row r="103" spans="1:44" x14ac:dyDescent="0.25">
      <c r="A103" s="7"/>
      <c r="B103" s="7"/>
      <c r="C103" s="3" t="str">
        <f>IFERROR(VLOOKUP(B103,DONNEES!$E:$F,2,0),"")</f>
        <v/>
      </c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3" t="str">
        <f>IFERROR(VLOOKUP(Q103,DONNEES!$Q$2:$R$8,2,0),"")</f>
        <v/>
      </c>
      <c r="S103" s="19"/>
      <c r="T103" s="19"/>
      <c r="U103" s="7"/>
      <c r="V103" s="3" t="str">
        <f>IFERROR(VLOOKUP(U103,DONNEES!$O$2:$P$17,2,0),"")</f>
        <v/>
      </c>
      <c r="W103" s="7"/>
      <c r="X103" s="3" t="str">
        <f>IFERROR(VLOOKUP(W103,DONNEES!$S$2:$T$6,2,0),"")</f>
        <v/>
      </c>
      <c r="Z103" s="12" t="str">
        <f t="shared" si="21"/>
        <v/>
      </c>
      <c r="AA103" s="12" t="b">
        <f t="shared" si="22"/>
        <v>0</v>
      </c>
      <c r="AB103" s="12" t="b">
        <f t="shared" si="23"/>
        <v>0</v>
      </c>
      <c r="AC103" s="13">
        <f t="shared" si="24"/>
        <v>0</v>
      </c>
      <c r="AD103" s="12">
        <f t="shared" si="28"/>
        <v>0</v>
      </c>
      <c r="AE103" s="12">
        <f t="shared" si="29"/>
        <v>0</v>
      </c>
      <c r="AF103" s="12">
        <f t="shared" si="25"/>
        <v>1</v>
      </c>
      <c r="AG103" s="12">
        <f t="shared" si="26"/>
        <v>1</v>
      </c>
      <c r="AI103" s="12" t="str">
        <f>IF(E103&lt;&gt;"",OR(VLOOKUP(J103,DONNEES!$H$2:$I$7,2,0)="09",VLOOKUP(J103,DONNEES!$H$2:$I$7,2,0)="19"),"")</f>
        <v/>
      </c>
      <c r="AN103" s="18" t="b">
        <f t="shared" si="27"/>
        <v>1</v>
      </c>
      <c r="AO103" s="12" t="str">
        <f t="shared" si="31"/>
        <v/>
      </c>
      <c r="AP103" s="12" t="str">
        <f t="shared" si="30"/>
        <v/>
      </c>
      <c r="AQ103" s="12" t="str">
        <f t="shared" si="33"/>
        <v/>
      </c>
      <c r="AR103" s="12" t="str">
        <f t="shared" si="32"/>
        <v/>
      </c>
    </row>
    <row r="104" spans="1:44" x14ac:dyDescent="0.25">
      <c r="A104" s="7"/>
      <c r="B104" s="7"/>
      <c r="C104" s="3" t="str">
        <f>IFERROR(VLOOKUP(B104,DONNEES!$E:$F,2,0),"")</f>
        <v/>
      </c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3" t="str">
        <f>IFERROR(VLOOKUP(Q104,DONNEES!$Q$2:$R$8,2,0),"")</f>
        <v/>
      </c>
      <c r="S104" s="19"/>
      <c r="T104" s="19"/>
      <c r="U104" s="7"/>
      <c r="V104" s="3" t="str">
        <f>IFERROR(VLOOKUP(U104,DONNEES!$O$2:$P$17,2,0),"")</f>
        <v/>
      </c>
      <c r="W104" s="7"/>
      <c r="X104" s="3" t="str">
        <f>IFERROR(VLOOKUP(W104,DONNEES!$S$2:$T$6,2,0),"")</f>
        <v/>
      </c>
      <c r="Z104" s="12" t="str">
        <f t="shared" si="21"/>
        <v/>
      </c>
      <c r="AA104" s="12" t="b">
        <f t="shared" si="22"/>
        <v>0</v>
      </c>
      <c r="AB104" s="12" t="b">
        <f t="shared" si="23"/>
        <v>0</v>
      </c>
      <c r="AC104" s="13">
        <f t="shared" si="24"/>
        <v>0</v>
      </c>
      <c r="AD104" s="12">
        <f t="shared" si="28"/>
        <v>0</v>
      </c>
      <c r="AE104" s="12">
        <f t="shared" si="29"/>
        <v>0</v>
      </c>
      <c r="AF104" s="12">
        <f t="shared" si="25"/>
        <v>1</v>
      </c>
      <c r="AG104" s="12">
        <f t="shared" si="26"/>
        <v>1</v>
      </c>
      <c r="AI104" s="12" t="str">
        <f>IF(E104&lt;&gt;"",OR(VLOOKUP(J104,DONNEES!$H$2:$I$7,2,0)="09",VLOOKUP(J104,DONNEES!$H$2:$I$7,2,0)="19"),"")</f>
        <v/>
      </c>
      <c r="AN104" s="18" t="b">
        <f t="shared" si="27"/>
        <v>1</v>
      </c>
      <c r="AO104" s="12" t="str">
        <f t="shared" si="31"/>
        <v/>
      </c>
      <c r="AP104" s="12" t="str">
        <f t="shared" si="30"/>
        <v/>
      </c>
      <c r="AQ104" s="12" t="str">
        <f t="shared" si="33"/>
        <v/>
      </c>
      <c r="AR104" s="12" t="str">
        <f t="shared" si="32"/>
        <v/>
      </c>
    </row>
    <row r="105" spans="1:44" x14ac:dyDescent="0.25">
      <c r="A105" s="7"/>
      <c r="B105" s="7"/>
      <c r="C105" s="3" t="str">
        <f>IFERROR(VLOOKUP(B105,DONNEES!$E:$F,2,0),"")</f>
        <v/>
      </c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3" t="str">
        <f>IFERROR(VLOOKUP(Q105,DONNEES!$Q$2:$R$8,2,0),"")</f>
        <v/>
      </c>
      <c r="S105" s="19"/>
      <c r="T105" s="19"/>
      <c r="U105" s="7"/>
      <c r="V105" s="3" t="str">
        <f>IFERROR(VLOOKUP(U105,DONNEES!$O$2:$P$17,2,0),"")</f>
        <v/>
      </c>
      <c r="W105" s="7"/>
      <c r="X105" s="3" t="str">
        <f>IFERROR(VLOOKUP(W105,DONNEES!$S$2:$T$6,2,0),"")</f>
        <v/>
      </c>
      <c r="Z105" s="12" t="str">
        <f t="shared" si="21"/>
        <v/>
      </c>
      <c r="AA105" s="12" t="b">
        <f t="shared" si="22"/>
        <v>0</v>
      </c>
      <c r="AB105" s="12" t="b">
        <f t="shared" si="23"/>
        <v>0</v>
      </c>
      <c r="AC105" s="13">
        <f t="shared" si="24"/>
        <v>0</v>
      </c>
      <c r="AD105" s="12">
        <f t="shared" si="28"/>
        <v>0</v>
      </c>
      <c r="AE105" s="12">
        <f t="shared" si="29"/>
        <v>0</v>
      </c>
      <c r="AF105" s="12">
        <f t="shared" si="25"/>
        <v>1</v>
      </c>
      <c r="AG105" s="12">
        <f t="shared" si="26"/>
        <v>1</v>
      </c>
      <c r="AI105" s="12" t="str">
        <f>IF(E105&lt;&gt;"",OR(VLOOKUP(J105,DONNEES!$H$2:$I$7,2,0)="09",VLOOKUP(J105,DONNEES!$H$2:$I$7,2,0)="19"),"")</f>
        <v/>
      </c>
      <c r="AN105" s="18" t="b">
        <f t="shared" si="27"/>
        <v>1</v>
      </c>
      <c r="AO105" s="12" t="str">
        <f t="shared" si="31"/>
        <v/>
      </c>
      <c r="AP105" s="12" t="str">
        <f t="shared" si="30"/>
        <v/>
      </c>
      <c r="AQ105" s="12" t="str">
        <f t="shared" si="33"/>
        <v/>
      </c>
      <c r="AR105" s="12" t="str">
        <f t="shared" si="32"/>
        <v/>
      </c>
    </row>
    <row r="106" spans="1:44" x14ac:dyDescent="0.25">
      <c r="A106" s="7"/>
      <c r="B106" s="7"/>
      <c r="C106" s="3" t="str">
        <f>IFERROR(VLOOKUP(B106,DONNEES!$E:$F,2,0),"")</f>
        <v/>
      </c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3" t="str">
        <f>IFERROR(VLOOKUP(Q106,DONNEES!$Q$2:$R$8,2,0),"")</f>
        <v/>
      </c>
      <c r="S106" s="19"/>
      <c r="T106" s="19"/>
      <c r="U106" s="7"/>
      <c r="V106" s="3" t="str">
        <f>IFERROR(VLOOKUP(U106,DONNEES!$O$2:$P$17,2,0),"")</f>
        <v/>
      </c>
      <c r="W106" s="7"/>
      <c r="X106" s="3" t="str">
        <f>IFERROR(VLOOKUP(W106,DONNEES!$S$2:$T$6,2,0),"")</f>
        <v/>
      </c>
      <c r="Z106" s="12" t="str">
        <f t="shared" si="21"/>
        <v/>
      </c>
      <c r="AA106" s="12" t="b">
        <f t="shared" si="22"/>
        <v>0</v>
      </c>
      <c r="AB106" s="12" t="b">
        <f t="shared" si="23"/>
        <v>0</v>
      </c>
      <c r="AC106" s="13">
        <f t="shared" si="24"/>
        <v>0</v>
      </c>
      <c r="AD106" s="12">
        <f t="shared" si="28"/>
        <v>0</v>
      </c>
      <c r="AE106" s="12">
        <f t="shared" si="29"/>
        <v>0</v>
      </c>
      <c r="AF106" s="12">
        <f t="shared" si="25"/>
        <v>1</v>
      </c>
      <c r="AG106" s="12">
        <f t="shared" si="26"/>
        <v>1</v>
      </c>
      <c r="AI106" s="12" t="str">
        <f>IF(E106&lt;&gt;"",OR(VLOOKUP(J106,DONNEES!$H$2:$I$7,2,0)="09",VLOOKUP(J106,DONNEES!$H$2:$I$7,2,0)="19"),"")</f>
        <v/>
      </c>
      <c r="AN106" s="18" t="b">
        <f t="shared" si="27"/>
        <v>1</v>
      </c>
      <c r="AO106" s="12" t="str">
        <f t="shared" si="31"/>
        <v/>
      </c>
      <c r="AP106" s="12" t="str">
        <f t="shared" si="30"/>
        <v/>
      </c>
      <c r="AQ106" s="12" t="str">
        <f t="shared" si="33"/>
        <v/>
      </c>
      <c r="AR106" s="12" t="str">
        <f t="shared" si="32"/>
        <v/>
      </c>
    </row>
    <row r="107" spans="1:44" x14ac:dyDescent="0.25">
      <c r="A107" s="7"/>
      <c r="B107" s="7"/>
      <c r="C107" s="3" t="str">
        <f>IFERROR(VLOOKUP(B107,DONNEES!$E:$F,2,0),"")</f>
        <v/>
      </c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3" t="str">
        <f>IFERROR(VLOOKUP(Q107,DONNEES!$Q$2:$R$8,2,0),"")</f>
        <v/>
      </c>
      <c r="S107" s="19"/>
      <c r="T107" s="19"/>
      <c r="U107" s="7"/>
      <c r="V107" s="3" t="str">
        <f>IFERROR(VLOOKUP(U107,DONNEES!$O$2:$P$17,2,0),"")</f>
        <v/>
      </c>
      <c r="W107" s="7"/>
      <c r="X107" s="3" t="str">
        <f>IFERROR(VLOOKUP(W107,DONNEES!$S$2:$T$6,2,0),"")</f>
        <v/>
      </c>
      <c r="Z107" s="12" t="str">
        <f t="shared" si="21"/>
        <v/>
      </c>
      <c r="AA107" s="12" t="b">
        <f t="shared" si="22"/>
        <v>0</v>
      </c>
      <c r="AB107" s="12" t="b">
        <f t="shared" si="23"/>
        <v>0</v>
      </c>
      <c r="AC107" s="13">
        <f t="shared" si="24"/>
        <v>0</v>
      </c>
      <c r="AD107" s="12">
        <f t="shared" si="28"/>
        <v>0</v>
      </c>
      <c r="AE107" s="12">
        <f t="shared" si="29"/>
        <v>0</v>
      </c>
      <c r="AF107" s="12">
        <f t="shared" si="25"/>
        <v>1</v>
      </c>
      <c r="AG107" s="12">
        <f t="shared" si="26"/>
        <v>1</v>
      </c>
      <c r="AI107" s="12" t="str">
        <f>IF(E107&lt;&gt;"",OR(VLOOKUP(J107,DONNEES!$H$2:$I$7,2,0)="09",VLOOKUP(J107,DONNEES!$H$2:$I$7,2,0)="19"),"")</f>
        <v/>
      </c>
      <c r="AN107" s="18" t="b">
        <f t="shared" si="27"/>
        <v>1</v>
      </c>
      <c r="AO107" s="12" t="str">
        <f t="shared" si="31"/>
        <v/>
      </c>
      <c r="AP107" s="12" t="str">
        <f t="shared" si="30"/>
        <v/>
      </c>
      <c r="AQ107" s="12" t="str">
        <f t="shared" si="33"/>
        <v/>
      </c>
      <c r="AR107" s="12" t="str">
        <f t="shared" si="32"/>
        <v/>
      </c>
    </row>
    <row r="108" spans="1:44" x14ac:dyDescent="0.25">
      <c r="A108" s="7"/>
      <c r="B108" s="7"/>
      <c r="C108" s="3" t="str">
        <f>IFERROR(VLOOKUP(B108,DONNEES!$E:$F,2,0),"")</f>
        <v/>
      </c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3" t="str">
        <f>IFERROR(VLOOKUP(Q108,DONNEES!$Q$2:$R$8,2,0),"")</f>
        <v/>
      </c>
      <c r="S108" s="19"/>
      <c r="T108" s="19"/>
      <c r="U108" s="7"/>
      <c r="V108" s="3" t="str">
        <f>IFERROR(VLOOKUP(U108,DONNEES!$O$2:$P$17,2,0),"")</f>
        <v/>
      </c>
      <c r="W108" s="7"/>
      <c r="X108" s="3" t="str">
        <f>IFERROR(VLOOKUP(W108,DONNEES!$S$2:$T$6,2,0),"")</f>
        <v/>
      </c>
      <c r="Z108" s="12" t="str">
        <f t="shared" si="21"/>
        <v/>
      </c>
      <c r="AA108" s="12" t="b">
        <f t="shared" si="22"/>
        <v>0</v>
      </c>
      <c r="AB108" s="12" t="b">
        <f t="shared" si="23"/>
        <v>0</v>
      </c>
      <c r="AC108" s="13">
        <f t="shared" si="24"/>
        <v>0</v>
      </c>
      <c r="AD108" s="12">
        <f t="shared" si="28"/>
        <v>0</v>
      </c>
      <c r="AE108" s="12">
        <f t="shared" si="29"/>
        <v>0</v>
      </c>
      <c r="AF108" s="12">
        <f t="shared" si="25"/>
        <v>1</v>
      </c>
      <c r="AG108" s="12">
        <f t="shared" si="26"/>
        <v>1</v>
      </c>
      <c r="AI108" s="12" t="str">
        <f>IF(E108&lt;&gt;"",OR(VLOOKUP(J108,DONNEES!$H$2:$I$7,2,0)="09",VLOOKUP(J108,DONNEES!$H$2:$I$7,2,0)="19"),"")</f>
        <v/>
      </c>
      <c r="AN108" s="18" t="b">
        <f t="shared" si="27"/>
        <v>1</v>
      </c>
      <c r="AO108" s="12" t="str">
        <f t="shared" si="31"/>
        <v/>
      </c>
      <c r="AP108" s="12" t="str">
        <f t="shared" si="30"/>
        <v/>
      </c>
      <c r="AQ108" s="12" t="str">
        <f t="shared" si="33"/>
        <v/>
      </c>
      <c r="AR108" s="12" t="str">
        <f t="shared" si="32"/>
        <v/>
      </c>
    </row>
    <row r="109" spans="1:44" x14ac:dyDescent="0.25">
      <c r="A109" s="7"/>
      <c r="B109" s="7"/>
      <c r="C109" s="3" t="str">
        <f>IFERROR(VLOOKUP(B109,DONNEES!$E:$F,2,0),"")</f>
        <v/>
      </c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3" t="str">
        <f>IFERROR(VLOOKUP(Q109,DONNEES!$Q$2:$R$8,2,0),"")</f>
        <v/>
      </c>
      <c r="S109" s="19"/>
      <c r="T109" s="19"/>
      <c r="U109" s="7"/>
      <c r="V109" s="3" t="str">
        <f>IFERROR(VLOOKUP(U109,DONNEES!$O$2:$P$17,2,0),"")</f>
        <v/>
      </c>
      <c r="W109" s="7"/>
      <c r="X109" s="3" t="str">
        <f>IFERROR(VLOOKUP(W109,DONNEES!$S$2:$T$6,2,0),"")</f>
        <v/>
      </c>
      <c r="Z109" s="12" t="str">
        <f t="shared" si="21"/>
        <v/>
      </c>
      <c r="AA109" s="12" t="b">
        <f t="shared" si="22"/>
        <v>0</v>
      </c>
      <c r="AB109" s="12" t="b">
        <f t="shared" si="23"/>
        <v>0</v>
      </c>
      <c r="AC109" s="13">
        <f t="shared" si="24"/>
        <v>0</v>
      </c>
      <c r="AD109" s="12">
        <f t="shared" si="28"/>
        <v>0</v>
      </c>
      <c r="AE109" s="12">
        <f t="shared" si="29"/>
        <v>0</v>
      </c>
      <c r="AF109" s="12">
        <f t="shared" si="25"/>
        <v>1</v>
      </c>
      <c r="AG109" s="12">
        <f t="shared" si="26"/>
        <v>1</v>
      </c>
      <c r="AI109" s="12" t="str">
        <f>IF(E109&lt;&gt;"",OR(VLOOKUP(J109,DONNEES!$H$2:$I$7,2,0)="09",VLOOKUP(J109,DONNEES!$H$2:$I$7,2,0)="19"),"")</f>
        <v/>
      </c>
      <c r="AN109" s="18" t="b">
        <f t="shared" si="27"/>
        <v>1</v>
      </c>
      <c r="AO109" s="12" t="str">
        <f t="shared" si="31"/>
        <v/>
      </c>
      <c r="AP109" s="12" t="str">
        <f t="shared" si="30"/>
        <v/>
      </c>
      <c r="AQ109" s="12" t="str">
        <f t="shared" si="33"/>
        <v/>
      </c>
      <c r="AR109" s="12" t="str">
        <f t="shared" si="32"/>
        <v/>
      </c>
    </row>
    <row r="110" spans="1:44" x14ac:dyDescent="0.25">
      <c r="A110" s="7"/>
      <c r="B110" s="7"/>
      <c r="C110" s="3" t="str">
        <f>IFERROR(VLOOKUP(B110,DONNEES!$E:$F,2,0),"")</f>
        <v/>
      </c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3" t="str">
        <f>IFERROR(VLOOKUP(Q110,DONNEES!$Q$2:$R$8,2,0),"")</f>
        <v/>
      </c>
      <c r="S110" s="19"/>
      <c r="T110" s="19"/>
      <c r="U110" s="7"/>
      <c r="V110" s="3" t="str">
        <f>IFERROR(VLOOKUP(U110,DONNEES!$O$2:$P$17,2,0),"")</f>
        <v/>
      </c>
      <c r="W110" s="7"/>
      <c r="X110" s="3" t="str">
        <f>IFERROR(VLOOKUP(W110,DONNEES!$S$2:$T$6,2,0),"")</f>
        <v/>
      </c>
      <c r="Z110" s="12" t="str">
        <f t="shared" si="21"/>
        <v/>
      </c>
      <c r="AA110" s="12" t="b">
        <f t="shared" si="22"/>
        <v>0</v>
      </c>
      <c r="AB110" s="12" t="b">
        <f t="shared" si="23"/>
        <v>0</v>
      </c>
      <c r="AC110" s="13">
        <f t="shared" si="24"/>
        <v>0</v>
      </c>
      <c r="AD110" s="12">
        <f t="shared" si="28"/>
        <v>0</v>
      </c>
      <c r="AE110" s="12">
        <f t="shared" si="29"/>
        <v>0</v>
      </c>
      <c r="AF110" s="12">
        <f t="shared" si="25"/>
        <v>1</v>
      </c>
      <c r="AG110" s="12">
        <f t="shared" si="26"/>
        <v>1</v>
      </c>
      <c r="AI110" s="12" t="str">
        <f>IF(E110&lt;&gt;"",OR(VLOOKUP(J110,DONNEES!$H$2:$I$7,2,0)="09",VLOOKUP(J110,DONNEES!$H$2:$I$7,2,0)="19"),"")</f>
        <v/>
      </c>
      <c r="AN110" s="18" t="b">
        <f t="shared" si="27"/>
        <v>1</v>
      </c>
      <c r="AO110" s="12" t="str">
        <f t="shared" si="31"/>
        <v/>
      </c>
      <c r="AP110" s="12" t="str">
        <f t="shared" si="30"/>
        <v/>
      </c>
      <c r="AQ110" s="12" t="str">
        <f t="shared" si="33"/>
        <v/>
      </c>
      <c r="AR110" s="12" t="str">
        <f t="shared" si="32"/>
        <v/>
      </c>
    </row>
    <row r="111" spans="1:44" x14ac:dyDescent="0.25">
      <c r="A111" s="7"/>
      <c r="B111" s="7"/>
      <c r="C111" s="3" t="str">
        <f>IFERROR(VLOOKUP(B111,DONNEES!$E:$F,2,0),"")</f>
        <v/>
      </c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3" t="str">
        <f>IFERROR(VLOOKUP(Q111,DONNEES!$Q$2:$R$8,2,0),"")</f>
        <v/>
      </c>
      <c r="S111" s="19"/>
      <c r="T111" s="19"/>
      <c r="U111" s="7"/>
      <c r="V111" s="3" t="str">
        <f>IFERROR(VLOOKUP(U111,DONNEES!$O$2:$P$17,2,0),"")</f>
        <v/>
      </c>
      <c r="W111" s="7"/>
      <c r="X111" s="3" t="str">
        <f>IFERROR(VLOOKUP(W111,DONNEES!$S$2:$T$6,2,0),"")</f>
        <v/>
      </c>
      <c r="Z111" s="12" t="str">
        <f t="shared" si="21"/>
        <v/>
      </c>
      <c r="AA111" s="12" t="b">
        <f t="shared" si="22"/>
        <v>0</v>
      </c>
      <c r="AB111" s="12" t="b">
        <f t="shared" si="23"/>
        <v>0</v>
      </c>
      <c r="AC111" s="13">
        <f t="shared" si="24"/>
        <v>0</v>
      </c>
      <c r="AD111" s="12">
        <f t="shared" si="28"/>
        <v>0</v>
      </c>
      <c r="AE111" s="12">
        <f t="shared" si="29"/>
        <v>0</v>
      </c>
      <c r="AF111" s="12">
        <f t="shared" si="25"/>
        <v>1</v>
      </c>
      <c r="AG111" s="12">
        <f t="shared" si="26"/>
        <v>1</v>
      </c>
      <c r="AI111" s="12" t="str">
        <f>IF(E111&lt;&gt;"",OR(VLOOKUP(J111,DONNEES!$H$2:$I$7,2,0)="09",VLOOKUP(J111,DONNEES!$H$2:$I$7,2,0)="19"),"")</f>
        <v/>
      </c>
      <c r="AN111" s="18" t="b">
        <f t="shared" si="27"/>
        <v>1</v>
      </c>
      <c r="AO111" s="12" t="str">
        <f t="shared" si="31"/>
        <v/>
      </c>
      <c r="AP111" s="12" t="str">
        <f t="shared" si="30"/>
        <v/>
      </c>
      <c r="AQ111" s="12" t="str">
        <f t="shared" si="33"/>
        <v/>
      </c>
      <c r="AR111" s="12" t="str">
        <f t="shared" si="32"/>
        <v/>
      </c>
    </row>
    <row r="112" spans="1:44" x14ac:dyDescent="0.25">
      <c r="A112" s="7"/>
      <c r="B112" s="7"/>
      <c r="C112" s="3" t="str">
        <f>IFERROR(VLOOKUP(B112,DONNEES!$E:$F,2,0),"")</f>
        <v/>
      </c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3" t="str">
        <f>IFERROR(VLOOKUP(Q112,DONNEES!$Q$2:$R$8,2,0),"")</f>
        <v/>
      </c>
      <c r="S112" s="19"/>
      <c r="T112" s="19"/>
      <c r="U112" s="7"/>
      <c r="V112" s="3" t="str">
        <f>IFERROR(VLOOKUP(U112,DONNEES!$O$2:$P$17,2,0),"")</f>
        <v/>
      </c>
      <c r="W112" s="7"/>
      <c r="X112" s="3" t="str">
        <f>IFERROR(VLOOKUP(W112,DONNEES!$S$2:$T$6,2,0),"")</f>
        <v/>
      </c>
      <c r="Z112" s="12" t="str">
        <f t="shared" si="21"/>
        <v/>
      </c>
      <c r="AA112" s="12" t="b">
        <f t="shared" si="22"/>
        <v>0</v>
      </c>
      <c r="AB112" s="12" t="b">
        <f t="shared" si="23"/>
        <v>0</v>
      </c>
      <c r="AC112" s="13">
        <f t="shared" si="24"/>
        <v>0</v>
      </c>
      <c r="AD112" s="12">
        <f t="shared" si="28"/>
        <v>0</v>
      </c>
      <c r="AE112" s="12">
        <f t="shared" si="29"/>
        <v>0</v>
      </c>
      <c r="AF112" s="12">
        <f t="shared" si="25"/>
        <v>1</v>
      </c>
      <c r="AG112" s="12">
        <f t="shared" si="26"/>
        <v>1</v>
      </c>
      <c r="AI112" s="12" t="str">
        <f>IF(E112&lt;&gt;"",OR(VLOOKUP(J112,DONNEES!$H$2:$I$7,2,0)="09",VLOOKUP(J112,DONNEES!$H$2:$I$7,2,0)="19"),"")</f>
        <v/>
      </c>
      <c r="AN112" s="18" t="b">
        <f t="shared" si="27"/>
        <v>1</v>
      </c>
      <c r="AO112" s="12" t="str">
        <f t="shared" si="31"/>
        <v/>
      </c>
      <c r="AP112" s="12" t="str">
        <f t="shared" si="30"/>
        <v/>
      </c>
      <c r="AQ112" s="12" t="str">
        <f t="shared" si="33"/>
        <v/>
      </c>
      <c r="AR112" s="12" t="str">
        <f t="shared" si="32"/>
        <v/>
      </c>
    </row>
    <row r="113" spans="1:44" x14ac:dyDescent="0.25">
      <c r="A113" s="7"/>
      <c r="B113" s="7"/>
      <c r="C113" s="3" t="str">
        <f>IFERROR(VLOOKUP(B113,DONNEES!$E:$F,2,0),"")</f>
        <v/>
      </c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3" t="str">
        <f>IFERROR(VLOOKUP(Q113,DONNEES!$Q$2:$R$8,2,0),"")</f>
        <v/>
      </c>
      <c r="S113" s="19"/>
      <c r="T113" s="19"/>
      <c r="U113" s="7"/>
      <c r="V113" s="3" t="str">
        <f>IFERROR(VLOOKUP(U113,DONNEES!$O$2:$P$17,2,0),"")</f>
        <v/>
      </c>
      <c r="W113" s="7"/>
      <c r="X113" s="3" t="str">
        <f>IFERROR(VLOOKUP(W113,DONNEES!$S$2:$T$6,2,0),"")</f>
        <v/>
      </c>
      <c r="Z113" s="12" t="str">
        <f t="shared" si="21"/>
        <v/>
      </c>
      <c r="AA113" s="12" t="b">
        <f t="shared" si="22"/>
        <v>0</v>
      </c>
      <c r="AB113" s="12" t="b">
        <f t="shared" si="23"/>
        <v>0</v>
      </c>
      <c r="AC113" s="13">
        <f t="shared" si="24"/>
        <v>0</v>
      </c>
      <c r="AD113" s="12">
        <f t="shared" si="28"/>
        <v>0</v>
      </c>
      <c r="AE113" s="12">
        <f t="shared" si="29"/>
        <v>0</v>
      </c>
      <c r="AF113" s="12">
        <f t="shared" si="25"/>
        <v>1</v>
      </c>
      <c r="AG113" s="12">
        <f t="shared" si="26"/>
        <v>1</v>
      </c>
      <c r="AI113" s="12" t="str">
        <f>IF(E113&lt;&gt;"",OR(VLOOKUP(J113,DONNEES!$H$2:$I$7,2,0)="09",VLOOKUP(J113,DONNEES!$H$2:$I$7,2,0)="19"),"")</f>
        <v/>
      </c>
      <c r="AN113" s="18" t="b">
        <f t="shared" si="27"/>
        <v>1</v>
      </c>
      <c r="AO113" s="12" t="str">
        <f t="shared" si="31"/>
        <v/>
      </c>
      <c r="AP113" s="12" t="str">
        <f t="shared" si="30"/>
        <v/>
      </c>
      <c r="AQ113" s="12" t="str">
        <f t="shared" si="33"/>
        <v/>
      </c>
      <c r="AR113" s="12" t="str">
        <f t="shared" si="32"/>
        <v/>
      </c>
    </row>
    <row r="114" spans="1:44" x14ac:dyDescent="0.25">
      <c r="A114" s="7"/>
      <c r="B114" s="7"/>
      <c r="C114" s="3" t="str">
        <f>IFERROR(VLOOKUP(B114,DONNEES!$E:$F,2,0),"")</f>
        <v/>
      </c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3" t="str">
        <f>IFERROR(VLOOKUP(Q114,DONNEES!$Q$2:$R$8,2,0),"")</f>
        <v/>
      </c>
      <c r="S114" s="19"/>
      <c r="T114" s="19"/>
      <c r="U114" s="7"/>
      <c r="V114" s="3" t="str">
        <f>IFERROR(VLOOKUP(U114,DONNEES!$O$2:$P$17,2,0),"")</f>
        <v/>
      </c>
      <c r="W114" s="7"/>
      <c r="X114" s="3" t="str">
        <f>IFERROR(VLOOKUP(W114,DONNEES!$S$2:$T$6,2,0),"")</f>
        <v/>
      </c>
      <c r="Z114" s="12" t="str">
        <f t="shared" si="21"/>
        <v/>
      </c>
      <c r="AA114" s="12" t="b">
        <f t="shared" si="22"/>
        <v>0</v>
      </c>
      <c r="AB114" s="12" t="b">
        <f t="shared" si="23"/>
        <v>0</v>
      </c>
      <c r="AC114" s="13">
        <f t="shared" si="24"/>
        <v>0</v>
      </c>
      <c r="AD114" s="12">
        <f t="shared" si="28"/>
        <v>0</v>
      </c>
      <c r="AE114" s="12">
        <f t="shared" si="29"/>
        <v>0</v>
      </c>
      <c r="AF114" s="12">
        <f t="shared" si="25"/>
        <v>1</v>
      </c>
      <c r="AG114" s="12">
        <f t="shared" si="26"/>
        <v>1</v>
      </c>
      <c r="AI114" s="12" t="str">
        <f>IF(E114&lt;&gt;"",OR(VLOOKUP(J114,DONNEES!$H$2:$I$7,2,0)="09",VLOOKUP(J114,DONNEES!$H$2:$I$7,2,0)="19"),"")</f>
        <v/>
      </c>
      <c r="AN114" s="18" t="b">
        <f t="shared" si="27"/>
        <v>1</v>
      </c>
      <c r="AO114" s="12" t="str">
        <f t="shared" si="31"/>
        <v/>
      </c>
      <c r="AP114" s="12" t="str">
        <f t="shared" si="30"/>
        <v/>
      </c>
      <c r="AQ114" s="12" t="str">
        <f t="shared" si="33"/>
        <v/>
      </c>
      <c r="AR114" s="12" t="str">
        <f t="shared" si="32"/>
        <v/>
      </c>
    </row>
    <row r="115" spans="1:44" x14ac:dyDescent="0.25">
      <c r="A115" s="7"/>
      <c r="B115" s="7"/>
      <c r="C115" s="3" t="str">
        <f>IFERROR(VLOOKUP(B115,DONNEES!$E:$F,2,0),"")</f>
        <v/>
      </c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3" t="str">
        <f>IFERROR(VLOOKUP(Q115,DONNEES!$Q$2:$R$8,2,0),"")</f>
        <v/>
      </c>
      <c r="S115" s="19"/>
      <c r="T115" s="19"/>
      <c r="U115" s="7"/>
      <c r="V115" s="3" t="str">
        <f>IFERROR(VLOOKUP(U115,DONNEES!$O$2:$P$17,2,0),"")</f>
        <v/>
      </c>
      <c r="W115" s="7"/>
      <c r="X115" s="3" t="str">
        <f>IFERROR(VLOOKUP(W115,DONNEES!$S$2:$T$6,2,0),"")</f>
        <v/>
      </c>
      <c r="Z115" s="12" t="str">
        <f t="shared" si="21"/>
        <v/>
      </c>
      <c r="AA115" s="12" t="b">
        <f t="shared" si="22"/>
        <v>0</v>
      </c>
      <c r="AB115" s="12" t="b">
        <f t="shared" si="23"/>
        <v>0</v>
      </c>
      <c r="AC115" s="13">
        <f t="shared" si="24"/>
        <v>0</v>
      </c>
      <c r="AD115" s="12">
        <f t="shared" si="28"/>
        <v>0</v>
      </c>
      <c r="AE115" s="12">
        <f t="shared" si="29"/>
        <v>0</v>
      </c>
      <c r="AF115" s="12">
        <f t="shared" si="25"/>
        <v>1</v>
      </c>
      <c r="AG115" s="12">
        <f t="shared" si="26"/>
        <v>1</v>
      </c>
      <c r="AI115" s="12" t="str">
        <f>IF(E115&lt;&gt;"",OR(VLOOKUP(J115,DONNEES!$H$2:$I$7,2,0)="09",VLOOKUP(J115,DONNEES!$H$2:$I$7,2,0)="19"),"")</f>
        <v/>
      </c>
      <c r="AN115" s="18" t="b">
        <f t="shared" si="27"/>
        <v>1</v>
      </c>
      <c r="AO115" s="12" t="str">
        <f t="shared" si="31"/>
        <v/>
      </c>
      <c r="AP115" s="12" t="str">
        <f t="shared" si="30"/>
        <v/>
      </c>
      <c r="AQ115" s="12" t="str">
        <f t="shared" si="33"/>
        <v/>
      </c>
      <c r="AR115" s="12" t="str">
        <f t="shared" si="32"/>
        <v/>
      </c>
    </row>
    <row r="116" spans="1:44" x14ac:dyDescent="0.25">
      <c r="A116" s="7"/>
      <c r="B116" s="7"/>
      <c r="C116" s="3" t="str">
        <f>IFERROR(VLOOKUP(B116,DONNEES!$E:$F,2,0),"")</f>
        <v/>
      </c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3" t="str">
        <f>IFERROR(VLOOKUP(Q116,DONNEES!$Q$2:$R$8,2,0),"")</f>
        <v/>
      </c>
      <c r="S116" s="19"/>
      <c r="T116" s="19"/>
      <c r="U116" s="7"/>
      <c r="V116" s="3" t="str">
        <f>IFERROR(VLOOKUP(U116,DONNEES!$O$2:$P$17,2,0),"")</f>
        <v/>
      </c>
      <c r="W116" s="7"/>
      <c r="X116" s="3" t="str">
        <f>IFERROR(VLOOKUP(W116,DONNEES!$S$2:$T$6,2,0),"")</f>
        <v/>
      </c>
      <c r="Z116" s="12" t="str">
        <f t="shared" si="21"/>
        <v/>
      </c>
      <c r="AA116" s="12" t="b">
        <f t="shared" si="22"/>
        <v>0</v>
      </c>
      <c r="AB116" s="12" t="b">
        <f t="shared" si="23"/>
        <v>0</v>
      </c>
      <c r="AC116" s="13">
        <f t="shared" si="24"/>
        <v>0</v>
      </c>
      <c r="AD116" s="12">
        <f t="shared" si="28"/>
        <v>0</v>
      </c>
      <c r="AE116" s="12">
        <f t="shared" si="29"/>
        <v>0</v>
      </c>
      <c r="AF116" s="12">
        <f t="shared" si="25"/>
        <v>1</v>
      </c>
      <c r="AG116" s="12">
        <f t="shared" si="26"/>
        <v>1</v>
      </c>
      <c r="AI116" s="12" t="str">
        <f>IF(E116&lt;&gt;"",OR(VLOOKUP(J116,DONNEES!$H$2:$I$7,2,0)="09",VLOOKUP(J116,DONNEES!$H$2:$I$7,2,0)="19"),"")</f>
        <v/>
      </c>
      <c r="AN116" s="18" t="b">
        <f t="shared" si="27"/>
        <v>1</v>
      </c>
      <c r="AO116" s="12" t="str">
        <f t="shared" si="31"/>
        <v/>
      </c>
      <c r="AP116" s="12" t="str">
        <f t="shared" si="30"/>
        <v/>
      </c>
      <c r="AQ116" s="12" t="str">
        <f t="shared" si="33"/>
        <v/>
      </c>
      <c r="AR116" s="12" t="str">
        <f t="shared" si="32"/>
        <v/>
      </c>
    </row>
    <row r="117" spans="1:44" x14ac:dyDescent="0.25">
      <c r="A117" s="7"/>
      <c r="B117" s="7"/>
      <c r="C117" s="3" t="str">
        <f>IFERROR(VLOOKUP(B117,DONNEES!$E:$F,2,0),"")</f>
        <v/>
      </c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3" t="str">
        <f>IFERROR(VLOOKUP(Q117,DONNEES!$Q$2:$R$8,2,0),"")</f>
        <v/>
      </c>
      <c r="S117" s="19"/>
      <c r="T117" s="19"/>
      <c r="U117" s="7"/>
      <c r="V117" s="3" t="str">
        <f>IFERROR(VLOOKUP(U117,DONNEES!$O$2:$P$17,2,0),"")</f>
        <v/>
      </c>
      <c r="W117" s="7"/>
      <c r="X117" s="3" t="str">
        <f>IFERROR(VLOOKUP(W117,DONNEES!$S$2:$T$6,2,0),"")</f>
        <v/>
      </c>
      <c r="Z117" s="12" t="str">
        <f t="shared" si="21"/>
        <v/>
      </c>
      <c r="AA117" s="12" t="b">
        <f t="shared" si="22"/>
        <v>0</v>
      </c>
      <c r="AB117" s="12" t="b">
        <f t="shared" si="23"/>
        <v>0</v>
      </c>
      <c r="AC117" s="13">
        <f t="shared" si="24"/>
        <v>0</v>
      </c>
      <c r="AD117" s="12">
        <f t="shared" si="28"/>
        <v>0</v>
      </c>
      <c r="AE117" s="12">
        <f t="shared" si="29"/>
        <v>0</v>
      </c>
      <c r="AF117" s="12">
        <f t="shared" si="25"/>
        <v>1</v>
      </c>
      <c r="AG117" s="12">
        <f t="shared" si="26"/>
        <v>1</v>
      </c>
      <c r="AI117" s="12" t="str">
        <f>IF(E117&lt;&gt;"",OR(VLOOKUP(J117,DONNEES!$H$2:$I$7,2,0)="09",VLOOKUP(J117,DONNEES!$H$2:$I$7,2,0)="19"),"")</f>
        <v/>
      </c>
      <c r="AN117" s="18" t="b">
        <f t="shared" si="27"/>
        <v>1</v>
      </c>
      <c r="AO117" s="12" t="str">
        <f t="shared" si="31"/>
        <v/>
      </c>
      <c r="AP117" s="12" t="str">
        <f t="shared" si="30"/>
        <v/>
      </c>
      <c r="AQ117" s="12" t="str">
        <f t="shared" si="33"/>
        <v/>
      </c>
      <c r="AR117" s="12" t="str">
        <f t="shared" si="32"/>
        <v/>
      </c>
    </row>
    <row r="118" spans="1:44" x14ac:dyDescent="0.25">
      <c r="A118" s="7"/>
      <c r="B118" s="7"/>
      <c r="C118" s="3" t="str">
        <f>IFERROR(VLOOKUP(B118,DONNEES!$E:$F,2,0),"")</f>
        <v/>
      </c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3" t="str">
        <f>IFERROR(VLOOKUP(Q118,DONNEES!$Q$2:$R$8,2,0),"")</f>
        <v/>
      </c>
      <c r="S118" s="19"/>
      <c r="T118" s="19"/>
      <c r="U118" s="7"/>
      <c r="V118" s="3" t="str">
        <f>IFERROR(VLOOKUP(U118,DONNEES!$O$2:$P$17,2,0),"")</f>
        <v/>
      </c>
      <c r="W118" s="7"/>
      <c r="X118" s="3" t="str">
        <f>IFERROR(VLOOKUP(W118,DONNEES!$S$2:$T$6,2,0),"")</f>
        <v/>
      </c>
      <c r="Z118" s="12" t="str">
        <f t="shared" si="21"/>
        <v/>
      </c>
      <c r="AA118" s="12" t="b">
        <f t="shared" si="22"/>
        <v>0</v>
      </c>
      <c r="AB118" s="12" t="b">
        <f t="shared" si="23"/>
        <v>0</v>
      </c>
      <c r="AC118" s="13">
        <f t="shared" si="24"/>
        <v>0</v>
      </c>
      <c r="AD118" s="12">
        <f t="shared" si="28"/>
        <v>0</v>
      </c>
      <c r="AE118" s="12">
        <f t="shared" si="29"/>
        <v>0</v>
      </c>
      <c r="AF118" s="12">
        <f t="shared" si="25"/>
        <v>1</v>
      </c>
      <c r="AG118" s="12">
        <f t="shared" si="26"/>
        <v>1</v>
      </c>
      <c r="AI118" s="12" t="str">
        <f>IF(E118&lt;&gt;"",OR(VLOOKUP(J118,DONNEES!$H$2:$I$7,2,0)="09",VLOOKUP(J118,DONNEES!$H$2:$I$7,2,0)="19"),"")</f>
        <v/>
      </c>
      <c r="AN118" s="18" t="b">
        <f t="shared" si="27"/>
        <v>1</v>
      </c>
      <c r="AO118" s="12" t="str">
        <f t="shared" si="31"/>
        <v/>
      </c>
      <c r="AP118" s="12" t="str">
        <f t="shared" si="30"/>
        <v/>
      </c>
      <c r="AQ118" s="12" t="str">
        <f t="shared" si="33"/>
        <v/>
      </c>
      <c r="AR118" s="12" t="str">
        <f t="shared" si="32"/>
        <v/>
      </c>
    </row>
    <row r="119" spans="1:44" x14ac:dyDescent="0.25">
      <c r="A119" s="7"/>
      <c r="B119" s="7"/>
      <c r="C119" s="3" t="str">
        <f>IFERROR(VLOOKUP(B119,DONNEES!$E:$F,2,0),"")</f>
        <v/>
      </c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3" t="str">
        <f>IFERROR(VLOOKUP(Q119,DONNEES!$Q$2:$R$8,2,0),"")</f>
        <v/>
      </c>
      <c r="S119" s="19"/>
      <c r="T119" s="19"/>
      <c r="U119" s="7"/>
      <c r="V119" s="3" t="str">
        <f>IFERROR(VLOOKUP(U119,DONNEES!$O$2:$P$17,2,0),"")</f>
        <v/>
      </c>
      <c r="W119" s="7"/>
      <c r="X119" s="3" t="str">
        <f>IFERROR(VLOOKUP(W119,DONNEES!$S$2:$T$6,2,0),"")</f>
        <v/>
      </c>
      <c r="Z119" s="12" t="str">
        <f t="shared" si="21"/>
        <v/>
      </c>
      <c r="AA119" s="12" t="b">
        <f t="shared" si="22"/>
        <v>0</v>
      </c>
      <c r="AB119" s="12" t="b">
        <f t="shared" si="23"/>
        <v>0</v>
      </c>
      <c r="AC119" s="13">
        <f t="shared" si="24"/>
        <v>0</v>
      </c>
      <c r="AD119" s="12">
        <f t="shared" si="28"/>
        <v>0</v>
      </c>
      <c r="AE119" s="12">
        <f t="shared" si="29"/>
        <v>0</v>
      </c>
      <c r="AF119" s="12">
        <f t="shared" si="25"/>
        <v>1</v>
      </c>
      <c r="AG119" s="12">
        <f t="shared" si="26"/>
        <v>1</v>
      </c>
      <c r="AI119" s="12" t="str">
        <f>IF(E119&lt;&gt;"",OR(VLOOKUP(J119,DONNEES!$H$2:$I$7,2,0)="09",VLOOKUP(J119,DONNEES!$H$2:$I$7,2,0)="19"),"")</f>
        <v/>
      </c>
      <c r="AN119" s="18" t="b">
        <f t="shared" si="27"/>
        <v>1</v>
      </c>
      <c r="AO119" s="12" t="str">
        <f t="shared" si="31"/>
        <v/>
      </c>
      <c r="AP119" s="12" t="str">
        <f t="shared" si="30"/>
        <v/>
      </c>
      <c r="AQ119" s="12" t="str">
        <f t="shared" si="33"/>
        <v/>
      </c>
      <c r="AR119" s="12" t="str">
        <f t="shared" si="32"/>
        <v/>
      </c>
    </row>
    <row r="120" spans="1:44" x14ac:dyDescent="0.25">
      <c r="A120" s="7"/>
      <c r="B120" s="7"/>
      <c r="C120" s="3" t="str">
        <f>IFERROR(VLOOKUP(B120,DONNEES!$E:$F,2,0),"")</f>
        <v/>
      </c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3" t="str">
        <f>IFERROR(VLOOKUP(Q120,DONNEES!$Q$2:$R$8,2,0),"")</f>
        <v/>
      </c>
      <c r="S120" s="19"/>
      <c r="T120" s="19"/>
      <c r="U120" s="7"/>
      <c r="V120" s="3" t="str">
        <f>IFERROR(VLOOKUP(U120,DONNEES!$O$2:$P$17,2,0),"")</f>
        <v/>
      </c>
      <c r="W120" s="7"/>
      <c r="X120" s="3" t="str">
        <f>IFERROR(VLOOKUP(W120,DONNEES!$S$2:$T$6,2,0),"")</f>
        <v/>
      </c>
      <c r="Z120" s="12" t="str">
        <f t="shared" si="21"/>
        <v/>
      </c>
      <c r="AA120" s="12" t="b">
        <f t="shared" si="22"/>
        <v>0</v>
      </c>
      <c r="AB120" s="12" t="b">
        <f t="shared" si="23"/>
        <v>0</v>
      </c>
      <c r="AC120" s="13">
        <f t="shared" si="24"/>
        <v>0</v>
      </c>
      <c r="AD120" s="12">
        <f t="shared" si="28"/>
        <v>0</v>
      </c>
      <c r="AE120" s="12">
        <f t="shared" si="29"/>
        <v>0</v>
      </c>
      <c r="AF120" s="12">
        <f t="shared" si="25"/>
        <v>1</v>
      </c>
      <c r="AG120" s="12">
        <f t="shared" si="26"/>
        <v>1</v>
      </c>
      <c r="AI120" s="12" t="str">
        <f>IF(E120&lt;&gt;"",OR(VLOOKUP(J120,DONNEES!$H$2:$I$7,2,0)="09",VLOOKUP(J120,DONNEES!$H$2:$I$7,2,0)="19"),"")</f>
        <v/>
      </c>
      <c r="AN120" s="18" t="b">
        <f t="shared" si="27"/>
        <v>1</v>
      </c>
      <c r="AO120" s="12" t="str">
        <f t="shared" si="31"/>
        <v/>
      </c>
      <c r="AP120" s="12" t="str">
        <f t="shared" si="30"/>
        <v/>
      </c>
      <c r="AQ120" s="12" t="str">
        <f t="shared" si="33"/>
        <v/>
      </c>
      <c r="AR120" s="12" t="str">
        <f t="shared" si="32"/>
        <v/>
      </c>
    </row>
    <row r="121" spans="1:44" x14ac:dyDescent="0.25">
      <c r="A121" s="7"/>
      <c r="B121" s="7"/>
      <c r="C121" s="3" t="str">
        <f>IFERROR(VLOOKUP(B121,DONNEES!$E:$F,2,0),"")</f>
        <v/>
      </c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3" t="str">
        <f>IFERROR(VLOOKUP(Q121,DONNEES!$Q$2:$R$8,2,0),"")</f>
        <v/>
      </c>
      <c r="S121" s="19"/>
      <c r="T121" s="19"/>
      <c r="U121" s="7"/>
      <c r="V121" s="3" t="str">
        <f>IFERROR(VLOOKUP(U121,DONNEES!$O$2:$P$17,2,0),"")</f>
        <v/>
      </c>
      <c r="W121" s="7"/>
      <c r="X121" s="3" t="str">
        <f>IFERROR(VLOOKUP(W121,DONNEES!$S$2:$T$6,2,0),"")</f>
        <v/>
      </c>
      <c r="Z121" s="12" t="str">
        <f t="shared" si="21"/>
        <v/>
      </c>
      <c r="AA121" s="12" t="b">
        <f t="shared" si="22"/>
        <v>0</v>
      </c>
      <c r="AB121" s="12" t="b">
        <f t="shared" si="23"/>
        <v>0</v>
      </c>
      <c r="AC121" s="13">
        <f t="shared" si="24"/>
        <v>0</v>
      </c>
      <c r="AD121" s="12">
        <f t="shared" si="28"/>
        <v>0</v>
      </c>
      <c r="AE121" s="12">
        <f t="shared" si="29"/>
        <v>0</v>
      </c>
      <c r="AF121" s="12">
        <f t="shared" si="25"/>
        <v>1</v>
      </c>
      <c r="AG121" s="12">
        <f t="shared" si="26"/>
        <v>1</v>
      </c>
      <c r="AI121" s="12" t="str">
        <f>IF(E121&lt;&gt;"",OR(VLOOKUP(J121,DONNEES!$H$2:$I$7,2,0)="09",VLOOKUP(J121,DONNEES!$H$2:$I$7,2,0)="19"),"")</f>
        <v/>
      </c>
      <c r="AN121" s="18" t="b">
        <f t="shared" si="27"/>
        <v>1</v>
      </c>
      <c r="AO121" s="12" t="str">
        <f t="shared" si="31"/>
        <v/>
      </c>
      <c r="AP121" s="12" t="str">
        <f t="shared" si="30"/>
        <v/>
      </c>
      <c r="AQ121" s="12" t="str">
        <f t="shared" si="33"/>
        <v/>
      </c>
      <c r="AR121" s="12" t="str">
        <f t="shared" si="32"/>
        <v/>
      </c>
    </row>
    <row r="122" spans="1:44" x14ac:dyDescent="0.25">
      <c r="A122" s="7"/>
      <c r="B122" s="7"/>
      <c r="C122" s="3" t="str">
        <f>IFERROR(VLOOKUP(B122,DONNEES!$E:$F,2,0),"")</f>
        <v/>
      </c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3" t="str">
        <f>IFERROR(VLOOKUP(Q122,DONNEES!$Q$2:$R$8,2,0),"")</f>
        <v/>
      </c>
      <c r="S122" s="19"/>
      <c r="T122" s="19"/>
      <c r="U122" s="7"/>
      <c r="V122" s="3" t="str">
        <f>IFERROR(VLOOKUP(U122,DONNEES!$O$2:$P$17,2,0),"")</f>
        <v/>
      </c>
      <c r="W122" s="7"/>
      <c r="X122" s="3" t="str">
        <f>IFERROR(VLOOKUP(W122,DONNEES!$S$2:$T$6,2,0),"")</f>
        <v/>
      </c>
      <c r="Z122" s="12" t="str">
        <f t="shared" si="21"/>
        <v/>
      </c>
      <c r="AA122" s="12" t="b">
        <f t="shared" si="22"/>
        <v>0</v>
      </c>
      <c r="AB122" s="12" t="b">
        <f t="shared" si="23"/>
        <v>0</v>
      </c>
      <c r="AC122" s="13">
        <f t="shared" si="24"/>
        <v>0</v>
      </c>
      <c r="AD122" s="12">
        <f t="shared" si="28"/>
        <v>0</v>
      </c>
      <c r="AE122" s="12">
        <f t="shared" si="29"/>
        <v>0</v>
      </c>
      <c r="AF122" s="12">
        <f t="shared" si="25"/>
        <v>1</v>
      </c>
      <c r="AG122" s="12">
        <f t="shared" si="26"/>
        <v>1</v>
      </c>
      <c r="AI122" s="12" t="str">
        <f>IF(E122&lt;&gt;"",OR(VLOOKUP(J122,DONNEES!$H$2:$I$7,2,0)="09",VLOOKUP(J122,DONNEES!$H$2:$I$7,2,0)="19"),"")</f>
        <v/>
      </c>
      <c r="AN122" s="18" t="b">
        <f t="shared" si="27"/>
        <v>1</v>
      </c>
      <c r="AO122" s="12" t="str">
        <f t="shared" si="31"/>
        <v/>
      </c>
      <c r="AP122" s="12" t="str">
        <f t="shared" si="30"/>
        <v/>
      </c>
      <c r="AQ122" s="12" t="str">
        <f t="shared" si="33"/>
        <v/>
      </c>
      <c r="AR122" s="12" t="str">
        <f t="shared" si="32"/>
        <v/>
      </c>
    </row>
    <row r="123" spans="1:44" x14ac:dyDescent="0.25">
      <c r="A123" s="7"/>
      <c r="B123" s="7"/>
      <c r="C123" s="3" t="str">
        <f>IFERROR(VLOOKUP(B123,DONNEES!$E:$F,2,0),"")</f>
        <v/>
      </c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3" t="str">
        <f>IFERROR(VLOOKUP(Q123,DONNEES!$Q$2:$R$8,2,0),"")</f>
        <v/>
      </c>
      <c r="S123" s="19"/>
      <c r="T123" s="19"/>
      <c r="U123" s="7"/>
      <c r="V123" s="3" t="str">
        <f>IFERROR(VLOOKUP(U123,DONNEES!$O$2:$P$17,2,0),"")</f>
        <v/>
      </c>
      <c r="W123" s="7"/>
      <c r="X123" s="3" t="str">
        <f>IFERROR(VLOOKUP(W123,DONNEES!$S$2:$T$6,2,0),"")</f>
        <v/>
      </c>
      <c r="Z123" s="12" t="str">
        <f t="shared" si="21"/>
        <v/>
      </c>
      <c r="AA123" s="12" t="b">
        <f t="shared" si="22"/>
        <v>0</v>
      </c>
      <c r="AB123" s="12" t="b">
        <f t="shared" si="23"/>
        <v>0</v>
      </c>
      <c r="AC123" s="13">
        <f t="shared" si="24"/>
        <v>0</v>
      </c>
      <c r="AD123" s="12">
        <f t="shared" si="28"/>
        <v>0</v>
      </c>
      <c r="AE123" s="12">
        <f t="shared" si="29"/>
        <v>0</v>
      </c>
      <c r="AF123" s="12">
        <f t="shared" si="25"/>
        <v>1</v>
      </c>
      <c r="AG123" s="12">
        <f t="shared" si="26"/>
        <v>1</v>
      </c>
      <c r="AI123" s="12" t="str">
        <f>IF(E123&lt;&gt;"",OR(VLOOKUP(J123,DONNEES!$H$2:$I$7,2,0)="09",VLOOKUP(J123,DONNEES!$H$2:$I$7,2,0)="19"),"")</f>
        <v/>
      </c>
      <c r="AN123" s="18" t="b">
        <f t="shared" si="27"/>
        <v>1</v>
      </c>
      <c r="AO123" s="12" t="str">
        <f t="shared" si="31"/>
        <v/>
      </c>
      <c r="AP123" s="12" t="str">
        <f t="shared" si="30"/>
        <v/>
      </c>
      <c r="AQ123" s="12" t="str">
        <f t="shared" si="33"/>
        <v/>
      </c>
      <c r="AR123" s="12" t="str">
        <f t="shared" si="32"/>
        <v/>
      </c>
    </row>
    <row r="124" spans="1:44" x14ac:dyDescent="0.25">
      <c r="A124" s="7"/>
      <c r="B124" s="7"/>
      <c r="C124" s="3" t="str">
        <f>IFERROR(VLOOKUP(B124,DONNEES!$E:$F,2,0),"")</f>
        <v/>
      </c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3" t="str">
        <f>IFERROR(VLOOKUP(Q124,DONNEES!$Q$2:$R$8,2,0),"")</f>
        <v/>
      </c>
      <c r="S124" s="19"/>
      <c r="T124" s="19"/>
      <c r="U124" s="7"/>
      <c r="V124" s="3" t="str">
        <f>IFERROR(VLOOKUP(U124,DONNEES!$O$2:$P$17,2,0),"")</f>
        <v/>
      </c>
      <c r="W124" s="7"/>
      <c r="X124" s="3" t="str">
        <f>IFERROR(VLOOKUP(W124,DONNEES!$S$2:$T$6,2,0),"")</f>
        <v/>
      </c>
      <c r="Z124" s="12" t="str">
        <f t="shared" si="21"/>
        <v/>
      </c>
      <c r="AA124" s="12" t="b">
        <f t="shared" si="22"/>
        <v>0</v>
      </c>
      <c r="AB124" s="12" t="b">
        <f t="shared" si="23"/>
        <v>0</v>
      </c>
      <c r="AC124" s="13">
        <f t="shared" si="24"/>
        <v>0</v>
      </c>
      <c r="AD124" s="12">
        <f t="shared" si="28"/>
        <v>0</v>
      </c>
      <c r="AE124" s="12">
        <f t="shared" si="29"/>
        <v>0</v>
      </c>
      <c r="AF124" s="12">
        <f t="shared" si="25"/>
        <v>1</v>
      </c>
      <c r="AG124" s="12">
        <f t="shared" si="26"/>
        <v>1</v>
      </c>
      <c r="AI124" s="12" t="str">
        <f>IF(E124&lt;&gt;"",OR(VLOOKUP(J124,DONNEES!$H$2:$I$7,2,0)="09",VLOOKUP(J124,DONNEES!$H$2:$I$7,2,0)="19"),"")</f>
        <v/>
      </c>
      <c r="AN124" s="18" t="b">
        <f t="shared" si="27"/>
        <v>1</v>
      </c>
      <c r="AO124" s="12" t="str">
        <f t="shared" si="31"/>
        <v/>
      </c>
      <c r="AP124" s="12" t="str">
        <f t="shared" si="30"/>
        <v/>
      </c>
      <c r="AQ124" s="12" t="str">
        <f t="shared" si="33"/>
        <v/>
      </c>
      <c r="AR124" s="12" t="str">
        <f t="shared" si="32"/>
        <v/>
      </c>
    </row>
    <row r="125" spans="1:44" x14ac:dyDescent="0.25">
      <c r="A125" s="7"/>
      <c r="B125" s="7"/>
      <c r="C125" s="3" t="str">
        <f>IFERROR(VLOOKUP(B125,DONNEES!$E:$F,2,0),"")</f>
        <v/>
      </c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3" t="str">
        <f>IFERROR(VLOOKUP(Q125,DONNEES!$Q$2:$R$8,2,0),"")</f>
        <v/>
      </c>
      <c r="S125" s="19"/>
      <c r="T125" s="19"/>
      <c r="U125" s="7"/>
      <c r="V125" s="3" t="str">
        <f>IFERROR(VLOOKUP(U125,DONNEES!$O$2:$P$17,2,0),"")</f>
        <v/>
      </c>
      <c r="W125" s="7"/>
      <c r="X125" s="3" t="str">
        <f>IFERROR(VLOOKUP(W125,DONNEES!$S$2:$T$6,2,0),"")</f>
        <v/>
      </c>
      <c r="Z125" s="12" t="str">
        <f t="shared" si="21"/>
        <v/>
      </c>
      <c r="AA125" s="12" t="b">
        <f t="shared" si="22"/>
        <v>0</v>
      </c>
      <c r="AB125" s="12" t="b">
        <f t="shared" si="23"/>
        <v>0</v>
      </c>
      <c r="AC125" s="13">
        <f t="shared" si="24"/>
        <v>0</v>
      </c>
      <c r="AD125" s="12">
        <f t="shared" si="28"/>
        <v>0</v>
      </c>
      <c r="AE125" s="12">
        <f t="shared" si="29"/>
        <v>0</v>
      </c>
      <c r="AF125" s="12">
        <f t="shared" si="25"/>
        <v>1</v>
      </c>
      <c r="AG125" s="12">
        <f t="shared" si="26"/>
        <v>1</v>
      </c>
      <c r="AI125" s="12" t="str">
        <f>IF(E125&lt;&gt;"",OR(VLOOKUP(J125,DONNEES!$H$2:$I$7,2,0)="09",VLOOKUP(J125,DONNEES!$H$2:$I$7,2,0)="19"),"")</f>
        <v/>
      </c>
      <c r="AN125" s="18" t="b">
        <f t="shared" si="27"/>
        <v>1</v>
      </c>
      <c r="AO125" s="12" t="str">
        <f t="shared" si="31"/>
        <v/>
      </c>
      <c r="AP125" s="12" t="str">
        <f t="shared" si="30"/>
        <v/>
      </c>
      <c r="AQ125" s="12" t="str">
        <f t="shared" si="33"/>
        <v/>
      </c>
      <c r="AR125" s="12" t="str">
        <f t="shared" si="32"/>
        <v/>
      </c>
    </row>
    <row r="126" spans="1:44" x14ac:dyDescent="0.25">
      <c r="A126" s="7"/>
      <c r="B126" s="7"/>
      <c r="C126" s="3" t="str">
        <f>IFERROR(VLOOKUP(B126,DONNEES!$E:$F,2,0),"")</f>
        <v/>
      </c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3" t="str">
        <f>IFERROR(VLOOKUP(Q126,DONNEES!$Q$2:$R$8,2,0),"")</f>
        <v/>
      </c>
      <c r="S126" s="19"/>
      <c r="T126" s="19"/>
      <c r="U126" s="7"/>
      <c r="V126" s="3" t="str">
        <f>IFERROR(VLOOKUP(U126,DONNEES!$O$2:$P$17,2,0),"")</f>
        <v/>
      </c>
      <c r="W126" s="7"/>
      <c r="X126" s="3" t="str">
        <f>IFERROR(VLOOKUP(W126,DONNEES!$S$2:$T$6,2,0),"")</f>
        <v/>
      </c>
      <c r="Z126" s="12" t="str">
        <f t="shared" si="21"/>
        <v/>
      </c>
      <c r="AA126" s="12" t="b">
        <f t="shared" si="22"/>
        <v>0</v>
      </c>
      <c r="AB126" s="12" t="b">
        <f t="shared" si="23"/>
        <v>0</v>
      </c>
      <c r="AC126" s="13">
        <f t="shared" si="24"/>
        <v>0</v>
      </c>
      <c r="AD126" s="12">
        <f t="shared" si="28"/>
        <v>0</v>
      </c>
      <c r="AE126" s="12">
        <f t="shared" si="29"/>
        <v>0</v>
      </c>
      <c r="AF126" s="12">
        <f t="shared" si="25"/>
        <v>1</v>
      </c>
      <c r="AG126" s="12">
        <f t="shared" si="26"/>
        <v>1</v>
      </c>
      <c r="AI126" s="12" t="str">
        <f>IF(E126&lt;&gt;"",OR(VLOOKUP(J126,DONNEES!$H$2:$I$7,2,0)="09",VLOOKUP(J126,DONNEES!$H$2:$I$7,2,0)="19"),"")</f>
        <v/>
      </c>
      <c r="AN126" s="18" t="b">
        <f t="shared" si="27"/>
        <v>1</v>
      </c>
      <c r="AO126" s="12" t="str">
        <f t="shared" si="31"/>
        <v/>
      </c>
      <c r="AP126" s="12" t="str">
        <f t="shared" si="30"/>
        <v/>
      </c>
      <c r="AQ126" s="12" t="str">
        <f t="shared" si="33"/>
        <v/>
      </c>
      <c r="AR126" s="12" t="str">
        <f t="shared" si="32"/>
        <v/>
      </c>
    </row>
    <row r="127" spans="1:44" x14ac:dyDescent="0.25">
      <c r="A127" s="7"/>
      <c r="B127" s="7"/>
      <c r="C127" s="3" t="str">
        <f>IFERROR(VLOOKUP(B127,DONNEES!$E:$F,2,0),"")</f>
        <v/>
      </c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3" t="str">
        <f>IFERROR(VLOOKUP(Q127,DONNEES!$Q$2:$R$8,2,0),"")</f>
        <v/>
      </c>
      <c r="S127" s="19"/>
      <c r="T127" s="19"/>
      <c r="U127" s="7"/>
      <c r="V127" s="3" t="str">
        <f>IFERROR(VLOOKUP(U127,DONNEES!$O$2:$P$17,2,0),"")</f>
        <v/>
      </c>
      <c r="W127" s="7"/>
      <c r="X127" s="3" t="str">
        <f>IFERROR(VLOOKUP(W127,DONNEES!$S$2:$T$6,2,0),"")</f>
        <v/>
      </c>
      <c r="Z127" s="12" t="str">
        <f t="shared" si="21"/>
        <v/>
      </c>
      <c r="AA127" s="12" t="b">
        <f t="shared" si="22"/>
        <v>0</v>
      </c>
      <c r="AB127" s="12" t="b">
        <f t="shared" si="23"/>
        <v>0</v>
      </c>
      <c r="AC127" s="13">
        <f t="shared" si="24"/>
        <v>0</v>
      </c>
      <c r="AD127" s="12">
        <f t="shared" si="28"/>
        <v>0</v>
      </c>
      <c r="AE127" s="12">
        <f t="shared" si="29"/>
        <v>0</v>
      </c>
      <c r="AF127" s="12">
        <f t="shared" si="25"/>
        <v>1</v>
      </c>
      <c r="AG127" s="12">
        <f t="shared" si="26"/>
        <v>1</v>
      </c>
      <c r="AI127" s="12" t="str">
        <f>IF(E127&lt;&gt;"",OR(VLOOKUP(J127,DONNEES!$H$2:$I$7,2,0)="09",VLOOKUP(J127,DONNEES!$H$2:$I$7,2,0)="19"),"")</f>
        <v/>
      </c>
      <c r="AN127" s="18" t="b">
        <f t="shared" si="27"/>
        <v>1</v>
      </c>
      <c r="AO127" s="12" t="str">
        <f t="shared" si="31"/>
        <v/>
      </c>
      <c r="AP127" s="12" t="str">
        <f t="shared" si="30"/>
        <v/>
      </c>
      <c r="AQ127" s="12" t="str">
        <f t="shared" si="33"/>
        <v/>
      </c>
      <c r="AR127" s="12" t="str">
        <f t="shared" si="32"/>
        <v/>
      </c>
    </row>
    <row r="128" spans="1:44" x14ac:dyDescent="0.25">
      <c r="A128" s="7"/>
      <c r="B128" s="7"/>
      <c r="C128" s="3" t="str">
        <f>IFERROR(VLOOKUP(B128,DONNEES!$E:$F,2,0),"")</f>
        <v/>
      </c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3" t="str">
        <f>IFERROR(VLOOKUP(Q128,DONNEES!$Q$2:$R$8,2,0),"")</f>
        <v/>
      </c>
      <c r="S128" s="19"/>
      <c r="T128" s="19"/>
      <c r="U128" s="7"/>
      <c r="V128" s="3" t="str">
        <f>IFERROR(VLOOKUP(U128,DONNEES!$O$2:$P$17,2,0),"")</f>
        <v/>
      </c>
      <c r="W128" s="7"/>
      <c r="X128" s="3" t="str">
        <f>IFERROR(VLOOKUP(W128,DONNEES!$S$2:$T$6,2,0),"")</f>
        <v/>
      </c>
      <c r="Z128" s="12" t="str">
        <f t="shared" si="21"/>
        <v/>
      </c>
      <c r="AA128" s="12" t="b">
        <f t="shared" si="22"/>
        <v>0</v>
      </c>
      <c r="AB128" s="12" t="b">
        <f t="shared" si="23"/>
        <v>0</v>
      </c>
      <c r="AC128" s="13">
        <f t="shared" si="24"/>
        <v>0</v>
      </c>
      <c r="AD128" s="12">
        <f t="shared" si="28"/>
        <v>0</v>
      </c>
      <c r="AE128" s="12">
        <f t="shared" si="29"/>
        <v>0</v>
      </c>
      <c r="AF128" s="12">
        <f t="shared" si="25"/>
        <v>1</v>
      </c>
      <c r="AG128" s="12">
        <f t="shared" si="26"/>
        <v>1</v>
      </c>
      <c r="AI128" s="12" t="str">
        <f>IF(E128&lt;&gt;"",OR(VLOOKUP(J128,DONNEES!$H$2:$I$7,2,0)="09",VLOOKUP(J128,DONNEES!$H$2:$I$7,2,0)="19"),"")</f>
        <v/>
      </c>
      <c r="AN128" s="18" t="b">
        <f t="shared" si="27"/>
        <v>1</v>
      </c>
      <c r="AO128" s="12" t="str">
        <f t="shared" si="31"/>
        <v/>
      </c>
      <c r="AP128" s="12" t="str">
        <f t="shared" si="30"/>
        <v/>
      </c>
      <c r="AQ128" s="12" t="str">
        <f t="shared" si="33"/>
        <v/>
      </c>
      <c r="AR128" s="12" t="str">
        <f t="shared" si="32"/>
        <v/>
      </c>
    </row>
    <row r="129" spans="1:44" x14ac:dyDescent="0.25">
      <c r="A129" s="7"/>
      <c r="B129" s="7"/>
      <c r="C129" s="3" t="str">
        <f>IFERROR(VLOOKUP(B129,DONNEES!$E:$F,2,0),"")</f>
        <v/>
      </c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3" t="str">
        <f>IFERROR(VLOOKUP(Q129,DONNEES!$Q$2:$R$8,2,0),"")</f>
        <v/>
      </c>
      <c r="S129" s="19"/>
      <c r="T129" s="19"/>
      <c r="U129" s="7"/>
      <c r="V129" s="3" t="str">
        <f>IFERROR(VLOOKUP(U129,DONNEES!$O$2:$P$17,2,0),"")</f>
        <v/>
      </c>
      <c r="W129" s="7"/>
      <c r="X129" s="3" t="str">
        <f>IFERROR(VLOOKUP(W129,DONNEES!$S$2:$T$6,2,0),"")</f>
        <v/>
      </c>
      <c r="Z129" s="12" t="str">
        <f t="shared" si="21"/>
        <v/>
      </c>
      <c r="AA129" s="12" t="b">
        <f t="shared" si="22"/>
        <v>0</v>
      </c>
      <c r="AB129" s="12" t="b">
        <f t="shared" si="23"/>
        <v>0</v>
      </c>
      <c r="AC129" s="13">
        <f t="shared" si="24"/>
        <v>0</v>
      </c>
      <c r="AD129" s="12">
        <f t="shared" si="28"/>
        <v>0</v>
      </c>
      <c r="AE129" s="12">
        <f t="shared" si="29"/>
        <v>0</v>
      </c>
      <c r="AF129" s="12">
        <f t="shared" si="25"/>
        <v>1</v>
      </c>
      <c r="AG129" s="12">
        <f t="shared" si="26"/>
        <v>1</v>
      </c>
      <c r="AI129" s="12" t="str">
        <f>IF(E129&lt;&gt;"",OR(VLOOKUP(J129,DONNEES!$H$2:$I$7,2,0)="09",VLOOKUP(J129,DONNEES!$H$2:$I$7,2,0)="19"),"")</f>
        <v/>
      </c>
      <c r="AN129" s="18" t="b">
        <f t="shared" si="27"/>
        <v>1</v>
      </c>
      <c r="AO129" s="12" t="str">
        <f t="shared" si="31"/>
        <v/>
      </c>
      <c r="AP129" s="12" t="str">
        <f t="shared" si="30"/>
        <v/>
      </c>
      <c r="AQ129" s="12" t="str">
        <f t="shared" si="33"/>
        <v/>
      </c>
      <c r="AR129" s="12" t="str">
        <f t="shared" si="32"/>
        <v/>
      </c>
    </row>
    <row r="130" spans="1:44" x14ac:dyDescent="0.25">
      <c r="A130" s="7"/>
      <c r="B130" s="7"/>
      <c r="C130" s="3" t="str">
        <f>IFERROR(VLOOKUP(B130,DONNEES!$E:$F,2,0),"")</f>
        <v/>
      </c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3" t="str">
        <f>IFERROR(VLOOKUP(Q130,DONNEES!$Q$2:$R$8,2,0),"")</f>
        <v/>
      </c>
      <c r="S130" s="19"/>
      <c r="T130" s="19"/>
      <c r="U130" s="7"/>
      <c r="V130" s="3" t="str">
        <f>IFERROR(VLOOKUP(U130,DONNEES!$O$2:$P$17,2,0),"")</f>
        <v/>
      </c>
      <c r="W130" s="7"/>
      <c r="X130" s="3" t="str">
        <f>IFERROR(VLOOKUP(W130,DONNEES!$S$2:$T$6,2,0),"")</f>
        <v/>
      </c>
      <c r="Z130" s="12" t="str">
        <f t="shared" si="21"/>
        <v/>
      </c>
      <c r="AA130" s="12" t="b">
        <f t="shared" si="22"/>
        <v>0</v>
      </c>
      <c r="AB130" s="12" t="b">
        <f t="shared" si="23"/>
        <v>0</v>
      </c>
      <c r="AC130" s="13">
        <f t="shared" si="24"/>
        <v>0</v>
      </c>
      <c r="AD130" s="12">
        <f t="shared" si="28"/>
        <v>0</v>
      </c>
      <c r="AE130" s="12">
        <f t="shared" si="29"/>
        <v>0</v>
      </c>
      <c r="AF130" s="12">
        <f t="shared" si="25"/>
        <v>1</v>
      </c>
      <c r="AG130" s="12">
        <f t="shared" si="26"/>
        <v>1</v>
      </c>
      <c r="AI130" s="12" t="str">
        <f>IF(E130&lt;&gt;"",OR(VLOOKUP(J130,DONNEES!$H$2:$I$7,2,0)="09",VLOOKUP(J130,DONNEES!$H$2:$I$7,2,0)="19"),"")</f>
        <v/>
      </c>
      <c r="AN130" s="18" t="b">
        <f t="shared" si="27"/>
        <v>1</v>
      </c>
      <c r="AO130" s="12" t="str">
        <f t="shared" si="31"/>
        <v/>
      </c>
      <c r="AP130" s="12" t="str">
        <f t="shared" si="30"/>
        <v/>
      </c>
      <c r="AQ130" s="12" t="str">
        <f t="shared" si="33"/>
        <v/>
      </c>
      <c r="AR130" s="12" t="str">
        <f t="shared" si="32"/>
        <v/>
      </c>
    </row>
    <row r="131" spans="1:44" x14ac:dyDescent="0.25">
      <c r="A131" s="7"/>
      <c r="B131" s="7"/>
      <c r="C131" s="3" t="str">
        <f>IFERROR(VLOOKUP(B131,DONNEES!$E:$F,2,0),"")</f>
        <v/>
      </c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3" t="str">
        <f>IFERROR(VLOOKUP(Q131,DONNEES!$Q$2:$R$8,2,0),"")</f>
        <v/>
      </c>
      <c r="S131" s="19"/>
      <c r="T131" s="19"/>
      <c r="U131" s="7"/>
      <c r="V131" s="3" t="str">
        <f>IFERROR(VLOOKUP(U131,DONNEES!$O$2:$P$17,2,0),"")</f>
        <v/>
      </c>
      <c r="W131" s="7"/>
      <c r="X131" s="3" t="str">
        <f>IFERROR(VLOOKUP(W131,DONNEES!$S$2:$T$6,2,0),"")</f>
        <v/>
      </c>
      <c r="Z131" s="12" t="str">
        <f t="shared" si="21"/>
        <v/>
      </c>
      <c r="AA131" s="12" t="b">
        <f t="shared" si="22"/>
        <v>0</v>
      </c>
      <c r="AB131" s="12" t="b">
        <f t="shared" si="23"/>
        <v>0</v>
      </c>
      <c r="AC131" s="13">
        <f t="shared" si="24"/>
        <v>0</v>
      </c>
      <c r="AD131" s="12">
        <f t="shared" si="28"/>
        <v>0</v>
      </c>
      <c r="AE131" s="12">
        <f t="shared" si="29"/>
        <v>0</v>
      </c>
      <c r="AF131" s="12">
        <f t="shared" si="25"/>
        <v>1</v>
      </c>
      <c r="AG131" s="12">
        <f t="shared" si="26"/>
        <v>1</v>
      </c>
      <c r="AI131" s="12" t="str">
        <f>IF(E131&lt;&gt;"",OR(VLOOKUP(J131,DONNEES!$H$2:$I$7,2,0)="09",VLOOKUP(J131,DONNEES!$H$2:$I$7,2,0)="19"),"")</f>
        <v/>
      </c>
      <c r="AN131" s="18" t="b">
        <f t="shared" si="27"/>
        <v>1</v>
      </c>
      <c r="AO131" s="12" t="str">
        <f t="shared" si="31"/>
        <v/>
      </c>
      <c r="AP131" s="12" t="str">
        <f t="shared" si="30"/>
        <v/>
      </c>
      <c r="AQ131" s="12" t="str">
        <f t="shared" si="33"/>
        <v/>
      </c>
      <c r="AR131" s="12" t="str">
        <f t="shared" si="32"/>
        <v/>
      </c>
    </row>
    <row r="132" spans="1:44" x14ac:dyDescent="0.25">
      <c r="A132" s="7"/>
      <c r="B132" s="7"/>
      <c r="C132" s="3" t="str">
        <f>IFERROR(VLOOKUP(B132,DONNEES!$E:$F,2,0),"")</f>
        <v/>
      </c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3" t="str">
        <f>IFERROR(VLOOKUP(Q132,DONNEES!$Q$2:$R$8,2,0),"")</f>
        <v/>
      </c>
      <c r="S132" s="19"/>
      <c r="T132" s="19"/>
      <c r="U132" s="7"/>
      <c r="V132" s="3" t="str">
        <f>IFERROR(VLOOKUP(U132,DONNEES!$O$2:$P$17,2,0),"")</f>
        <v/>
      </c>
      <c r="W132" s="7"/>
      <c r="X132" s="3" t="str">
        <f>IFERROR(VLOOKUP(W132,DONNEES!$S$2:$T$6,2,0),"")</f>
        <v/>
      </c>
      <c r="Z132" s="12" t="str">
        <f t="shared" si="21"/>
        <v/>
      </c>
      <c r="AA132" s="12" t="b">
        <f t="shared" si="22"/>
        <v>0</v>
      </c>
      <c r="AB132" s="12" t="b">
        <f t="shared" si="23"/>
        <v>0</v>
      </c>
      <c r="AC132" s="13">
        <f t="shared" si="24"/>
        <v>0</v>
      </c>
      <c r="AD132" s="12">
        <f t="shared" si="28"/>
        <v>0</v>
      </c>
      <c r="AE132" s="12">
        <f t="shared" si="29"/>
        <v>0</v>
      </c>
      <c r="AF132" s="12">
        <f t="shared" si="25"/>
        <v>1</v>
      </c>
      <c r="AG132" s="12">
        <f t="shared" si="26"/>
        <v>1</v>
      </c>
      <c r="AI132" s="12" t="str">
        <f>IF(E132&lt;&gt;"",OR(VLOOKUP(J132,DONNEES!$H$2:$I$7,2,0)="09",VLOOKUP(J132,DONNEES!$H$2:$I$7,2,0)="19"),"")</f>
        <v/>
      </c>
      <c r="AN132" s="18" t="b">
        <f t="shared" si="27"/>
        <v>1</v>
      </c>
      <c r="AO132" s="12" t="str">
        <f t="shared" si="31"/>
        <v/>
      </c>
      <c r="AP132" s="12" t="str">
        <f t="shared" si="30"/>
        <v/>
      </c>
      <c r="AQ132" s="12" t="str">
        <f t="shared" si="33"/>
        <v/>
      </c>
      <c r="AR132" s="12" t="str">
        <f t="shared" si="32"/>
        <v/>
      </c>
    </row>
    <row r="133" spans="1:44" x14ac:dyDescent="0.25">
      <c r="A133" s="7"/>
      <c r="B133" s="7"/>
      <c r="C133" s="3" t="str">
        <f>IFERROR(VLOOKUP(B133,DONNEES!$E:$F,2,0),"")</f>
        <v/>
      </c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3" t="str">
        <f>IFERROR(VLOOKUP(Q133,DONNEES!$Q$2:$R$8,2,0),"")</f>
        <v/>
      </c>
      <c r="S133" s="19"/>
      <c r="T133" s="19"/>
      <c r="U133" s="7"/>
      <c r="V133" s="3" t="str">
        <f>IFERROR(VLOOKUP(U133,DONNEES!$O$2:$P$17,2,0),"")</f>
        <v/>
      </c>
      <c r="W133" s="7"/>
      <c r="X133" s="3" t="str">
        <f>IFERROR(VLOOKUP(W133,DONNEES!$S$2:$T$6,2,0),"")</f>
        <v/>
      </c>
      <c r="Z133" s="12" t="str">
        <f t="shared" si="21"/>
        <v/>
      </c>
      <c r="AA133" s="12" t="b">
        <f t="shared" si="22"/>
        <v>0</v>
      </c>
      <c r="AB133" s="12" t="b">
        <f t="shared" si="23"/>
        <v>0</v>
      </c>
      <c r="AC133" s="13">
        <f t="shared" si="24"/>
        <v>0</v>
      </c>
      <c r="AD133" s="12">
        <f t="shared" si="28"/>
        <v>0</v>
      </c>
      <c r="AE133" s="12">
        <f t="shared" si="29"/>
        <v>0</v>
      </c>
      <c r="AF133" s="12">
        <f t="shared" si="25"/>
        <v>1</v>
      </c>
      <c r="AG133" s="12">
        <f t="shared" si="26"/>
        <v>1</v>
      </c>
      <c r="AI133" s="12" t="str">
        <f>IF(E133&lt;&gt;"",OR(VLOOKUP(J133,DONNEES!$H$2:$I$7,2,0)="09",VLOOKUP(J133,DONNEES!$H$2:$I$7,2,0)="19"),"")</f>
        <v/>
      </c>
      <c r="AN133" s="18" t="b">
        <f t="shared" si="27"/>
        <v>1</v>
      </c>
      <c r="AO133" s="12" t="str">
        <f t="shared" si="31"/>
        <v/>
      </c>
      <c r="AP133" s="12" t="str">
        <f t="shared" si="30"/>
        <v/>
      </c>
      <c r="AQ133" s="12" t="str">
        <f t="shared" si="33"/>
        <v/>
      </c>
      <c r="AR133" s="12" t="str">
        <f t="shared" si="32"/>
        <v/>
      </c>
    </row>
    <row r="134" spans="1:44" x14ac:dyDescent="0.25">
      <c r="A134" s="7"/>
      <c r="B134" s="7"/>
      <c r="C134" s="3" t="str">
        <f>IFERROR(VLOOKUP(B134,DONNEES!$E:$F,2,0),"")</f>
        <v/>
      </c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3" t="str">
        <f>IFERROR(VLOOKUP(Q134,DONNEES!$Q$2:$R$8,2,0),"")</f>
        <v/>
      </c>
      <c r="S134" s="19"/>
      <c r="T134" s="19"/>
      <c r="U134" s="7"/>
      <c r="V134" s="3" t="str">
        <f>IFERROR(VLOOKUP(U134,DONNEES!$O$2:$P$17,2,0),"")</f>
        <v/>
      </c>
      <c r="W134" s="7"/>
      <c r="X134" s="3" t="str">
        <f>IFERROR(VLOOKUP(W134,DONNEES!$S$2:$T$6,2,0),"")</f>
        <v/>
      </c>
      <c r="Z134" s="12" t="str">
        <f t="shared" si="21"/>
        <v/>
      </c>
      <c r="AA134" s="12" t="b">
        <f t="shared" si="22"/>
        <v>0</v>
      </c>
      <c r="AB134" s="12" t="b">
        <f t="shared" si="23"/>
        <v>0</v>
      </c>
      <c r="AC134" s="13">
        <f t="shared" si="24"/>
        <v>0</v>
      </c>
      <c r="AD134" s="12">
        <f t="shared" si="28"/>
        <v>0</v>
      </c>
      <c r="AE134" s="12">
        <f t="shared" si="29"/>
        <v>0</v>
      </c>
      <c r="AF134" s="12">
        <f t="shared" si="25"/>
        <v>1</v>
      </c>
      <c r="AG134" s="12">
        <f t="shared" si="26"/>
        <v>1</v>
      </c>
      <c r="AI134" s="12" t="str">
        <f>IF(E134&lt;&gt;"",OR(VLOOKUP(J134,DONNEES!$H$2:$I$7,2,0)="09",VLOOKUP(J134,DONNEES!$H$2:$I$7,2,0)="19"),"")</f>
        <v/>
      </c>
      <c r="AN134" s="18" t="b">
        <f t="shared" si="27"/>
        <v>1</v>
      </c>
      <c r="AO134" s="12" t="str">
        <f t="shared" si="31"/>
        <v/>
      </c>
      <c r="AP134" s="12" t="str">
        <f t="shared" si="30"/>
        <v/>
      </c>
      <c r="AQ134" s="12" t="str">
        <f t="shared" si="33"/>
        <v/>
      </c>
      <c r="AR134" s="12" t="str">
        <f t="shared" si="32"/>
        <v/>
      </c>
    </row>
    <row r="135" spans="1:44" x14ac:dyDescent="0.25">
      <c r="A135" s="7"/>
      <c r="B135" s="7"/>
      <c r="C135" s="3" t="str">
        <f>IFERROR(VLOOKUP(B135,DONNEES!$E:$F,2,0),"")</f>
        <v/>
      </c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3" t="str">
        <f>IFERROR(VLOOKUP(Q135,DONNEES!$Q$2:$R$8,2,0),"")</f>
        <v/>
      </c>
      <c r="S135" s="19"/>
      <c r="T135" s="19"/>
      <c r="U135" s="7"/>
      <c r="V135" s="3" t="str">
        <f>IFERROR(VLOOKUP(U135,DONNEES!$O$2:$P$17,2,0),"")</f>
        <v/>
      </c>
      <c r="W135" s="7"/>
      <c r="X135" s="3" t="str">
        <f>IFERROR(VLOOKUP(W135,DONNEES!$S$2:$T$6,2,0),"")</f>
        <v/>
      </c>
      <c r="Z135" s="12" t="str">
        <f t="shared" si="21"/>
        <v/>
      </c>
      <c r="AA135" s="12" t="b">
        <f t="shared" si="22"/>
        <v>0</v>
      </c>
      <c r="AB135" s="12" t="b">
        <f t="shared" si="23"/>
        <v>0</v>
      </c>
      <c r="AC135" s="13">
        <f t="shared" si="24"/>
        <v>0</v>
      </c>
      <c r="AD135" s="12">
        <f t="shared" si="28"/>
        <v>0</v>
      </c>
      <c r="AE135" s="12">
        <f t="shared" si="29"/>
        <v>0</v>
      </c>
      <c r="AF135" s="12">
        <f t="shared" si="25"/>
        <v>1</v>
      </c>
      <c r="AG135" s="12">
        <f t="shared" si="26"/>
        <v>1</v>
      </c>
      <c r="AI135" s="12" t="str">
        <f>IF(E135&lt;&gt;"",OR(VLOOKUP(J135,DONNEES!$H$2:$I$7,2,0)="09",VLOOKUP(J135,DONNEES!$H$2:$I$7,2,0)="19"),"")</f>
        <v/>
      </c>
      <c r="AN135" s="18" t="b">
        <f t="shared" si="27"/>
        <v>1</v>
      </c>
      <c r="AO135" s="12" t="str">
        <f t="shared" si="31"/>
        <v/>
      </c>
      <c r="AP135" s="12" t="str">
        <f t="shared" si="30"/>
        <v/>
      </c>
      <c r="AQ135" s="12" t="str">
        <f t="shared" si="33"/>
        <v/>
      </c>
      <c r="AR135" s="12" t="str">
        <f t="shared" si="32"/>
        <v/>
      </c>
    </row>
    <row r="136" spans="1:44" x14ac:dyDescent="0.25">
      <c r="A136" s="7"/>
      <c r="B136" s="7"/>
      <c r="C136" s="3" t="str">
        <f>IFERROR(VLOOKUP(B136,DONNEES!$E:$F,2,0),"")</f>
        <v/>
      </c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3" t="str">
        <f>IFERROR(VLOOKUP(Q136,DONNEES!$Q$2:$R$8,2,0),"")</f>
        <v/>
      </c>
      <c r="S136" s="19"/>
      <c r="T136" s="19"/>
      <c r="U136" s="7"/>
      <c r="V136" s="3" t="str">
        <f>IFERROR(VLOOKUP(U136,DONNEES!$O$2:$P$17,2,0),"")</f>
        <v/>
      </c>
      <c r="W136" s="7"/>
      <c r="X136" s="3" t="str">
        <f>IFERROR(VLOOKUP(W136,DONNEES!$S$2:$T$6,2,0),"")</f>
        <v/>
      </c>
      <c r="Z136" s="12" t="str">
        <f t="shared" si="21"/>
        <v/>
      </c>
      <c r="AA136" s="12" t="b">
        <f t="shared" si="22"/>
        <v>0</v>
      </c>
      <c r="AB136" s="12" t="b">
        <f t="shared" si="23"/>
        <v>0</v>
      </c>
      <c r="AC136" s="13">
        <f t="shared" si="24"/>
        <v>0</v>
      </c>
      <c r="AD136" s="12">
        <f t="shared" si="28"/>
        <v>0</v>
      </c>
      <c r="AE136" s="12">
        <f t="shared" si="29"/>
        <v>0</v>
      </c>
      <c r="AF136" s="12">
        <f t="shared" si="25"/>
        <v>1</v>
      </c>
      <c r="AG136" s="12">
        <f t="shared" si="26"/>
        <v>1</v>
      </c>
      <c r="AI136" s="12" t="str">
        <f>IF(E136&lt;&gt;"",OR(VLOOKUP(J136,DONNEES!$H$2:$I$7,2,0)="09",VLOOKUP(J136,DONNEES!$H$2:$I$7,2,0)="19"),"")</f>
        <v/>
      </c>
      <c r="AN136" s="18" t="b">
        <f t="shared" si="27"/>
        <v>1</v>
      </c>
      <c r="AO136" s="12" t="str">
        <f t="shared" si="31"/>
        <v/>
      </c>
      <c r="AP136" s="12" t="str">
        <f t="shared" si="30"/>
        <v/>
      </c>
      <c r="AQ136" s="12" t="str">
        <f t="shared" si="33"/>
        <v/>
      </c>
      <c r="AR136" s="12" t="str">
        <f t="shared" si="32"/>
        <v/>
      </c>
    </row>
    <row r="137" spans="1:44" x14ac:dyDescent="0.25">
      <c r="A137" s="7"/>
      <c r="B137" s="7"/>
      <c r="C137" s="3" t="str">
        <f>IFERROR(VLOOKUP(B137,DONNEES!$E:$F,2,0),"")</f>
        <v/>
      </c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3" t="str">
        <f>IFERROR(VLOOKUP(Q137,DONNEES!$Q$2:$R$8,2,0),"")</f>
        <v/>
      </c>
      <c r="S137" s="19"/>
      <c r="T137" s="19"/>
      <c r="U137" s="7"/>
      <c r="V137" s="3" t="str">
        <f>IFERROR(VLOOKUP(U137,DONNEES!$O$2:$P$17,2,0),"")</f>
        <v/>
      </c>
      <c r="W137" s="7"/>
      <c r="X137" s="3" t="str">
        <f>IFERROR(VLOOKUP(W137,DONNEES!$S$2:$T$6,2,0),"")</f>
        <v/>
      </c>
      <c r="Z137" s="12" t="str">
        <f t="shared" si="21"/>
        <v/>
      </c>
      <c r="AA137" s="12" t="b">
        <f t="shared" si="22"/>
        <v>0</v>
      </c>
      <c r="AB137" s="12" t="b">
        <f t="shared" si="23"/>
        <v>0</v>
      </c>
      <c r="AC137" s="13">
        <f t="shared" si="24"/>
        <v>0</v>
      </c>
      <c r="AD137" s="12">
        <f t="shared" si="28"/>
        <v>0</v>
      </c>
      <c r="AE137" s="12">
        <f t="shared" si="29"/>
        <v>0</v>
      </c>
      <c r="AF137" s="12">
        <f t="shared" si="25"/>
        <v>1</v>
      </c>
      <c r="AG137" s="12">
        <f t="shared" si="26"/>
        <v>1</v>
      </c>
      <c r="AI137" s="12" t="str">
        <f>IF(E137&lt;&gt;"",OR(VLOOKUP(J137,DONNEES!$H$2:$I$7,2,0)="09",VLOOKUP(J137,DONNEES!$H$2:$I$7,2,0)="19"),"")</f>
        <v/>
      </c>
      <c r="AN137" s="18" t="b">
        <f t="shared" si="27"/>
        <v>1</v>
      </c>
      <c r="AO137" s="12" t="str">
        <f t="shared" si="31"/>
        <v/>
      </c>
      <c r="AP137" s="12" t="str">
        <f t="shared" si="30"/>
        <v/>
      </c>
      <c r="AQ137" s="12" t="str">
        <f t="shared" si="33"/>
        <v/>
      </c>
      <c r="AR137" s="12" t="str">
        <f t="shared" si="32"/>
        <v/>
      </c>
    </row>
    <row r="138" spans="1:44" x14ac:dyDescent="0.25">
      <c r="A138" s="7"/>
      <c r="B138" s="7"/>
      <c r="C138" s="3" t="str">
        <f>IFERROR(VLOOKUP(B138,DONNEES!$E:$F,2,0),"")</f>
        <v/>
      </c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3" t="str">
        <f>IFERROR(VLOOKUP(Q138,DONNEES!$Q$2:$R$8,2,0),"")</f>
        <v/>
      </c>
      <c r="S138" s="19"/>
      <c r="T138" s="19"/>
      <c r="U138" s="7"/>
      <c r="V138" s="3" t="str">
        <f>IFERROR(VLOOKUP(U138,DONNEES!$O$2:$P$17,2,0),"")</f>
        <v/>
      </c>
      <c r="W138" s="7"/>
      <c r="X138" s="3" t="str">
        <f>IFERROR(VLOOKUP(W138,DONNEES!$S$2:$T$6,2,0),"")</f>
        <v/>
      </c>
      <c r="Z138" s="12" t="str">
        <f t="shared" si="21"/>
        <v/>
      </c>
      <c r="AA138" s="12" t="b">
        <f t="shared" si="22"/>
        <v>0</v>
      </c>
      <c r="AB138" s="12" t="b">
        <f t="shared" si="23"/>
        <v>0</v>
      </c>
      <c r="AC138" s="13">
        <f t="shared" si="24"/>
        <v>0</v>
      </c>
      <c r="AD138" s="12">
        <f t="shared" si="28"/>
        <v>0</v>
      </c>
      <c r="AE138" s="12">
        <f t="shared" si="29"/>
        <v>0</v>
      </c>
      <c r="AF138" s="12">
        <f t="shared" si="25"/>
        <v>1</v>
      </c>
      <c r="AG138" s="12">
        <f t="shared" si="26"/>
        <v>1</v>
      </c>
      <c r="AI138" s="12" t="str">
        <f>IF(E138&lt;&gt;"",OR(VLOOKUP(J138,DONNEES!$H$2:$I$7,2,0)="09",VLOOKUP(J138,DONNEES!$H$2:$I$7,2,0)="19"),"")</f>
        <v/>
      </c>
      <c r="AN138" s="18" t="b">
        <f t="shared" si="27"/>
        <v>1</v>
      </c>
      <c r="AO138" s="12" t="str">
        <f t="shared" si="31"/>
        <v/>
      </c>
      <c r="AP138" s="12" t="str">
        <f t="shared" si="30"/>
        <v/>
      </c>
      <c r="AQ138" s="12" t="str">
        <f t="shared" si="33"/>
        <v/>
      </c>
      <c r="AR138" s="12" t="str">
        <f t="shared" si="32"/>
        <v/>
      </c>
    </row>
    <row r="139" spans="1:44" x14ac:dyDescent="0.25">
      <c r="A139" s="7"/>
      <c r="B139" s="7"/>
      <c r="C139" s="3" t="str">
        <f>IFERROR(VLOOKUP(B139,DONNEES!$E:$F,2,0),"")</f>
        <v/>
      </c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3" t="str">
        <f>IFERROR(VLOOKUP(Q139,DONNEES!$Q$2:$R$8,2,0),"")</f>
        <v/>
      </c>
      <c r="S139" s="19"/>
      <c r="T139" s="19"/>
      <c r="U139" s="7"/>
      <c r="V139" s="3" t="str">
        <f>IFERROR(VLOOKUP(U139,DONNEES!$O$2:$P$17,2,0),"")</f>
        <v/>
      </c>
      <c r="W139" s="7"/>
      <c r="X139" s="3" t="str">
        <f>IFERROR(VLOOKUP(W139,DONNEES!$S$2:$T$6,2,0),"")</f>
        <v/>
      </c>
      <c r="Z139" s="12" t="str">
        <f t="shared" si="21"/>
        <v/>
      </c>
      <c r="AA139" s="12" t="b">
        <f t="shared" si="22"/>
        <v>0</v>
      </c>
      <c r="AB139" s="12" t="b">
        <f t="shared" si="23"/>
        <v>0</v>
      </c>
      <c r="AC139" s="13">
        <f t="shared" si="24"/>
        <v>0</v>
      </c>
      <c r="AD139" s="12">
        <f t="shared" si="28"/>
        <v>0</v>
      </c>
      <c r="AE139" s="12">
        <f t="shared" si="29"/>
        <v>0</v>
      </c>
      <c r="AF139" s="12">
        <f t="shared" si="25"/>
        <v>1</v>
      </c>
      <c r="AG139" s="12">
        <f t="shared" si="26"/>
        <v>1</v>
      </c>
      <c r="AI139" s="12" t="str">
        <f>IF(E139&lt;&gt;"",OR(VLOOKUP(J139,DONNEES!$H$2:$I$7,2,0)="09",VLOOKUP(J139,DONNEES!$H$2:$I$7,2,0)="19"),"")</f>
        <v/>
      </c>
      <c r="AN139" s="18" t="b">
        <f t="shared" si="27"/>
        <v>1</v>
      </c>
      <c r="AO139" s="12" t="str">
        <f t="shared" si="31"/>
        <v/>
      </c>
      <c r="AP139" s="12" t="str">
        <f t="shared" si="30"/>
        <v/>
      </c>
      <c r="AQ139" s="12" t="str">
        <f t="shared" si="33"/>
        <v/>
      </c>
      <c r="AR139" s="12" t="str">
        <f t="shared" si="32"/>
        <v/>
      </c>
    </row>
    <row r="140" spans="1:44" x14ac:dyDescent="0.25">
      <c r="A140" s="7"/>
      <c r="B140" s="7"/>
      <c r="C140" s="3" t="str">
        <f>IFERROR(VLOOKUP(B140,DONNEES!$E:$F,2,0),"")</f>
        <v/>
      </c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3" t="str">
        <f>IFERROR(VLOOKUP(Q140,DONNEES!$Q$2:$R$8,2,0),"")</f>
        <v/>
      </c>
      <c r="S140" s="19"/>
      <c r="T140" s="19"/>
      <c r="U140" s="7"/>
      <c r="V140" s="3" t="str">
        <f>IFERROR(VLOOKUP(U140,DONNEES!$O$2:$P$17,2,0),"")</f>
        <v/>
      </c>
      <c r="W140" s="7"/>
      <c r="X140" s="3" t="str">
        <f>IFERROR(VLOOKUP(W140,DONNEES!$S$2:$T$6,2,0),"")</f>
        <v/>
      </c>
      <c r="Z140" s="12" t="str">
        <f t="shared" si="21"/>
        <v/>
      </c>
      <c r="AA140" s="12" t="b">
        <f t="shared" si="22"/>
        <v>0</v>
      </c>
      <c r="AB140" s="12" t="b">
        <f t="shared" si="23"/>
        <v>0</v>
      </c>
      <c r="AC140" s="13">
        <f t="shared" si="24"/>
        <v>0</v>
      </c>
      <c r="AD140" s="12">
        <f t="shared" si="28"/>
        <v>0</v>
      </c>
      <c r="AE140" s="12">
        <f t="shared" si="29"/>
        <v>0</v>
      </c>
      <c r="AF140" s="12">
        <f t="shared" si="25"/>
        <v>1</v>
      </c>
      <c r="AG140" s="12">
        <f t="shared" si="26"/>
        <v>1</v>
      </c>
      <c r="AI140" s="12" t="str">
        <f>IF(E140&lt;&gt;"",OR(VLOOKUP(J140,DONNEES!$H$2:$I$7,2,0)="09",VLOOKUP(J140,DONNEES!$H$2:$I$7,2,0)="19"),"")</f>
        <v/>
      </c>
      <c r="AN140" s="18" t="b">
        <f t="shared" si="27"/>
        <v>1</v>
      </c>
      <c r="AO140" s="12" t="str">
        <f t="shared" si="31"/>
        <v/>
      </c>
      <c r="AP140" s="12" t="str">
        <f t="shared" si="30"/>
        <v/>
      </c>
      <c r="AQ140" s="12" t="str">
        <f t="shared" si="33"/>
        <v/>
      </c>
      <c r="AR140" s="12" t="str">
        <f t="shared" si="32"/>
        <v/>
      </c>
    </row>
    <row r="141" spans="1:44" x14ac:dyDescent="0.25">
      <c r="A141" s="7"/>
      <c r="B141" s="7"/>
      <c r="C141" s="3" t="str">
        <f>IFERROR(VLOOKUP(B141,DONNEES!$E:$F,2,0),"")</f>
        <v/>
      </c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3" t="str">
        <f>IFERROR(VLOOKUP(Q141,DONNEES!$Q$2:$R$8,2,0),"")</f>
        <v/>
      </c>
      <c r="S141" s="19"/>
      <c r="T141" s="19"/>
      <c r="U141" s="7"/>
      <c r="V141" s="3" t="str">
        <f>IFERROR(VLOOKUP(U141,DONNEES!$O$2:$P$17,2,0),"")</f>
        <v/>
      </c>
      <c r="W141" s="7"/>
      <c r="X141" s="3" t="str">
        <f>IFERROR(VLOOKUP(W141,DONNEES!$S$2:$T$6,2,0),"")</f>
        <v/>
      </c>
      <c r="Z141" s="12" t="str">
        <f t="shared" si="21"/>
        <v/>
      </c>
      <c r="AA141" s="12" t="b">
        <f t="shared" si="22"/>
        <v>0</v>
      </c>
      <c r="AB141" s="12" t="b">
        <f t="shared" si="23"/>
        <v>0</v>
      </c>
      <c r="AC141" s="13">
        <f t="shared" si="24"/>
        <v>0</v>
      </c>
      <c r="AD141" s="12">
        <f t="shared" si="28"/>
        <v>0</v>
      </c>
      <c r="AE141" s="12">
        <f t="shared" si="29"/>
        <v>0</v>
      </c>
      <c r="AF141" s="12">
        <f t="shared" si="25"/>
        <v>1</v>
      </c>
      <c r="AG141" s="12">
        <f t="shared" si="26"/>
        <v>1</v>
      </c>
      <c r="AI141" s="12" t="str">
        <f>IF(E141&lt;&gt;"",OR(VLOOKUP(J141,DONNEES!$H$2:$I$7,2,0)="09",VLOOKUP(J141,DONNEES!$H$2:$I$7,2,0)="19"),"")</f>
        <v/>
      </c>
      <c r="AN141" s="18" t="b">
        <f t="shared" si="27"/>
        <v>1</v>
      </c>
      <c r="AO141" s="12" t="str">
        <f t="shared" si="31"/>
        <v/>
      </c>
      <c r="AP141" s="12" t="str">
        <f t="shared" si="30"/>
        <v/>
      </c>
      <c r="AQ141" s="12" t="str">
        <f t="shared" si="33"/>
        <v/>
      </c>
      <c r="AR141" s="12" t="str">
        <f t="shared" si="32"/>
        <v/>
      </c>
    </row>
    <row r="142" spans="1:44" x14ac:dyDescent="0.25">
      <c r="A142" s="7"/>
      <c r="B142" s="7"/>
      <c r="C142" s="3" t="str">
        <f>IFERROR(VLOOKUP(B142,DONNEES!$E:$F,2,0),"")</f>
        <v/>
      </c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3" t="str">
        <f>IFERROR(VLOOKUP(Q142,DONNEES!$Q$2:$R$8,2,0),"")</f>
        <v/>
      </c>
      <c r="S142" s="19"/>
      <c r="T142" s="19"/>
      <c r="U142" s="7"/>
      <c r="V142" s="3" t="str">
        <f>IFERROR(VLOOKUP(U142,DONNEES!$O$2:$P$17,2,0),"")</f>
        <v/>
      </c>
      <c r="W142" s="7"/>
      <c r="X142" s="3" t="str">
        <f>IFERROR(VLOOKUP(W142,DONNEES!$S$2:$T$6,2,0),"")</f>
        <v/>
      </c>
      <c r="Z142" s="12" t="str">
        <f t="shared" si="21"/>
        <v/>
      </c>
      <c r="AA142" s="12" t="b">
        <f t="shared" si="22"/>
        <v>0</v>
      </c>
      <c r="AB142" s="12" t="b">
        <f t="shared" si="23"/>
        <v>0</v>
      </c>
      <c r="AC142" s="13">
        <f t="shared" si="24"/>
        <v>0</v>
      </c>
      <c r="AD142" s="12">
        <f t="shared" si="28"/>
        <v>0</v>
      </c>
      <c r="AE142" s="12">
        <f t="shared" si="29"/>
        <v>0</v>
      </c>
      <c r="AF142" s="12">
        <f t="shared" si="25"/>
        <v>1</v>
      </c>
      <c r="AG142" s="12">
        <f t="shared" si="26"/>
        <v>1</v>
      </c>
      <c r="AI142" s="12" t="str">
        <f>IF(E142&lt;&gt;"",OR(VLOOKUP(J142,DONNEES!$H$2:$I$7,2,0)="09",VLOOKUP(J142,DONNEES!$H$2:$I$7,2,0)="19"),"")</f>
        <v/>
      </c>
      <c r="AN142" s="18" t="b">
        <f t="shared" si="27"/>
        <v>1</v>
      </c>
      <c r="AO142" s="12" t="str">
        <f t="shared" si="31"/>
        <v/>
      </c>
      <c r="AP142" s="12" t="str">
        <f t="shared" si="30"/>
        <v/>
      </c>
      <c r="AQ142" s="12" t="str">
        <f t="shared" si="33"/>
        <v/>
      </c>
      <c r="AR142" s="12" t="str">
        <f t="shared" si="32"/>
        <v/>
      </c>
    </row>
    <row r="143" spans="1:44" x14ac:dyDescent="0.25">
      <c r="A143" s="7"/>
      <c r="B143" s="7"/>
      <c r="C143" s="3" t="str">
        <f>IFERROR(VLOOKUP(B143,DONNEES!$E:$F,2,0),"")</f>
        <v/>
      </c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3" t="str">
        <f>IFERROR(VLOOKUP(Q143,DONNEES!$Q$2:$R$8,2,0),"")</f>
        <v/>
      </c>
      <c r="S143" s="19"/>
      <c r="T143" s="19"/>
      <c r="U143" s="7"/>
      <c r="V143" s="3" t="str">
        <f>IFERROR(VLOOKUP(U143,DONNEES!$O$2:$P$17,2,0),"")</f>
        <v/>
      </c>
      <c r="W143" s="7"/>
      <c r="X143" s="3" t="str">
        <f>IFERROR(VLOOKUP(W143,DONNEES!$S$2:$T$6,2,0),"")</f>
        <v/>
      </c>
      <c r="Z143" s="12" t="str">
        <f t="shared" ref="Z143:Z206" si="34">LEFT(J143,1)</f>
        <v/>
      </c>
      <c r="AA143" s="12" t="b">
        <f t="shared" ref="AA143:AA206" si="35">SUMIFS(K:K,A:A,A143,Z:Z,"D")&lt;&gt;SUMIFS(K:K,A:A,A143,Z:Z,"C")</f>
        <v>0</v>
      </c>
      <c r="AB143" s="12" t="b">
        <f t="shared" ref="AB143:AB206" si="36">IF(Z143&lt;&gt;"",OR(AND(NOT(ISBLANK(B143)),NOT(ISBLANK(D143))),AND(ISBLANK(B143),ISBLANK(D143))),FALSE)</f>
        <v>0</v>
      </c>
      <c r="AC143" s="13">
        <f t="shared" ref="AC143:AC206" si="37">IF(AA143=FALSE,0,1)</f>
        <v>0</v>
      </c>
      <c r="AD143" s="12">
        <f t="shared" si="28"/>
        <v>0</v>
      </c>
      <c r="AE143" s="12">
        <f t="shared" si="29"/>
        <v>0</v>
      </c>
      <c r="AF143" s="12">
        <f t="shared" ref="AF143:AF206" si="38">IF(A143&lt;&gt;0,0,1)</f>
        <v>1</v>
      </c>
      <c r="AG143" s="12">
        <f t="shared" ref="AG143:AG206" si="39">IF(J143&lt;&gt;0,0,1)</f>
        <v>1</v>
      </c>
      <c r="AI143" s="12" t="str">
        <f>IF(E143&lt;&gt;"",OR(VLOOKUP(J143,DONNEES!$H$2:$I$7,2,0)="09",VLOOKUP(J143,DONNEES!$H$2:$I$7,2,0)="19"),"")</f>
        <v/>
      </c>
      <c r="AN143" s="18" t="b">
        <f t="shared" ref="AN143:AN206" si="40">IF(D143="",E143="",IF(D143&lt;&gt;"",E143&lt;&gt;""))</f>
        <v>1</v>
      </c>
      <c r="AO143" s="12" t="str">
        <f t="shared" si="31"/>
        <v/>
      </c>
      <c r="AP143" s="12" t="str">
        <f t="shared" si="30"/>
        <v/>
      </c>
      <c r="AQ143" s="12" t="str">
        <f t="shared" si="33"/>
        <v/>
      </c>
      <c r="AR143" s="12" t="str">
        <f t="shared" si="32"/>
        <v/>
      </c>
    </row>
    <row r="144" spans="1:44" x14ac:dyDescent="0.25">
      <c r="A144" s="7"/>
      <c r="B144" s="7"/>
      <c r="C144" s="3" t="str">
        <f>IFERROR(VLOOKUP(B144,DONNEES!$E:$F,2,0),"")</f>
        <v/>
      </c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3" t="str">
        <f>IFERROR(VLOOKUP(Q144,DONNEES!$Q$2:$R$8,2,0),"")</f>
        <v/>
      </c>
      <c r="S144" s="19"/>
      <c r="T144" s="19"/>
      <c r="U144" s="7"/>
      <c r="V144" s="3" t="str">
        <f>IFERROR(VLOOKUP(U144,DONNEES!$O$2:$P$17,2,0),"")</f>
        <v/>
      </c>
      <c r="W144" s="7"/>
      <c r="X144" s="3" t="str">
        <f>IFERROR(VLOOKUP(W144,DONNEES!$S$2:$T$6,2,0),"")</f>
        <v/>
      </c>
      <c r="Z144" s="12" t="str">
        <f t="shared" si="34"/>
        <v/>
      </c>
      <c r="AA144" s="12" t="b">
        <f t="shared" si="35"/>
        <v>0</v>
      </c>
      <c r="AB144" s="12" t="b">
        <f t="shared" si="36"/>
        <v>0</v>
      </c>
      <c r="AC144" s="13">
        <f t="shared" si="37"/>
        <v>0</v>
      </c>
      <c r="AD144" s="12">
        <f t="shared" ref="AD144:AD207" si="41">IF(AB144=FALSE,0,1)</f>
        <v>0</v>
      </c>
      <c r="AE144" s="12">
        <f t="shared" ref="AE144:AE207" si="42">AF144-AG144</f>
        <v>0</v>
      </c>
      <c r="AF144" s="12">
        <f t="shared" si="38"/>
        <v>1</v>
      </c>
      <c r="AG144" s="12">
        <f t="shared" si="39"/>
        <v>1</v>
      </c>
      <c r="AI144" s="12" t="str">
        <f>IF(E144&lt;&gt;"",OR(VLOOKUP(J144,DONNEES!$H$2:$I$7,2,0)="09",VLOOKUP(J144,DONNEES!$H$2:$I$7,2,0)="19"),"")</f>
        <v/>
      </c>
      <c r="AN144" s="18" t="b">
        <f t="shared" si="40"/>
        <v>1</v>
      </c>
      <c r="AO144" s="12" t="str">
        <f t="shared" si="31"/>
        <v/>
      </c>
      <c r="AP144" s="12" t="str">
        <f t="shared" ref="AP144:AP207" si="43">IF(AO144="635","7","")</f>
        <v/>
      </c>
      <c r="AQ144" s="12" t="str">
        <f t="shared" si="33"/>
        <v/>
      </c>
      <c r="AR144" s="12" t="str">
        <f t="shared" si="32"/>
        <v/>
      </c>
    </row>
    <row r="145" spans="1:44" x14ac:dyDescent="0.25">
      <c r="A145" s="7"/>
      <c r="B145" s="7"/>
      <c r="C145" s="3" t="str">
        <f>IFERROR(VLOOKUP(B145,DONNEES!$E:$F,2,0),"")</f>
        <v/>
      </c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3" t="str">
        <f>IFERROR(VLOOKUP(Q145,DONNEES!$Q$2:$R$8,2,0),"")</f>
        <v/>
      </c>
      <c r="S145" s="19"/>
      <c r="T145" s="19"/>
      <c r="U145" s="7"/>
      <c r="V145" s="3" t="str">
        <f>IFERROR(VLOOKUP(U145,DONNEES!$O$2:$P$17,2,0),"")</f>
        <v/>
      </c>
      <c r="W145" s="7"/>
      <c r="X145" s="3" t="str">
        <f>IFERROR(VLOOKUP(W145,DONNEES!$S$2:$T$6,2,0),"")</f>
        <v/>
      </c>
      <c r="Z145" s="12" t="str">
        <f t="shared" si="34"/>
        <v/>
      </c>
      <c r="AA145" s="12" t="b">
        <f t="shared" si="35"/>
        <v>0</v>
      </c>
      <c r="AB145" s="12" t="b">
        <f t="shared" si="36"/>
        <v>0</v>
      </c>
      <c r="AC145" s="13">
        <f t="shared" si="37"/>
        <v>0</v>
      </c>
      <c r="AD145" s="12">
        <f t="shared" si="41"/>
        <v>0</v>
      </c>
      <c r="AE145" s="12">
        <f t="shared" si="42"/>
        <v>0</v>
      </c>
      <c r="AF145" s="12">
        <f t="shared" si="38"/>
        <v>1</v>
      </c>
      <c r="AG145" s="12">
        <f t="shared" si="39"/>
        <v>1</v>
      </c>
      <c r="AI145" s="12" t="str">
        <f>IF(E145&lt;&gt;"",OR(VLOOKUP(J145,DONNEES!$H$2:$I$7,2,0)="09",VLOOKUP(J145,DONNEES!$H$2:$I$7,2,0)="19"),"")</f>
        <v/>
      </c>
      <c r="AN145" s="18" t="b">
        <f t="shared" si="40"/>
        <v>1</v>
      </c>
      <c r="AO145" s="12" t="str">
        <f t="shared" si="31"/>
        <v/>
      </c>
      <c r="AP145" s="12" t="str">
        <f t="shared" si="43"/>
        <v/>
      </c>
      <c r="AQ145" s="12" t="str">
        <f t="shared" si="33"/>
        <v/>
      </c>
      <c r="AR145" s="12" t="str">
        <f t="shared" si="32"/>
        <v/>
      </c>
    </row>
    <row r="146" spans="1:44" x14ac:dyDescent="0.25">
      <c r="A146" s="7"/>
      <c r="B146" s="7"/>
      <c r="C146" s="3" t="str">
        <f>IFERROR(VLOOKUP(B146,DONNEES!$E:$F,2,0),"")</f>
        <v/>
      </c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3" t="str">
        <f>IFERROR(VLOOKUP(Q146,DONNEES!$Q$2:$R$8,2,0),"")</f>
        <v/>
      </c>
      <c r="S146" s="19"/>
      <c r="T146" s="19"/>
      <c r="U146" s="7"/>
      <c r="V146" s="3" t="str">
        <f>IFERROR(VLOOKUP(U146,DONNEES!$O$2:$P$17,2,0),"")</f>
        <v/>
      </c>
      <c r="W146" s="7"/>
      <c r="X146" s="3" t="str">
        <f>IFERROR(VLOOKUP(W146,DONNEES!$S$2:$T$6,2,0),"")</f>
        <v/>
      </c>
      <c r="Z146" s="12" t="str">
        <f t="shared" si="34"/>
        <v/>
      </c>
      <c r="AA146" s="12" t="b">
        <f t="shared" si="35"/>
        <v>0</v>
      </c>
      <c r="AB146" s="12" t="b">
        <f t="shared" si="36"/>
        <v>0</v>
      </c>
      <c r="AC146" s="13">
        <f t="shared" si="37"/>
        <v>0</v>
      </c>
      <c r="AD146" s="12">
        <f t="shared" si="41"/>
        <v>0</v>
      </c>
      <c r="AE146" s="12">
        <f t="shared" si="42"/>
        <v>0</v>
      </c>
      <c r="AF146" s="12">
        <f t="shared" si="38"/>
        <v>1</v>
      </c>
      <c r="AG146" s="12">
        <f t="shared" si="39"/>
        <v>1</v>
      </c>
      <c r="AI146" s="12" t="str">
        <f>IF(E146&lt;&gt;"",OR(VLOOKUP(J146,DONNEES!$H$2:$I$7,2,0)="09",VLOOKUP(J146,DONNEES!$H$2:$I$7,2,0)="19"),"")</f>
        <v/>
      </c>
      <c r="AN146" s="18" t="b">
        <f t="shared" si="40"/>
        <v>1</v>
      </c>
      <c r="AO146" s="12" t="str">
        <f t="shared" ref="AO146:AO209" si="44">LEFT(B146,1)</f>
        <v/>
      </c>
      <c r="AP146" s="12" t="str">
        <f t="shared" si="43"/>
        <v/>
      </c>
      <c r="AQ146" s="12" t="str">
        <f t="shared" si="33"/>
        <v/>
      </c>
      <c r="AR146" s="12" t="str">
        <f t="shared" si="32"/>
        <v/>
      </c>
    </row>
    <row r="147" spans="1:44" x14ac:dyDescent="0.25">
      <c r="A147" s="7"/>
      <c r="B147" s="7"/>
      <c r="C147" s="3" t="str">
        <f>IFERROR(VLOOKUP(B147,DONNEES!$E:$F,2,0),"")</f>
        <v/>
      </c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3" t="str">
        <f>IFERROR(VLOOKUP(Q147,DONNEES!$Q$2:$R$8,2,0),"")</f>
        <v/>
      </c>
      <c r="S147" s="19"/>
      <c r="T147" s="19"/>
      <c r="U147" s="7"/>
      <c r="V147" s="3" t="str">
        <f>IFERROR(VLOOKUP(U147,DONNEES!$O$2:$P$17,2,0),"")</f>
        <v/>
      </c>
      <c r="W147" s="7"/>
      <c r="X147" s="3" t="str">
        <f>IFERROR(VLOOKUP(W147,DONNEES!$S$2:$T$6,2,0),"")</f>
        <v/>
      </c>
      <c r="Z147" s="12" t="str">
        <f t="shared" si="34"/>
        <v/>
      </c>
      <c r="AA147" s="12" t="b">
        <f t="shared" si="35"/>
        <v>0</v>
      </c>
      <c r="AB147" s="12" t="b">
        <f t="shared" si="36"/>
        <v>0</v>
      </c>
      <c r="AC147" s="13">
        <f t="shared" si="37"/>
        <v>0</v>
      </c>
      <c r="AD147" s="12">
        <f t="shared" si="41"/>
        <v>0</v>
      </c>
      <c r="AE147" s="12">
        <f t="shared" si="42"/>
        <v>0</v>
      </c>
      <c r="AF147" s="12">
        <f t="shared" si="38"/>
        <v>1</v>
      </c>
      <c r="AG147" s="12">
        <f t="shared" si="39"/>
        <v>1</v>
      </c>
      <c r="AI147" s="12" t="str">
        <f>IF(E147&lt;&gt;"",OR(VLOOKUP(J147,DONNEES!$H$2:$I$7,2,0)="09",VLOOKUP(J147,DONNEES!$H$2:$I$7,2,0)="19"),"")</f>
        <v/>
      </c>
      <c r="AN147" s="18" t="b">
        <f t="shared" si="40"/>
        <v>1</v>
      </c>
      <c r="AO147" s="12" t="str">
        <f t="shared" si="44"/>
        <v/>
      </c>
      <c r="AP147" s="12" t="str">
        <f t="shared" si="43"/>
        <v/>
      </c>
      <c r="AQ147" s="12" t="str">
        <f t="shared" si="33"/>
        <v/>
      </c>
      <c r="AR147" s="12" t="str">
        <f t="shared" si="32"/>
        <v/>
      </c>
    </row>
    <row r="148" spans="1:44" x14ac:dyDescent="0.25">
      <c r="A148" s="7"/>
      <c r="B148" s="7"/>
      <c r="C148" s="3" t="str">
        <f>IFERROR(VLOOKUP(B148,DONNEES!$E:$F,2,0),"")</f>
        <v/>
      </c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3" t="str">
        <f>IFERROR(VLOOKUP(Q148,DONNEES!$Q$2:$R$8,2,0),"")</f>
        <v/>
      </c>
      <c r="S148" s="19"/>
      <c r="T148" s="19"/>
      <c r="U148" s="7"/>
      <c r="V148" s="3" t="str">
        <f>IFERROR(VLOOKUP(U148,DONNEES!$O$2:$P$17,2,0),"")</f>
        <v/>
      </c>
      <c r="W148" s="7"/>
      <c r="X148" s="3" t="str">
        <f>IFERROR(VLOOKUP(W148,DONNEES!$S$2:$T$6,2,0),"")</f>
        <v/>
      </c>
      <c r="Z148" s="12" t="str">
        <f t="shared" si="34"/>
        <v/>
      </c>
      <c r="AA148" s="12" t="b">
        <f t="shared" si="35"/>
        <v>0</v>
      </c>
      <c r="AB148" s="12" t="b">
        <f t="shared" si="36"/>
        <v>0</v>
      </c>
      <c r="AC148" s="13">
        <f t="shared" si="37"/>
        <v>0</v>
      </c>
      <c r="AD148" s="12">
        <f t="shared" si="41"/>
        <v>0</v>
      </c>
      <c r="AE148" s="12">
        <f t="shared" si="42"/>
        <v>0</v>
      </c>
      <c r="AF148" s="12">
        <f t="shared" si="38"/>
        <v>1</v>
      </c>
      <c r="AG148" s="12">
        <f t="shared" si="39"/>
        <v>1</v>
      </c>
      <c r="AI148" s="12" t="str">
        <f>IF(E148&lt;&gt;"",OR(VLOOKUP(J148,DONNEES!$H$2:$I$7,2,0)="09",VLOOKUP(J148,DONNEES!$H$2:$I$7,2,0)="19"),"")</f>
        <v/>
      </c>
      <c r="AN148" s="18" t="b">
        <f t="shared" si="40"/>
        <v>1</v>
      </c>
      <c r="AO148" s="12" t="str">
        <f t="shared" si="44"/>
        <v/>
      </c>
      <c r="AP148" s="12" t="str">
        <f t="shared" si="43"/>
        <v/>
      </c>
      <c r="AQ148" s="12" t="str">
        <f t="shared" si="33"/>
        <v/>
      </c>
      <c r="AR148" s="12" t="str">
        <f t="shared" si="32"/>
        <v/>
      </c>
    </row>
    <row r="149" spans="1:44" x14ac:dyDescent="0.25">
      <c r="A149" s="7"/>
      <c r="B149" s="7"/>
      <c r="C149" s="3" t="str">
        <f>IFERROR(VLOOKUP(B149,DONNEES!$E:$F,2,0),"")</f>
        <v/>
      </c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3" t="str">
        <f>IFERROR(VLOOKUP(Q149,DONNEES!$Q$2:$R$8,2,0),"")</f>
        <v/>
      </c>
      <c r="S149" s="19"/>
      <c r="T149" s="19"/>
      <c r="U149" s="7"/>
      <c r="V149" s="3" t="str">
        <f>IFERROR(VLOOKUP(U149,DONNEES!$O$2:$P$17,2,0),"")</f>
        <v/>
      </c>
      <c r="W149" s="7"/>
      <c r="X149" s="3" t="str">
        <f>IFERROR(VLOOKUP(W149,DONNEES!$S$2:$T$6,2,0),"")</f>
        <v/>
      </c>
      <c r="Z149" s="12" t="str">
        <f t="shared" si="34"/>
        <v/>
      </c>
      <c r="AA149" s="12" t="b">
        <f t="shared" si="35"/>
        <v>0</v>
      </c>
      <c r="AB149" s="12" t="b">
        <f t="shared" si="36"/>
        <v>0</v>
      </c>
      <c r="AC149" s="13">
        <f t="shared" si="37"/>
        <v>0</v>
      </c>
      <c r="AD149" s="12">
        <f t="shared" si="41"/>
        <v>0</v>
      </c>
      <c r="AE149" s="12">
        <f t="shared" si="42"/>
        <v>0</v>
      </c>
      <c r="AF149" s="12">
        <f t="shared" si="38"/>
        <v>1</v>
      </c>
      <c r="AG149" s="12">
        <f t="shared" si="39"/>
        <v>1</v>
      </c>
      <c r="AI149" s="12" t="str">
        <f>IF(E149&lt;&gt;"",OR(VLOOKUP(J149,DONNEES!$H$2:$I$7,2,0)="09",VLOOKUP(J149,DONNEES!$H$2:$I$7,2,0)="19"),"")</f>
        <v/>
      </c>
      <c r="AN149" s="18" t="b">
        <f t="shared" si="40"/>
        <v>1</v>
      </c>
      <c r="AO149" s="12" t="str">
        <f t="shared" si="44"/>
        <v/>
      </c>
      <c r="AP149" s="12" t="str">
        <f t="shared" si="43"/>
        <v/>
      </c>
      <c r="AQ149" s="12" t="str">
        <f t="shared" si="33"/>
        <v/>
      </c>
      <c r="AR149" s="12" t="str">
        <f t="shared" si="32"/>
        <v/>
      </c>
    </row>
    <row r="150" spans="1:44" x14ac:dyDescent="0.25">
      <c r="A150" s="7"/>
      <c r="B150" s="7"/>
      <c r="C150" s="3" t="str">
        <f>IFERROR(VLOOKUP(B150,DONNEES!$E:$F,2,0),"")</f>
        <v/>
      </c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3" t="str">
        <f>IFERROR(VLOOKUP(Q150,DONNEES!$Q$2:$R$8,2,0),"")</f>
        <v/>
      </c>
      <c r="S150" s="19"/>
      <c r="T150" s="19"/>
      <c r="U150" s="7"/>
      <c r="V150" s="3" t="str">
        <f>IFERROR(VLOOKUP(U150,DONNEES!$O$2:$P$17,2,0),"")</f>
        <v/>
      </c>
      <c r="W150" s="7"/>
      <c r="X150" s="3" t="str">
        <f>IFERROR(VLOOKUP(W150,DONNEES!$S$2:$T$6,2,0),"")</f>
        <v/>
      </c>
      <c r="Z150" s="12" t="str">
        <f t="shared" si="34"/>
        <v/>
      </c>
      <c r="AA150" s="12" t="b">
        <f t="shared" si="35"/>
        <v>0</v>
      </c>
      <c r="AB150" s="12" t="b">
        <f t="shared" si="36"/>
        <v>0</v>
      </c>
      <c r="AC150" s="13">
        <f t="shared" si="37"/>
        <v>0</v>
      </c>
      <c r="AD150" s="12">
        <f t="shared" si="41"/>
        <v>0</v>
      </c>
      <c r="AE150" s="12">
        <f t="shared" si="42"/>
        <v>0</v>
      </c>
      <c r="AF150" s="12">
        <f t="shared" si="38"/>
        <v>1</v>
      </c>
      <c r="AG150" s="12">
        <f t="shared" si="39"/>
        <v>1</v>
      </c>
      <c r="AI150" s="12" t="str">
        <f>IF(E150&lt;&gt;"",OR(VLOOKUP(J150,DONNEES!$H$2:$I$7,2,0)="09",VLOOKUP(J150,DONNEES!$H$2:$I$7,2,0)="19"),"")</f>
        <v/>
      </c>
      <c r="AN150" s="18" t="b">
        <f t="shared" si="40"/>
        <v>1</v>
      </c>
      <c r="AO150" s="12" t="str">
        <f t="shared" si="44"/>
        <v/>
      </c>
      <c r="AP150" s="12" t="str">
        <f t="shared" si="43"/>
        <v/>
      </c>
      <c r="AQ150" s="12" t="str">
        <f t="shared" si="33"/>
        <v/>
      </c>
      <c r="AR150" s="12" t="str">
        <f t="shared" si="32"/>
        <v/>
      </c>
    </row>
    <row r="151" spans="1:44" x14ac:dyDescent="0.25">
      <c r="A151" s="7"/>
      <c r="B151" s="7"/>
      <c r="C151" s="3" t="str">
        <f>IFERROR(VLOOKUP(B151,DONNEES!$E:$F,2,0),"")</f>
        <v/>
      </c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3" t="str">
        <f>IFERROR(VLOOKUP(Q151,DONNEES!$Q$2:$R$8,2,0),"")</f>
        <v/>
      </c>
      <c r="S151" s="19"/>
      <c r="T151" s="19"/>
      <c r="U151" s="7"/>
      <c r="V151" s="3" t="str">
        <f>IFERROR(VLOOKUP(U151,DONNEES!$O$2:$P$17,2,0),"")</f>
        <v/>
      </c>
      <c r="W151" s="7"/>
      <c r="X151" s="3" t="str">
        <f>IFERROR(VLOOKUP(W151,DONNEES!$S$2:$T$6,2,0),"")</f>
        <v/>
      </c>
      <c r="Z151" s="12" t="str">
        <f t="shared" si="34"/>
        <v/>
      </c>
      <c r="AA151" s="12" t="b">
        <f t="shared" si="35"/>
        <v>0</v>
      </c>
      <c r="AB151" s="12" t="b">
        <f t="shared" si="36"/>
        <v>0</v>
      </c>
      <c r="AC151" s="13">
        <f t="shared" si="37"/>
        <v>0</v>
      </c>
      <c r="AD151" s="12">
        <f t="shared" si="41"/>
        <v>0</v>
      </c>
      <c r="AE151" s="12">
        <f t="shared" si="42"/>
        <v>0</v>
      </c>
      <c r="AF151" s="12">
        <f t="shared" si="38"/>
        <v>1</v>
      </c>
      <c r="AG151" s="12">
        <f t="shared" si="39"/>
        <v>1</v>
      </c>
      <c r="AI151" s="12" t="str">
        <f>IF(E151&lt;&gt;"",OR(VLOOKUP(J151,DONNEES!$H$2:$I$7,2,0)="09",VLOOKUP(J151,DONNEES!$H$2:$I$7,2,0)="19"),"")</f>
        <v/>
      </c>
      <c r="AN151" s="18" t="b">
        <f t="shared" si="40"/>
        <v>1</v>
      </c>
      <c r="AO151" s="12" t="str">
        <f t="shared" si="44"/>
        <v/>
      </c>
      <c r="AP151" s="12" t="str">
        <f t="shared" si="43"/>
        <v/>
      </c>
      <c r="AQ151" s="12" t="str">
        <f t="shared" si="33"/>
        <v/>
      </c>
      <c r="AR151" s="12" t="str">
        <f t="shared" si="32"/>
        <v/>
      </c>
    </row>
    <row r="152" spans="1:44" x14ac:dyDescent="0.25">
      <c r="A152" s="7"/>
      <c r="B152" s="7"/>
      <c r="C152" s="3" t="str">
        <f>IFERROR(VLOOKUP(B152,DONNEES!$E:$F,2,0),"")</f>
        <v/>
      </c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3" t="str">
        <f>IFERROR(VLOOKUP(Q152,DONNEES!$Q$2:$R$8,2,0),"")</f>
        <v/>
      </c>
      <c r="S152" s="19"/>
      <c r="T152" s="19"/>
      <c r="U152" s="7"/>
      <c r="V152" s="3" t="str">
        <f>IFERROR(VLOOKUP(U152,DONNEES!$O$2:$P$17,2,0),"")</f>
        <v/>
      </c>
      <c r="W152" s="7"/>
      <c r="X152" s="3" t="str">
        <f>IFERROR(VLOOKUP(W152,DONNEES!$S$2:$T$6,2,0),"")</f>
        <v/>
      </c>
      <c r="Z152" s="12" t="str">
        <f t="shared" si="34"/>
        <v/>
      </c>
      <c r="AA152" s="12" t="b">
        <f t="shared" si="35"/>
        <v>0</v>
      </c>
      <c r="AB152" s="12" t="b">
        <f t="shared" si="36"/>
        <v>0</v>
      </c>
      <c r="AC152" s="13">
        <f t="shared" si="37"/>
        <v>0</v>
      </c>
      <c r="AD152" s="12">
        <f t="shared" si="41"/>
        <v>0</v>
      </c>
      <c r="AE152" s="12">
        <f t="shared" si="42"/>
        <v>0</v>
      </c>
      <c r="AF152" s="12">
        <f t="shared" si="38"/>
        <v>1</v>
      </c>
      <c r="AG152" s="12">
        <f t="shared" si="39"/>
        <v>1</v>
      </c>
      <c r="AI152" s="12" t="str">
        <f>IF(E152&lt;&gt;"",OR(VLOOKUP(J152,DONNEES!$H$2:$I$7,2,0)="09",VLOOKUP(J152,DONNEES!$H$2:$I$7,2,0)="19"),"")</f>
        <v/>
      </c>
      <c r="AN152" s="18" t="b">
        <f t="shared" si="40"/>
        <v>1</v>
      </c>
      <c r="AO152" s="12" t="str">
        <f t="shared" si="44"/>
        <v/>
      </c>
      <c r="AP152" s="12" t="str">
        <f t="shared" si="43"/>
        <v/>
      </c>
      <c r="AQ152" s="12" t="str">
        <f t="shared" si="33"/>
        <v/>
      </c>
      <c r="AR152" s="12" t="str">
        <f t="shared" si="32"/>
        <v/>
      </c>
    </row>
    <row r="153" spans="1:44" x14ac:dyDescent="0.25">
      <c r="A153" s="7"/>
      <c r="B153" s="7"/>
      <c r="C153" s="3" t="str">
        <f>IFERROR(VLOOKUP(B153,DONNEES!$E:$F,2,0),"")</f>
        <v/>
      </c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3" t="str">
        <f>IFERROR(VLOOKUP(Q153,DONNEES!$Q$2:$R$8,2,0),"")</f>
        <v/>
      </c>
      <c r="S153" s="19"/>
      <c r="T153" s="19"/>
      <c r="U153" s="7"/>
      <c r="V153" s="3" t="str">
        <f>IFERROR(VLOOKUP(U153,DONNEES!$O$2:$P$17,2,0),"")</f>
        <v/>
      </c>
      <c r="W153" s="7"/>
      <c r="X153" s="3" t="str">
        <f>IFERROR(VLOOKUP(W153,DONNEES!$S$2:$T$6,2,0),"")</f>
        <v/>
      </c>
      <c r="Z153" s="12" t="str">
        <f t="shared" si="34"/>
        <v/>
      </c>
      <c r="AA153" s="12" t="b">
        <f t="shared" si="35"/>
        <v>0</v>
      </c>
      <c r="AB153" s="12" t="b">
        <f t="shared" si="36"/>
        <v>0</v>
      </c>
      <c r="AC153" s="13">
        <f t="shared" si="37"/>
        <v>0</v>
      </c>
      <c r="AD153" s="12">
        <f t="shared" si="41"/>
        <v>0</v>
      </c>
      <c r="AE153" s="12">
        <f t="shared" si="42"/>
        <v>0</v>
      </c>
      <c r="AF153" s="12">
        <f t="shared" si="38"/>
        <v>1</v>
      </c>
      <c r="AG153" s="12">
        <f t="shared" si="39"/>
        <v>1</v>
      </c>
      <c r="AI153" s="12" t="str">
        <f>IF(E153&lt;&gt;"",OR(VLOOKUP(J153,DONNEES!$H$2:$I$7,2,0)="09",VLOOKUP(J153,DONNEES!$H$2:$I$7,2,0)="19"),"")</f>
        <v/>
      </c>
      <c r="AN153" s="18" t="b">
        <f t="shared" si="40"/>
        <v>1</v>
      </c>
      <c r="AO153" s="12" t="str">
        <f t="shared" si="44"/>
        <v/>
      </c>
      <c r="AP153" s="12" t="str">
        <f t="shared" si="43"/>
        <v/>
      </c>
      <c r="AQ153" s="12" t="str">
        <f t="shared" si="33"/>
        <v/>
      </c>
      <c r="AR153" s="12" t="str">
        <f t="shared" ref="AR153:AR216" si="45">IF(AP153&lt;&gt;"",AP153,AQ153)</f>
        <v/>
      </c>
    </row>
    <row r="154" spans="1:44" x14ac:dyDescent="0.25">
      <c r="A154" s="7"/>
      <c r="B154" s="7"/>
      <c r="C154" s="3" t="str">
        <f>IFERROR(VLOOKUP(B154,DONNEES!$E:$F,2,0),"")</f>
        <v/>
      </c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3" t="str">
        <f>IFERROR(VLOOKUP(Q154,DONNEES!$Q$2:$R$8,2,0),"")</f>
        <v/>
      </c>
      <c r="S154" s="19"/>
      <c r="T154" s="19"/>
      <c r="U154" s="7"/>
      <c r="V154" s="3" t="str">
        <f>IFERROR(VLOOKUP(U154,DONNEES!$O$2:$P$17,2,0),"")</f>
        <v/>
      </c>
      <c r="W154" s="7"/>
      <c r="X154" s="3" t="str">
        <f>IFERROR(VLOOKUP(W154,DONNEES!$S$2:$T$6,2,0),"")</f>
        <v/>
      </c>
      <c r="Z154" s="12" t="str">
        <f t="shared" si="34"/>
        <v/>
      </c>
      <c r="AA154" s="12" t="b">
        <f t="shared" si="35"/>
        <v>0</v>
      </c>
      <c r="AB154" s="12" t="b">
        <f t="shared" si="36"/>
        <v>0</v>
      </c>
      <c r="AC154" s="13">
        <f t="shared" si="37"/>
        <v>0</v>
      </c>
      <c r="AD154" s="12">
        <f t="shared" si="41"/>
        <v>0</v>
      </c>
      <c r="AE154" s="12">
        <f t="shared" si="42"/>
        <v>0</v>
      </c>
      <c r="AF154" s="12">
        <f t="shared" si="38"/>
        <v>1</v>
      </c>
      <c r="AG154" s="12">
        <f t="shared" si="39"/>
        <v>1</v>
      </c>
      <c r="AI154" s="12" t="str">
        <f>IF(E154&lt;&gt;"",OR(VLOOKUP(J154,DONNEES!$H$2:$I$7,2,0)="09",VLOOKUP(J154,DONNEES!$H$2:$I$7,2,0)="19"),"")</f>
        <v/>
      </c>
      <c r="AN154" s="18" t="b">
        <f t="shared" si="40"/>
        <v>1</v>
      </c>
      <c r="AO154" s="12" t="str">
        <f t="shared" si="44"/>
        <v/>
      </c>
      <c r="AP154" s="12" t="str">
        <f t="shared" si="43"/>
        <v/>
      </c>
      <c r="AQ154" s="12" t="str">
        <f t="shared" ref="AQ154:AQ217" si="46">IF(MID(AO154,1,1)="7","7","")</f>
        <v/>
      </c>
      <c r="AR154" s="12" t="str">
        <f t="shared" si="45"/>
        <v/>
      </c>
    </row>
    <row r="155" spans="1:44" x14ac:dyDescent="0.25">
      <c r="A155" s="7"/>
      <c r="B155" s="7"/>
      <c r="C155" s="3" t="str">
        <f>IFERROR(VLOOKUP(B155,DONNEES!$E:$F,2,0),"")</f>
        <v/>
      </c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3" t="str">
        <f>IFERROR(VLOOKUP(Q155,DONNEES!$Q$2:$R$8,2,0),"")</f>
        <v/>
      </c>
      <c r="S155" s="19"/>
      <c r="T155" s="19"/>
      <c r="U155" s="7"/>
      <c r="V155" s="3" t="str">
        <f>IFERROR(VLOOKUP(U155,DONNEES!$O$2:$P$17,2,0),"")</f>
        <v/>
      </c>
      <c r="W155" s="7"/>
      <c r="X155" s="3" t="str">
        <f>IFERROR(VLOOKUP(W155,DONNEES!$S$2:$T$6,2,0),"")</f>
        <v/>
      </c>
      <c r="Z155" s="12" t="str">
        <f t="shared" si="34"/>
        <v/>
      </c>
      <c r="AA155" s="12" t="b">
        <f t="shared" si="35"/>
        <v>0</v>
      </c>
      <c r="AB155" s="12" t="b">
        <f t="shared" si="36"/>
        <v>0</v>
      </c>
      <c r="AC155" s="13">
        <f t="shared" si="37"/>
        <v>0</v>
      </c>
      <c r="AD155" s="12">
        <f t="shared" si="41"/>
        <v>0</v>
      </c>
      <c r="AE155" s="12">
        <f t="shared" si="42"/>
        <v>0</v>
      </c>
      <c r="AF155" s="12">
        <f t="shared" si="38"/>
        <v>1</v>
      </c>
      <c r="AG155" s="12">
        <f t="shared" si="39"/>
        <v>1</v>
      </c>
      <c r="AI155" s="12" t="str">
        <f>IF(E155&lt;&gt;"",OR(VLOOKUP(J155,DONNEES!$H$2:$I$7,2,0)="09",VLOOKUP(J155,DONNEES!$H$2:$I$7,2,0)="19"),"")</f>
        <v/>
      </c>
      <c r="AN155" s="18" t="b">
        <f t="shared" si="40"/>
        <v>1</v>
      </c>
      <c r="AO155" s="12" t="str">
        <f t="shared" si="44"/>
        <v/>
      </c>
      <c r="AP155" s="12" t="str">
        <f t="shared" si="43"/>
        <v/>
      </c>
      <c r="AQ155" s="12" t="str">
        <f t="shared" si="46"/>
        <v/>
      </c>
      <c r="AR155" s="12" t="str">
        <f t="shared" si="45"/>
        <v/>
      </c>
    </row>
    <row r="156" spans="1:44" x14ac:dyDescent="0.25">
      <c r="A156" s="7"/>
      <c r="B156" s="7"/>
      <c r="C156" s="3" t="str">
        <f>IFERROR(VLOOKUP(B156,DONNEES!$E:$F,2,0),"")</f>
        <v/>
      </c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3" t="str">
        <f>IFERROR(VLOOKUP(Q156,DONNEES!$Q$2:$R$8,2,0),"")</f>
        <v/>
      </c>
      <c r="S156" s="19"/>
      <c r="T156" s="19"/>
      <c r="U156" s="7"/>
      <c r="V156" s="3" t="str">
        <f>IFERROR(VLOOKUP(U156,DONNEES!$O$2:$P$17,2,0),"")</f>
        <v/>
      </c>
      <c r="W156" s="7"/>
      <c r="X156" s="3" t="str">
        <f>IFERROR(VLOOKUP(W156,DONNEES!$S$2:$T$6,2,0),"")</f>
        <v/>
      </c>
      <c r="Z156" s="12" t="str">
        <f t="shared" si="34"/>
        <v/>
      </c>
      <c r="AA156" s="12" t="b">
        <f t="shared" si="35"/>
        <v>0</v>
      </c>
      <c r="AB156" s="12" t="b">
        <f t="shared" si="36"/>
        <v>0</v>
      </c>
      <c r="AC156" s="13">
        <f t="shared" si="37"/>
        <v>0</v>
      </c>
      <c r="AD156" s="12">
        <f t="shared" si="41"/>
        <v>0</v>
      </c>
      <c r="AE156" s="12">
        <f t="shared" si="42"/>
        <v>0</v>
      </c>
      <c r="AF156" s="12">
        <f t="shared" si="38"/>
        <v>1</v>
      </c>
      <c r="AG156" s="12">
        <f t="shared" si="39"/>
        <v>1</v>
      </c>
      <c r="AI156" s="12" t="str">
        <f>IF(E156&lt;&gt;"",OR(VLOOKUP(J156,DONNEES!$H$2:$I$7,2,0)="09",VLOOKUP(J156,DONNEES!$H$2:$I$7,2,0)="19"),"")</f>
        <v/>
      </c>
      <c r="AN156" s="18" t="b">
        <f t="shared" si="40"/>
        <v>1</v>
      </c>
      <c r="AO156" s="12" t="str">
        <f t="shared" si="44"/>
        <v/>
      </c>
      <c r="AP156" s="12" t="str">
        <f t="shared" si="43"/>
        <v/>
      </c>
      <c r="AQ156" s="12" t="str">
        <f t="shared" si="46"/>
        <v/>
      </c>
      <c r="AR156" s="12" t="str">
        <f t="shared" si="45"/>
        <v/>
      </c>
    </row>
    <row r="157" spans="1:44" x14ac:dyDescent="0.25">
      <c r="A157" s="7"/>
      <c r="B157" s="7"/>
      <c r="C157" s="3" t="str">
        <f>IFERROR(VLOOKUP(B157,DONNEES!$E:$F,2,0),"")</f>
        <v/>
      </c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3" t="str">
        <f>IFERROR(VLOOKUP(Q157,DONNEES!$Q$2:$R$8,2,0),"")</f>
        <v/>
      </c>
      <c r="S157" s="19"/>
      <c r="T157" s="19"/>
      <c r="U157" s="7"/>
      <c r="V157" s="3" t="str">
        <f>IFERROR(VLOOKUP(U157,DONNEES!$O$2:$P$17,2,0),"")</f>
        <v/>
      </c>
      <c r="W157" s="7"/>
      <c r="X157" s="3" t="str">
        <f>IFERROR(VLOOKUP(W157,DONNEES!$S$2:$T$6,2,0),"")</f>
        <v/>
      </c>
      <c r="Z157" s="12" t="str">
        <f t="shared" si="34"/>
        <v/>
      </c>
      <c r="AA157" s="12" t="b">
        <f t="shared" si="35"/>
        <v>0</v>
      </c>
      <c r="AB157" s="12" t="b">
        <f t="shared" si="36"/>
        <v>0</v>
      </c>
      <c r="AC157" s="13">
        <f t="shared" si="37"/>
        <v>0</v>
      </c>
      <c r="AD157" s="12">
        <f t="shared" si="41"/>
        <v>0</v>
      </c>
      <c r="AE157" s="12">
        <f t="shared" si="42"/>
        <v>0</v>
      </c>
      <c r="AF157" s="12">
        <f t="shared" si="38"/>
        <v>1</v>
      </c>
      <c r="AG157" s="12">
        <f t="shared" si="39"/>
        <v>1</v>
      </c>
      <c r="AI157" s="12" t="str">
        <f>IF(E157&lt;&gt;"",OR(VLOOKUP(J157,DONNEES!$H$2:$I$7,2,0)="09",VLOOKUP(J157,DONNEES!$H$2:$I$7,2,0)="19"),"")</f>
        <v/>
      </c>
      <c r="AN157" s="18" t="b">
        <f t="shared" si="40"/>
        <v>1</v>
      </c>
      <c r="AO157" s="12" t="str">
        <f t="shared" si="44"/>
        <v/>
      </c>
      <c r="AP157" s="12" t="str">
        <f t="shared" si="43"/>
        <v/>
      </c>
      <c r="AQ157" s="12" t="str">
        <f t="shared" si="46"/>
        <v/>
      </c>
      <c r="AR157" s="12" t="str">
        <f t="shared" si="45"/>
        <v/>
      </c>
    </row>
    <row r="158" spans="1:44" x14ac:dyDescent="0.25">
      <c r="A158" s="7"/>
      <c r="B158" s="7"/>
      <c r="C158" s="3" t="str">
        <f>IFERROR(VLOOKUP(B158,DONNEES!$E:$F,2,0),"")</f>
        <v/>
      </c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3" t="str">
        <f>IFERROR(VLOOKUP(Q158,DONNEES!$Q$2:$R$8,2,0),"")</f>
        <v/>
      </c>
      <c r="S158" s="19"/>
      <c r="T158" s="19"/>
      <c r="U158" s="7"/>
      <c r="V158" s="3" t="str">
        <f>IFERROR(VLOOKUP(U158,DONNEES!$O$2:$P$17,2,0),"")</f>
        <v/>
      </c>
      <c r="W158" s="7"/>
      <c r="X158" s="3" t="str">
        <f>IFERROR(VLOOKUP(W158,DONNEES!$S$2:$T$6,2,0),"")</f>
        <v/>
      </c>
      <c r="Z158" s="12" t="str">
        <f t="shared" si="34"/>
        <v/>
      </c>
      <c r="AA158" s="12" t="b">
        <f t="shared" si="35"/>
        <v>0</v>
      </c>
      <c r="AB158" s="12" t="b">
        <f t="shared" si="36"/>
        <v>0</v>
      </c>
      <c r="AC158" s="13">
        <f t="shared" si="37"/>
        <v>0</v>
      </c>
      <c r="AD158" s="12">
        <f t="shared" si="41"/>
        <v>0</v>
      </c>
      <c r="AE158" s="12">
        <f t="shared" si="42"/>
        <v>0</v>
      </c>
      <c r="AF158" s="12">
        <f t="shared" si="38"/>
        <v>1</v>
      </c>
      <c r="AG158" s="12">
        <f t="shared" si="39"/>
        <v>1</v>
      </c>
      <c r="AI158" s="12" t="str">
        <f>IF(E158&lt;&gt;"",OR(VLOOKUP(J158,DONNEES!$H$2:$I$7,2,0)="09",VLOOKUP(J158,DONNEES!$H$2:$I$7,2,0)="19"),"")</f>
        <v/>
      </c>
      <c r="AN158" s="18" t="b">
        <f t="shared" si="40"/>
        <v>1</v>
      </c>
      <c r="AO158" s="12" t="str">
        <f t="shared" si="44"/>
        <v/>
      </c>
      <c r="AP158" s="12" t="str">
        <f t="shared" si="43"/>
        <v/>
      </c>
      <c r="AQ158" s="12" t="str">
        <f t="shared" si="46"/>
        <v/>
      </c>
      <c r="AR158" s="12" t="str">
        <f t="shared" si="45"/>
        <v/>
      </c>
    </row>
    <row r="159" spans="1:44" x14ac:dyDescent="0.25">
      <c r="A159" s="7"/>
      <c r="B159" s="7"/>
      <c r="C159" s="3" t="str">
        <f>IFERROR(VLOOKUP(B159,DONNEES!$E:$F,2,0),"")</f>
        <v/>
      </c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3" t="str">
        <f>IFERROR(VLOOKUP(Q159,DONNEES!$Q$2:$R$8,2,0),"")</f>
        <v/>
      </c>
      <c r="S159" s="19"/>
      <c r="T159" s="19"/>
      <c r="U159" s="7"/>
      <c r="V159" s="3" t="str">
        <f>IFERROR(VLOOKUP(U159,DONNEES!$O$2:$P$17,2,0),"")</f>
        <v/>
      </c>
      <c r="W159" s="7"/>
      <c r="X159" s="3" t="str">
        <f>IFERROR(VLOOKUP(W159,DONNEES!$S$2:$T$6,2,0),"")</f>
        <v/>
      </c>
      <c r="Z159" s="12" t="str">
        <f t="shared" si="34"/>
        <v/>
      </c>
      <c r="AA159" s="12" t="b">
        <f t="shared" si="35"/>
        <v>0</v>
      </c>
      <c r="AB159" s="12" t="b">
        <f t="shared" si="36"/>
        <v>0</v>
      </c>
      <c r="AC159" s="13">
        <f t="shared" si="37"/>
        <v>0</v>
      </c>
      <c r="AD159" s="12">
        <f t="shared" si="41"/>
        <v>0</v>
      </c>
      <c r="AE159" s="12">
        <f t="shared" si="42"/>
        <v>0</v>
      </c>
      <c r="AF159" s="12">
        <f t="shared" si="38"/>
        <v>1</v>
      </c>
      <c r="AG159" s="12">
        <f t="shared" si="39"/>
        <v>1</v>
      </c>
      <c r="AI159" s="12" t="str">
        <f>IF(E159&lt;&gt;"",OR(VLOOKUP(J159,DONNEES!$H$2:$I$7,2,0)="09",VLOOKUP(J159,DONNEES!$H$2:$I$7,2,0)="19"),"")</f>
        <v/>
      </c>
      <c r="AN159" s="18" t="b">
        <f t="shared" si="40"/>
        <v>1</v>
      </c>
      <c r="AO159" s="12" t="str">
        <f t="shared" si="44"/>
        <v/>
      </c>
      <c r="AP159" s="12" t="str">
        <f t="shared" si="43"/>
        <v/>
      </c>
      <c r="AQ159" s="12" t="str">
        <f t="shared" si="46"/>
        <v/>
      </c>
      <c r="AR159" s="12" t="str">
        <f t="shared" si="45"/>
        <v/>
      </c>
    </row>
    <row r="160" spans="1:44" x14ac:dyDescent="0.25">
      <c r="A160" s="7"/>
      <c r="B160" s="7"/>
      <c r="C160" s="3" t="str">
        <f>IFERROR(VLOOKUP(B160,DONNEES!$E:$F,2,0),"")</f>
        <v/>
      </c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3" t="str">
        <f>IFERROR(VLOOKUP(Q160,DONNEES!$Q$2:$R$8,2,0),"")</f>
        <v/>
      </c>
      <c r="S160" s="19"/>
      <c r="T160" s="19"/>
      <c r="U160" s="7"/>
      <c r="V160" s="3" t="str">
        <f>IFERROR(VLOOKUP(U160,DONNEES!$O$2:$P$17,2,0),"")</f>
        <v/>
      </c>
      <c r="W160" s="7"/>
      <c r="X160" s="3" t="str">
        <f>IFERROR(VLOOKUP(W160,DONNEES!$S$2:$T$6,2,0),"")</f>
        <v/>
      </c>
      <c r="Z160" s="12" t="str">
        <f t="shared" si="34"/>
        <v/>
      </c>
      <c r="AA160" s="12" t="b">
        <f t="shared" si="35"/>
        <v>0</v>
      </c>
      <c r="AB160" s="12" t="b">
        <f t="shared" si="36"/>
        <v>0</v>
      </c>
      <c r="AC160" s="13">
        <f t="shared" si="37"/>
        <v>0</v>
      </c>
      <c r="AD160" s="12">
        <f t="shared" si="41"/>
        <v>0</v>
      </c>
      <c r="AE160" s="12">
        <f t="shared" si="42"/>
        <v>0</v>
      </c>
      <c r="AF160" s="12">
        <f t="shared" si="38"/>
        <v>1</v>
      </c>
      <c r="AG160" s="12">
        <f t="shared" si="39"/>
        <v>1</v>
      </c>
      <c r="AI160" s="12" t="str">
        <f>IF(E160&lt;&gt;"",OR(VLOOKUP(J160,DONNEES!$H$2:$I$7,2,0)="09",VLOOKUP(J160,DONNEES!$H$2:$I$7,2,0)="19"),"")</f>
        <v/>
      </c>
      <c r="AN160" s="18" t="b">
        <f t="shared" si="40"/>
        <v>1</v>
      </c>
      <c r="AO160" s="12" t="str">
        <f t="shared" si="44"/>
        <v/>
      </c>
      <c r="AP160" s="12" t="str">
        <f t="shared" si="43"/>
        <v/>
      </c>
      <c r="AQ160" s="12" t="str">
        <f t="shared" si="46"/>
        <v/>
      </c>
      <c r="AR160" s="12" t="str">
        <f t="shared" si="45"/>
        <v/>
      </c>
    </row>
    <row r="161" spans="1:44" x14ac:dyDescent="0.25">
      <c r="A161" s="7"/>
      <c r="B161" s="7"/>
      <c r="C161" s="3" t="str">
        <f>IFERROR(VLOOKUP(B161,DONNEES!$E:$F,2,0),"")</f>
        <v/>
      </c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3" t="str">
        <f>IFERROR(VLOOKUP(Q161,DONNEES!$Q$2:$R$8,2,0),"")</f>
        <v/>
      </c>
      <c r="S161" s="19"/>
      <c r="T161" s="19"/>
      <c r="U161" s="7"/>
      <c r="V161" s="3" t="str">
        <f>IFERROR(VLOOKUP(U161,DONNEES!$O$2:$P$17,2,0),"")</f>
        <v/>
      </c>
      <c r="W161" s="7"/>
      <c r="X161" s="3" t="str">
        <f>IFERROR(VLOOKUP(W161,DONNEES!$S$2:$T$6,2,0),"")</f>
        <v/>
      </c>
      <c r="Z161" s="12" t="str">
        <f t="shared" si="34"/>
        <v/>
      </c>
      <c r="AA161" s="12" t="b">
        <f t="shared" si="35"/>
        <v>0</v>
      </c>
      <c r="AB161" s="12" t="b">
        <f t="shared" si="36"/>
        <v>0</v>
      </c>
      <c r="AC161" s="13">
        <f t="shared" si="37"/>
        <v>0</v>
      </c>
      <c r="AD161" s="12">
        <f t="shared" si="41"/>
        <v>0</v>
      </c>
      <c r="AE161" s="12">
        <f t="shared" si="42"/>
        <v>0</v>
      </c>
      <c r="AF161" s="12">
        <f t="shared" si="38"/>
        <v>1</v>
      </c>
      <c r="AG161" s="12">
        <f t="shared" si="39"/>
        <v>1</v>
      </c>
      <c r="AI161" s="12" t="str">
        <f>IF(E161&lt;&gt;"",OR(VLOOKUP(J161,DONNEES!$H$2:$I$7,2,0)="09",VLOOKUP(J161,DONNEES!$H$2:$I$7,2,0)="19"),"")</f>
        <v/>
      </c>
      <c r="AN161" s="18" t="b">
        <f t="shared" si="40"/>
        <v>1</v>
      </c>
      <c r="AO161" s="12" t="str">
        <f t="shared" si="44"/>
        <v/>
      </c>
      <c r="AP161" s="12" t="str">
        <f t="shared" si="43"/>
        <v/>
      </c>
      <c r="AQ161" s="12" t="str">
        <f t="shared" si="46"/>
        <v/>
      </c>
      <c r="AR161" s="12" t="str">
        <f t="shared" si="45"/>
        <v/>
      </c>
    </row>
    <row r="162" spans="1:44" x14ac:dyDescent="0.25">
      <c r="A162" s="7"/>
      <c r="B162" s="7"/>
      <c r="C162" s="3" t="str">
        <f>IFERROR(VLOOKUP(B162,DONNEES!$E:$F,2,0),"")</f>
        <v/>
      </c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3" t="str">
        <f>IFERROR(VLOOKUP(Q162,DONNEES!$Q$2:$R$8,2,0),"")</f>
        <v/>
      </c>
      <c r="S162" s="19"/>
      <c r="T162" s="19"/>
      <c r="U162" s="7"/>
      <c r="V162" s="3" t="str">
        <f>IFERROR(VLOOKUP(U162,DONNEES!$O$2:$P$17,2,0),"")</f>
        <v/>
      </c>
      <c r="W162" s="7"/>
      <c r="X162" s="3" t="str">
        <f>IFERROR(VLOOKUP(W162,DONNEES!$S$2:$T$6,2,0),"")</f>
        <v/>
      </c>
      <c r="Z162" s="12" t="str">
        <f t="shared" si="34"/>
        <v/>
      </c>
      <c r="AA162" s="12" t="b">
        <f t="shared" si="35"/>
        <v>0</v>
      </c>
      <c r="AB162" s="12" t="b">
        <f t="shared" si="36"/>
        <v>0</v>
      </c>
      <c r="AC162" s="13">
        <f t="shared" si="37"/>
        <v>0</v>
      </c>
      <c r="AD162" s="12">
        <f t="shared" si="41"/>
        <v>0</v>
      </c>
      <c r="AE162" s="12">
        <f t="shared" si="42"/>
        <v>0</v>
      </c>
      <c r="AF162" s="12">
        <f t="shared" si="38"/>
        <v>1</v>
      </c>
      <c r="AG162" s="12">
        <f t="shared" si="39"/>
        <v>1</v>
      </c>
      <c r="AI162" s="12" t="str">
        <f>IF(E162&lt;&gt;"",OR(VLOOKUP(J162,DONNEES!$H$2:$I$7,2,0)="09",VLOOKUP(J162,DONNEES!$H$2:$I$7,2,0)="19"),"")</f>
        <v/>
      </c>
      <c r="AN162" s="18" t="b">
        <f t="shared" si="40"/>
        <v>1</v>
      </c>
      <c r="AO162" s="12" t="str">
        <f t="shared" si="44"/>
        <v/>
      </c>
      <c r="AP162" s="12" t="str">
        <f t="shared" si="43"/>
        <v/>
      </c>
      <c r="AQ162" s="12" t="str">
        <f t="shared" si="46"/>
        <v/>
      </c>
      <c r="AR162" s="12" t="str">
        <f t="shared" si="45"/>
        <v/>
      </c>
    </row>
    <row r="163" spans="1:44" x14ac:dyDescent="0.25">
      <c r="A163" s="7"/>
      <c r="B163" s="7"/>
      <c r="C163" s="3" t="str">
        <f>IFERROR(VLOOKUP(B163,DONNEES!$E:$F,2,0),"")</f>
        <v/>
      </c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3" t="str">
        <f>IFERROR(VLOOKUP(Q163,DONNEES!$Q$2:$R$8,2,0),"")</f>
        <v/>
      </c>
      <c r="S163" s="19"/>
      <c r="T163" s="19"/>
      <c r="U163" s="7"/>
      <c r="V163" s="3" t="str">
        <f>IFERROR(VLOOKUP(U163,DONNEES!$O$2:$P$17,2,0),"")</f>
        <v/>
      </c>
      <c r="W163" s="7"/>
      <c r="X163" s="3" t="str">
        <f>IFERROR(VLOOKUP(W163,DONNEES!$S$2:$T$6,2,0),"")</f>
        <v/>
      </c>
      <c r="Z163" s="12" t="str">
        <f t="shared" si="34"/>
        <v/>
      </c>
      <c r="AA163" s="12" t="b">
        <f t="shared" si="35"/>
        <v>0</v>
      </c>
      <c r="AB163" s="12" t="b">
        <f t="shared" si="36"/>
        <v>0</v>
      </c>
      <c r="AC163" s="13">
        <f t="shared" si="37"/>
        <v>0</v>
      </c>
      <c r="AD163" s="12">
        <f t="shared" si="41"/>
        <v>0</v>
      </c>
      <c r="AE163" s="12">
        <f t="shared" si="42"/>
        <v>0</v>
      </c>
      <c r="AF163" s="12">
        <f t="shared" si="38"/>
        <v>1</v>
      </c>
      <c r="AG163" s="12">
        <f t="shared" si="39"/>
        <v>1</v>
      </c>
      <c r="AI163" s="12" t="str">
        <f>IF(E163&lt;&gt;"",OR(VLOOKUP(J163,DONNEES!$H$2:$I$7,2,0)="09",VLOOKUP(J163,DONNEES!$H$2:$I$7,2,0)="19"),"")</f>
        <v/>
      </c>
      <c r="AN163" s="18" t="b">
        <f t="shared" si="40"/>
        <v>1</v>
      </c>
      <c r="AO163" s="12" t="str">
        <f t="shared" si="44"/>
        <v/>
      </c>
      <c r="AP163" s="12" t="str">
        <f t="shared" si="43"/>
        <v/>
      </c>
      <c r="AQ163" s="12" t="str">
        <f t="shared" si="46"/>
        <v/>
      </c>
      <c r="AR163" s="12" t="str">
        <f t="shared" si="45"/>
        <v/>
      </c>
    </row>
    <row r="164" spans="1:44" x14ac:dyDescent="0.25">
      <c r="A164" s="7"/>
      <c r="B164" s="7"/>
      <c r="C164" s="3" t="str">
        <f>IFERROR(VLOOKUP(B164,DONNEES!$E:$F,2,0),"")</f>
        <v/>
      </c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3" t="str">
        <f>IFERROR(VLOOKUP(Q164,DONNEES!$Q$2:$R$8,2,0),"")</f>
        <v/>
      </c>
      <c r="S164" s="19"/>
      <c r="T164" s="19"/>
      <c r="U164" s="7"/>
      <c r="V164" s="3" t="str">
        <f>IFERROR(VLOOKUP(U164,DONNEES!$O$2:$P$17,2,0),"")</f>
        <v/>
      </c>
      <c r="W164" s="7"/>
      <c r="X164" s="3" t="str">
        <f>IFERROR(VLOOKUP(W164,DONNEES!$S$2:$T$6,2,0),"")</f>
        <v/>
      </c>
      <c r="Z164" s="12" t="str">
        <f t="shared" si="34"/>
        <v/>
      </c>
      <c r="AA164" s="12" t="b">
        <f t="shared" si="35"/>
        <v>0</v>
      </c>
      <c r="AB164" s="12" t="b">
        <f t="shared" si="36"/>
        <v>0</v>
      </c>
      <c r="AC164" s="13">
        <f t="shared" si="37"/>
        <v>0</v>
      </c>
      <c r="AD164" s="12">
        <f t="shared" si="41"/>
        <v>0</v>
      </c>
      <c r="AE164" s="12">
        <f t="shared" si="42"/>
        <v>0</v>
      </c>
      <c r="AF164" s="12">
        <f t="shared" si="38"/>
        <v>1</v>
      </c>
      <c r="AG164" s="12">
        <f t="shared" si="39"/>
        <v>1</v>
      </c>
      <c r="AI164" s="12" t="str">
        <f>IF(E164&lt;&gt;"",OR(VLOOKUP(J164,DONNEES!$H$2:$I$7,2,0)="09",VLOOKUP(J164,DONNEES!$H$2:$I$7,2,0)="19"),"")</f>
        <v/>
      </c>
      <c r="AN164" s="18" t="b">
        <f t="shared" si="40"/>
        <v>1</v>
      </c>
      <c r="AO164" s="12" t="str">
        <f t="shared" si="44"/>
        <v/>
      </c>
      <c r="AP164" s="12" t="str">
        <f t="shared" si="43"/>
        <v/>
      </c>
      <c r="AQ164" s="12" t="str">
        <f t="shared" si="46"/>
        <v/>
      </c>
      <c r="AR164" s="12" t="str">
        <f t="shared" si="45"/>
        <v/>
      </c>
    </row>
    <row r="165" spans="1:44" x14ac:dyDescent="0.25">
      <c r="A165" s="7"/>
      <c r="B165" s="7"/>
      <c r="C165" s="3" t="str">
        <f>IFERROR(VLOOKUP(B165,DONNEES!$E:$F,2,0),"")</f>
        <v/>
      </c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3" t="str">
        <f>IFERROR(VLOOKUP(Q165,DONNEES!$Q$2:$R$8,2,0),"")</f>
        <v/>
      </c>
      <c r="S165" s="19"/>
      <c r="T165" s="19"/>
      <c r="U165" s="7"/>
      <c r="V165" s="3" t="str">
        <f>IFERROR(VLOOKUP(U165,DONNEES!$O$2:$P$17,2,0),"")</f>
        <v/>
      </c>
      <c r="W165" s="7"/>
      <c r="X165" s="3" t="str">
        <f>IFERROR(VLOOKUP(W165,DONNEES!$S$2:$T$6,2,0),"")</f>
        <v/>
      </c>
      <c r="Z165" s="12" t="str">
        <f t="shared" si="34"/>
        <v/>
      </c>
      <c r="AA165" s="12" t="b">
        <f t="shared" si="35"/>
        <v>0</v>
      </c>
      <c r="AB165" s="12" t="b">
        <f t="shared" si="36"/>
        <v>0</v>
      </c>
      <c r="AC165" s="13">
        <f t="shared" si="37"/>
        <v>0</v>
      </c>
      <c r="AD165" s="12">
        <f t="shared" si="41"/>
        <v>0</v>
      </c>
      <c r="AE165" s="12">
        <f t="shared" si="42"/>
        <v>0</v>
      </c>
      <c r="AF165" s="12">
        <f t="shared" si="38"/>
        <v>1</v>
      </c>
      <c r="AG165" s="12">
        <f t="shared" si="39"/>
        <v>1</v>
      </c>
      <c r="AI165" s="12" t="str">
        <f>IF(E165&lt;&gt;"",OR(VLOOKUP(J165,DONNEES!$H$2:$I$7,2,0)="09",VLOOKUP(J165,DONNEES!$H$2:$I$7,2,0)="19"),"")</f>
        <v/>
      </c>
      <c r="AN165" s="18" t="b">
        <f t="shared" si="40"/>
        <v>1</v>
      </c>
      <c r="AO165" s="12" t="str">
        <f t="shared" si="44"/>
        <v/>
      </c>
      <c r="AP165" s="12" t="str">
        <f t="shared" si="43"/>
        <v/>
      </c>
      <c r="AQ165" s="12" t="str">
        <f t="shared" si="46"/>
        <v/>
      </c>
      <c r="AR165" s="12" t="str">
        <f t="shared" si="45"/>
        <v/>
      </c>
    </row>
    <row r="166" spans="1:44" x14ac:dyDescent="0.25">
      <c r="A166" s="7"/>
      <c r="B166" s="7"/>
      <c r="C166" s="3" t="str">
        <f>IFERROR(VLOOKUP(B166,DONNEES!$E:$F,2,0),"")</f>
        <v/>
      </c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3" t="str">
        <f>IFERROR(VLOOKUP(Q166,DONNEES!$Q$2:$R$8,2,0),"")</f>
        <v/>
      </c>
      <c r="S166" s="19"/>
      <c r="T166" s="19"/>
      <c r="U166" s="7"/>
      <c r="V166" s="3" t="str">
        <f>IFERROR(VLOOKUP(U166,DONNEES!$O$2:$P$17,2,0),"")</f>
        <v/>
      </c>
      <c r="W166" s="7"/>
      <c r="X166" s="3" t="str">
        <f>IFERROR(VLOOKUP(W166,DONNEES!$S$2:$T$6,2,0),"")</f>
        <v/>
      </c>
      <c r="Z166" s="12" t="str">
        <f t="shared" si="34"/>
        <v/>
      </c>
      <c r="AA166" s="12" t="b">
        <f t="shared" si="35"/>
        <v>0</v>
      </c>
      <c r="AB166" s="12" t="b">
        <f t="shared" si="36"/>
        <v>0</v>
      </c>
      <c r="AC166" s="13">
        <f t="shared" si="37"/>
        <v>0</v>
      </c>
      <c r="AD166" s="12">
        <f t="shared" si="41"/>
        <v>0</v>
      </c>
      <c r="AE166" s="12">
        <f t="shared" si="42"/>
        <v>0</v>
      </c>
      <c r="AF166" s="12">
        <f t="shared" si="38"/>
        <v>1</v>
      </c>
      <c r="AG166" s="12">
        <f t="shared" si="39"/>
        <v>1</v>
      </c>
      <c r="AI166" s="12" t="str">
        <f>IF(E166&lt;&gt;"",OR(VLOOKUP(J166,DONNEES!$H$2:$I$7,2,0)="09",VLOOKUP(J166,DONNEES!$H$2:$I$7,2,0)="19"),"")</f>
        <v/>
      </c>
      <c r="AN166" s="18" t="b">
        <f t="shared" si="40"/>
        <v>1</v>
      </c>
      <c r="AO166" s="12" t="str">
        <f t="shared" si="44"/>
        <v/>
      </c>
      <c r="AP166" s="12" t="str">
        <f t="shared" si="43"/>
        <v/>
      </c>
      <c r="AQ166" s="12" t="str">
        <f t="shared" si="46"/>
        <v/>
      </c>
      <c r="AR166" s="12" t="str">
        <f t="shared" si="45"/>
        <v/>
      </c>
    </row>
    <row r="167" spans="1:44" x14ac:dyDescent="0.25">
      <c r="A167" s="7"/>
      <c r="B167" s="7"/>
      <c r="C167" s="3" t="str">
        <f>IFERROR(VLOOKUP(B167,DONNEES!$E:$F,2,0),"")</f>
        <v/>
      </c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3" t="str">
        <f>IFERROR(VLOOKUP(Q167,DONNEES!$Q$2:$R$8,2,0),"")</f>
        <v/>
      </c>
      <c r="S167" s="19"/>
      <c r="T167" s="19"/>
      <c r="U167" s="7"/>
      <c r="V167" s="3" t="str">
        <f>IFERROR(VLOOKUP(U167,DONNEES!$O$2:$P$17,2,0),"")</f>
        <v/>
      </c>
      <c r="W167" s="7"/>
      <c r="X167" s="3" t="str">
        <f>IFERROR(VLOOKUP(W167,DONNEES!$S$2:$T$6,2,0),"")</f>
        <v/>
      </c>
      <c r="Z167" s="12" t="str">
        <f t="shared" si="34"/>
        <v/>
      </c>
      <c r="AA167" s="12" t="b">
        <f t="shared" si="35"/>
        <v>0</v>
      </c>
      <c r="AB167" s="12" t="b">
        <f t="shared" si="36"/>
        <v>0</v>
      </c>
      <c r="AC167" s="13">
        <f t="shared" si="37"/>
        <v>0</v>
      </c>
      <c r="AD167" s="12">
        <f t="shared" si="41"/>
        <v>0</v>
      </c>
      <c r="AE167" s="12">
        <f t="shared" si="42"/>
        <v>0</v>
      </c>
      <c r="AF167" s="12">
        <f t="shared" si="38"/>
        <v>1</v>
      </c>
      <c r="AG167" s="12">
        <f t="shared" si="39"/>
        <v>1</v>
      </c>
      <c r="AI167" s="12" t="str">
        <f>IF(E167&lt;&gt;"",OR(VLOOKUP(J167,DONNEES!$H$2:$I$7,2,0)="09",VLOOKUP(J167,DONNEES!$H$2:$I$7,2,0)="19"),"")</f>
        <v/>
      </c>
      <c r="AN167" s="18" t="b">
        <f t="shared" si="40"/>
        <v>1</v>
      </c>
      <c r="AO167" s="12" t="str">
        <f t="shared" si="44"/>
        <v/>
      </c>
      <c r="AP167" s="12" t="str">
        <f t="shared" si="43"/>
        <v/>
      </c>
      <c r="AQ167" s="12" t="str">
        <f t="shared" si="46"/>
        <v/>
      </c>
      <c r="AR167" s="12" t="str">
        <f t="shared" si="45"/>
        <v/>
      </c>
    </row>
    <row r="168" spans="1:44" x14ac:dyDescent="0.25">
      <c r="A168" s="7"/>
      <c r="B168" s="7"/>
      <c r="C168" s="3" t="str">
        <f>IFERROR(VLOOKUP(B168,DONNEES!$E:$F,2,0),"")</f>
        <v/>
      </c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3" t="str">
        <f>IFERROR(VLOOKUP(Q168,DONNEES!$Q$2:$R$8,2,0),"")</f>
        <v/>
      </c>
      <c r="S168" s="19"/>
      <c r="T168" s="19"/>
      <c r="U168" s="7"/>
      <c r="V168" s="3" t="str">
        <f>IFERROR(VLOOKUP(U168,DONNEES!$O$2:$P$17,2,0),"")</f>
        <v/>
      </c>
      <c r="W168" s="7"/>
      <c r="X168" s="3" t="str">
        <f>IFERROR(VLOOKUP(W168,DONNEES!$S$2:$T$6,2,0),"")</f>
        <v/>
      </c>
      <c r="Z168" s="12" t="str">
        <f t="shared" si="34"/>
        <v/>
      </c>
      <c r="AA168" s="12" t="b">
        <f t="shared" si="35"/>
        <v>0</v>
      </c>
      <c r="AB168" s="12" t="b">
        <f t="shared" si="36"/>
        <v>0</v>
      </c>
      <c r="AC168" s="13">
        <f t="shared" si="37"/>
        <v>0</v>
      </c>
      <c r="AD168" s="12">
        <f t="shared" si="41"/>
        <v>0</v>
      </c>
      <c r="AE168" s="12">
        <f t="shared" si="42"/>
        <v>0</v>
      </c>
      <c r="AF168" s="12">
        <f t="shared" si="38"/>
        <v>1</v>
      </c>
      <c r="AG168" s="12">
        <f t="shared" si="39"/>
        <v>1</v>
      </c>
      <c r="AI168" s="12" t="str">
        <f>IF(E168&lt;&gt;"",OR(VLOOKUP(J168,DONNEES!$H$2:$I$7,2,0)="09",VLOOKUP(J168,DONNEES!$H$2:$I$7,2,0)="19"),"")</f>
        <v/>
      </c>
      <c r="AN168" s="18" t="b">
        <f t="shared" si="40"/>
        <v>1</v>
      </c>
      <c r="AO168" s="12" t="str">
        <f t="shared" si="44"/>
        <v/>
      </c>
      <c r="AP168" s="12" t="str">
        <f t="shared" si="43"/>
        <v/>
      </c>
      <c r="AQ168" s="12" t="str">
        <f t="shared" si="46"/>
        <v/>
      </c>
      <c r="AR168" s="12" t="str">
        <f t="shared" si="45"/>
        <v/>
      </c>
    </row>
    <row r="169" spans="1:44" x14ac:dyDescent="0.25">
      <c r="A169" s="7"/>
      <c r="B169" s="7"/>
      <c r="C169" s="3" t="str">
        <f>IFERROR(VLOOKUP(B169,DONNEES!$E:$F,2,0),"")</f>
        <v/>
      </c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3" t="str">
        <f>IFERROR(VLOOKUP(Q169,DONNEES!$Q$2:$R$8,2,0),"")</f>
        <v/>
      </c>
      <c r="S169" s="19"/>
      <c r="T169" s="19"/>
      <c r="U169" s="7"/>
      <c r="V169" s="3" t="str">
        <f>IFERROR(VLOOKUP(U169,DONNEES!$O$2:$P$17,2,0),"")</f>
        <v/>
      </c>
      <c r="W169" s="7"/>
      <c r="X169" s="3" t="str">
        <f>IFERROR(VLOOKUP(W169,DONNEES!$S$2:$T$6,2,0),"")</f>
        <v/>
      </c>
      <c r="Z169" s="12" t="str">
        <f t="shared" si="34"/>
        <v/>
      </c>
      <c r="AA169" s="12" t="b">
        <f t="shared" si="35"/>
        <v>0</v>
      </c>
      <c r="AB169" s="12" t="b">
        <f t="shared" si="36"/>
        <v>0</v>
      </c>
      <c r="AC169" s="13">
        <f t="shared" si="37"/>
        <v>0</v>
      </c>
      <c r="AD169" s="12">
        <f t="shared" si="41"/>
        <v>0</v>
      </c>
      <c r="AE169" s="12">
        <f t="shared" si="42"/>
        <v>0</v>
      </c>
      <c r="AF169" s="12">
        <f t="shared" si="38"/>
        <v>1</v>
      </c>
      <c r="AG169" s="12">
        <f t="shared" si="39"/>
        <v>1</v>
      </c>
      <c r="AI169" s="12" t="str">
        <f>IF(E169&lt;&gt;"",OR(VLOOKUP(J169,DONNEES!$H$2:$I$7,2,0)="09",VLOOKUP(J169,DONNEES!$H$2:$I$7,2,0)="19"),"")</f>
        <v/>
      </c>
      <c r="AN169" s="18" t="b">
        <f t="shared" si="40"/>
        <v>1</v>
      </c>
      <c r="AO169" s="12" t="str">
        <f t="shared" si="44"/>
        <v/>
      </c>
      <c r="AP169" s="12" t="str">
        <f t="shared" si="43"/>
        <v/>
      </c>
      <c r="AQ169" s="12" t="str">
        <f t="shared" si="46"/>
        <v/>
      </c>
      <c r="AR169" s="12" t="str">
        <f t="shared" si="45"/>
        <v/>
      </c>
    </row>
    <row r="170" spans="1:44" x14ac:dyDescent="0.25">
      <c r="A170" s="7"/>
      <c r="B170" s="7"/>
      <c r="C170" s="3" t="str">
        <f>IFERROR(VLOOKUP(B170,DONNEES!$E:$F,2,0),"")</f>
        <v/>
      </c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3" t="str">
        <f>IFERROR(VLOOKUP(Q170,DONNEES!$Q$2:$R$8,2,0),"")</f>
        <v/>
      </c>
      <c r="S170" s="19"/>
      <c r="T170" s="19"/>
      <c r="U170" s="7"/>
      <c r="V170" s="3" t="str">
        <f>IFERROR(VLOOKUP(U170,DONNEES!$O$2:$P$17,2,0),"")</f>
        <v/>
      </c>
      <c r="W170" s="7"/>
      <c r="X170" s="3" t="str">
        <f>IFERROR(VLOOKUP(W170,DONNEES!$S$2:$T$6,2,0),"")</f>
        <v/>
      </c>
      <c r="Z170" s="12" t="str">
        <f t="shared" si="34"/>
        <v/>
      </c>
      <c r="AA170" s="12" t="b">
        <f t="shared" si="35"/>
        <v>0</v>
      </c>
      <c r="AB170" s="12" t="b">
        <f t="shared" si="36"/>
        <v>0</v>
      </c>
      <c r="AC170" s="13">
        <f t="shared" si="37"/>
        <v>0</v>
      </c>
      <c r="AD170" s="12">
        <f t="shared" si="41"/>
        <v>0</v>
      </c>
      <c r="AE170" s="12">
        <f t="shared" si="42"/>
        <v>0</v>
      </c>
      <c r="AF170" s="12">
        <f t="shared" si="38"/>
        <v>1</v>
      </c>
      <c r="AG170" s="12">
        <f t="shared" si="39"/>
        <v>1</v>
      </c>
      <c r="AI170" s="12" t="str">
        <f>IF(E170&lt;&gt;"",OR(VLOOKUP(J170,DONNEES!$H$2:$I$7,2,0)="09",VLOOKUP(J170,DONNEES!$H$2:$I$7,2,0)="19"),"")</f>
        <v/>
      </c>
      <c r="AN170" s="18" t="b">
        <f t="shared" si="40"/>
        <v>1</v>
      </c>
      <c r="AO170" s="12" t="str">
        <f t="shared" si="44"/>
        <v/>
      </c>
      <c r="AP170" s="12" t="str">
        <f t="shared" si="43"/>
        <v/>
      </c>
      <c r="AQ170" s="12" t="str">
        <f t="shared" si="46"/>
        <v/>
      </c>
      <c r="AR170" s="12" t="str">
        <f t="shared" si="45"/>
        <v/>
      </c>
    </row>
    <row r="171" spans="1:44" x14ac:dyDescent="0.25">
      <c r="A171" s="7"/>
      <c r="B171" s="7"/>
      <c r="C171" s="3" t="str">
        <f>IFERROR(VLOOKUP(B171,DONNEES!$E:$F,2,0),"")</f>
        <v/>
      </c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3" t="str">
        <f>IFERROR(VLOOKUP(Q171,DONNEES!$Q$2:$R$8,2,0),"")</f>
        <v/>
      </c>
      <c r="S171" s="19"/>
      <c r="T171" s="19"/>
      <c r="U171" s="7"/>
      <c r="V171" s="3" t="str">
        <f>IFERROR(VLOOKUP(U171,DONNEES!$O$2:$P$17,2,0),"")</f>
        <v/>
      </c>
      <c r="W171" s="7"/>
      <c r="X171" s="3" t="str">
        <f>IFERROR(VLOOKUP(W171,DONNEES!$S$2:$T$6,2,0),"")</f>
        <v/>
      </c>
      <c r="Z171" s="12" t="str">
        <f t="shared" si="34"/>
        <v/>
      </c>
      <c r="AA171" s="12" t="b">
        <f t="shared" si="35"/>
        <v>0</v>
      </c>
      <c r="AB171" s="12" t="b">
        <f t="shared" si="36"/>
        <v>0</v>
      </c>
      <c r="AC171" s="13">
        <f t="shared" si="37"/>
        <v>0</v>
      </c>
      <c r="AD171" s="12">
        <f t="shared" si="41"/>
        <v>0</v>
      </c>
      <c r="AE171" s="12">
        <f t="shared" si="42"/>
        <v>0</v>
      </c>
      <c r="AF171" s="12">
        <f t="shared" si="38"/>
        <v>1</v>
      </c>
      <c r="AG171" s="12">
        <f t="shared" si="39"/>
        <v>1</v>
      </c>
      <c r="AI171" s="12" t="str">
        <f>IF(E171&lt;&gt;"",OR(VLOOKUP(J171,DONNEES!$H$2:$I$7,2,0)="09",VLOOKUP(J171,DONNEES!$H$2:$I$7,2,0)="19"),"")</f>
        <v/>
      </c>
      <c r="AN171" s="18" t="b">
        <f t="shared" si="40"/>
        <v>1</v>
      </c>
      <c r="AO171" s="12" t="str">
        <f t="shared" si="44"/>
        <v/>
      </c>
      <c r="AP171" s="12" t="str">
        <f t="shared" si="43"/>
        <v/>
      </c>
      <c r="AQ171" s="12" t="str">
        <f t="shared" si="46"/>
        <v/>
      </c>
      <c r="AR171" s="12" t="str">
        <f t="shared" si="45"/>
        <v/>
      </c>
    </row>
    <row r="172" spans="1:44" x14ac:dyDescent="0.25">
      <c r="A172" s="7"/>
      <c r="B172" s="7"/>
      <c r="C172" s="3" t="str">
        <f>IFERROR(VLOOKUP(B172,DONNEES!$E:$F,2,0),"")</f>
        <v/>
      </c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3" t="str">
        <f>IFERROR(VLOOKUP(Q172,DONNEES!$Q$2:$R$8,2,0),"")</f>
        <v/>
      </c>
      <c r="S172" s="19"/>
      <c r="T172" s="19"/>
      <c r="U172" s="7"/>
      <c r="V172" s="3" t="str">
        <f>IFERROR(VLOOKUP(U172,DONNEES!$O$2:$P$17,2,0),"")</f>
        <v/>
      </c>
      <c r="W172" s="7"/>
      <c r="X172" s="3" t="str">
        <f>IFERROR(VLOOKUP(W172,DONNEES!$S$2:$T$6,2,0),"")</f>
        <v/>
      </c>
      <c r="Z172" s="12" t="str">
        <f t="shared" si="34"/>
        <v/>
      </c>
      <c r="AA172" s="12" t="b">
        <f t="shared" si="35"/>
        <v>0</v>
      </c>
      <c r="AB172" s="12" t="b">
        <f t="shared" si="36"/>
        <v>0</v>
      </c>
      <c r="AC172" s="13">
        <f t="shared" si="37"/>
        <v>0</v>
      </c>
      <c r="AD172" s="12">
        <f t="shared" si="41"/>
        <v>0</v>
      </c>
      <c r="AE172" s="12">
        <f t="shared" si="42"/>
        <v>0</v>
      </c>
      <c r="AF172" s="12">
        <f t="shared" si="38"/>
        <v>1</v>
      </c>
      <c r="AG172" s="12">
        <f t="shared" si="39"/>
        <v>1</v>
      </c>
      <c r="AI172" s="12" t="str">
        <f>IF(E172&lt;&gt;"",OR(VLOOKUP(J172,DONNEES!$H$2:$I$7,2,0)="09",VLOOKUP(J172,DONNEES!$H$2:$I$7,2,0)="19"),"")</f>
        <v/>
      </c>
      <c r="AN172" s="18" t="b">
        <f t="shared" si="40"/>
        <v>1</v>
      </c>
      <c r="AO172" s="12" t="str">
        <f t="shared" si="44"/>
        <v/>
      </c>
      <c r="AP172" s="12" t="str">
        <f t="shared" si="43"/>
        <v/>
      </c>
      <c r="AQ172" s="12" t="str">
        <f t="shared" si="46"/>
        <v/>
      </c>
      <c r="AR172" s="12" t="str">
        <f t="shared" si="45"/>
        <v/>
      </c>
    </row>
    <row r="173" spans="1:44" x14ac:dyDescent="0.25">
      <c r="A173" s="7"/>
      <c r="B173" s="7"/>
      <c r="C173" s="3" t="str">
        <f>IFERROR(VLOOKUP(B173,DONNEES!$E:$F,2,0),"")</f>
        <v/>
      </c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3" t="str">
        <f>IFERROR(VLOOKUP(Q173,DONNEES!$Q$2:$R$8,2,0),"")</f>
        <v/>
      </c>
      <c r="S173" s="19"/>
      <c r="T173" s="19"/>
      <c r="U173" s="7"/>
      <c r="V173" s="3" t="str">
        <f>IFERROR(VLOOKUP(U173,DONNEES!$O$2:$P$17,2,0),"")</f>
        <v/>
      </c>
      <c r="W173" s="7"/>
      <c r="X173" s="3" t="str">
        <f>IFERROR(VLOOKUP(W173,DONNEES!$S$2:$T$6,2,0),"")</f>
        <v/>
      </c>
      <c r="Z173" s="12" t="str">
        <f t="shared" si="34"/>
        <v/>
      </c>
      <c r="AA173" s="12" t="b">
        <f t="shared" si="35"/>
        <v>0</v>
      </c>
      <c r="AB173" s="12" t="b">
        <f t="shared" si="36"/>
        <v>0</v>
      </c>
      <c r="AC173" s="13">
        <f t="shared" si="37"/>
        <v>0</v>
      </c>
      <c r="AD173" s="12">
        <f t="shared" si="41"/>
        <v>0</v>
      </c>
      <c r="AE173" s="12">
        <f t="shared" si="42"/>
        <v>0</v>
      </c>
      <c r="AF173" s="12">
        <f t="shared" si="38"/>
        <v>1</v>
      </c>
      <c r="AG173" s="12">
        <f t="shared" si="39"/>
        <v>1</v>
      </c>
      <c r="AI173" s="12" t="str">
        <f>IF(E173&lt;&gt;"",OR(VLOOKUP(J173,DONNEES!$H$2:$I$7,2,0)="09",VLOOKUP(J173,DONNEES!$H$2:$I$7,2,0)="19"),"")</f>
        <v/>
      </c>
      <c r="AN173" s="18" t="b">
        <f t="shared" si="40"/>
        <v>1</v>
      </c>
      <c r="AO173" s="12" t="str">
        <f t="shared" si="44"/>
        <v/>
      </c>
      <c r="AP173" s="12" t="str">
        <f t="shared" si="43"/>
        <v/>
      </c>
      <c r="AQ173" s="12" t="str">
        <f t="shared" si="46"/>
        <v/>
      </c>
      <c r="AR173" s="12" t="str">
        <f t="shared" si="45"/>
        <v/>
      </c>
    </row>
    <row r="174" spans="1:44" x14ac:dyDescent="0.25">
      <c r="A174" s="7"/>
      <c r="B174" s="7"/>
      <c r="C174" s="3" t="str">
        <f>IFERROR(VLOOKUP(B174,DONNEES!$E:$F,2,0),"")</f>
        <v/>
      </c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3" t="str">
        <f>IFERROR(VLOOKUP(Q174,DONNEES!$Q$2:$R$8,2,0),"")</f>
        <v/>
      </c>
      <c r="S174" s="19"/>
      <c r="T174" s="19"/>
      <c r="U174" s="7"/>
      <c r="V174" s="3" t="str">
        <f>IFERROR(VLOOKUP(U174,DONNEES!$O$2:$P$17,2,0),"")</f>
        <v/>
      </c>
      <c r="W174" s="7"/>
      <c r="X174" s="3" t="str">
        <f>IFERROR(VLOOKUP(W174,DONNEES!$S$2:$T$6,2,0),"")</f>
        <v/>
      </c>
      <c r="Z174" s="12" t="str">
        <f t="shared" si="34"/>
        <v/>
      </c>
      <c r="AA174" s="12" t="b">
        <f t="shared" si="35"/>
        <v>0</v>
      </c>
      <c r="AB174" s="12" t="b">
        <f t="shared" si="36"/>
        <v>0</v>
      </c>
      <c r="AC174" s="13">
        <f t="shared" si="37"/>
        <v>0</v>
      </c>
      <c r="AD174" s="12">
        <f t="shared" si="41"/>
        <v>0</v>
      </c>
      <c r="AE174" s="12">
        <f t="shared" si="42"/>
        <v>0</v>
      </c>
      <c r="AF174" s="12">
        <f t="shared" si="38"/>
        <v>1</v>
      </c>
      <c r="AG174" s="12">
        <f t="shared" si="39"/>
        <v>1</v>
      </c>
      <c r="AI174" s="12" t="str">
        <f>IF(E174&lt;&gt;"",OR(VLOOKUP(J174,DONNEES!$H$2:$I$7,2,0)="09",VLOOKUP(J174,DONNEES!$H$2:$I$7,2,0)="19"),"")</f>
        <v/>
      </c>
      <c r="AN174" s="18" t="b">
        <f t="shared" si="40"/>
        <v>1</v>
      </c>
      <c r="AO174" s="12" t="str">
        <f t="shared" si="44"/>
        <v/>
      </c>
      <c r="AP174" s="12" t="str">
        <f t="shared" si="43"/>
        <v/>
      </c>
      <c r="AQ174" s="12" t="str">
        <f t="shared" si="46"/>
        <v/>
      </c>
      <c r="AR174" s="12" t="str">
        <f t="shared" si="45"/>
        <v/>
      </c>
    </row>
    <row r="175" spans="1:44" x14ac:dyDescent="0.25">
      <c r="A175" s="7"/>
      <c r="B175" s="7"/>
      <c r="C175" s="3" t="str">
        <f>IFERROR(VLOOKUP(B175,DONNEES!$E:$F,2,0),"")</f>
        <v/>
      </c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3" t="str">
        <f>IFERROR(VLOOKUP(Q175,DONNEES!$Q$2:$R$8,2,0),"")</f>
        <v/>
      </c>
      <c r="S175" s="19"/>
      <c r="T175" s="19"/>
      <c r="U175" s="7"/>
      <c r="V175" s="3" t="str">
        <f>IFERROR(VLOOKUP(U175,DONNEES!$O$2:$P$17,2,0),"")</f>
        <v/>
      </c>
      <c r="W175" s="7"/>
      <c r="X175" s="3" t="str">
        <f>IFERROR(VLOOKUP(W175,DONNEES!$S$2:$T$6,2,0),"")</f>
        <v/>
      </c>
      <c r="Z175" s="12" t="str">
        <f t="shared" si="34"/>
        <v/>
      </c>
      <c r="AA175" s="12" t="b">
        <f t="shared" si="35"/>
        <v>0</v>
      </c>
      <c r="AB175" s="12" t="b">
        <f t="shared" si="36"/>
        <v>0</v>
      </c>
      <c r="AC175" s="13">
        <f t="shared" si="37"/>
        <v>0</v>
      </c>
      <c r="AD175" s="12">
        <f t="shared" si="41"/>
        <v>0</v>
      </c>
      <c r="AE175" s="12">
        <f t="shared" si="42"/>
        <v>0</v>
      </c>
      <c r="AF175" s="12">
        <f t="shared" si="38"/>
        <v>1</v>
      </c>
      <c r="AG175" s="12">
        <f t="shared" si="39"/>
        <v>1</v>
      </c>
      <c r="AI175" s="12" t="str">
        <f>IF(E175&lt;&gt;"",OR(VLOOKUP(J175,DONNEES!$H$2:$I$7,2,0)="09",VLOOKUP(J175,DONNEES!$H$2:$I$7,2,0)="19"),"")</f>
        <v/>
      </c>
      <c r="AN175" s="18" t="b">
        <f t="shared" si="40"/>
        <v>1</v>
      </c>
      <c r="AO175" s="12" t="str">
        <f t="shared" si="44"/>
        <v/>
      </c>
      <c r="AP175" s="12" t="str">
        <f t="shared" si="43"/>
        <v/>
      </c>
      <c r="AQ175" s="12" t="str">
        <f t="shared" si="46"/>
        <v/>
      </c>
      <c r="AR175" s="12" t="str">
        <f t="shared" si="45"/>
        <v/>
      </c>
    </row>
    <row r="176" spans="1:44" x14ac:dyDescent="0.25">
      <c r="A176" s="7"/>
      <c r="B176" s="7"/>
      <c r="C176" s="3" t="str">
        <f>IFERROR(VLOOKUP(B176,DONNEES!$E:$F,2,0),"")</f>
        <v/>
      </c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3" t="str">
        <f>IFERROR(VLOOKUP(Q176,DONNEES!$Q$2:$R$8,2,0),"")</f>
        <v/>
      </c>
      <c r="S176" s="19"/>
      <c r="T176" s="19"/>
      <c r="U176" s="7"/>
      <c r="V176" s="3" t="str">
        <f>IFERROR(VLOOKUP(U176,DONNEES!$O$2:$P$17,2,0),"")</f>
        <v/>
      </c>
      <c r="W176" s="7"/>
      <c r="X176" s="3" t="str">
        <f>IFERROR(VLOOKUP(W176,DONNEES!$S$2:$T$6,2,0),"")</f>
        <v/>
      </c>
      <c r="Z176" s="12" t="str">
        <f t="shared" si="34"/>
        <v/>
      </c>
      <c r="AA176" s="12" t="b">
        <f t="shared" si="35"/>
        <v>0</v>
      </c>
      <c r="AB176" s="12" t="b">
        <f t="shared" si="36"/>
        <v>0</v>
      </c>
      <c r="AC176" s="13">
        <f t="shared" si="37"/>
        <v>0</v>
      </c>
      <c r="AD176" s="12">
        <f t="shared" si="41"/>
        <v>0</v>
      </c>
      <c r="AE176" s="12">
        <f t="shared" si="42"/>
        <v>0</v>
      </c>
      <c r="AF176" s="12">
        <f t="shared" si="38"/>
        <v>1</v>
      </c>
      <c r="AG176" s="12">
        <f t="shared" si="39"/>
        <v>1</v>
      </c>
      <c r="AI176" s="12" t="str">
        <f>IF(E176&lt;&gt;"",OR(VLOOKUP(J176,DONNEES!$H$2:$I$7,2,0)="09",VLOOKUP(J176,DONNEES!$H$2:$I$7,2,0)="19"),"")</f>
        <v/>
      </c>
      <c r="AN176" s="18" t="b">
        <f t="shared" si="40"/>
        <v>1</v>
      </c>
      <c r="AO176" s="12" t="str">
        <f t="shared" si="44"/>
        <v/>
      </c>
      <c r="AP176" s="12" t="str">
        <f t="shared" si="43"/>
        <v/>
      </c>
      <c r="AQ176" s="12" t="str">
        <f t="shared" si="46"/>
        <v/>
      </c>
      <c r="AR176" s="12" t="str">
        <f t="shared" si="45"/>
        <v/>
      </c>
    </row>
    <row r="177" spans="1:44" x14ac:dyDescent="0.25">
      <c r="A177" s="7"/>
      <c r="B177" s="7"/>
      <c r="C177" s="3" t="str">
        <f>IFERROR(VLOOKUP(B177,DONNEES!$E:$F,2,0),"")</f>
        <v/>
      </c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3" t="str">
        <f>IFERROR(VLOOKUP(Q177,DONNEES!$Q$2:$R$8,2,0),"")</f>
        <v/>
      </c>
      <c r="S177" s="19"/>
      <c r="T177" s="19"/>
      <c r="U177" s="7"/>
      <c r="V177" s="3" t="str">
        <f>IFERROR(VLOOKUP(U177,DONNEES!$O$2:$P$17,2,0),"")</f>
        <v/>
      </c>
      <c r="W177" s="7"/>
      <c r="X177" s="3" t="str">
        <f>IFERROR(VLOOKUP(W177,DONNEES!$S$2:$T$6,2,0),"")</f>
        <v/>
      </c>
      <c r="Z177" s="12" t="str">
        <f t="shared" si="34"/>
        <v/>
      </c>
      <c r="AA177" s="12" t="b">
        <f t="shared" si="35"/>
        <v>0</v>
      </c>
      <c r="AB177" s="12" t="b">
        <f t="shared" si="36"/>
        <v>0</v>
      </c>
      <c r="AC177" s="13">
        <f t="shared" si="37"/>
        <v>0</v>
      </c>
      <c r="AD177" s="12">
        <f t="shared" si="41"/>
        <v>0</v>
      </c>
      <c r="AE177" s="12">
        <f t="shared" si="42"/>
        <v>0</v>
      </c>
      <c r="AF177" s="12">
        <f t="shared" si="38"/>
        <v>1</v>
      </c>
      <c r="AG177" s="12">
        <f t="shared" si="39"/>
        <v>1</v>
      </c>
      <c r="AI177" s="12" t="str">
        <f>IF(E177&lt;&gt;"",OR(VLOOKUP(J177,DONNEES!$H$2:$I$7,2,0)="09",VLOOKUP(J177,DONNEES!$H$2:$I$7,2,0)="19"),"")</f>
        <v/>
      </c>
      <c r="AN177" s="18" t="b">
        <f t="shared" si="40"/>
        <v>1</v>
      </c>
      <c r="AO177" s="12" t="str">
        <f t="shared" si="44"/>
        <v/>
      </c>
      <c r="AP177" s="12" t="str">
        <f t="shared" si="43"/>
        <v/>
      </c>
      <c r="AQ177" s="12" t="str">
        <f t="shared" si="46"/>
        <v/>
      </c>
      <c r="AR177" s="12" t="str">
        <f t="shared" si="45"/>
        <v/>
      </c>
    </row>
    <row r="178" spans="1:44" x14ac:dyDescent="0.25">
      <c r="A178" s="7"/>
      <c r="B178" s="7"/>
      <c r="C178" s="3" t="str">
        <f>IFERROR(VLOOKUP(B178,DONNEES!$E:$F,2,0),"")</f>
        <v/>
      </c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3" t="str">
        <f>IFERROR(VLOOKUP(Q178,DONNEES!$Q$2:$R$8,2,0),"")</f>
        <v/>
      </c>
      <c r="S178" s="19"/>
      <c r="T178" s="19"/>
      <c r="U178" s="7"/>
      <c r="V178" s="3" t="str">
        <f>IFERROR(VLOOKUP(U178,DONNEES!$O$2:$P$17,2,0),"")</f>
        <v/>
      </c>
      <c r="W178" s="7"/>
      <c r="X178" s="3" t="str">
        <f>IFERROR(VLOOKUP(W178,DONNEES!$S$2:$T$6,2,0),"")</f>
        <v/>
      </c>
      <c r="Z178" s="12" t="str">
        <f t="shared" si="34"/>
        <v/>
      </c>
      <c r="AA178" s="12" t="b">
        <f t="shared" si="35"/>
        <v>0</v>
      </c>
      <c r="AB178" s="12" t="b">
        <f t="shared" si="36"/>
        <v>0</v>
      </c>
      <c r="AC178" s="13">
        <f t="shared" si="37"/>
        <v>0</v>
      </c>
      <c r="AD178" s="12">
        <f t="shared" si="41"/>
        <v>0</v>
      </c>
      <c r="AE178" s="12">
        <f t="shared" si="42"/>
        <v>0</v>
      </c>
      <c r="AF178" s="12">
        <f t="shared" si="38"/>
        <v>1</v>
      </c>
      <c r="AG178" s="12">
        <f t="shared" si="39"/>
        <v>1</v>
      </c>
      <c r="AI178" s="12" t="str">
        <f>IF(E178&lt;&gt;"",OR(VLOOKUP(J178,DONNEES!$H$2:$I$7,2,0)="09",VLOOKUP(J178,DONNEES!$H$2:$I$7,2,0)="19"),"")</f>
        <v/>
      </c>
      <c r="AN178" s="18" t="b">
        <f t="shared" si="40"/>
        <v>1</v>
      </c>
      <c r="AO178" s="12" t="str">
        <f t="shared" si="44"/>
        <v/>
      </c>
      <c r="AP178" s="12" t="str">
        <f t="shared" si="43"/>
        <v/>
      </c>
      <c r="AQ178" s="12" t="str">
        <f t="shared" si="46"/>
        <v/>
      </c>
      <c r="AR178" s="12" t="str">
        <f t="shared" si="45"/>
        <v/>
      </c>
    </row>
    <row r="179" spans="1:44" x14ac:dyDescent="0.25">
      <c r="A179" s="7"/>
      <c r="B179" s="7"/>
      <c r="C179" s="3" t="str">
        <f>IFERROR(VLOOKUP(B179,DONNEES!$E:$F,2,0),"")</f>
        <v/>
      </c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3" t="str">
        <f>IFERROR(VLOOKUP(Q179,DONNEES!$Q$2:$R$8,2,0),"")</f>
        <v/>
      </c>
      <c r="S179" s="19"/>
      <c r="T179" s="19"/>
      <c r="U179" s="7"/>
      <c r="V179" s="3" t="str">
        <f>IFERROR(VLOOKUP(U179,DONNEES!$O$2:$P$17,2,0),"")</f>
        <v/>
      </c>
      <c r="W179" s="7"/>
      <c r="X179" s="3" t="str">
        <f>IFERROR(VLOOKUP(W179,DONNEES!$S$2:$T$6,2,0),"")</f>
        <v/>
      </c>
      <c r="Z179" s="12" t="str">
        <f t="shared" si="34"/>
        <v/>
      </c>
      <c r="AA179" s="12" t="b">
        <f t="shared" si="35"/>
        <v>0</v>
      </c>
      <c r="AB179" s="12" t="b">
        <f t="shared" si="36"/>
        <v>0</v>
      </c>
      <c r="AC179" s="13">
        <f t="shared" si="37"/>
        <v>0</v>
      </c>
      <c r="AD179" s="12">
        <f t="shared" si="41"/>
        <v>0</v>
      </c>
      <c r="AE179" s="12">
        <f t="shared" si="42"/>
        <v>0</v>
      </c>
      <c r="AF179" s="12">
        <f t="shared" si="38"/>
        <v>1</v>
      </c>
      <c r="AG179" s="12">
        <f t="shared" si="39"/>
        <v>1</v>
      </c>
      <c r="AI179" s="12" t="str">
        <f>IF(E179&lt;&gt;"",OR(VLOOKUP(J179,DONNEES!$H$2:$I$7,2,0)="09",VLOOKUP(J179,DONNEES!$H$2:$I$7,2,0)="19"),"")</f>
        <v/>
      </c>
      <c r="AN179" s="18" t="b">
        <f t="shared" si="40"/>
        <v>1</v>
      </c>
      <c r="AO179" s="12" t="str">
        <f t="shared" si="44"/>
        <v/>
      </c>
      <c r="AP179" s="12" t="str">
        <f t="shared" si="43"/>
        <v/>
      </c>
      <c r="AQ179" s="12" t="str">
        <f t="shared" si="46"/>
        <v/>
      </c>
      <c r="AR179" s="12" t="str">
        <f t="shared" si="45"/>
        <v/>
      </c>
    </row>
    <row r="180" spans="1:44" x14ac:dyDescent="0.25">
      <c r="A180" s="7"/>
      <c r="B180" s="7"/>
      <c r="C180" s="3" t="str">
        <f>IFERROR(VLOOKUP(B180,DONNEES!$E:$F,2,0),"")</f>
        <v/>
      </c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3" t="str">
        <f>IFERROR(VLOOKUP(Q180,DONNEES!$Q$2:$R$8,2,0),"")</f>
        <v/>
      </c>
      <c r="S180" s="19"/>
      <c r="T180" s="19"/>
      <c r="U180" s="7"/>
      <c r="V180" s="3" t="str">
        <f>IFERROR(VLOOKUP(U180,DONNEES!$O$2:$P$17,2,0),"")</f>
        <v/>
      </c>
      <c r="W180" s="7"/>
      <c r="X180" s="3" t="str">
        <f>IFERROR(VLOOKUP(W180,DONNEES!$S$2:$T$6,2,0),"")</f>
        <v/>
      </c>
      <c r="Z180" s="12" t="str">
        <f t="shared" si="34"/>
        <v/>
      </c>
      <c r="AA180" s="12" t="b">
        <f t="shared" si="35"/>
        <v>0</v>
      </c>
      <c r="AB180" s="12" t="b">
        <f t="shared" si="36"/>
        <v>0</v>
      </c>
      <c r="AC180" s="13">
        <f t="shared" si="37"/>
        <v>0</v>
      </c>
      <c r="AD180" s="12">
        <f t="shared" si="41"/>
        <v>0</v>
      </c>
      <c r="AE180" s="12">
        <f t="shared" si="42"/>
        <v>0</v>
      </c>
      <c r="AF180" s="12">
        <f t="shared" si="38"/>
        <v>1</v>
      </c>
      <c r="AG180" s="12">
        <f t="shared" si="39"/>
        <v>1</v>
      </c>
      <c r="AI180" s="12" t="str">
        <f>IF(E180&lt;&gt;"",OR(VLOOKUP(J180,DONNEES!$H$2:$I$7,2,0)="09",VLOOKUP(J180,DONNEES!$H$2:$I$7,2,0)="19"),"")</f>
        <v/>
      </c>
      <c r="AN180" s="18" t="b">
        <f t="shared" si="40"/>
        <v>1</v>
      </c>
      <c r="AO180" s="12" t="str">
        <f t="shared" si="44"/>
        <v/>
      </c>
      <c r="AP180" s="12" t="str">
        <f t="shared" si="43"/>
        <v/>
      </c>
      <c r="AQ180" s="12" t="str">
        <f t="shared" si="46"/>
        <v/>
      </c>
      <c r="AR180" s="12" t="str">
        <f t="shared" si="45"/>
        <v/>
      </c>
    </row>
    <row r="181" spans="1:44" x14ac:dyDescent="0.25">
      <c r="A181" s="7"/>
      <c r="B181" s="7"/>
      <c r="C181" s="3" t="str">
        <f>IFERROR(VLOOKUP(B181,DONNEES!$E:$F,2,0),"")</f>
        <v/>
      </c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3" t="str">
        <f>IFERROR(VLOOKUP(Q181,DONNEES!$Q$2:$R$8,2,0),"")</f>
        <v/>
      </c>
      <c r="S181" s="19"/>
      <c r="T181" s="19"/>
      <c r="U181" s="7"/>
      <c r="V181" s="3" t="str">
        <f>IFERROR(VLOOKUP(U181,DONNEES!$O$2:$P$17,2,0),"")</f>
        <v/>
      </c>
      <c r="W181" s="7"/>
      <c r="X181" s="3" t="str">
        <f>IFERROR(VLOOKUP(W181,DONNEES!$S$2:$T$6,2,0),"")</f>
        <v/>
      </c>
      <c r="Z181" s="12" t="str">
        <f t="shared" si="34"/>
        <v/>
      </c>
      <c r="AA181" s="12" t="b">
        <f t="shared" si="35"/>
        <v>0</v>
      </c>
      <c r="AB181" s="12" t="b">
        <f t="shared" si="36"/>
        <v>0</v>
      </c>
      <c r="AC181" s="13">
        <f t="shared" si="37"/>
        <v>0</v>
      </c>
      <c r="AD181" s="12">
        <f t="shared" si="41"/>
        <v>0</v>
      </c>
      <c r="AE181" s="12">
        <f t="shared" si="42"/>
        <v>0</v>
      </c>
      <c r="AF181" s="12">
        <f t="shared" si="38"/>
        <v>1</v>
      </c>
      <c r="AG181" s="12">
        <f t="shared" si="39"/>
        <v>1</v>
      </c>
      <c r="AI181" s="12" t="str">
        <f>IF(E181&lt;&gt;"",OR(VLOOKUP(J181,DONNEES!$H$2:$I$7,2,0)="09",VLOOKUP(J181,DONNEES!$H$2:$I$7,2,0)="19"),"")</f>
        <v/>
      </c>
      <c r="AN181" s="18" t="b">
        <f t="shared" si="40"/>
        <v>1</v>
      </c>
      <c r="AO181" s="12" t="str">
        <f t="shared" si="44"/>
        <v/>
      </c>
      <c r="AP181" s="12" t="str">
        <f t="shared" si="43"/>
        <v/>
      </c>
      <c r="AQ181" s="12" t="str">
        <f t="shared" si="46"/>
        <v/>
      </c>
      <c r="AR181" s="12" t="str">
        <f t="shared" si="45"/>
        <v/>
      </c>
    </row>
    <row r="182" spans="1:44" x14ac:dyDescent="0.25">
      <c r="A182" s="7"/>
      <c r="B182" s="7"/>
      <c r="C182" s="3" t="str">
        <f>IFERROR(VLOOKUP(B182,DONNEES!$E:$F,2,0),"")</f>
        <v/>
      </c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3" t="str">
        <f>IFERROR(VLOOKUP(Q182,DONNEES!$Q$2:$R$8,2,0),"")</f>
        <v/>
      </c>
      <c r="S182" s="19"/>
      <c r="T182" s="19"/>
      <c r="U182" s="7"/>
      <c r="V182" s="3" t="str">
        <f>IFERROR(VLOOKUP(U182,DONNEES!$O$2:$P$17,2,0),"")</f>
        <v/>
      </c>
      <c r="W182" s="7"/>
      <c r="X182" s="3" t="str">
        <f>IFERROR(VLOOKUP(W182,DONNEES!$S$2:$T$6,2,0),"")</f>
        <v/>
      </c>
      <c r="Z182" s="12" t="str">
        <f t="shared" si="34"/>
        <v/>
      </c>
      <c r="AA182" s="12" t="b">
        <f t="shared" si="35"/>
        <v>0</v>
      </c>
      <c r="AB182" s="12" t="b">
        <f t="shared" si="36"/>
        <v>0</v>
      </c>
      <c r="AC182" s="13">
        <f t="shared" si="37"/>
        <v>0</v>
      </c>
      <c r="AD182" s="12">
        <f t="shared" si="41"/>
        <v>0</v>
      </c>
      <c r="AE182" s="12">
        <f t="shared" si="42"/>
        <v>0</v>
      </c>
      <c r="AF182" s="12">
        <f t="shared" si="38"/>
        <v>1</v>
      </c>
      <c r="AG182" s="12">
        <f t="shared" si="39"/>
        <v>1</v>
      </c>
      <c r="AI182" s="12" t="str">
        <f>IF(E182&lt;&gt;"",OR(VLOOKUP(J182,DONNEES!$H$2:$I$7,2,0)="09",VLOOKUP(J182,DONNEES!$H$2:$I$7,2,0)="19"),"")</f>
        <v/>
      </c>
      <c r="AN182" s="18" t="b">
        <f t="shared" si="40"/>
        <v>1</v>
      </c>
      <c r="AO182" s="12" t="str">
        <f t="shared" si="44"/>
        <v/>
      </c>
      <c r="AP182" s="12" t="str">
        <f t="shared" si="43"/>
        <v/>
      </c>
      <c r="AQ182" s="12" t="str">
        <f t="shared" si="46"/>
        <v/>
      </c>
      <c r="AR182" s="12" t="str">
        <f t="shared" si="45"/>
        <v/>
      </c>
    </row>
    <row r="183" spans="1:44" x14ac:dyDescent="0.25">
      <c r="A183" s="7"/>
      <c r="B183" s="7"/>
      <c r="C183" s="3" t="str">
        <f>IFERROR(VLOOKUP(B183,DONNEES!$E:$F,2,0),"")</f>
        <v/>
      </c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3" t="str">
        <f>IFERROR(VLOOKUP(Q183,DONNEES!$Q$2:$R$8,2,0),"")</f>
        <v/>
      </c>
      <c r="S183" s="19"/>
      <c r="T183" s="19"/>
      <c r="U183" s="7"/>
      <c r="V183" s="3" t="str">
        <f>IFERROR(VLOOKUP(U183,DONNEES!$O$2:$P$17,2,0),"")</f>
        <v/>
      </c>
      <c r="W183" s="7"/>
      <c r="X183" s="3" t="str">
        <f>IFERROR(VLOOKUP(W183,DONNEES!$S$2:$T$6,2,0),"")</f>
        <v/>
      </c>
      <c r="Z183" s="12" t="str">
        <f t="shared" si="34"/>
        <v/>
      </c>
      <c r="AA183" s="12" t="b">
        <f t="shared" si="35"/>
        <v>0</v>
      </c>
      <c r="AB183" s="12" t="b">
        <f t="shared" si="36"/>
        <v>0</v>
      </c>
      <c r="AC183" s="13">
        <f t="shared" si="37"/>
        <v>0</v>
      </c>
      <c r="AD183" s="12">
        <f t="shared" si="41"/>
        <v>0</v>
      </c>
      <c r="AE183" s="12">
        <f t="shared" si="42"/>
        <v>0</v>
      </c>
      <c r="AF183" s="12">
        <f t="shared" si="38"/>
        <v>1</v>
      </c>
      <c r="AG183" s="12">
        <f t="shared" si="39"/>
        <v>1</v>
      </c>
      <c r="AI183" s="12" t="str">
        <f>IF(E183&lt;&gt;"",OR(VLOOKUP(J183,DONNEES!$H$2:$I$7,2,0)="09",VLOOKUP(J183,DONNEES!$H$2:$I$7,2,0)="19"),"")</f>
        <v/>
      </c>
      <c r="AN183" s="18" t="b">
        <f t="shared" si="40"/>
        <v>1</v>
      </c>
      <c r="AO183" s="12" t="str">
        <f t="shared" si="44"/>
        <v/>
      </c>
      <c r="AP183" s="12" t="str">
        <f t="shared" si="43"/>
        <v/>
      </c>
      <c r="AQ183" s="12" t="str">
        <f t="shared" si="46"/>
        <v/>
      </c>
      <c r="AR183" s="12" t="str">
        <f t="shared" si="45"/>
        <v/>
      </c>
    </row>
    <row r="184" spans="1:44" x14ac:dyDescent="0.25">
      <c r="A184" s="7"/>
      <c r="B184" s="7"/>
      <c r="C184" s="3" t="str">
        <f>IFERROR(VLOOKUP(B184,DONNEES!$E:$F,2,0),"")</f>
        <v/>
      </c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3" t="str">
        <f>IFERROR(VLOOKUP(Q184,DONNEES!$Q$2:$R$8,2,0),"")</f>
        <v/>
      </c>
      <c r="S184" s="19"/>
      <c r="T184" s="19"/>
      <c r="U184" s="7"/>
      <c r="V184" s="3" t="str">
        <f>IFERROR(VLOOKUP(U184,DONNEES!$O$2:$P$17,2,0),"")</f>
        <v/>
      </c>
      <c r="W184" s="7"/>
      <c r="X184" s="3" t="str">
        <f>IFERROR(VLOOKUP(W184,DONNEES!$S$2:$T$6,2,0),"")</f>
        <v/>
      </c>
      <c r="Z184" s="12" t="str">
        <f t="shared" si="34"/>
        <v/>
      </c>
      <c r="AA184" s="12" t="b">
        <f t="shared" si="35"/>
        <v>0</v>
      </c>
      <c r="AB184" s="12" t="b">
        <f t="shared" si="36"/>
        <v>0</v>
      </c>
      <c r="AC184" s="13">
        <f t="shared" si="37"/>
        <v>0</v>
      </c>
      <c r="AD184" s="12">
        <f t="shared" si="41"/>
        <v>0</v>
      </c>
      <c r="AE184" s="12">
        <f t="shared" si="42"/>
        <v>0</v>
      </c>
      <c r="AF184" s="12">
        <f t="shared" si="38"/>
        <v>1</v>
      </c>
      <c r="AG184" s="12">
        <f t="shared" si="39"/>
        <v>1</v>
      </c>
      <c r="AI184" s="12" t="str">
        <f>IF(E184&lt;&gt;"",OR(VLOOKUP(J184,DONNEES!$H$2:$I$7,2,0)="09",VLOOKUP(J184,DONNEES!$H$2:$I$7,2,0)="19"),"")</f>
        <v/>
      </c>
      <c r="AN184" s="18" t="b">
        <f t="shared" si="40"/>
        <v>1</v>
      </c>
      <c r="AO184" s="12" t="str">
        <f t="shared" si="44"/>
        <v/>
      </c>
      <c r="AP184" s="12" t="str">
        <f t="shared" si="43"/>
        <v/>
      </c>
      <c r="AQ184" s="12" t="str">
        <f t="shared" si="46"/>
        <v/>
      </c>
      <c r="AR184" s="12" t="str">
        <f t="shared" si="45"/>
        <v/>
      </c>
    </row>
    <row r="185" spans="1:44" x14ac:dyDescent="0.25">
      <c r="A185" s="7"/>
      <c r="B185" s="7"/>
      <c r="C185" s="3" t="str">
        <f>IFERROR(VLOOKUP(B185,DONNEES!$E:$F,2,0),"")</f>
        <v/>
      </c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3" t="str">
        <f>IFERROR(VLOOKUP(Q185,DONNEES!$Q$2:$R$8,2,0),"")</f>
        <v/>
      </c>
      <c r="S185" s="19"/>
      <c r="T185" s="19"/>
      <c r="U185" s="7"/>
      <c r="V185" s="3" t="str">
        <f>IFERROR(VLOOKUP(U185,DONNEES!$O$2:$P$17,2,0),"")</f>
        <v/>
      </c>
      <c r="W185" s="7"/>
      <c r="X185" s="3" t="str">
        <f>IFERROR(VLOOKUP(W185,DONNEES!$S$2:$T$6,2,0),"")</f>
        <v/>
      </c>
      <c r="Z185" s="12" t="str">
        <f t="shared" si="34"/>
        <v/>
      </c>
      <c r="AA185" s="12" t="b">
        <f t="shared" si="35"/>
        <v>0</v>
      </c>
      <c r="AB185" s="12" t="b">
        <f t="shared" si="36"/>
        <v>0</v>
      </c>
      <c r="AC185" s="13">
        <f t="shared" si="37"/>
        <v>0</v>
      </c>
      <c r="AD185" s="12">
        <f t="shared" si="41"/>
        <v>0</v>
      </c>
      <c r="AE185" s="12">
        <f t="shared" si="42"/>
        <v>0</v>
      </c>
      <c r="AF185" s="12">
        <f t="shared" si="38"/>
        <v>1</v>
      </c>
      <c r="AG185" s="12">
        <f t="shared" si="39"/>
        <v>1</v>
      </c>
      <c r="AI185" s="12" t="str">
        <f>IF(E185&lt;&gt;"",OR(VLOOKUP(J185,DONNEES!$H$2:$I$7,2,0)="09",VLOOKUP(J185,DONNEES!$H$2:$I$7,2,0)="19"),"")</f>
        <v/>
      </c>
      <c r="AN185" s="18" t="b">
        <f t="shared" si="40"/>
        <v>1</v>
      </c>
      <c r="AO185" s="12" t="str">
        <f t="shared" si="44"/>
        <v/>
      </c>
      <c r="AP185" s="12" t="str">
        <f t="shared" si="43"/>
        <v/>
      </c>
      <c r="AQ185" s="12" t="str">
        <f t="shared" si="46"/>
        <v/>
      </c>
      <c r="AR185" s="12" t="str">
        <f t="shared" si="45"/>
        <v/>
      </c>
    </row>
    <row r="186" spans="1:44" x14ac:dyDescent="0.25">
      <c r="A186" s="7"/>
      <c r="B186" s="7"/>
      <c r="C186" s="3" t="str">
        <f>IFERROR(VLOOKUP(B186,DONNEES!$E:$F,2,0),"")</f>
        <v/>
      </c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3" t="str">
        <f>IFERROR(VLOOKUP(Q186,DONNEES!$Q$2:$R$8,2,0),"")</f>
        <v/>
      </c>
      <c r="S186" s="19"/>
      <c r="T186" s="19"/>
      <c r="U186" s="7"/>
      <c r="V186" s="3" t="str">
        <f>IFERROR(VLOOKUP(U186,DONNEES!$O$2:$P$17,2,0),"")</f>
        <v/>
      </c>
      <c r="W186" s="7"/>
      <c r="X186" s="3" t="str">
        <f>IFERROR(VLOOKUP(W186,DONNEES!$S$2:$T$6,2,0),"")</f>
        <v/>
      </c>
      <c r="Z186" s="12" t="str">
        <f t="shared" si="34"/>
        <v/>
      </c>
      <c r="AA186" s="12" t="b">
        <f t="shared" si="35"/>
        <v>0</v>
      </c>
      <c r="AB186" s="12" t="b">
        <f t="shared" si="36"/>
        <v>0</v>
      </c>
      <c r="AC186" s="13">
        <f t="shared" si="37"/>
        <v>0</v>
      </c>
      <c r="AD186" s="12">
        <f t="shared" si="41"/>
        <v>0</v>
      </c>
      <c r="AE186" s="12">
        <f t="shared" si="42"/>
        <v>0</v>
      </c>
      <c r="AF186" s="12">
        <f t="shared" si="38"/>
        <v>1</v>
      </c>
      <c r="AG186" s="12">
        <f t="shared" si="39"/>
        <v>1</v>
      </c>
      <c r="AI186" s="12" t="str">
        <f>IF(E186&lt;&gt;"",OR(VLOOKUP(J186,DONNEES!$H$2:$I$7,2,0)="09",VLOOKUP(J186,DONNEES!$H$2:$I$7,2,0)="19"),"")</f>
        <v/>
      </c>
      <c r="AN186" s="18" t="b">
        <f t="shared" si="40"/>
        <v>1</v>
      </c>
      <c r="AO186" s="12" t="str">
        <f t="shared" si="44"/>
        <v/>
      </c>
      <c r="AP186" s="12" t="str">
        <f t="shared" si="43"/>
        <v/>
      </c>
      <c r="AQ186" s="12" t="str">
        <f t="shared" si="46"/>
        <v/>
      </c>
      <c r="AR186" s="12" t="str">
        <f t="shared" si="45"/>
        <v/>
      </c>
    </row>
    <row r="187" spans="1:44" x14ac:dyDescent="0.25">
      <c r="A187" s="7"/>
      <c r="B187" s="7"/>
      <c r="C187" s="3" t="str">
        <f>IFERROR(VLOOKUP(B187,DONNEES!$E:$F,2,0),"")</f>
        <v/>
      </c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3" t="str">
        <f>IFERROR(VLOOKUP(Q187,DONNEES!$Q$2:$R$8,2,0),"")</f>
        <v/>
      </c>
      <c r="S187" s="19"/>
      <c r="T187" s="19"/>
      <c r="U187" s="7"/>
      <c r="V187" s="3" t="str">
        <f>IFERROR(VLOOKUP(U187,DONNEES!$O$2:$P$17,2,0),"")</f>
        <v/>
      </c>
      <c r="W187" s="7"/>
      <c r="X187" s="3" t="str">
        <f>IFERROR(VLOOKUP(W187,DONNEES!$S$2:$T$6,2,0),"")</f>
        <v/>
      </c>
      <c r="Z187" s="12" t="str">
        <f t="shared" si="34"/>
        <v/>
      </c>
      <c r="AA187" s="12" t="b">
        <f t="shared" si="35"/>
        <v>0</v>
      </c>
      <c r="AB187" s="12" t="b">
        <f t="shared" si="36"/>
        <v>0</v>
      </c>
      <c r="AC187" s="13">
        <f t="shared" si="37"/>
        <v>0</v>
      </c>
      <c r="AD187" s="12">
        <f t="shared" si="41"/>
        <v>0</v>
      </c>
      <c r="AE187" s="12">
        <f t="shared" si="42"/>
        <v>0</v>
      </c>
      <c r="AF187" s="12">
        <f t="shared" si="38"/>
        <v>1</v>
      </c>
      <c r="AG187" s="12">
        <f t="shared" si="39"/>
        <v>1</v>
      </c>
      <c r="AI187" s="12" t="str">
        <f>IF(E187&lt;&gt;"",OR(VLOOKUP(J187,DONNEES!$H$2:$I$7,2,0)="09",VLOOKUP(J187,DONNEES!$H$2:$I$7,2,0)="19"),"")</f>
        <v/>
      </c>
      <c r="AN187" s="18" t="b">
        <f t="shared" si="40"/>
        <v>1</v>
      </c>
      <c r="AO187" s="12" t="str">
        <f t="shared" si="44"/>
        <v/>
      </c>
      <c r="AP187" s="12" t="str">
        <f t="shared" si="43"/>
        <v/>
      </c>
      <c r="AQ187" s="12" t="str">
        <f t="shared" si="46"/>
        <v/>
      </c>
      <c r="AR187" s="12" t="str">
        <f t="shared" si="45"/>
        <v/>
      </c>
    </row>
    <row r="188" spans="1:44" x14ac:dyDescent="0.25">
      <c r="A188" s="7"/>
      <c r="B188" s="7"/>
      <c r="C188" s="3" t="str">
        <f>IFERROR(VLOOKUP(B188,DONNEES!$E:$F,2,0),"")</f>
        <v/>
      </c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3" t="str">
        <f>IFERROR(VLOOKUP(Q188,DONNEES!$Q$2:$R$8,2,0),"")</f>
        <v/>
      </c>
      <c r="S188" s="19"/>
      <c r="T188" s="19"/>
      <c r="U188" s="7"/>
      <c r="V188" s="3" t="str">
        <f>IFERROR(VLOOKUP(U188,DONNEES!$O$2:$P$17,2,0),"")</f>
        <v/>
      </c>
      <c r="W188" s="7"/>
      <c r="X188" s="3" t="str">
        <f>IFERROR(VLOOKUP(W188,DONNEES!$S$2:$T$6,2,0),"")</f>
        <v/>
      </c>
      <c r="Z188" s="12" t="str">
        <f t="shared" si="34"/>
        <v/>
      </c>
      <c r="AA188" s="12" t="b">
        <f t="shared" si="35"/>
        <v>0</v>
      </c>
      <c r="AB188" s="12" t="b">
        <f t="shared" si="36"/>
        <v>0</v>
      </c>
      <c r="AC188" s="13">
        <f t="shared" si="37"/>
        <v>0</v>
      </c>
      <c r="AD188" s="12">
        <f t="shared" si="41"/>
        <v>0</v>
      </c>
      <c r="AE188" s="12">
        <f t="shared" si="42"/>
        <v>0</v>
      </c>
      <c r="AF188" s="12">
        <f t="shared" si="38"/>
        <v>1</v>
      </c>
      <c r="AG188" s="12">
        <f t="shared" si="39"/>
        <v>1</v>
      </c>
      <c r="AI188" s="12" t="str">
        <f>IF(E188&lt;&gt;"",OR(VLOOKUP(J188,DONNEES!$H$2:$I$7,2,0)="09",VLOOKUP(J188,DONNEES!$H$2:$I$7,2,0)="19"),"")</f>
        <v/>
      </c>
      <c r="AN188" s="18" t="b">
        <f t="shared" si="40"/>
        <v>1</v>
      </c>
      <c r="AO188" s="12" t="str">
        <f t="shared" si="44"/>
        <v/>
      </c>
      <c r="AP188" s="12" t="str">
        <f t="shared" si="43"/>
        <v/>
      </c>
      <c r="AQ188" s="12" t="str">
        <f t="shared" si="46"/>
        <v/>
      </c>
      <c r="AR188" s="12" t="str">
        <f t="shared" si="45"/>
        <v/>
      </c>
    </row>
    <row r="189" spans="1:44" x14ac:dyDescent="0.25">
      <c r="A189" s="7"/>
      <c r="B189" s="7"/>
      <c r="C189" s="3" t="str">
        <f>IFERROR(VLOOKUP(B189,DONNEES!$E:$F,2,0),"")</f>
        <v/>
      </c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3" t="str">
        <f>IFERROR(VLOOKUP(Q189,DONNEES!$Q$2:$R$8,2,0),"")</f>
        <v/>
      </c>
      <c r="S189" s="19"/>
      <c r="T189" s="19"/>
      <c r="U189" s="7"/>
      <c r="V189" s="3" t="str">
        <f>IFERROR(VLOOKUP(U189,DONNEES!$O$2:$P$17,2,0),"")</f>
        <v/>
      </c>
      <c r="W189" s="7"/>
      <c r="X189" s="3" t="str">
        <f>IFERROR(VLOOKUP(W189,DONNEES!$S$2:$T$6,2,0),"")</f>
        <v/>
      </c>
      <c r="Z189" s="12" t="str">
        <f t="shared" si="34"/>
        <v/>
      </c>
      <c r="AA189" s="12" t="b">
        <f t="shared" si="35"/>
        <v>0</v>
      </c>
      <c r="AB189" s="12" t="b">
        <f t="shared" si="36"/>
        <v>0</v>
      </c>
      <c r="AC189" s="13">
        <f t="shared" si="37"/>
        <v>0</v>
      </c>
      <c r="AD189" s="12">
        <f t="shared" si="41"/>
        <v>0</v>
      </c>
      <c r="AE189" s="12">
        <f t="shared" si="42"/>
        <v>0</v>
      </c>
      <c r="AF189" s="12">
        <f t="shared" si="38"/>
        <v>1</v>
      </c>
      <c r="AG189" s="12">
        <f t="shared" si="39"/>
        <v>1</v>
      </c>
      <c r="AI189" s="12" t="str">
        <f>IF(E189&lt;&gt;"",OR(VLOOKUP(J189,DONNEES!$H$2:$I$7,2,0)="09",VLOOKUP(J189,DONNEES!$H$2:$I$7,2,0)="19"),"")</f>
        <v/>
      </c>
      <c r="AN189" s="18" t="b">
        <f t="shared" si="40"/>
        <v>1</v>
      </c>
      <c r="AO189" s="12" t="str">
        <f t="shared" si="44"/>
        <v/>
      </c>
      <c r="AP189" s="12" t="str">
        <f t="shared" si="43"/>
        <v/>
      </c>
      <c r="AQ189" s="12" t="str">
        <f t="shared" si="46"/>
        <v/>
      </c>
      <c r="AR189" s="12" t="str">
        <f t="shared" si="45"/>
        <v/>
      </c>
    </row>
    <row r="190" spans="1:44" x14ac:dyDescent="0.25">
      <c r="A190" s="7"/>
      <c r="B190" s="7"/>
      <c r="C190" s="3" t="str">
        <f>IFERROR(VLOOKUP(B190,DONNEES!$E:$F,2,0),"")</f>
        <v/>
      </c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3" t="str">
        <f>IFERROR(VLOOKUP(Q190,DONNEES!$Q$2:$R$8,2,0),"")</f>
        <v/>
      </c>
      <c r="S190" s="19"/>
      <c r="T190" s="19"/>
      <c r="U190" s="7"/>
      <c r="V190" s="3" t="str">
        <f>IFERROR(VLOOKUP(U190,DONNEES!$O$2:$P$17,2,0),"")</f>
        <v/>
      </c>
      <c r="W190" s="7"/>
      <c r="X190" s="3" t="str">
        <f>IFERROR(VLOOKUP(W190,DONNEES!$S$2:$T$6,2,0),"")</f>
        <v/>
      </c>
      <c r="Z190" s="12" t="str">
        <f t="shared" si="34"/>
        <v/>
      </c>
      <c r="AA190" s="12" t="b">
        <f t="shared" si="35"/>
        <v>0</v>
      </c>
      <c r="AB190" s="12" t="b">
        <f t="shared" si="36"/>
        <v>0</v>
      </c>
      <c r="AC190" s="13">
        <f t="shared" si="37"/>
        <v>0</v>
      </c>
      <c r="AD190" s="12">
        <f t="shared" si="41"/>
        <v>0</v>
      </c>
      <c r="AE190" s="12">
        <f t="shared" si="42"/>
        <v>0</v>
      </c>
      <c r="AF190" s="12">
        <f t="shared" si="38"/>
        <v>1</v>
      </c>
      <c r="AG190" s="12">
        <f t="shared" si="39"/>
        <v>1</v>
      </c>
      <c r="AI190" s="12" t="str">
        <f>IF(E190&lt;&gt;"",OR(VLOOKUP(J190,DONNEES!$H$2:$I$7,2,0)="09",VLOOKUP(J190,DONNEES!$H$2:$I$7,2,0)="19"),"")</f>
        <v/>
      </c>
      <c r="AN190" s="18" t="b">
        <f t="shared" si="40"/>
        <v>1</v>
      </c>
      <c r="AO190" s="12" t="str">
        <f t="shared" si="44"/>
        <v/>
      </c>
      <c r="AP190" s="12" t="str">
        <f t="shared" si="43"/>
        <v/>
      </c>
      <c r="AQ190" s="12" t="str">
        <f t="shared" si="46"/>
        <v/>
      </c>
      <c r="AR190" s="12" t="str">
        <f t="shared" si="45"/>
        <v/>
      </c>
    </row>
    <row r="191" spans="1:44" x14ac:dyDescent="0.25">
      <c r="A191" s="7"/>
      <c r="B191" s="7"/>
      <c r="C191" s="3" t="str">
        <f>IFERROR(VLOOKUP(B191,DONNEES!$E:$F,2,0),"")</f>
        <v/>
      </c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3" t="str">
        <f>IFERROR(VLOOKUP(Q191,DONNEES!$Q$2:$R$8,2,0),"")</f>
        <v/>
      </c>
      <c r="S191" s="19"/>
      <c r="T191" s="19"/>
      <c r="U191" s="7"/>
      <c r="V191" s="3" t="str">
        <f>IFERROR(VLOOKUP(U191,DONNEES!$O$2:$P$17,2,0),"")</f>
        <v/>
      </c>
      <c r="W191" s="7"/>
      <c r="X191" s="3" t="str">
        <f>IFERROR(VLOOKUP(W191,DONNEES!$S$2:$T$6,2,0),"")</f>
        <v/>
      </c>
      <c r="Z191" s="12" t="str">
        <f t="shared" si="34"/>
        <v/>
      </c>
      <c r="AA191" s="12" t="b">
        <f t="shared" si="35"/>
        <v>0</v>
      </c>
      <c r="AB191" s="12" t="b">
        <f t="shared" si="36"/>
        <v>0</v>
      </c>
      <c r="AC191" s="13">
        <f t="shared" si="37"/>
        <v>0</v>
      </c>
      <c r="AD191" s="12">
        <f t="shared" si="41"/>
        <v>0</v>
      </c>
      <c r="AE191" s="12">
        <f t="shared" si="42"/>
        <v>0</v>
      </c>
      <c r="AF191" s="12">
        <f t="shared" si="38"/>
        <v>1</v>
      </c>
      <c r="AG191" s="12">
        <f t="shared" si="39"/>
        <v>1</v>
      </c>
      <c r="AI191" s="12" t="str">
        <f>IF(E191&lt;&gt;"",OR(VLOOKUP(J191,DONNEES!$H$2:$I$7,2,0)="09",VLOOKUP(J191,DONNEES!$H$2:$I$7,2,0)="19"),"")</f>
        <v/>
      </c>
      <c r="AN191" s="18" t="b">
        <f t="shared" si="40"/>
        <v>1</v>
      </c>
      <c r="AO191" s="12" t="str">
        <f t="shared" si="44"/>
        <v/>
      </c>
      <c r="AP191" s="12" t="str">
        <f t="shared" si="43"/>
        <v/>
      </c>
      <c r="AQ191" s="12" t="str">
        <f t="shared" si="46"/>
        <v/>
      </c>
      <c r="AR191" s="12" t="str">
        <f t="shared" si="45"/>
        <v/>
      </c>
    </row>
    <row r="192" spans="1:44" x14ac:dyDescent="0.25">
      <c r="A192" s="7"/>
      <c r="B192" s="7"/>
      <c r="C192" s="3" t="str">
        <f>IFERROR(VLOOKUP(B192,DONNEES!$E:$F,2,0),"")</f>
        <v/>
      </c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3" t="str">
        <f>IFERROR(VLOOKUP(Q192,DONNEES!$Q$2:$R$8,2,0),"")</f>
        <v/>
      </c>
      <c r="S192" s="19"/>
      <c r="T192" s="19"/>
      <c r="U192" s="7"/>
      <c r="V192" s="3" t="str">
        <f>IFERROR(VLOOKUP(U192,DONNEES!$O$2:$P$17,2,0),"")</f>
        <v/>
      </c>
      <c r="W192" s="7"/>
      <c r="X192" s="3" t="str">
        <f>IFERROR(VLOOKUP(W192,DONNEES!$S$2:$T$6,2,0),"")</f>
        <v/>
      </c>
      <c r="Z192" s="12" t="str">
        <f t="shared" si="34"/>
        <v/>
      </c>
      <c r="AA192" s="12" t="b">
        <f t="shared" si="35"/>
        <v>0</v>
      </c>
      <c r="AB192" s="12" t="b">
        <f t="shared" si="36"/>
        <v>0</v>
      </c>
      <c r="AC192" s="13">
        <f t="shared" si="37"/>
        <v>0</v>
      </c>
      <c r="AD192" s="12">
        <f t="shared" si="41"/>
        <v>0</v>
      </c>
      <c r="AE192" s="12">
        <f t="shared" si="42"/>
        <v>0</v>
      </c>
      <c r="AF192" s="12">
        <f t="shared" si="38"/>
        <v>1</v>
      </c>
      <c r="AG192" s="12">
        <f t="shared" si="39"/>
        <v>1</v>
      </c>
      <c r="AI192" s="12" t="str">
        <f>IF(E192&lt;&gt;"",OR(VLOOKUP(J192,DONNEES!$H$2:$I$7,2,0)="09",VLOOKUP(J192,DONNEES!$H$2:$I$7,2,0)="19"),"")</f>
        <v/>
      </c>
      <c r="AN192" s="18" t="b">
        <f t="shared" si="40"/>
        <v>1</v>
      </c>
      <c r="AO192" s="12" t="str">
        <f t="shared" si="44"/>
        <v/>
      </c>
      <c r="AP192" s="12" t="str">
        <f t="shared" si="43"/>
        <v/>
      </c>
      <c r="AQ192" s="12" t="str">
        <f t="shared" si="46"/>
        <v/>
      </c>
      <c r="AR192" s="12" t="str">
        <f t="shared" si="45"/>
        <v/>
      </c>
    </row>
    <row r="193" spans="1:44" x14ac:dyDescent="0.25">
      <c r="A193" s="7"/>
      <c r="B193" s="7"/>
      <c r="C193" s="3" t="str">
        <f>IFERROR(VLOOKUP(B193,DONNEES!$E:$F,2,0),"")</f>
        <v/>
      </c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3" t="str">
        <f>IFERROR(VLOOKUP(Q193,DONNEES!$Q$2:$R$8,2,0),"")</f>
        <v/>
      </c>
      <c r="S193" s="19"/>
      <c r="T193" s="19"/>
      <c r="U193" s="7"/>
      <c r="V193" s="3" t="str">
        <f>IFERROR(VLOOKUP(U193,DONNEES!$O$2:$P$17,2,0),"")</f>
        <v/>
      </c>
      <c r="W193" s="7"/>
      <c r="X193" s="3" t="str">
        <f>IFERROR(VLOOKUP(W193,DONNEES!$S$2:$T$6,2,0),"")</f>
        <v/>
      </c>
      <c r="Z193" s="12" t="str">
        <f t="shared" si="34"/>
        <v/>
      </c>
      <c r="AA193" s="12" t="b">
        <f t="shared" si="35"/>
        <v>0</v>
      </c>
      <c r="AB193" s="12" t="b">
        <f t="shared" si="36"/>
        <v>0</v>
      </c>
      <c r="AC193" s="13">
        <f t="shared" si="37"/>
        <v>0</v>
      </c>
      <c r="AD193" s="12">
        <f t="shared" si="41"/>
        <v>0</v>
      </c>
      <c r="AE193" s="12">
        <f t="shared" si="42"/>
        <v>0</v>
      </c>
      <c r="AF193" s="12">
        <f t="shared" si="38"/>
        <v>1</v>
      </c>
      <c r="AG193" s="12">
        <f t="shared" si="39"/>
        <v>1</v>
      </c>
      <c r="AI193" s="12" t="str">
        <f>IF(E193&lt;&gt;"",OR(VLOOKUP(J193,DONNEES!$H$2:$I$7,2,0)="09",VLOOKUP(J193,DONNEES!$H$2:$I$7,2,0)="19"),"")</f>
        <v/>
      </c>
      <c r="AN193" s="18" t="b">
        <f t="shared" si="40"/>
        <v>1</v>
      </c>
      <c r="AO193" s="12" t="str">
        <f t="shared" si="44"/>
        <v/>
      </c>
      <c r="AP193" s="12" t="str">
        <f t="shared" si="43"/>
        <v/>
      </c>
      <c r="AQ193" s="12" t="str">
        <f t="shared" si="46"/>
        <v/>
      </c>
      <c r="AR193" s="12" t="str">
        <f t="shared" si="45"/>
        <v/>
      </c>
    </row>
    <row r="194" spans="1:44" x14ac:dyDescent="0.25">
      <c r="A194" s="7"/>
      <c r="B194" s="7"/>
      <c r="C194" s="3" t="str">
        <f>IFERROR(VLOOKUP(B194,DONNEES!$E:$F,2,0),"")</f>
        <v/>
      </c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3" t="str">
        <f>IFERROR(VLOOKUP(Q194,DONNEES!$Q$2:$R$8,2,0),"")</f>
        <v/>
      </c>
      <c r="S194" s="19"/>
      <c r="T194" s="19"/>
      <c r="U194" s="7"/>
      <c r="V194" s="3" t="str">
        <f>IFERROR(VLOOKUP(U194,DONNEES!$O$2:$P$17,2,0),"")</f>
        <v/>
      </c>
      <c r="W194" s="7"/>
      <c r="X194" s="3" t="str">
        <f>IFERROR(VLOOKUP(W194,DONNEES!$S$2:$T$6,2,0),"")</f>
        <v/>
      </c>
      <c r="Z194" s="12" t="str">
        <f t="shared" si="34"/>
        <v/>
      </c>
      <c r="AA194" s="12" t="b">
        <f t="shared" si="35"/>
        <v>0</v>
      </c>
      <c r="AB194" s="12" t="b">
        <f t="shared" si="36"/>
        <v>0</v>
      </c>
      <c r="AC194" s="13">
        <f t="shared" si="37"/>
        <v>0</v>
      </c>
      <c r="AD194" s="12">
        <f t="shared" si="41"/>
        <v>0</v>
      </c>
      <c r="AE194" s="12">
        <f t="shared" si="42"/>
        <v>0</v>
      </c>
      <c r="AF194" s="12">
        <f t="shared" si="38"/>
        <v>1</v>
      </c>
      <c r="AG194" s="12">
        <f t="shared" si="39"/>
        <v>1</v>
      </c>
      <c r="AI194" s="12" t="str">
        <f>IF(E194&lt;&gt;"",OR(VLOOKUP(J194,DONNEES!$H$2:$I$7,2,0)="09",VLOOKUP(J194,DONNEES!$H$2:$I$7,2,0)="19"),"")</f>
        <v/>
      </c>
      <c r="AN194" s="18" t="b">
        <f t="shared" si="40"/>
        <v>1</v>
      </c>
      <c r="AO194" s="12" t="str">
        <f t="shared" si="44"/>
        <v/>
      </c>
      <c r="AP194" s="12" t="str">
        <f t="shared" si="43"/>
        <v/>
      </c>
      <c r="AQ194" s="12" t="str">
        <f t="shared" si="46"/>
        <v/>
      </c>
      <c r="AR194" s="12" t="str">
        <f t="shared" si="45"/>
        <v/>
      </c>
    </row>
    <row r="195" spans="1:44" x14ac:dyDescent="0.25">
      <c r="A195" s="7"/>
      <c r="B195" s="7"/>
      <c r="C195" s="3" t="str">
        <f>IFERROR(VLOOKUP(B195,DONNEES!$E:$F,2,0),"")</f>
        <v/>
      </c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3" t="str">
        <f>IFERROR(VLOOKUP(Q195,DONNEES!$Q$2:$R$8,2,0),"")</f>
        <v/>
      </c>
      <c r="S195" s="19"/>
      <c r="T195" s="19"/>
      <c r="U195" s="7"/>
      <c r="V195" s="3" t="str">
        <f>IFERROR(VLOOKUP(U195,DONNEES!$O$2:$P$17,2,0),"")</f>
        <v/>
      </c>
      <c r="W195" s="7"/>
      <c r="X195" s="3" t="str">
        <f>IFERROR(VLOOKUP(W195,DONNEES!$S$2:$T$6,2,0),"")</f>
        <v/>
      </c>
      <c r="Z195" s="12" t="str">
        <f t="shared" si="34"/>
        <v/>
      </c>
      <c r="AA195" s="12" t="b">
        <f t="shared" si="35"/>
        <v>0</v>
      </c>
      <c r="AB195" s="12" t="b">
        <f t="shared" si="36"/>
        <v>0</v>
      </c>
      <c r="AC195" s="13">
        <f t="shared" si="37"/>
        <v>0</v>
      </c>
      <c r="AD195" s="12">
        <f t="shared" si="41"/>
        <v>0</v>
      </c>
      <c r="AE195" s="12">
        <f t="shared" si="42"/>
        <v>0</v>
      </c>
      <c r="AF195" s="12">
        <f t="shared" si="38"/>
        <v>1</v>
      </c>
      <c r="AG195" s="12">
        <f t="shared" si="39"/>
        <v>1</v>
      </c>
      <c r="AI195" s="12" t="str">
        <f>IF(E195&lt;&gt;"",OR(VLOOKUP(J195,DONNEES!$H$2:$I$7,2,0)="09",VLOOKUP(J195,DONNEES!$H$2:$I$7,2,0)="19"),"")</f>
        <v/>
      </c>
      <c r="AN195" s="18" t="b">
        <f t="shared" si="40"/>
        <v>1</v>
      </c>
      <c r="AO195" s="12" t="str">
        <f t="shared" si="44"/>
        <v/>
      </c>
      <c r="AP195" s="12" t="str">
        <f t="shared" si="43"/>
        <v/>
      </c>
      <c r="AQ195" s="12" t="str">
        <f t="shared" si="46"/>
        <v/>
      </c>
      <c r="AR195" s="12" t="str">
        <f t="shared" si="45"/>
        <v/>
      </c>
    </row>
    <row r="196" spans="1:44" x14ac:dyDescent="0.25">
      <c r="A196" s="7"/>
      <c r="B196" s="7"/>
      <c r="C196" s="3" t="str">
        <f>IFERROR(VLOOKUP(B196,DONNEES!$E:$F,2,0),"")</f>
        <v/>
      </c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3" t="str">
        <f>IFERROR(VLOOKUP(Q196,DONNEES!$Q$2:$R$8,2,0),"")</f>
        <v/>
      </c>
      <c r="S196" s="19"/>
      <c r="T196" s="19"/>
      <c r="U196" s="7"/>
      <c r="V196" s="3" t="str">
        <f>IFERROR(VLOOKUP(U196,DONNEES!$O$2:$P$17,2,0),"")</f>
        <v/>
      </c>
      <c r="W196" s="7"/>
      <c r="X196" s="3" t="str">
        <f>IFERROR(VLOOKUP(W196,DONNEES!$S$2:$T$6,2,0),"")</f>
        <v/>
      </c>
      <c r="Z196" s="12" t="str">
        <f t="shared" si="34"/>
        <v/>
      </c>
      <c r="AA196" s="12" t="b">
        <f t="shared" si="35"/>
        <v>0</v>
      </c>
      <c r="AB196" s="12" t="b">
        <f t="shared" si="36"/>
        <v>0</v>
      </c>
      <c r="AC196" s="13">
        <f t="shared" si="37"/>
        <v>0</v>
      </c>
      <c r="AD196" s="12">
        <f t="shared" si="41"/>
        <v>0</v>
      </c>
      <c r="AE196" s="12">
        <f t="shared" si="42"/>
        <v>0</v>
      </c>
      <c r="AF196" s="12">
        <f t="shared" si="38"/>
        <v>1</v>
      </c>
      <c r="AG196" s="12">
        <f t="shared" si="39"/>
        <v>1</v>
      </c>
      <c r="AI196" s="12" t="str">
        <f>IF(E196&lt;&gt;"",OR(VLOOKUP(J196,DONNEES!$H$2:$I$7,2,0)="09",VLOOKUP(J196,DONNEES!$H$2:$I$7,2,0)="19"),"")</f>
        <v/>
      </c>
      <c r="AN196" s="18" t="b">
        <f t="shared" si="40"/>
        <v>1</v>
      </c>
      <c r="AO196" s="12" t="str">
        <f t="shared" si="44"/>
        <v/>
      </c>
      <c r="AP196" s="12" t="str">
        <f t="shared" si="43"/>
        <v/>
      </c>
      <c r="AQ196" s="12" t="str">
        <f t="shared" si="46"/>
        <v/>
      </c>
      <c r="AR196" s="12" t="str">
        <f t="shared" si="45"/>
        <v/>
      </c>
    </row>
    <row r="197" spans="1:44" x14ac:dyDescent="0.25">
      <c r="A197" s="7"/>
      <c r="B197" s="7"/>
      <c r="C197" s="3" t="str">
        <f>IFERROR(VLOOKUP(B197,DONNEES!$E:$F,2,0),"")</f>
        <v/>
      </c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3" t="str">
        <f>IFERROR(VLOOKUP(Q197,DONNEES!$Q$2:$R$8,2,0),"")</f>
        <v/>
      </c>
      <c r="S197" s="19"/>
      <c r="T197" s="19"/>
      <c r="U197" s="7"/>
      <c r="V197" s="3" t="str">
        <f>IFERROR(VLOOKUP(U197,DONNEES!$O$2:$P$17,2,0),"")</f>
        <v/>
      </c>
      <c r="W197" s="7"/>
      <c r="X197" s="3" t="str">
        <f>IFERROR(VLOOKUP(W197,DONNEES!$S$2:$T$6,2,0),"")</f>
        <v/>
      </c>
      <c r="Z197" s="12" t="str">
        <f t="shared" si="34"/>
        <v/>
      </c>
      <c r="AA197" s="12" t="b">
        <f t="shared" si="35"/>
        <v>0</v>
      </c>
      <c r="AB197" s="12" t="b">
        <f t="shared" si="36"/>
        <v>0</v>
      </c>
      <c r="AC197" s="13">
        <f t="shared" si="37"/>
        <v>0</v>
      </c>
      <c r="AD197" s="12">
        <f t="shared" si="41"/>
        <v>0</v>
      </c>
      <c r="AE197" s="12">
        <f t="shared" si="42"/>
        <v>0</v>
      </c>
      <c r="AF197" s="12">
        <f t="shared" si="38"/>
        <v>1</v>
      </c>
      <c r="AG197" s="12">
        <f t="shared" si="39"/>
        <v>1</v>
      </c>
      <c r="AI197" s="12" t="str">
        <f>IF(E197&lt;&gt;"",OR(VLOOKUP(J197,DONNEES!$H$2:$I$7,2,0)="09",VLOOKUP(J197,DONNEES!$H$2:$I$7,2,0)="19"),"")</f>
        <v/>
      </c>
      <c r="AN197" s="18" t="b">
        <f t="shared" si="40"/>
        <v>1</v>
      </c>
      <c r="AO197" s="12" t="str">
        <f t="shared" si="44"/>
        <v/>
      </c>
      <c r="AP197" s="12" t="str">
        <f t="shared" si="43"/>
        <v/>
      </c>
      <c r="AQ197" s="12" t="str">
        <f t="shared" si="46"/>
        <v/>
      </c>
      <c r="AR197" s="12" t="str">
        <f t="shared" si="45"/>
        <v/>
      </c>
    </row>
    <row r="198" spans="1:44" x14ac:dyDescent="0.25">
      <c r="A198" s="7"/>
      <c r="B198" s="7"/>
      <c r="C198" s="3" t="str">
        <f>IFERROR(VLOOKUP(B198,DONNEES!$E:$F,2,0),"")</f>
        <v/>
      </c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3" t="str">
        <f>IFERROR(VLOOKUP(Q198,DONNEES!$Q$2:$R$8,2,0),"")</f>
        <v/>
      </c>
      <c r="S198" s="19"/>
      <c r="T198" s="19"/>
      <c r="U198" s="7"/>
      <c r="V198" s="3" t="str">
        <f>IFERROR(VLOOKUP(U198,DONNEES!$O$2:$P$17,2,0),"")</f>
        <v/>
      </c>
      <c r="W198" s="7"/>
      <c r="X198" s="3" t="str">
        <f>IFERROR(VLOOKUP(W198,DONNEES!$S$2:$T$6,2,0),"")</f>
        <v/>
      </c>
      <c r="Z198" s="12" t="str">
        <f t="shared" si="34"/>
        <v/>
      </c>
      <c r="AA198" s="12" t="b">
        <f t="shared" si="35"/>
        <v>0</v>
      </c>
      <c r="AB198" s="12" t="b">
        <f t="shared" si="36"/>
        <v>0</v>
      </c>
      <c r="AC198" s="13">
        <f t="shared" si="37"/>
        <v>0</v>
      </c>
      <c r="AD198" s="12">
        <f t="shared" si="41"/>
        <v>0</v>
      </c>
      <c r="AE198" s="12">
        <f t="shared" si="42"/>
        <v>0</v>
      </c>
      <c r="AF198" s="12">
        <f t="shared" si="38"/>
        <v>1</v>
      </c>
      <c r="AG198" s="12">
        <f t="shared" si="39"/>
        <v>1</v>
      </c>
      <c r="AI198" s="12" t="str">
        <f>IF(E198&lt;&gt;"",OR(VLOOKUP(J198,DONNEES!$H$2:$I$7,2,0)="09",VLOOKUP(J198,DONNEES!$H$2:$I$7,2,0)="19"),"")</f>
        <v/>
      </c>
      <c r="AN198" s="18" t="b">
        <f t="shared" si="40"/>
        <v>1</v>
      </c>
      <c r="AO198" s="12" t="str">
        <f t="shared" si="44"/>
        <v/>
      </c>
      <c r="AP198" s="12" t="str">
        <f t="shared" si="43"/>
        <v/>
      </c>
      <c r="AQ198" s="12" t="str">
        <f t="shared" si="46"/>
        <v/>
      </c>
      <c r="AR198" s="12" t="str">
        <f t="shared" si="45"/>
        <v/>
      </c>
    </row>
    <row r="199" spans="1:44" x14ac:dyDescent="0.25">
      <c r="A199" s="7"/>
      <c r="B199" s="7"/>
      <c r="C199" s="3" t="str">
        <f>IFERROR(VLOOKUP(B199,DONNEES!$E:$F,2,0),"")</f>
        <v/>
      </c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3" t="str">
        <f>IFERROR(VLOOKUP(Q199,DONNEES!$Q$2:$R$8,2,0),"")</f>
        <v/>
      </c>
      <c r="S199" s="19"/>
      <c r="T199" s="19"/>
      <c r="U199" s="7"/>
      <c r="V199" s="3" t="str">
        <f>IFERROR(VLOOKUP(U199,DONNEES!$O$2:$P$17,2,0),"")</f>
        <v/>
      </c>
      <c r="W199" s="7"/>
      <c r="X199" s="3" t="str">
        <f>IFERROR(VLOOKUP(W199,DONNEES!$S$2:$T$6,2,0),"")</f>
        <v/>
      </c>
      <c r="Z199" s="12" t="str">
        <f t="shared" si="34"/>
        <v/>
      </c>
      <c r="AA199" s="12" t="b">
        <f t="shared" si="35"/>
        <v>0</v>
      </c>
      <c r="AB199" s="12" t="b">
        <f t="shared" si="36"/>
        <v>0</v>
      </c>
      <c r="AC199" s="13">
        <f t="shared" si="37"/>
        <v>0</v>
      </c>
      <c r="AD199" s="12">
        <f t="shared" si="41"/>
        <v>0</v>
      </c>
      <c r="AE199" s="12">
        <f t="shared" si="42"/>
        <v>0</v>
      </c>
      <c r="AF199" s="12">
        <f t="shared" si="38"/>
        <v>1</v>
      </c>
      <c r="AG199" s="12">
        <f t="shared" si="39"/>
        <v>1</v>
      </c>
      <c r="AI199" s="12" t="str">
        <f>IF(E199&lt;&gt;"",OR(VLOOKUP(J199,DONNEES!$H$2:$I$7,2,0)="09",VLOOKUP(J199,DONNEES!$H$2:$I$7,2,0)="19"),"")</f>
        <v/>
      </c>
      <c r="AN199" s="18" t="b">
        <f t="shared" si="40"/>
        <v>1</v>
      </c>
      <c r="AO199" s="12" t="str">
        <f t="shared" si="44"/>
        <v/>
      </c>
      <c r="AP199" s="12" t="str">
        <f t="shared" si="43"/>
        <v/>
      </c>
      <c r="AQ199" s="12" t="str">
        <f t="shared" si="46"/>
        <v/>
      </c>
      <c r="AR199" s="12" t="str">
        <f t="shared" si="45"/>
        <v/>
      </c>
    </row>
    <row r="200" spans="1:44" x14ac:dyDescent="0.25">
      <c r="A200" s="7"/>
      <c r="B200" s="7"/>
      <c r="C200" s="3" t="str">
        <f>IFERROR(VLOOKUP(B200,DONNEES!$E:$F,2,0),"")</f>
        <v/>
      </c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3" t="str">
        <f>IFERROR(VLOOKUP(Q200,DONNEES!$Q$2:$R$8,2,0),"")</f>
        <v/>
      </c>
      <c r="S200" s="19"/>
      <c r="T200" s="19"/>
      <c r="U200" s="7"/>
      <c r="V200" s="3" t="str">
        <f>IFERROR(VLOOKUP(U200,DONNEES!$O$2:$P$17,2,0),"")</f>
        <v/>
      </c>
      <c r="W200" s="7"/>
      <c r="X200" s="3" t="str">
        <f>IFERROR(VLOOKUP(W200,DONNEES!$S$2:$T$6,2,0),"")</f>
        <v/>
      </c>
      <c r="Z200" s="12" t="str">
        <f t="shared" si="34"/>
        <v/>
      </c>
      <c r="AA200" s="12" t="b">
        <f t="shared" si="35"/>
        <v>0</v>
      </c>
      <c r="AB200" s="12" t="b">
        <f t="shared" si="36"/>
        <v>0</v>
      </c>
      <c r="AC200" s="13">
        <f t="shared" si="37"/>
        <v>0</v>
      </c>
      <c r="AD200" s="12">
        <f t="shared" si="41"/>
        <v>0</v>
      </c>
      <c r="AE200" s="12">
        <f t="shared" si="42"/>
        <v>0</v>
      </c>
      <c r="AF200" s="12">
        <f t="shared" si="38"/>
        <v>1</v>
      </c>
      <c r="AG200" s="12">
        <f t="shared" si="39"/>
        <v>1</v>
      </c>
      <c r="AI200" s="12" t="str">
        <f>IF(E200&lt;&gt;"",OR(VLOOKUP(J200,DONNEES!$H$2:$I$7,2,0)="09",VLOOKUP(J200,DONNEES!$H$2:$I$7,2,0)="19"),"")</f>
        <v/>
      </c>
      <c r="AN200" s="18" t="b">
        <f t="shared" si="40"/>
        <v>1</v>
      </c>
      <c r="AO200" s="12" t="str">
        <f t="shared" si="44"/>
        <v/>
      </c>
      <c r="AP200" s="12" t="str">
        <f t="shared" si="43"/>
        <v/>
      </c>
      <c r="AQ200" s="12" t="str">
        <f t="shared" si="46"/>
        <v/>
      </c>
      <c r="AR200" s="12" t="str">
        <f t="shared" si="45"/>
        <v/>
      </c>
    </row>
    <row r="201" spans="1:44" x14ac:dyDescent="0.25">
      <c r="A201" s="7"/>
      <c r="B201" s="7"/>
      <c r="C201" s="3" t="str">
        <f>IFERROR(VLOOKUP(B201,DONNEES!$E:$F,2,0),"")</f>
        <v/>
      </c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3" t="str">
        <f>IFERROR(VLOOKUP(Q201,DONNEES!$Q$2:$R$8,2,0),"")</f>
        <v/>
      </c>
      <c r="S201" s="19"/>
      <c r="T201" s="19"/>
      <c r="U201" s="7"/>
      <c r="V201" s="3" t="str">
        <f>IFERROR(VLOOKUP(U201,DONNEES!$O$2:$P$17,2,0),"")</f>
        <v/>
      </c>
      <c r="W201" s="7"/>
      <c r="X201" s="3" t="str">
        <f>IFERROR(VLOOKUP(W201,DONNEES!$S$2:$T$6,2,0),"")</f>
        <v/>
      </c>
      <c r="Z201" s="12" t="str">
        <f t="shared" si="34"/>
        <v/>
      </c>
      <c r="AA201" s="12" t="b">
        <f t="shared" si="35"/>
        <v>0</v>
      </c>
      <c r="AB201" s="12" t="b">
        <f t="shared" si="36"/>
        <v>0</v>
      </c>
      <c r="AC201" s="13">
        <f t="shared" si="37"/>
        <v>0</v>
      </c>
      <c r="AD201" s="12">
        <f t="shared" si="41"/>
        <v>0</v>
      </c>
      <c r="AE201" s="12">
        <f t="shared" si="42"/>
        <v>0</v>
      </c>
      <c r="AF201" s="12">
        <f t="shared" si="38"/>
        <v>1</v>
      </c>
      <c r="AG201" s="12">
        <f t="shared" si="39"/>
        <v>1</v>
      </c>
      <c r="AI201" s="12" t="str">
        <f>IF(E201&lt;&gt;"",OR(VLOOKUP(J201,DONNEES!$H$2:$I$7,2,0)="09",VLOOKUP(J201,DONNEES!$H$2:$I$7,2,0)="19"),"")</f>
        <v/>
      </c>
      <c r="AN201" s="18" t="b">
        <f t="shared" si="40"/>
        <v>1</v>
      </c>
      <c r="AO201" s="12" t="str">
        <f t="shared" si="44"/>
        <v/>
      </c>
      <c r="AP201" s="12" t="str">
        <f t="shared" si="43"/>
        <v/>
      </c>
      <c r="AQ201" s="12" t="str">
        <f t="shared" si="46"/>
        <v/>
      </c>
      <c r="AR201" s="12" t="str">
        <f t="shared" si="45"/>
        <v/>
      </c>
    </row>
    <row r="202" spans="1:44" x14ac:dyDescent="0.25">
      <c r="A202" s="7"/>
      <c r="B202" s="7"/>
      <c r="C202" s="3" t="str">
        <f>IFERROR(VLOOKUP(B202,DONNEES!$E:$F,2,0),"")</f>
        <v/>
      </c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3" t="str">
        <f>IFERROR(VLOOKUP(Q202,DONNEES!$Q$2:$R$8,2,0),"")</f>
        <v/>
      </c>
      <c r="S202" s="19"/>
      <c r="T202" s="19"/>
      <c r="U202" s="7"/>
      <c r="V202" s="3" t="str">
        <f>IFERROR(VLOOKUP(U202,DONNEES!$O$2:$P$17,2,0),"")</f>
        <v/>
      </c>
      <c r="W202" s="7"/>
      <c r="X202" s="3" t="str">
        <f>IFERROR(VLOOKUP(W202,DONNEES!$S$2:$T$6,2,0),"")</f>
        <v/>
      </c>
      <c r="Z202" s="12" t="str">
        <f t="shared" si="34"/>
        <v/>
      </c>
      <c r="AA202" s="12" t="b">
        <f t="shared" si="35"/>
        <v>0</v>
      </c>
      <c r="AB202" s="12" t="b">
        <f t="shared" si="36"/>
        <v>0</v>
      </c>
      <c r="AC202" s="13">
        <f t="shared" si="37"/>
        <v>0</v>
      </c>
      <c r="AD202" s="12">
        <f t="shared" si="41"/>
        <v>0</v>
      </c>
      <c r="AE202" s="12">
        <f t="shared" si="42"/>
        <v>0</v>
      </c>
      <c r="AF202" s="12">
        <f t="shared" si="38"/>
        <v>1</v>
      </c>
      <c r="AG202" s="12">
        <f t="shared" si="39"/>
        <v>1</v>
      </c>
      <c r="AI202" s="12" t="str">
        <f>IF(E202&lt;&gt;"",OR(VLOOKUP(J202,DONNEES!$H$2:$I$7,2,0)="09",VLOOKUP(J202,DONNEES!$H$2:$I$7,2,0)="19"),"")</f>
        <v/>
      </c>
      <c r="AN202" s="18" t="b">
        <f t="shared" si="40"/>
        <v>1</v>
      </c>
      <c r="AO202" s="12" t="str">
        <f t="shared" si="44"/>
        <v/>
      </c>
      <c r="AP202" s="12" t="str">
        <f t="shared" si="43"/>
        <v/>
      </c>
      <c r="AQ202" s="12" t="str">
        <f t="shared" si="46"/>
        <v/>
      </c>
      <c r="AR202" s="12" t="str">
        <f t="shared" si="45"/>
        <v/>
      </c>
    </row>
    <row r="203" spans="1:44" x14ac:dyDescent="0.25">
      <c r="A203" s="7"/>
      <c r="B203" s="7"/>
      <c r="C203" s="3" t="str">
        <f>IFERROR(VLOOKUP(B203,DONNEES!$E:$F,2,0),"")</f>
        <v/>
      </c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3" t="str">
        <f>IFERROR(VLOOKUP(Q203,DONNEES!$Q$2:$R$8,2,0),"")</f>
        <v/>
      </c>
      <c r="S203" s="19"/>
      <c r="T203" s="19"/>
      <c r="U203" s="7"/>
      <c r="V203" s="3" t="str">
        <f>IFERROR(VLOOKUP(U203,DONNEES!$O$2:$P$17,2,0),"")</f>
        <v/>
      </c>
      <c r="W203" s="7"/>
      <c r="X203" s="3" t="str">
        <f>IFERROR(VLOOKUP(W203,DONNEES!$S$2:$T$6,2,0),"")</f>
        <v/>
      </c>
      <c r="Z203" s="12" t="str">
        <f t="shared" si="34"/>
        <v/>
      </c>
      <c r="AA203" s="12" t="b">
        <f t="shared" si="35"/>
        <v>0</v>
      </c>
      <c r="AB203" s="12" t="b">
        <f t="shared" si="36"/>
        <v>0</v>
      </c>
      <c r="AC203" s="13">
        <f t="shared" si="37"/>
        <v>0</v>
      </c>
      <c r="AD203" s="12">
        <f t="shared" si="41"/>
        <v>0</v>
      </c>
      <c r="AE203" s="12">
        <f t="shared" si="42"/>
        <v>0</v>
      </c>
      <c r="AF203" s="12">
        <f t="shared" si="38"/>
        <v>1</v>
      </c>
      <c r="AG203" s="12">
        <f t="shared" si="39"/>
        <v>1</v>
      </c>
      <c r="AI203" s="12" t="str">
        <f>IF(E203&lt;&gt;"",OR(VLOOKUP(J203,DONNEES!$H$2:$I$7,2,0)="09",VLOOKUP(J203,DONNEES!$H$2:$I$7,2,0)="19"),"")</f>
        <v/>
      </c>
      <c r="AN203" s="18" t="b">
        <f t="shared" si="40"/>
        <v>1</v>
      </c>
      <c r="AO203" s="12" t="str">
        <f t="shared" si="44"/>
        <v/>
      </c>
      <c r="AP203" s="12" t="str">
        <f t="shared" si="43"/>
        <v/>
      </c>
      <c r="AQ203" s="12" t="str">
        <f t="shared" si="46"/>
        <v/>
      </c>
      <c r="AR203" s="12" t="str">
        <f t="shared" si="45"/>
        <v/>
      </c>
    </row>
    <row r="204" spans="1:44" x14ac:dyDescent="0.25">
      <c r="A204" s="7"/>
      <c r="B204" s="7"/>
      <c r="C204" s="3" t="str">
        <f>IFERROR(VLOOKUP(B204,DONNEES!$E:$F,2,0),"")</f>
        <v/>
      </c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3" t="str">
        <f>IFERROR(VLOOKUP(Q204,DONNEES!$Q$2:$R$8,2,0),"")</f>
        <v/>
      </c>
      <c r="S204" s="19"/>
      <c r="T204" s="19"/>
      <c r="U204" s="7"/>
      <c r="V204" s="3" t="str">
        <f>IFERROR(VLOOKUP(U204,DONNEES!$O$2:$P$17,2,0),"")</f>
        <v/>
      </c>
      <c r="W204" s="7"/>
      <c r="X204" s="3" t="str">
        <f>IFERROR(VLOOKUP(W204,DONNEES!$S$2:$T$6,2,0),"")</f>
        <v/>
      </c>
      <c r="Z204" s="12" t="str">
        <f t="shared" si="34"/>
        <v/>
      </c>
      <c r="AA204" s="12" t="b">
        <f t="shared" si="35"/>
        <v>0</v>
      </c>
      <c r="AB204" s="12" t="b">
        <f t="shared" si="36"/>
        <v>0</v>
      </c>
      <c r="AC204" s="13">
        <f t="shared" si="37"/>
        <v>0</v>
      </c>
      <c r="AD204" s="12">
        <f t="shared" si="41"/>
        <v>0</v>
      </c>
      <c r="AE204" s="12">
        <f t="shared" si="42"/>
        <v>0</v>
      </c>
      <c r="AF204" s="12">
        <f t="shared" si="38"/>
        <v>1</v>
      </c>
      <c r="AG204" s="12">
        <f t="shared" si="39"/>
        <v>1</v>
      </c>
      <c r="AI204" s="12" t="str">
        <f>IF(E204&lt;&gt;"",OR(VLOOKUP(J204,DONNEES!$H$2:$I$7,2,0)="09",VLOOKUP(J204,DONNEES!$H$2:$I$7,2,0)="19"),"")</f>
        <v/>
      </c>
      <c r="AN204" s="18" t="b">
        <f t="shared" si="40"/>
        <v>1</v>
      </c>
      <c r="AO204" s="12" t="str">
        <f t="shared" si="44"/>
        <v/>
      </c>
      <c r="AP204" s="12" t="str">
        <f t="shared" si="43"/>
        <v/>
      </c>
      <c r="AQ204" s="12" t="str">
        <f t="shared" si="46"/>
        <v/>
      </c>
      <c r="AR204" s="12" t="str">
        <f t="shared" si="45"/>
        <v/>
      </c>
    </row>
    <row r="205" spans="1:44" x14ac:dyDescent="0.25">
      <c r="A205" s="7"/>
      <c r="B205" s="7"/>
      <c r="C205" s="3" t="str">
        <f>IFERROR(VLOOKUP(B205,DONNEES!$E:$F,2,0),"")</f>
        <v/>
      </c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3" t="str">
        <f>IFERROR(VLOOKUP(Q205,DONNEES!$Q$2:$R$8,2,0),"")</f>
        <v/>
      </c>
      <c r="S205" s="19"/>
      <c r="T205" s="19"/>
      <c r="U205" s="7"/>
      <c r="V205" s="3" t="str">
        <f>IFERROR(VLOOKUP(U205,DONNEES!$O$2:$P$17,2,0),"")</f>
        <v/>
      </c>
      <c r="W205" s="7"/>
      <c r="X205" s="3" t="str">
        <f>IFERROR(VLOOKUP(W205,DONNEES!$S$2:$T$6,2,0),"")</f>
        <v/>
      </c>
      <c r="Z205" s="12" t="str">
        <f t="shared" si="34"/>
        <v/>
      </c>
      <c r="AA205" s="12" t="b">
        <f t="shared" si="35"/>
        <v>0</v>
      </c>
      <c r="AB205" s="12" t="b">
        <f t="shared" si="36"/>
        <v>0</v>
      </c>
      <c r="AC205" s="13">
        <f t="shared" si="37"/>
        <v>0</v>
      </c>
      <c r="AD205" s="12">
        <f t="shared" si="41"/>
        <v>0</v>
      </c>
      <c r="AE205" s="12">
        <f t="shared" si="42"/>
        <v>0</v>
      </c>
      <c r="AF205" s="12">
        <f t="shared" si="38"/>
        <v>1</v>
      </c>
      <c r="AG205" s="12">
        <f t="shared" si="39"/>
        <v>1</v>
      </c>
      <c r="AI205" s="12" t="str">
        <f>IF(E205&lt;&gt;"",OR(VLOOKUP(J205,DONNEES!$H$2:$I$7,2,0)="09",VLOOKUP(J205,DONNEES!$H$2:$I$7,2,0)="19"),"")</f>
        <v/>
      </c>
      <c r="AN205" s="18" t="b">
        <f t="shared" si="40"/>
        <v>1</v>
      </c>
      <c r="AO205" s="12" t="str">
        <f t="shared" si="44"/>
        <v/>
      </c>
      <c r="AP205" s="12" t="str">
        <f t="shared" si="43"/>
        <v/>
      </c>
      <c r="AQ205" s="12" t="str">
        <f t="shared" si="46"/>
        <v/>
      </c>
      <c r="AR205" s="12" t="str">
        <f t="shared" si="45"/>
        <v/>
      </c>
    </row>
    <row r="206" spans="1:44" x14ac:dyDescent="0.25">
      <c r="A206" s="7"/>
      <c r="B206" s="7"/>
      <c r="C206" s="3" t="str">
        <f>IFERROR(VLOOKUP(B206,DONNEES!$E:$F,2,0),"")</f>
        <v/>
      </c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3" t="str">
        <f>IFERROR(VLOOKUP(Q206,DONNEES!$Q$2:$R$8,2,0),"")</f>
        <v/>
      </c>
      <c r="S206" s="19"/>
      <c r="T206" s="19"/>
      <c r="U206" s="7"/>
      <c r="V206" s="3" t="str">
        <f>IFERROR(VLOOKUP(U206,DONNEES!$O$2:$P$17,2,0),"")</f>
        <v/>
      </c>
      <c r="W206" s="7"/>
      <c r="X206" s="3" t="str">
        <f>IFERROR(VLOOKUP(W206,DONNEES!$S$2:$T$6,2,0),"")</f>
        <v/>
      </c>
      <c r="Z206" s="12" t="str">
        <f t="shared" si="34"/>
        <v/>
      </c>
      <c r="AA206" s="12" t="b">
        <f t="shared" si="35"/>
        <v>0</v>
      </c>
      <c r="AB206" s="12" t="b">
        <f t="shared" si="36"/>
        <v>0</v>
      </c>
      <c r="AC206" s="13">
        <f t="shared" si="37"/>
        <v>0</v>
      </c>
      <c r="AD206" s="12">
        <f t="shared" si="41"/>
        <v>0</v>
      </c>
      <c r="AE206" s="12">
        <f t="shared" si="42"/>
        <v>0</v>
      </c>
      <c r="AF206" s="12">
        <f t="shared" si="38"/>
        <v>1</v>
      </c>
      <c r="AG206" s="12">
        <f t="shared" si="39"/>
        <v>1</v>
      </c>
      <c r="AI206" s="12" t="str">
        <f>IF(E206&lt;&gt;"",OR(VLOOKUP(J206,DONNEES!$H$2:$I$7,2,0)="09",VLOOKUP(J206,DONNEES!$H$2:$I$7,2,0)="19"),"")</f>
        <v/>
      </c>
      <c r="AN206" s="18" t="b">
        <f t="shared" si="40"/>
        <v>1</v>
      </c>
      <c r="AO206" s="12" t="str">
        <f t="shared" si="44"/>
        <v/>
      </c>
      <c r="AP206" s="12" t="str">
        <f t="shared" si="43"/>
        <v/>
      </c>
      <c r="AQ206" s="12" t="str">
        <f t="shared" si="46"/>
        <v/>
      </c>
      <c r="AR206" s="12" t="str">
        <f t="shared" si="45"/>
        <v/>
      </c>
    </row>
    <row r="207" spans="1:44" x14ac:dyDescent="0.25">
      <c r="A207" s="7"/>
      <c r="B207" s="7"/>
      <c r="C207" s="3" t="str">
        <f>IFERROR(VLOOKUP(B207,DONNEES!$E:$F,2,0),"")</f>
        <v/>
      </c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3" t="str">
        <f>IFERROR(VLOOKUP(Q207,DONNEES!$Q$2:$R$8,2,0),"")</f>
        <v/>
      </c>
      <c r="S207" s="19"/>
      <c r="T207" s="19"/>
      <c r="U207" s="7"/>
      <c r="V207" s="3" t="str">
        <f>IFERROR(VLOOKUP(U207,DONNEES!$O$2:$P$17,2,0),"")</f>
        <v/>
      </c>
      <c r="W207" s="7"/>
      <c r="X207" s="3" t="str">
        <f>IFERROR(VLOOKUP(W207,DONNEES!$S$2:$T$6,2,0),"")</f>
        <v/>
      </c>
      <c r="Z207" s="12" t="str">
        <f t="shared" ref="Z207:Z270" si="47">LEFT(J207,1)</f>
        <v/>
      </c>
      <c r="AA207" s="12" t="b">
        <f t="shared" ref="AA207:AA270" si="48">SUMIFS(K:K,A:A,A207,Z:Z,"D")&lt;&gt;SUMIFS(K:K,A:A,A207,Z:Z,"C")</f>
        <v>0</v>
      </c>
      <c r="AB207" s="12" t="b">
        <f t="shared" ref="AB207:AB270" si="49">IF(Z207&lt;&gt;"",OR(AND(NOT(ISBLANK(B207)),NOT(ISBLANK(D207))),AND(ISBLANK(B207),ISBLANK(D207))),FALSE)</f>
        <v>0</v>
      </c>
      <c r="AC207" s="13">
        <f t="shared" ref="AC207:AC270" si="50">IF(AA207=FALSE,0,1)</f>
        <v>0</v>
      </c>
      <c r="AD207" s="12">
        <f t="shared" si="41"/>
        <v>0</v>
      </c>
      <c r="AE207" s="12">
        <f t="shared" si="42"/>
        <v>0</v>
      </c>
      <c r="AF207" s="12">
        <f t="shared" ref="AF207:AF270" si="51">IF(A207&lt;&gt;0,0,1)</f>
        <v>1</v>
      </c>
      <c r="AG207" s="12">
        <f t="shared" ref="AG207:AG270" si="52">IF(J207&lt;&gt;0,0,1)</f>
        <v>1</v>
      </c>
      <c r="AI207" s="12" t="str">
        <f>IF(E207&lt;&gt;"",OR(VLOOKUP(J207,DONNEES!$H$2:$I$7,2,0)="09",VLOOKUP(J207,DONNEES!$H$2:$I$7,2,0)="19"),"")</f>
        <v/>
      </c>
      <c r="AN207" s="18" t="b">
        <f t="shared" ref="AN207:AN270" si="53">IF(D207="",E207="",IF(D207&lt;&gt;"",E207&lt;&gt;""))</f>
        <v>1</v>
      </c>
      <c r="AO207" s="12" t="str">
        <f t="shared" si="44"/>
        <v/>
      </c>
      <c r="AP207" s="12" t="str">
        <f t="shared" si="43"/>
        <v/>
      </c>
      <c r="AQ207" s="12" t="str">
        <f t="shared" si="46"/>
        <v/>
      </c>
      <c r="AR207" s="12" t="str">
        <f t="shared" si="45"/>
        <v/>
      </c>
    </row>
    <row r="208" spans="1:44" x14ac:dyDescent="0.25">
      <c r="A208" s="7"/>
      <c r="B208" s="7"/>
      <c r="C208" s="3" t="str">
        <f>IFERROR(VLOOKUP(B208,DONNEES!$E:$F,2,0),"")</f>
        <v/>
      </c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3" t="str">
        <f>IFERROR(VLOOKUP(Q208,DONNEES!$Q$2:$R$8,2,0),"")</f>
        <v/>
      </c>
      <c r="S208" s="19"/>
      <c r="T208" s="19"/>
      <c r="U208" s="7"/>
      <c r="V208" s="3" t="str">
        <f>IFERROR(VLOOKUP(U208,DONNEES!$O$2:$P$17,2,0),"")</f>
        <v/>
      </c>
      <c r="W208" s="7"/>
      <c r="X208" s="3" t="str">
        <f>IFERROR(VLOOKUP(W208,DONNEES!$S$2:$T$6,2,0),"")</f>
        <v/>
      </c>
      <c r="Z208" s="12" t="str">
        <f t="shared" si="47"/>
        <v/>
      </c>
      <c r="AA208" s="12" t="b">
        <f t="shared" si="48"/>
        <v>0</v>
      </c>
      <c r="AB208" s="12" t="b">
        <f t="shared" si="49"/>
        <v>0</v>
      </c>
      <c r="AC208" s="13">
        <f t="shared" si="50"/>
        <v>0</v>
      </c>
      <c r="AD208" s="12">
        <f t="shared" ref="AD208:AD271" si="54">IF(AB208=FALSE,0,1)</f>
        <v>0</v>
      </c>
      <c r="AE208" s="12">
        <f t="shared" ref="AE208:AE271" si="55">AF208-AG208</f>
        <v>0</v>
      </c>
      <c r="AF208" s="12">
        <f t="shared" si="51"/>
        <v>1</v>
      </c>
      <c r="AG208" s="12">
        <f t="shared" si="52"/>
        <v>1</v>
      </c>
      <c r="AI208" s="12" t="str">
        <f>IF(E208&lt;&gt;"",OR(VLOOKUP(J208,DONNEES!$H$2:$I$7,2,0)="09",VLOOKUP(J208,DONNEES!$H$2:$I$7,2,0)="19"),"")</f>
        <v/>
      </c>
      <c r="AN208" s="18" t="b">
        <f t="shared" si="53"/>
        <v>1</v>
      </c>
      <c r="AO208" s="12" t="str">
        <f t="shared" si="44"/>
        <v/>
      </c>
      <c r="AP208" s="12" t="str">
        <f t="shared" ref="AP208:AP271" si="56">IF(AO208="635","7","")</f>
        <v/>
      </c>
      <c r="AQ208" s="12" t="str">
        <f t="shared" si="46"/>
        <v/>
      </c>
      <c r="AR208" s="12" t="str">
        <f t="shared" si="45"/>
        <v/>
      </c>
    </row>
    <row r="209" spans="1:44" x14ac:dyDescent="0.25">
      <c r="A209" s="7"/>
      <c r="B209" s="7"/>
      <c r="C209" s="3" t="str">
        <f>IFERROR(VLOOKUP(B209,DONNEES!$E:$F,2,0),"")</f>
        <v/>
      </c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3" t="str">
        <f>IFERROR(VLOOKUP(Q209,DONNEES!$Q$2:$R$8,2,0),"")</f>
        <v/>
      </c>
      <c r="S209" s="19"/>
      <c r="T209" s="19"/>
      <c r="U209" s="7"/>
      <c r="V209" s="3" t="str">
        <f>IFERROR(VLOOKUP(U209,DONNEES!$O$2:$P$17,2,0),"")</f>
        <v/>
      </c>
      <c r="W209" s="7"/>
      <c r="X209" s="3" t="str">
        <f>IFERROR(VLOOKUP(W209,DONNEES!$S$2:$T$6,2,0),"")</f>
        <v/>
      </c>
      <c r="Z209" s="12" t="str">
        <f t="shared" si="47"/>
        <v/>
      </c>
      <c r="AA209" s="12" t="b">
        <f t="shared" si="48"/>
        <v>0</v>
      </c>
      <c r="AB209" s="12" t="b">
        <f t="shared" si="49"/>
        <v>0</v>
      </c>
      <c r="AC209" s="13">
        <f t="shared" si="50"/>
        <v>0</v>
      </c>
      <c r="AD209" s="12">
        <f t="shared" si="54"/>
        <v>0</v>
      </c>
      <c r="AE209" s="12">
        <f t="shared" si="55"/>
        <v>0</v>
      </c>
      <c r="AF209" s="12">
        <f t="shared" si="51"/>
        <v>1</v>
      </c>
      <c r="AG209" s="12">
        <f t="shared" si="52"/>
        <v>1</v>
      </c>
      <c r="AI209" s="12" t="str">
        <f>IF(E209&lt;&gt;"",OR(VLOOKUP(J209,DONNEES!$H$2:$I$7,2,0)="09",VLOOKUP(J209,DONNEES!$H$2:$I$7,2,0)="19"),"")</f>
        <v/>
      </c>
      <c r="AN209" s="18" t="b">
        <f t="shared" si="53"/>
        <v>1</v>
      </c>
      <c r="AO209" s="12" t="str">
        <f t="shared" si="44"/>
        <v/>
      </c>
      <c r="AP209" s="12" t="str">
        <f t="shared" si="56"/>
        <v/>
      </c>
      <c r="AQ209" s="12" t="str">
        <f t="shared" si="46"/>
        <v/>
      </c>
      <c r="AR209" s="12" t="str">
        <f t="shared" si="45"/>
        <v/>
      </c>
    </row>
    <row r="210" spans="1:44" x14ac:dyDescent="0.25">
      <c r="A210" s="7"/>
      <c r="B210" s="7"/>
      <c r="C210" s="3" t="str">
        <f>IFERROR(VLOOKUP(B210,DONNEES!$E:$F,2,0),"")</f>
        <v/>
      </c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3" t="str">
        <f>IFERROR(VLOOKUP(Q210,DONNEES!$Q$2:$R$8,2,0),"")</f>
        <v/>
      </c>
      <c r="S210" s="19"/>
      <c r="T210" s="19"/>
      <c r="U210" s="7"/>
      <c r="V210" s="3" t="str">
        <f>IFERROR(VLOOKUP(U210,DONNEES!$O$2:$P$17,2,0),"")</f>
        <v/>
      </c>
      <c r="W210" s="7"/>
      <c r="X210" s="3" t="str">
        <f>IFERROR(VLOOKUP(W210,DONNEES!$S$2:$T$6,2,0),"")</f>
        <v/>
      </c>
      <c r="Z210" s="12" t="str">
        <f t="shared" si="47"/>
        <v/>
      </c>
      <c r="AA210" s="12" t="b">
        <f t="shared" si="48"/>
        <v>0</v>
      </c>
      <c r="AB210" s="12" t="b">
        <f t="shared" si="49"/>
        <v>0</v>
      </c>
      <c r="AC210" s="13">
        <f t="shared" si="50"/>
        <v>0</v>
      </c>
      <c r="AD210" s="12">
        <f t="shared" si="54"/>
        <v>0</v>
      </c>
      <c r="AE210" s="12">
        <f t="shared" si="55"/>
        <v>0</v>
      </c>
      <c r="AF210" s="12">
        <f t="shared" si="51"/>
        <v>1</v>
      </c>
      <c r="AG210" s="12">
        <f t="shared" si="52"/>
        <v>1</v>
      </c>
      <c r="AI210" s="12" t="str">
        <f>IF(E210&lt;&gt;"",OR(VLOOKUP(J210,DONNEES!$H$2:$I$7,2,0)="09",VLOOKUP(J210,DONNEES!$H$2:$I$7,2,0)="19"),"")</f>
        <v/>
      </c>
      <c r="AN210" s="18" t="b">
        <f t="shared" si="53"/>
        <v>1</v>
      </c>
      <c r="AO210" s="12" t="str">
        <f t="shared" ref="AO210:AO273" si="57">LEFT(B210,1)</f>
        <v/>
      </c>
      <c r="AP210" s="12" t="str">
        <f t="shared" si="56"/>
        <v/>
      </c>
      <c r="AQ210" s="12" t="str">
        <f t="shared" si="46"/>
        <v/>
      </c>
      <c r="AR210" s="12" t="str">
        <f t="shared" si="45"/>
        <v/>
      </c>
    </row>
    <row r="211" spans="1:44" x14ac:dyDescent="0.25">
      <c r="A211" s="7"/>
      <c r="B211" s="7"/>
      <c r="C211" s="3" t="str">
        <f>IFERROR(VLOOKUP(B211,DONNEES!$E:$F,2,0),"")</f>
        <v/>
      </c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3" t="str">
        <f>IFERROR(VLOOKUP(Q211,DONNEES!$Q$2:$R$8,2,0),"")</f>
        <v/>
      </c>
      <c r="S211" s="19"/>
      <c r="T211" s="19"/>
      <c r="U211" s="7"/>
      <c r="V211" s="3" t="str">
        <f>IFERROR(VLOOKUP(U211,DONNEES!$O$2:$P$17,2,0),"")</f>
        <v/>
      </c>
      <c r="W211" s="7"/>
      <c r="X211" s="3" t="str">
        <f>IFERROR(VLOOKUP(W211,DONNEES!$S$2:$T$6,2,0),"")</f>
        <v/>
      </c>
      <c r="Z211" s="12" t="str">
        <f t="shared" si="47"/>
        <v/>
      </c>
      <c r="AA211" s="12" t="b">
        <f t="shared" si="48"/>
        <v>0</v>
      </c>
      <c r="AB211" s="12" t="b">
        <f t="shared" si="49"/>
        <v>0</v>
      </c>
      <c r="AC211" s="13">
        <f t="shared" si="50"/>
        <v>0</v>
      </c>
      <c r="AD211" s="12">
        <f t="shared" si="54"/>
        <v>0</v>
      </c>
      <c r="AE211" s="12">
        <f t="shared" si="55"/>
        <v>0</v>
      </c>
      <c r="AF211" s="12">
        <f t="shared" si="51"/>
        <v>1</v>
      </c>
      <c r="AG211" s="12">
        <f t="shared" si="52"/>
        <v>1</v>
      </c>
      <c r="AI211" s="12" t="str">
        <f>IF(E211&lt;&gt;"",OR(VLOOKUP(J211,DONNEES!$H$2:$I$7,2,0)="09",VLOOKUP(J211,DONNEES!$H$2:$I$7,2,0)="19"),"")</f>
        <v/>
      </c>
      <c r="AN211" s="18" t="b">
        <f t="shared" si="53"/>
        <v>1</v>
      </c>
      <c r="AO211" s="12" t="str">
        <f t="shared" si="57"/>
        <v/>
      </c>
      <c r="AP211" s="12" t="str">
        <f t="shared" si="56"/>
        <v/>
      </c>
      <c r="AQ211" s="12" t="str">
        <f t="shared" si="46"/>
        <v/>
      </c>
      <c r="AR211" s="12" t="str">
        <f t="shared" si="45"/>
        <v/>
      </c>
    </row>
    <row r="212" spans="1:44" x14ac:dyDescent="0.25">
      <c r="A212" s="7"/>
      <c r="B212" s="7"/>
      <c r="C212" s="3" t="str">
        <f>IFERROR(VLOOKUP(B212,DONNEES!$E:$F,2,0),"")</f>
        <v/>
      </c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3" t="str">
        <f>IFERROR(VLOOKUP(Q212,DONNEES!$Q$2:$R$8,2,0),"")</f>
        <v/>
      </c>
      <c r="S212" s="19"/>
      <c r="T212" s="19"/>
      <c r="U212" s="7"/>
      <c r="V212" s="3" t="str">
        <f>IFERROR(VLOOKUP(U212,DONNEES!$O$2:$P$17,2,0),"")</f>
        <v/>
      </c>
      <c r="W212" s="7"/>
      <c r="X212" s="3" t="str">
        <f>IFERROR(VLOOKUP(W212,DONNEES!$S$2:$T$6,2,0),"")</f>
        <v/>
      </c>
      <c r="Z212" s="12" t="str">
        <f t="shared" si="47"/>
        <v/>
      </c>
      <c r="AA212" s="12" t="b">
        <f t="shared" si="48"/>
        <v>0</v>
      </c>
      <c r="AB212" s="12" t="b">
        <f t="shared" si="49"/>
        <v>0</v>
      </c>
      <c r="AC212" s="13">
        <f t="shared" si="50"/>
        <v>0</v>
      </c>
      <c r="AD212" s="12">
        <f t="shared" si="54"/>
        <v>0</v>
      </c>
      <c r="AE212" s="12">
        <f t="shared" si="55"/>
        <v>0</v>
      </c>
      <c r="AF212" s="12">
        <f t="shared" si="51"/>
        <v>1</v>
      </c>
      <c r="AG212" s="12">
        <f t="shared" si="52"/>
        <v>1</v>
      </c>
      <c r="AI212" s="12" t="str">
        <f>IF(E212&lt;&gt;"",OR(VLOOKUP(J212,DONNEES!$H$2:$I$7,2,0)="09",VLOOKUP(J212,DONNEES!$H$2:$I$7,2,0)="19"),"")</f>
        <v/>
      </c>
      <c r="AN212" s="18" t="b">
        <f t="shared" si="53"/>
        <v>1</v>
      </c>
      <c r="AO212" s="12" t="str">
        <f t="shared" si="57"/>
        <v/>
      </c>
      <c r="AP212" s="12" t="str">
        <f t="shared" si="56"/>
        <v/>
      </c>
      <c r="AQ212" s="12" t="str">
        <f t="shared" si="46"/>
        <v/>
      </c>
      <c r="AR212" s="12" t="str">
        <f t="shared" si="45"/>
        <v/>
      </c>
    </row>
    <row r="213" spans="1:44" x14ac:dyDescent="0.25">
      <c r="A213" s="7"/>
      <c r="B213" s="7"/>
      <c r="C213" s="3" t="str">
        <f>IFERROR(VLOOKUP(B213,DONNEES!$E:$F,2,0),"")</f>
        <v/>
      </c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3" t="str">
        <f>IFERROR(VLOOKUP(Q213,DONNEES!$Q$2:$R$8,2,0),"")</f>
        <v/>
      </c>
      <c r="S213" s="19"/>
      <c r="T213" s="19"/>
      <c r="U213" s="7"/>
      <c r="V213" s="3" t="str">
        <f>IFERROR(VLOOKUP(U213,DONNEES!$O$2:$P$17,2,0),"")</f>
        <v/>
      </c>
      <c r="W213" s="7"/>
      <c r="X213" s="3" t="str">
        <f>IFERROR(VLOOKUP(W213,DONNEES!$S$2:$T$6,2,0),"")</f>
        <v/>
      </c>
      <c r="Z213" s="12" t="str">
        <f t="shared" si="47"/>
        <v/>
      </c>
      <c r="AA213" s="12" t="b">
        <f t="shared" si="48"/>
        <v>0</v>
      </c>
      <c r="AB213" s="12" t="b">
        <f t="shared" si="49"/>
        <v>0</v>
      </c>
      <c r="AC213" s="13">
        <f t="shared" si="50"/>
        <v>0</v>
      </c>
      <c r="AD213" s="12">
        <f t="shared" si="54"/>
        <v>0</v>
      </c>
      <c r="AE213" s="12">
        <f t="shared" si="55"/>
        <v>0</v>
      </c>
      <c r="AF213" s="12">
        <f t="shared" si="51"/>
        <v>1</v>
      </c>
      <c r="AG213" s="12">
        <f t="shared" si="52"/>
        <v>1</v>
      </c>
      <c r="AI213" s="12" t="str">
        <f>IF(E213&lt;&gt;"",OR(VLOOKUP(J213,DONNEES!$H$2:$I$7,2,0)="09",VLOOKUP(J213,DONNEES!$H$2:$I$7,2,0)="19"),"")</f>
        <v/>
      </c>
      <c r="AN213" s="18" t="b">
        <f t="shared" si="53"/>
        <v>1</v>
      </c>
      <c r="AO213" s="12" t="str">
        <f t="shared" si="57"/>
        <v/>
      </c>
      <c r="AP213" s="12" t="str">
        <f t="shared" si="56"/>
        <v/>
      </c>
      <c r="AQ213" s="12" t="str">
        <f t="shared" si="46"/>
        <v/>
      </c>
      <c r="AR213" s="12" t="str">
        <f t="shared" si="45"/>
        <v/>
      </c>
    </row>
    <row r="214" spans="1:44" x14ac:dyDescent="0.25">
      <c r="A214" s="7"/>
      <c r="B214" s="7"/>
      <c r="C214" s="3" t="str">
        <f>IFERROR(VLOOKUP(B214,DONNEES!$E:$F,2,0),"")</f>
        <v/>
      </c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3" t="str">
        <f>IFERROR(VLOOKUP(Q214,DONNEES!$Q$2:$R$8,2,0),"")</f>
        <v/>
      </c>
      <c r="S214" s="19"/>
      <c r="T214" s="19"/>
      <c r="U214" s="7"/>
      <c r="V214" s="3" t="str">
        <f>IFERROR(VLOOKUP(U214,DONNEES!$O$2:$P$17,2,0),"")</f>
        <v/>
      </c>
      <c r="W214" s="7"/>
      <c r="X214" s="3" t="str">
        <f>IFERROR(VLOOKUP(W214,DONNEES!$S$2:$T$6,2,0),"")</f>
        <v/>
      </c>
      <c r="Z214" s="12" t="str">
        <f t="shared" si="47"/>
        <v/>
      </c>
      <c r="AA214" s="12" t="b">
        <f t="shared" si="48"/>
        <v>0</v>
      </c>
      <c r="AB214" s="12" t="b">
        <f t="shared" si="49"/>
        <v>0</v>
      </c>
      <c r="AC214" s="13">
        <f t="shared" si="50"/>
        <v>0</v>
      </c>
      <c r="AD214" s="12">
        <f t="shared" si="54"/>
        <v>0</v>
      </c>
      <c r="AE214" s="12">
        <f t="shared" si="55"/>
        <v>0</v>
      </c>
      <c r="AF214" s="12">
        <f t="shared" si="51"/>
        <v>1</v>
      </c>
      <c r="AG214" s="12">
        <f t="shared" si="52"/>
        <v>1</v>
      </c>
      <c r="AI214" s="12" t="str">
        <f>IF(E214&lt;&gt;"",OR(VLOOKUP(J214,DONNEES!$H$2:$I$7,2,0)="09",VLOOKUP(J214,DONNEES!$H$2:$I$7,2,0)="19"),"")</f>
        <v/>
      </c>
      <c r="AN214" s="18" t="b">
        <f t="shared" si="53"/>
        <v>1</v>
      </c>
      <c r="AO214" s="12" t="str">
        <f t="shared" si="57"/>
        <v/>
      </c>
      <c r="AP214" s="12" t="str">
        <f t="shared" si="56"/>
        <v/>
      </c>
      <c r="AQ214" s="12" t="str">
        <f t="shared" si="46"/>
        <v/>
      </c>
      <c r="AR214" s="12" t="str">
        <f t="shared" si="45"/>
        <v/>
      </c>
    </row>
    <row r="215" spans="1:44" x14ac:dyDescent="0.25">
      <c r="A215" s="7"/>
      <c r="B215" s="7"/>
      <c r="C215" s="3" t="str">
        <f>IFERROR(VLOOKUP(B215,DONNEES!$E:$F,2,0),"")</f>
        <v/>
      </c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3" t="str">
        <f>IFERROR(VLOOKUP(Q215,DONNEES!$Q$2:$R$8,2,0),"")</f>
        <v/>
      </c>
      <c r="S215" s="19"/>
      <c r="T215" s="19"/>
      <c r="U215" s="7"/>
      <c r="V215" s="3" t="str">
        <f>IFERROR(VLOOKUP(U215,DONNEES!$O$2:$P$17,2,0),"")</f>
        <v/>
      </c>
      <c r="W215" s="7"/>
      <c r="X215" s="3" t="str">
        <f>IFERROR(VLOOKUP(W215,DONNEES!$S$2:$T$6,2,0),"")</f>
        <v/>
      </c>
      <c r="Z215" s="12" t="str">
        <f t="shared" si="47"/>
        <v/>
      </c>
      <c r="AA215" s="12" t="b">
        <f t="shared" si="48"/>
        <v>0</v>
      </c>
      <c r="AB215" s="12" t="b">
        <f t="shared" si="49"/>
        <v>0</v>
      </c>
      <c r="AC215" s="13">
        <f t="shared" si="50"/>
        <v>0</v>
      </c>
      <c r="AD215" s="12">
        <f t="shared" si="54"/>
        <v>0</v>
      </c>
      <c r="AE215" s="12">
        <f t="shared" si="55"/>
        <v>0</v>
      </c>
      <c r="AF215" s="12">
        <f t="shared" si="51"/>
        <v>1</v>
      </c>
      <c r="AG215" s="12">
        <f t="shared" si="52"/>
        <v>1</v>
      </c>
      <c r="AI215" s="12" t="str">
        <f>IF(E215&lt;&gt;"",OR(VLOOKUP(J215,DONNEES!$H$2:$I$7,2,0)="09",VLOOKUP(J215,DONNEES!$H$2:$I$7,2,0)="19"),"")</f>
        <v/>
      </c>
      <c r="AN215" s="18" t="b">
        <f t="shared" si="53"/>
        <v>1</v>
      </c>
      <c r="AO215" s="12" t="str">
        <f t="shared" si="57"/>
        <v/>
      </c>
      <c r="AP215" s="12" t="str">
        <f t="shared" si="56"/>
        <v/>
      </c>
      <c r="AQ215" s="12" t="str">
        <f t="shared" si="46"/>
        <v/>
      </c>
      <c r="AR215" s="12" t="str">
        <f t="shared" si="45"/>
        <v/>
      </c>
    </row>
    <row r="216" spans="1:44" x14ac:dyDescent="0.25">
      <c r="A216" s="7"/>
      <c r="B216" s="7"/>
      <c r="C216" s="3" t="str">
        <f>IFERROR(VLOOKUP(B216,DONNEES!$E:$F,2,0),"")</f>
        <v/>
      </c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3" t="str">
        <f>IFERROR(VLOOKUP(Q216,DONNEES!$Q$2:$R$8,2,0),"")</f>
        <v/>
      </c>
      <c r="S216" s="19"/>
      <c r="T216" s="19"/>
      <c r="U216" s="7"/>
      <c r="V216" s="3" t="str">
        <f>IFERROR(VLOOKUP(U216,DONNEES!$O$2:$P$17,2,0),"")</f>
        <v/>
      </c>
      <c r="W216" s="7"/>
      <c r="X216" s="3" t="str">
        <f>IFERROR(VLOOKUP(W216,DONNEES!$S$2:$T$6,2,0),"")</f>
        <v/>
      </c>
      <c r="Z216" s="12" t="str">
        <f t="shared" si="47"/>
        <v/>
      </c>
      <c r="AA216" s="12" t="b">
        <f t="shared" si="48"/>
        <v>0</v>
      </c>
      <c r="AB216" s="12" t="b">
        <f t="shared" si="49"/>
        <v>0</v>
      </c>
      <c r="AC216" s="13">
        <f t="shared" si="50"/>
        <v>0</v>
      </c>
      <c r="AD216" s="12">
        <f t="shared" si="54"/>
        <v>0</v>
      </c>
      <c r="AE216" s="12">
        <f t="shared" si="55"/>
        <v>0</v>
      </c>
      <c r="AF216" s="12">
        <f t="shared" si="51"/>
        <v>1</v>
      </c>
      <c r="AG216" s="12">
        <f t="shared" si="52"/>
        <v>1</v>
      </c>
      <c r="AI216" s="12" t="str">
        <f>IF(E216&lt;&gt;"",OR(VLOOKUP(J216,DONNEES!$H$2:$I$7,2,0)="09",VLOOKUP(J216,DONNEES!$H$2:$I$7,2,0)="19"),"")</f>
        <v/>
      </c>
      <c r="AN216" s="18" t="b">
        <f t="shared" si="53"/>
        <v>1</v>
      </c>
      <c r="AO216" s="12" t="str">
        <f t="shared" si="57"/>
        <v/>
      </c>
      <c r="AP216" s="12" t="str">
        <f t="shared" si="56"/>
        <v/>
      </c>
      <c r="AQ216" s="12" t="str">
        <f t="shared" si="46"/>
        <v/>
      </c>
      <c r="AR216" s="12" t="str">
        <f t="shared" si="45"/>
        <v/>
      </c>
    </row>
    <row r="217" spans="1:44" x14ac:dyDescent="0.25">
      <c r="A217" s="7"/>
      <c r="B217" s="7"/>
      <c r="C217" s="3" t="str">
        <f>IFERROR(VLOOKUP(B217,DONNEES!$E:$F,2,0),"")</f>
        <v/>
      </c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3" t="str">
        <f>IFERROR(VLOOKUP(Q217,DONNEES!$Q$2:$R$8,2,0),"")</f>
        <v/>
      </c>
      <c r="S217" s="19"/>
      <c r="T217" s="19"/>
      <c r="U217" s="7"/>
      <c r="V217" s="3" t="str">
        <f>IFERROR(VLOOKUP(U217,DONNEES!$O$2:$P$17,2,0),"")</f>
        <v/>
      </c>
      <c r="W217" s="7"/>
      <c r="X217" s="3" t="str">
        <f>IFERROR(VLOOKUP(W217,DONNEES!$S$2:$T$6,2,0),"")</f>
        <v/>
      </c>
      <c r="Z217" s="12" t="str">
        <f t="shared" si="47"/>
        <v/>
      </c>
      <c r="AA217" s="12" t="b">
        <f t="shared" si="48"/>
        <v>0</v>
      </c>
      <c r="AB217" s="12" t="b">
        <f t="shared" si="49"/>
        <v>0</v>
      </c>
      <c r="AC217" s="13">
        <f t="shared" si="50"/>
        <v>0</v>
      </c>
      <c r="AD217" s="12">
        <f t="shared" si="54"/>
        <v>0</v>
      </c>
      <c r="AE217" s="12">
        <f t="shared" si="55"/>
        <v>0</v>
      </c>
      <c r="AF217" s="12">
        <f t="shared" si="51"/>
        <v>1</v>
      </c>
      <c r="AG217" s="12">
        <f t="shared" si="52"/>
        <v>1</v>
      </c>
      <c r="AI217" s="12" t="str">
        <f>IF(E217&lt;&gt;"",OR(VLOOKUP(J217,DONNEES!$H$2:$I$7,2,0)="09",VLOOKUP(J217,DONNEES!$H$2:$I$7,2,0)="19"),"")</f>
        <v/>
      </c>
      <c r="AN217" s="18" t="b">
        <f t="shared" si="53"/>
        <v>1</v>
      </c>
      <c r="AO217" s="12" t="str">
        <f t="shared" si="57"/>
        <v/>
      </c>
      <c r="AP217" s="12" t="str">
        <f t="shared" si="56"/>
        <v/>
      </c>
      <c r="AQ217" s="12" t="str">
        <f t="shared" si="46"/>
        <v/>
      </c>
      <c r="AR217" s="12" t="str">
        <f t="shared" ref="AR217:AR280" si="58">IF(AP217&lt;&gt;"",AP217,AQ217)</f>
        <v/>
      </c>
    </row>
    <row r="218" spans="1:44" x14ac:dyDescent="0.25">
      <c r="A218" s="7"/>
      <c r="B218" s="7"/>
      <c r="C218" s="3" t="str">
        <f>IFERROR(VLOOKUP(B218,DONNEES!$E:$F,2,0),"")</f>
        <v/>
      </c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3" t="str">
        <f>IFERROR(VLOOKUP(Q218,DONNEES!$Q$2:$R$8,2,0),"")</f>
        <v/>
      </c>
      <c r="S218" s="19"/>
      <c r="T218" s="19"/>
      <c r="U218" s="7"/>
      <c r="V218" s="3" t="str">
        <f>IFERROR(VLOOKUP(U218,DONNEES!$O$2:$P$17,2,0),"")</f>
        <v/>
      </c>
      <c r="W218" s="7"/>
      <c r="X218" s="3" t="str">
        <f>IFERROR(VLOOKUP(W218,DONNEES!$S$2:$T$6,2,0),"")</f>
        <v/>
      </c>
      <c r="Z218" s="12" t="str">
        <f t="shared" si="47"/>
        <v/>
      </c>
      <c r="AA218" s="12" t="b">
        <f t="shared" si="48"/>
        <v>0</v>
      </c>
      <c r="AB218" s="12" t="b">
        <f t="shared" si="49"/>
        <v>0</v>
      </c>
      <c r="AC218" s="13">
        <f t="shared" si="50"/>
        <v>0</v>
      </c>
      <c r="AD218" s="12">
        <f t="shared" si="54"/>
        <v>0</v>
      </c>
      <c r="AE218" s="12">
        <f t="shared" si="55"/>
        <v>0</v>
      </c>
      <c r="AF218" s="12">
        <f t="shared" si="51"/>
        <v>1</v>
      </c>
      <c r="AG218" s="12">
        <f t="shared" si="52"/>
        <v>1</v>
      </c>
      <c r="AI218" s="12" t="str">
        <f>IF(E218&lt;&gt;"",OR(VLOOKUP(J218,DONNEES!$H$2:$I$7,2,0)="09",VLOOKUP(J218,DONNEES!$H$2:$I$7,2,0)="19"),"")</f>
        <v/>
      </c>
      <c r="AN218" s="18" t="b">
        <f t="shared" si="53"/>
        <v>1</v>
      </c>
      <c r="AO218" s="12" t="str">
        <f t="shared" si="57"/>
        <v/>
      </c>
      <c r="AP218" s="12" t="str">
        <f t="shared" si="56"/>
        <v/>
      </c>
      <c r="AQ218" s="12" t="str">
        <f t="shared" ref="AQ218:AQ281" si="59">IF(MID(AO218,1,1)="7","7","")</f>
        <v/>
      </c>
      <c r="AR218" s="12" t="str">
        <f t="shared" si="58"/>
        <v/>
      </c>
    </row>
    <row r="219" spans="1:44" x14ac:dyDescent="0.25">
      <c r="A219" s="7"/>
      <c r="B219" s="7"/>
      <c r="C219" s="3" t="str">
        <f>IFERROR(VLOOKUP(B219,DONNEES!$E:$F,2,0),"")</f>
        <v/>
      </c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3" t="str">
        <f>IFERROR(VLOOKUP(Q219,DONNEES!$Q$2:$R$8,2,0),"")</f>
        <v/>
      </c>
      <c r="S219" s="19"/>
      <c r="T219" s="19"/>
      <c r="U219" s="7"/>
      <c r="V219" s="3" t="str">
        <f>IFERROR(VLOOKUP(U219,DONNEES!$O$2:$P$17,2,0),"")</f>
        <v/>
      </c>
      <c r="W219" s="7"/>
      <c r="X219" s="3" t="str">
        <f>IFERROR(VLOOKUP(W219,DONNEES!$S$2:$T$6,2,0),"")</f>
        <v/>
      </c>
      <c r="Z219" s="12" t="str">
        <f t="shared" si="47"/>
        <v/>
      </c>
      <c r="AA219" s="12" t="b">
        <f t="shared" si="48"/>
        <v>0</v>
      </c>
      <c r="AB219" s="12" t="b">
        <f t="shared" si="49"/>
        <v>0</v>
      </c>
      <c r="AC219" s="13">
        <f t="shared" si="50"/>
        <v>0</v>
      </c>
      <c r="AD219" s="12">
        <f t="shared" si="54"/>
        <v>0</v>
      </c>
      <c r="AE219" s="12">
        <f t="shared" si="55"/>
        <v>0</v>
      </c>
      <c r="AF219" s="12">
        <f t="shared" si="51"/>
        <v>1</v>
      </c>
      <c r="AG219" s="12">
        <f t="shared" si="52"/>
        <v>1</v>
      </c>
      <c r="AI219" s="12" t="str">
        <f>IF(E219&lt;&gt;"",OR(VLOOKUP(J219,DONNEES!$H$2:$I$7,2,0)="09",VLOOKUP(J219,DONNEES!$H$2:$I$7,2,0)="19"),"")</f>
        <v/>
      </c>
      <c r="AN219" s="18" t="b">
        <f t="shared" si="53"/>
        <v>1</v>
      </c>
      <c r="AO219" s="12" t="str">
        <f t="shared" si="57"/>
        <v/>
      </c>
      <c r="AP219" s="12" t="str">
        <f t="shared" si="56"/>
        <v/>
      </c>
      <c r="AQ219" s="12" t="str">
        <f t="shared" si="59"/>
        <v/>
      </c>
      <c r="AR219" s="12" t="str">
        <f t="shared" si="58"/>
        <v/>
      </c>
    </row>
    <row r="220" spans="1:44" x14ac:dyDescent="0.25">
      <c r="A220" s="7"/>
      <c r="B220" s="7"/>
      <c r="C220" s="3" t="str">
        <f>IFERROR(VLOOKUP(B220,DONNEES!$E:$F,2,0),"")</f>
        <v/>
      </c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3" t="str">
        <f>IFERROR(VLOOKUP(Q220,DONNEES!$Q$2:$R$8,2,0),"")</f>
        <v/>
      </c>
      <c r="S220" s="19"/>
      <c r="T220" s="19"/>
      <c r="U220" s="7"/>
      <c r="V220" s="3" t="str">
        <f>IFERROR(VLOOKUP(U220,DONNEES!$O$2:$P$17,2,0),"")</f>
        <v/>
      </c>
      <c r="W220" s="7"/>
      <c r="X220" s="3" t="str">
        <f>IFERROR(VLOOKUP(W220,DONNEES!$S$2:$T$6,2,0),"")</f>
        <v/>
      </c>
      <c r="Z220" s="12" t="str">
        <f t="shared" si="47"/>
        <v/>
      </c>
      <c r="AA220" s="12" t="b">
        <f t="shared" si="48"/>
        <v>0</v>
      </c>
      <c r="AB220" s="12" t="b">
        <f t="shared" si="49"/>
        <v>0</v>
      </c>
      <c r="AC220" s="13">
        <f t="shared" si="50"/>
        <v>0</v>
      </c>
      <c r="AD220" s="12">
        <f t="shared" si="54"/>
        <v>0</v>
      </c>
      <c r="AE220" s="12">
        <f t="shared" si="55"/>
        <v>0</v>
      </c>
      <c r="AF220" s="12">
        <f t="shared" si="51"/>
        <v>1</v>
      </c>
      <c r="AG220" s="12">
        <f t="shared" si="52"/>
        <v>1</v>
      </c>
      <c r="AI220" s="12" t="str">
        <f>IF(E220&lt;&gt;"",OR(VLOOKUP(J220,DONNEES!$H$2:$I$7,2,0)="09",VLOOKUP(J220,DONNEES!$H$2:$I$7,2,0)="19"),"")</f>
        <v/>
      </c>
      <c r="AN220" s="18" t="b">
        <f t="shared" si="53"/>
        <v>1</v>
      </c>
      <c r="AO220" s="12" t="str">
        <f t="shared" si="57"/>
        <v/>
      </c>
      <c r="AP220" s="12" t="str">
        <f t="shared" si="56"/>
        <v/>
      </c>
      <c r="AQ220" s="12" t="str">
        <f t="shared" si="59"/>
        <v/>
      </c>
      <c r="AR220" s="12" t="str">
        <f t="shared" si="58"/>
        <v/>
      </c>
    </row>
    <row r="221" spans="1:44" x14ac:dyDescent="0.25">
      <c r="A221" s="7"/>
      <c r="B221" s="7"/>
      <c r="C221" s="3" t="str">
        <f>IFERROR(VLOOKUP(B221,DONNEES!$E:$F,2,0),"")</f>
        <v/>
      </c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3" t="str">
        <f>IFERROR(VLOOKUP(Q221,DONNEES!$Q$2:$R$8,2,0),"")</f>
        <v/>
      </c>
      <c r="S221" s="19"/>
      <c r="T221" s="19"/>
      <c r="U221" s="7"/>
      <c r="V221" s="3" t="str">
        <f>IFERROR(VLOOKUP(U221,DONNEES!$O$2:$P$17,2,0),"")</f>
        <v/>
      </c>
      <c r="W221" s="7"/>
      <c r="X221" s="3" t="str">
        <f>IFERROR(VLOOKUP(W221,DONNEES!$S$2:$T$6,2,0),"")</f>
        <v/>
      </c>
      <c r="Z221" s="12" t="str">
        <f t="shared" si="47"/>
        <v/>
      </c>
      <c r="AA221" s="12" t="b">
        <f t="shared" si="48"/>
        <v>0</v>
      </c>
      <c r="AB221" s="12" t="b">
        <f t="shared" si="49"/>
        <v>0</v>
      </c>
      <c r="AC221" s="13">
        <f t="shared" si="50"/>
        <v>0</v>
      </c>
      <c r="AD221" s="12">
        <f t="shared" si="54"/>
        <v>0</v>
      </c>
      <c r="AE221" s="12">
        <f t="shared" si="55"/>
        <v>0</v>
      </c>
      <c r="AF221" s="12">
        <f t="shared" si="51"/>
        <v>1</v>
      </c>
      <c r="AG221" s="12">
        <f t="shared" si="52"/>
        <v>1</v>
      </c>
      <c r="AI221" s="12" t="str">
        <f>IF(E221&lt;&gt;"",OR(VLOOKUP(J221,DONNEES!$H$2:$I$7,2,0)="09",VLOOKUP(J221,DONNEES!$H$2:$I$7,2,0)="19"),"")</f>
        <v/>
      </c>
      <c r="AN221" s="18" t="b">
        <f t="shared" si="53"/>
        <v>1</v>
      </c>
      <c r="AO221" s="12" t="str">
        <f t="shared" si="57"/>
        <v/>
      </c>
      <c r="AP221" s="12" t="str">
        <f t="shared" si="56"/>
        <v/>
      </c>
      <c r="AQ221" s="12" t="str">
        <f t="shared" si="59"/>
        <v/>
      </c>
      <c r="AR221" s="12" t="str">
        <f t="shared" si="58"/>
        <v/>
      </c>
    </row>
    <row r="222" spans="1:44" x14ac:dyDescent="0.25">
      <c r="A222" s="7"/>
      <c r="B222" s="7"/>
      <c r="C222" s="3" t="str">
        <f>IFERROR(VLOOKUP(B222,DONNEES!$E:$F,2,0),"")</f>
        <v/>
      </c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3" t="str">
        <f>IFERROR(VLOOKUP(Q222,DONNEES!$Q$2:$R$8,2,0),"")</f>
        <v/>
      </c>
      <c r="S222" s="19"/>
      <c r="T222" s="19"/>
      <c r="U222" s="7"/>
      <c r="V222" s="3" t="str">
        <f>IFERROR(VLOOKUP(U222,DONNEES!$O$2:$P$17,2,0),"")</f>
        <v/>
      </c>
      <c r="W222" s="7"/>
      <c r="X222" s="3" t="str">
        <f>IFERROR(VLOOKUP(W222,DONNEES!$S$2:$T$6,2,0),"")</f>
        <v/>
      </c>
      <c r="Z222" s="12" t="str">
        <f t="shared" si="47"/>
        <v/>
      </c>
      <c r="AA222" s="12" t="b">
        <f t="shared" si="48"/>
        <v>0</v>
      </c>
      <c r="AB222" s="12" t="b">
        <f t="shared" si="49"/>
        <v>0</v>
      </c>
      <c r="AC222" s="13">
        <f t="shared" si="50"/>
        <v>0</v>
      </c>
      <c r="AD222" s="12">
        <f t="shared" si="54"/>
        <v>0</v>
      </c>
      <c r="AE222" s="12">
        <f t="shared" si="55"/>
        <v>0</v>
      </c>
      <c r="AF222" s="12">
        <f t="shared" si="51"/>
        <v>1</v>
      </c>
      <c r="AG222" s="12">
        <f t="shared" si="52"/>
        <v>1</v>
      </c>
      <c r="AI222" s="12" t="str">
        <f>IF(E222&lt;&gt;"",OR(VLOOKUP(J222,DONNEES!$H$2:$I$7,2,0)="09",VLOOKUP(J222,DONNEES!$H$2:$I$7,2,0)="19"),"")</f>
        <v/>
      </c>
      <c r="AN222" s="18" t="b">
        <f t="shared" si="53"/>
        <v>1</v>
      </c>
      <c r="AO222" s="12" t="str">
        <f t="shared" si="57"/>
        <v/>
      </c>
      <c r="AP222" s="12" t="str">
        <f t="shared" si="56"/>
        <v/>
      </c>
      <c r="AQ222" s="12" t="str">
        <f t="shared" si="59"/>
        <v/>
      </c>
      <c r="AR222" s="12" t="str">
        <f t="shared" si="58"/>
        <v/>
      </c>
    </row>
    <row r="223" spans="1:44" x14ac:dyDescent="0.25">
      <c r="A223" s="7"/>
      <c r="B223" s="7"/>
      <c r="C223" s="3" t="str">
        <f>IFERROR(VLOOKUP(B223,DONNEES!$E:$F,2,0),"")</f>
        <v/>
      </c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3" t="str">
        <f>IFERROR(VLOOKUP(Q223,DONNEES!$Q$2:$R$8,2,0),"")</f>
        <v/>
      </c>
      <c r="S223" s="19"/>
      <c r="T223" s="19"/>
      <c r="U223" s="7"/>
      <c r="V223" s="3" t="str">
        <f>IFERROR(VLOOKUP(U223,DONNEES!$O$2:$P$17,2,0),"")</f>
        <v/>
      </c>
      <c r="W223" s="7"/>
      <c r="X223" s="3" t="str">
        <f>IFERROR(VLOOKUP(W223,DONNEES!$S$2:$T$6,2,0),"")</f>
        <v/>
      </c>
      <c r="Z223" s="12" t="str">
        <f t="shared" si="47"/>
        <v/>
      </c>
      <c r="AA223" s="12" t="b">
        <f t="shared" si="48"/>
        <v>0</v>
      </c>
      <c r="AB223" s="12" t="b">
        <f t="shared" si="49"/>
        <v>0</v>
      </c>
      <c r="AC223" s="13">
        <f t="shared" si="50"/>
        <v>0</v>
      </c>
      <c r="AD223" s="12">
        <f t="shared" si="54"/>
        <v>0</v>
      </c>
      <c r="AE223" s="12">
        <f t="shared" si="55"/>
        <v>0</v>
      </c>
      <c r="AF223" s="12">
        <f t="shared" si="51"/>
        <v>1</v>
      </c>
      <c r="AG223" s="12">
        <f t="shared" si="52"/>
        <v>1</v>
      </c>
      <c r="AI223" s="12" t="str">
        <f>IF(E223&lt;&gt;"",OR(VLOOKUP(J223,DONNEES!$H$2:$I$7,2,0)="09",VLOOKUP(J223,DONNEES!$H$2:$I$7,2,0)="19"),"")</f>
        <v/>
      </c>
      <c r="AN223" s="18" t="b">
        <f t="shared" si="53"/>
        <v>1</v>
      </c>
      <c r="AO223" s="12" t="str">
        <f t="shared" si="57"/>
        <v/>
      </c>
      <c r="AP223" s="12" t="str">
        <f t="shared" si="56"/>
        <v/>
      </c>
      <c r="AQ223" s="12" t="str">
        <f t="shared" si="59"/>
        <v/>
      </c>
      <c r="AR223" s="12" t="str">
        <f t="shared" si="58"/>
        <v/>
      </c>
    </row>
    <row r="224" spans="1:44" x14ac:dyDescent="0.25">
      <c r="A224" s="7"/>
      <c r="B224" s="7"/>
      <c r="C224" s="3" t="str">
        <f>IFERROR(VLOOKUP(B224,DONNEES!$E:$F,2,0),"")</f>
        <v/>
      </c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3" t="str">
        <f>IFERROR(VLOOKUP(Q224,DONNEES!$Q$2:$R$8,2,0),"")</f>
        <v/>
      </c>
      <c r="S224" s="19"/>
      <c r="T224" s="19"/>
      <c r="U224" s="7"/>
      <c r="V224" s="3" t="str">
        <f>IFERROR(VLOOKUP(U224,DONNEES!$O$2:$P$17,2,0),"")</f>
        <v/>
      </c>
      <c r="W224" s="7"/>
      <c r="X224" s="3" t="str">
        <f>IFERROR(VLOOKUP(W224,DONNEES!$S$2:$T$6,2,0),"")</f>
        <v/>
      </c>
      <c r="Z224" s="12" t="str">
        <f t="shared" si="47"/>
        <v/>
      </c>
      <c r="AA224" s="12" t="b">
        <f t="shared" si="48"/>
        <v>0</v>
      </c>
      <c r="AB224" s="12" t="b">
        <f t="shared" si="49"/>
        <v>0</v>
      </c>
      <c r="AC224" s="13">
        <f t="shared" si="50"/>
        <v>0</v>
      </c>
      <c r="AD224" s="12">
        <f t="shared" si="54"/>
        <v>0</v>
      </c>
      <c r="AE224" s="12">
        <f t="shared" si="55"/>
        <v>0</v>
      </c>
      <c r="AF224" s="12">
        <f t="shared" si="51"/>
        <v>1</v>
      </c>
      <c r="AG224" s="12">
        <f t="shared" si="52"/>
        <v>1</v>
      </c>
      <c r="AI224" s="12" t="str">
        <f>IF(E224&lt;&gt;"",OR(VLOOKUP(J224,DONNEES!$H$2:$I$7,2,0)="09",VLOOKUP(J224,DONNEES!$H$2:$I$7,2,0)="19"),"")</f>
        <v/>
      </c>
      <c r="AN224" s="18" t="b">
        <f t="shared" si="53"/>
        <v>1</v>
      </c>
      <c r="AO224" s="12" t="str">
        <f t="shared" si="57"/>
        <v/>
      </c>
      <c r="AP224" s="12" t="str">
        <f t="shared" si="56"/>
        <v/>
      </c>
      <c r="AQ224" s="12" t="str">
        <f t="shared" si="59"/>
        <v/>
      </c>
      <c r="AR224" s="12" t="str">
        <f t="shared" si="58"/>
        <v/>
      </c>
    </row>
    <row r="225" spans="1:44" x14ac:dyDescent="0.25">
      <c r="A225" s="7"/>
      <c r="B225" s="7"/>
      <c r="C225" s="3" t="str">
        <f>IFERROR(VLOOKUP(B225,DONNEES!$E:$F,2,0),"")</f>
        <v/>
      </c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3" t="str">
        <f>IFERROR(VLOOKUP(Q225,DONNEES!$Q$2:$R$8,2,0),"")</f>
        <v/>
      </c>
      <c r="S225" s="19"/>
      <c r="T225" s="19"/>
      <c r="U225" s="7"/>
      <c r="V225" s="3" t="str">
        <f>IFERROR(VLOOKUP(U225,DONNEES!$O$2:$P$17,2,0),"")</f>
        <v/>
      </c>
      <c r="W225" s="7"/>
      <c r="X225" s="3" t="str">
        <f>IFERROR(VLOOKUP(W225,DONNEES!$S$2:$T$6,2,0),"")</f>
        <v/>
      </c>
      <c r="Z225" s="12" t="str">
        <f t="shared" si="47"/>
        <v/>
      </c>
      <c r="AA225" s="12" t="b">
        <f t="shared" si="48"/>
        <v>0</v>
      </c>
      <c r="AB225" s="12" t="b">
        <f t="shared" si="49"/>
        <v>0</v>
      </c>
      <c r="AC225" s="13">
        <f t="shared" si="50"/>
        <v>0</v>
      </c>
      <c r="AD225" s="12">
        <f t="shared" si="54"/>
        <v>0</v>
      </c>
      <c r="AE225" s="12">
        <f t="shared" si="55"/>
        <v>0</v>
      </c>
      <c r="AF225" s="12">
        <f t="shared" si="51"/>
        <v>1</v>
      </c>
      <c r="AG225" s="12">
        <f t="shared" si="52"/>
        <v>1</v>
      </c>
      <c r="AI225" s="12" t="str">
        <f>IF(E225&lt;&gt;"",OR(VLOOKUP(J225,DONNEES!$H$2:$I$7,2,0)="09",VLOOKUP(J225,DONNEES!$H$2:$I$7,2,0)="19"),"")</f>
        <v/>
      </c>
      <c r="AN225" s="18" t="b">
        <f t="shared" si="53"/>
        <v>1</v>
      </c>
      <c r="AO225" s="12" t="str">
        <f t="shared" si="57"/>
        <v/>
      </c>
      <c r="AP225" s="12" t="str">
        <f t="shared" si="56"/>
        <v/>
      </c>
      <c r="AQ225" s="12" t="str">
        <f t="shared" si="59"/>
        <v/>
      </c>
      <c r="AR225" s="12" t="str">
        <f t="shared" si="58"/>
        <v/>
      </c>
    </row>
    <row r="226" spans="1:44" x14ac:dyDescent="0.25">
      <c r="A226" s="7"/>
      <c r="B226" s="7"/>
      <c r="C226" s="3" t="str">
        <f>IFERROR(VLOOKUP(B226,DONNEES!$E:$F,2,0),"")</f>
        <v/>
      </c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3" t="str">
        <f>IFERROR(VLOOKUP(Q226,DONNEES!$Q$2:$R$8,2,0),"")</f>
        <v/>
      </c>
      <c r="S226" s="19"/>
      <c r="T226" s="19"/>
      <c r="U226" s="7"/>
      <c r="V226" s="3" t="str">
        <f>IFERROR(VLOOKUP(U226,DONNEES!$O$2:$P$17,2,0),"")</f>
        <v/>
      </c>
      <c r="W226" s="7"/>
      <c r="X226" s="3" t="str">
        <f>IFERROR(VLOOKUP(W226,DONNEES!$S$2:$T$6,2,0),"")</f>
        <v/>
      </c>
      <c r="Z226" s="12" t="str">
        <f t="shared" si="47"/>
        <v/>
      </c>
      <c r="AA226" s="12" t="b">
        <f t="shared" si="48"/>
        <v>0</v>
      </c>
      <c r="AB226" s="12" t="b">
        <f t="shared" si="49"/>
        <v>0</v>
      </c>
      <c r="AC226" s="13">
        <f t="shared" si="50"/>
        <v>0</v>
      </c>
      <c r="AD226" s="12">
        <f t="shared" si="54"/>
        <v>0</v>
      </c>
      <c r="AE226" s="12">
        <f t="shared" si="55"/>
        <v>0</v>
      </c>
      <c r="AF226" s="12">
        <f t="shared" si="51"/>
        <v>1</v>
      </c>
      <c r="AG226" s="12">
        <f t="shared" si="52"/>
        <v>1</v>
      </c>
      <c r="AI226" s="12" t="str">
        <f>IF(E226&lt;&gt;"",OR(VLOOKUP(J226,DONNEES!$H$2:$I$7,2,0)="09",VLOOKUP(J226,DONNEES!$H$2:$I$7,2,0)="19"),"")</f>
        <v/>
      </c>
      <c r="AN226" s="18" t="b">
        <f t="shared" si="53"/>
        <v>1</v>
      </c>
      <c r="AO226" s="12" t="str">
        <f t="shared" si="57"/>
        <v/>
      </c>
      <c r="AP226" s="12" t="str">
        <f t="shared" si="56"/>
        <v/>
      </c>
      <c r="AQ226" s="12" t="str">
        <f t="shared" si="59"/>
        <v/>
      </c>
      <c r="AR226" s="12" t="str">
        <f t="shared" si="58"/>
        <v/>
      </c>
    </row>
    <row r="227" spans="1:44" x14ac:dyDescent="0.25">
      <c r="A227" s="7"/>
      <c r="B227" s="7"/>
      <c r="C227" s="3" t="str">
        <f>IFERROR(VLOOKUP(B227,DONNEES!$E:$F,2,0),"")</f>
        <v/>
      </c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3" t="str">
        <f>IFERROR(VLOOKUP(Q227,DONNEES!$Q$2:$R$8,2,0),"")</f>
        <v/>
      </c>
      <c r="S227" s="19"/>
      <c r="T227" s="19"/>
      <c r="U227" s="7"/>
      <c r="V227" s="3" t="str">
        <f>IFERROR(VLOOKUP(U227,DONNEES!$O$2:$P$17,2,0),"")</f>
        <v/>
      </c>
      <c r="W227" s="7"/>
      <c r="X227" s="3" t="str">
        <f>IFERROR(VLOOKUP(W227,DONNEES!$S$2:$T$6,2,0),"")</f>
        <v/>
      </c>
      <c r="Z227" s="12" t="str">
        <f t="shared" si="47"/>
        <v/>
      </c>
      <c r="AA227" s="12" t="b">
        <f t="shared" si="48"/>
        <v>0</v>
      </c>
      <c r="AB227" s="12" t="b">
        <f t="shared" si="49"/>
        <v>0</v>
      </c>
      <c r="AC227" s="13">
        <f t="shared" si="50"/>
        <v>0</v>
      </c>
      <c r="AD227" s="12">
        <f t="shared" si="54"/>
        <v>0</v>
      </c>
      <c r="AE227" s="12">
        <f t="shared" si="55"/>
        <v>0</v>
      </c>
      <c r="AF227" s="12">
        <f t="shared" si="51"/>
        <v>1</v>
      </c>
      <c r="AG227" s="12">
        <f t="shared" si="52"/>
        <v>1</v>
      </c>
      <c r="AI227" s="12" t="str">
        <f>IF(E227&lt;&gt;"",OR(VLOOKUP(J227,DONNEES!$H$2:$I$7,2,0)="09",VLOOKUP(J227,DONNEES!$H$2:$I$7,2,0)="19"),"")</f>
        <v/>
      </c>
      <c r="AN227" s="18" t="b">
        <f t="shared" si="53"/>
        <v>1</v>
      </c>
      <c r="AO227" s="12" t="str">
        <f t="shared" si="57"/>
        <v/>
      </c>
      <c r="AP227" s="12" t="str">
        <f t="shared" si="56"/>
        <v/>
      </c>
      <c r="AQ227" s="12" t="str">
        <f t="shared" si="59"/>
        <v/>
      </c>
      <c r="AR227" s="12" t="str">
        <f t="shared" si="58"/>
        <v/>
      </c>
    </row>
    <row r="228" spans="1:44" x14ac:dyDescent="0.25">
      <c r="A228" s="7"/>
      <c r="B228" s="7"/>
      <c r="C228" s="3" t="str">
        <f>IFERROR(VLOOKUP(B228,DONNEES!$E:$F,2,0),"")</f>
        <v/>
      </c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3" t="str">
        <f>IFERROR(VLOOKUP(Q228,DONNEES!$Q$2:$R$8,2,0),"")</f>
        <v/>
      </c>
      <c r="S228" s="19"/>
      <c r="T228" s="19"/>
      <c r="U228" s="7"/>
      <c r="V228" s="3" t="str">
        <f>IFERROR(VLOOKUP(U228,DONNEES!$O$2:$P$17,2,0),"")</f>
        <v/>
      </c>
      <c r="W228" s="7"/>
      <c r="X228" s="3" t="str">
        <f>IFERROR(VLOOKUP(W228,DONNEES!$S$2:$T$6,2,0),"")</f>
        <v/>
      </c>
      <c r="Z228" s="12" t="str">
        <f t="shared" si="47"/>
        <v/>
      </c>
      <c r="AA228" s="12" t="b">
        <f t="shared" si="48"/>
        <v>0</v>
      </c>
      <c r="AB228" s="12" t="b">
        <f t="shared" si="49"/>
        <v>0</v>
      </c>
      <c r="AC228" s="13">
        <f t="shared" si="50"/>
        <v>0</v>
      </c>
      <c r="AD228" s="12">
        <f t="shared" si="54"/>
        <v>0</v>
      </c>
      <c r="AE228" s="12">
        <f t="shared" si="55"/>
        <v>0</v>
      </c>
      <c r="AF228" s="12">
        <f t="shared" si="51"/>
        <v>1</v>
      </c>
      <c r="AG228" s="12">
        <f t="shared" si="52"/>
        <v>1</v>
      </c>
      <c r="AI228" s="12" t="str">
        <f>IF(E228&lt;&gt;"",OR(VLOOKUP(J228,DONNEES!$H$2:$I$7,2,0)="09",VLOOKUP(J228,DONNEES!$H$2:$I$7,2,0)="19"),"")</f>
        <v/>
      </c>
      <c r="AN228" s="18" t="b">
        <f t="shared" si="53"/>
        <v>1</v>
      </c>
      <c r="AO228" s="12" t="str">
        <f t="shared" si="57"/>
        <v/>
      </c>
      <c r="AP228" s="12" t="str">
        <f t="shared" si="56"/>
        <v/>
      </c>
      <c r="AQ228" s="12" t="str">
        <f t="shared" si="59"/>
        <v/>
      </c>
      <c r="AR228" s="12" t="str">
        <f t="shared" si="58"/>
        <v/>
      </c>
    </row>
    <row r="229" spans="1:44" x14ac:dyDescent="0.25">
      <c r="A229" s="7"/>
      <c r="B229" s="7"/>
      <c r="C229" s="3" t="str">
        <f>IFERROR(VLOOKUP(B229,DONNEES!$E:$F,2,0),"")</f>
        <v/>
      </c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3" t="str">
        <f>IFERROR(VLOOKUP(Q229,DONNEES!$Q$2:$R$8,2,0),"")</f>
        <v/>
      </c>
      <c r="S229" s="19"/>
      <c r="T229" s="19"/>
      <c r="U229" s="7"/>
      <c r="V229" s="3" t="str">
        <f>IFERROR(VLOOKUP(U229,DONNEES!$O$2:$P$17,2,0),"")</f>
        <v/>
      </c>
      <c r="W229" s="7"/>
      <c r="X229" s="3" t="str">
        <f>IFERROR(VLOOKUP(W229,DONNEES!$S$2:$T$6,2,0),"")</f>
        <v/>
      </c>
      <c r="Z229" s="12" t="str">
        <f t="shared" si="47"/>
        <v/>
      </c>
      <c r="AA229" s="12" t="b">
        <f t="shared" si="48"/>
        <v>0</v>
      </c>
      <c r="AB229" s="12" t="b">
        <f t="shared" si="49"/>
        <v>0</v>
      </c>
      <c r="AC229" s="13">
        <f t="shared" si="50"/>
        <v>0</v>
      </c>
      <c r="AD229" s="12">
        <f t="shared" si="54"/>
        <v>0</v>
      </c>
      <c r="AE229" s="12">
        <f t="shared" si="55"/>
        <v>0</v>
      </c>
      <c r="AF229" s="12">
        <f t="shared" si="51"/>
        <v>1</v>
      </c>
      <c r="AG229" s="12">
        <f t="shared" si="52"/>
        <v>1</v>
      </c>
      <c r="AI229" s="12" t="str">
        <f>IF(E229&lt;&gt;"",OR(VLOOKUP(J229,DONNEES!$H$2:$I$7,2,0)="09",VLOOKUP(J229,DONNEES!$H$2:$I$7,2,0)="19"),"")</f>
        <v/>
      </c>
      <c r="AN229" s="18" t="b">
        <f t="shared" si="53"/>
        <v>1</v>
      </c>
      <c r="AO229" s="12" t="str">
        <f t="shared" si="57"/>
        <v/>
      </c>
      <c r="AP229" s="12" t="str">
        <f t="shared" si="56"/>
        <v/>
      </c>
      <c r="AQ229" s="12" t="str">
        <f t="shared" si="59"/>
        <v/>
      </c>
      <c r="AR229" s="12" t="str">
        <f t="shared" si="58"/>
        <v/>
      </c>
    </row>
    <row r="230" spans="1:44" x14ac:dyDescent="0.25">
      <c r="A230" s="7"/>
      <c r="B230" s="7"/>
      <c r="C230" s="3" t="str">
        <f>IFERROR(VLOOKUP(B230,DONNEES!$E:$F,2,0),"")</f>
        <v/>
      </c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3" t="str">
        <f>IFERROR(VLOOKUP(Q230,DONNEES!$Q$2:$R$8,2,0),"")</f>
        <v/>
      </c>
      <c r="S230" s="19"/>
      <c r="T230" s="19"/>
      <c r="U230" s="7"/>
      <c r="V230" s="3" t="str">
        <f>IFERROR(VLOOKUP(U230,DONNEES!$O$2:$P$17,2,0),"")</f>
        <v/>
      </c>
      <c r="W230" s="7"/>
      <c r="X230" s="3" t="str">
        <f>IFERROR(VLOOKUP(W230,DONNEES!$S$2:$T$6,2,0),"")</f>
        <v/>
      </c>
      <c r="Z230" s="12" t="str">
        <f t="shared" si="47"/>
        <v/>
      </c>
      <c r="AA230" s="12" t="b">
        <f t="shared" si="48"/>
        <v>0</v>
      </c>
      <c r="AB230" s="12" t="b">
        <f t="shared" si="49"/>
        <v>0</v>
      </c>
      <c r="AC230" s="13">
        <f t="shared" si="50"/>
        <v>0</v>
      </c>
      <c r="AD230" s="12">
        <f t="shared" si="54"/>
        <v>0</v>
      </c>
      <c r="AE230" s="12">
        <f t="shared" si="55"/>
        <v>0</v>
      </c>
      <c r="AF230" s="12">
        <f t="shared" si="51"/>
        <v>1</v>
      </c>
      <c r="AG230" s="12">
        <f t="shared" si="52"/>
        <v>1</v>
      </c>
      <c r="AI230" s="12" t="str">
        <f>IF(E230&lt;&gt;"",OR(VLOOKUP(J230,DONNEES!$H$2:$I$7,2,0)="09",VLOOKUP(J230,DONNEES!$H$2:$I$7,2,0)="19"),"")</f>
        <v/>
      </c>
      <c r="AN230" s="18" t="b">
        <f t="shared" si="53"/>
        <v>1</v>
      </c>
      <c r="AO230" s="12" t="str">
        <f t="shared" si="57"/>
        <v/>
      </c>
      <c r="AP230" s="12" t="str">
        <f t="shared" si="56"/>
        <v/>
      </c>
      <c r="AQ230" s="12" t="str">
        <f t="shared" si="59"/>
        <v/>
      </c>
      <c r="AR230" s="12" t="str">
        <f t="shared" si="58"/>
        <v/>
      </c>
    </row>
    <row r="231" spans="1:44" x14ac:dyDescent="0.25">
      <c r="A231" s="7"/>
      <c r="B231" s="7"/>
      <c r="C231" s="3" t="str">
        <f>IFERROR(VLOOKUP(B231,DONNEES!$E:$F,2,0),"")</f>
        <v/>
      </c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3" t="str">
        <f>IFERROR(VLOOKUP(Q231,DONNEES!$Q$2:$R$8,2,0),"")</f>
        <v/>
      </c>
      <c r="S231" s="19"/>
      <c r="T231" s="19"/>
      <c r="U231" s="7"/>
      <c r="V231" s="3" t="str">
        <f>IFERROR(VLOOKUP(U231,DONNEES!$O$2:$P$17,2,0),"")</f>
        <v/>
      </c>
      <c r="W231" s="7"/>
      <c r="X231" s="3" t="str">
        <f>IFERROR(VLOOKUP(W231,DONNEES!$S$2:$T$6,2,0),"")</f>
        <v/>
      </c>
      <c r="Z231" s="12" t="str">
        <f t="shared" si="47"/>
        <v/>
      </c>
      <c r="AA231" s="12" t="b">
        <f t="shared" si="48"/>
        <v>0</v>
      </c>
      <c r="AB231" s="12" t="b">
        <f t="shared" si="49"/>
        <v>0</v>
      </c>
      <c r="AC231" s="13">
        <f t="shared" si="50"/>
        <v>0</v>
      </c>
      <c r="AD231" s="12">
        <f t="shared" si="54"/>
        <v>0</v>
      </c>
      <c r="AE231" s="12">
        <f t="shared" si="55"/>
        <v>0</v>
      </c>
      <c r="AF231" s="12">
        <f t="shared" si="51"/>
        <v>1</v>
      </c>
      <c r="AG231" s="12">
        <f t="shared" si="52"/>
        <v>1</v>
      </c>
      <c r="AI231" s="12" t="str">
        <f>IF(E231&lt;&gt;"",OR(VLOOKUP(J231,DONNEES!$H$2:$I$7,2,0)="09",VLOOKUP(J231,DONNEES!$H$2:$I$7,2,0)="19"),"")</f>
        <v/>
      </c>
      <c r="AN231" s="18" t="b">
        <f t="shared" si="53"/>
        <v>1</v>
      </c>
      <c r="AO231" s="12" t="str">
        <f t="shared" si="57"/>
        <v/>
      </c>
      <c r="AP231" s="12" t="str">
        <f t="shared" si="56"/>
        <v/>
      </c>
      <c r="AQ231" s="12" t="str">
        <f t="shared" si="59"/>
        <v/>
      </c>
      <c r="AR231" s="12" t="str">
        <f t="shared" si="58"/>
        <v/>
      </c>
    </row>
    <row r="232" spans="1:44" x14ac:dyDescent="0.25">
      <c r="A232" s="7"/>
      <c r="B232" s="7"/>
      <c r="C232" s="3" t="str">
        <f>IFERROR(VLOOKUP(B232,DONNEES!$E:$F,2,0),"")</f>
        <v/>
      </c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3" t="str">
        <f>IFERROR(VLOOKUP(Q232,DONNEES!$Q$2:$R$8,2,0),"")</f>
        <v/>
      </c>
      <c r="S232" s="19"/>
      <c r="T232" s="19"/>
      <c r="U232" s="7"/>
      <c r="V232" s="3" t="str">
        <f>IFERROR(VLOOKUP(U232,DONNEES!$O$2:$P$17,2,0),"")</f>
        <v/>
      </c>
      <c r="W232" s="7"/>
      <c r="X232" s="3" t="str">
        <f>IFERROR(VLOOKUP(W232,DONNEES!$S$2:$T$6,2,0),"")</f>
        <v/>
      </c>
      <c r="Z232" s="12" t="str">
        <f t="shared" si="47"/>
        <v/>
      </c>
      <c r="AA232" s="12" t="b">
        <f t="shared" si="48"/>
        <v>0</v>
      </c>
      <c r="AB232" s="12" t="b">
        <f t="shared" si="49"/>
        <v>0</v>
      </c>
      <c r="AC232" s="13">
        <f t="shared" si="50"/>
        <v>0</v>
      </c>
      <c r="AD232" s="12">
        <f t="shared" si="54"/>
        <v>0</v>
      </c>
      <c r="AE232" s="12">
        <f t="shared" si="55"/>
        <v>0</v>
      </c>
      <c r="AF232" s="12">
        <f t="shared" si="51"/>
        <v>1</v>
      </c>
      <c r="AG232" s="12">
        <f t="shared" si="52"/>
        <v>1</v>
      </c>
      <c r="AI232" s="12" t="str">
        <f>IF(E232&lt;&gt;"",OR(VLOOKUP(J232,DONNEES!$H$2:$I$7,2,0)="09",VLOOKUP(J232,DONNEES!$H$2:$I$7,2,0)="19"),"")</f>
        <v/>
      </c>
      <c r="AN232" s="18" t="b">
        <f t="shared" si="53"/>
        <v>1</v>
      </c>
      <c r="AO232" s="12" t="str">
        <f t="shared" si="57"/>
        <v/>
      </c>
      <c r="AP232" s="12" t="str">
        <f t="shared" si="56"/>
        <v/>
      </c>
      <c r="AQ232" s="12" t="str">
        <f t="shared" si="59"/>
        <v/>
      </c>
      <c r="AR232" s="12" t="str">
        <f t="shared" si="58"/>
        <v/>
      </c>
    </row>
    <row r="233" spans="1:44" x14ac:dyDescent="0.25">
      <c r="A233" s="7"/>
      <c r="B233" s="7"/>
      <c r="C233" s="3" t="str">
        <f>IFERROR(VLOOKUP(B233,DONNEES!$E:$F,2,0),"")</f>
        <v/>
      </c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3" t="str">
        <f>IFERROR(VLOOKUP(Q233,DONNEES!$Q$2:$R$8,2,0),"")</f>
        <v/>
      </c>
      <c r="S233" s="19"/>
      <c r="T233" s="19"/>
      <c r="U233" s="7"/>
      <c r="V233" s="3" t="str">
        <f>IFERROR(VLOOKUP(U233,DONNEES!$O$2:$P$17,2,0),"")</f>
        <v/>
      </c>
      <c r="W233" s="7"/>
      <c r="X233" s="3" t="str">
        <f>IFERROR(VLOOKUP(W233,DONNEES!$S$2:$T$6,2,0),"")</f>
        <v/>
      </c>
      <c r="Z233" s="12" t="str">
        <f t="shared" si="47"/>
        <v/>
      </c>
      <c r="AA233" s="12" t="b">
        <f t="shared" si="48"/>
        <v>0</v>
      </c>
      <c r="AB233" s="12" t="b">
        <f t="shared" si="49"/>
        <v>0</v>
      </c>
      <c r="AC233" s="13">
        <f t="shared" si="50"/>
        <v>0</v>
      </c>
      <c r="AD233" s="12">
        <f t="shared" si="54"/>
        <v>0</v>
      </c>
      <c r="AE233" s="12">
        <f t="shared" si="55"/>
        <v>0</v>
      </c>
      <c r="AF233" s="12">
        <f t="shared" si="51"/>
        <v>1</v>
      </c>
      <c r="AG233" s="12">
        <f t="shared" si="52"/>
        <v>1</v>
      </c>
      <c r="AI233" s="12" t="str">
        <f>IF(E233&lt;&gt;"",OR(VLOOKUP(J233,DONNEES!$H$2:$I$7,2,0)="09",VLOOKUP(J233,DONNEES!$H$2:$I$7,2,0)="19"),"")</f>
        <v/>
      </c>
      <c r="AN233" s="18" t="b">
        <f t="shared" si="53"/>
        <v>1</v>
      </c>
      <c r="AO233" s="12" t="str">
        <f t="shared" si="57"/>
        <v/>
      </c>
      <c r="AP233" s="12" t="str">
        <f t="shared" si="56"/>
        <v/>
      </c>
      <c r="AQ233" s="12" t="str">
        <f t="shared" si="59"/>
        <v/>
      </c>
      <c r="AR233" s="12" t="str">
        <f t="shared" si="58"/>
        <v/>
      </c>
    </row>
    <row r="234" spans="1:44" x14ac:dyDescent="0.25">
      <c r="A234" s="7"/>
      <c r="B234" s="7"/>
      <c r="C234" s="3" t="str">
        <f>IFERROR(VLOOKUP(B234,DONNEES!$E:$F,2,0),"")</f>
        <v/>
      </c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3" t="str">
        <f>IFERROR(VLOOKUP(Q234,DONNEES!$Q$2:$R$8,2,0),"")</f>
        <v/>
      </c>
      <c r="S234" s="19"/>
      <c r="T234" s="19"/>
      <c r="U234" s="7"/>
      <c r="V234" s="3" t="str">
        <f>IFERROR(VLOOKUP(U234,DONNEES!$O$2:$P$17,2,0),"")</f>
        <v/>
      </c>
      <c r="W234" s="7"/>
      <c r="X234" s="3" t="str">
        <f>IFERROR(VLOOKUP(W234,DONNEES!$S$2:$T$6,2,0),"")</f>
        <v/>
      </c>
      <c r="Z234" s="12" t="str">
        <f t="shared" si="47"/>
        <v/>
      </c>
      <c r="AA234" s="12" t="b">
        <f t="shared" si="48"/>
        <v>0</v>
      </c>
      <c r="AB234" s="12" t="b">
        <f t="shared" si="49"/>
        <v>0</v>
      </c>
      <c r="AC234" s="13">
        <f t="shared" si="50"/>
        <v>0</v>
      </c>
      <c r="AD234" s="12">
        <f t="shared" si="54"/>
        <v>0</v>
      </c>
      <c r="AE234" s="12">
        <f t="shared" si="55"/>
        <v>0</v>
      </c>
      <c r="AF234" s="12">
        <f t="shared" si="51"/>
        <v>1</v>
      </c>
      <c r="AG234" s="12">
        <f t="shared" si="52"/>
        <v>1</v>
      </c>
      <c r="AI234" s="12" t="str">
        <f>IF(E234&lt;&gt;"",OR(VLOOKUP(J234,DONNEES!$H$2:$I$7,2,0)="09",VLOOKUP(J234,DONNEES!$H$2:$I$7,2,0)="19"),"")</f>
        <v/>
      </c>
      <c r="AN234" s="18" t="b">
        <f t="shared" si="53"/>
        <v>1</v>
      </c>
      <c r="AO234" s="12" t="str">
        <f t="shared" si="57"/>
        <v/>
      </c>
      <c r="AP234" s="12" t="str">
        <f t="shared" si="56"/>
        <v/>
      </c>
      <c r="AQ234" s="12" t="str">
        <f t="shared" si="59"/>
        <v/>
      </c>
      <c r="AR234" s="12" t="str">
        <f t="shared" si="58"/>
        <v/>
      </c>
    </row>
    <row r="235" spans="1:44" x14ac:dyDescent="0.25">
      <c r="A235" s="7"/>
      <c r="B235" s="7"/>
      <c r="C235" s="3" t="str">
        <f>IFERROR(VLOOKUP(B235,DONNEES!$E:$F,2,0),"")</f>
        <v/>
      </c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3" t="str">
        <f>IFERROR(VLOOKUP(Q235,DONNEES!$Q$2:$R$8,2,0),"")</f>
        <v/>
      </c>
      <c r="S235" s="19"/>
      <c r="T235" s="19"/>
      <c r="U235" s="7"/>
      <c r="V235" s="3" t="str">
        <f>IFERROR(VLOOKUP(U235,DONNEES!$O$2:$P$17,2,0),"")</f>
        <v/>
      </c>
      <c r="W235" s="7"/>
      <c r="X235" s="3" t="str">
        <f>IFERROR(VLOOKUP(W235,DONNEES!$S$2:$T$6,2,0),"")</f>
        <v/>
      </c>
      <c r="Z235" s="12" t="str">
        <f t="shared" si="47"/>
        <v/>
      </c>
      <c r="AA235" s="12" t="b">
        <f t="shared" si="48"/>
        <v>0</v>
      </c>
      <c r="AB235" s="12" t="b">
        <f t="shared" si="49"/>
        <v>0</v>
      </c>
      <c r="AC235" s="13">
        <f t="shared" si="50"/>
        <v>0</v>
      </c>
      <c r="AD235" s="12">
        <f t="shared" si="54"/>
        <v>0</v>
      </c>
      <c r="AE235" s="12">
        <f t="shared" si="55"/>
        <v>0</v>
      </c>
      <c r="AF235" s="12">
        <f t="shared" si="51"/>
        <v>1</v>
      </c>
      <c r="AG235" s="12">
        <f t="shared" si="52"/>
        <v>1</v>
      </c>
      <c r="AI235" s="12" t="str">
        <f>IF(E235&lt;&gt;"",OR(VLOOKUP(J235,DONNEES!$H$2:$I$7,2,0)="09",VLOOKUP(J235,DONNEES!$H$2:$I$7,2,0)="19"),"")</f>
        <v/>
      </c>
      <c r="AN235" s="18" t="b">
        <f t="shared" si="53"/>
        <v>1</v>
      </c>
      <c r="AO235" s="12" t="str">
        <f t="shared" si="57"/>
        <v/>
      </c>
      <c r="AP235" s="12" t="str">
        <f t="shared" si="56"/>
        <v/>
      </c>
      <c r="AQ235" s="12" t="str">
        <f t="shared" si="59"/>
        <v/>
      </c>
      <c r="AR235" s="12" t="str">
        <f t="shared" si="58"/>
        <v/>
      </c>
    </row>
    <row r="236" spans="1:44" x14ac:dyDescent="0.25">
      <c r="A236" s="7"/>
      <c r="B236" s="7"/>
      <c r="C236" s="3" t="str">
        <f>IFERROR(VLOOKUP(B236,DONNEES!$E:$F,2,0),"")</f>
        <v/>
      </c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3" t="str">
        <f>IFERROR(VLOOKUP(Q236,DONNEES!$Q$2:$R$8,2,0),"")</f>
        <v/>
      </c>
      <c r="S236" s="19"/>
      <c r="T236" s="19"/>
      <c r="U236" s="7"/>
      <c r="V236" s="3" t="str">
        <f>IFERROR(VLOOKUP(U236,DONNEES!$O$2:$P$17,2,0),"")</f>
        <v/>
      </c>
      <c r="W236" s="7"/>
      <c r="X236" s="3" t="str">
        <f>IFERROR(VLOOKUP(W236,DONNEES!$S$2:$T$6,2,0),"")</f>
        <v/>
      </c>
      <c r="Z236" s="12" t="str">
        <f t="shared" si="47"/>
        <v/>
      </c>
      <c r="AA236" s="12" t="b">
        <f t="shared" si="48"/>
        <v>0</v>
      </c>
      <c r="AB236" s="12" t="b">
        <f t="shared" si="49"/>
        <v>0</v>
      </c>
      <c r="AC236" s="13">
        <f t="shared" si="50"/>
        <v>0</v>
      </c>
      <c r="AD236" s="12">
        <f t="shared" si="54"/>
        <v>0</v>
      </c>
      <c r="AE236" s="12">
        <f t="shared" si="55"/>
        <v>0</v>
      </c>
      <c r="AF236" s="12">
        <f t="shared" si="51"/>
        <v>1</v>
      </c>
      <c r="AG236" s="12">
        <f t="shared" si="52"/>
        <v>1</v>
      </c>
      <c r="AI236" s="12" t="str">
        <f>IF(E236&lt;&gt;"",OR(VLOOKUP(J236,DONNEES!$H$2:$I$7,2,0)="09",VLOOKUP(J236,DONNEES!$H$2:$I$7,2,0)="19"),"")</f>
        <v/>
      </c>
      <c r="AN236" s="18" t="b">
        <f t="shared" si="53"/>
        <v>1</v>
      </c>
      <c r="AO236" s="12" t="str">
        <f t="shared" si="57"/>
        <v/>
      </c>
      <c r="AP236" s="12" t="str">
        <f t="shared" si="56"/>
        <v/>
      </c>
      <c r="AQ236" s="12" t="str">
        <f t="shared" si="59"/>
        <v/>
      </c>
      <c r="AR236" s="12" t="str">
        <f t="shared" si="58"/>
        <v/>
      </c>
    </row>
    <row r="237" spans="1:44" x14ac:dyDescent="0.25">
      <c r="A237" s="7"/>
      <c r="B237" s="7"/>
      <c r="C237" s="3" t="str">
        <f>IFERROR(VLOOKUP(B237,DONNEES!$E:$F,2,0),"")</f>
        <v/>
      </c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3" t="str">
        <f>IFERROR(VLOOKUP(Q237,DONNEES!$Q$2:$R$8,2,0),"")</f>
        <v/>
      </c>
      <c r="S237" s="19"/>
      <c r="T237" s="19"/>
      <c r="U237" s="7"/>
      <c r="V237" s="3" t="str">
        <f>IFERROR(VLOOKUP(U237,DONNEES!$O$2:$P$17,2,0),"")</f>
        <v/>
      </c>
      <c r="W237" s="7"/>
      <c r="X237" s="3" t="str">
        <f>IFERROR(VLOOKUP(W237,DONNEES!$S$2:$T$6,2,0),"")</f>
        <v/>
      </c>
      <c r="Z237" s="12" t="str">
        <f t="shared" si="47"/>
        <v/>
      </c>
      <c r="AA237" s="12" t="b">
        <f t="shared" si="48"/>
        <v>0</v>
      </c>
      <c r="AB237" s="12" t="b">
        <f t="shared" si="49"/>
        <v>0</v>
      </c>
      <c r="AC237" s="13">
        <f t="shared" si="50"/>
        <v>0</v>
      </c>
      <c r="AD237" s="12">
        <f t="shared" si="54"/>
        <v>0</v>
      </c>
      <c r="AE237" s="12">
        <f t="shared" si="55"/>
        <v>0</v>
      </c>
      <c r="AF237" s="12">
        <f t="shared" si="51"/>
        <v>1</v>
      </c>
      <c r="AG237" s="12">
        <f t="shared" si="52"/>
        <v>1</v>
      </c>
      <c r="AI237" s="12" t="str">
        <f>IF(E237&lt;&gt;"",OR(VLOOKUP(J237,DONNEES!$H$2:$I$7,2,0)="09",VLOOKUP(J237,DONNEES!$H$2:$I$7,2,0)="19"),"")</f>
        <v/>
      </c>
      <c r="AN237" s="18" t="b">
        <f t="shared" si="53"/>
        <v>1</v>
      </c>
      <c r="AO237" s="12" t="str">
        <f t="shared" si="57"/>
        <v/>
      </c>
      <c r="AP237" s="12" t="str">
        <f t="shared" si="56"/>
        <v/>
      </c>
      <c r="AQ237" s="12" t="str">
        <f t="shared" si="59"/>
        <v/>
      </c>
      <c r="AR237" s="12" t="str">
        <f t="shared" si="58"/>
        <v/>
      </c>
    </row>
    <row r="238" spans="1:44" x14ac:dyDescent="0.25">
      <c r="A238" s="7"/>
      <c r="B238" s="7"/>
      <c r="C238" s="3" t="str">
        <f>IFERROR(VLOOKUP(B238,DONNEES!$E:$F,2,0),"")</f>
        <v/>
      </c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3" t="str">
        <f>IFERROR(VLOOKUP(Q238,DONNEES!$Q$2:$R$8,2,0),"")</f>
        <v/>
      </c>
      <c r="S238" s="19"/>
      <c r="T238" s="19"/>
      <c r="U238" s="7"/>
      <c r="V238" s="3" t="str">
        <f>IFERROR(VLOOKUP(U238,DONNEES!$O$2:$P$17,2,0),"")</f>
        <v/>
      </c>
      <c r="W238" s="7"/>
      <c r="X238" s="3" t="str">
        <f>IFERROR(VLOOKUP(W238,DONNEES!$S$2:$T$6,2,0),"")</f>
        <v/>
      </c>
      <c r="Z238" s="12" t="str">
        <f t="shared" si="47"/>
        <v/>
      </c>
      <c r="AA238" s="12" t="b">
        <f t="shared" si="48"/>
        <v>0</v>
      </c>
      <c r="AB238" s="12" t="b">
        <f t="shared" si="49"/>
        <v>0</v>
      </c>
      <c r="AC238" s="13">
        <f t="shared" si="50"/>
        <v>0</v>
      </c>
      <c r="AD238" s="12">
        <f t="shared" si="54"/>
        <v>0</v>
      </c>
      <c r="AE238" s="12">
        <f t="shared" si="55"/>
        <v>0</v>
      </c>
      <c r="AF238" s="12">
        <f t="shared" si="51"/>
        <v>1</v>
      </c>
      <c r="AG238" s="12">
        <f t="shared" si="52"/>
        <v>1</v>
      </c>
      <c r="AI238" s="12" t="str">
        <f>IF(E238&lt;&gt;"",OR(VLOOKUP(J238,DONNEES!$H$2:$I$7,2,0)="09",VLOOKUP(J238,DONNEES!$H$2:$I$7,2,0)="19"),"")</f>
        <v/>
      </c>
      <c r="AN238" s="18" t="b">
        <f t="shared" si="53"/>
        <v>1</v>
      </c>
      <c r="AO238" s="12" t="str">
        <f t="shared" si="57"/>
        <v/>
      </c>
      <c r="AP238" s="12" t="str">
        <f t="shared" si="56"/>
        <v/>
      </c>
      <c r="AQ238" s="12" t="str">
        <f t="shared" si="59"/>
        <v/>
      </c>
      <c r="AR238" s="12" t="str">
        <f t="shared" si="58"/>
        <v/>
      </c>
    </row>
    <row r="239" spans="1:44" x14ac:dyDescent="0.25">
      <c r="A239" s="7"/>
      <c r="B239" s="7"/>
      <c r="C239" s="3" t="str">
        <f>IFERROR(VLOOKUP(B239,DONNEES!$E:$F,2,0),"")</f>
        <v/>
      </c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3" t="str">
        <f>IFERROR(VLOOKUP(Q239,DONNEES!$Q$2:$R$8,2,0),"")</f>
        <v/>
      </c>
      <c r="S239" s="19"/>
      <c r="T239" s="19"/>
      <c r="U239" s="7"/>
      <c r="V239" s="3" t="str">
        <f>IFERROR(VLOOKUP(U239,DONNEES!$O$2:$P$17,2,0),"")</f>
        <v/>
      </c>
      <c r="W239" s="7"/>
      <c r="X239" s="3" t="str">
        <f>IFERROR(VLOOKUP(W239,DONNEES!$S$2:$T$6,2,0),"")</f>
        <v/>
      </c>
      <c r="Z239" s="12" t="str">
        <f t="shared" si="47"/>
        <v/>
      </c>
      <c r="AA239" s="12" t="b">
        <f t="shared" si="48"/>
        <v>0</v>
      </c>
      <c r="AB239" s="12" t="b">
        <f t="shared" si="49"/>
        <v>0</v>
      </c>
      <c r="AC239" s="13">
        <f t="shared" si="50"/>
        <v>0</v>
      </c>
      <c r="AD239" s="12">
        <f t="shared" si="54"/>
        <v>0</v>
      </c>
      <c r="AE239" s="12">
        <f t="shared" si="55"/>
        <v>0</v>
      </c>
      <c r="AF239" s="12">
        <f t="shared" si="51"/>
        <v>1</v>
      </c>
      <c r="AG239" s="12">
        <f t="shared" si="52"/>
        <v>1</v>
      </c>
      <c r="AI239" s="12" t="str">
        <f>IF(E239&lt;&gt;"",OR(VLOOKUP(J239,DONNEES!$H$2:$I$7,2,0)="09",VLOOKUP(J239,DONNEES!$H$2:$I$7,2,0)="19"),"")</f>
        <v/>
      </c>
      <c r="AN239" s="18" t="b">
        <f t="shared" si="53"/>
        <v>1</v>
      </c>
      <c r="AO239" s="12" t="str">
        <f t="shared" si="57"/>
        <v/>
      </c>
      <c r="AP239" s="12" t="str">
        <f t="shared" si="56"/>
        <v/>
      </c>
      <c r="AQ239" s="12" t="str">
        <f t="shared" si="59"/>
        <v/>
      </c>
      <c r="AR239" s="12" t="str">
        <f t="shared" si="58"/>
        <v/>
      </c>
    </row>
    <row r="240" spans="1:44" x14ac:dyDescent="0.25">
      <c r="A240" s="7"/>
      <c r="B240" s="7"/>
      <c r="C240" s="3" t="str">
        <f>IFERROR(VLOOKUP(B240,DONNEES!$E:$F,2,0),"")</f>
        <v/>
      </c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3" t="str">
        <f>IFERROR(VLOOKUP(Q240,DONNEES!$Q$2:$R$8,2,0),"")</f>
        <v/>
      </c>
      <c r="S240" s="19"/>
      <c r="T240" s="19"/>
      <c r="U240" s="7"/>
      <c r="V240" s="3" t="str">
        <f>IFERROR(VLOOKUP(U240,DONNEES!$O$2:$P$17,2,0),"")</f>
        <v/>
      </c>
      <c r="W240" s="7"/>
      <c r="X240" s="3" t="str">
        <f>IFERROR(VLOOKUP(W240,DONNEES!$S$2:$T$6,2,0),"")</f>
        <v/>
      </c>
      <c r="Z240" s="12" t="str">
        <f t="shared" si="47"/>
        <v/>
      </c>
      <c r="AA240" s="12" t="b">
        <f t="shared" si="48"/>
        <v>0</v>
      </c>
      <c r="AB240" s="12" t="b">
        <f t="shared" si="49"/>
        <v>0</v>
      </c>
      <c r="AC240" s="13">
        <f t="shared" si="50"/>
        <v>0</v>
      </c>
      <c r="AD240" s="12">
        <f t="shared" si="54"/>
        <v>0</v>
      </c>
      <c r="AE240" s="12">
        <f t="shared" si="55"/>
        <v>0</v>
      </c>
      <c r="AF240" s="12">
        <f t="shared" si="51"/>
        <v>1</v>
      </c>
      <c r="AG240" s="12">
        <f t="shared" si="52"/>
        <v>1</v>
      </c>
      <c r="AI240" s="12" t="str">
        <f>IF(E240&lt;&gt;"",OR(VLOOKUP(J240,DONNEES!$H$2:$I$7,2,0)="09",VLOOKUP(J240,DONNEES!$H$2:$I$7,2,0)="19"),"")</f>
        <v/>
      </c>
      <c r="AN240" s="18" t="b">
        <f t="shared" si="53"/>
        <v>1</v>
      </c>
      <c r="AO240" s="12" t="str">
        <f t="shared" si="57"/>
        <v/>
      </c>
      <c r="AP240" s="12" t="str">
        <f t="shared" si="56"/>
        <v/>
      </c>
      <c r="AQ240" s="12" t="str">
        <f t="shared" si="59"/>
        <v/>
      </c>
      <c r="AR240" s="12" t="str">
        <f t="shared" si="58"/>
        <v/>
      </c>
    </row>
    <row r="241" spans="1:44" x14ac:dyDescent="0.25">
      <c r="A241" s="7"/>
      <c r="B241" s="7"/>
      <c r="C241" s="3" t="str">
        <f>IFERROR(VLOOKUP(B241,DONNEES!$E:$F,2,0),"")</f>
        <v/>
      </c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3" t="str">
        <f>IFERROR(VLOOKUP(Q241,DONNEES!$Q$2:$R$8,2,0),"")</f>
        <v/>
      </c>
      <c r="S241" s="19"/>
      <c r="T241" s="19"/>
      <c r="U241" s="7"/>
      <c r="V241" s="3" t="str">
        <f>IFERROR(VLOOKUP(U241,DONNEES!$O$2:$P$17,2,0),"")</f>
        <v/>
      </c>
      <c r="W241" s="7"/>
      <c r="X241" s="3" t="str">
        <f>IFERROR(VLOOKUP(W241,DONNEES!$S$2:$T$6,2,0),"")</f>
        <v/>
      </c>
      <c r="Z241" s="12" t="str">
        <f t="shared" si="47"/>
        <v/>
      </c>
      <c r="AA241" s="12" t="b">
        <f t="shared" si="48"/>
        <v>0</v>
      </c>
      <c r="AB241" s="12" t="b">
        <f t="shared" si="49"/>
        <v>0</v>
      </c>
      <c r="AC241" s="13">
        <f t="shared" si="50"/>
        <v>0</v>
      </c>
      <c r="AD241" s="12">
        <f t="shared" si="54"/>
        <v>0</v>
      </c>
      <c r="AE241" s="12">
        <f t="shared" si="55"/>
        <v>0</v>
      </c>
      <c r="AF241" s="12">
        <f t="shared" si="51"/>
        <v>1</v>
      </c>
      <c r="AG241" s="12">
        <f t="shared" si="52"/>
        <v>1</v>
      </c>
      <c r="AI241" s="12" t="str">
        <f>IF(E241&lt;&gt;"",OR(VLOOKUP(J241,DONNEES!$H$2:$I$7,2,0)="09",VLOOKUP(J241,DONNEES!$H$2:$I$7,2,0)="19"),"")</f>
        <v/>
      </c>
      <c r="AN241" s="18" t="b">
        <f t="shared" si="53"/>
        <v>1</v>
      </c>
      <c r="AO241" s="12" t="str">
        <f t="shared" si="57"/>
        <v/>
      </c>
      <c r="AP241" s="12" t="str">
        <f t="shared" si="56"/>
        <v/>
      </c>
      <c r="AQ241" s="12" t="str">
        <f t="shared" si="59"/>
        <v/>
      </c>
      <c r="AR241" s="12" t="str">
        <f t="shared" si="58"/>
        <v/>
      </c>
    </row>
    <row r="242" spans="1:44" x14ac:dyDescent="0.25">
      <c r="A242" s="7"/>
      <c r="B242" s="7"/>
      <c r="C242" s="3" t="str">
        <f>IFERROR(VLOOKUP(B242,DONNEES!$E:$F,2,0),"")</f>
        <v/>
      </c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3" t="str">
        <f>IFERROR(VLOOKUP(Q242,DONNEES!$Q$2:$R$8,2,0),"")</f>
        <v/>
      </c>
      <c r="S242" s="19"/>
      <c r="T242" s="19"/>
      <c r="U242" s="7"/>
      <c r="V242" s="3" t="str">
        <f>IFERROR(VLOOKUP(U242,DONNEES!$O$2:$P$17,2,0),"")</f>
        <v/>
      </c>
      <c r="W242" s="7"/>
      <c r="X242" s="3" t="str">
        <f>IFERROR(VLOOKUP(W242,DONNEES!$S$2:$T$6,2,0),"")</f>
        <v/>
      </c>
      <c r="Z242" s="12" t="str">
        <f t="shared" si="47"/>
        <v/>
      </c>
      <c r="AA242" s="12" t="b">
        <f t="shared" si="48"/>
        <v>0</v>
      </c>
      <c r="AB242" s="12" t="b">
        <f t="shared" si="49"/>
        <v>0</v>
      </c>
      <c r="AC242" s="13">
        <f t="shared" si="50"/>
        <v>0</v>
      </c>
      <c r="AD242" s="12">
        <f t="shared" si="54"/>
        <v>0</v>
      </c>
      <c r="AE242" s="12">
        <f t="shared" si="55"/>
        <v>0</v>
      </c>
      <c r="AF242" s="12">
        <f t="shared" si="51"/>
        <v>1</v>
      </c>
      <c r="AG242" s="12">
        <f t="shared" si="52"/>
        <v>1</v>
      </c>
      <c r="AI242" s="12" t="str">
        <f>IF(E242&lt;&gt;"",OR(VLOOKUP(J242,DONNEES!$H$2:$I$7,2,0)="09",VLOOKUP(J242,DONNEES!$H$2:$I$7,2,0)="19"),"")</f>
        <v/>
      </c>
      <c r="AN242" s="18" t="b">
        <f t="shared" si="53"/>
        <v>1</v>
      </c>
      <c r="AO242" s="12" t="str">
        <f t="shared" si="57"/>
        <v/>
      </c>
      <c r="AP242" s="12" t="str">
        <f t="shared" si="56"/>
        <v/>
      </c>
      <c r="AQ242" s="12" t="str">
        <f t="shared" si="59"/>
        <v/>
      </c>
      <c r="AR242" s="12" t="str">
        <f t="shared" si="58"/>
        <v/>
      </c>
    </row>
    <row r="243" spans="1:44" x14ac:dyDescent="0.25">
      <c r="A243" s="7"/>
      <c r="B243" s="7"/>
      <c r="C243" s="3" t="str">
        <f>IFERROR(VLOOKUP(B243,DONNEES!$E:$F,2,0),"")</f>
        <v/>
      </c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3" t="str">
        <f>IFERROR(VLOOKUP(Q243,DONNEES!$Q$2:$R$8,2,0),"")</f>
        <v/>
      </c>
      <c r="S243" s="19"/>
      <c r="T243" s="19"/>
      <c r="U243" s="7"/>
      <c r="V243" s="3" t="str">
        <f>IFERROR(VLOOKUP(U243,DONNEES!$O$2:$P$17,2,0),"")</f>
        <v/>
      </c>
      <c r="W243" s="7"/>
      <c r="X243" s="3" t="str">
        <f>IFERROR(VLOOKUP(W243,DONNEES!$S$2:$T$6,2,0),"")</f>
        <v/>
      </c>
      <c r="Z243" s="12" t="str">
        <f t="shared" si="47"/>
        <v/>
      </c>
      <c r="AA243" s="12" t="b">
        <f t="shared" si="48"/>
        <v>0</v>
      </c>
      <c r="AB243" s="12" t="b">
        <f t="shared" si="49"/>
        <v>0</v>
      </c>
      <c r="AC243" s="13">
        <f t="shared" si="50"/>
        <v>0</v>
      </c>
      <c r="AD243" s="12">
        <f t="shared" si="54"/>
        <v>0</v>
      </c>
      <c r="AE243" s="12">
        <f t="shared" si="55"/>
        <v>0</v>
      </c>
      <c r="AF243" s="12">
        <f t="shared" si="51"/>
        <v>1</v>
      </c>
      <c r="AG243" s="12">
        <f t="shared" si="52"/>
        <v>1</v>
      </c>
      <c r="AI243" s="12" t="str">
        <f>IF(E243&lt;&gt;"",OR(VLOOKUP(J243,DONNEES!$H$2:$I$7,2,0)="09",VLOOKUP(J243,DONNEES!$H$2:$I$7,2,0)="19"),"")</f>
        <v/>
      </c>
      <c r="AN243" s="18" t="b">
        <f t="shared" si="53"/>
        <v>1</v>
      </c>
      <c r="AO243" s="12" t="str">
        <f t="shared" si="57"/>
        <v/>
      </c>
      <c r="AP243" s="12" t="str">
        <f t="shared" si="56"/>
        <v/>
      </c>
      <c r="AQ243" s="12" t="str">
        <f t="shared" si="59"/>
        <v/>
      </c>
      <c r="AR243" s="12" t="str">
        <f t="shared" si="58"/>
        <v/>
      </c>
    </row>
    <row r="244" spans="1:44" x14ac:dyDescent="0.25">
      <c r="A244" s="7"/>
      <c r="B244" s="7"/>
      <c r="C244" s="3" t="str">
        <f>IFERROR(VLOOKUP(B244,DONNEES!$E:$F,2,0),"")</f>
        <v/>
      </c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3" t="str">
        <f>IFERROR(VLOOKUP(Q244,DONNEES!$Q$2:$R$8,2,0),"")</f>
        <v/>
      </c>
      <c r="S244" s="19"/>
      <c r="T244" s="19"/>
      <c r="U244" s="7"/>
      <c r="V244" s="3" t="str">
        <f>IFERROR(VLOOKUP(U244,DONNEES!$O$2:$P$17,2,0),"")</f>
        <v/>
      </c>
      <c r="W244" s="7"/>
      <c r="X244" s="3" t="str">
        <f>IFERROR(VLOOKUP(W244,DONNEES!$S$2:$T$6,2,0),"")</f>
        <v/>
      </c>
      <c r="Z244" s="12" t="str">
        <f t="shared" si="47"/>
        <v/>
      </c>
      <c r="AA244" s="12" t="b">
        <f t="shared" si="48"/>
        <v>0</v>
      </c>
      <c r="AB244" s="12" t="b">
        <f t="shared" si="49"/>
        <v>0</v>
      </c>
      <c r="AC244" s="13">
        <f t="shared" si="50"/>
        <v>0</v>
      </c>
      <c r="AD244" s="12">
        <f t="shared" si="54"/>
        <v>0</v>
      </c>
      <c r="AE244" s="12">
        <f t="shared" si="55"/>
        <v>0</v>
      </c>
      <c r="AF244" s="12">
        <f t="shared" si="51"/>
        <v>1</v>
      </c>
      <c r="AG244" s="12">
        <f t="shared" si="52"/>
        <v>1</v>
      </c>
      <c r="AI244" s="12" t="str">
        <f>IF(E244&lt;&gt;"",OR(VLOOKUP(J244,DONNEES!$H$2:$I$7,2,0)="09",VLOOKUP(J244,DONNEES!$H$2:$I$7,2,0)="19"),"")</f>
        <v/>
      </c>
      <c r="AN244" s="18" t="b">
        <f t="shared" si="53"/>
        <v>1</v>
      </c>
      <c r="AO244" s="12" t="str">
        <f t="shared" si="57"/>
        <v/>
      </c>
      <c r="AP244" s="12" t="str">
        <f t="shared" si="56"/>
        <v/>
      </c>
      <c r="AQ244" s="12" t="str">
        <f t="shared" si="59"/>
        <v/>
      </c>
      <c r="AR244" s="12" t="str">
        <f t="shared" si="58"/>
        <v/>
      </c>
    </row>
    <row r="245" spans="1:44" x14ac:dyDescent="0.25">
      <c r="A245" s="7"/>
      <c r="B245" s="7"/>
      <c r="C245" s="3" t="str">
        <f>IFERROR(VLOOKUP(B245,DONNEES!$E:$F,2,0),"")</f>
        <v/>
      </c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3" t="str">
        <f>IFERROR(VLOOKUP(Q245,DONNEES!$Q$2:$R$8,2,0),"")</f>
        <v/>
      </c>
      <c r="S245" s="19"/>
      <c r="T245" s="19"/>
      <c r="U245" s="7"/>
      <c r="V245" s="3" t="str">
        <f>IFERROR(VLOOKUP(U245,DONNEES!$O$2:$P$17,2,0),"")</f>
        <v/>
      </c>
      <c r="W245" s="7"/>
      <c r="X245" s="3" t="str">
        <f>IFERROR(VLOOKUP(W245,DONNEES!$S$2:$T$6,2,0),"")</f>
        <v/>
      </c>
      <c r="Z245" s="12" t="str">
        <f t="shared" si="47"/>
        <v/>
      </c>
      <c r="AA245" s="12" t="b">
        <f t="shared" si="48"/>
        <v>0</v>
      </c>
      <c r="AB245" s="12" t="b">
        <f t="shared" si="49"/>
        <v>0</v>
      </c>
      <c r="AC245" s="13">
        <f t="shared" si="50"/>
        <v>0</v>
      </c>
      <c r="AD245" s="12">
        <f t="shared" si="54"/>
        <v>0</v>
      </c>
      <c r="AE245" s="12">
        <f t="shared" si="55"/>
        <v>0</v>
      </c>
      <c r="AF245" s="12">
        <f t="shared" si="51"/>
        <v>1</v>
      </c>
      <c r="AG245" s="12">
        <f t="shared" si="52"/>
        <v>1</v>
      </c>
      <c r="AI245" s="12" t="str">
        <f>IF(E245&lt;&gt;"",OR(VLOOKUP(J245,DONNEES!$H$2:$I$7,2,0)="09",VLOOKUP(J245,DONNEES!$H$2:$I$7,2,0)="19"),"")</f>
        <v/>
      </c>
      <c r="AN245" s="18" t="b">
        <f t="shared" si="53"/>
        <v>1</v>
      </c>
      <c r="AO245" s="12" t="str">
        <f t="shared" si="57"/>
        <v/>
      </c>
      <c r="AP245" s="12" t="str">
        <f t="shared" si="56"/>
        <v/>
      </c>
      <c r="AQ245" s="12" t="str">
        <f t="shared" si="59"/>
        <v/>
      </c>
      <c r="AR245" s="12" t="str">
        <f t="shared" si="58"/>
        <v/>
      </c>
    </row>
    <row r="246" spans="1:44" x14ac:dyDescent="0.25">
      <c r="A246" s="7"/>
      <c r="B246" s="7"/>
      <c r="C246" s="3" t="str">
        <f>IFERROR(VLOOKUP(B246,DONNEES!$E:$F,2,0),"")</f>
        <v/>
      </c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3" t="str">
        <f>IFERROR(VLOOKUP(Q246,DONNEES!$Q$2:$R$8,2,0),"")</f>
        <v/>
      </c>
      <c r="S246" s="19"/>
      <c r="T246" s="19"/>
      <c r="U246" s="7"/>
      <c r="V246" s="3" t="str">
        <f>IFERROR(VLOOKUP(U246,DONNEES!$O$2:$P$17,2,0),"")</f>
        <v/>
      </c>
      <c r="W246" s="7"/>
      <c r="X246" s="3" t="str">
        <f>IFERROR(VLOOKUP(W246,DONNEES!$S$2:$T$6,2,0),"")</f>
        <v/>
      </c>
      <c r="Z246" s="12" t="str">
        <f t="shared" si="47"/>
        <v/>
      </c>
      <c r="AA246" s="12" t="b">
        <f t="shared" si="48"/>
        <v>0</v>
      </c>
      <c r="AB246" s="12" t="b">
        <f t="shared" si="49"/>
        <v>0</v>
      </c>
      <c r="AC246" s="13">
        <f t="shared" si="50"/>
        <v>0</v>
      </c>
      <c r="AD246" s="12">
        <f t="shared" si="54"/>
        <v>0</v>
      </c>
      <c r="AE246" s="12">
        <f t="shared" si="55"/>
        <v>0</v>
      </c>
      <c r="AF246" s="12">
        <f t="shared" si="51"/>
        <v>1</v>
      </c>
      <c r="AG246" s="12">
        <f t="shared" si="52"/>
        <v>1</v>
      </c>
      <c r="AI246" s="12" t="str">
        <f>IF(E246&lt;&gt;"",OR(VLOOKUP(J246,DONNEES!$H$2:$I$7,2,0)="09",VLOOKUP(J246,DONNEES!$H$2:$I$7,2,0)="19"),"")</f>
        <v/>
      </c>
      <c r="AN246" s="18" t="b">
        <f t="shared" si="53"/>
        <v>1</v>
      </c>
      <c r="AO246" s="12" t="str">
        <f t="shared" si="57"/>
        <v/>
      </c>
      <c r="AP246" s="12" t="str">
        <f t="shared" si="56"/>
        <v/>
      </c>
      <c r="AQ246" s="12" t="str">
        <f t="shared" si="59"/>
        <v/>
      </c>
      <c r="AR246" s="12" t="str">
        <f t="shared" si="58"/>
        <v/>
      </c>
    </row>
    <row r="247" spans="1:44" x14ac:dyDescent="0.25">
      <c r="A247" s="7"/>
      <c r="B247" s="7"/>
      <c r="C247" s="3" t="str">
        <f>IFERROR(VLOOKUP(B247,DONNEES!$E:$F,2,0),"")</f>
        <v/>
      </c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3" t="str">
        <f>IFERROR(VLOOKUP(Q247,DONNEES!$Q$2:$R$8,2,0),"")</f>
        <v/>
      </c>
      <c r="S247" s="19"/>
      <c r="T247" s="19"/>
      <c r="U247" s="7"/>
      <c r="V247" s="3" t="str">
        <f>IFERROR(VLOOKUP(U247,DONNEES!$O$2:$P$17,2,0),"")</f>
        <v/>
      </c>
      <c r="W247" s="7"/>
      <c r="X247" s="3" t="str">
        <f>IFERROR(VLOOKUP(W247,DONNEES!$S$2:$T$6,2,0),"")</f>
        <v/>
      </c>
      <c r="Z247" s="12" t="str">
        <f t="shared" si="47"/>
        <v/>
      </c>
      <c r="AA247" s="12" t="b">
        <f t="shared" si="48"/>
        <v>0</v>
      </c>
      <c r="AB247" s="12" t="b">
        <f t="shared" si="49"/>
        <v>0</v>
      </c>
      <c r="AC247" s="13">
        <f t="shared" si="50"/>
        <v>0</v>
      </c>
      <c r="AD247" s="12">
        <f t="shared" si="54"/>
        <v>0</v>
      </c>
      <c r="AE247" s="12">
        <f t="shared" si="55"/>
        <v>0</v>
      </c>
      <c r="AF247" s="12">
        <f t="shared" si="51"/>
        <v>1</v>
      </c>
      <c r="AG247" s="12">
        <f t="shared" si="52"/>
        <v>1</v>
      </c>
      <c r="AI247" s="12" t="str">
        <f>IF(E247&lt;&gt;"",OR(VLOOKUP(J247,DONNEES!$H$2:$I$7,2,0)="09",VLOOKUP(J247,DONNEES!$H$2:$I$7,2,0)="19"),"")</f>
        <v/>
      </c>
      <c r="AN247" s="18" t="b">
        <f t="shared" si="53"/>
        <v>1</v>
      </c>
      <c r="AO247" s="12" t="str">
        <f t="shared" si="57"/>
        <v/>
      </c>
      <c r="AP247" s="12" t="str">
        <f t="shared" si="56"/>
        <v/>
      </c>
      <c r="AQ247" s="12" t="str">
        <f t="shared" si="59"/>
        <v/>
      </c>
      <c r="AR247" s="12" t="str">
        <f t="shared" si="58"/>
        <v/>
      </c>
    </row>
    <row r="248" spans="1:44" x14ac:dyDescent="0.25">
      <c r="A248" s="7"/>
      <c r="B248" s="7"/>
      <c r="C248" s="3" t="str">
        <f>IFERROR(VLOOKUP(B248,DONNEES!$E:$F,2,0),"")</f>
        <v/>
      </c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3" t="str">
        <f>IFERROR(VLOOKUP(Q248,DONNEES!$Q$2:$R$8,2,0),"")</f>
        <v/>
      </c>
      <c r="S248" s="19"/>
      <c r="T248" s="19"/>
      <c r="U248" s="7"/>
      <c r="V248" s="3" t="str">
        <f>IFERROR(VLOOKUP(U248,DONNEES!$O$2:$P$17,2,0),"")</f>
        <v/>
      </c>
      <c r="W248" s="7"/>
      <c r="X248" s="3" t="str">
        <f>IFERROR(VLOOKUP(W248,DONNEES!$S$2:$T$6,2,0),"")</f>
        <v/>
      </c>
      <c r="Z248" s="12" t="str">
        <f t="shared" si="47"/>
        <v/>
      </c>
      <c r="AA248" s="12" t="b">
        <f t="shared" si="48"/>
        <v>0</v>
      </c>
      <c r="AB248" s="12" t="b">
        <f t="shared" si="49"/>
        <v>0</v>
      </c>
      <c r="AC248" s="13">
        <f t="shared" si="50"/>
        <v>0</v>
      </c>
      <c r="AD248" s="12">
        <f t="shared" si="54"/>
        <v>0</v>
      </c>
      <c r="AE248" s="12">
        <f t="shared" si="55"/>
        <v>0</v>
      </c>
      <c r="AF248" s="12">
        <f t="shared" si="51"/>
        <v>1</v>
      </c>
      <c r="AG248" s="12">
        <f t="shared" si="52"/>
        <v>1</v>
      </c>
      <c r="AI248" s="12" t="str">
        <f>IF(E248&lt;&gt;"",OR(VLOOKUP(J248,DONNEES!$H$2:$I$7,2,0)="09",VLOOKUP(J248,DONNEES!$H$2:$I$7,2,0)="19"),"")</f>
        <v/>
      </c>
      <c r="AN248" s="18" t="b">
        <f t="shared" si="53"/>
        <v>1</v>
      </c>
      <c r="AO248" s="12" t="str">
        <f t="shared" si="57"/>
        <v/>
      </c>
      <c r="AP248" s="12" t="str">
        <f t="shared" si="56"/>
        <v/>
      </c>
      <c r="AQ248" s="12" t="str">
        <f t="shared" si="59"/>
        <v/>
      </c>
      <c r="AR248" s="12" t="str">
        <f t="shared" si="58"/>
        <v/>
      </c>
    </row>
    <row r="249" spans="1:44" x14ac:dyDescent="0.25">
      <c r="A249" s="7"/>
      <c r="B249" s="7"/>
      <c r="C249" s="3" t="str">
        <f>IFERROR(VLOOKUP(B249,DONNEES!$E:$F,2,0),"")</f>
        <v/>
      </c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3" t="str">
        <f>IFERROR(VLOOKUP(Q249,DONNEES!$Q$2:$R$8,2,0),"")</f>
        <v/>
      </c>
      <c r="S249" s="19"/>
      <c r="T249" s="19"/>
      <c r="U249" s="7"/>
      <c r="V249" s="3" t="str">
        <f>IFERROR(VLOOKUP(U249,DONNEES!$O$2:$P$17,2,0),"")</f>
        <v/>
      </c>
      <c r="W249" s="7"/>
      <c r="X249" s="3" t="str">
        <f>IFERROR(VLOOKUP(W249,DONNEES!$S$2:$T$6,2,0),"")</f>
        <v/>
      </c>
      <c r="Z249" s="12" t="str">
        <f t="shared" si="47"/>
        <v/>
      </c>
      <c r="AA249" s="12" t="b">
        <f t="shared" si="48"/>
        <v>0</v>
      </c>
      <c r="AB249" s="12" t="b">
        <f t="shared" si="49"/>
        <v>0</v>
      </c>
      <c r="AC249" s="13">
        <f t="shared" si="50"/>
        <v>0</v>
      </c>
      <c r="AD249" s="12">
        <f t="shared" si="54"/>
        <v>0</v>
      </c>
      <c r="AE249" s="12">
        <f t="shared" si="55"/>
        <v>0</v>
      </c>
      <c r="AF249" s="12">
        <f t="shared" si="51"/>
        <v>1</v>
      </c>
      <c r="AG249" s="12">
        <f t="shared" si="52"/>
        <v>1</v>
      </c>
      <c r="AI249" s="12" t="str">
        <f>IF(E249&lt;&gt;"",OR(VLOOKUP(J249,DONNEES!$H$2:$I$7,2,0)="09",VLOOKUP(J249,DONNEES!$H$2:$I$7,2,0)="19"),"")</f>
        <v/>
      </c>
      <c r="AN249" s="18" t="b">
        <f t="shared" si="53"/>
        <v>1</v>
      </c>
      <c r="AO249" s="12" t="str">
        <f t="shared" si="57"/>
        <v/>
      </c>
      <c r="AP249" s="12" t="str">
        <f t="shared" si="56"/>
        <v/>
      </c>
      <c r="AQ249" s="12" t="str">
        <f t="shared" si="59"/>
        <v/>
      </c>
      <c r="AR249" s="12" t="str">
        <f t="shared" si="58"/>
        <v/>
      </c>
    </row>
    <row r="250" spans="1:44" x14ac:dyDescent="0.25">
      <c r="A250" s="7"/>
      <c r="B250" s="7"/>
      <c r="C250" s="3" t="str">
        <f>IFERROR(VLOOKUP(B250,DONNEES!$E:$F,2,0),"")</f>
        <v/>
      </c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3" t="str">
        <f>IFERROR(VLOOKUP(Q250,DONNEES!$Q$2:$R$8,2,0),"")</f>
        <v/>
      </c>
      <c r="S250" s="19"/>
      <c r="T250" s="19"/>
      <c r="U250" s="7"/>
      <c r="V250" s="3" t="str">
        <f>IFERROR(VLOOKUP(U250,DONNEES!$O$2:$P$17,2,0),"")</f>
        <v/>
      </c>
      <c r="W250" s="7"/>
      <c r="X250" s="3" t="str">
        <f>IFERROR(VLOOKUP(W250,DONNEES!$S$2:$T$6,2,0),"")</f>
        <v/>
      </c>
      <c r="Z250" s="12" t="str">
        <f t="shared" si="47"/>
        <v/>
      </c>
      <c r="AA250" s="12" t="b">
        <f t="shared" si="48"/>
        <v>0</v>
      </c>
      <c r="AB250" s="12" t="b">
        <f t="shared" si="49"/>
        <v>0</v>
      </c>
      <c r="AC250" s="13">
        <f t="shared" si="50"/>
        <v>0</v>
      </c>
      <c r="AD250" s="12">
        <f t="shared" si="54"/>
        <v>0</v>
      </c>
      <c r="AE250" s="12">
        <f t="shared" si="55"/>
        <v>0</v>
      </c>
      <c r="AF250" s="12">
        <f t="shared" si="51"/>
        <v>1</v>
      </c>
      <c r="AG250" s="12">
        <f t="shared" si="52"/>
        <v>1</v>
      </c>
      <c r="AI250" s="12" t="str">
        <f>IF(E250&lt;&gt;"",OR(VLOOKUP(J250,DONNEES!$H$2:$I$7,2,0)="09",VLOOKUP(J250,DONNEES!$H$2:$I$7,2,0)="19"),"")</f>
        <v/>
      </c>
      <c r="AN250" s="18" t="b">
        <f t="shared" si="53"/>
        <v>1</v>
      </c>
      <c r="AO250" s="12" t="str">
        <f t="shared" si="57"/>
        <v/>
      </c>
      <c r="AP250" s="12" t="str">
        <f t="shared" si="56"/>
        <v/>
      </c>
      <c r="AQ250" s="12" t="str">
        <f t="shared" si="59"/>
        <v/>
      </c>
      <c r="AR250" s="12" t="str">
        <f t="shared" si="58"/>
        <v/>
      </c>
    </row>
    <row r="251" spans="1:44" x14ac:dyDescent="0.25">
      <c r="A251" s="7"/>
      <c r="B251" s="7"/>
      <c r="C251" s="3" t="str">
        <f>IFERROR(VLOOKUP(B251,DONNEES!$E:$F,2,0),"")</f>
        <v/>
      </c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3" t="str">
        <f>IFERROR(VLOOKUP(Q251,DONNEES!$Q$2:$R$8,2,0),"")</f>
        <v/>
      </c>
      <c r="S251" s="19"/>
      <c r="T251" s="19"/>
      <c r="U251" s="7"/>
      <c r="V251" s="3" t="str">
        <f>IFERROR(VLOOKUP(U251,DONNEES!$O$2:$P$17,2,0),"")</f>
        <v/>
      </c>
      <c r="W251" s="7"/>
      <c r="X251" s="3" t="str">
        <f>IFERROR(VLOOKUP(W251,DONNEES!$S$2:$T$6,2,0),"")</f>
        <v/>
      </c>
      <c r="Z251" s="12" t="str">
        <f t="shared" si="47"/>
        <v/>
      </c>
      <c r="AA251" s="12" t="b">
        <f t="shared" si="48"/>
        <v>0</v>
      </c>
      <c r="AB251" s="12" t="b">
        <f t="shared" si="49"/>
        <v>0</v>
      </c>
      <c r="AC251" s="13">
        <f t="shared" si="50"/>
        <v>0</v>
      </c>
      <c r="AD251" s="12">
        <f t="shared" si="54"/>
        <v>0</v>
      </c>
      <c r="AE251" s="12">
        <f t="shared" si="55"/>
        <v>0</v>
      </c>
      <c r="AF251" s="12">
        <f t="shared" si="51"/>
        <v>1</v>
      </c>
      <c r="AG251" s="12">
        <f t="shared" si="52"/>
        <v>1</v>
      </c>
      <c r="AI251" s="12" t="str">
        <f>IF(E251&lt;&gt;"",OR(VLOOKUP(J251,DONNEES!$H$2:$I$7,2,0)="09",VLOOKUP(J251,DONNEES!$H$2:$I$7,2,0)="19"),"")</f>
        <v/>
      </c>
      <c r="AN251" s="18" t="b">
        <f t="shared" si="53"/>
        <v>1</v>
      </c>
      <c r="AO251" s="12" t="str">
        <f t="shared" si="57"/>
        <v/>
      </c>
      <c r="AP251" s="12" t="str">
        <f t="shared" si="56"/>
        <v/>
      </c>
      <c r="AQ251" s="12" t="str">
        <f t="shared" si="59"/>
        <v/>
      </c>
      <c r="AR251" s="12" t="str">
        <f t="shared" si="58"/>
        <v/>
      </c>
    </row>
    <row r="252" spans="1:44" x14ac:dyDescent="0.25">
      <c r="A252" s="7"/>
      <c r="B252" s="7"/>
      <c r="C252" s="3" t="str">
        <f>IFERROR(VLOOKUP(B252,DONNEES!$E:$F,2,0),"")</f>
        <v/>
      </c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3" t="str">
        <f>IFERROR(VLOOKUP(Q252,DONNEES!$Q$2:$R$8,2,0),"")</f>
        <v/>
      </c>
      <c r="S252" s="19"/>
      <c r="T252" s="19"/>
      <c r="U252" s="7"/>
      <c r="V252" s="3" t="str">
        <f>IFERROR(VLOOKUP(U252,DONNEES!$O$2:$P$17,2,0),"")</f>
        <v/>
      </c>
      <c r="W252" s="7"/>
      <c r="X252" s="3" t="str">
        <f>IFERROR(VLOOKUP(W252,DONNEES!$S$2:$T$6,2,0),"")</f>
        <v/>
      </c>
      <c r="Z252" s="12" t="str">
        <f t="shared" si="47"/>
        <v/>
      </c>
      <c r="AA252" s="12" t="b">
        <f t="shared" si="48"/>
        <v>0</v>
      </c>
      <c r="AB252" s="12" t="b">
        <f t="shared" si="49"/>
        <v>0</v>
      </c>
      <c r="AC252" s="13">
        <f t="shared" si="50"/>
        <v>0</v>
      </c>
      <c r="AD252" s="12">
        <f t="shared" si="54"/>
        <v>0</v>
      </c>
      <c r="AE252" s="12">
        <f t="shared" si="55"/>
        <v>0</v>
      </c>
      <c r="AF252" s="12">
        <f t="shared" si="51"/>
        <v>1</v>
      </c>
      <c r="AG252" s="12">
        <f t="shared" si="52"/>
        <v>1</v>
      </c>
      <c r="AI252" s="12" t="str">
        <f>IF(E252&lt;&gt;"",OR(VLOOKUP(J252,DONNEES!$H$2:$I$7,2,0)="09",VLOOKUP(J252,DONNEES!$H$2:$I$7,2,0)="19"),"")</f>
        <v/>
      </c>
      <c r="AN252" s="18" t="b">
        <f t="shared" si="53"/>
        <v>1</v>
      </c>
      <c r="AO252" s="12" t="str">
        <f t="shared" si="57"/>
        <v/>
      </c>
      <c r="AP252" s="12" t="str">
        <f t="shared" si="56"/>
        <v/>
      </c>
      <c r="AQ252" s="12" t="str">
        <f t="shared" si="59"/>
        <v/>
      </c>
      <c r="AR252" s="12" t="str">
        <f t="shared" si="58"/>
        <v/>
      </c>
    </row>
    <row r="253" spans="1:44" x14ac:dyDescent="0.25">
      <c r="A253" s="7"/>
      <c r="B253" s="7"/>
      <c r="C253" s="3" t="str">
        <f>IFERROR(VLOOKUP(B253,DONNEES!$E:$F,2,0),"")</f>
        <v/>
      </c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3" t="str">
        <f>IFERROR(VLOOKUP(Q253,DONNEES!$Q$2:$R$8,2,0),"")</f>
        <v/>
      </c>
      <c r="S253" s="19"/>
      <c r="T253" s="19"/>
      <c r="U253" s="7"/>
      <c r="V253" s="3" t="str">
        <f>IFERROR(VLOOKUP(U253,DONNEES!$O$2:$P$17,2,0),"")</f>
        <v/>
      </c>
      <c r="W253" s="7"/>
      <c r="X253" s="3" t="str">
        <f>IFERROR(VLOOKUP(W253,DONNEES!$S$2:$T$6,2,0),"")</f>
        <v/>
      </c>
      <c r="Z253" s="12" t="str">
        <f t="shared" si="47"/>
        <v/>
      </c>
      <c r="AA253" s="12" t="b">
        <f t="shared" si="48"/>
        <v>0</v>
      </c>
      <c r="AB253" s="12" t="b">
        <f t="shared" si="49"/>
        <v>0</v>
      </c>
      <c r="AC253" s="13">
        <f t="shared" si="50"/>
        <v>0</v>
      </c>
      <c r="AD253" s="12">
        <f t="shared" si="54"/>
        <v>0</v>
      </c>
      <c r="AE253" s="12">
        <f t="shared" si="55"/>
        <v>0</v>
      </c>
      <c r="AF253" s="12">
        <f t="shared" si="51"/>
        <v>1</v>
      </c>
      <c r="AG253" s="12">
        <f t="shared" si="52"/>
        <v>1</v>
      </c>
      <c r="AI253" s="12" t="str">
        <f>IF(E253&lt;&gt;"",OR(VLOOKUP(J253,DONNEES!$H$2:$I$7,2,0)="09",VLOOKUP(J253,DONNEES!$H$2:$I$7,2,0)="19"),"")</f>
        <v/>
      </c>
      <c r="AN253" s="18" t="b">
        <f t="shared" si="53"/>
        <v>1</v>
      </c>
      <c r="AO253" s="12" t="str">
        <f t="shared" si="57"/>
        <v/>
      </c>
      <c r="AP253" s="12" t="str">
        <f t="shared" si="56"/>
        <v/>
      </c>
      <c r="AQ253" s="12" t="str">
        <f t="shared" si="59"/>
        <v/>
      </c>
      <c r="AR253" s="12" t="str">
        <f t="shared" si="58"/>
        <v/>
      </c>
    </row>
    <row r="254" spans="1:44" x14ac:dyDescent="0.25">
      <c r="A254" s="7"/>
      <c r="B254" s="7"/>
      <c r="C254" s="3" t="str">
        <f>IFERROR(VLOOKUP(B254,DONNEES!$E:$F,2,0),"")</f>
        <v/>
      </c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3" t="str">
        <f>IFERROR(VLOOKUP(Q254,DONNEES!$Q$2:$R$8,2,0),"")</f>
        <v/>
      </c>
      <c r="S254" s="19"/>
      <c r="T254" s="19"/>
      <c r="U254" s="7"/>
      <c r="V254" s="3" t="str">
        <f>IFERROR(VLOOKUP(U254,DONNEES!$O$2:$P$17,2,0),"")</f>
        <v/>
      </c>
      <c r="W254" s="7"/>
      <c r="X254" s="3" t="str">
        <f>IFERROR(VLOOKUP(W254,DONNEES!$S$2:$T$6,2,0),"")</f>
        <v/>
      </c>
      <c r="Z254" s="12" t="str">
        <f t="shared" si="47"/>
        <v/>
      </c>
      <c r="AA254" s="12" t="b">
        <f t="shared" si="48"/>
        <v>0</v>
      </c>
      <c r="AB254" s="12" t="b">
        <f t="shared" si="49"/>
        <v>0</v>
      </c>
      <c r="AC254" s="13">
        <f t="shared" si="50"/>
        <v>0</v>
      </c>
      <c r="AD254" s="12">
        <f t="shared" si="54"/>
        <v>0</v>
      </c>
      <c r="AE254" s="12">
        <f t="shared" si="55"/>
        <v>0</v>
      </c>
      <c r="AF254" s="12">
        <f t="shared" si="51"/>
        <v>1</v>
      </c>
      <c r="AG254" s="12">
        <f t="shared" si="52"/>
        <v>1</v>
      </c>
      <c r="AI254" s="12" t="str">
        <f>IF(E254&lt;&gt;"",OR(VLOOKUP(J254,DONNEES!$H$2:$I$7,2,0)="09",VLOOKUP(J254,DONNEES!$H$2:$I$7,2,0)="19"),"")</f>
        <v/>
      </c>
      <c r="AN254" s="18" t="b">
        <f t="shared" si="53"/>
        <v>1</v>
      </c>
      <c r="AO254" s="12" t="str">
        <f t="shared" si="57"/>
        <v/>
      </c>
      <c r="AP254" s="12" t="str">
        <f t="shared" si="56"/>
        <v/>
      </c>
      <c r="AQ254" s="12" t="str">
        <f t="shared" si="59"/>
        <v/>
      </c>
      <c r="AR254" s="12" t="str">
        <f t="shared" si="58"/>
        <v/>
      </c>
    </row>
    <row r="255" spans="1:44" x14ac:dyDescent="0.25">
      <c r="A255" s="7"/>
      <c r="B255" s="7"/>
      <c r="C255" s="3" t="str">
        <f>IFERROR(VLOOKUP(B255,DONNEES!$E:$F,2,0),"")</f>
        <v/>
      </c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3" t="str">
        <f>IFERROR(VLOOKUP(Q255,DONNEES!$Q$2:$R$8,2,0),"")</f>
        <v/>
      </c>
      <c r="S255" s="19"/>
      <c r="T255" s="19"/>
      <c r="U255" s="7"/>
      <c r="V255" s="3" t="str">
        <f>IFERROR(VLOOKUP(U255,DONNEES!$O$2:$P$17,2,0),"")</f>
        <v/>
      </c>
      <c r="W255" s="7"/>
      <c r="X255" s="3" t="str">
        <f>IFERROR(VLOOKUP(W255,DONNEES!$S$2:$T$6,2,0),"")</f>
        <v/>
      </c>
      <c r="Z255" s="12" t="str">
        <f t="shared" si="47"/>
        <v/>
      </c>
      <c r="AA255" s="12" t="b">
        <f t="shared" si="48"/>
        <v>0</v>
      </c>
      <c r="AB255" s="12" t="b">
        <f t="shared" si="49"/>
        <v>0</v>
      </c>
      <c r="AC255" s="13">
        <f t="shared" si="50"/>
        <v>0</v>
      </c>
      <c r="AD255" s="12">
        <f t="shared" si="54"/>
        <v>0</v>
      </c>
      <c r="AE255" s="12">
        <f t="shared" si="55"/>
        <v>0</v>
      </c>
      <c r="AF255" s="12">
        <f t="shared" si="51"/>
        <v>1</v>
      </c>
      <c r="AG255" s="12">
        <f t="shared" si="52"/>
        <v>1</v>
      </c>
      <c r="AI255" s="12" t="str">
        <f>IF(E255&lt;&gt;"",OR(VLOOKUP(J255,DONNEES!$H$2:$I$7,2,0)="09",VLOOKUP(J255,DONNEES!$H$2:$I$7,2,0)="19"),"")</f>
        <v/>
      </c>
      <c r="AN255" s="18" t="b">
        <f t="shared" si="53"/>
        <v>1</v>
      </c>
      <c r="AO255" s="12" t="str">
        <f t="shared" si="57"/>
        <v/>
      </c>
      <c r="AP255" s="12" t="str">
        <f t="shared" si="56"/>
        <v/>
      </c>
      <c r="AQ255" s="12" t="str">
        <f t="shared" si="59"/>
        <v/>
      </c>
      <c r="AR255" s="12" t="str">
        <f t="shared" si="58"/>
        <v/>
      </c>
    </row>
    <row r="256" spans="1:44" x14ac:dyDescent="0.25">
      <c r="A256" s="7"/>
      <c r="B256" s="7"/>
      <c r="C256" s="3" t="str">
        <f>IFERROR(VLOOKUP(B256,DONNEES!$E:$F,2,0),"")</f>
        <v/>
      </c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3" t="str">
        <f>IFERROR(VLOOKUP(Q256,DONNEES!$Q$2:$R$8,2,0),"")</f>
        <v/>
      </c>
      <c r="S256" s="19"/>
      <c r="T256" s="19"/>
      <c r="U256" s="7"/>
      <c r="V256" s="3" t="str">
        <f>IFERROR(VLOOKUP(U256,DONNEES!$O$2:$P$17,2,0),"")</f>
        <v/>
      </c>
      <c r="W256" s="7"/>
      <c r="X256" s="3" t="str">
        <f>IFERROR(VLOOKUP(W256,DONNEES!$S$2:$T$6,2,0),"")</f>
        <v/>
      </c>
      <c r="Z256" s="12" t="str">
        <f t="shared" si="47"/>
        <v/>
      </c>
      <c r="AA256" s="12" t="b">
        <f t="shared" si="48"/>
        <v>0</v>
      </c>
      <c r="AB256" s="12" t="b">
        <f t="shared" si="49"/>
        <v>0</v>
      </c>
      <c r="AC256" s="13">
        <f t="shared" si="50"/>
        <v>0</v>
      </c>
      <c r="AD256" s="12">
        <f t="shared" si="54"/>
        <v>0</v>
      </c>
      <c r="AE256" s="12">
        <f t="shared" si="55"/>
        <v>0</v>
      </c>
      <c r="AF256" s="12">
        <f t="shared" si="51"/>
        <v>1</v>
      </c>
      <c r="AG256" s="12">
        <f t="shared" si="52"/>
        <v>1</v>
      </c>
      <c r="AI256" s="12" t="str">
        <f>IF(E256&lt;&gt;"",OR(VLOOKUP(J256,DONNEES!$H$2:$I$7,2,0)="09",VLOOKUP(J256,DONNEES!$H$2:$I$7,2,0)="19"),"")</f>
        <v/>
      </c>
      <c r="AN256" s="18" t="b">
        <f t="shared" si="53"/>
        <v>1</v>
      </c>
      <c r="AO256" s="12" t="str">
        <f t="shared" si="57"/>
        <v/>
      </c>
      <c r="AP256" s="12" t="str">
        <f t="shared" si="56"/>
        <v/>
      </c>
      <c r="AQ256" s="12" t="str">
        <f t="shared" si="59"/>
        <v/>
      </c>
      <c r="AR256" s="12" t="str">
        <f t="shared" si="58"/>
        <v/>
      </c>
    </row>
    <row r="257" spans="1:44" x14ac:dyDescent="0.25">
      <c r="A257" s="7"/>
      <c r="B257" s="7"/>
      <c r="C257" s="3" t="str">
        <f>IFERROR(VLOOKUP(B257,DONNEES!$E:$F,2,0),"")</f>
        <v/>
      </c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3" t="str">
        <f>IFERROR(VLOOKUP(Q257,DONNEES!$Q$2:$R$8,2,0),"")</f>
        <v/>
      </c>
      <c r="S257" s="19"/>
      <c r="T257" s="19"/>
      <c r="U257" s="7"/>
      <c r="V257" s="3" t="str">
        <f>IFERROR(VLOOKUP(U257,DONNEES!$O$2:$P$17,2,0),"")</f>
        <v/>
      </c>
      <c r="W257" s="7"/>
      <c r="X257" s="3" t="str">
        <f>IFERROR(VLOOKUP(W257,DONNEES!$S$2:$T$6,2,0),"")</f>
        <v/>
      </c>
      <c r="Z257" s="12" t="str">
        <f t="shared" si="47"/>
        <v/>
      </c>
      <c r="AA257" s="12" t="b">
        <f t="shared" si="48"/>
        <v>0</v>
      </c>
      <c r="AB257" s="12" t="b">
        <f t="shared" si="49"/>
        <v>0</v>
      </c>
      <c r="AC257" s="13">
        <f t="shared" si="50"/>
        <v>0</v>
      </c>
      <c r="AD257" s="12">
        <f t="shared" si="54"/>
        <v>0</v>
      </c>
      <c r="AE257" s="12">
        <f t="shared" si="55"/>
        <v>0</v>
      </c>
      <c r="AF257" s="12">
        <f t="shared" si="51"/>
        <v>1</v>
      </c>
      <c r="AG257" s="12">
        <f t="shared" si="52"/>
        <v>1</v>
      </c>
      <c r="AI257" s="12" t="str">
        <f>IF(E257&lt;&gt;"",OR(VLOOKUP(J257,DONNEES!$H$2:$I$7,2,0)="09",VLOOKUP(J257,DONNEES!$H$2:$I$7,2,0)="19"),"")</f>
        <v/>
      </c>
      <c r="AN257" s="18" t="b">
        <f t="shared" si="53"/>
        <v>1</v>
      </c>
      <c r="AO257" s="12" t="str">
        <f t="shared" si="57"/>
        <v/>
      </c>
      <c r="AP257" s="12" t="str">
        <f t="shared" si="56"/>
        <v/>
      </c>
      <c r="AQ257" s="12" t="str">
        <f t="shared" si="59"/>
        <v/>
      </c>
      <c r="AR257" s="12" t="str">
        <f t="shared" si="58"/>
        <v/>
      </c>
    </row>
    <row r="258" spans="1:44" x14ac:dyDescent="0.25">
      <c r="A258" s="7"/>
      <c r="B258" s="7"/>
      <c r="C258" s="3" t="str">
        <f>IFERROR(VLOOKUP(B258,DONNEES!$E:$F,2,0),"")</f>
        <v/>
      </c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3" t="str">
        <f>IFERROR(VLOOKUP(Q258,DONNEES!$Q$2:$R$8,2,0),"")</f>
        <v/>
      </c>
      <c r="S258" s="19"/>
      <c r="T258" s="19"/>
      <c r="U258" s="7"/>
      <c r="V258" s="3" t="str">
        <f>IFERROR(VLOOKUP(U258,DONNEES!$O$2:$P$17,2,0),"")</f>
        <v/>
      </c>
      <c r="W258" s="7"/>
      <c r="X258" s="3" t="str">
        <f>IFERROR(VLOOKUP(W258,DONNEES!$S$2:$T$6,2,0),"")</f>
        <v/>
      </c>
      <c r="Z258" s="12" t="str">
        <f t="shared" si="47"/>
        <v/>
      </c>
      <c r="AA258" s="12" t="b">
        <f t="shared" si="48"/>
        <v>0</v>
      </c>
      <c r="AB258" s="12" t="b">
        <f t="shared" si="49"/>
        <v>0</v>
      </c>
      <c r="AC258" s="13">
        <f t="shared" si="50"/>
        <v>0</v>
      </c>
      <c r="AD258" s="12">
        <f t="shared" si="54"/>
        <v>0</v>
      </c>
      <c r="AE258" s="12">
        <f t="shared" si="55"/>
        <v>0</v>
      </c>
      <c r="AF258" s="12">
        <f t="shared" si="51"/>
        <v>1</v>
      </c>
      <c r="AG258" s="12">
        <f t="shared" si="52"/>
        <v>1</v>
      </c>
      <c r="AI258" s="12" t="str">
        <f>IF(E258&lt;&gt;"",OR(VLOOKUP(J258,DONNEES!$H$2:$I$7,2,0)="09",VLOOKUP(J258,DONNEES!$H$2:$I$7,2,0)="19"),"")</f>
        <v/>
      </c>
      <c r="AN258" s="18" t="b">
        <f t="shared" si="53"/>
        <v>1</v>
      </c>
      <c r="AO258" s="12" t="str">
        <f t="shared" si="57"/>
        <v/>
      </c>
      <c r="AP258" s="12" t="str">
        <f t="shared" si="56"/>
        <v/>
      </c>
      <c r="AQ258" s="12" t="str">
        <f t="shared" si="59"/>
        <v/>
      </c>
      <c r="AR258" s="12" t="str">
        <f t="shared" si="58"/>
        <v/>
      </c>
    </row>
    <row r="259" spans="1:44" x14ac:dyDescent="0.25">
      <c r="A259" s="7"/>
      <c r="B259" s="7"/>
      <c r="C259" s="3" t="str">
        <f>IFERROR(VLOOKUP(B259,DONNEES!$E:$F,2,0),"")</f>
        <v/>
      </c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3" t="str">
        <f>IFERROR(VLOOKUP(Q259,DONNEES!$Q$2:$R$8,2,0),"")</f>
        <v/>
      </c>
      <c r="S259" s="19"/>
      <c r="T259" s="19"/>
      <c r="U259" s="7"/>
      <c r="V259" s="3" t="str">
        <f>IFERROR(VLOOKUP(U259,DONNEES!$O$2:$P$17,2,0),"")</f>
        <v/>
      </c>
      <c r="W259" s="7"/>
      <c r="X259" s="3" t="str">
        <f>IFERROR(VLOOKUP(W259,DONNEES!$S$2:$T$6,2,0),"")</f>
        <v/>
      </c>
      <c r="Z259" s="12" t="str">
        <f t="shared" si="47"/>
        <v/>
      </c>
      <c r="AA259" s="12" t="b">
        <f t="shared" si="48"/>
        <v>0</v>
      </c>
      <c r="AB259" s="12" t="b">
        <f t="shared" si="49"/>
        <v>0</v>
      </c>
      <c r="AC259" s="13">
        <f t="shared" si="50"/>
        <v>0</v>
      </c>
      <c r="AD259" s="12">
        <f t="shared" si="54"/>
        <v>0</v>
      </c>
      <c r="AE259" s="12">
        <f t="shared" si="55"/>
        <v>0</v>
      </c>
      <c r="AF259" s="12">
        <f t="shared" si="51"/>
        <v>1</v>
      </c>
      <c r="AG259" s="12">
        <f t="shared" si="52"/>
        <v>1</v>
      </c>
      <c r="AI259" s="12" t="str">
        <f>IF(E259&lt;&gt;"",OR(VLOOKUP(J259,DONNEES!$H$2:$I$7,2,0)="09",VLOOKUP(J259,DONNEES!$H$2:$I$7,2,0)="19"),"")</f>
        <v/>
      </c>
      <c r="AN259" s="18" t="b">
        <f t="shared" si="53"/>
        <v>1</v>
      </c>
      <c r="AO259" s="12" t="str">
        <f t="shared" si="57"/>
        <v/>
      </c>
      <c r="AP259" s="12" t="str">
        <f t="shared" si="56"/>
        <v/>
      </c>
      <c r="AQ259" s="12" t="str">
        <f t="shared" si="59"/>
        <v/>
      </c>
      <c r="AR259" s="12" t="str">
        <f t="shared" si="58"/>
        <v/>
      </c>
    </row>
    <row r="260" spans="1:44" x14ac:dyDescent="0.25">
      <c r="A260" s="7"/>
      <c r="B260" s="7"/>
      <c r="C260" s="3" t="str">
        <f>IFERROR(VLOOKUP(B260,DONNEES!$E:$F,2,0),"")</f>
        <v/>
      </c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3" t="str">
        <f>IFERROR(VLOOKUP(Q260,DONNEES!$Q$2:$R$8,2,0),"")</f>
        <v/>
      </c>
      <c r="S260" s="19"/>
      <c r="T260" s="19"/>
      <c r="U260" s="7"/>
      <c r="V260" s="3" t="str">
        <f>IFERROR(VLOOKUP(U260,DONNEES!$O$2:$P$17,2,0),"")</f>
        <v/>
      </c>
      <c r="W260" s="7"/>
      <c r="X260" s="3" t="str">
        <f>IFERROR(VLOOKUP(W260,DONNEES!$S$2:$T$6,2,0),"")</f>
        <v/>
      </c>
      <c r="Z260" s="12" t="str">
        <f t="shared" si="47"/>
        <v/>
      </c>
      <c r="AA260" s="12" t="b">
        <f t="shared" si="48"/>
        <v>0</v>
      </c>
      <c r="AB260" s="12" t="b">
        <f t="shared" si="49"/>
        <v>0</v>
      </c>
      <c r="AC260" s="13">
        <f t="shared" si="50"/>
        <v>0</v>
      </c>
      <c r="AD260" s="12">
        <f t="shared" si="54"/>
        <v>0</v>
      </c>
      <c r="AE260" s="12">
        <f t="shared" si="55"/>
        <v>0</v>
      </c>
      <c r="AF260" s="12">
        <f t="shared" si="51"/>
        <v>1</v>
      </c>
      <c r="AG260" s="12">
        <f t="shared" si="52"/>
        <v>1</v>
      </c>
      <c r="AI260" s="12" t="str">
        <f>IF(E260&lt;&gt;"",OR(VLOOKUP(J260,DONNEES!$H$2:$I$7,2,0)="09",VLOOKUP(J260,DONNEES!$H$2:$I$7,2,0)="19"),"")</f>
        <v/>
      </c>
      <c r="AN260" s="18" t="b">
        <f t="shared" si="53"/>
        <v>1</v>
      </c>
      <c r="AO260" s="12" t="str">
        <f t="shared" si="57"/>
        <v/>
      </c>
      <c r="AP260" s="12" t="str">
        <f t="shared" si="56"/>
        <v/>
      </c>
      <c r="AQ260" s="12" t="str">
        <f t="shared" si="59"/>
        <v/>
      </c>
      <c r="AR260" s="12" t="str">
        <f t="shared" si="58"/>
        <v/>
      </c>
    </row>
    <row r="261" spans="1:44" x14ac:dyDescent="0.25">
      <c r="A261" s="7"/>
      <c r="B261" s="7"/>
      <c r="C261" s="3" t="str">
        <f>IFERROR(VLOOKUP(B261,DONNEES!$E:$F,2,0),"")</f>
        <v/>
      </c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3" t="str">
        <f>IFERROR(VLOOKUP(Q261,DONNEES!$Q$2:$R$8,2,0),"")</f>
        <v/>
      </c>
      <c r="S261" s="19"/>
      <c r="T261" s="19"/>
      <c r="U261" s="7"/>
      <c r="V261" s="3" t="str">
        <f>IFERROR(VLOOKUP(U261,DONNEES!$O$2:$P$17,2,0),"")</f>
        <v/>
      </c>
      <c r="W261" s="7"/>
      <c r="X261" s="3" t="str">
        <f>IFERROR(VLOOKUP(W261,DONNEES!$S$2:$T$6,2,0),"")</f>
        <v/>
      </c>
      <c r="Z261" s="12" t="str">
        <f t="shared" si="47"/>
        <v/>
      </c>
      <c r="AA261" s="12" t="b">
        <f t="shared" si="48"/>
        <v>0</v>
      </c>
      <c r="AB261" s="12" t="b">
        <f t="shared" si="49"/>
        <v>0</v>
      </c>
      <c r="AC261" s="13">
        <f t="shared" si="50"/>
        <v>0</v>
      </c>
      <c r="AD261" s="12">
        <f t="shared" si="54"/>
        <v>0</v>
      </c>
      <c r="AE261" s="12">
        <f t="shared" si="55"/>
        <v>0</v>
      </c>
      <c r="AF261" s="12">
        <f t="shared" si="51"/>
        <v>1</v>
      </c>
      <c r="AG261" s="12">
        <f t="shared" si="52"/>
        <v>1</v>
      </c>
      <c r="AI261" s="12" t="str">
        <f>IF(E261&lt;&gt;"",OR(VLOOKUP(J261,DONNEES!$H$2:$I$7,2,0)="09",VLOOKUP(J261,DONNEES!$H$2:$I$7,2,0)="19"),"")</f>
        <v/>
      </c>
      <c r="AN261" s="18" t="b">
        <f t="shared" si="53"/>
        <v>1</v>
      </c>
      <c r="AO261" s="12" t="str">
        <f t="shared" si="57"/>
        <v/>
      </c>
      <c r="AP261" s="12" t="str">
        <f t="shared" si="56"/>
        <v/>
      </c>
      <c r="AQ261" s="12" t="str">
        <f t="shared" si="59"/>
        <v/>
      </c>
      <c r="AR261" s="12" t="str">
        <f t="shared" si="58"/>
        <v/>
      </c>
    </row>
    <row r="262" spans="1:44" x14ac:dyDescent="0.25">
      <c r="A262" s="7"/>
      <c r="B262" s="7"/>
      <c r="C262" s="3" t="str">
        <f>IFERROR(VLOOKUP(B262,DONNEES!$E:$F,2,0),"")</f>
        <v/>
      </c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3" t="str">
        <f>IFERROR(VLOOKUP(Q262,DONNEES!$Q$2:$R$8,2,0),"")</f>
        <v/>
      </c>
      <c r="S262" s="19"/>
      <c r="T262" s="19"/>
      <c r="U262" s="7"/>
      <c r="V262" s="3" t="str">
        <f>IFERROR(VLOOKUP(U262,DONNEES!$O$2:$P$17,2,0),"")</f>
        <v/>
      </c>
      <c r="W262" s="7"/>
      <c r="X262" s="3" t="str">
        <f>IFERROR(VLOOKUP(W262,DONNEES!$S$2:$T$6,2,0),"")</f>
        <v/>
      </c>
      <c r="Z262" s="12" t="str">
        <f t="shared" si="47"/>
        <v/>
      </c>
      <c r="AA262" s="12" t="b">
        <f t="shared" si="48"/>
        <v>0</v>
      </c>
      <c r="AB262" s="12" t="b">
        <f t="shared" si="49"/>
        <v>0</v>
      </c>
      <c r="AC262" s="13">
        <f t="shared" si="50"/>
        <v>0</v>
      </c>
      <c r="AD262" s="12">
        <f t="shared" si="54"/>
        <v>0</v>
      </c>
      <c r="AE262" s="12">
        <f t="shared" si="55"/>
        <v>0</v>
      </c>
      <c r="AF262" s="12">
        <f t="shared" si="51"/>
        <v>1</v>
      </c>
      <c r="AG262" s="12">
        <f t="shared" si="52"/>
        <v>1</v>
      </c>
      <c r="AI262" s="12" t="str">
        <f>IF(E262&lt;&gt;"",OR(VLOOKUP(J262,DONNEES!$H$2:$I$7,2,0)="09",VLOOKUP(J262,DONNEES!$H$2:$I$7,2,0)="19"),"")</f>
        <v/>
      </c>
      <c r="AN262" s="18" t="b">
        <f t="shared" si="53"/>
        <v>1</v>
      </c>
      <c r="AO262" s="12" t="str">
        <f t="shared" si="57"/>
        <v/>
      </c>
      <c r="AP262" s="12" t="str">
        <f t="shared" si="56"/>
        <v/>
      </c>
      <c r="AQ262" s="12" t="str">
        <f t="shared" si="59"/>
        <v/>
      </c>
      <c r="AR262" s="12" t="str">
        <f t="shared" si="58"/>
        <v/>
      </c>
    </row>
    <row r="263" spans="1:44" x14ac:dyDescent="0.25">
      <c r="A263" s="7"/>
      <c r="B263" s="7"/>
      <c r="C263" s="3" t="str">
        <f>IFERROR(VLOOKUP(B263,DONNEES!$E:$F,2,0),"")</f>
        <v/>
      </c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3" t="str">
        <f>IFERROR(VLOOKUP(Q263,DONNEES!$Q$2:$R$8,2,0),"")</f>
        <v/>
      </c>
      <c r="S263" s="19"/>
      <c r="T263" s="19"/>
      <c r="U263" s="7"/>
      <c r="V263" s="3" t="str">
        <f>IFERROR(VLOOKUP(U263,DONNEES!$O$2:$P$17,2,0),"")</f>
        <v/>
      </c>
      <c r="W263" s="7"/>
      <c r="X263" s="3" t="str">
        <f>IFERROR(VLOOKUP(W263,DONNEES!$S$2:$T$6,2,0),"")</f>
        <v/>
      </c>
      <c r="Z263" s="12" t="str">
        <f t="shared" si="47"/>
        <v/>
      </c>
      <c r="AA263" s="12" t="b">
        <f t="shared" si="48"/>
        <v>0</v>
      </c>
      <c r="AB263" s="12" t="b">
        <f t="shared" si="49"/>
        <v>0</v>
      </c>
      <c r="AC263" s="13">
        <f t="shared" si="50"/>
        <v>0</v>
      </c>
      <c r="AD263" s="12">
        <f t="shared" si="54"/>
        <v>0</v>
      </c>
      <c r="AE263" s="12">
        <f t="shared" si="55"/>
        <v>0</v>
      </c>
      <c r="AF263" s="12">
        <f t="shared" si="51"/>
        <v>1</v>
      </c>
      <c r="AG263" s="12">
        <f t="shared" si="52"/>
        <v>1</v>
      </c>
      <c r="AI263" s="12" t="str">
        <f>IF(E263&lt;&gt;"",OR(VLOOKUP(J263,DONNEES!$H$2:$I$7,2,0)="09",VLOOKUP(J263,DONNEES!$H$2:$I$7,2,0)="19"),"")</f>
        <v/>
      </c>
      <c r="AN263" s="18" t="b">
        <f t="shared" si="53"/>
        <v>1</v>
      </c>
      <c r="AO263" s="12" t="str">
        <f t="shared" si="57"/>
        <v/>
      </c>
      <c r="AP263" s="12" t="str">
        <f t="shared" si="56"/>
        <v/>
      </c>
      <c r="AQ263" s="12" t="str">
        <f t="shared" si="59"/>
        <v/>
      </c>
      <c r="AR263" s="12" t="str">
        <f t="shared" si="58"/>
        <v/>
      </c>
    </row>
    <row r="264" spans="1:44" x14ac:dyDescent="0.25">
      <c r="A264" s="7"/>
      <c r="B264" s="7"/>
      <c r="C264" s="3" t="str">
        <f>IFERROR(VLOOKUP(B264,DONNEES!$E:$F,2,0),"")</f>
        <v/>
      </c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3" t="str">
        <f>IFERROR(VLOOKUP(Q264,DONNEES!$Q$2:$R$8,2,0),"")</f>
        <v/>
      </c>
      <c r="S264" s="19"/>
      <c r="T264" s="19"/>
      <c r="U264" s="7"/>
      <c r="V264" s="3" t="str">
        <f>IFERROR(VLOOKUP(U264,DONNEES!$O$2:$P$17,2,0),"")</f>
        <v/>
      </c>
      <c r="W264" s="7"/>
      <c r="X264" s="3" t="str">
        <f>IFERROR(VLOOKUP(W264,DONNEES!$S$2:$T$6,2,0),"")</f>
        <v/>
      </c>
      <c r="Z264" s="12" t="str">
        <f t="shared" si="47"/>
        <v/>
      </c>
      <c r="AA264" s="12" t="b">
        <f t="shared" si="48"/>
        <v>0</v>
      </c>
      <c r="AB264" s="12" t="b">
        <f t="shared" si="49"/>
        <v>0</v>
      </c>
      <c r="AC264" s="13">
        <f t="shared" si="50"/>
        <v>0</v>
      </c>
      <c r="AD264" s="12">
        <f t="shared" si="54"/>
        <v>0</v>
      </c>
      <c r="AE264" s="12">
        <f t="shared" si="55"/>
        <v>0</v>
      </c>
      <c r="AF264" s="12">
        <f t="shared" si="51"/>
        <v>1</v>
      </c>
      <c r="AG264" s="12">
        <f t="shared" si="52"/>
        <v>1</v>
      </c>
      <c r="AI264" s="12" t="str">
        <f>IF(E264&lt;&gt;"",OR(VLOOKUP(J264,DONNEES!$H$2:$I$7,2,0)="09",VLOOKUP(J264,DONNEES!$H$2:$I$7,2,0)="19"),"")</f>
        <v/>
      </c>
      <c r="AN264" s="18" t="b">
        <f t="shared" si="53"/>
        <v>1</v>
      </c>
      <c r="AO264" s="12" t="str">
        <f t="shared" si="57"/>
        <v/>
      </c>
      <c r="AP264" s="12" t="str">
        <f t="shared" si="56"/>
        <v/>
      </c>
      <c r="AQ264" s="12" t="str">
        <f t="shared" si="59"/>
        <v/>
      </c>
      <c r="AR264" s="12" t="str">
        <f t="shared" si="58"/>
        <v/>
      </c>
    </row>
    <row r="265" spans="1:44" x14ac:dyDescent="0.25">
      <c r="A265" s="7"/>
      <c r="B265" s="7"/>
      <c r="C265" s="3" t="str">
        <f>IFERROR(VLOOKUP(B265,DONNEES!$E:$F,2,0),"")</f>
        <v/>
      </c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3" t="str">
        <f>IFERROR(VLOOKUP(Q265,DONNEES!$Q$2:$R$8,2,0),"")</f>
        <v/>
      </c>
      <c r="S265" s="19"/>
      <c r="T265" s="19"/>
      <c r="U265" s="7"/>
      <c r="V265" s="3" t="str">
        <f>IFERROR(VLOOKUP(U265,DONNEES!$O$2:$P$17,2,0),"")</f>
        <v/>
      </c>
      <c r="W265" s="7"/>
      <c r="X265" s="3" t="str">
        <f>IFERROR(VLOOKUP(W265,DONNEES!$S$2:$T$6,2,0),"")</f>
        <v/>
      </c>
      <c r="Z265" s="12" t="str">
        <f t="shared" si="47"/>
        <v/>
      </c>
      <c r="AA265" s="12" t="b">
        <f t="shared" si="48"/>
        <v>0</v>
      </c>
      <c r="AB265" s="12" t="b">
        <f t="shared" si="49"/>
        <v>0</v>
      </c>
      <c r="AC265" s="13">
        <f t="shared" si="50"/>
        <v>0</v>
      </c>
      <c r="AD265" s="12">
        <f t="shared" si="54"/>
        <v>0</v>
      </c>
      <c r="AE265" s="12">
        <f t="shared" si="55"/>
        <v>0</v>
      </c>
      <c r="AF265" s="12">
        <f t="shared" si="51"/>
        <v>1</v>
      </c>
      <c r="AG265" s="12">
        <f t="shared" si="52"/>
        <v>1</v>
      </c>
      <c r="AI265" s="12" t="str">
        <f>IF(E265&lt;&gt;"",OR(VLOOKUP(J265,DONNEES!$H$2:$I$7,2,0)="09",VLOOKUP(J265,DONNEES!$H$2:$I$7,2,0)="19"),"")</f>
        <v/>
      </c>
      <c r="AN265" s="18" t="b">
        <f t="shared" si="53"/>
        <v>1</v>
      </c>
      <c r="AO265" s="12" t="str">
        <f t="shared" si="57"/>
        <v/>
      </c>
      <c r="AP265" s="12" t="str">
        <f t="shared" si="56"/>
        <v/>
      </c>
      <c r="AQ265" s="12" t="str">
        <f t="shared" si="59"/>
        <v/>
      </c>
      <c r="AR265" s="12" t="str">
        <f t="shared" si="58"/>
        <v/>
      </c>
    </row>
    <row r="266" spans="1:44" x14ac:dyDescent="0.25">
      <c r="A266" s="7"/>
      <c r="B266" s="7"/>
      <c r="C266" s="3" t="str">
        <f>IFERROR(VLOOKUP(B266,DONNEES!$E:$F,2,0),"")</f>
        <v/>
      </c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3" t="str">
        <f>IFERROR(VLOOKUP(Q266,DONNEES!$Q$2:$R$8,2,0),"")</f>
        <v/>
      </c>
      <c r="S266" s="19"/>
      <c r="T266" s="19"/>
      <c r="U266" s="7"/>
      <c r="V266" s="3" t="str">
        <f>IFERROR(VLOOKUP(U266,DONNEES!$O$2:$P$17,2,0),"")</f>
        <v/>
      </c>
      <c r="W266" s="7"/>
      <c r="X266" s="3" t="str">
        <f>IFERROR(VLOOKUP(W266,DONNEES!$S$2:$T$6,2,0),"")</f>
        <v/>
      </c>
      <c r="Z266" s="12" t="str">
        <f t="shared" si="47"/>
        <v/>
      </c>
      <c r="AA266" s="12" t="b">
        <f t="shared" si="48"/>
        <v>0</v>
      </c>
      <c r="AB266" s="12" t="b">
        <f t="shared" si="49"/>
        <v>0</v>
      </c>
      <c r="AC266" s="13">
        <f t="shared" si="50"/>
        <v>0</v>
      </c>
      <c r="AD266" s="12">
        <f t="shared" si="54"/>
        <v>0</v>
      </c>
      <c r="AE266" s="12">
        <f t="shared" si="55"/>
        <v>0</v>
      </c>
      <c r="AF266" s="12">
        <f t="shared" si="51"/>
        <v>1</v>
      </c>
      <c r="AG266" s="12">
        <f t="shared" si="52"/>
        <v>1</v>
      </c>
      <c r="AI266" s="12" t="str">
        <f>IF(E266&lt;&gt;"",OR(VLOOKUP(J266,DONNEES!$H$2:$I$7,2,0)="09",VLOOKUP(J266,DONNEES!$H$2:$I$7,2,0)="19"),"")</f>
        <v/>
      </c>
      <c r="AN266" s="18" t="b">
        <f t="shared" si="53"/>
        <v>1</v>
      </c>
      <c r="AO266" s="12" t="str">
        <f t="shared" si="57"/>
        <v/>
      </c>
      <c r="AP266" s="12" t="str">
        <f t="shared" si="56"/>
        <v/>
      </c>
      <c r="AQ266" s="12" t="str">
        <f t="shared" si="59"/>
        <v/>
      </c>
      <c r="AR266" s="12" t="str">
        <f t="shared" si="58"/>
        <v/>
      </c>
    </row>
    <row r="267" spans="1:44" x14ac:dyDescent="0.25">
      <c r="A267" s="7"/>
      <c r="B267" s="7"/>
      <c r="C267" s="3" t="str">
        <f>IFERROR(VLOOKUP(B267,DONNEES!$E:$F,2,0),"")</f>
        <v/>
      </c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3" t="str">
        <f>IFERROR(VLOOKUP(Q267,DONNEES!$Q$2:$R$8,2,0),"")</f>
        <v/>
      </c>
      <c r="S267" s="19"/>
      <c r="T267" s="19"/>
      <c r="U267" s="7"/>
      <c r="V267" s="3" t="str">
        <f>IFERROR(VLOOKUP(U267,DONNEES!$O$2:$P$17,2,0),"")</f>
        <v/>
      </c>
      <c r="W267" s="7"/>
      <c r="X267" s="3" t="str">
        <f>IFERROR(VLOOKUP(W267,DONNEES!$S$2:$T$6,2,0),"")</f>
        <v/>
      </c>
      <c r="Z267" s="12" t="str">
        <f t="shared" si="47"/>
        <v/>
      </c>
      <c r="AA267" s="12" t="b">
        <f t="shared" si="48"/>
        <v>0</v>
      </c>
      <c r="AB267" s="12" t="b">
        <f t="shared" si="49"/>
        <v>0</v>
      </c>
      <c r="AC267" s="13">
        <f t="shared" si="50"/>
        <v>0</v>
      </c>
      <c r="AD267" s="12">
        <f t="shared" si="54"/>
        <v>0</v>
      </c>
      <c r="AE267" s="12">
        <f t="shared" si="55"/>
        <v>0</v>
      </c>
      <c r="AF267" s="12">
        <f t="shared" si="51"/>
        <v>1</v>
      </c>
      <c r="AG267" s="12">
        <f t="shared" si="52"/>
        <v>1</v>
      </c>
      <c r="AI267" s="12" t="str">
        <f>IF(E267&lt;&gt;"",OR(VLOOKUP(J267,DONNEES!$H$2:$I$7,2,0)="09",VLOOKUP(J267,DONNEES!$H$2:$I$7,2,0)="19"),"")</f>
        <v/>
      </c>
      <c r="AN267" s="18" t="b">
        <f t="shared" si="53"/>
        <v>1</v>
      </c>
      <c r="AO267" s="12" t="str">
        <f t="shared" si="57"/>
        <v/>
      </c>
      <c r="AP267" s="12" t="str">
        <f t="shared" si="56"/>
        <v/>
      </c>
      <c r="AQ267" s="12" t="str">
        <f t="shared" si="59"/>
        <v/>
      </c>
      <c r="AR267" s="12" t="str">
        <f t="shared" si="58"/>
        <v/>
      </c>
    </row>
    <row r="268" spans="1:44" x14ac:dyDescent="0.25">
      <c r="A268" s="7"/>
      <c r="B268" s="7"/>
      <c r="C268" s="3" t="str">
        <f>IFERROR(VLOOKUP(B268,DONNEES!$E:$F,2,0),"")</f>
        <v/>
      </c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3" t="str">
        <f>IFERROR(VLOOKUP(Q268,DONNEES!$Q$2:$R$8,2,0),"")</f>
        <v/>
      </c>
      <c r="S268" s="19"/>
      <c r="T268" s="19"/>
      <c r="U268" s="7"/>
      <c r="V268" s="3" t="str">
        <f>IFERROR(VLOOKUP(U268,DONNEES!$O$2:$P$17,2,0),"")</f>
        <v/>
      </c>
      <c r="W268" s="7"/>
      <c r="X268" s="3" t="str">
        <f>IFERROR(VLOOKUP(W268,DONNEES!$S$2:$T$6,2,0),"")</f>
        <v/>
      </c>
      <c r="Z268" s="12" t="str">
        <f t="shared" si="47"/>
        <v/>
      </c>
      <c r="AA268" s="12" t="b">
        <f t="shared" si="48"/>
        <v>0</v>
      </c>
      <c r="AB268" s="12" t="b">
        <f t="shared" si="49"/>
        <v>0</v>
      </c>
      <c r="AC268" s="13">
        <f t="shared" si="50"/>
        <v>0</v>
      </c>
      <c r="AD268" s="12">
        <f t="shared" si="54"/>
        <v>0</v>
      </c>
      <c r="AE268" s="12">
        <f t="shared" si="55"/>
        <v>0</v>
      </c>
      <c r="AF268" s="12">
        <f t="shared" si="51"/>
        <v>1</v>
      </c>
      <c r="AG268" s="12">
        <f t="shared" si="52"/>
        <v>1</v>
      </c>
      <c r="AI268" s="12" t="str">
        <f>IF(E268&lt;&gt;"",OR(VLOOKUP(J268,DONNEES!$H$2:$I$7,2,0)="09",VLOOKUP(J268,DONNEES!$H$2:$I$7,2,0)="19"),"")</f>
        <v/>
      </c>
      <c r="AN268" s="18" t="b">
        <f t="shared" si="53"/>
        <v>1</v>
      </c>
      <c r="AO268" s="12" t="str">
        <f t="shared" si="57"/>
        <v/>
      </c>
      <c r="AP268" s="12" t="str">
        <f t="shared" si="56"/>
        <v/>
      </c>
      <c r="AQ268" s="12" t="str">
        <f t="shared" si="59"/>
        <v/>
      </c>
      <c r="AR268" s="12" t="str">
        <f t="shared" si="58"/>
        <v/>
      </c>
    </row>
    <row r="269" spans="1:44" x14ac:dyDescent="0.25">
      <c r="A269" s="7"/>
      <c r="B269" s="7"/>
      <c r="C269" s="3" t="str">
        <f>IFERROR(VLOOKUP(B269,DONNEES!$E:$F,2,0),"")</f>
        <v/>
      </c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3" t="str">
        <f>IFERROR(VLOOKUP(Q269,DONNEES!$Q$2:$R$8,2,0),"")</f>
        <v/>
      </c>
      <c r="S269" s="19"/>
      <c r="T269" s="19"/>
      <c r="U269" s="7"/>
      <c r="V269" s="3" t="str">
        <f>IFERROR(VLOOKUP(U269,DONNEES!$O$2:$P$17,2,0),"")</f>
        <v/>
      </c>
      <c r="W269" s="7"/>
      <c r="X269" s="3" t="str">
        <f>IFERROR(VLOOKUP(W269,DONNEES!$S$2:$T$6,2,0),"")</f>
        <v/>
      </c>
      <c r="Z269" s="12" t="str">
        <f t="shared" si="47"/>
        <v/>
      </c>
      <c r="AA269" s="12" t="b">
        <f t="shared" si="48"/>
        <v>0</v>
      </c>
      <c r="AB269" s="12" t="b">
        <f t="shared" si="49"/>
        <v>0</v>
      </c>
      <c r="AC269" s="13">
        <f t="shared" si="50"/>
        <v>0</v>
      </c>
      <c r="AD269" s="12">
        <f t="shared" si="54"/>
        <v>0</v>
      </c>
      <c r="AE269" s="12">
        <f t="shared" si="55"/>
        <v>0</v>
      </c>
      <c r="AF269" s="12">
        <f t="shared" si="51"/>
        <v>1</v>
      </c>
      <c r="AG269" s="12">
        <f t="shared" si="52"/>
        <v>1</v>
      </c>
      <c r="AI269" s="12" t="str">
        <f>IF(E269&lt;&gt;"",OR(VLOOKUP(J269,DONNEES!$H$2:$I$7,2,0)="09",VLOOKUP(J269,DONNEES!$H$2:$I$7,2,0)="19"),"")</f>
        <v/>
      </c>
      <c r="AN269" s="18" t="b">
        <f t="shared" si="53"/>
        <v>1</v>
      </c>
      <c r="AO269" s="12" t="str">
        <f t="shared" si="57"/>
        <v/>
      </c>
      <c r="AP269" s="12" t="str">
        <f t="shared" si="56"/>
        <v/>
      </c>
      <c r="AQ269" s="12" t="str">
        <f t="shared" si="59"/>
        <v/>
      </c>
      <c r="AR269" s="12" t="str">
        <f t="shared" si="58"/>
        <v/>
      </c>
    </row>
    <row r="270" spans="1:44" x14ac:dyDescent="0.25">
      <c r="A270" s="7"/>
      <c r="B270" s="7"/>
      <c r="C270" s="3" t="str">
        <f>IFERROR(VLOOKUP(B270,DONNEES!$E:$F,2,0),"")</f>
        <v/>
      </c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3" t="str">
        <f>IFERROR(VLOOKUP(Q270,DONNEES!$Q$2:$R$8,2,0),"")</f>
        <v/>
      </c>
      <c r="S270" s="19"/>
      <c r="T270" s="19"/>
      <c r="U270" s="7"/>
      <c r="V270" s="3" t="str">
        <f>IFERROR(VLOOKUP(U270,DONNEES!$O$2:$P$17,2,0),"")</f>
        <v/>
      </c>
      <c r="W270" s="7"/>
      <c r="X270" s="3" t="str">
        <f>IFERROR(VLOOKUP(W270,DONNEES!$S$2:$T$6,2,0),"")</f>
        <v/>
      </c>
      <c r="Z270" s="12" t="str">
        <f t="shared" si="47"/>
        <v/>
      </c>
      <c r="AA270" s="12" t="b">
        <f t="shared" si="48"/>
        <v>0</v>
      </c>
      <c r="AB270" s="12" t="b">
        <f t="shared" si="49"/>
        <v>0</v>
      </c>
      <c r="AC270" s="13">
        <f t="shared" si="50"/>
        <v>0</v>
      </c>
      <c r="AD270" s="12">
        <f t="shared" si="54"/>
        <v>0</v>
      </c>
      <c r="AE270" s="12">
        <f t="shared" si="55"/>
        <v>0</v>
      </c>
      <c r="AF270" s="12">
        <f t="shared" si="51"/>
        <v>1</v>
      </c>
      <c r="AG270" s="12">
        <f t="shared" si="52"/>
        <v>1</v>
      </c>
      <c r="AI270" s="12" t="str">
        <f>IF(E270&lt;&gt;"",OR(VLOOKUP(J270,DONNEES!$H$2:$I$7,2,0)="09",VLOOKUP(J270,DONNEES!$H$2:$I$7,2,0)="19"),"")</f>
        <v/>
      </c>
      <c r="AN270" s="18" t="b">
        <f t="shared" si="53"/>
        <v>1</v>
      </c>
      <c r="AO270" s="12" t="str">
        <f t="shared" si="57"/>
        <v/>
      </c>
      <c r="AP270" s="12" t="str">
        <f t="shared" si="56"/>
        <v/>
      </c>
      <c r="AQ270" s="12" t="str">
        <f t="shared" si="59"/>
        <v/>
      </c>
      <c r="AR270" s="12" t="str">
        <f t="shared" si="58"/>
        <v/>
      </c>
    </row>
    <row r="271" spans="1:44" x14ac:dyDescent="0.25">
      <c r="A271" s="7"/>
      <c r="B271" s="7"/>
      <c r="C271" s="3" t="str">
        <f>IFERROR(VLOOKUP(B271,DONNEES!$E:$F,2,0),"")</f>
        <v/>
      </c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3" t="str">
        <f>IFERROR(VLOOKUP(Q271,DONNEES!$Q$2:$R$8,2,0),"")</f>
        <v/>
      </c>
      <c r="S271" s="19"/>
      <c r="T271" s="19"/>
      <c r="U271" s="7"/>
      <c r="V271" s="3" t="str">
        <f>IFERROR(VLOOKUP(U271,DONNEES!$O$2:$P$17,2,0),"")</f>
        <v/>
      </c>
      <c r="W271" s="7"/>
      <c r="X271" s="3" t="str">
        <f>IFERROR(VLOOKUP(W271,DONNEES!$S$2:$T$6,2,0),"")</f>
        <v/>
      </c>
      <c r="Z271" s="12" t="str">
        <f t="shared" ref="Z271:Z334" si="60">LEFT(J271,1)</f>
        <v/>
      </c>
      <c r="AA271" s="12" t="b">
        <f t="shared" ref="AA271:AA334" si="61">SUMIFS(K:K,A:A,A271,Z:Z,"D")&lt;&gt;SUMIFS(K:K,A:A,A271,Z:Z,"C")</f>
        <v>0</v>
      </c>
      <c r="AB271" s="12" t="b">
        <f t="shared" ref="AB271:AB334" si="62">IF(Z271&lt;&gt;"",OR(AND(NOT(ISBLANK(B271)),NOT(ISBLANK(D271))),AND(ISBLANK(B271),ISBLANK(D271))),FALSE)</f>
        <v>0</v>
      </c>
      <c r="AC271" s="13">
        <f t="shared" ref="AC271:AC334" si="63">IF(AA271=FALSE,0,1)</f>
        <v>0</v>
      </c>
      <c r="AD271" s="12">
        <f t="shared" si="54"/>
        <v>0</v>
      </c>
      <c r="AE271" s="12">
        <f t="shared" si="55"/>
        <v>0</v>
      </c>
      <c r="AF271" s="12">
        <f t="shared" ref="AF271:AF334" si="64">IF(A271&lt;&gt;0,0,1)</f>
        <v>1</v>
      </c>
      <c r="AG271" s="12">
        <f t="shared" ref="AG271:AG334" si="65">IF(J271&lt;&gt;0,0,1)</f>
        <v>1</v>
      </c>
      <c r="AI271" s="12" t="str">
        <f>IF(E271&lt;&gt;"",OR(VLOOKUP(J271,DONNEES!$H$2:$I$7,2,0)="09",VLOOKUP(J271,DONNEES!$H$2:$I$7,2,0)="19"),"")</f>
        <v/>
      </c>
      <c r="AN271" s="18" t="b">
        <f t="shared" ref="AN271:AN334" si="66">IF(D271="",E271="",IF(D271&lt;&gt;"",E271&lt;&gt;""))</f>
        <v>1</v>
      </c>
      <c r="AO271" s="12" t="str">
        <f t="shared" si="57"/>
        <v/>
      </c>
      <c r="AP271" s="12" t="str">
        <f t="shared" si="56"/>
        <v/>
      </c>
      <c r="AQ271" s="12" t="str">
        <f t="shared" si="59"/>
        <v/>
      </c>
      <c r="AR271" s="12" t="str">
        <f t="shared" si="58"/>
        <v/>
      </c>
    </row>
    <row r="272" spans="1:44" x14ac:dyDescent="0.25">
      <c r="A272" s="7"/>
      <c r="B272" s="7"/>
      <c r="C272" s="3" t="str">
        <f>IFERROR(VLOOKUP(B272,DONNEES!$E:$F,2,0),"")</f>
        <v/>
      </c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3" t="str">
        <f>IFERROR(VLOOKUP(Q272,DONNEES!$Q$2:$R$8,2,0),"")</f>
        <v/>
      </c>
      <c r="S272" s="19"/>
      <c r="T272" s="19"/>
      <c r="U272" s="7"/>
      <c r="V272" s="3" t="str">
        <f>IFERROR(VLOOKUP(U272,DONNEES!$O$2:$P$17,2,0),"")</f>
        <v/>
      </c>
      <c r="W272" s="7"/>
      <c r="X272" s="3" t="str">
        <f>IFERROR(VLOOKUP(W272,DONNEES!$S$2:$T$6,2,0),"")</f>
        <v/>
      </c>
      <c r="Z272" s="12" t="str">
        <f t="shared" si="60"/>
        <v/>
      </c>
      <c r="AA272" s="12" t="b">
        <f t="shared" si="61"/>
        <v>0</v>
      </c>
      <c r="AB272" s="12" t="b">
        <f t="shared" si="62"/>
        <v>0</v>
      </c>
      <c r="AC272" s="13">
        <f t="shared" si="63"/>
        <v>0</v>
      </c>
      <c r="AD272" s="12">
        <f t="shared" ref="AD272:AD335" si="67">IF(AB272=FALSE,0,1)</f>
        <v>0</v>
      </c>
      <c r="AE272" s="12">
        <f t="shared" ref="AE272:AE335" si="68">AF272-AG272</f>
        <v>0</v>
      </c>
      <c r="AF272" s="12">
        <f t="shared" si="64"/>
        <v>1</v>
      </c>
      <c r="AG272" s="12">
        <f t="shared" si="65"/>
        <v>1</v>
      </c>
      <c r="AI272" s="12" t="str">
        <f>IF(E272&lt;&gt;"",OR(VLOOKUP(J272,DONNEES!$H$2:$I$7,2,0)="09",VLOOKUP(J272,DONNEES!$H$2:$I$7,2,0)="19"),"")</f>
        <v/>
      </c>
      <c r="AN272" s="18" t="b">
        <f t="shared" si="66"/>
        <v>1</v>
      </c>
      <c r="AO272" s="12" t="str">
        <f t="shared" si="57"/>
        <v/>
      </c>
      <c r="AP272" s="12" t="str">
        <f t="shared" ref="AP272:AP335" si="69">IF(AO272="635","7","")</f>
        <v/>
      </c>
      <c r="AQ272" s="12" t="str">
        <f t="shared" si="59"/>
        <v/>
      </c>
      <c r="AR272" s="12" t="str">
        <f t="shared" si="58"/>
        <v/>
      </c>
    </row>
    <row r="273" spans="1:44" x14ac:dyDescent="0.25">
      <c r="A273" s="7"/>
      <c r="B273" s="7"/>
      <c r="C273" s="3" t="str">
        <f>IFERROR(VLOOKUP(B273,DONNEES!$E:$F,2,0),"")</f>
        <v/>
      </c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3" t="str">
        <f>IFERROR(VLOOKUP(Q273,DONNEES!$Q$2:$R$8,2,0),"")</f>
        <v/>
      </c>
      <c r="S273" s="19"/>
      <c r="T273" s="19"/>
      <c r="U273" s="7"/>
      <c r="V273" s="3" t="str">
        <f>IFERROR(VLOOKUP(U273,DONNEES!$O$2:$P$17,2,0),"")</f>
        <v/>
      </c>
      <c r="W273" s="7"/>
      <c r="X273" s="3" t="str">
        <f>IFERROR(VLOOKUP(W273,DONNEES!$S$2:$T$6,2,0),"")</f>
        <v/>
      </c>
      <c r="Z273" s="12" t="str">
        <f t="shared" si="60"/>
        <v/>
      </c>
      <c r="AA273" s="12" t="b">
        <f t="shared" si="61"/>
        <v>0</v>
      </c>
      <c r="AB273" s="12" t="b">
        <f t="shared" si="62"/>
        <v>0</v>
      </c>
      <c r="AC273" s="13">
        <f t="shared" si="63"/>
        <v>0</v>
      </c>
      <c r="AD273" s="12">
        <f t="shared" si="67"/>
        <v>0</v>
      </c>
      <c r="AE273" s="12">
        <f t="shared" si="68"/>
        <v>0</v>
      </c>
      <c r="AF273" s="12">
        <f t="shared" si="64"/>
        <v>1</v>
      </c>
      <c r="AG273" s="12">
        <f t="shared" si="65"/>
        <v>1</v>
      </c>
      <c r="AI273" s="12" t="str">
        <f>IF(E273&lt;&gt;"",OR(VLOOKUP(J273,DONNEES!$H$2:$I$7,2,0)="09",VLOOKUP(J273,DONNEES!$H$2:$I$7,2,0)="19"),"")</f>
        <v/>
      </c>
      <c r="AN273" s="18" t="b">
        <f t="shared" si="66"/>
        <v>1</v>
      </c>
      <c r="AO273" s="12" t="str">
        <f t="shared" si="57"/>
        <v/>
      </c>
      <c r="AP273" s="12" t="str">
        <f t="shared" si="69"/>
        <v/>
      </c>
      <c r="AQ273" s="12" t="str">
        <f t="shared" si="59"/>
        <v/>
      </c>
      <c r="AR273" s="12" t="str">
        <f t="shared" si="58"/>
        <v/>
      </c>
    </row>
    <row r="274" spans="1:44" x14ac:dyDescent="0.25">
      <c r="A274" s="7"/>
      <c r="B274" s="7"/>
      <c r="C274" s="3" t="str">
        <f>IFERROR(VLOOKUP(B274,DONNEES!$E:$F,2,0),"")</f>
        <v/>
      </c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3" t="str">
        <f>IFERROR(VLOOKUP(Q274,DONNEES!$Q$2:$R$8,2,0),"")</f>
        <v/>
      </c>
      <c r="S274" s="19"/>
      <c r="T274" s="19"/>
      <c r="U274" s="7"/>
      <c r="V274" s="3" t="str">
        <f>IFERROR(VLOOKUP(U274,DONNEES!$O$2:$P$17,2,0),"")</f>
        <v/>
      </c>
      <c r="W274" s="7"/>
      <c r="X274" s="3" t="str">
        <f>IFERROR(VLOOKUP(W274,DONNEES!$S$2:$T$6,2,0),"")</f>
        <v/>
      </c>
      <c r="Z274" s="12" t="str">
        <f t="shared" si="60"/>
        <v/>
      </c>
      <c r="AA274" s="12" t="b">
        <f t="shared" si="61"/>
        <v>0</v>
      </c>
      <c r="AB274" s="12" t="b">
        <f t="shared" si="62"/>
        <v>0</v>
      </c>
      <c r="AC274" s="13">
        <f t="shared" si="63"/>
        <v>0</v>
      </c>
      <c r="AD274" s="12">
        <f t="shared" si="67"/>
        <v>0</v>
      </c>
      <c r="AE274" s="12">
        <f t="shared" si="68"/>
        <v>0</v>
      </c>
      <c r="AF274" s="12">
        <f t="shared" si="64"/>
        <v>1</v>
      </c>
      <c r="AG274" s="12">
        <f t="shared" si="65"/>
        <v>1</v>
      </c>
      <c r="AI274" s="12" t="str">
        <f>IF(E274&lt;&gt;"",OR(VLOOKUP(J274,DONNEES!$H$2:$I$7,2,0)="09",VLOOKUP(J274,DONNEES!$H$2:$I$7,2,0)="19"),"")</f>
        <v/>
      </c>
      <c r="AN274" s="18" t="b">
        <f t="shared" si="66"/>
        <v>1</v>
      </c>
      <c r="AO274" s="12" t="str">
        <f t="shared" ref="AO274:AO337" si="70">LEFT(B274,1)</f>
        <v/>
      </c>
      <c r="AP274" s="12" t="str">
        <f t="shared" si="69"/>
        <v/>
      </c>
      <c r="AQ274" s="12" t="str">
        <f t="shared" si="59"/>
        <v/>
      </c>
      <c r="AR274" s="12" t="str">
        <f t="shared" si="58"/>
        <v/>
      </c>
    </row>
    <row r="275" spans="1:44" x14ac:dyDescent="0.25">
      <c r="A275" s="7"/>
      <c r="B275" s="7"/>
      <c r="C275" s="3" t="str">
        <f>IFERROR(VLOOKUP(B275,DONNEES!$E:$F,2,0),"")</f>
        <v/>
      </c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3" t="str">
        <f>IFERROR(VLOOKUP(Q275,DONNEES!$Q$2:$R$8,2,0),"")</f>
        <v/>
      </c>
      <c r="S275" s="19"/>
      <c r="T275" s="19"/>
      <c r="U275" s="7"/>
      <c r="V275" s="3" t="str">
        <f>IFERROR(VLOOKUP(U275,DONNEES!$O$2:$P$17,2,0),"")</f>
        <v/>
      </c>
      <c r="W275" s="7"/>
      <c r="X275" s="3" t="str">
        <f>IFERROR(VLOOKUP(W275,DONNEES!$S$2:$T$6,2,0),"")</f>
        <v/>
      </c>
      <c r="Z275" s="12" t="str">
        <f t="shared" si="60"/>
        <v/>
      </c>
      <c r="AA275" s="12" t="b">
        <f t="shared" si="61"/>
        <v>0</v>
      </c>
      <c r="AB275" s="12" t="b">
        <f t="shared" si="62"/>
        <v>0</v>
      </c>
      <c r="AC275" s="13">
        <f t="shared" si="63"/>
        <v>0</v>
      </c>
      <c r="AD275" s="12">
        <f t="shared" si="67"/>
        <v>0</v>
      </c>
      <c r="AE275" s="12">
        <f t="shared" si="68"/>
        <v>0</v>
      </c>
      <c r="AF275" s="12">
        <f t="shared" si="64"/>
        <v>1</v>
      </c>
      <c r="AG275" s="12">
        <f t="shared" si="65"/>
        <v>1</v>
      </c>
      <c r="AI275" s="12" t="str">
        <f>IF(E275&lt;&gt;"",OR(VLOOKUP(J275,DONNEES!$H$2:$I$7,2,0)="09",VLOOKUP(J275,DONNEES!$H$2:$I$7,2,0)="19"),"")</f>
        <v/>
      </c>
      <c r="AN275" s="18" t="b">
        <f t="shared" si="66"/>
        <v>1</v>
      </c>
      <c r="AO275" s="12" t="str">
        <f t="shared" si="70"/>
        <v/>
      </c>
      <c r="AP275" s="12" t="str">
        <f t="shared" si="69"/>
        <v/>
      </c>
      <c r="AQ275" s="12" t="str">
        <f t="shared" si="59"/>
        <v/>
      </c>
      <c r="AR275" s="12" t="str">
        <f t="shared" si="58"/>
        <v/>
      </c>
    </row>
    <row r="276" spans="1:44" x14ac:dyDescent="0.25">
      <c r="A276" s="7"/>
      <c r="B276" s="7"/>
      <c r="C276" s="3" t="str">
        <f>IFERROR(VLOOKUP(B276,DONNEES!$E:$F,2,0),"")</f>
        <v/>
      </c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3" t="str">
        <f>IFERROR(VLOOKUP(Q276,DONNEES!$Q$2:$R$8,2,0),"")</f>
        <v/>
      </c>
      <c r="S276" s="19"/>
      <c r="T276" s="19"/>
      <c r="U276" s="7"/>
      <c r="V276" s="3" t="str">
        <f>IFERROR(VLOOKUP(U276,DONNEES!$O$2:$P$17,2,0),"")</f>
        <v/>
      </c>
      <c r="W276" s="7"/>
      <c r="X276" s="3" t="str">
        <f>IFERROR(VLOOKUP(W276,DONNEES!$S$2:$T$6,2,0),"")</f>
        <v/>
      </c>
      <c r="Z276" s="12" t="str">
        <f t="shared" si="60"/>
        <v/>
      </c>
      <c r="AA276" s="12" t="b">
        <f t="shared" si="61"/>
        <v>0</v>
      </c>
      <c r="AB276" s="12" t="b">
        <f t="shared" si="62"/>
        <v>0</v>
      </c>
      <c r="AC276" s="13">
        <f t="shared" si="63"/>
        <v>0</v>
      </c>
      <c r="AD276" s="12">
        <f t="shared" si="67"/>
        <v>0</v>
      </c>
      <c r="AE276" s="12">
        <f t="shared" si="68"/>
        <v>0</v>
      </c>
      <c r="AF276" s="12">
        <f t="shared" si="64"/>
        <v>1</v>
      </c>
      <c r="AG276" s="12">
        <f t="shared" si="65"/>
        <v>1</v>
      </c>
      <c r="AI276" s="12" t="str">
        <f>IF(E276&lt;&gt;"",OR(VLOOKUP(J276,DONNEES!$H$2:$I$7,2,0)="09",VLOOKUP(J276,DONNEES!$H$2:$I$7,2,0)="19"),"")</f>
        <v/>
      </c>
      <c r="AN276" s="18" t="b">
        <f t="shared" si="66"/>
        <v>1</v>
      </c>
      <c r="AO276" s="12" t="str">
        <f t="shared" si="70"/>
        <v/>
      </c>
      <c r="AP276" s="12" t="str">
        <f t="shared" si="69"/>
        <v/>
      </c>
      <c r="AQ276" s="12" t="str">
        <f t="shared" si="59"/>
        <v/>
      </c>
      <c r="AR276" s="12" t="str">
        <f t="shared" si="58"/>
        <v/>
      </c>
    </row>
    <row r="277" spans="1:44" x14ac:dyDescent="0.25">
      <c r="A277" s="7"/>
      <c r="B277" s="7"/>
      <c r="C277" s="3" t="str">
        <f>IFERROR(VLOOKUP(B277,DONNEES!$E:$F,2,0),"")</f>
        <v/>
      </c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3" t="str">
        <f>IFERROR(VLOOKUP(Q277,DONNEES!$Q$2:$R$8,2,0),"")</f>
        <v/>
      </c>
      <c r="S277" s="19"/>
      <c r="T277" s="19"/>
      <c r="U277" s="7"/>
      <c r="V277" s="3" t="str">
        <f>IFERROR(VLOOKUP(U277,DONNEES!$O$2:$P$17,2,0),"")</f>
        <v/>
      </c>
      <c r="W277" s="7"/>
      <c r="X277" s="3" t="str">
        <f>IFERROR(VLOOKUP(W277,DONNEES!$S$2:$T$6,2,0),"")</f>
        <v/>
      </c>
      <c r="Z277" s="12" t="str">
        <f t="shared" si="60"/>
        <v/>
      </c>
      <c r="AA277" s="12" t="b">
        <f t="shared" si="61"/>
        <v>0</v>
      </c>
      <c r="AB277" s="12" t="b">
        <f t="shared" si="62"/>
        <v>0</v>
      </c>
      <c r="AC277" s="13">
        <f t="shared" si="63"/>
        <v>0</v>
      </c>
      <c r="AD277" s="12">
        <f t="shared" si="67"/>
        <v>0</v>
      </c>
      <c r="AE277" s="12">
        <f t="shared" si="68"/>
        <v>0</v>
      </c>
      <c r="AF277" s="12">
        <f t="shared" si="64"/>
        <v>1</v>
      </c>
      <c r="AG277" s="12">
        <f t="shared" si="65"/>
        <v>1</v>
      </c>
      <c r="AI277" s="12" t="str">
        <f>IF(E277&lt;&gt;"",OR(VLOOKUP(J277,DONNEES!$H$2:$I$7,2,0)="09",VLOOKUP(J277,DONNEES!$H$2:$I$7,2,0)="19"),"")</f>
        <v/>
      </c>
      <c r="AN277" s="18" t="b">
        <f t="shared" si="66"/>
        <v>1</v>
      </c>
      <c r="AO277" s="12" t="str">
        <f t="shared" si="70"/>
        <v/>
      </c>
      <c r="AP277" s="12" t="str">
        <f t="shared" si="69"/>
        <v/>
      </c>
      <c r="AQ277" s="12" t="str">
        <f t="shared" si="59"/>
        <v/>
      </c>
      <c r="AR277" s="12" t="str">
        <f t="shared" si="58"/>
        <v/>
      </c>
    </row>
    <row r="278" spans="1:44" x14ac:dyDescent="0.25">
      <c r="A278" s="7"/>
      <c r="B278" s="7"/>
      <c r="C278" s="3" t="str">
        <f>IFERROR(VLOOKUP(B278,DONNEES!$E:$F,2,0),"")</f>
        <v/>
      </c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3" t="str">
        <f>IFERROR(VLOOKUP(Q278,DONNEES!$Q$2:$R$8,2,0),"")</f>
        <v/>
      </c>
      <c r="S278" s="19"/>
      <c r="T278" s="19"/>
      <c r="U278" s="7"/>
      <c r="V278" s="3" t="str">
        <f>IFERROR(VLOOKUP(U278,DONNEES!$O$2:$P$17,2,0),"")</f>
        <v/>
      </c>
      <c r="W278" s="7"/>
      <c r="X278" s="3" t="str">
        <f>IFERROR(VLOOKUP(W278,DONNEES!$S$2:$T$6,2,0),"")</f>
        <v/>
      </c>
      <c r="Z278" s="12" t="str">
        <f t="shared" si="60"/>
        <v/>
      </c>
      <c r="AA278" s="12" t="b">
        <f t="shared" si="61"/>
        <v>0</v>
      </c>
      <c r="AB278" s="12" t="b">
        <f t="shared" si="62"/>
        <v>0</v>
      </c>
      <c r="AC278" s="13">
        <f t="shared" si="63"/>
        <v>0</v>
      </c>
      <c r="AD278" s="12">
        <f t="shared" si="67"/>
        <v>0</v>
      </c>
      <c r="AE278" s="12">
        <f t="shared" si="68"/>
        <v>0</v>
      </c>
      <c r="AF278" s="12">
        <f t="shared" si="64"/>
        <v>1</v>
      </c>
      <c r="AG278" s="12">
        <f t="shared" si="65"/>
        <v>1</v>
      </c>
      <c r="AI278" s="12" t="str">
        <f>IF(E278&lt;&gt;"",OR(VLOOKUP(J278,DONNEES!$H$2:$I$7,2,0)="09",VLOOKUP(J278,DONNEES!$H$2:$I$7,2,0)="19"),"")</f>
        <v/>
      </c>
      <c r="AN278" s="18" t="b">
        <f t="shared" si="66"/>
        <v>1</v>
      </c>
      <c r="AO278" s="12" t="str">
        <f t="shared" si="70"/>
        <v/>
      </c>
      <c r="AP278" s="12" t="str">
        <f t="shared" si="69"/>
        <v/>
      </c>
      <c r="AQ278" s="12" t="str">
        <f t="shared" si="59"/>
        <v/>
      </c>
      <c r="AR278" s="12" t="str">
        <f t="shared" si="58"/>
        <v/>
      </c>
    </row>
    <row r="279" spans="1:44" x14ac:dyDescent="0.25">
      <c r="A279" s="7"/>
      <c r="B279" s="7"/>
      <c r="C279" s="3" t="str">
        <f>IFERROR(VLOOKUP(B279,DONNEES!$E:$F,2,0),"")</f>
        <v/>
      </c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3" t="str">
        <f>IFERROR(VLOOKUP(Q279,DONNEES!$Q$2:$R$8,2,0),"")</f>
        <v/>
      </c>
      <c r="S279" s="19"/>
      <c r="T279" s="19"/>
      <c r="U279" s="7"/>
      <c r="V279" s="3" t="str">
        <f>IFERROR(VLOOKUP(U279,DONNEES!$O$2:$P$17,2,0),"")</f>
        <v/>
      </c>
      <c r="W279" s="7"/>
      <c r="X279" s="3" t="str">
        <f>IFERROR(VLOOKUP(W279,DONNEES!$S$2:$T$6,2,0),"")</f>
        <v/>
      </c>
      <c r="Z279" s="12" t="str">
        <f t="shared" si="60"/>
        <v/>
      </c>
      <c r="AA279" s="12" t="b">
        <f t="shared" si="61"/>
        <v>0</v>
      </c>
      <c r="AB279" s="12" t="b">
        <f t="shared" si="62"/>
        <v>0</v>
      </c>
      <c r="AC279" s="13">
        <f t="shared" si="63"/>
        <v>0</v>
      </c>
      <c r="AD279" s="12">
        <f t="shared" si="67"/>
        <v>0</v>
      </c>
      <c r="AE279" s="12">
        <f t="shared" si="68"/>
        <v>0</v>
      </c>
      <c r="AF279" s="12">
        <f t="shared" si="64"/>
        <v>1</v>
      </c>
      <c r="AG279" s="12">
        <f t="shared" si="65"/>
        <v>1</v>
      </c>
      <c r="AI279" s="12" t="str">
        <f>IF(E279&lt;&gt;"",OR(VLOOKUP(J279,DONNEES!$H$2:$I$7,2,0)="09",VLOOKUP(J279,DONNEES!$H$2:$I$7,2,0)="19"),"")</f>
        <v/>
      </c>
      <c r="AN279" s="18" t="b">
        <f t="shared" si="66"/>
        <v>1</v>
      </c>
      <c r="AO279" s="12" t="str">
        <f t="shared" si="70"/>
        <v/>
      </c>
      <c r="AP279" s="12" t="str">
        <f t="shared" si="69"/>
        <v/>
      </c>
      <c r="AQ279" s="12" t="str">
        <f t="shared" si="59"/>
        <v/>
      </c>
      <c r="AR279" s="12" t="str">
        <f t="shared" si="58"/>
        <v/>
      </c>
    </row>
    <row r="280" spans="1:44" x14ac:dyDescent="0.25">
      <c r="A280" s="7"/>
      <c r="B280" s="7"/>
      <c r="C280" s="3" t="str">
        <f>IFERROR(VLOOKUP(B280,DONNEES!$E:$F,2,0),"")</f>
        <v/>
      </c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3" t="str">
        <f>IFERROR(VLOOKUP(Q280,DONNEES!$Q$2:$R$8,2,0),"")</f>
        <v/>
      </c>
      <c r="S280" s="19"/>
      <c r="T280" s="19"/>
      <c r="U280" s="7"/>
      <c r="V280" s="3" t="str">
        <f>IFERROR(VLOOKUP(U280,DONNEES!$O$2:$P$17,2,0),"")</f>
        <v/>
      </c>
      <c r="W280" s="7"/>
      <c r="X280" s="3" t="str">
        <f>IFERROR(VLOOKUP(W280,DONNEES!$S$2:$T$6,2,0),"")</f>
        <v/>
      </c>
      <c r="Z280" s="12" t="str">
        <f t="shared" si="60"/>
        <v/>
      </c>
      <c r="AA280" s="12" t="b">
        <f t="shared" si="61"/>
        <v>0</v>
      </c>
      <c r="AB280" s="12" t="b">
        <f t="shared" si="62"/>
        <v>0</v>
      </c>
      <c r="AC280" s="13">
        <f t="shared" si="63"/>
        <v>0</v>
      </c>
      <c r="AD280" s="12">
        <f t="shared" si="67"/>
        <v>0</v>
      </c>
      <c r="AE280" s="12">
        <f t="shared" si="68"/>
        <v>0</v>
      </c>
      <c r="AF280" s="12">
        <f t="shared" si="64"/>
        <v>1</v>
      </c>
      <c r="AG280" s="12">
        <f t="shared" si="65"/>
        <v>1</v>
      </c>
      <c r="AI280" s="12" t="str">
        <f>IF(E280&lt;&gt;"",OR(VLOOKUP(J280,DONNEES!$H$2:$I$7,2,0)="09",VLOOKUP(J280,DONNEES!$H$2:$I$7,2,0)="19"),"")</f>
        <v/>
      </c>
      <c r="AN280" s="18" t="b">
        <f t="shared" si="66"/>
        <v>1</v>
      </c>
      <c r="AO280" s="12" t="str">
        <f t="shared" si="70"/>
        <v/>
      </c>
      <c r="AP280" s="12" t="str">
        <f t="shared" si="69"/>
        <v/>
      </c>
      <c r="AQ280" s="12" t="str">
        <f t="shared" si="59"/>
        <v/>
      </c>
      <c r="AR280" s="12" t="str">
        <f t="shared" si="58"/>
        <v/>
      </c>
    </row>
    <row r="281" spans="1:44" x14ac:dyDescent="0.25">
      <c r="A281" s="7"/>
      <c r="B281" s="7"/>
      <c r="C281" s="3" t="str">
        <f>IFERROR(VLOOKUP(B281,DONNEES!$E:$F,2,0),"")</f>
        <v/>
      </c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3" t="str">
        <f>IFERROR(VLOOKUP(Q281,DONNEES!$Q$2:$R$8,2,0),"")</f>
        <v/>
      </c>
      <c r="S281" s="19"/>
      <c r="T281" s="19"/>
      <c r="U281" s="7"/>
      <c r="V281" s="3" t="str">
        <f>IFERROR(VLOOKUP(U281,DONNEES!$O$2:$P$17,2,0),"")</f>
        <v/>
      </c>
      <c r="W281" s="7"/>
      <c r="X281" s="3" t="str">
        <f>IFERROR(VLOOKUP(W281,DONNEES!$S$2:$T$6,2,0),"")</f>
        <v/>
      </c>
      <c r="Z281" s="12" t="str">
        <f t="shared" si="60"/>
        <v/>
      </c>
      <c r="AA281" s="12" t="b">
        <f t="shared" si="61"/>
        <v>0</v>
      </c>
      <c r="AB281" s="12" t="b">
        <f t="shared" si="62"/>
        <v>0</v>
      </c>
      <c r="AC281" s="13">
        <f t="shared" si="63"/>
        <v>0</v>
      </c>
      <c r="AD281" s="12">
        <f t="shared" si="67"/>
        <v>0</v>
      </c>
      <c r="AE281" s="12">
        <f t="shared" si="68"/>
        <v>0</v>
      </c>
      <c r="AF281" s="12">
        <f t="shared" si="64"/>
        <v>1</v>
      </c>
      <c r="AG281" s="12">
        <f t="shared" si="65"/>
        <v>1</v>
      </c>
      <c r="AI281" s="12" t="str">
        <f>IF(E281&lt;&gt;"",OR(VLOOKUP(J281,DONNEES!$H$2:$I$7,2,0)="09",VLOOKUP(J281,DONNEES!$H$2:$I$7,2,0)="19"),"")</f>
        <v/>
      </c>
      <c r="AN281" s="18" t="b">
        <f t="shared" si="66"/>
        <v>1</v>
      </c>
      <c r="AO281" s="12" t="str">
        <f t="shared" si="70"/>
        <v/>
      </c>
      <c r="AP281" s="12" t="str">
        <f t="shared" si="69"/>
        <v/>
      </c>
      <c r="AQ281" s="12" t="str">
        <f t="shared" si="59"/>
        <v/>
      </c>
      <c r="AR281" s="12" t="str">
        <f t="shared" ref="AR281:AR344" si="71">IF(AP281&lt;&gt;"",AP281,AQ281)</f>
        <v/>
      </c>
    </row>
    <row r="282" spans="1:44" x14ac:dyDescent="0.25">
      <c r="A282" s="7"/>
      <c r="B282" s="7"/>
      <c r="C282" s="3" t="str">
        <f>IFERROR(VLOOKUP(B282,DONNEES!$E:$F,2,0),"")</f>
        <v/>
      </c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3" t="str">
        <f>IFERROR(VLOOKUP(Q282,DONNEES!$Q$2:$R$8,2,0),"")</f>
        <v/>
      </c>
      <c r="S282" s="19"/>
      <c r="T282" s="19"/>
      <c r="U282" s="7"/>
      <c r="V282" s="3" t="str">
        <f>IFERROR(VLOOKUP(U282,DONNEES!$O$2:$P$17,2,0),"")</f>
        <v/>
      </c>
      <c r="W282" s="7"/>
      <c r="X282" s="3" t="str">
        <f>IFERROR(VLOOKUP(W282,DONNEES!$S$2:$T$6,2,0),"")</f>
        <v/>
      </c>
      <c r="Z282" s="12" t="str">
        <f t="shared" si="60"/>
        <v/>
      </c>
      <c r="AA282" s="12" t="b">
        <f t="shared" si="61"/>
        <v>0</v>
      </c>
      <c r="AB282" s="12" t="b">
        <f t="shared" si="62"/>
        <v>0</v>
      </c>
      <c r="AC282" s="13">
        <f t="shared" si="63"/>
        <v>0</v>
      </c>
      <c r="AD282" s="12">
        <f t="shared" si="67"/>
        <v>0</v>
      </c>
      <c r="AE282" s="12">
        <f t="shared" si="68"/>
        <v>0</v>
      </c>
      <c r="AF282" s="12">
        <f t="shared" si="64"/>
        <v>1</v>
      </c>
      <c r="AG282" s="12">
        <f t="shared" si="65"/>
        <v>1</v>
      </c>
      <c r="AI282" s="12" t="str">
        <f>IF(E282&lt;&gt;"",OR(VLOOKUP(J282,DONNEES!$H$2:$I$7,2,0)="09",VLOOKUP(J282,DONNEES!$H$2:$I$7,2,0)="19"),"")</f>
        <v/>
      </c>
      <c r="AN282" s="18" t="b">
        <f t="shared" si="66"/>
        <v>1</v>
      </c>
      <c r="AO282" s="12" t="str">
        <f t="shared" si="70"/>
        <v/>
      </c>
      <c r="AP282" s="12" t="str">
        <f t="shared" si="69"/>
        <v/>
      </c>
      <c r="AQ282" s="12" t="str">
        <f t="shared" ref="AQ282:AQ345" si="72">IF(MID(AO282,1,1)="7","7","")</f>
        <v/>
      </c>
      <c r="AR282" s="12" t="str">
        <f t="shared" si="71"/>
        <v/>
      </c>
    </row>
    <row r="283" spans="1:44" x14ac:dyDescent="0.25">
      <c r="A283" s="7"/>
      <c r="B283" s="7"/>
      <c r="C283" s="3" t="str">
        <f>IFERROR(VLOOKUP(B283,DONNEES!$E:$F,2,0),"")</f>
        <v/>
      </c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3" t="str">
        <f>IFERROR(VLOOKUP(Q283,DONNEES!$Q$2:$R$8,2,0),"")</f>
        <v/>
      </c>
      <c r="S283" s="19"/>
      <c r="T283" s="19"/>
      <c r="U283" s="7"/>
      <c r="V283" s="3" t="str">
        <f>IFERROR(VLOOKUP(U283,DONNEES!$O$2:$P$17,2,0),"")</f>
        <v/>
      </c>
      <c r="W283" s="7"/>
      <c r="X283" s="3" t="str">
        <f>IFERROR(VLOOKUP(W283,DONNEES!$S$2:$T$6,2,0),"")</f>
        <v/>
      </c>
      <c r="Z283" s="12" t="str">
        <f t="shared" si="60"/>
        <v/>
      </c>
      <c r="AA283" s="12" t="b">
        <f t="shared" si="61"/>
        <v>0</v>
      </c>
      <c r="AB283" s="12" t="b">
        <f t="shared" si="62"/>
        <v>0</v>
      </c>
      <c r="AC283" s="13">
        <f t="shared" si="63"/>
        <v>0</v>
      </c>
      <c r="AD283" s="12">
        <f t="shared" si="67"/>
        <v>0</v>
      </c>
      <c r="AE283" s="12">
        <f t="shared" si="68"/>
        <v>0</v>
      </c>
      <c r="AF283" s="12">
        <f t="shared" si="64"/>
        <v>1</v>
      </c>
      <c r="AG283" s="12">
        <f t="shared" si="65"/>
        <v>1</v>
      </c>
      <c r="AI283" s="12" t="str">
        <f>IF(E283&lt;&gt;"",OR(VLOOKUP(J283,DONNEES!$H$2:$I$7,2,0)="09",VLOOKUP(J283,DONNEES!$H$2:$I$7,2,0)="19"),"")</f>
        <v/>
      </c>
      <c r="AN283" s="18" t="b">
        <f t="shared" si="66"/>
        <v>1</v>
      </c>
      <c r="AO283" s="12" t="str">
        <f t="shared" si="70"/>
        <v/>
      </c>
      <c r="AP283" s="12" t="str">
        <f t="shared" si="69"/>
        <v/>
      </c>
      <c r="AQ283" s="12" t="str">
        <f t="shared" si="72"/>
        <v/>
      </c>
      <c r="AR283" s="12" t="str">
        <f t="shared" si="71"/>
        <v/>
      </c>
    </row>
    <row r="284" spans="1:44" x14ac:dyDescent="0.25">
      <c r="A284" s="7"/>
      <c r="B284" s="7"/>
      <c r="C284" s="3" t="str">
        <f>IFERROR(VLOOKUP(B284,DONNEES!$E:$F,2,0),"")</f>
        <v/>
      </c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3" t="str">
        <f>IFERROR(VLOOKUP(Q284,DONNEES!$Q$2:$R$8,2,0),"")</f>
        <v/>
      </c>
      <c r="S284" s="19"/>
      <c r="T284" s="19"/>
      <c r="U284" s="7"/>
      <c r="V284" s="3" t="str">
        <f>IFERROR(VLOOKUP(U284,DONNEES!$O$2:$P$17,2,0),"")</f>
        <v/>
      </c>
      <c r="W284" s="7"/>
      <c r="X284" s="3" t="str">
        <f>IFERROR(VLOOKUP(W284,DONNEES!$S$2:$T$6,2,0),"")</f>
        <v/>
      </c>
      <c r="Z284" s="12" t="str">
        <f t="shared" si="60"/>
        <v/>
      </c>
      <c r="AA284" s="12" t="b">
        <f t="shared" si="61"/>
        <v>0</v>
      </c>
      <c r="AB284" s="12" t="b">
        <f t="shared" si="62"/>
        <v>0</v>
      </c>
      <c r="AC284" s="13">
        <f t="shared" si="63"/>
        <v>0</v>
      </c>
      <c r="AD284" s="12">
        <f t="shared" si="67"/>
        <v>0</v>
      </c>
      <c r="AE284" s="12">
        <f t="shared" si="68"/>
        <v>0</v>
      </c>
      <c r="AF284" s="12">
        <f t="shared" si="64"/>
        <v>1</v>
      </c>
      <c r="AG284" s="12">
        <f t="shared" si="65"/>
        <v>1</v>
      </c>
      <c r="AI284" s="12" t="str">
        <f>IF(E284&lt;&gt;"",OR(VLOOKUP(J284,DONNEES!$H$2:$I$7,2,0)="09",VLOOKUP(J284,DONNEES!$H$2:$I$7,2,0)="19"),"")</f>
        <v/>
      </c>
      <c r="AN284" s="18" t="b">
        <f t="shared" si="66"/>
        <v>1</v>
      </c>
      <c r="AO284" s="12" t="str">
        <f t="shared" si="70"/>
        <v/>
      </c>
      <c r="AP284" s="12" t="str">
        <f t="shared" si="69"/>
        <v/>
      </c>
      <c r="AQ284" s="12" t="str">
        <f t="shared" si="72"/>
        <v/>
      </c>
      <c r="AR284" s="12" t="str">
        <f t="shared" si="71"/>
        <v/>
      </c>
    </row>
    <row r="285" spans="1:44" x14ac:dyDescent="0.25">
      <c r="A285" s="7"/>
      <c r="B285" s="7"/>
      <c r="C285" s="3" t="str">
        <f>IFERROR(VLOOKUP(B285,DONNEES!$E:$F,2,0),"")</f>
        <v/>
      </c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3" t="str">
        <f>IFERROR(VLOOKUP(Q285,DONNEES!$Q$2:$R$8,2,0),"")</f>
        <v/>
      </c>
      <c r="S285" s="19"/>
      <c r="T285" s="19"/>
      <c r="U285" s="7"/>
      <c r="V285" s="3" t="str">
        <f>IFERROR(VLOOKUP(U285,DONNEES!$O$2:$P$17,2,0),"")</f>
        <v/>
      </c>
      <c r="W285" s="7"/>
      <c r="X285" s="3" t="str">
        <f>IFERROR(VLOOKUP(W285,DONNEES!$S$2:$T$6,2,0),"")</f>
        <v/>
      </c>
      <c r="Z285" s="12" t="str">
        <f t="shared" si="60"/>
        <v/>
      </c>
      <c r="AA285" s="12" t="b">
        <f t="shared" si="61"/>
        <v>0</v>
      </c>
      <c r="AB285" s="12" t="b">
        <f t="shared" si="62"/>
        <v>0</v>
      </c>
      <c r="AC285" s="13">
        <f t="shared" si="63"/>
        <v>0</v>
      </c>
      <c r="AD285" s="12">
        <f t="shared" si="67"/>
        <v>0</v>
      </c>
      <c r="AE285" s="12">
        <f t="shared" si="68"/>
        <v>0</v>
      </c>
      <c r="AF285" s="12">
        <f t="shared" si="64"/>
        <v>1</v>
      </c>
      <c r="AG285" s="12">
        <f t="shared" si="65"/>
        <v>1</v>
      </c>
      <c r="AI285" s="12" t="str">
        <f>IF(E285&lt;&gt;"",OR(VLOOKUP(J285,DONNEES!$H$2:$I$7,2,0)="09",VLOOKUP(J285,DONNEES!$H$2:$I$7,2,0)="19"),"")</f>
        <v/>
      </c>
      <c r="AN285" s="18" t="b">
        <f t="shared" si="66"/>
        <v>1</v>
      </c>
      <c r="AO285" s="12" t="str">
        <f t="shared" si="70"/>
        <v/>
      </c>
      <c r="AP285" s="12" t="str">
        <f t="shared" si="69"/>
        <v/>
      </c>
      <c r="AQ285" s="12" t="str">
        <f t="shared" si="72"/>
        <v/>
      </c>
      <c r="AR285" s="12" t="str">
        <f t="shared" si="71"/>
        <v/>
      </c>
    </row>
    <row r="286" spans="1:44" x14ac:dyDescent="0.25">
      <c r="A286" s="7"/>
      <c r="B286" s="7"/>
      <c r="C286" s="3" t="str">
        <f>IFERROR(VLOOKUP(B286,DONNEES!$E:$F,2,0),"")</f>
        <v/>
      </c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3" t="str">
        <f>IFERROR(VLOOKUP(Q286,DONNEES!$Q$2:$R$8,2,0),"")</f>
        <v/>
      </c>
      <c r="S286" s="19"/>
      <c r="T286" s="19"/>
      <c r="U286" s="7"/>
      <c r="V286" s="3" t="str">
        <f>IFERROR(VLOOKUP(U286,DONNEES!$O$2:$P$17,2,0),"")</f>
        <v/>
      </c>
      <c r="W286" s="7"/>
      <c r="X286" s="3" t="str">
        <f>IFERROR(VLOOKUP(W286,DONNEES!$S$2:$T$6,2,0),"")</f>
        <v/>
      </c>
      <c r="Z286" s="12" t="str">
        <f t="shared" si="60"/>
        <v/>
      </c>
      <c r="AA286" s="12" t="b">
        <f t="shared" si="61"/>
        <v>0</v>
      </c>
      <c r="AB286" s="12" t="b">
        <f t="shared" si="62"/>
        <v>0</v>
      </c>
      <c r="AC286" s="13">
        <f t="shared" si="63"/>
        <v>0</v>
      </c>
      <c r="AD286" s="12">
        <f t="shared" si="67"/>
        <v>0</v>
      </c>
      <c r="AE286" s="12">
        <f t="shared" si="68"/>
        <v>0</v>
      </c>
      <c r="AF286" s="12">
        <f t="shared" si="64"/>
        <v>1</v>
      </c>
      <c r="AG286" s="12">
        <f t="shared" si="65"/>
        <v>1</v>
      </c>
      <c r="AI286" s="12" t="str">
        <f>IF(E286&lt;&gt;"",OR(VLOOKUP(J286,DONNEES!$H$2:$I$7,2,0)="09",VLOOKUP(J286,DONNEES!$H$2:$I$7,2,0)="19"),"")</f>
        <v/>
      </c>
      <c r="AN286" s="18" t="b">
        <f t="shared" si="66"/>
        <v>1</v>
      </c>
      <c r="AO286" s="12" t="str">
        <f t="shared" si="70"/>
        <v/>
      </c>
      <c r="AP286" s="12" t="str">
        <f t="shared" si="69"/>
        <v/>
      </c>
      <c r="AQ286" s="12" t="str">
        <f t="shared" si="72"/>
        <v/>
      </c>
      <c r="AR286" s="12" t="str">
        <f t="shared" si="71"/>
        <v/>
      </c>
    </row>
    <row r="287" spans="1:44" x14ac:dyDescent="0.25">
      <c r="A287" s="7"/>
      <c r="B287" s="7"/>
      <c r="C287" s="3" t="str">
        <f>IFERROR(VLOOKUP(B287,DONNEES!$E:$F,2,0),"")</f>
        <v/>
      </c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3" t="str">
        <f>IFERROR(VLOOKUP(Q287,DONNEES!$Q$2:$R$8,2,0),"")</f>
        <v/>
      </c>
      <c r="S287" s="19"/>
      <c r="T287" s="19"/>
      <c r="U287" s="7"/>
      <c r="V287" s="3" t="str">
        <f>IFERROR(VLOOKUP(U287,DONNEES!$O$2:$P$17,2,0),"")</f>
        <v/>
      </c>
      <c r="W287" s="7"/>
      <c r="X287" s="3" t="str">
        <f>IFERROR(VLOOKUP(W287,DONNEES!$S$2:$T$6,2,0),"")</f>
        <v/>
      </c>
      <c r="Z287" s="12" t="str">
        <f t="shared" si="60"/>
        <v/>
      </c>
      <c r="AA287" s="12" t="b">
        <f t="shared" si="61"/>
        <v>0</v>
      </c>
      <c r="AB287" s="12" t="b">
        <f t="shared" si="62"/>
        <v>0</v>
      </c>
      <c r="AC287" s="13">
        <f t="shared" si="63"/>
        <v>0</v>
      </c>
      <c r="AD287" s="12">
        <f t="shared" si="67"/>
        <v>0</v>
      </c>
      <c r="AE287" s="12">
        <f t="shared" si="68"/>
        <v>0</v>
      </c>
      <c r="AF287" s="12">
        <f t="shared" si="64"/>
        <v>1</v>
      </c>
      <c r="AG287" s="12">
        <f t="shared" si="65"/>
        <v>1</v>
      </c>
      <c r="AI287" s="12" t="str">
        <f>IF(E287&lt;&gt;"",OR(VLOOKUP(J287,DONNEES!$H$2:$I$7,2,0)="09",VLOOKUP(J287,DONNEES!$H$2:$I$7,2,0)="19"),"")</f>
        <v/>
      </c>
      <c r="AN287" s="18" t="b">
        <f t="shared" si="66"/>
        <v>1</v>
      </c>
      <c r="AO287" s="12" t="str">
        <f t="shared" si="70"/>
        <v/>
      </c>
      <c r="AP287" s="12" t="str">
        <f t="shared" si="69"/>
        <v/>
      </c>
      <c r="AQ287" s="12" t="str">
        <f t="shared" si="72"/>
        <v/>
      </c>
      <c r="AR287" s="12" t="str">
        <f t="shared" si="71"/>
        <v/>
      </c>
    </row>
    <row r="288" spans="1:44" x14ac:dyDescent="0.25">
      <c r="A288" s="7"/>
      <c r="B288" s="7"/>
      <c r="C288" s="3" t="str">
        <f>IFERROR(VLOOKUP(B288,DONNEES!$E:$F,2,0),"")</f>
        <v/>
      </c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3" t="str">
        <f>IFERROR(VLOOKUP(Q288,DONNEES!$Q$2:$R$8,2,0),"")</f>
        <v/>
      </c>
      <c r="S288" s="19"/>
      <c r="T288" s="19"/>
      <c r="U288" s="7"/>
      <c r="V288" s="3" t="str">
        <f>IFERROR(VLOOKUP(U288,DONNEES!$O$2:$P$17,2,0),"")</f>
        <v/>
      </c>
      <c r="W288" s="7"/>
      <c r="X288" s="3" t="str">
        <f>IFERROR(VLOOKUP(W288,DONNEES!$S$2:$T$6,2,0),"")</f>
        <v/>
      </c>
      <c r="Z288" s="12" t="str">
        <f t="shared" si="60"/>
        <v/>
      </c>
      <c r="AA288" s="12" t="b">
        <f t="shared" si="61"/>
        <v>0</v>
      </c>
      <c r="AB288" s="12" t="b">
        <f t="shared" si="62"/>
        <v>0</v>
      </c>
      <c r="AC288" s="13">
        <f t="shared" si="63"/>
        <v>0</v>
      </c>
      <c r="AD288" s="12">
        <f t="shared" si="67"/>
        <v>0</v>
      </c>
      <c r="AE288" s="12">
        <f t="shared" si="68"/>
        <v>0</v>
      </c>
      <c r="AF288" s="12">
        <f t="shared" si="64"/>
        <v>1</v>
      </c>
      <c r="AG288" s="12">
        <f t="shared" si="65"/>
        <v>1</v>
      </c>
      <c r="AI288" s="12" t="str">
        <f>IF(E288&lt;&gt;"",OR(VLOOKUP(J288,DONNEES!$H$2:$I$7,2,0)="09",VLOOKUP(J288,DONNEES!$H$2:$I$7,2,0)="19"),"")</f>
        <v/>
      </c>
      <c r="AN288" s="18" t="b">
        <f t="shared" si="66"/>
        <v>1</v>
      </c>
      <c r="AO288" s="12" t="str">
        <f t="shared" si="70"/>
        <v/>
      </c>
      <c r="AP288" s="12" t="str">
        <f t="shared" si="69"/>
        <v/>
      </c>
      <c r="AQ288" s="12" t="str">
        <f t="shared" si="72"/>
        <v/>
      </c>
      <c r="AR288" s="12" t="str">
        <f t="shared" si="71"/>
        <v/>
      </c>
    </row>
    <row r="289" spans="1:44" x14ac:dyDescent="0.25">
      <c r="A289" s="7"/>
      <c r="B289" s="7"/>
      <c r="C289" s="3" t="str">
        <f>IFERROR(VLOOKUP(B289,DONNEES!$E:$F,2,0),"")</f>
        <v/>
      </c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3" t="str">
        <f>IFERROR(VLOOKUP(Q289,DONNEES!$Q$2:$R$8,2,0),"")</f>
        <v/>
      </c>
      <c r="S289" s="19"/>
      <c r="T289" s="19"/>
      <c r="U289" s="7"/>
      <c r="V289" s="3" t="str">
        <f>IFERROR(VLOOKUP(U289,DONNEES!$O$2:$P$17,2,0),"")</f>
        <v/>
      </c>
      <c r="W289" s="7"/>
      <c r="X289" s="3" t="str">
        <f>IFERROR(VLOOKUP(W289,DONNEES!$S$2:$T$6,2,0),"")</f>
        <v/>
      </c>
      <c r="Z289" s="12" t="str">
        <f t="shared" si="60"/>
        <v/>
      </c>
      <c r="AA289" s="12" t="b">
        <f t="shared" si="61"/>
        <v>0</v>
      </c>
      <c r="AB289" s="12" t="b">
        <f t="shared" si="62"/>
        <v>0</v>
      </c>
      <c r="AC289" s="13">
        <f t="shared" si="63"/>
        <v>0</v>
      </c>
      <c r="AD289" s="12">
        <f t="shared" si="67"/>
        <v>0</v>
      </c>
      <c r="AE289" s="12">
        <f t="shared" si="68"/>
        <v>0</v>
      </c>
      <c r="AF289" s="12">
        <f t="shared" si="64"/>
        <v>1</v>
      </c>
      <c r="AG289" s="12">
        <f t="shared" si="65"/>
        <v>1</v>
      </c>
      <c r="AI289" s="12" t="str">
        <f>IF(E289&lt;&gt;"",OR(VLOOKUP(J289,DONNEES!$H$2:$I$7,2,0)="09",VLOOKUP(J289,DONNEES!$H$2:$I$7,2,0)="19"),"")</f>
        <v/>
      </c>
      <c r="AN289" s="18" t="b">
        <f t="shared" si="66"/>
        <v>1</v>
      </c>
      <c r="AO289" s="12" t="str">
        <f t="shared" si="70"/>
        <v/>
      </c>
      <c r="AP289" s="12" t="str">
        <f t="shared" si="69"/>
        <v/>
      </c>
      <c r="AQ289" s="12" t="str">
        <f t="shared" si="72"/>
        <v/>
      </c>
      <c r="AR289" s="12" t="str">
        <f t="shared" si="71"/>
        <v/>
      </c>
    </row>
    <row r="290" spans="1:44" x14ac:dyDescent="0.25">
      <c r="A290" s="7"/>
      <c r="B290" s="7"/>
      <c r="C290" s="3" t="str">
        <f>IFERROR(VLOOKUP(B290,DONNEES!$E:$F,2,0),"")</f>
        <v/>
      </c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3" t="str">
        <f>IFERROR(VLOOKUP(Q290,DONNEES!$Q$2:$R$8,2,0),"")</f>
        <v/>
      </c>
      <c r="S290" s="19"/>
      <c r="T290" s="19"/>
      <c r="U290" s="7"/>
      <c r="V290" s="3" t="str">
        <f>IFERROR(VLOOKUP(U290,DONNEES!$O$2:$P$17,2,0),"")</f>
        <v/>
      </c>
      <c r="W290" s="7"/>
      <c r="X290" s="3" t="str">
        <f>IFERROR(VLOOKUP(W290,DONNEES!$S$2:$T$6,2,0),"")</f>
        <v/>
      </c>
      <c r="Z290" s="12" t="str">
        <f t="shared" si="60"/>
        <v/>
      </c>
      <c r="AA290" s="12" t="b">
        <f t="shared" si="61"/>
        <v>0</v>
      </c>
      <c r="AB290" s="12" t="b">
        <f t="shared" si="62"/>
        <v>0</v>
      </c>
      <c r="AC290" s="13">
        <f t="shared" si="63"/>
        <v>0</v>
      </c>
      <c r="AD290" s="12">
        <f t="shared" si="67"/>
        <v>0</v>
      </c>
      <c r="AE290" s="12">
        <f t="shared" si="68"/>
        <v>0</v>
      </c>
      <c r="AF290" s="12">
        <f t="shared" si="64"/>
        <v>1</v>
      </c>
      <c r="AG290" s="12">
        <f t="shared" si="65"/>
        <v>1</v>
      </c>
      <c r="AI290" s="12" t="str">
        <f>IF(E290&lt;&gt;"",OR(VLOOKUP(J290,DONNEES!$H$2:$I$7,2,0)="09",VLOOKUP(J290,DONNEES!$H$2:$I$7,2,0)="19"),"")</f>
        <v/>
      </c>
      <c r="AN290" s="18" t="b">
        <f t="shared" si="66"/>
        <v>1</v>
      </c>
      <c r="AO290" s="12" t="str">
        <f t="shared" si="70"/>
        <v/>
      </c>
      <c r="AP290" s="12" t="str">
        <f t="shared" si="69"/>
        <v/>
      </c>
      <c r="AQ290" s="12" t="str">
        <f t="shared" si="72"/>
        <v/>
      </c>
      <c r="AR290" s="12" t="str">
        <f t="shared" si="71"/>
        <v/>
      </c>
    </row>
    <row r="291" spans="1:44" x14ac:dyDescent="0.25">
      <c r="A291" s="7"/>
      <c r="B291" s="7"/>
      <c r="C291" s="3" t="str">
        <f>IFERROR(VLOOKUP(B291,DONNEES!$E:$F,2,0),"")</f>
        <v/>
      </c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3" t="str">
        <f>IFERROR(VLOOKUP(Q291,DONNEES!$Q$2:$R$8,2,0),"")</f>
        <v/>
      </c>
      <c r="S291" s="19"/>
      <c r="T291" s="19"/>
      <c r="U291" s="7"/>
      <c r="V291" s="3" t="str">
        <f>IFERROR(VLOOKUP(U291,DONNEES!$O$2:$P$17,2,0),"")</f>
        <v/>
      </c>
      <c r="W291" s="7"/>
      <c r="X291" s="3" t="str">
        <f>IFERROR(VLOOKUP(W291,DONNEES!$S$2:$T$6,2,0),"")</f>
        <v/>
      </c>
      <c r="Z291" s="12" t="str">
        <f t="shared" si="60"/>
        <v/>
      </c>
      <c r="AA291" s="12" t="b">
        <f t="shared" si="61"/>
        <v>0</v>
      </c>
      <c r="AB291" s="12" t="b">
        <f t="shared" si="62"/>
        <v>0</v>
      </c>
      <c r="AC291" s="13">
        <f t="shared" si="63"/>
        <v>0</v>
      </c>
      <c r="AD291" s="12">
        <f t="shared" si="67"/>
        <v>0</v>
      </c>
      <c r="AE291" s="12">
        <f t="shared" si="68"/>
        <v>0</v>
      </c>
      <c r="AF291" s="12">
        <f t="shared" si="64"/>
        <v>1</v>
      </c>
      <c r="AG291" s="12">
        <f t="shared" si="65"/>
        <v>1</v>
      </c>
      <c r="AI291" s="12" t="str">
        <f>IF(E291&lt;&gt;"",OR(VLOOKUP(J291,DONNEES!$H$2:$I$7,2,0)="09",VLOOKUP(J291,DONNEES!$H$2:$I$7,2,0)="19"),"")</f>
        <v/>
      </c>
      <c r="AN291" s="18" t="b">
        <f t="shared" si="66"/>
        <v>1</v>
      </c>
      <c r="AO291" s="12" t="str">
        <f t="shared" si="70"/>
        <v/>
      </c>
      <c r="AP291" s="12" t="str">
        <f t="shared" si="69"/>
        <v/>
      </c>
      <c r="AQ291" s="12" t="str">
        <f t="shared" si="72"/>
        <v/>
      </c>
      <c r="AR291" s="12" t="str">
        <f t="shared" si="71"/>
        <v/>
      </c>
    </row>
    <row r="292" spans="1:44" x14ac:dyDescent="0.25">
      <c r="A292" s="7"/>
      <c r="B292" s="7"/>
      <c r="C292" s="3" t="str">
        <f>IFERROR(VLOOKUP(B292,DONNEES!$E:$F,2,0),"")</f>
        <v/>
      </c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3" t="str">
        <f>IFERROR(VLOOKUP(Q292,DONNEES!$Q$2:$R$8,2,0),"")</f>
        <v/>
      </c>
      <c r="S292" s="19"/>
      <c r="T292" s="19"/>
      <c r="U292" s="7"/>
      <c r="V292" s="3" t="str">
        <f>IFERROR(VLOOKUP(U292,DONNEES!$O$2:$P$17,2,0),"")</f>
        <v/>
      </c>
      <c r="W292" s="7"/>
      <c r="X292" s="3" t="str">
        <f>IFERROR(VLOOKUP(W292,DONNEES!$S$2:$T$6,2,0),"")</f>
        <v/>
      </c>
      <c r="Z292" s="12" t="str">
        <f t="shared" si="60"/>
        <v/>
      </c>
      <c r="AA292" s="12" t="b">
        <f t="shared" si="61"/>
        <v>0</v>
      </c>
      <c r="AB292" s="12" t="b">
        <f t="shared" si="62"/>
        <v>0</v>
      </c>
      <c r="AC292" s="13">
        <f t="shared" si="63"/>
        <v>0</v>
      </c>
      <c r="AD292" s="12">
        <f t="shared" si="67"/>
        <v>0</v>
      </c>
      <c r="AE292" s="12">
        <f t="shared" si="68"/>
        <v>0</v>
      </c>
      <c r="AF292" s="12">
        <f t="shared" si="64"/>
        <v>1</v>
      </c>
      <c r="AG292" s="12">
        <f t="shared" si="65"/>
        <v>1</v>
      </c>
      <c r="AI292" s="12" t="str">
        <f>IF(E292&lt;&gt;"",OR(VLOOKUP(J292,DONNEES!$H$2:$I$7,2,0)="09",VLOOKUP(J292,DONNEES!$H$2:$I$7,2,0)="19"),"")</f>
        <v/>
      </c>
      <c r="AN292" s="18" t="b">
        <f t="shared" si="66"/>
        <v>1</v>
      </c>
      <c r="AO292" s="12" t="str">
        <f t="shared" si="70"/>
        <v/>
      </c>
      <c r="AP292" s="12" t="str">
        <f t="shared" si="69"/>
        <v/>
      </c>
      <c r="AQ292" s="12" t="str">
        <f t="shared" si="72"/>
        <v/>
      </c>
      <c r="AR292" s="12" t="str">
        <f t="shared" si="71"/>
        <v/>
      </c>
    </row>
    <row r="293" spans="1:44" x14ac:dyDescent="0.25">
      <c r="A293" s="7"/>
      <c r="B293" s="7"/>
      <c r="C293" s="3" t="str">
        <f>IFERROR(VLOOKUP(B293,DONNEES!$E:$F,2,0),"")</f>
        <v/>
      </c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3" t="str">
        <f>IFERROR(VLOOKUP(Q293,DONNEES!$Q$2:$R$8,2,0),"")</f>
        <v/>
      </c>
      <c r="S293" s="19"/>
      <c r="T293" s="19"/>
      <c r="U293" s="7"/>
      <c r="V293" s="3" t="str">
        <f>IFERROR(VLOOKUP(U293,DONNEES!$O$2:$P$17,2,0),"")</f>
        <v/>
      </c>
      <c r="W293" s="7"/>
      <c r="X293" s="3" t="str">
        <f>IFERROR(VLOOKUP(W293,DONNEES!$S$2:$T$6,2,0),"")</f>
        <v/>
      </c>
      <c r="Z293" s="12" t="str">
        <f t="shared" si="60"/>
        <v/>
      </c>
      <c r="AA293" s="12" t="b">
        <f t="shared" si="61"/>
        <v>0</v>
      </c>
      <c r="AB293" s="12" t="b">
        <f t="shared" si="62"/>
        <v>0</v>
      </c>
      <c r="AC293" s="13">
        <f t="shared" si="63"/>
        <v>0</v>
      </c>
      <c r="AD293" s="12">
        <f t="shared" si="67"/>
        <v>0</v>
      </c>
      <c r="AE293" s="12">
        <f t="shared" si="68"/>
        <v>0</v>
      </c>
      <c r="AF293" s="12">
        <f t="shared" si="64"/>
        <v>1</v>
      </c>
      <c r="AG293" s="12">
        <f t="shared" si="65"/>
        <v>1</v>
      </c>
      <c r="AI293" s="12" t="str">
        <f>IF(E293&lt;&gt;"",OR(VLOOKUP(J293,DONNEES!$H$2:$I$7,2,0)="09",VLOOKUP(J293,DONNEES!$H$2:$I$7,2,0)="19"),"")</f>
        <v/>
      </c>
      <c r="AN293" s="18" t="b">
        <f t="shared" si="66"/>
        <v>1</v>
      </c>
      <c r="AO293" s="12" t="str">
        <f t="shared" si="70"/>
        <v/>
      </c>
      <c r="AP293" s="12" t="str">
        <f t="shared" si="69"/>
        <v/>
      </c>
      <c r="AQ293" s="12" t="str">
        <f t="shared" si="72"/>
        <v/>
      </c>
      <c r="AR293" s="12" t="str">
        <f t="shared" si="71"/>
        <v/>
      </c>
    </row>
    <row r="294" spans="1:44" x14ac:dyDescent="0.25">
      <c r="A294" s="7"/>
      <c r="B294" s="7"/>
      <c r="C294" s="3" t="str">
        <f>IFERROR(VLOOKUP(B294,DONNEES!$E:$F,2,0),"")</f>
        <v/>
      </c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3" t="str">
        <f>IFERROR(VLOOKUP(Q294,DONNEES!$Q$2:$R$8,2,0),"")</f>
        <v/>
      </c>
      <c r="S294" s="19"/>
      <c r="T294" s="19"/>
      <c r="U294" s="7"/>
      <c r="V294" s="3" t="str">
        <f>IFERROR(VLOOKUP(U294,DONNEES!$O$2:$P$17,2,0),"")</f>
        <v/>
      </c>
      <c r="W294" s="7"/>
      <c r="X294" s="3" t="str">
        <f>IFERROR(VLOOKUP(W294,DONNEES!$S$2:$T$6,2,0),"")</f>
        <v/>
      </c>
      <c r="Z294" s="12" t="str">
        <f t="shared" si="60"/>
        <v/>
      </c>
      <c r="AA294" s="12" t="b">
        <f t="shared" si="61"/>
        <v>0</v>
      </c>
      <c r="AB294" s="12" t="b">
        <f t="shared" si="62"/>
        <v>0</v>
      </c>
      <c r="AC294" s="13">
        <f t="shared" si="63"/>
        <v>0</v>
      </c>
      <c r="AD294" s="12">
        <f t="shared" si="67"/>
        <v>0</v>
      </c>
      <c r="AE294" s="12">
        <f t="shared" si="68"/>
        <v>0</v>
      </c>
      <c r="AF294" s="12">
        <f t="shared" si="64"/>
        <v>1</v>
      </c>
      <c r="AG294" s="12">
        <f t="shared" si="65"/>
        <v>1</v>
      </c>
      <c r="AI294" s="12" t="str">
        <f>IF(E294&lt;&gt;"",OR(VLOOKUP(J294,DONNEES!$H$2:$I$7,2,0)="09",VLOOKUP(J294,DONNEES!$H$2:$I$7,2,0)="19"),"")</f>
        <v/>
      </c>
      <c r="AN294" s="18" t="b">
        <f t="shared" si="66"/>
        <v>1</v>
      </c>
      <c r="AO294" s="12" t="str">
        <f t="shared" si="70"/>
        <v/>
      </c>
      <c r="AP294" s="12" t="str">
        <f t="shared" si="69"/>
        <v/>
      </c>
      <c r="AQ294" s="12" t="str">
        <f t="shared" si="72"/>
        <v/>
      </c>
      <c r="AR294" s="12" t="str">
        <f t="shared" si="71"/>
        <v/>
      </c>
    </row>
    <row r="295" spans="1:44" x14ac:dyDescent="0.25">
      <c r="A295" s="7"/>
      <c r="B295" s="7"/>
      <c r="C295" s="3" t="str">
        <f>IFERROR(VLOOKUP(B295,DONNEES!$E:$F,2,0),"")</f>
        <v/>
      </c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3" t="str">
        <f>IFERROR(VLOOKUP(Q295,DONNEES!$Q$2:$R$8,2,0),"")</f>
        <v/>
      </c>
      <c r="S295" s="19"/>
      <c r="T295" s="19"/>
      <c r="U295" s="7"/>
      <c r="V295" s="3" t="str">
        <f>IFERROR(VLOOKUP(U295,DONNEES!$O$2:$P$17,2,0),"")</f>
        <v/>
      </c>
      <c r="W295" s="7"/>
      <c r="X295" s="3" t="str">
        <f>IFERROR(VLOOKUP(W295,DONNEES!$S$2:$T$6,2,0),"")</f>
        <v/>
      </c>
      <c r="Z295" s="12" t="str">
        <f t="shared" si="60"/>
        <v/>
      </c>
      <c r="AA295" s="12" t="b">
        <f t="shared" si="61"/>
        <v>0</v>
      </c>
      <c r="AB295" s="12" t="b">
        <f t="shared" si="62"/>
        <v>0</v>
      </c>
      <c r="AC295" s="13">
        <f t="shared" si="63"/>
        <v>0</v>
      </c>
      <c r="AD295" s="12">
        <f t="shared" si="67"/>
        <v>0</v>
      </c>
      <c r="AE295" s="12">
        <f t="shared" si="68"/>
        <v>0</v>
      </c>
      <c r="AF295" s="12">
        <f t="shared" si="64"/>
        <v>1</v>
      </c>
      <c r="AG295" s="12">
        <f t="shared" si="65"/>
        <v>1</v>
      </c>
      <c r="AI295" s="12" t="str">
        <f>IF(E295&lt;&gt;"",OR(VLOOKUP(J295,DONNEES!$H$2:$I$7,2,0)="09",VLOOKUP(J295,DONNEES!$H$2:$I$7,2,0)="19"),"")</f>
        <v/>
      </c>
      <c r="AN295" s="18" t="b">
        <f t="shared" si="66"/>
        <v>1</v>
      </c>
      <c r="AO295" s="12" t="str">
        <f t="shared" si="70"/>
        <v/>
      </c>
      <c r="AP295" s="12" t="str">
        <f t="shared" si="69"/>
        <v/>
      </c>
      <c r="AQ295" s="12" t="str">
        <f t="shared" si="72"/>
        <v/>
      </c>
      <c r="AR295" s="12" t="str">
        <f t="shared" si="71"/>
        <v/>
      </c>
    </row>
    <row r="296" spans="1:44" x14ac:dyDescent="0.25">
      <c r="A296" s="7"/>
      <c r="B296" s="7"/>
      <c r="C296" s="3" t="str">
        <f>IFERROR(VLOOKUP(B296,DONNEES!$E:$F,2,0),"")</f>
        <v/>
      </c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3" t="str">
        <f>IFERROR(VLOOKUP(Q296,DONNEES!$Q$2:$R$8,2,0),"")</f>
        <v/>
      </c>
      <c r="S296" s="19"/>
      <c r="T296" s="19"/>
      <c r="U296" s="7"/>
      <c r="V296" s="3" t="str">
        <f>IFERROR(VLOOKUP(U296,DONNEES!$O$2:$P$17,2,0),"")</f>
        <v/>
      </c>
      <c r="W296" s="7"/>
      <c r="X296" s="3" t="str">
        <f>IFERROR(VLOOKUP(W296,DONNEES!$S$2:$T$6,2,0),"")</f>
        <v/>
      </c>
      <c r="Z296" s="12" t="str">
        <f t="shared" si="60"/>
        <v/>
      </c>
      <c r="AA296" s="12" t="b">
        <f t="shared" si="61"/>
        <v>0</v>
      </c>
      <c r="AB296" s="12" t="b">
        <f t="shared" si="62"/>
        <v>0</v>
      </c>
      <c r="AC296" s="13">
        <f t="shared" si="63"/>
        <v>0</v>
      </c>
      <c r="AD296" s="12">
        <f t="shared" si="67"/>
        <v>0</v>
      </c>
      <c r="AE296" s="12">
        <f t="shared" si="68"/>
        <v>0</v>
      </c>
      <c r="AF296" s="12">
        <f t="shared" si="64"/>
        <v>1</v>
      </c>
      <c r="AG296" s="12">
        <f t="shared" si="65"/>
        <v>1</v>
      </c>
      <c r="AI296" s="12" t="str">
        <f>IF(E296&lt;&gt;"",OR(VLOOKUP(J296,DONNEES!$H$2:$I$7,2,0)="09",VLOOKUP(J296,DONNEES!$H$2:$I$7,2,0)="19"),"")</f>
        <v/>
      </c>
      <c r="AN296" s="18" t="b">
        <f t="shared" si="66"/>
        <v>1</v>
      </c>
      <c r="AO296" s="12" t="str">
        <f t="shared" si="70"/>
        <v/>
      </c>
      <c r="AP296" s="12" t="str">
        <f t="shared" si="69"/>
        <v/>
      </c>
      <c r="AQ296" s="12" t="str">
        <f t="shared" si="72"/>
        <v/>
      </c>
      <c r="AR296" s="12" t="str">
        <f t="shared" si="71"/>
        <v/>
      </c>
    </row>
    <row r="297" spans="1:44" x14ac:dyDescent="0.25">
      <c r="A297" s="7"/>
      <c r="B297" s="7"/>
      <c r="C297" s="3" t="str">
        <f>IFERROR(VLOOKUP(B297,DONNEES!$E:$F,2,0),"")</f>
        <v/>
      </c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3" t="str">
        <f>IFERROR(VLOOKUP(Q297,DONNEES!$Q$2:$R$8,2,0),"")</f>
        <v/>
      </c>
      <c r="S297" s="19"/>
      <c r="T297" s="19"/>
      <c r="U297" s="7"/>
      <c r="V297" s="3" t="str">
        <f>IFERROR(VLOOKUP(U297,DONNEES!$O$2:$P$17,2,0),"")</f>
        <v/>
      </c>
      <c r="W297" s="7"/>
      <c r="X297" s="3" t="str">
        <f>IFERROR(VLOOKUP(W297,DONNEES!$S$2:$T$6,2,0),"")</f>
        <v/>
      </c>
      <c r="Z297" s="12" t="str">
        <f t="shared" si="60"/>
        <v/>
      </c>
      <c r="AA297" s="12" t="b">
        <f t="shared" si="61"/>
        <v>0</v>
      </c>
      <c r="AB297" s="12" t="b">
        <f t="shared" si="62"/>
        <v>0</v>
      </c>
      <c r="AC297" s="13">
        <f t="shared" si="63"/>
        <v>0</v>
      </c>
      <c r="AD297" s="12">
        <f t="shared" si="67"/>
        <v>0</v>
      </c>
      <c r="AE297" s="12">
        <f t="shared" si="68"/>
        <v>0</v>
      </c>
      <c r="AF297" s="12">
        <f t="shared" si="64"/>
        <v>1</v>
      </c>
      <c r="AG297" s="12">
        <f t="shared" si="65"/>
        <v>1</v>
      </c>
      <c r="AI297" s="12" t="str">
        <f>IF(E297&lt;&gt;"",OR(VLOOKUP(J297,DONNEES!$H$2:$I$7,2,0)="09",VLOOKUP(J297,DONNEES!$H$2:$I$7,2,0)="19"),"")</f>
        <v/>
      </c>
      <c r="AN297" s="18" t="b">
        <f t="shared" si="66"/>
        <v>1</v>
      </c>
      <c r="AO297" s="12" t="str">
        <f t="shared" si="70"/>
        <v/>
      </c>
      <c r="AP297" s="12" t="str">
        <f t="shared" si="69"/>
        <v/>
      </c>
      <c r="AQ297" s="12" t="str">
        <f t="shared" si="72"/>
        <v/>
      </c>
      <c r="AR297" s="12" t="str">
        <f t="shared" si="71"/>
        <v/>
      </c>
    </row>
    <row r="298" spans="1:44" x14ac:dyDescent="0.25">
      <c r="A298" s="7"/>
      <c r="B298" s="7"/>
      <c r="C298" s="3" t="str">
        <f>IFERROR(VLOOKUP(B298,DONNEES!$E:$F,2,0),"")</f>
        <v/>
      </c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3" t="str">
        <f>IFERROR(VLOOKUP(Q298,DONNEES!$Q$2:$R$8,2,0),"")</f>
        <v/>
      </c>
      <c r="S298" s="19"/>
      <c r="T298" s="19"/>
      <c r="U298" s="7"/>
      <c r="V298" s="3" t="str">
        <f>IFERROR(VLOOKUP(U298,DONNEES!$O$2:$P$17,2,0),"")</f>
        <v/>
      </c>
      <c r="W298" s="7"/>
      <c r="X298" s="3" t="str">
        <f>IFERROR(VLOOKUP(W298,DONNEES!$S$2:$T$6,2,0),"")</f>
        <v/>
      </c>
      <c r="Z298" s="12" t="str">
        <f t="shared" si="60"/>
        <v/>
      </c>
      <c r="AA298" s="12" t="b">
        <f t="shared" si="61"/>
        <v>0</v>
      </c>
      <c r="AB298" s="12" t="b">
        <f t="shared" si="62"/>
        <v>0</v>
      </c>
      <c r="AC298" s="13">
        <f t="shared" si="63"/>
        <v>0</v>
      </c>
      <c r="AD298" s="12">
        <f t="shared" si="67"/>
        <v>0</v>
      </c>
      <c r="AE298" s="12">
        <f t="shared" si="68"/>
        <v>0</v>
      </c>
      <c r="AF298" s="12">
        <f t="shared" si="64"/>
        <v>1</v>
      </c>
      <c r="AG298" s="12">
        <f t="shared" si="65"/>
        <v>1</v>
      </c>
      <c r="AI298" s="12" t="str">
        <f>IF(E298&lt;&gt;"",OR(VLOOKUP(J298,DONNEES!$H$2:$I$7,2,0)="09",VLOOKUP(J298,DONNEES!$H$2:$I$7,2,0)="19"),"")</f>
        <v/>
      </c>
      <c r="AN298" s="18" t="b">
        <f t="shared" si="66"/>
        <v>1</v>
      </c>
      <c r="AO298" s="12" t="str">
        <f t="shared" si="70"/>
        <v/>
      </c>
      <c r="AP298" s="12" t="str">
        <f t="shared" si="69"/>
        <v/>
      </c>
      <c r="AQ298" s="12" t="str">
        <f t="shared" si="72"/>
        <v/>
      </c>
      <c r="AR298" s="12" t="str">
        <f t="shared" si="71"/>
        <v/>
      </c>
    </row>
    <row r="299" spans="1:44" x14ac:dyDescent="0.25">
      <c r="A299" s="7"/>
      <c r="B299" s="7"/>
      <c r="C299" s="3" t="str">
        <f>IFERROR(VLOOKUP(B299,DONNEES!$E:$F,2,0),"")</f>
        <v/>
      </c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3" t="str">
        <f>IFERROR(VLOOKUP(Q299,DONNEES!$Q$2:$R$8,2,0),"")</f>
        <v/>
      </c>
      <c r="S299" s="19"/>
      <c r="T299" s="19"/>
      <c r="U299" s="7"/>
      <c r="V299" s="3" t="str">
        <f>IFERROR(VLOOKUP(U299,DONNEES!$O$2:$P$17,2,0),"")</f>
        <v/>
      </c>
      <c r="W299" s="7"/>
      <c r="X299" s="3" t="str">
        <f>IFERROR(VLOOKUP(W299,DONNEES!$S$2:$T$6,2,0),"")</f>
        <v/>
      </c>
      <c r="Z299" s="12" t="str">
        <f t="shared" si="60"/>
        <v/>
      </c>
      <c r="AA299" s="12" t="b">
        <f t="shared" si="61"/>
        <v>0</v>
      </c>
      <c r="AB299" s="12" t="b">
        <f t="shared" si="62"/>
        <v>0</v>
      </c>
      <c r="AC299" s="13">
        <f t="shared" si="63"/>
        <v>0</v>
      </c>
      <c r="AD299" s="12">
        <f t="shared" si="67"/>
        <v>0</v>
      </c>
      <c r="AE299" s="12">
        <f t="shared" si="68"/>
        <v>0</v>
      </c>
      <c r="AF299" s="12">
        <f t="shared" si="64"/>
        <v>1</v>
      </c>
      <c r="AG299" s="12">
        <f t="shared" si="65"/>
        <v>1</v>
      </c>
      <c r="AI299" s="12" t="str">
        <f>IF(E299&lt;&gt;"",OR(VLOOKUP(J299,DONNEES!$H$2:$I$7,2,0)="09",VLOOKUP(J299,DONNEES!$H$2:$I$7,2,0)="19"),"")</f>
        <v/>
      </c>
      <c r="AN299" s="18" t="b">
        <f t="shared" si="66"/>
        <v>1</v>
      </c>
      <c r="AO299" s="12" t="str">
        <f t="shared" si="70"/>
        <v/>
      </c>
      <c r="AP299" s="12" t="str">
        <f t="shared" si="69"/>
        <v/>
      </c>
      <c r="AQ299" s="12" t="str">
        <f t="shared" si="72"/>
        <v/>
      </c>
      <c r="AR299" s="12" t="str">
        <f t="shared" si="71"/>
        <v/>
      </c>
    </row>
    <row r="300" spans="1:44" x14ac:dyDescent="0.25">
      <c r="A300" s="7"/>
      <c r="B300" s="7"/>
      <c r="C300" s="3" t="str">
        <f>IFERROR(VLOOKUP(B300,DONNEES!$E:$F,2,0),"")</f>
        <v/>
      </c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3" t="str">
        <f>IFERROR(VLOOKUP(Q300,DONNEES!$Q$2:$R$8,2,0),"")</f>
        <v/>
      </c>
      <c r="S300" s="19"/>
      <c r="T300" s="19"/>
      <c r="U300" s="7"/>
      <c r="V300" s="3" t="str">
        <f>IFERROR(VLOOKUP(U300,DONNEES!$O$2:$P$17,2,0),"")</f>
        <v/>
      </c>
      <c r="W300" s="7"/>
      <c r="X300" s="3" t="str">
        <f>IFERROR(VLOOKUP(W300,DONNEES!$S$2:$T$6,2,0),"")</f>
        <v/>
      </c>
      <c r="Z300" s="12" t="str">
        <f t="shared" si="60"/>
        <v/>
      </c>
      <c r="AA300" s="12" t="b">
        <f t="shared" si="61"/>
        <v>0</v>
      </c>
      <c r="AB300" s="12" t="b">
        <f t="shared" si="62"/>
        <v>0</v>
      </c>
      <c r="AC300" s="13">
        <f t="shared" si="63"/>
        <v>0</v>
      </c>
      <c r="AD300" s="12">
        <f t="shared" si="67"/>
        <v>0</v>
      </c>
      <c r="AE300" s="12">
        <f t="shared" si="68"/>
        <v>0</v>
      </c>
      <c r="AF300" s="12">
        <f t="shared" si="64"/>
        <v>1</v>
      </c>
      <c r="AG300" s="12">
        <f t="shared" si="65"/>
        <v>1</v>
      </c>
      <c r="AI300" s="12" t="str">
        <f>IF(E300&lt;&gt;"",OR(VLOOKUP(J300,DONNEES!$H$2:$I$7,2,0)="09",VLOOKUP(J300,DONNEES!$H$2:$I$7,2,0)="19"),"")</f>
        <v/>
      </c>
      <c r="AN300" s="18" t="b">
        <f t="shared" si="66"/>
        <v>1</v>
      </c>
      <c r="AO300" s="12" t="str">
        <f t="shared" si="70"/>
        <v/>
      </c>
      <c r="AP300" s="12" t="str">
        <f t="shared" si="69"/>
        <v/>
      </c>
      <c r="AQ300" s="12" t="str">
        <f t="shared" si="72"/>
        <v/>
      </c>
      <c r="AR300" s="12" t="str">
        <f t="shared" si="71"/>
        <v/>
      </c>
    </row>
    <row r="301" spans="1:44" x14ac:dyDescent="0.25">
      <c r="A301" s="7"/>
      <c r="B301" s="7"/>
      <c r="C301" s="3" t="str">
        <f>IFERROR(VLOOKUP(B301,DONNEES!$E:$F,2,0),"")</f>
        <v/>
      </c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3" t="str">
        <f>IFERROR(VLOOKUP(Q301,DONNEES!$Q$2:$R$8,2,0),"")</f>
        <v/>
      </c>
      <c r="S301" s="19"/>
      <c r="T301" s="19"/>
      <c r="U301" s="7"/>
      <c r="V301" s="3" t="str">
        <f>IFERROR(VLOOKUP(U301,DONNEES!$O$2:$P$17,2,0),"")</f>
        <v/>
      </c>
      <c r="W301" s="7"/>
      <c r="X301" s="3" t="str">
        <f>IFERROR(VLOOKUP(W301,DONNEES!$S$2:$T$6,2,0),"")</f>
        <v/>
      </c>
      <c r="Z301" s="12" t="str">
        <f t="shared" si="60"/>
        <v/>
      </c>
      <c r="AA301" s="12" t="b">
        <f t="shared" si="61"/>
        <v>0</v>
      </c>
      <c r="AB301" s="12" t="b">
        <f t="shared" si="62"/>
        <v>0</v>
      </c>
      <c r="AC301" s="13">
        <f t="shared" si="63"/>
        <v>0</v>
      </c>
      <c r="AD301" s="12">
        <f t="shared" si="67"/>
        <v>0</v>
      </c>
      <c r="AE301" s="12">
        <f t="shared" si="68"/>
        <v>0</v>
      </c>
      <c r="AF301" s="12">
        <f t="shared" si="64"/>
        <v>1</v>
      </c>
      <c r="AG301" s="12">
        <f t="shared" si="65"/>
        <v>1</v>
      </c>
      <c r="AI301" s="12" t="str">
        <f>IF(E301&lt;&gt;"",OR(VLOOKUP(J301,DONNEES!$H$2:$I$7,2,0)="09",VLOOKUP(J301,DONNEES!$H$2:$I$7,2,0)="19"),"")</f>
        <v/>
      </c>
      <c r="AN301" s="18" t="b">
        <f t="shared" si="66"/>
        <v>1</v>
      </c>
      <c r="AO301" s="12" t="str">
        <f t="shared" si="70"/>
        <v/>
      </c>
      <c r="AP301" s="12" t="str">
        <f t="shared" si="69"/>
        <v/>
      </c>
      <c r="AQ301" s="12" t="str">
        <f t="shared" si="72"/>
        <v/>
      </c>
      <c r="AR301" s="12" t="str">
        <f t="shared" si="71"/>
        <v/>
      </c>
    </row>
    <row r="302" spans="1:44" x14ac:dyDescent="0.25">
      <c r="A302" s="7"/>
      <c r="B302" s="7"/>
      <c r="C302" s="3" t="str">
        <f>IFERROR(VLOOKUP(B302,DONNEES!$E:$F,2,0),"")</f>
        <v/>
      </c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3" t="str">
        <f>IFERROR(VLOOKUP(Q302,DONNEES!$Q$2:$R$8,2,0),"")</f>
        <v/>
      </c>
      <c r="S302" s="19"/>
      <c r="T302" s="19"/>
      <c r="U302" s="7"/>
      <c r="V302" s="3" t="str">
        <f>IFERROR(VLOOKUP(U302,DONNEES!$O$2:$P$17,2,0),"")</f>
        <v/>
      </c>
      <c r="W302" s="7"/>
      <c r="X302" s="3" t="str">
        <f>IFERROR(VLOOKUP(W302,DONNEES!$S$2:$T$6,2,0),"")</f>
        <v/>
      </c>
      <c r="Z302" s="12" t="str">
        <f t="shared" si="60"/>
        <v/>
      </c>
      <c r="AA302" s="12" t="b">
        <f t="shared" si="61"/>
        <v>0</v>
      </c>
      <c r="AB302" s="12" t="b">
        <f t="shared" si="62"/>
        <v>0</v>
      </c>
      <c r="AC302" s="13">
        <f t="shared" si="63"/>
        <v>0</v>
      </c>
      <c r="AD302" s="12">
        <f t="shared" si="67"/>
        <v>0</v>
      </c>
      <c r="AE302" s="12">
        <f t="shared" si="68"/>
        <v>0</v>
      </c>
      <c r="AF302" s="12">
        <f t="shared" si="64"/>
        <v>1</v>
      </c>
      <c r="AG302" s="12">
        <f t="shared" si="65"/>
        <v>1</v>
      </c>
      <c r="AI302" s="12" t="str">
        <f>IF(E302&lt;&gt;"",OR(VLOOKUP(J302,DONNEES!$H$2:$I$7,2,0)="09",VLOOKUP(J302,DONNEES!$H$2:$I$7,2,0)="19"),"")</f>
        <v/>
      </c>
      <c r="AN302" s="18" t="b">
        <f t="shared" si="66"/>
        <v>1</v>
      </c>
      <c r="AO302" s="12" t="str">
        <f t="shared" si="70"/>
        <v/>
      </c>
      <c r="AP302" s="12" t="str">
        <f t="shared" si="69"/>
        <v/>
      </c>
      <c r="AQ302" s="12" t="str">
        <f t="shared" si="72"/>
        <v/>
      </c>
      <c r="AR302" s="12" t="str">
        <f t="shared" si="71"/>
        <v/>
      </c>
    </row>
    <row r="303" spans="1:44" x14ac:dyDescent="0.25">
      <c r="A303" s="7"/>
      <c r="B303" s="7"/>
      <c r="C303" s="3" t="str">
        <f>IFERROR(VLOOKUP(B303,DONNEES!$E:$F,2,0),"")</f>
        <v/>
      </c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3" t="str">
        <f>IFERROR(VLOOKUP(Q303,DONNEES!$Q$2:$R$8,2,0),"")</f>
        <v/>
      </c>
      <c r="S303" s="19"/>
      <c r="T303" s="19"/>
      <c r="U303" s="7"/>
      <c r="V303" s="3" t="str">
        <f>IFERROR(VLOOKUP(U303,DONNEES!$O$2:$P$17,2,0),"")</f>
        <v/>
      </c>
      <c r="W303" s="7"/>
      <c r="X303" s="3" t="str">
        <f>IFERROR(VLOOKUP(W303,DONNEES!$S$2:$T$6,2,0),"")</f>
        <v/>
      </c>
      <c r="Z303" s="12" t="str">
        <f t="shared" si="60"/>
        <v/>
      </c>
      <c r="AA303" s="12" t="b">
        <f t="shared" si="61"/>
        <v>0</v>
      </c>
      <c r="AB303" s="12" t="b">
        <f t="shared" si="62"/>
        <v>0</v>
      </c>
      <c r="AC303" s="13">
        <f t="shared" si="63"/>
        <v>0</v>
      </c>
      <c r="AD303" s="12">
        <f t="shared" si="67"/>
        <v>0</v>
      </c>
      <c r="AE303" s="12">
        <f t="shared" si="68"/>
        <v>0</v>
      </c>
      <c r="AF303" s="12">
        <f t="shared" si="64"/>
        <v>1</v>
      </c>
      <c r="AG303" s="12">
        <f t="shared" si="65"/>
        <v>1</v>
      </c>
      <c r="AI303" s="12" t="str">
        <f>IF(E303&lt;&gt;"",OR(VLOOKUP(J303,DONNEES!$H$2:$I$7,2,0)="09",VLOOKUP(J303,DONNEES!$H$2:$I$7,2,0)="19"),"")</f>
        <v/>
      </c>
      <c r="AN303" s="18" t="b">
        <f t="shared" si="66"/>
        <v>1</v>
      </c>
      <c r="AO303" s="12" t="str">
        <f t="shared" si="70"/>
        <v/>
      </c>
      <c r="AP303" s="12" t="str">
        <f t="shared" si="69"/>
        <v/>
      </c>
      <c r="AQ303" s="12" t="str">
        <f t="shared" si="72"/>
        <v/>
      </c>
      <c r="AR303" s="12" t="str">
        <f t="shared" si="71"/>
        <v/>
      </c>
    </row>
    <row r="304" spans="1:44" x14ac:dyDescent="0.25">
      <c r="A304" s="7"/>
      <c r="B304" s="7"/>
      <c r="C304" s="3" t="str">
        <f>IFERROR(VLOOKUP(B304,DONNEES!$E:$F,2,0),"")</f>
        <v/>
      </c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3" t="str">
        <f>IFERROR(VLOOKUP(Q304,DONNEES!$Q$2:$R$8,2,0),"")</f>
        <v/>
      </c>
      <c r="S304" s="19"/>
      <c r="T304" s="19"/>
      <c r="U304" s="7"/>
      <c r="V304" s="3" t="str">
        <f>IFERROR(VLOOKUP(U304,DONNEES!$O$2:$P$17,2,0),"")</f>
        <v/>
      </c>
      <c r="W304" s="7"/>
      <c r="X304" s="3" t="str">
        <f>IFERROR(VLOOKUP(W304,DONNEES!$S$2:$T$6,2,0),"")</f>
        <v/>
      </c>
      <c r="Z304" s="12" t="str">
        <f t="shared" si="60"/>
        <v/>
      </c>
      <c r="AA304" s="12" t="b">
        <f t="shared" si="61"/>
        <v>0</v>
      </c>
      <c r="AB304" s="12" t="b">
        <f t="shared" si="62"/>
        <v>0</v>
      </c>
      <c r="AC304" s="13">
        <f t="shared" si="63"/>
        <v>0</v>
      </c>
      <c r="AD304" s="12">
        <f t="shared" si="67"/>
        <v>0</v>
      </c>
      <c r="AE304" s="12">
        <f t="shared" si="68"/>
        <v>0</v>
      </c>
      <c r="AF304" s="12">
        <f t="shared" si="64"/>
        <v>1</v>
      </c>
      <c r="AG304" s="12">
        <f t="shared" si="65"/>
        <v>1</v>
      </c>
      <c r="AI304" s="12" t="str">
        <f>IF(E304&lt;&gt;"",OR(VLOOKUP(J304,DONNEES!$H$2:$I$7,2,0)="09",VLOOKUP(J304,DONNEES!$H$2:$I$7,2,0)="19"),"")</f>
        <v/>
      </c>
      <c r="AN304" s="18" t="b">
        <f t="shared" si="66"/>
        <v>1</v>
      </c>
      <c r="AO304" s="12" t="str">
        <f t="shared" si="70"/>
        <v/>
      </c>
      <c r="AP304" s="12" t="str">
        <f t="shared" si="69"/>
        <v/>
      </c>
      <c r="AQ304" s="12" t="str">
        <f t="shared" si="72"/>
        <v/>
      </c>
      <c r="AR304" s="12" t="str">
        <f t="shared" si="71"/>
        <v/>
      </c>
    </row>
    <row r="305" spans="1:44" x14ac:dyDescent="0.25">
      <c r="A305" s="7"/>
      <c r="B305" s="7"/>
      <c r="C305" s="3" t="str">
        <f>IFERROR(VLOOKUP(B305,DONNEES!$E:$F,2,0),"")</f>
        <v/>
      </c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3" t="str">
        <f>IFERROR(VLOOKUP(Q305,DONNEES!$Q$2:$R$8,2,0),"")</f>
        <v/>
      </c>
      <c r="S305" s="19"/>
      <c r="T305" s="19"/>
      <c r="U305" s="7"/>
      <c r="V305" s="3" t="str">
        <f>IFERROR(VLOOKUP(U305,DONNEES!$O$2:$P$17,2,0),"")</f>
        <v/>
      </c>
      <c r="W305" s="7"/>
      <c r="X305" s="3" t="str">
        <f>IFERROR(VLOOKUP(W305,DONNEES!$S$2:$T$6,2,0),"")</f>
        <v/>
      </c>
      <c r="Z305" s="12" t="str">
        <f t="shared" si="60"/>
        <v/>
      </c>
      <c r="AA305" s="12" t="b">
        <f t="shared" si="61"/>
        <v>0</v>
      </c>
      <c r="AB305" s="12" t="b">
        <f t="shared" si="62"/>
        <v>0</v>
      </c>
      <c r="AC305" s="13">
        <f t="shared" si="63"/>
        <v>0</v>
      </c>
      <c r="AD305" s="12">
        <f t="shared" si="67"/>
        <v>0</v>
      </c>
      <c r="AE305" s="12">
        <f t="shared" si="68"/>
        <v>0</v>
      </c>
      <c r="AF305" s="12">
        <f t="shared" si="64"/>
        <v>1</v>
      </c>
      <c r="AG305" s="12">
        <f t="shared" si="65"/>
        <v>1</v>
      </c>
      <c r="AI305" s="12" t="str">
        <f>IF(E305&lt;&gt;"",OR(VLOOKUP(J305,DONNEES!$H$2:$I$7,2,0)="09",VLOOKUP(J305,DONNEES!$H$2:$I$7,2,0)="19"),"")</f>
        <v/>
      </c>
      <c r="AN305" s="18" t="b">
        <f t="shared" si="66"/>
        <v>1</v>
      </c>
      <c r="AO305" s="12" t="str">
        <f t="shared" si="70"/>
        <v/>
      </c>
      <c r="AP305" s="12" t="str">
        <f t="shared" si="69"/>
        <v/>
      </c>
      <c r="AQ305" s="12" t="str">
        <f t="shared" si="72"/>
        <v/>
      </c>
      <c r="AR305" s="12" t="str">
        <f t="shared" si="71"/>
        <v/>
      </c>
    </row>
    <row r="306" spans="1:44" x14ac:dyDescent="0.25">
      <c r="A306" s="7"/>
      <c r="B306" s="7"/>
      <c r="C306" s="3" t="str">
        <f>IFERROR(VLOOKUP(B306,DONNEES!$E:$F,2,0),"")</f>
        <v/>
      </c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3" t="str">
        <f>IFERROR(VLOOKUP(Q306,DONNEES!$Q$2:$R$8,2,0),"")</f>
        <v/>
      </c>
      <c r="S306" s="19"/>
      <c r="T306" s="19"/>
      <c r="U306" s="7"/>
      <c r="V306" s="3" t="str">
        <f>IFERROR(VLOOKUP(U306,DONNEES!$O$2:$P$17,2,0),"")</f>
        <v/>
      </c>
      <c r="W306" s="7"/>
      <c r="X306" s="3" t="str">
        <f>IFERROR(VLOOKUP(W306,DONNEES!$S$2:$T$6,2,0),"")</f>
        <v/>
      </c>
      <c r="Z306" s="12" t="str">
        <f t="shared" si="60"/>
        <v/>
      </c>
      <c r="AA306" s="12" t="b">
        <f t="shared" si="61"/>
        <v>0</v>
      </c>
      <c r="AB306" s="12" t="b">
        <f t="shared" si="62"/>
        <v>0</v>
      </c>
      <c r="AC306" s="13">
        <f t="shared" si="63"/>
        <v>0</v>
      </c>
      <c r="AD306" s="12">
        <f t="shared" si="67"/>
        <v>0</v>
      </c>
      <c r="AE306" s="12">
        <f t="shared" si="68"/>
        <v>0</v>
      </c>
      <c r="AF306" s="12">
        <f t="shared" si="64"/>
        <v>1</v>
      </c>
      <c r="AG306" s="12">
        <f t="shared" si="65"/>
        <v>1</v>
      </c>
      <c r="AI306" s="12" t="str">
        <f>IF(E306&lt;&gt;"",OR(VLOOKUP(J306,DONNEES!$H$2:$I$7,2,0)="09",VLOOKUP(J306,DONNEES!$H$2:$I$7,2,0)="19"),"")</f>
        <v/>
      </c>
      <c r="AN306" s="18" t="b">
        <f t="shared" si="66"/>
        <v>1</v>
      </c>
      <c r="AO306" s="12" t="str">
        <f t="shared" si="70"/>
        <v/>
      </c>
      <c r="AP306" s="12" t="str">
        <f t="shared" si="69"/>
        <v/>
      </c>
      <c r="AQ306" s="12" t="str">
        <f t="shared" si="72"/>
        <v/>
      </c>
      <c r="AR306" s="12" t="str">
        <f t="shared" si="71"/>
        <v/>
      </c>
    </row>
    <row r="307" spans="1:44" x14ac:dyDescent="0.25">
      <c r="A307" s="7"/>
      <c r="B307" s="7"/>
      <c r="C307" s="3" t="str">
        <f>IFERROR(VLOOKUP(B307,DONNEES!$E:$F,2,0),"")</f>
        <v/>
      </c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3" t="str">
        <f>IFERROR(VLOOKUP(Q307,DONNEES!$Q$2:$R$8,2,0),"")</f>
        <v/>
      </c>
      <c r="S307" s="19"/>
      <c r="T307" s="19"/>
      <c r="U307" s="7"/>
      <c r="V307" s="3" t="str">
        <f>IFERROR(VLOOKUP(U307,DONNEES!$O$2:$P$17,2,0),"")</f>
        <v/>
      </c>
      <c r="W307" s="7"/>
      <c r="X307" s="3" t="str">
        <f>IFERROR(VLOOKUP(W307,DONNEES!$S$2:$T$6,2,0),"")</f>
        <v/>
      </c>
      <c r="Z307" s="12" t="str">
        <f t="shared" si="60"/>
        <v/>
      </c>
      <c r="AA307" s="12" t="b">
        <f t="shared" si="61"/>
        <v>0</v>
      </c>
      <c r="AB307" s="12" t="b">
        <f t="shared" si="62"/>
        <v>0</v>
      </c>
      <c r="AC307" s="13">
        <f t="shared" si="63"/>
        <v>0</v>
      </c>
      <c r="AD307" s="12">
        <f t="shared" si="67"/>
        <v>0</v>
      </c>
      <c r="AE307" s="12">
        <f t="shared" si="68"/>
        <v>0</v>
      </c>
      <c r="AF307" s="12">
        <f t="shared" si="64"/>
        <v>1</v>
      </c>
      <c r="AG307" s="12">
        <f t="shared" si="65"/>
        <v>1</v>
      </c>
      <c r="AI307" s="12" t="str">
        <f>IF(E307&lt;&gt;"",OR(VLOOKUP(J307,DONNEES!$H$2:$I$7,2,0)="09",VLOOKUP(J307,DONNEES!$H$2:$I$7,2,0)="19"),"")</f>
        <v/>
      </c>
      <c r="AN307" s="18" t="b">
        <f t="shared" si="66"/>
        <v>1</v>
      </c>
      <c r="AO307" s="12" t="str">
        <f t="shared" si="70"/>
        <v/>
      </c>
      <c r="AP307" s="12" t="str">
        <f t="shared" si="69"/>
        <v/>
      </c>
      <c r="AQ307" s="12" t="str">
        <f t="shared" si="72"/>
        <v/>
      </c>
      <c r="AR307" s="12" t="str">
        <f t="shared" si="71"/>
        <v/>
      </c>
    </row>
    <row r="308" spans="1:44" x14ac:dyDescent="0.25">
      <c r="A308" s="7"/>
      <c r="B308" s="7"/>
      <c r="C308" s="3" t="str">
        <f>IFERROR(VLOOKUP(B308,DONNEES!$E:$F,2,0),"")</f>
        <v/>
      </c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3" t="str">
        <f>IFERROR(VLOOKUP(Q308,DONNEES!$Q$2:$R$8,2,0),"")</f>
        <v/>
      </c>
      <c r="S308" s="19"/>
      <c r="T308" s="19"/>
      <c r="U308" s="7"/>
      <c r="V308" s="3" t="str">
        <f>IFERROR(VLOOKUP(U308,DONNEES!$O$2:$P$17,2,0),"")</f>
        <v/>
      </c>
      <c r="W308" s="7"/>
      <c r="X308" s="3" t="str">
        <f>IFERROR(VLOOKUP(W308,DONNEES!$S$2:$T$6,2,0),"")</f>
        <v/>
      </c>
      <c r="Z308" s="12" t="str">
        <f t="shared" si="60"/>
        <v/>
      </c>
      <c r="AA308" s="12" t="b">
        <f t="shared" si="61"/>
        <v>0</v>
      </c>
      <c r="AB308" s="12" t="b">
        <f t="shared" si="62"/>
        <v>0</v>
      </c>
      <c r="AC308" s="13">
        <f t="shared" si="63"/>
        <v>0</v>
      </c>
      <c r="AD308" s="12">
        <f t="shared" si="67"/>
        <v>0</v>
      </c>
      <c r="AE308" s="12">
        <f t="shared" si="68"/>
        <v>0</v>
      </c>
      <c r="AF308" s="12">
        <f t="shared" si="64"/>
        <v>1</v>
      </c>
      <c r="AG308" s="12">
        <f t="shared" si="65"/>
        <v>1</v>
      </c>
      <c r="AI308" s="12" t="str">
        <f>IF(E308&lt;&gt;"",OR(VLOOKUP(J308,DONNEES!$H$2:$I$7,2,0)="09",VLOOKUP(J308,DONNEES!$H$2:$I$7,2,0)="19"),"")</f>
        <v/>
      </c>
      <c r="AN308" s="18" t="b">
        <f t="shared" si="66"/>
        <v>1</v>
      </c>
      <c r="AO308" s="12" t="str">
        <f t="shared" si="70"/>
        <v/>
      </c>
      <c r="AP308" s="12" t="str">
        <f t="shared" si="69"/>
        <v/>
      </c>
      <c r="AQ308" s="12" t="str">
        <f t="shared" si="72"/>
        <v/>
      </c>
      <c r="AR308" s="12" t="str">
        <f t="shared" si="71"/>
        <v/>
      </c>
    </row>
    <row r="309" spans="1:44" x14ac:dyDescent="0.25">
      <c r="A309" s="7"/>
      <c r="B309" s="7"/>
      <c r="C309" s="3" t="str">
        <f>IFERROR(VLOOKUP(B309,DONNEES!$E:$F,2,0),"")</f>
        <v/>
      </c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3" t="str">
        <f>IFERROR(VLOOKUP(Q309,DONNEES!$Q$2:$R$8,2,0),"")</f>
        <v/>
      </c>
      <c r="S309" s="19"/>
      <c r="T309" s="19"/>
      <c r="U309" s="7"/>
      <c r="V309" s="3" t="str">
        <f>IFERROR(VLOOKUP(U309,DONNEES!$O$2:$P$17,2,0),"")</f>
        <v/>
      </c>
      <c r="W309" s="7"/>
      <c r="X309" s="3" t="str">
        <f>IFERROR(VLOOKUP(W309,DONNEES!$S$2:$T$6,2,0),"")</f>
        <v/>
      </c>
      <c r="Z309" s="12" t="str">
        <f t="shared" si="60"/>
        <v/>
      </c>
      <c r="AA309" s="12" t="b">
        <f t="shared" si="61"/>
        <v>0</v>
      </c>
      <c r="AB309" s="12" t="b">
        <f t="shared" si="62"/>
        <v>0</v>
      </c>
      <c r="AC309" s="13">
        <f t="shared" si="63"/>
        <v>0</v>
      </c>
      <c r="AD309" s="12">
        <f t="shared" si="67"/>
        <v>0</v>
      </c>
      <c r="AE309" s="12">
        <f t="shared" si="68"/>
        <v>0</v>
      </c>
      <c r="AF309" s="12">
        <f t="shared" si="64"/>
        <v>1</v>
      </c>
      <c r="AG309" s="12">
        <f t="shared" si="65"/>
        <v>1</v>
      </c>
      <c r="AI309" s="12" t="str">
        <f>IF(E309&lt;&gt;"",OR(VLOOKUP(J309,DONNEES!$H$2:$I$7,2,0)="09",VLOOKUP(J309,DONNEES!$H$2:$I$7,2,0)="19"),"")</f>
        <v/>
      </c>
      <c r="AN309" s="18" t="b">
        <f t="shared" si="66"/>
        <v>1</v>
      </c>
      <c r="AO309" s="12" t="str">
        <f t="shared" si="70"/>
        <v/>
      </c>
      <c r="AP309" s="12" t="str">
        <f t="shared" si="69"/>
        <v/>
      </c>
      <c r="AQ309" s="12" t="str">
        <f t="shared" si="72"/>
        <v/>
      </c>
      <c r="AR309" s="12" t="str">
        <f t="shared" si="71"/>
        <v/>
      </c>
    </row>
    <row r="310" spans="1:44" x14ac:dyDescent="0.25">
      <c r="A310" s="7"/>
      <c r="B310" s="7"/>
      <c r="C310" s="3" t="str">
        <f>IFERROR(VLOOKUP(B310,DONNEES!$E:$F,2,0),"")</f>
        <v/>
      </c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3" t="str">
        <f>IFERROR(VLOOKUP(Q310,DONNEES!$Q$2:$R$8,2,0),"")</f>
        <v/>
      </c>
      <c r="S310" s="19"/>
      <c r="T310" s="19"/>
      <c r="U310" s="7"/>
      <c r="V310" s="3" t="str">
        <f>IFERROR(VLOOKUP(U310,DONNEES!$O$2:$P$17,2,0),"")</f>
        <v/>
      </c>
      <c r="W310" s="7"/>
      <c r="X310" s="3" t="str">
        <f>IFERROR(VLOOKUP(W310,DONNEES!$S$2:$T$6,2,0),"")</f>
        <v/>
      </c>
      <c r="Z310" s="12" t="str">
        <f t="shared" si="60"/>
        <v/>
      </c>
      <c r="AA310" s="12" t="b">
        <f t="shared" si="61"/>
        <v>0</v>
      </c>
      <c r="AB310" s="12" t="b">
        <f t="shared" si="62"/>
        <v>0</v>
      </c>
      <c r="AC310" s="13">
        <f t="shared" si="63"/>
        <v>0</v>
      </c>
      <c r="AD310" s="12">
        <f t="shared" si="67"/>
        <v>0</v>
      </c>
      <c r="AE310" s="12">
        <f t="shared" si="68"/>
        <v>0</v>
      </c>
      <c r="AF310" s="12">
        <f t="shared" si="64"/>
        <v>1</v>
      </c>
      <c r="AG310" s="12">
        <f t="shared" si="65"/>
        <v>1</v>
      </c>
      <c r="AI310" s="12" t="str">
        <f>IF(E310&lt;&gt;"",OR(VLOOKUP(J310,DONNEES!$H$2:$I$7,2,0)="09",VLOOKUP(J310,DONNEES!$H$2:$I$7,2,0)="19"),"")</f>
        <v/>
      </c>
      <c r="AN310" s="18" t="b">
        <f t="shared" si="66"/>
        <v>1</v>
      </c>
      <c r="AO310" s="12" t="str">
        <f t="shared" si="70"/>
        <v/>
      </c>
      <c r="AP310" s="12" t="str">
        <f t="shared" si="69"/>
        <v/>
      </c>
      <c r="AQ310" s="12" t="str">
        <f t="shared" si="72"/>
        <v/>
      </c>
      <c r="AR310" s="12" t="str">
        <f t="shared" si="71"/>
        <v/>
      </c>
    </row>
    <row r="311" spans="1:44" x14ac:dyDescent="0.25">
      <c r="A311" s="7"/>
      <c r="B311" s="7"/>
      <c r="C311" s="3" t="str">
        <f>IFERROR(VLOOKUP(B311,DONNEES!$E:$F,2,0),"")</f>
        <v/>
      </c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3" t="str">
        <f>IFERROR(VLOOKUP(Q311,DONNEES!$Q$2:$R$8,2,0),"")</f>
        <v/>
      </c>
      <c r="S311" s="19"/>
      <c r="T311" s="19"/>
      <c r="U311" s="7"/>
      <c r="V311" s="3" t="str">
        <f>IFERROR(VLOOKUP(U311,DONNEES!$O$2:$P$17,2,0),"")</f>
        <v/>
      </c>
      <c r="W311" s="7"/>
      <c r="X311" s="3" t="str">
        <f>IFERROR(VLOOKUP(W311,DONNEES!$S$2:$T$6,2,0),"")</f>
        <v/>
      </c>
      <c r="Z311" s="12" t="str">
        <f t="shared" si="60"/>
        <v/>
      </c>
      <c r="AA311" s="12" t="b">
        <f t="shared" si="61"/>
        <v>0</v>
      </c>
      <c r="AB311" s="12" t="b">
        <f t="shared" si="62"/>
        <v>0</v>
      </c>
      <c r="AC311" s="13">
        <f t="shared" si="63"/>
        <v>0</v>
      </c>
      <c r="AD311" s="12">
        <f t="shared" si="67"/>
        <v>0</v>
      </c>
      <c r="AE311" s="12">
        <f t="shared" si="68"/>
        <v>0</v>
      </c>
      <c r="AF311" s="12">
        <f t="shared" si="64"/>
        <v>1</v>
      </c>
      <c r="AG311" s="12">
        <f t="shared" si="65"/>
        <v>1</v>
      </c>
      <c r="AI311" s="12" t="str">
        <f>IF(E311&lt;&gt;"",OR(VLOOKUP(J311,DONNEES!$H$2:$I$7,2,0)="09",VLOOKUP(J311,DONNEES!$H$2:$I$7,2,0)="19"),"")</f>
        <v/>
      </c>
      <c r="AN311" s="18" t="b">
        <f t="shared" si="66"/>
        <v>1</v>
      </c>
      <c r="AO311" s="12" t="str">
        <f t="shared" si="70"/>
        <v/>
      </c>
      <c r="AP311" s="12" t="str">
        <f t="shared" si="69"/>
        <v/>
      </c>
      <c r="AQ311" s="12" t="str">
        <f t="shared" si="72"/>
        <v/>
      </c>
      <c r="AR311" s="12" t="str">
        <f t="shared" si="71"/>
        <v/>
      </c>
    </row>
    <row r="312" spans="1:44" x14ac:dyDescent="0.25">
      <c r="A312" s="7"/>
      <c r="B312" s="7"/>
      <c r="C312" s="3" t="str">
        <f>IFERROR(VLOOKUP(B312,DONNEES!$E:$F,2,0),"")</f>
        <v/>
      </c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3" t="str">
        <f>IFERROR(VLOOKUP(Q312,DONNEES!$Q$2:$R$8,2,0),"")</f>
        <v/>
      </c>
      <c r="S312" s="19"/>
      <c r="T312" s="19"/>
      <c r="U312" s="7"/>
      <c r="V312" s="3" t="str">
        <f>IFERROR(VLOOKUP(U312,DONNEES!$O$2:$P$17,2,0),"")</f>
        <v/>
      </c>
      <c r="W312" s="7"/>
      <c r="X312" s="3" t="str">
        <f>IFERROR(VLOOKUP(W312,DONNEES!$S$2:$T$6,2,0),"")</f>
        <v/>
      </c>
      <c r="Z312" s="12" t="str">
        <f t="shared" si="60"/>
        <v/>
      </c>
      <c r="AA312" s="12" t="b">
        <f t="shared" si="61"/>
        <v>0</v>
      </c>
      <c r="AB312" s="12" t="b">
        <f t="shared" si="62"/>
        <v>0</v>
      </c>
      <c r="AC312" s="13">
        <f t="shared" si="63"/>
        <v>0</v>
      </c>
      <c r="AD312" s="12">
        <f t="shared" si="67"/>
        <v>0</v>
      </c>
      <c r="AE312" s="12">
        <f t="shared" si="68"/>
        <v>0</v>
      </c>
      <c r="AF312" s="12">
        <f t="shared" si="64"/>
        <v>1</v>
      </c>
      <c r="AG312" s="12">
        <f t="shared" si="65"/>
        <v>1</v>
      </c>
      <c r="AI312" s="12" t="str">
        <f>IF(E312&lt;&gt;"",OR(VLOOKUP(J312,DONNEES!$H$2:$I$7,2,0)="09",VLOOKUP(J312,DONNEES!$H$2:$I$7,2,0)="19"),"")</f>
        <v/>
      </c>
      <c r="AN312" s="18" t="b">
        <f t="shared" si="66"/>
        <v>1</v>
      </c>
      <c r="AO312" s="12" t="str">
        <f t="shared" si="70"/>
        <v/>
      </c>
      <c r="AP312" s="12" t="str">
        <f t="shared" si="69"/>
        <v/>
      </c>
      <c r="AQ312" s="12" t="str">
        <f t="shared" si="72"/>
        <v/>
      </c>
      <c r="AR312" s="12" t="str">
        <f t="shared" si="71"/>
        <v/>
      </c>
    </row>
    <row r="313" spans="1:44" x14ac:dyDescent="0.25">
      <c r="A313" s="7"/>
      <c r="B313" s="7"/>
      <c r="C313" s="3" t="str">
        <f>IFERROR(VLOOKUP(B313,DONNEES!$E:$F,2,0),"")</f>
        <v/>
      </c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3" t="str">
        <f>IFERROR(VLOOKUP(Q313,DONNEES!$Q$2:$R$8,2,0),"")</f>
        <v/>
      </c>
      <c r="S313" s="19"/>
      <c r="T313" s="19"/>
      <c r="U313" s="7"/>
      <c r="V313" s="3" t="str">
        <f>IFERROR(VLOOKUP(U313,DONNEES!$O$2:$P$17,2,0),"")</f>
        <v/>
      </c>
      <c r="W313" s="7"/>
      <c r="X313" s="3" t="str">
        <f>IFERROR(VLOOKUP(W313,DONNEES!$S$2:$T$6,2,0),"")</f>
        <v/>
      </c>
      <c r="Z313" s="12" t="str">
        <f t="shared" si="60"/>
        <v/>
      </c>
      <c r="AA313" s="12" t="b">
        <f t="shared" si="61"/>
        <v>0</v>
      </c>
      <c r="AB313" s="12" t="b">
        <f t="shared" si="62"/>
        <v>0</v>
      </c>
      <c r="AC313" s="13">
        <f t="shared" si="63"/>
        <v>0</v>
      </c>
      <c r="AD313" s="12">
        <f t="shared" si="67"/>
        <v>0</v>
      </c>
      <c r="AE313" s="12">
        <f t="shared" si="68"/>
        <v>0</v>
      </c>
      <c r="AF313" s="12">
        <f t="shared" si="64"/>
        <v>1</v>
      </c>
      <c r="AG313" s="12">
        <f t="shared" si="65"/>
        <v>1</v>
      </c>
      <c r="AI313" s="12" t="str">
        <f>IF(E313&lt;&gt;"",OR(VLOOKUP(J313,DONNEES!$H$2:$I$7,2,0)="09",VLOOKUP(J313,DONNEES!$H$2:$I$7,2,0)="19"),"")</f>
        <v/>
      </c>
      <c r="AN313" s="18" t="b">
        <f t="shared" si="66"/>
        <v>1</v>
      </c>
      <c r="AO313" s="12" t="str">
        <f t="shared" si="70"/>
        <v/>
      </c>
      <c r="AP313" s="12" t="str">
        <f t="shared" si="69"/>
        <v/>
      </c>
      <c r="AQ313" s="12" t="str">
        <f t="shared" si="72"/>
        <v/>
      </c>
      <c r="AR313" s="12" t="str">
        <f t="shared" si="71"/>
        <v/>
      </c>
    </row>
    <row r="314" spans="1:44" x14ac:dyDescent="0.25">
      <c r="A314" s="7"/>
      <c r="B314" s="7"/>
      <c r="C314" s="3" t="str">
        <f>IFERROR(VLOOKUP(B314,DONNEES!$E:$F,2,0),"")</f>
        <v/>
      </c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3" t="str">
        <f>IFERROR(VLOOKUP(Q314,DONNEES!$Q$2:$R$8,2,0),"")</f>
        <v/>
      </c>
      <c r="S314" s="19"/>
      <c r="T314" s="19"/>
      <c r="U314" s="7"/>
      <c r="V314" s="3" t="str">
        <f>IFERROR(VLOOKUP(U314,DONNEES!$O$2:$P$17,2,0),"")</f>
        <v/>
      </c>
      <c r="W314" s="7"/>
      <c r="X314" s="3" t="str">
        <f>IFERROR(VLOOKUP(W314,DONNEES!$S$2:$T$6,2,0),"")</f>
        <v/>
      </c>
      <c r="Z314" s="12" t="str">
        <f t="shared" si="60"/>
        <v/>
      </c>
      <c r="AA314" s="12" t="b">
        <f t="shared" si="61"/>
        <v>0</v>
      </c>
      <c r="AB314" s="12" t="b">
        <f t="shared" si="62"/>
        <v>0</v>
      </c>
      <c r="AC314" s="13">
        <f t="shared" si="63"/>
        <v>0</v>
      </c>
      <c r="AD314" s="12">
        <f t="shared" si="67"/>
        <v>0</v>
      </c>
      <c r="AE314" s="12">
        <f t="shared" si="68"/>
        <v>0</v>
      </c>
      <c r="AF314" s="12">
        <f t="shared" si="64"/>
        <v>1</v>
      </c>
      <c r="AG314" s="12">
        <f t="shared" si="65"/>
        <v>1</v>
      </c>
      <c r="AI314" s="12" t="str">
        <f>IF(E314&lt;&gt;"",OR(VLOOKUP(J314,DONNEES!$H$2:$I$7,2,0)="09",VLOOKUP(J314,DONNEES!$H$2:$I$7,2,0)="19"),"")</f>
        <v/>
      </c>
      <c r="AN314" s="18" t="b">
        <f t="shared" si="66"/>
        <v>1</v>
      </c>
      <c r="AO314" s="12" t="str">
        <f t="shared" si="70"/>
        <v/>
      </c>
      <c r="AP314" s="12" t="str">
        <f t="shared" si="69"/>
        <v/>
      </c>
      <c r="AQ314" s="12" t="str">
        <f t="shared" si="72"/>
        <v/>
      </c>
      <c r="AR314" s="12" t="str">
        <f t="shared" si="71"/>
        <v/>
      </c>
    </row>
    <row r="315" spans="1:44" x14ac:dyDescent="0.25">
      <c r="A315" s="7"/>
      <c r="B315" s="7"/>
      <c r="C315" s="3" t="str">
        <f>IFERROR(VLOOKUP(B315,DONNEES!$E:$F,2,0),"")</f>
        <v/>
      </c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3" t="str">
        <f>IFERROR(VLOOKUP(Q315,DONNEES!$Q$2:$R$8,2,0),"")</f>
        <v/>
      </c>
      <c r="S315" s="19"/>
      <c r="T315" s="19"/>
      <c r="U315" s="7"/>
      <c r="V315" s="3" t="str">
        <f>IFERROR(VLOOKUP(U315,DONNEES!$O$2:$P$17,2,0),"")</f>
        <v/>
      </c>
      <c r="W315" s="7"/>
      <c r="X315" s="3" t="str">
        <f>IFERROR(VLOOKUP(W315,DONNEES!$S$2:$T$6,2,0),"")</f>
        <v/>
      </c>
      <c r="Z315" s="12" t="str">
        <f t="shared" si="60"/>
        <v/>
      </c>
      <c r="AA315" s="12" t="b">
        <f t="shared" si="61"/>
        <v>0</v>
      </c>
      <c r="AB315" s="12" t="b">
        <f t="shared" si="62"/>
        <v>0</v>
      </c>
      <c r="AC315" s="13">
        <f t="shared" si="63"/>
        <v>0</v>
      </c>
      <c r="AD315" s="12">
        <f t="shared" si="67"/>
        <v>0</v>
      </c>
      <c r="AE315" s="12">
        <f t="shared" si="68"/>
        <v>0</v>
      </c>
      <c r="AF315" s="12">
        <f t="shared" si="64"/>
        <v>1</v>
      </c>
      <c r="AG315" s="12">
        <f t="shared" si="65"/>
        <v>1</v>
      </c>
      <c r="AI315" s="12" t="str">
        <f>IF(E315&lt;&gt;"",OR(VLOOKUP(J315,DONNEES!$H$2:$I$7,2,0)="09",VLOOKUP(J315,DONNEES!$H$2:$I$7,2,0)="19"),"")</f>
        <v/>
      </c>
      <c r="AN315" s="18" t="b">
        <f t="shared" si="66"/>
        <v>1</v>
      </c>
      <c r="AO315" s="12" t="str">
        <f t="shared" si="70"/>
        <v/>
      </c>
      <c r="AP315" s="12" t="str">
        <f t="shared" si="69"/>
        <v/>
      </c>
      <c r="AQ315" s="12" t="str">
        <f t="shared" si="72"/>
        <v/>
      </c>
      <c r="AR315" s="12" t="str">
        <f t="shared" si="71"/>
        <v/>
      </c>
    </row>
    <row r="316" spans="1:44" x14ac:dyDescent="0.25">
      <c r="A316" s="7"/>
      <c r="B316" s="7"/>
      <c r="C316" s="3" t="str">
        <f>IFERROR(VLOOKUP(B316,DONNEES!$E:$F,2,0),"")</f>
        <v/>
      </c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3" t="str">
        <f>IFERROR(VLOOKUP(Q316,DONNEES!$Q$2:$R$8,2,0),"")</f>
        <v/>
      </c>
      <c r="S316" s="19"/>
      <c r="T316" s="19"/>
      <c r="U316" s="7"/>
      <c r="V316" s="3" t="str">
        <f>IFERROR(VLOOKUP(U316,DONNEES!$O$2:$P$17,2,0),"")</f>
        <v/>
      </c>
      <c r="W316" s="7"/>
      <c r="X316" s="3" t="str">
        <f>IFERROR(VLOOKUP(W316,DONNEES!$S$2:$T$6,2,0),"")</f>
        <v/>
      </c>
      <c r="Z316" s="12" t="str">
        <f t="shared" si="60"/>
        <v/>
      </c>
      <c r="AA316" s="12" t="b">
        <f t="shared" si="61"/>
        <v>0</v>
      </c>
      <c r="AB316" s="12" t="b">
        <f t="shared" si="62"/>
        <v>0</v>
      </c>
      <c r="AC316" s="13">
        <f t="shared" si="63"/>
        <v>0</v>
      </c>
      <c r="AD316" s="12">
        <f t="shared" si="67"/>
        <v>0</v>
      </c>
      <c r="AE316" s="12">
        <f t="shared" si="68"/>
        <v>0</v>
      </c>
      <c r="AF316" s="12">
        <f t="shared" si="64"/>
        <v>1</v>
      </c>
      <c r="AG316" s="12">
        <f t="shared" si="65"/>
        <v>1</v>
      </c>
      <c r="AI316" s="12" t="str">
        <f>IF(E316&lt;&gt;"",OR(VLOOKUP(J316,DONNEES!$H$2:$I$7,2,0)="09",VLOOKUP(J316,DONNEES!$H$2:$I$7,2,0)="19"),"")</f>
        <v/>
      </c>
      <c r="AN316" s="18" t="b">
        <f t="shared" si="66"/>
        <v>1</v>
      </c>
      <c r="AO316" s="12" t="str">
        <f t="shared" si="70"/>
        <v/>
      </c>
      <c r="AP316" s="12" t="str">
        <f t="shared" si="69"/>
        <v/>
      </c>
      <c r="AQ316" s="12" t="str">
        <f t="shared" si="72"/>
        <v/>
      </c>
      <c r="AR316" s="12" t="str">
        <f t="shared" si="71"/>
        <v/>
      </c>
    </row>
    <row r="317" spans="1:44" x14ac:dyDescent="0.25">
      <c r="A317" s="7"/>
      <c r="B317" s="7"/>
      <c r="C317" s="3" t="str">
        <f>IFERROR(VLOOKUP(B317,DONNEES!$E:$F,2,0),"")</f>
        <v/>
      </c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3" t="str">
        <f>IFERROR(VLOOKUP(Q317,DONNEES!$Q$2:$R$8,2,0),"")</f>
        <v/>
      </c>
      <c r="S317" s="19"/>
      <c r="T317" s="19"/>
      <c r="U317" s="7"/>
      <c r="V317" s="3" t="str">
        <f>IFERROR(VLOOKUP(U317,DONNEES!$O$2:$P$17,2,0),"")</f>
        <v/>
      </c>
      <c r="W317" s="7"/>
      <c r="X317" s="3" t="str">
        <f>IFERROR(VLOOKUP(W317,DONNEES!$S$2:$T$6,2,0),"")</f>
        <v/>
      </c>
      <c r="Z317" s="12" t="str">
        <f t="shared" si="60"/>
        <v/>
      </c>
      <c r="AA317" s="12" t="b">
        <f t="shared" si="61"/>
        <v>0</v>
      </c>
      <c r="AB317" s="12" t="b">
        <f t="shared" si="62"/>
        <v>0</v>
      </c>
      <c r="AC317" s="13">
        <f t="shared" si="63"/>
        <v>0</v>
      </c>
      <c r="AD317" s="12">
        <f t="shared" si="67"/>
        <v>0</v>
      </c>
      <c r="AE317" s="12">
        <f t="shared" si="68"/>
        <v>0</v>
      </c>
      <c r="AF317" s="12">
        <f t="shared" si="64"/>
        <v>1</v>
      </c>
      <c r="AG317" s="12">
        <f t="shared" si="65"/>
        <v>1</v>
      </c>
      <c r="AI317" s="12" t="str">
        <f>IF(E317&lt;&gt;"",OR(VLOOKUP(J317,DONNEES!$H$2:$I$7,2,0)="09",VLOOKUP(J317,DONNEES!$H$2:$I$7,2,0)="19"),"")</f>
        <v/>
      </c>
      <c r="AN317" s="18" t="b">
        <f t="shared" si="66"/>
        <v>1</v>
      </c>
      <c r="AO317" s="12" t="str">
        <f t="shared" si="70"/>
        <v/>
      </c>
      <c r="AP317" s="12" t="str">
        <f t="shared" si="69"/>
        <v/>
      </c>
      <c r="AQ317" s="12" t="str">
        <f t="shared" si="72"/>
        <v/>
      </c>
      <c r="AR317" s="12" t="str">
        <f t="shared" si="71"/>
        <v/>
      </c>
    </row>
    <row r="318" spans="1:44" x14ac:dyDescent="0.25">
      <c r="A318" s="7"/>
      <c r="B318" s="7"/>
      <c r="C318" s="3" t="str">
        <f>IFERROR(VLOOKUP(B318,DONNEES!$E:$F,2,0),"")</f>
        <v/>
      </c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3" t="str">
        <f>IFERROR(VLOOKUP(Q318,DONNEES!$Q$2:$R$8,2,0),"")</f>
        <v/>
      </c>
      <c r="S318" s="19"/>
      <c r="T318" s="19"/>
      <c r="U318" s="7"/>
      <c r="V318" s="3" t="str">
        <f>IFERROR(VLOOKUP(U318,DONNEES!$O$2:$P$17,2,0),"")</f>
        <v/>
      </c>
      <c r="W318" s="7"/>
      <c r="X318" s="3" t="str">
        <f>IFERROR(VLOOKUP(W318,DONNEES!$S$2:$T$6,2,0),"")</f>
        <v/>
      </c>
      <c r="Z318" s="12" t="str">
        <f t="shared" si="60"/>
        <v/>
      </c>
      <c r="AA318" s="12" t="b">
        <f t="shared" si="61"/>
        <v>0</v>
      </c>
      <c r="AB318" s="12" t="b">
        <f t="shared" si="62"/>
        <v>0</v>
      </c>
      <c r="AC318" s="13">
        <f t="shared" si="63"/>
        <v>0</v>
      </c>
      <c r="AD318" s="12">
        <f t="shared" si="67"/>
        <v>0</v>
      </c>
      <c r="AE318" s="12">
        <f t="shared" si="68"/>
        <v>0</v>
      </c>
      <c r="AF318" s="12">
        <f t="shared" si="64"/>
        <v>1</v>
      </c>
      <c r="AG318" s="12">
        <f t="shared" si="65"/>
        <v>1</v>
      </c>
      <c r="AI318" s="12" t="str">
        <f>IF(E318&lt;&gt;"",OR(VLOOKUP(J318,DONNEES!$H$2:$I$7,2,0)="09",VLOOKUP(J318,DONNEES!$H$2:$I$7,2,0)="19"),"")</f>
        <v/>
      </c>
      <c r="AN318" s="18" t="b">
        <f t="shared" si="66"/>
        <v>1</v>
      </c>
      <c r="AO318" s="12" t="str">
        <f t="shared" si="70"/>
        <v/>
      </c>
      <c r="AP318" s="12" t="str">
        <f t="shared" si="69"/>
        <v/>
      </c>
      <c r="AQ318" s="12" t="str">
        <f t="shared" si="72"/>
        <v/>
      </c>
      <c r="AR318" s="12" t="str">
        <f t="shared" si="71"/>
        <v/>
      </c>
    </row>
    <row r="319" spans="1:44" x14ac:dyDescent="0.25">
      <c r="A319" s="7"/>
      <c r="B319" s="7"/>
      <c r="C319" s="3" t="str">
        <f>IFERROR(VLOOKUP(B319,DONNEES!$E:$F,2,0),"")</f>
        <v/>
      </c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3" t="str">
        <f>IFERROR(VLOOKUP(Q319,DONNEES!$Q$2:$R$8,2,0),"")</f>
        <v/>
      </c>
      <c r="S319" s="19"/>
      <c r="T319" s="19"/>
      <c r="U319" s="7"/>
      <c r="V319" s="3" t="str">
        <f>IFERROR(VLOOKUP(U319,DONNEES!$O$2:$P$17,2,0),"")</f>
        <v/>
      </c>
      <c r="W319" s="7"/>
      <c r="X319" s="3" t="str">
        <f>IFERROR(VLOOKUP(W319,DONNEES!$S$2:$T$6,2,0),"")</f>
        <v/>
      </c>
      <c r="Z319" s="12" t="str">
        <f t="shared" si="60"/>
        <v/>
      </c>
      <c r="AA319" s="12" t="b">
        <f t="shared" si="61"/>
        <v>0</v>
      </c>
      <c r="AB319" s="12" t="b">
        <f t="shared" si="62"/>
        <v>0</v>
      </c>
      <c r="AC319" s="13">
        <f t="shared" si="63"/>
        <v>0</v>
      </c>
      <c r="AD319" s="12">
        <f t="shared" si="67"/>
        <v>0</v>
      </c>
      <c r="AE319" s="12">
        <f t="shared" si="68"/>
        <v>0</v>
      </c>
      <c r="AF319" s="12">
        <f t="shared" si="64"/>
        <v>1</v>
      </c>
      <c r="AG319" s="12">
        <f t="shared" si="65"/>
        <v>1</v>
      </c>
      <c r="AI319" s="12" t="str">
        <f>IF(E319&lt;&gt;"",OR(VLOOKUP(J319,DONNEES!$H$2:$I$7,2,0)="09",VLOOKUP(J319,DONNEES!$H$2:$I$7,2,0)="19"),"")</f>
        <v/>
      </c>
      <c r="AN319" s="18" t="b">
        <f t="shared" si="66"/>
        <v>1</v>
      </c>
      <c r="AO319" s="12" t="str">
        <f t="shared" si="70"/>
        <v/>
      </c>
      <c r="AP319" s="12" t="str">
        <f t="shared" si="69"/>
        <v/>
      </c>
      <c r="AQ319" s="12" t="str">
        <f t="shared" si="72"/>
        <v/>
      </c>
      <c r="AR319" s="12" t="str">
        <f t="shared" si="71"/>
        <v/>
      </c>
    </row>
    <row r="320" spans="1:44" x14ac:dyDescent="0.25">
      <c r="A320" s="7"/>
      <c r="B320" s="7"/>
      <c r="C320" s="3" t="str">
        <f>IFERROR(VLOOKUP(B320,DONNEES!$E:$F,2,0),"")</f>
        <v/>
      </c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3" t="str">
        <f>IFERROR(VLOOKUP(Q320,DONNEES!$Q$2:$R$8,2,0),"")</f>
        <v/>
      </c>
      <c r="S320" s="19"/>
      <c r="T320" s="19"/>
      <c r="U320" s="7"/>
      <c r="V320" s="3" t="str">
        <f>IFERROR(VLOOKUP(U320,DONNEES!$O$2:$P$17,2,0),"")</f>
        <v/>
      </c>
      <c r="W320" s="7"/>
      <c r="X320" s="3" t="str">
        <f>IFERROR(VLOOKUP(W320,DONNEES!$S$2:$T$6,2,0),"")</f>
        <v/>
      </c>
      <c r="Z320" s="12" t="str">
        <f t="shared" si="60"/>
        <v/>
      </c>
      <c r="AA320" s="12" t="b">
        <f t="shared" si="61"/>
        <v>0</v>
      </c>
      <c r="AB320" s="12" t="b">
        <f t="shared" si="62"/>
        <v>0</v>
      </c>
      <c r="AC320" s="13">
        <f t="shared" si="63"/>
        <v>0</v>
      </c>
      <c r="AD320" s="12">
        <f t="shared" si="67"/>
        <v>0</v>
      </c>
      <c r="AE320" s="12">
        <f t="shared" si="68"/>
        <v>0</v>
      </c>
      <c r="AF320" s="12">
        <f t="shared" si="64"/>
        <v>1</v>
      </c>
      <c r="AG320" s="12">
        <f t="shared" si="65"/>
        <v>1</v>
      </c>
      <c r="AI320" s="12" t="str">
        <f>IF(E320&lt;&gt;"",OR(VLOOKUP(J320,DONNEES!$H$2:$I$7,2,0)="09",VLOOKUP(J320,DONNEES!$H$2:$I$7,2,0)="19"),"")</f>
        <v/>
      </c>
      <c r="AN320" s="18" t="b">
        <f t="shared" si="66"/>
        <v>1</v>
      </c>
      <c r="AO320" s="12" t="str">
        <f t="shared" si="70"/>
        <v/>
      </c>
      <c r="AP320" s="12" t="str">
        <f t="shared" si="69"/>
        <v/>
      </c>
      <c r="AQ320" s="12" t="str">
        <f t="shared" si="72"/>
        <v/>
      </c>
      <c r="AR320" s="12" t="str">
        <f t="shared" si="71"/>
        <v/>
      </c>
    </row>
    <row r="321" spans="1:44" x14ac:dyDescent="0.25">
      <c r="A321" s="7"/>
      <c r="B321" s="7"/>
      <c r="C321" s="3" t="str">
        <f>IFERROR(VLOOKUP(B321,DONNEES!$E:$F,2,0),"")</f>
        <v/>
      </c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3" t="str">
        <f>IFERROR(VLOOKUP(Q321,DONNEES!$Q$2:$R$8,2,0),"")</f>
        <v/>
      </c>
      <c r="S321" s="19"/>
      <c r="T321" s="19"/>
      <c r="U321" s="7"/>
      <c r="V321" s="3" t="str">
        <f>IFERROR(VLOOKUP(U321,DONNEES!$O$2:$P$17,2,0),"")</f>
        <v/>
      </c>
      <c r="W321" s="7"/>
      <c r="X321" s="3" t="str">
        <f>IFERROR(VLOOKUP(W321,DONNEES!$S$2:$T$6,2,0),"")</f>
        <v/>
      </c>
      <c r="Z321" s="12" t="str">
        <f t="shared" si="60"/>
        <v/>
      </c>
      <c r="AA321" s="12" t="b">
        <f t="shared" si="61"/>
        <v>0</v>
      </c>
      <c r="AB321" s="12" t="b">
        <f t="shared" si="62"/>
        <v>0</v>
      </c>
      <c r="AC321" s="13">
        <f t="shared" si="63"/>
        <v>0</v>
      </c>
      <c r="AD321" s="12">
        <f t="shared" si="67"/>
        <v>0</v>
      </c>
      <c r="AE321" s="12">
        <f t="shared" si="68"/>
        <v>0</v>
      </c>
      <c r="AF321" s="12">
        <f t="shared" si="64"/>
        <v>1</v>
      </c>
      <c r="AG321" s="12">
        <f t="shared" si="65"/>
        <v>1</v>
      </c>
      <c r="AI321" s="12" t="str">
        <f>IF(E321&lt;&gt;"",OR(VLOOKUP(J321,DONNEES!$H$2:$I$7,2,0)="09",VLOOKUP(J321,DONNEES!$H$2:$I$7,2,0)="19"),"")</f>
        <v/>
      </c>
      <c r="AN321" s="18" t="b">
        <f t="shared" si="66"/>
        <v>1</v>
      </c>
      <c r="AO321" s="12" t="str">
        <f t="shared" si="70"/>
        <v/>
      </c>
      <c r="AP321" s="12" t="str">
        <f t="shared" si="69"/>
        <v/>
      </c>
      <c r="AQ321" s="12" t="str">
        <f t="shared" si="72"/>
        <v/>
      </c>
      <c r="AR321" s="12" t="str">
        <f t="shared" si="71"/>
        <v/>
      </c>
    </row>
    <row r="322" spans="1:44" x14ac:dyDescent="0.25">
      <c r="A322" s="7"/>
      <c r="B322" s="7"/>
      <c r="C322" s="3" t="str">
        <f>IFERROR(VLOOKUP(B322,DONNEES!$E:$F,2,0),"")</f>
        <v/>
      </c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3" t="str">
        <f>IFERROR(VLOOKUP(Q322,DONNEES!$Q$2:$R$8,2,0),"")</f>
        <v/>
      </c>
      <c r="S322" s="19"/>
      <c r="T322" s="19"/>
      <c r="U322" s="7"/>
      <c r="V322" s="3" t="str">
        <f>IFERROR(VLOOKUP(U322,DONNEES!$O$2:$P$17,2,0),"")</f>
        <v/>
      </c>
      <c r="W322" s="7"/>
      <c r="X322" s="3" t="str">
        <f>IFERROR(VLOOKUP(W322,DONNEES!$S$2:$T$6,2,0),"")</f>
        <v/>
      </c>
      <c r="Z322" s="12" t="str">
        <f t="shared" si="60"/>
        <v/>
      </c>
      <c r="AA322" s="12" t="b">
        <f t="shared" si="61"/>
        <v>0</v>
      </c>
      <c r="AB322" s="12" t="b">
        <f t="shared" si="62"/>
        <v>0</v>
      </c>
      <c r="AC322" s="13">
        <f t="shared" si="63"/>
        <v>0</v>
      </c>
      <c r="AD322" s="12">
        <f t="shared" si="67"/>
        <v>0</v>
      </c>
      <c r="AE322" s="12">
        <f t="shared" si="68"/>
        <v>0</v>
      </c>
      <c r="AF322" s="12">
        <f t="shared" si="64"/>
        <v>1</v>
      </c>
      <c r="AG322" s="12">
        <f t="shared" si="65"/>
        <v>1</v>
      </c>
      <c r="AI322" s="12" t="str">
        <f>IF(E322&lt;&gt;"",OR(VLOOKUP(J322,DONNEES!$H$2:$I$7,2,0)="09",VLOOKUP(J322,DONNEES!$H$2:$I$7,2,0)="19"),"")</f>
        <v/>
      </c>
      <c r="AN322" s="18" t="b">
        <f t="shared" si="66"/>
        <v>1</v>
      </c>
      <c r="AO322" s="12" t="str">
        <f t="shared" si="70"/>
        <v/>
      </c>
      <c r="AP322" s="12" t="str">
        <f t="shared" si="69"/>
        <v/>
      </c>
      <c r="AQ322" s="12" t="str">
        <f t="shared" si="72"/>
        <v/>
      </c>
      <c r="AR322" s="12" t="str">
        <f t="shared" si="71"/>
        <v/>
      </c>
    </row>
    <row r="323" spans="1:44" x14ac:dyDescent="0.25">
      <c r="A323" s="7"/>
      <c r="B323" s="7"/>
      <c r="C323" s="3" t="str">
        <f>IFERROR(VLOOKUP(B323,DONNEES!$E:$F,2,0),"")</f>
        <v/>
      </c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3" t="str">
        <f>IFERROR(VLOOKUP(Q323,DONNEES!$Q$2:$R$8,2,0),"")</f>
        <v/>
      </c>
      <c r="S323" s="19"/>
      <c r="T323" s="19"/>
      <c r="U323" s="7"/>
      <c r="V323" s="3" t="str">
        <f>IFERROR(VLOOKUP(U323,DONNEES!$O$2:$P$17,2,0),"")</f>
        <v/>
      </c>
      <c r="W323" s="7"/>
      <c r="X323" s="3" t="str">
        <f>IFERROR(VLOOKUP(W323,DONNEES!$S$2:$T$6,2,0),"")</f>
        <v/>
      </c>
      <c r="Z323" s="12" t="str">
        <f t="shared" si="60"/>
        <v/>
      </c>
      <c r="AA323" s="12" t="b">
        <f t="shared" si="61"/>
        <v>0</v>
      </c>
      <c r="AB323" s="12" t="b">
        <f t="shared" si="62"/>
        <v>0</v>
      </c>
      <c r="AC323" s="13">
        <f t="shared" si="63"/>
        <v>0</v>
      </c>
      <c r="AD323" s="12">
        <f t="shared" si="67"/>
        <v>0</v>
      </c>
      <c r="AE323" s="12">
        <f t="shared" si="68"/>
        <v>0</v>
      </c>
      <c r="AF323" s="12">
        <f t="shared" si="64"/>
        <v>1</v>
      </c>
      <c r="AG323" s="12">
        <f t="shared" si="65"/>
        <v>1</v>
      </c>
      <c r="AI323" s="12" t="str">
        <f>IF(E323&lt;&gt;"",OR(VLOOKUP(J323,DONNEES!$H$2:$I$7,2,0)="09",VLOOKUP(J323,DONNEES!$H$2:$I$7,2,0)="19"),"")</f>
        <v/>
      </c>
      <c r="AN323" s="18" t="b">
        <f t="shared" si="66"/>
        <v>1</v>
      </c>
      <c r="AO323" s="12" t="str">
        <f t="shared" si="70"/>
        <v/>
      </c>
      <c r="AP323" s="12" t="str">
        <f t="shared" si="69"/>
        <v/>
      </c>
      <c r="AQ323" s="12" t="str">
        <f t="shared" si="72"/>
        <v/>
      </c>
      <c r="AR323" s="12" t="str">
        <f t="shared" si="71"/>
        <v/>
      </c>
    </row>
    <row r="324" spans="1:44" x14ac:dyDescent="0.25">
      <c r="A324" s="7"/>
      <c r="B324" s="7"/>
      <c r="C324" s="3" t="str">
        <f>IFERROR(VLOOKUP(B324,DONNEES!$E:$F,2,0),"")</f>
        <v/>
      </c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3" t="str">
        <f>IFERROR(VLOOKUP(Q324,DONNEES!$Q$2:$R$8,2,0),"")</f>
        <v/>
      </c>
      <c r="S324" s="19"/>
      <c r="T324" s="19"/>
      <c r="U324" s="7"/>
      <c r="V324" s="3" t="str">
        <f>IFERROR(VLOOKUP(U324,DONNEES!$O$2:$P$17,2,0),"")</f>
        <v/>
      </c>
      <c r="W324" s="7"/>
      <c r="X324" s="3" t="str">
        <f>IFERROR(VLOOKUP(W324,DONNEES!$S$2:$T$6,2,0),"")</f>
        <v/>
      </c>
      <c r="Z324" s="12" t="str">
        <f t="shared" si="60"/>
        <v/>
      </c>
      <c r="AA324" s="12" t="b">
        <f t="shared" si="61"/>
        <v>0</v>
      </c>
      <c r="AB324" s="12" t="b">
        <f t="shared" si="62"/>
        <v>0</v>
      </c>
      <c r="AC324" s="13">
        <f t="shared" si="63"/>
        <v>0</v>
      </c>
      <c r="AD324" s="12">
        <f t="shared" si="67"/>
        <v>0</v>
      </c>
      <c r="AE324" s="12">
        <f t="shared" si="68"/>
        <v>0</v>
      </c>
      <c r="AF324" s="12">
        <f t="shared" si="64"/>
        <v>1</v>
      </c>
      <c r="AG324" s="12">
        <f t="shared" si="65"/>
        <v>1</v>
      </c>
      <c r="AI324" s="12" t="str">
        <f>IF(E324&lt;&gt;"",OR(VLOOKUP(J324,DONNEES!$H$2:$I$7,2,0)="09",VLOOKUP(J324,DONNEES!$H$2:$I$7,2,0)="19"),"")</f>
        <v/>
      </c>
      <c r="AN324" s="18" t="b">
        <f t="shared" si="66"/>
        <v>1</v>
      </c>
      <c r="AO324" s="12" t="str">
        <f t="shared" si="70"/>
        <v/>
      </c>
      <c r="AP324" s="12" t="str">
        <f t="shared" si="69"/>
        <v/>
      </c>
      <c r="AQ324" s="12" t="str">
        <f t="shared" si="72"/>
        <v/>
      </c>
      <c r="AR324" s="12" t="str">
        <f t="shared" si="71"/>
        <v/>
      </c>
    </row>
    <row r="325" spans="1:44" x14ac:dyDescent="0.25">
      <c r="A325" s="7"/>
      <c r="B325" s="7"/>
      <c r="C325" s="3" t="str">
        <f>IFERROR(VLOOKUP(B325,DONNEES!$E:$F,2,0),"")</f>
        <v/>
      </c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3" t="str">
        <f>IFERROR(VLOOKUP(Q325,DONNEES!$Q$2:$R$8,2,0),"")</f>
        <v/>
      </c>
      <c r="S325" s="19"/>
      <c r="T325" s="19"/>
      <c r="U325" s="7"/>
      <c r="V325" s="3" t="str">
        <f>IFERROR(VLOOKUP(U325,DONNEES!$O$2:$P$17,2,0),"")</f>
        <v/>
      </c>
      <c r="W325" s="7"/>
      <c r="X325" s="3" t="str">
        <f>IFERROR(VLOOKUP(W325,DONNEES!$S$2:$T$6,2,0),"")</f>
        <v/>
      </c>
      <c r="Z325" s="12" t="str">
        <f t="shared" si="60"/>
        <v/>
      </c>
      <c r="AA325" s="12" t="b">
        <f t="shared" si="61"/>
        <v>0</v>
      </c>
      <c r="AB325" s="12" t="b">
        <f t="shared" si="62"/>
        <v>0</v>
      </c>
      <c r="AC325" s="13">
        <f t="shared" si="63"/>
        <v>0</v>
      </c>
      <c r="AD325" s="12">
        <f t="shared" si="67"/>
        <v>0</v>
      </c>
      <c r="AE325" s="12">
        <f t="shared" si="68"/>
        <v>0</v>
      </c>
      <c r="AF325" s="12">
        <f t="shared" si="64"/>
        <v>1</v>
      </c>
      <c r="AG325" s="12">
        <f t="shared" si="65"/>
        <v>1</v>
      </c>
      <c r="AI325" s="12" t="str">
        <f>IF(E325&lt;&gt;"",OR(VLOOKUP(J325,DONNEES!$H$2:$I$7,2,0)="09",VLOOKUP(J325,DONNEES!$H$2:$I$7,2,0)="19"),"")</f>
        <v/>
      </c>
      <c r="AN325" s="18" t="b">
        <f t="shared" si="66"/>
        <v>1</v>
      </c>
      <c r="AO325" s="12" t="str">
        <f t="shared" si="70"/>
        <v/>
      </c>
      <c r="AP325" s="12" t="str">
        <f t="shared" si="69"/>
        <v/>
      </c>
      <c r="AQ325" s="12" t="str">
        <f t="shared" si="72"/>
        <v/>
      </c>
      <c r="AR325" s="12" t="str">
        <f t="shared" si="71"/>
        <v/>
      </c>
    </row>
    <row r="326" spans="1:44" x14ac:dyDescent="0.25">
      <c r="A326" s="7"/>
      <c r="B326" s="7"/>
      <c r="C326" s="3" t="str">
        <f>IFERROR(VLOOKUP(B326,DONNEES!$E:$F,2,0),"")</f>
        <v/>
      </c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3" t="str">
        <f>IFERROR(VLOOKUP(Q326,DONNEES!$Q$2:$R$8,2,0),"")</f>
        <v/>
      </c>
      <c r="S326" s="19"/>
      <c r="T326" s="19"/>
      <c r="U326" s="7"/>
      <c r="V326" s="3" t="str">
        <f>IFERROR(VLOOKUP(U326,DONNEES!$O$2:$P$17,2,0),"")</f>
        <v/>
      </c>
      <c r="W326" s="7"/>
      <c r="X326" s="3" t="str">
        <f>IFERROR(VLOOKUP(W326,DONNEES!$S$2:$T$6,2,0),"")</f>
        <v/>
      </c>
      <c r="Z326" s="12" t="str">
        <f t="shared" si="60"/>
        <v/>
      </c>
      <c r="AA326" s="12" t="b">
        <f t="shared" si="61"/>
        <v>0</v>
      </c>
      <c r="AB326" s="12" t="b">
        <f t="shared" si="62"/>
        <v>0</v>
      </c>
      <c r="AC326" s="13">
        <f t="shared" si="63"/>
        <v>0</v>
      </c>
      <c r="AD326" s="12">
        <f t="shared" si="67"/>
        <v>0</v>
      </c>
      <c r="AE326" s="12">
        <f t="shared" si="68"/>
        <v>0</v>
      </c>
      <c r="AF326" s="12">
        <f t="shared" si="64"/>
        <v>1</v>
      </c>
      <c r="AG326" s="12">
        <f t="shared" si="65"/>
        <v>1</v>
      </c>
      <c r="AI326" s="12" t="str">
        <f>IF(E326&lt;&gt;"",OR(VLOOKUP(J326,DONNEES!$H$2:$I$7,2,0)="09",VLOOKUP(J326,DONNEES!$H$2:$I$7,2,0)="19"),"")</f>
        <v/>
      </c>
      <c r="AN326" s="18" t="b">
        <f t="shared" si="66"/>
        <v>1</v>
      </c>
      <c r="AO326" s="12" t="str">
        <f t="shared" si="70"/>
        <v/>
      </c>
      <c r="AP326" s="12" t="str">
        <f t="shared" si="69"/>
        <v/>
      </c>
      <c r="AQ326" s="12" t="str">
        <f t="shared" si="72"/>
        <v/>
      </c>
      <c r="AR326" s="12" t="str">
        <f t="shared" si="71"/>
        <v/>
      </c>
    </row>
    <row r="327" spans="1:44" x14ac:dyDescent="0.25">
      <c r="A327" s="7"/>
      <c r="B327" s="7"/>
      <c r="C327" s="3" t="str">
        <f>IFERROR(VLOOKUP(B327,DONNEES!$E:$F,2,0),"")</f>
        <v/>
      </c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3" t="str">
        <f>IFERROR(VLOOKUP(Q327,DONNEES!$Q$2:$R$8,2,0),"")</f>
        <v/>
      </c>
      <c r="S327" s="19"/>
      <c r="T327" s="19"/>
      <c r="U327" s="7"/>
      <c r="V327" s="3" t="str">
        <f>IFERROR(VLOOKUP(U327,DONNEES!$O$2:$P$17,2,0),"")</f>
        <v/>
      </c>
      <c r="W327" s="7"/>
      <c r="X327" s="3" t="str">
        <f>IFERROR(VLOOKUP(W327,DONNEES!$S$2:$T$6,2,0),"")</f>
        <v/>
      </c>
      <c r="Z327" s="12" t="str">
        <f t="shared" si="60"/>
        <v/>
      </c>
      <c r="AA327" s="12" t="b">
        <f t="shared" si="61"/>
        <v>0</v>
      </c>
      <c r="AB327" s="12" t="b">
        <f t="shared" si="62"/>
        <v>0</v>
      </c>
      <c r="AC327" s="13">
        <f t="shared" si="63"/>
        <v>0</v>
      </c>
      <c r="AD327" s="12">
        <f t="shared" si="67"/>
        <v>0</v>
      </c>
      <c r="AE327" s="12">
        <f t="shared" si="68"/>
        <v>0</v>
      </c>
      <c r="AF327" s="12">
        <f t="shared" si="64"/>
        <v>1</v>
      </c>
      <c r="AG327" s="12">
        <f t="shared" si="65"/>
        <v>1</v>
      </c>
      <c r="AI327" s="12" t="str">
        <f>IF(E327&lt;&gt;"",OR(VLOOKUP(J327,DONNEES!$H$2:$I$7,2,0)="09",VLOOKUP(J327,DONNEES!$H$2:$I$7,2,0)="19"),"")</f>
        <v/>
      </c>
      <c r="AN327" s="18" t="b">
        <f t="shared" si="66"/>
        <v>1</v>
      </c>
      <c r="AO327" s="12" t="str">
        <f t="shared" si="70"/>
        <v/>
      </c>
      <c r="AP327" s="12" t="str">
        <f t="shared" si="69"/>
        <v/>
      </c>
      <c r="AQ327" s="12" t="str">
        <f t="shared" si="72"/>
        <v/>
      </c>
      <c r="AR327" s="12" t="str">
        <f t="shared" si="71"/>
        <v/>
      </c>
    </row>
    <row r="328" spans="1:44" x14ac:dyDescent="0.25">
      <c r="A328" s="7"/>
      <c r="B328" s="7"/>
      <c r="C328" s="3" t="str">
        <f>IFERROR(VLOOKUP(B328,DONNEES!$E:$F,2,0),"")</f>
        <v/>
      </c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3" t="str">
        <f>IFERROR(VLOOKUP(Q328,DONNEES!$Q$2:$R$8,2,0),"")</f>
        <v/>
      </c>
      <c r="S328" s="19"/>
      <c r="T328" s="19"/>
      <c r="U328" s="7"/>
      <c r="V328" s="3" t="str">
        <f>IFERROR(VLOOKUP(U328,DONNEES!$O$2:$P$17,2,0),"")</f>
        <v/>
      </c>
      <c r="W328" s="7"/>
      <c r="X328" s="3" t="str">
        <f>IFERROR(VLOOKUP(W328,DONNEES!$S$2:$T$6,2,0),"")</f>
        <v/>
      </c>
      <c r="Z328" s="12" t="str">
        <f t="shared" si="60"/>
        <v/>
      </c>
      <c r="AA328" s="12" t="b">
        <f t="shared" si="61"/>
        <v>0</v>
      </c>
      <c r="AB328" s="12" t="b">
        <f t="shared" si="62"/>
        <v>0</v>
      </c>
      <c r="AC328" s="13">
        <f t="shared" si="63"/>
        <v>0</v>
      </c>
      <c r="AD328" s="12">
        <f t="shared" si="67"/>
        <v>0</v>
      </c>
      <c r="AE328" s="12">
        <f t="shared" si="68"/>
        <v>0</v>
      </c>
      <c r="AF328" s="12">
        <f t="shared" si="64"/>
        <v>1</v>
      </c>
      <c r="AG328" s="12">
        <f t="shared" si="65"/>
        <v>1</v>
      </c>
      <c r="AI328" s="12" t="str">
        <f>IF(E328&lt;&gt;"",OR(VLOOKUP(J328,DONNEES!$H$2:$I$7,2,0)="09",VLOOKUP(J328,DONNEES!$H$2:$I$7,2,0)="19"),"")</f>
        <v/>
      </c>
      <c r="AN328" s="18" t="b">
        <f t="shared" si="66"/>
        <v>1</v>
      </c>
      <c r="AO328" s="12" t="str">
        <f t="shared" si="70"/>
        <v/>
      </c>
      <c r="AP328" s="12" t="str">
        <f t="shared" si="69"/>
        <v/>
      </c>
      <c r="AQ328" s="12" t="str">
        <f t="shared" si="72"/>
        <v/>
      </c>
      <c r="AR328" s="12" t="str">
        <f t="shared" si="71"/>
        <v/>
      </c>
    </row>
    <row r="329" spans="1:44" x14ac:dyDescent="0.25">
      <c r="A329" s="7"/>
      <c r="B329" s="7"/>
      <c r="C329" s="3" t="str">
        <f>IFERROR(VLOOKUP(B329,DONNEES!$E:$F,2,0),"")</f>
        <v/>
      </c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3" t="str">
        <f>IFERROR(VLOOKUP(Q329,DONNEES!$Q$2:$R$8,2,0),"")</f>
        <v/>
      </c>
      <c r="S329" s="19"/>
      <c r="T329" s="19"/>
      <c r="U329" s="7"/>
      <c r="V329" s="3" t="str">
        <f>IFERROR(VLOOKUP(U329,DONNEES!$O$2:$P$17,2,0),"")</f>
        <v/>
      </c>
      <c r="W329" s="7"/>
      <c r="X329" s="3" t="str">
        <f>IFERROR(VLOOKUP(W329,DONNEES!$S$2:$T$6,2,0),"")</f>
        <v/>
      </c>
      <c r="Z329" s="12" t="str">
        <f t="shared" si="60"/>
        <v/>
      </c>
      <c r="AA329" s="12" t="b">
        <f t="shared" si="61"/>
        <v>0</v>
      </c>
      <c r="AB329" s="12" t="b">
        <f t="shared" si="62"/>
        <v>0</v>
      </c>
      <c r="AC329" s="13">
        <f t="shared" si="63"/>
        <v>0</v>
      </c>
      <c r="AD329" s="12">
        <f t="shared" si="67"/>
        <v>0</v>
      </c>
      <c r="AE329" s="12">
        <f t="shared" si="68"/>
        <v>0</v>
      </c>
      <c r="AF329" s="12">
        <f t="shared" si="64"/>
        <v>1</v>
      </c>
      <c r="AG329" s="12">
        <f t="shared" si="65"/>
        <v>1</v>
      </c>
      <c r="AI329" s="12" t="str">
        <f>IF(E329&lt;&gt;"",OR(VLOOKUP(J329,DONNEES!$H$2:$I$7,2,0)="09",VLOOKUP(J329,DONNEES!$H$2:$I$7,2,0)="19"),"")</f>
        <v/>
      </c>
      <c r="AN329" s="18" t="b">
        <f t="shared" si="66"/>
        <v>1</v>
      </c>
      <c r="AO329" s="12" t="str">
        <f t="shared" si="70"/>
        <v/>
      </c>
      <c r="AP329" s="12" t="str">
        <f t="shared" si="69"/>
        <v/>
      </c>
      <c r="AQ329" s="12" t="str">
        <f t="shared" si="72"/>
        <v/>
      </c>
      <c r="AR329" s="12" t="str">
        <f t="shared" si="71"/>
        <v/>
      </c>
    </row>
    <row r="330" spans="1:44" x14ac:dyDescent="0.25">
      <c r="A330" s="7"/>
      <c r="B330" s="7"/>
      <c r="C330" s="3" t="str">
        <f>IFERROR(VLOOKUP(B330,DONNEES!$E:$F,2,0),"")</f>
        <v/>
      </c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3" t="str">
        <f>IFERROR(VLOOKUP(Q330,DONNEES!$Q$2:$R$8,2,0),"")</f>
        <v/>
      </c>
      <c r="S330" s="19"/>
      <c r="T330" s="19"/>
      <c r="U330" s="7"/>
      <c r="V330" s="3" t="str">
        <f>IFERROR(VLOOKUP(U330,DONNEES!$O$2:$P$17,2,0),"")</f>
        <v/>
      </c>
      <c r="W330" s="7"/>
      <c r="X330" s="3" t="str">
        <f>IFERROR(VLOOKUP(W330,DONNEES!$S$2:$T$6,2,0),"")</f>
        <v/>
      </c>
      <c r="Z330" s="12" t="str">
        <f t="shared" si="60"/>
        <v/>
      </c>
      <c r="AA330" s="12" t="b">
        <f t="shared" si="61"/>
        <v>0</v>
      </c>
      <c r="AB330" s="12" t="b">
        <f t="shared" si="62"/>
        <v>0</v>
      </c>
      <c r="AC330" s="13">
        <f t="shared" si="63"/>
        <v>0</v>
      </c>
      <c r="AD330" s="12">
        <f t="shared" si="67"/>
        <v>0</v>
      </c>
      <c r="AE330" s="12">
        <f t="shared" si="68"/>
        <v>0</v>
      </c>
      <c r="AF330" s="12">
        <f t="shared" si="64"/>
        <v>1</v>
      </c>
      <c r="AG330" s="12">
        <f t="shared" si="65"/>
        <v>1</v>
      </c>
      <c r="AI330" s="12" t="str">
        <f>IF(E330&lt;&gt;"",OR(VLOOKUP(J330,DONNEES!$H$2:$I$7,2,0)="09",VLOOKUP(J330,DONNEES!$H$2:$I$7,2,0)="19"),"")</f>
        <v/>
      </c>
      <c r="AN330" s="18" t="b">
        <f t="shared" si="66"/>
        <v>1</v>
      </c>
      <c r="AO330" s="12" t="str">
        <f t="shared" si="70"/>
        <v/>
      </c>
      <c r="AP330" s="12" t="str">
        <f t="shared" si="69"/>
        <v/>
      </c>
      <c r="AQ330" s="12" t="str">
        <f t="shared" si="72"/>
        <v/>
      </c>
      <c r="AR330" s="12" t="str">
        <f t="shared" si="71"/>
        <v/>
      </c>
    </row>
    <row r="331" spans="1:44" x14ac:dyDescent="0.25">
      <c r="A331" s="7"/>
      <c r="B331" s="7"/>
      <c r="C331" s="3" t="str">
        <f>IFERROR(VLOOKUP(B331,DONNEES!$E:$F,2,0),"")</f>
        <v/>
      </c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3" t="str">
        <f>IFERROR(VLOOKUP(Q331,DONNEES!$Q$2:$R$8,2,0),"")</f>
        <v/>
      </c>
      <c r="S331" s="19"/>
      <c r="T331" s="19"/>
      <c r="U331" s="7"/>
      <c r="V331" s="3" t="str">
        <f>IFERROR(VLOOKUP(U331,DONNEES!$O$2:$P$17,2,0),"")</f>
        <v/>
      </c>
      <c r="W331" s="7"/>
      <c r="X331" s="3" t="str">
        <f>IFERROR(VLOOKUP(W331,DONNEES!$S$2:$T$6,2,0),"")</f>
        <v/>
      </c>
      <c r="Z331" s="12" t="str">
        <f t="shared" si="60"/>
        <v/>
      </c>
      <c r="AA331" s="12" t="b">
        <f t="shared" si="61"/>
        <v>0</v>
      </c>
      <c r="AB331" s="12" t="b">
        <f t="shared" si="62"/>
        <v>0</v>
      </c>
      <c r="AC331" s="13">
        <f t="shared" si="63"/>
        <v>0</v>
      </c>
      <c r="AD331" s="12">
        <f t="shared" si="67"/>
        <v>0</v>
      </c>
      <c r="AE331" s="12">
        <f t="shared" si="68"/>
        <v>0</v>
      </c>
      <c r="AF331" s="12">
        <f t="shared" si="64"/>
        <v>1</v>
      </c>
      <c r="AG331" s="12">
        <f t="shared" si="65"/>
        <v>1</v>
      </c>
      <c r="AI331" s="12" t="str">
        <f>IF(E331&lt;&gt;"",OR(VLOOKUP(J331,DONNEES!$H$2:$I$7,2,0)="09",VLOOKUP(J331,DONNEES!$H$2:$I$7,2,0)="19"),"")</f>
        <v/>
      </c>
      <c r="AN331" s="18" t="b">
        <f t="shared" si="66"/>
        <v>1</v>
      </c>
      <c r="AO331" s="12" t="str">
        <f t="shared" si="70"/>
        <v/>
      </c>
      <c r="AP331" s="12" t="str">
        <f t="shared" si="69"/>
        <v/>
      </c>
      <c r="AQ331" s="12" t="str">
        <f t="shared" si="72"/>
        <v/>
      </c>
      <c r="AR331" s="12" t="str">
        <f t="shared" si="71"/>
        <v/>
      </c>
    </row>
    <row r="332" spans="1:44" x14ac:dyDescent="0.25">
      <c r="A332" s="7"/>
      <c r="B332" s="7"/>
      <c r="C332" s="3" t="str">
        <f>IFERROR(VLOOKUP(B332,DONNEES!$E:$F,2,0),"")</f>
        <v/>
      </c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3" t="str">
        <f>IFERROR(VLOOKUP(Q332,DONNEES!$Q$2:$R$8,2,0),"")</f>
        <v/>
      </c>
      <c r="S332" s="19"/>
      <c r="T332" s="19"/>
      <c r="U332" s="7"/>
      <c r="V332" s="3" t="str">
        <f>IFERROR(VLOOKUP(U332,DONNEES!$O$2:$P$17,2,0),"")</f>
        <v/>
      </c>
      <c r="W332" s="7"/>
      <c r="X332" s="3" t="str">
        <f>IFERROR(VLOOKUP(W332,DONNEES!$S$2:$T$6,2,0),"")</f>
        <v/>
      </c>
      <c r="Z332" s="12" t="str">
        <f t="shared" si="60"/>
        <v/>
      </c>
      <c r="AA332" s="12" t="b">
        <f t="shared" si="61"/>
        <v>0</v>
      </c>
      <c r="AB332" s="12" t="b">
        <f t="shared" si="62"/>
        <v>0</v>
      </c>
      <c r="AC332" s="13">
        <f t="shared" si="63"/>
        <v>0</v>
      </c>
      <c r="AD332" s="12">
        <f t="shared" si="67"/>
        <v>0</v>
      </c>
      <c r="AE332" s="12">
        <f t="shared" si="68"/>
        <v>0</v>
      </c>
      <c r="AF332" s="12">
        <f t="shared" si="64"/>
        <v>1</v>
      </c>
      <c r="AG332" s="12">
        <f t="shared" si="65"/>
        <v>1</v>
      </c>
      <c r="AI332" s="12" t="str">
        <f>IF(E332&lt;&gt;"",OR(VLOOKUP(J332,DONNEES!$H$2:$I$7,2,0)="09",VLOOKUP(J332,DONNEES!$H$2:$I$7,2,0)="19"),"")</f>
        <v/>
      </c>
      <c r="AN332" s="18" t="b">
        <f t="shared" si="66"/>
        <v>1</v>
      </c>
      <c r="AO332" s="12" t="str">
        <f t="shared" si="70"/>
        <v/>
      </c>
      <c r="AP332" s="12" t="str">
        <f t="shared" si="69"/>
        <v/>
      </c>
      <c r="AQ332" s="12" t="str">
        <f t="shared" si="72"/>
        <v/>
      </c>
      <c r="AR332" s="12" t="str">
        <f t="shared" si="71"/>
        <v/>
      </c>
    </row>
    <row r="333" spans="1:44" x14ac:dyDescent="0.25">
      <c r="A333" s="7"/>
      <c r="B333" s="7"/>
      <c r="C333" s="3" t="str">
        <f>IFERROR(VLOOKUP(B333,DONNEES!$E:$F,2,0),"")</f>
        <v/>
      </c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3" t="str">
        <f>IFERROR(VLOOKUP(Q333,DONNEES!$Q$2:$R$8,2,0),"")</f>
        <v/>
      </c>
      <c r="S333" s="19"/>
      <c r="T333" s="19"/>
      <c r="U333" s="7"/>
      <c r="V333" s="3" t="str">
        <f>IFERROR(VLOOKUP(U333,DONNEES!$O$2:$P$17,2,0),"")</f>
        <v/>
      </c>
      <c r="W333" s="7"/>
      <c r="X333" s="3" t="str">
        <f>IFERROR(VLOOKUP(W333,DONNEES!$S$2:$T$6,2,0),"")</f>
        <v/>
      </c>
      <c r="Z333" s="12" t="str">
        <f t="shared" si="60"/>
        <v/>
      </c>
      <c r="AA333" s="12" t="b">
        <f t="shared" si="61"/>
        <v>0</v>
      </c>
      <c r="AB333" s="12" t="b">
        <f t="shared" si="62"/>
        <v>0</v>
      </c>
      <c r="AC333" s="13">
        <f t="shared" si="63"/>
        <v>0</v>
      </c>
      <c r="AD333" s="12">
        <f t="shared" si="67"/>
        <v>0</v>
      </c>
      <c r="AE333" s="12">
        <f t="shared" si="68"/>
        <v>0</v>
      </c>
      <c r="AF333" s="12">
        <f t="shared" si="64"/>
        <v>1</v>
      </c>
      <c r="AG333" s="12">
        <f t="shared" si="65"/>
        <v>1</v>
      </c>
      <c r="AI333" s="12" t="str">
        <f>IF(E333&lt;&gt;"",OR(VLOOKUP(J333,DONNEES!$H$2:$I$7,2,0)="09",VLOOKUP(J333,DONNEES!$H$2:$I$7,2,0)="19"),"")</f>
        <v/>
      </c>
      <c r="AN333" s="18" t="b">
        <f t="shared" si="66"/>
        <v>1</v>
      </c>
      <c r="AO333" s="12" t="str">
        <f t="shared" si="70"/>
        <v/>
      </c>
      <c r="AP333" s="12" t="str">
        <f t="shared" si="69"/>
        <v/>
      </c>
      <c r="AQ333" s="12" t="str">
        <f t="shared" si="72"/>
        <v/>
      </c>
      <c r="AR333" s="12" t="str">
        <f t="shared" si="71"/>
        <v/>
      </c>
    </row>
    <row r="334" spans="1:44" x14ac:dyDescent="0.25">
      <c r="A334" s="7"/>
      <c r="B334" s="7"/>
      <c r="C334" s="3" t="str">
        <f>IFERROR(VLOOKUP(B334,DONNEES!$E:$F,2,0),"")</f>
        <v/>
      </c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3" t="str">
        <f>IFERROR(VLOOKUP(Q334,DONNEES!$Q$2:$R$8,2,0),"")</f>
        <v/>
      </c>
      <c r="S334" s="19"/>
      <c r="T334" s="19"/>
      <c r="U334" s="7"/>
      <c r="V334" s="3" t="str">
        <f>IFERROR(VLOOKUP(U334,DONNEES!$O$2:$P$17,2,0),"")</f>
        <v/>
      </c>
      <c r="W334" s="7"/>
      <c r="X334" s="3" t="str">
        <f>IFERROR(VLOOKUP(W334,DONNEES!$S$2:$T$6,2,0),"")</f>
        <v/>
      </c>
      <c r="Z334" s="12" t="str">
        <f t="shared" si="60"/>
        <v/>
      </c>
      <c r="AA334" s="12" t="b">
        <f t="shared" si="61"/>
        <v>0</v>
      </c>
      <c r="AB334" s="12" t="b">
        <f t="shared" si="62"/>
        <v>0</v>
      </c>
      <c r="AC334" s="13">
        <f t="shared" si="63"/>
        <v>0</v>
      </c>
      <c r="AD334" s="12">
        <f t="shared" si="67"/>
        <v>0</v>
      </c>
      <c r="AE334" s="12">
        <f t="shared" si="68"/>
        <v>0</v>
      </c>
      <c r="AF334" s="12">
        <f t="shared" si="64"/>
        <v>1</v>
      </c>
      <c r="AG334" s="12">
        <f t="shared" si="65"/>
        <v>1</v>
      </c>
      <c r="AI334" s="12" t="str">
        <f>IF(E334&lt;&gt;"",OR(VLOOKUP(J334,DONNEES!$H$2:$I$7,2,0)="09",VLOOKUP(J334,DONNEES!$H$2:$I$7,2,0)="19"),"")</f>
        <v/>
      </c>
      <c r="AN334" s="18" t="b">
        <f t="shared" si="66"/>
        <v>1</v>
      </c>
      <c r="AO334" s="12" t="str">
        <f t="shared" si="70"/>
        <v/>
      </c>
      <c r="AP334" s="12" t="str">
        <f t="shared" si="69"/>
        <v/>
      </c>
      <c r="AQ334" s="12" t="str">
        <f t="shared" si="72"/>
        <v/>
      </c>
      <c r="AR334" s="12" t="str">
        <f t="shared" si="71"/>
        <v/>
      </c>
    </row>
    <row r="335" spans="1:44" x14ac:dyDescent="0.25">
      <c r="A335" s="7"/>
      <c r="B335" s="7"/>
      <c r="C335" s="3" t="str">
        <f>IFERROR(VLOOKUP(B335,DONNEES!$E:$F,2,0),"")</f>
        <v/>
      </c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3" t="str">
        <f>IFERROR(VLOOKUP(Q335,DONNEES!$Q$2:$R$8,2,0),"")</f>
        <v/>
      </c>
      <c r="S335" s="19"/>
      <c r="T335" s="19"/>
      <c r="U335" s="7"/>
      <c r="V335" s="3" t="str">
        <f>IFERROR(VLOOKUP(U335,DONNEES!$O$2:$P$17,2,0),"")</f>
        <v/>
      </c>
      <c r="W335" s="7"/>
      <c r="X335" s="3" t="str">
        <f>IFERROR(VLOOKUP(W335,DONNEES!$S$2:$T$6,2,0),"")</f>
        <v/>
      </c>
      <c r="Z335" s="12" t="str">
        <f t="shared" ref="Z335:Z398" si="73">LEFT(J335,1)</f>
        <v/>
      </c>
      <c r="AA335" s="12" t="b">
        <f t="shared" ref="AA335:AA398" si="74">SUMIFS(K:K,A:A,A335,Z:Z,"D")&lt;&gt;SUMIFS(K:K,A:A,A335,Z:Z,"C")</f>
        <v>0</v>
      </c>
      <c r="AB335" s="12" t="b">
        <f t="shared" ref="AB335:AB398" si="75">IF(Z335&lt;&gt;"",OR(AND(NOT(ISBLANK(B335)),NOT(ISBLANK(D335))),AND(ISBLANK(B335),ISBLANK(D335))),FALSE)</f>
        <v>0</v>
      </c>
      <c r="AC335" s="13">
        <f t="shared" ref="AC335:AC398" si="76">IF(AA335=FALSE,0,1)</f>
        <v>0</v>
      </c>
      <c r="AD335" s="12">
        <f t="shared" si="67"/>
        <v>0</v>
      </c>
      <c r="AE335" s="12">
        <f t="shared" si="68"/>
        <v>0</v>
      </c>
      <c r="AF335" s="12">
        <f t="shared" ref="AF335:AF398" si="77">IF(A335&lt;&gt;0,0,1)</f>
        <v>1</v>
      </c>
      <c r="AG335" s="12">
        <f t="shared" ref="AG335:AG398" si="78">IF(J335&lt;&gt;0,0,1)</f>
        <v>1</v>
      </c>
      <c r="AI335" s="12" t="str">
        <f>IF(E335&lt;&gt;"",OR(VLOOKUP(J335,DONNEES!$H$2:$I$7,2,0)="09",VLOOKUP(J335,DONNEES!$H$2:$I$7,2,0)="19"),"")</f>
        <v/>
      </c>
      <c r="AN335" s="18" t="b">
        <f t="shared" ref="AN335:AN398" si="79">IF(D335="",E335="",IF(D335&lt;&gt;"",E335&lt;&gt;""))</f>
        <v>1</v>
      </c>
      <c r="AO335" s="12" t="str">
        <f t="shared" si="70"/>
        <v/>
      </c>
      <c r="AP335" s="12" t="str">
        <f t="shared" si="69"/>
        <v/>
      </c>
      <c r="AQ335" s="12" t="str">
        <f t="shared" si="72"/>
        <v/>
      </c>
      <c r="AR335" s="12" t="str">
        <f t="shared" si="71"/>
        <v/>
      </c>
    </row>
    <row r="336" spans="1:44" x14ac:dyDescent="0.25">
      <c r="A336" s="7"/>
      <c r="B336" s="7"/>
      <c r="C336" s="3" t="str">
        <f>IFERROR(VLOOKUP(B336,DONNEES!$E:$F,2,0),"")</f>
        <v/>
      </c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3" t="str">
        <f>IFERROR(VLOOKUP(Q336,DONNEES!$Q$2:$R$8,2,0),"")</f>
        <v/>
      </c>
      <c r="S336" s="19"/>
      <c r="T336" s="19"/>
      <c r="U336" s="7"/>
      <c r="V336" s="3" t="str">
        <f>IFERROR(VLOOKUP(U336,DONNEES!$O$2:$P$17,2,0),"")</f>
        <v/>
      </c>
      <c r="W336" s="7"/>
      <c r="X336" s="3" t="str">
        <f>IFERROR(VLOOKUP(W336,DONNEES!$S$2:$T$6,2,0),"")</f>
        <v/>
      </c>
      <c r="Z336" s="12" t="str">
        <f t="shared" si="73"/>
        <v/>
      </c>
      <c r="AA336" s="12" t="b">
        <f t="shared" si="74"/>
        <v>0</v>
      </c>
      <c r="AB336" s="12" t="b">
        <f t="shared" si="75"/>
        <v>0</v>
      </c>
      <c r="AC336" s="13">
        <f t="shared" si="76"/>
        <v>0</v>
      </c>
      <c r="AD336" s="12">
        <f t="shared" ref="AD336:AD399" si="80">IF(AB336=FALSE,0,1)</f>
        <v>0</v>
      </c>
      <c r="AE336" s="12">
        <f t="shared" ref="AE336:AE399" si="81">AF336-AG336</f>
        <v>0</v>
      </c>
      <c r="AF336" s="12">
        <f t="shared" si="77"/>
        <v>1</v>
      </c>
      <c r="AG336" s="12">
        <f t="shared" si="78"/>
        <v>1</v>
      </c>
      <c r="AI336" s="12" t="str">
        <f>IF(E336&lt;&gt;"",OR(VLOOKUP(J336,DONNEES!$H$2:$I$7,2,0)="09",VLOOKUP(J336,DONNEES!$H$2:$I$7,2,0)="19"),"")</f>
        <v/>
      </c>
      <c r="AN336" s="18" t="b">
        <f t="shared" si="79"/>
        <v>1</v>
      </c>
      <c r="AO336" s="12" t="str">
        <f t="shared" si="70"/>
        <v/>
      </c>
      <c r="AP336" s="12" t="str">
        <f t="shared" ref="AP336:AP399" si="82">IF(AO336="635","7","")</f>
        <v/>
      </c>
      <c r="AQ336" s="12" t="str">
        <f t="shared" si="72"/>
        <v/>
      </c>
      <c r="AR336" s="12" t="str">
        <f t="shared" si="71"/>
        <v/>
      </c>
    </row>
    <row r="337" spans="1:44" x14ac:dyDescent="0.25">
      <c r="A337" s="7"/>
      <c r="B337" s="7"/>
      <c r="C337" s="3" t="str">
        <f>IFERROR(VLOOKUP(B337,DONNEES!$E:$F,2,0),"")</f>
        <v/>
      </c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3" t="str">
        <f>IFERROR(VLOOKUP(Q337,DONNEES!$Q$2:$R$8,2,0),"")</f>
        <v/>
      </c>
      <c r="S337" s="19"/>
      <c r="T337" s="19"/>
      <c r="U337" s="7"/>
      <c r="V337" s="3" t="str">
        <f>IFERROR(VLOOKUP(U337,DONNEES!$O$2:$P$17,2,0),"")</f>
        <v/>
      </c>
      <c r="W337" s="7"/>
      <c r="X337" s="3" t="str">
        <f>IFERROR(VLOOKUP(W337,DONNEES!$S$2:$T$6,2,0),"")</f>
        <v/>
      </c>
      <c r="Z337" s="12" t="str">
        <f t="shared" si="73"/>
        <v/>
      </c>
      <c r="AA337" s="12" t="b">
        <f t="shared" si="74"/>
        <v>0</v>
      </c>
      <c r="AB337" s="12" t="b">
        <f t="shared" si="75"/>
        <v>0</v>
      </c>
      <c r="AC337" s="13">
        <f t="shared" si="76"/>
        <v>0</v>
      </c>
      <c r="AD337" s="12">
        <f t="shared" si="80"/>
        <v>0</v>
      </c>
      <c r="AE337" s="12">
        <f t="shared" si="81"/>
        <v>0</v>
      </c>
      <c r="AF337" s="12">
        <f t="shared" si="77"/>
        <v>1</v>
      </c>
      <c r="AG337" s="12">
        <f t="shared" si="78"/>
        <v>1</v>
      </c>
      <c r="AI337" s="12" t="str">
        <f>IF(E337&lt;&gt;"",OR(VLOOKUP(J337,DONNEES!$H$2:$I$7,2,0)="09",VLOOKUP(J337,DONNEES!$H$2:$I$7,2,0)="19"),"")</f>
        <v/>
      </c>
      <c r="AN337" s="18" t="b">
        <f t="shared" si="79"/>
        <v>1</v>
      </c>
      <c r="AO337" s="12" t="str">
        <f t="shared" si="70"/>
        <v/>
      </c>
      <c r="AP337" s="12" t="str">
        <f t="shared" si="82"/>
        <v/>
      </c>
      <c r="AQ337" s="12" t="str">
        <f t="shared" si="72"/>
        <v/>
      </c>
      <c r="AR337" s="12" t="str">
        <f t="shared" si="71"/>
        <v/>
      </c>
    </row>
    <row r="338" spans="1:44" x14ac:dyDescent="0.25">
      <c r="A338" s="7"/>
      <c r="B338" s="7"/>
      <c r="C338" s="3" t="str">
        <f>IFERROR(VLOOKUP(B338,DONNEES!$E:$F,2,0),"")</f>
        <v/>
      </c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3" t="str">
        <f>IFERROR(VLOOKUP(Q338,DONNEES!$Q$2:$R$8,2,0),"")</f>
        <v/>
      </c>
      <c r="S338" s="19"/>
      <c r="T338" s="19"/>
      <c r="U338" s="7"/>
      <c r="V338" s="3" t="str">
        <f>IFERROR(VLOOKUP(U338,DONNEES!$O$2:$P$17,2,0),"")</f>
        <v/>
      </c>
      <c r="W338" s="7"/>
      <c r="X338" s="3" t="str">
        <f>IFERROR(VLOOKUP(W338,DONNEES!$S$2:$T$6,2,0),"")</f>
        <v/>
      </c>
      <c r="Z338" s="12" t="str">
        <f t="shared" si="73"/>
        <v/>
      </c>
      <c r="AA338" s="12" t="b">
        <f t="shared" si="74"/>
        <v>0</v>
      </c>
      <c r="AB338" s="12" t="b">
        <f t="shared" si="75"/>
        <v>0</v>
      </c>
      <c r="AC338" s="13">
        <f t="shared" si="76"/>
        <v>0</v>
      </c>
      <c r="AD338" s="12">
        <f t="shared" si="80"/>
        <v>0</v>
      </c>
      <c r="AE338" s="12">
        <f t="shared" si="81"/>
        <v>0</v>
      </c>
      <c r="AF338" s="12">
        <f t="shared" si="77"/>
        <v>1</v>
      </c>
      <c r="AG338" s="12">
        <f t="shared" si="78"/>
        <v>1</v>
      </c>
      <c r="AI338" s="12" t="str">
        <f>IF(E338&lt;&gt;"",OR(VLOOKUP(J338,DONNEES!$H$2:$I$7,2,0)="09",VLOOKUP(J338,DONNEES!$H$2:$I$7,2,0)="19"),"")</f>
        <v/>
      </c>
      <c r="AN338" s="18" t="b">
        <f t="shared" si="79"/>
        <v>1</v>
      </c>
      <c r="AO338" s="12" t="str">
        <f t="shared" ref="AO338:AO401" si="83">LEFT(B338,1)</f>
        <v/>
      </c>
      <c r="AP338" s="12" t="str">
        <f t="shared" si="82"/>
        <v/>
      </c>
      <c r="AQ338" s="12" t="str">
        <f t="shared" si="72"/>
        <v/>
      </c>
      <c r="AR338" s="12" t="str">
        <f t="shared" si="71"/>
        <v/>
      </c>
    </row>
    <row r="339" spans="1:44" x14ac:dyDescent="0.25">
      <c r="A339" s="7"/>
      <c r="B339" s="7"/>
      <c r="C339" s="3" t="str">
        <f>IFERROR(VLOOKUP(B339,DONNEES!$E:$F,2,0),"")</f>
        <v/>
      </c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3" t="str">
        <f>IFERROR(VLOOKUP(Q339,DONNEES!$Q$2:$R$8,2,0),"")</f>
        <v/>
      </c>
      <c r="S339" s="19"/>
      <c r="T339" s="19"/>
      <c r="U339" s="7"/>
      <c r="V339" s="3" t="str">
        <f>IFERROR(VLOOKUP(U339,DONNEES!$O$2:$P$17,2,0),"")</f>
        <v/>
      </c>
      <c r="W339" s="7"/>
      <c r="X339" s="3" t="str">
        <f>IFERROR(VLOOKUP(W339,DONNEES!$S$2:$T$6,2,0),"")</f>
        <v/>
      </c>
      <c r="Z339" s="12" t="str">
        <f t="shared" si="73"/>
        <v/>
      </c>
      <c r="AA339" s="12" t="b">
        <f t="shared" si="74"/>
        <v>0</v>
      </c>
      <c r="AB339" s="12" t="b">
        <f t="shared" si="75"/>
        <v>0</v>
      </c>
      <c r="AC339" s="13">
        <f t="shared" si="76"/>
        <v>0</v>
      </c>
      <c r="AD339" s="12">
        <f t="shared" si="80"/>
        <v>0</v>
      </c>
      <c r="AE339" s="12">
        <f t="shared" si="81"/>
        <v>0</v>
      </c>
      <c r="AF339" s="12">
        <f t="shared" si="77"/>
        <v>1</v>
      </c>
      <c r="AG339" s="12">
        <f t="shared" si="78"/>
        <v>1</v>
      </c>
      <c r="AI339" s="12" t="str">
        <f>IF(E339&lt;&gt;"",OR(VLOOKUP(J339,DONNEES!$H$2:$I$7,2,0)="09",VLOOKUP(J339,DONNEES!$H$2:$I$7,2,0)="19"),"")</f>
        <v/>
      </c>
      <c r="AN339" s="18" t="b">
        <f t="shared" si="79"/>
        <v>1</v>
      </c>
      <c r="AO339" s="12" t="str">
        <f t="shared" si="83"/>
        <v/>
      </c>
      <c r="AP339" s="12" t="str">
        <f t="shared" si="82"/>
        <v/>
      </c>
      <c r="AQ339" s="12" t="str">
        <f t="shared" si="72"/>
        <v/>
      </c>
      <c r="AR339" s="12" t="str">
        <f t="shared" si="71"/>
        <v/>
      </c>
    </row>
    <row r="340" spans="1:44" x14ac:dyDescent="0.25">
      <c r="A340" s="7"/>
      <c r="B340" s="7"/>
      <c r="C340" s="3" t="str">
        <f>IFERROR(VLOOKUP(B340,DONNEES!$E:$F,2,0),"")</f>
        <v/>
      </c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3" t="str">
        <f>IFERROR(VLOOKUP(Q340,DONNEES!$Q$2:$R$8,2,0),"")</f>
        <v/>
      </c>
      <c r="S340" s="19"/>
      <c r="T340" s="19"/>
      <c r="U340" s="7"/>
      <c r="V340" s="3" t="str">
        <f>IFERROR(VLOOKUP(U340,DONNEES!$O$2:$P$17,2,0),"")</f>
        <v/>
      </c>
      <c r="W340" s="7"/>
      <c r="X340" s="3" t="str">
        <f>IFERROR(VLOOKUP(W340,DONNEES!$S$2:$T$6,2,0),"")</f>
        <v/>
      </c>
      <c r="Z340" s="12" t="str">
        <f t="shared" si="73"/>
        <v/>
      </c>
      <c r="AA340" s="12" t="b">
        <f t="shared" si="74"/>
        <v>0</v>
      </c>
      <c r="AB340" s="12" t="b">
        <f t="shared" si="75"/>
        <v>0</v>
      </c>
      <c r="AC340" s="13">
        <f t="shared" si="76"/>
        <v>0</v>
      </c>
      <c r="AD340" s="12">
        <f t="shared" si="80"/>
        <v>0</v>
      </c>
      <c r="AE340" s="12">
        <f t="shared" si="81"/>
        <v>0</v>
      </c>
      <c r="AF340" s="12">
        <f t="shared" si="77"/>
        <v>1</v>
      </c>
      <c r="AG340" s="12">
        <f t="shared" si="78"/>
        <v>1</v>
      </c>
      <c r="AI340" s="12" t="str">
        <f>IF(E340&lt;&gt;"",OR(VLOOKUP(J340,DONNEES!$H$2:$I$7,2,0)="09",VLOOKUP(J340,DONNEES!$H$2:$I$7,2,0)="19"),"")</f>
        <v/>
      </c>
      <c r="AN340" s="18" t="b">
        <f t="shared" si="79"/>
        <v>1</v>
      </c>
      <c r="AO340" s="12" t="str">
        <f t="shared" si="83"/>
        <v/>
      </c>
      <c r="AP340" s="12" t="str">
        <f t="shared" si="82"/>
        <v/>
      </c>
      <c r="AQ340" s="12" t="str">
        <f t="shared" si="72"/>
        <v/>
      </c>
      <c r="AR340" s="12" t="str">
        <f t="shared" si="71"/>
        <v/>
      </c>
    </row>
    <row r="341" spans="1:44" x14ac:dyDescent="0.25">
      <c r="A341" s="7"/>
      <c r="B341" s="7"/>
      <c r="C341" s="3" t="str">
        <f>IFERROR(VLOOKUP(B341,DONNEES!$E:$F,2,0),"")</f>
        <v/>
      </c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3" t="str">
        <f>IFERROR(VLOOKUP(Q341,DONNEES!$Q$2:$R$8,2,0),"")</f>
        <v/>
      </c>
      <c r="S341" s="19"/>
      <c r="T341" s="19"/>
      <c r="U341" s="7"/>
      <c r="V341" s="3" t="str">
        <f>IFERROR(VLOOKUP(U341,DONNEES!$O$2:$P$17,2,0),"")</f>
        <v/>
      </c>
      <c r="W341" s="7"/>
      <c r="X341" s="3" t="str">
        <f>IFERROR(VLOOKUP(W341,DONNEES!$S$2:$T$6,2,0),"")</f>
        <v/>
      </c>
      <c r="Z341" s="12" t="str">
        <f t="shared" si="73"/>
        <v/>
      </c>
      <c r="AA341" s="12" t="b">
        <f t="shared" si="74"/>
        <v>0</v>
      </c>
      <c r="AB341" s="12" t="b">
        <f t="shared" si="75"/>
        <v>0</v>
      </c>
      <c r="AC341" s="13">
        <f t="shared" si="76"/>
        <v>0</v>
      </c>
      <c r="AD341" s="12">
        <f t="shared" si="80"/>
        <v>0</v>
      </c>
      <c r="AE341" s="12">
        <f t="shared" si="81"/>
        <v>0</v>
      </c>
      <c r="AF341" s="12">
        <f t="shared" si="77"/>
        <v>1</v>
      </c>
      <c r="AG341" s="12">
        <f t="shared" si="78"/>
        <v>1</v>
      </c>
      <c r="AI341" s="12" t="str">
        <f>IF(E341&lt;&gt;"",OR(VLOOKUP(J341,DONNEES!$H$2:$I$7,2,0)="09",VLOOKUP(J341,DONNEES!$H$2:$I$7,2,0)="19"),"")</f>
        <v/>
      </c>
      <c r="AN341" s="18" t="b">
        <f t="shared" si="79"/>
        <v>1</v>
      </c>
      <c r="AO341" s="12" t="str">
        <f t="shared" si="83"/>
        <v/>
      </c>
      <c r="AP341" s="12" t="str">
        <f t="shared" si="82"/>
        <v/>
      </c>
      <c r="AQ341" s="12" t="str">
        <f t="shared" si="72"/>
        <v/>
      </c>
      <c r="AR341" s="12" t="str">
        <f t="shared" si="71"/>
        <v/>
      </c>
    </row>
    <row r="342" spans="1:44" x14ac:dyDescent="0.25">
      <c r="A342" s="7"/>
      <c r="B342" s="7"/>
      <c r="C342" s="3" t="str">
        <f>IFERROR(VLOOKUP(B342,DONNEES!$E:$F,2,0),"")</f>
        <v/>
      </c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3" t="str">
        <f>IFERROR(VLOOKUP(Q342,DONNEES!$Q$2:$R$8,2,0),"")</f>
        <v/>
      </c>
      <c r="S342" s="19"/>
      <c r="T342" s="19"/>
      <c r="U342" s="7"/>
      <c r="V342" s="3" t="str">
        <f>IFERROR(VLOOKUP(U342,DONNEES!$O$2:$P$17,2,0),"")</f>
        <v/>
      </c>
      <c r="W342" s="7"/>
      <c r="X342" s="3" t="str">
        <f>IFERROR(VLOOKUP(W342,DONNEES!$S$2:$T$6,2,0),"")</f>
        <v/>
      </c>
      <c r="Z342" s="12" t="str">
        <f t="shared" si="73"/>
        <v/>
      </c>
      <c r="AA342" s="12" t="b">
        <f t="shared" si="74"/>
        <v>0</v>
      </c>
      <c r="AB342" s="12" t="b">
        <f t="shared" si="75"/>
        <v>0</v>
      </c>
      <c r="AC342" s="13">
        <f t="shared" si="76"/>
        <v>0</v>
      </c>
      <c r="AD342" s="12">
        <f t="shared" si="80"/>
        <v>0</v>
      </c>
      <c r="AE342" s="12">
        <f t="shared" si="81"/>
        <v>0</v>
      </c>
      <c r="AF342" s="12">
        <f t="shared" si="77"/>
        <v>1</v>
      </c>
      <c r="AG342" s="12">
        <f t="shared" si="78"/>
        <v>1</v>
      </c>
      <c r="AI342" s="12" t="str">
        <f>IF(E342&lt;&gt;"",OR(VLOOKUP(J342,DONNEES!$H$2:$I$7,2,0)="09",VLOOKUP(J342,DONNEES!$H$2:$I$7,2,0)="19"),"")</f>
        <v/>
      </c>
      <c r="AN342" s="18" t="b">
        <f t="shared" si="79"/>
        <v>1</v>
      </c>
      <c r="AO342" s="12" t="str">
        <f t="shared" si="83"/>
        <v/>
      </c>
      <c r="AP342" s="12" t="str">
        <f t="shared" si="82"/>
        <v/>
      </c>
      <c r="AQ342" s="12" t="str">
        <f t="shared" si="72"/>
        <v/>
      </c>
      <c r="AR342" s="12" t="str">
        <f t="shared" si="71"/>
        <v/>
      </c>
    </row>
    <row r="343" spans="1:44" x14ac:dyDescent="0.25">
      <c r="A343" s="7"/>
      <c r="B343" s="7"/>
      <c r="C343" s="3" t="str">
        <f>IFERROR(VLOOKUP(B343,DONNEES!$E:$F,2,0),"")</f>
        <v/>
      </c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3" t="str">
        <f>IFERROR(VLOOKUP(Q343,DONNEES!$Q$2:$R$8,2,0),"")</f>
        <v/>
      </c>
      <c r="S343" s="19"/>
      <c r="T343" s="19"/>
      <c r="U343" s="7"/>
      <c r="V343" s="3" t="str">
        <f>IFERROR(VLOOKUP(U343,DONNEES!$O$2:$P$17,2,0),"")</f>
        <v/>
      </c>
      <c r="W343" s="7"/>
      <c r="X343" s="3" t="str">
        <f>IFERROR(VLOOKUP(W343,DONNEES!$S$2:$T$6,2,0),"")</f>
        <v/>
      </c>
      <c r="Z343" s="12" t="str">
        <f t="shared" si="73"/>
        <v/>
      </c>
      <c r="AA343" s="12" t="b">
        <f t="shared" si="74"/>
        <v>0</v>
      </c>
      <c r="AB343" s="12" t="b">
        <f t="shared" si="75"/>
        <v>0</v>
      </c>
      <c r="AC343" s="13">
        <f t="shared" si="76"/>
        <v>0</v>
      </c>
      <c r="AD343" s="12">
        <f t="shared" si="80"/>
        <v>0</v>
      </c>
      <c r="AE343" s="12">
        <f t="shared" si="81"/>
        <v>0</v>
      </c>
      <c r="AF343" s="12">
        <f t="shared" si="77"/>
        <v>1</v>
      </c>
      <c r="AG343" s="12">
        <f t="shared" si="78"/>
        <v>1</v>
      </c>
      <c r="AI343" s="12" t="str">
        <f>IF(E343&lt;&gt;"",OR(VLOOKUP(J343,DONNEES!$H$2:$I$7,2,0)="09",VLOOKUP(J343,DONNEES!$H$2:$I$7,2,0)="19"),"")</f>
        <v/>
      </c>
      <c r="AN343" s="18" t="b">
        <f t="shared" si="79"/>
        <v>1</v>
      </c>
      <c r="AO343" s="12" t="str">
        <f t="shared" si="83"/>
        <v/>
      </c>
      <c r="AP343" s="12" t="str">
        <f t="shared" si="82"/>
        <v/>
      </c>
      <c r="AQ343" s="12" t="str">
        <f t="shared" si="72"/>
        <v/>
      </c>
      <c r="AR343" s="12" t="str">
        <f t="shared" si="71"/>
        <v/>
      </c>
    </row>
    <row r="344" spans="1:44" x14ac:dyDescent="0.25">
      <c r="A344" s="7"/>
      <c r="B344" s="7"/>
      <c r="C344" s="3" t="str">
        <f>IFERROR(VLOOKUP(B344,DONNEES!$E:$F,2,0),"")</f>
        <v/>
      </c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3" t="str">
        <f>IFERROR(VLOOKUP(Q344,DONNEES!$Q$2:$R$8,2,0),"")</f>
        <v/>
      </c>
      <c r="S344" s="19"/>
      <c r="T344" s="19"/>
      <c r="U344" s="7"/>
      <c r="V344" s="3" t="str">
        <f>IFERROR(VLOOKUP(U344,DONNEES!$O$2:$P$17,2,0),"")</f>
        <v/>
      </c>
      <c r="W344" s="7"/>
      <c r="X344" s="3" t="str">
        <f>IFERROR(VLOOKUP(W344,DONNEES!$S$2:$T$6,2,0),"")</f>
        <v/>
      </c>
      <c r="Z344" s="12" t="str">
        <f t="shared" si="73"/>
        <v/>
      </c>
      <c r="AA344" s="12" t="b">
        <f t="shared" si="74"/>
        <v>0</v>
      </c>
      <c r="AB344" s="12" t="b">
        <f t="shared" si="75"/>
        <v>0</v>
      </c>
      <c r="AC344" s="13">
        <f t="shared" si="76"/>
        <v>0</v>
      </c>
      <c r="AD344" s="12">
        <f t="shared" si="80"/>
        <v>0</v>
      </c>
      <c r="AE344" s="12">
        <f t="shared" si="81"/>
        <v>0</v>
      </c>
      <c r="AF344" s="12">
        <f t="shared" si="77"/>
        <v>1</v>
      </c>
      <c r="AG344" s="12">
        <f t="shared" si="78"/>
        <v>1</v>
      </c>
      <c r="AI344" s="12" t="str">
        <f>IF(E344&lt;&gt;"",OR(VLOOKUP(J344,DONNEES!$H$2:$I$7,2,0)="09",VLOOKUP(J344,DONNEES!$H$2:$I$7,2,0)="19"),"")</f>
        <v/>
      </c>
      <c r="AN344" s="18" t="b">
        <f t="shared" si="79"/>
        <v>1</v>
      </c>
      <c r="AO344" s="12" t="str">
        <f t="shared" si="83"/>
        <v/>
      </c>
      <c r="AP344" s="12" t="str">
        <f t="shared" si="82"/>
        <v/>
      </c>
      <c r="AQ344" s="12" t="str">
        <f t="shared" si="72"/>
        <v/>
      </c>
      <c r="AR344" s="12" t="str">
        <f t="shared" si="71"/>
        <v/>
      </c>
    </row>
    <row r="345" spans="1:44" x14ac:dyDescent="0.25">
      <c r="A345" s="7"/>
      <c r="B345" s="7"/>
      <c r="C345" s="3" t="str">
        <f>IFERROR(VLOOKUP(B345,DONNEES!$E:$F,2,0),"")</f>
        <v/>
      </c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3" t="str">
        <f>IFERROR(VLOOKUP(Q345,DONNEES!$Q$2:$R$8,2,0),"")</f>
        <v/>
      </c>
      <c r="S345" s="19"/>
      <c r="T345" s="19"/>
      <c r="U345" s="7"/>
      <c r="V345" s="3" t="str">
        <f>IFERROR(VLOOKUP(U345,DONNEES!$O$2:$P$17,2,0),"")</f>
        <v/>
      </c>
      <c r="W345" s="7"/>
      <c r="X345" s="3" t="str">
        <f>IFERROR(VLOOKUP(W345,DONNEES!$S$2:$T$6,2,0),"")</f>
        <v/>
      </c>
      <c r="Z345" s="12" t="str">
        <f t="shared" si="73"/>
        <v/>
      </c>
      <c r="AA345" s="12" t="b">
        <f t="shared" si="74"/>
        <v>0</v>
      </c>
      <c r="AB345" s="12" t="b">
        <f t="shared" si="75"/>
        <v>0</v>
      </c>
      <c r="AC345" s="13">
        <f t="shared" si="76"/>
        <v>0</v>
      </c>
      <c r="AD345" s="12">
        <f t="shared" si="80"/>
        <v>0</v>
      </c>
      <c r="AE345" s="12">
        <f t="shared" si="81"/>
        <v>0</v>
      </c>
      <c r="AF345" s="12">
        <f t="shared" si="77"/>
        <v>1</v>
      </c>
      <c r="AG345" s="12">
        <f t="shared" si="78"/>
        <v>1</v>
      </c>
      <c r="AI345" s="12" t="str">
        <f>IF(E345&lt;&gt;"",OR(VLOOKUP(J345,DONNEES!$H$2:$I$7,2,0)="09",VLOOKUP(J345,DONNEES!$H$2:$I$7,2,0)="19"),"")</f>
        <v/>
      </c>
      <c r="AN345" s="18" t="b">
        <f t="shared" si="79"/>
        <v>1</v>
      </c>
      <c r="AO345" s="12" t="str">
        <f t="shared" si="83"/>
        <v/>
      </c>
      <c r="AP345" s="12" t="str">
        <f t="shared" si="82"/>
        <v/>
      </c>
      <c r="AQ345" s="12" t="str">
        <f t="shared" si="72"/>
        <v/>
      </c>
      <c r="AR345" s="12" t="str">
        <f t="shared" ref="AR345:AR408" si="84">IF(AP345&lt;&gt;"",AP345,AQ345)</f>
        <v/>
      </c>
    </row>
    <row r="346" spans="1:44" x14ac:dyDescent="0.25">
      <c r="A346" s="7"/>
      <c r="B346" s="7"/>
      <c r="C346" s="3" t="str">
        <f>IFERROR(VLOOKUP(B346,DONNEES!$E:$F,2,0),"")</f>
        <v/>
      </c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3" t="str">
        <f>IFERROR(VLOOKUP(Q346,DONNEES!$Q$2:$R$8,2,0),"")</f>
        <v/>
      </c>
      <c r="S346" s="19"/>
      <c r="T346" s="19"/>
      <c r="U346" s="7"/>
      <c r="V346" s="3" t="str">
        <f>IFERROR(VLOOKUP(U346,DONNEES!$O$2:$P$17,2,0),"")</f>
        <v/>
      </c>
      <c r="W346" s="7"/>
      <c r="X346" s="3" t="str">
        <f>IFERROR(VLOOKUP(W346,DONNEES!$S$2:$T$6,2,0),"")</f>
        <v/>
      </c>
      <c r="Z346" s="12" t="str">
        <f t="shared" si="73"/>
        <v/>
      </c>
      <c r="AA346" s="12" t="b">
        <f t="shared" si="74"/>
        <v>0</v>
      </c>
      <c r="AB346" s="12" t="b">
        <f t="shared" si="75"/>
        <v>0</v>
      </c>
      <c r="AC346" s="13">
        <f t="shared" si="76"/>
        <v>0</v>
      </c>
      <c r="AD346" s="12">
        <f t="shared" si="80"/>
        <v>0</v>
      </c>
      <c r="AE346" s="12">
        <f t="shared" si="81"/>
        <v>0</v>
      </c>
      <c r="AF346" s="12">
        <f t="shared" si="77"/>
        <v>1</v>
      </c>
      <c r="AG346" s="12">
        <f t="shared" si="78"/>
        <v>1</v>
      </c>
      <c r="AI346" s="12" t="str">
        <f>IF(E346&lt;&gt;"",OR(VLOOKUP(J346,DONNEES!$H$2:$I$7,2,0)="09",VLOOKUP(J346,DONNEES!$H$2:$I$7,2,0)="19"),"")</f>
        <v/>
      </c>
      <c r="AN346" s="18" t="b">
        <f t="shared" si="79"/>
        <v>1</v>
      </c>
      <c r="AO346" s="12" t="str">
        <f t="shared" si="83"/>
        <v/>
      </c>
      <c r="AP346" s="12" t="str">
        <f t="shared" si="82"/>
        <v/>
      </c>
      <c r="AQ346" s="12" t="str">
        <f t="shared" ref="AQ346:AQ409" si="85">IF(MID(AO346,1,1)="7","7","")</f>
        <v/>
      </c>
      <c r="AR346" s="12" t="str">
        <f t="shared" si="84"/>
        <v/>
      </c>
    </row>
    <row r="347" spans="1:44" x14ac:dyDescent="0.25">
      <c r="A347" s="7"/>
      <c r="B347" s="7"/>
      <c r="C347" s="3" t="str">
        <f>IFERROR(VLOOKUP(B347,DONNEES!$E:$F,2,0),"")</f>
        <v/>
      </c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3" t="str">
        <f>IFERROR(VLOOKUP(Q347,DONNEES!$Q$2:$R$8,2,0),"")</f>
        <v/>
      </c>
      <c r="S347" s="19"/>
      <c r="T347" s="19"/>
      <c r="U347" s="7"/>
      <c r="V347" s="3" t="str">
        <f>IFERROR(VLOOKUP(U347,DONNEES!$O$2:$P$17,2,0),"")</f>
        <v/>
      </c>
      <c r="W347" s="7"/>
      <c r="X347" s="3" t="str">
        <f>IFERROR(VLOOKUP(W347,DONNEES!$S$2:$T$6,2,0),"")</f>
        <v/>
      </c>
      <c r="Z347" s="12" t="str">
        <f t="shared" si="73"/>
        <v/>
      </c>
      <c r="AA347" s="12" t="b">
        <f t="shared" si="74"/>
        <v>0</v>
      </c>
      <c r="AB347" s="12" t="b">
        <f t="shared" si="75"/>
        <v>0</v>
      </c>
      <c r="AC347" s="13">
        <f t="shared" si="76"/>
        <v>0</v>
      </c>
      <c r="AD347" s="12">
        <f t="shared" si="80"/>
        <v>0</v>
      </c>
      <c r="AE347" s="12">
        <f t="shared" si="81"/>
        <v>0</v>
      </c>
      <c r="AF347" s="12">
        <f t="shared" si="77"/>
        <v>1</v>
      </c>
      <c r="AG347" s="12">
        <f t="shared" si="78"/>
        <v>1</v>
      </c>
      <c r="AI347" s="12" t="str">
        <f>IF(E347&lt;&gt;"",OR(VLOOKUP(J347,DONNEES!$H$2:$I$7,2,0)="09",VLOOKUP(J347,DONNEES!$H$2:$I$7,2,0)="19"),"")</f>
        <v/>
      </c>
      <c r="AN347" s="18" t="b">
        <f t="shared" si="79"/>
        <v>1</v>
      </c>
      <c r="AO347" s="12" t="str">
        <f t="shared" si="83"/>
        <v/>
      </c>
      <c r="AP347" s="12" t="str">
        <f t="shared" si="82"/>
        <v/>
      </c>
      <c r="AQ347" s="12" t="str">
        <f t="shared" si="85"/>
        <v/>
      </c>
      <c r="AR347" s="12" t="str">
        <f t="shared" si="84"/>
        <v/>
      </c>
    </row>
    <row r="348" spans="1:44" x14ac:dyDescent="0.25">
      <c r="A348" s="7"/>
      <c r="B348" s="7"/>
      <c r="C348" s="3" t="str">
        <f>IFERROR(VLOOKUP(B348,DONNEES!$E:$F,2,0),"")</f>
        <v/>
      </c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3" t="str">
        <f>IFERROR(VLOOKUP(Q348,DONNEES!$Q$2:$R$8,2,0),"")</f>
        <v/>
      </c>
      <c r="S348" s="19"/>
      <c r="T348" s="19"/>
      <c r="U348" s="7"/>
      <c r="V348" s="3" t="str">
        <f>IFERROR(VLOOKUP(U348,DONNEES!$O$2:$P$17,2,0),"")</f>
        <v/>
      </c>
      <c r="W348" s="7"/>
      <c r="X348" s="3" t="str">
        <f>IFERROR(VLOOKUP(W348,DONNEES!$S$2:$T$6,2,0),"")</f>
        <v/>
      </c>
      <c r="Z348" s="12" t="str">
        <f t="shared" si="73"/>
        <v/>
      </c>
      <c r="AA348" s="12" t="b">
        <f t="shared" si="74"/>
        <v>0</v>
      </c>
      <c r="AB348" s="12" t="b">
        <f t="shared" si="75"/>
        <v>0</v>
      </c>
      <c r="AC348" s="13">
        <f t="shared" si="76"/>
        <v>0</v>
      </c>
      <c r="AD348" s="12">
        <f t="shared" si="80"/>
        <v>0</v>
      </c>
      <c r="AE348" s="12">
        <f t="shared" si="81"/>
        <v>0</v>
      </c>
      <c r="AF348" s="12">
        <f t="shared" si="77"/>
        <v>1</v>
      </c>
      <c r="AG348" s="12">
        <f t="shared" si="78"/>
        <v>1</v>
      </c>
      <c r="AI348" s="12" t="str">
        <f>IF(E348&lt;&gt;"",OR(VLOOKUP(J348,DONNEES!$H$2:$I$7,2,0)="09",VLOOKUP(J348,DONNEES!$H$2:$I$7,2,0)="19"),"")</f>
        <v/>
      </c>
      <c r="AN348" s="18" t="b">
        <f t="shared" si="79"/>
        <v>1</v>
      </c>
      <c r="AO348" s="12" t="str">
        <f t="shared" si="83"/>
        <v/>
      </c>
      <c r="AP348" s="12" t="str">
        <f t="shared" si="82"/>
        <v/>
      </c>
      <c r="AQ348" s="12" t="str">
        <f t="shared" si="85"/>
        <v/>
      </c>
      <c r="AR348" s="12" t="str">
        <f t="shared" si="84"/>
        <v/>
      </c>
    </row>
    <row r="349" spans="1:44" x14ac:dyDescent="0.25">
      <c r="A349" s="7"/>
      <c r="B349" s="7"/>
      <c r="C349" s="3" t="str">
        <f>IFERROR(VLOOKUP(B349,DONNEES!$E:$F,2,0),"")</f>
        <v/>
      </c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3" t="str">
        <f>IFERROR(VLOOKUP(Q349,DONNEES!$Q$2:$R$8,2,0),"")</f>
        <v/>
      </c>
      <c r="S349" s="19"/>
      <c r="T349" s="19"/>
      <c r="U349" s="7"/>
      <c r="V349" s="3" t="str">
        <f>IFERROR(VLOOKUP(U349,DONNEES!$O$2:$P$17,2,0),"")</f>
        <v/>
      </c>
      <c r="W349" s="7"/>
      <c r="X349" s="3" t="str">
        <f>IFERROR(VLOOKUP(W349,DONNEES!$S$2:$T$6,2,0),"")</f>
        <v/>
      </c>
      <c r="Z349" s="12" t="str">
        <f t="shared" si="73"/>
        <v/>
      </c>
      <c r="AA349" s="12" t="b">
        <f t="shared" si="74"/>
        <v>0</v>
      </c>
      <c r="AB349" s="12" t="b">
        <f t="shared" si="75"/>
        <v>0</v>
      </c>
      <c r="AC349" s="13">
        <f t="shared" si="76"/>
        <v>0</v>
      </c>
      <c r="AD349" s="12">
        <f t="shared" si="80"/>
        <v>0</v>
      </c>
      <c r="AE349" s="12">
        <f t="shared" si="81"/>
        <v>0</v>
      </c>
      <c r="AF349" s="12">
        <f t="shared" si="77"/>
        <v>1</v>
      </c>
      <c r="AG349" s="12">
        <f t="shared" si="78"/>
        <v>1</v>
      </c>
      <c r="AI349" s="12" t="str">
        <f>IF(E349&lt;&gt;"",OR(VLOOKUP(J349,DONNEES!$H$2:$I$7,2,0)="09",VLOOKUP(J349,DONNEES!$H$2:$I$7,2,0)="19"),"")</f>
        <v/>
      </c>
      <c r="AN349" s="18" t="b">
        <f t="shared" si="79"/>
        <v>1</v>
      </c>
      <c r="AO349" s="12" t="str">
        <f t="shared" si="83"/>
        <v/>
      </c>
      <c r="AP349" s="12" t="str">
        <f t="shared" si="82"/>
        <v/>
      </c>
      <c r="AQ349" s="12" t="str">
        <f t="shared" si="85"/>
        <v/>
      </c>
      <c r="AR349" s="12" t="str">
        <f t="shared" si="84"/>
        <v/>
      </c>
    </row>
    <row r="350" spans="1:44" x14ac:dyDescent="0.25">
      <c r="A350" s="7"/>
      <c r="B350" s="7"/>
      <c r="C350" s="3" t="str">
        <f>IFERROR(VLOOKUP(B350,DONNEES!$E:$F,2,0),"")</f>
        <v/>
      </c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3" t="str">
        <f>IFERROR(VLOOKUP(Q350,DONNEES!$Q$2:$R$8,2,0),"")</f>
        <v/>
      </c>
      <c r="S350" s="19"/>
      <c r="T350" s="19"/>
      <c r="U350" s="7"/>
      <c r="V350" s="3" t="str">
        <f>IFERROR(VLOOKUP(U350,DONNEES!$O$2:$P$17,2,0),"")</f>
        <v/>
      </c>
      <c r="W350" s="7"/>
      <c r="X350" s="3" t="str">
        <f>IFERROR(VLOOKUP(W350,DONNEES!$S$2:$T$6,2,0),"")</f>
        <v/>
      </c>
      <c r="Z350" s="12" t="str">
        <f t="shared" si="73"/>
        <v/>
      </c>
      <c r="AA350" s="12" t="b">
        <f t="shared" si="74"/>
        <v>0</v>
      </c>
      <c r="AB350" s="12" t="b">
        <f t="shared" si="75"/>
        <v>0</v>
      </c>
      <c r="AC350" s="13">
        <f t="shared" si="76"/>
        <v>0</v>
      </c>
      <c r="AD350" s="12">
        <f t="shared" si="80"/>
        <v>0</v>
      </c>
      <c r="AE350" s="12">
        <f t="shared" si="81"/>
        <v>0</v>
      </c>
      <c r="AF350" s="12">
        <f t="shared" si="77"/>
        <v>1</v>
      </c>
      <c r="AG350" s="12">
        <f t="shared" si="78"/>
        <v>1</v>
      </c>
      <c r="AI350" s="12" t="str">
        <f>IF(E350&lt;&gt;"",OR(VLOOKUP(J350,DONNEES!$H$2:$I$7,2,0)="09",VLOOKUP(J350,DONNEES!$H$2:$I$7,2,0)="19"),"")</f>
        <v/>
      </c>
      <c r="AN350" s="18" t="b">
        <f t="shared" si="79"/>
        <v>1</v>
      </c>
      <c r="AO350" s="12" t="str">
        <f t="shared" si="83"/>
        <v/>
      </c>
      <c r="AP350" s="12" t="str">
        <f t="shared" si="82"/>
        <v/>
      </c>
      <c r="AQ350" s="12" t="str">
        <f t="shared" si="85"/>
        <v/>
      </c>
      <c r="AR350" s="12" t="str">
        <f t="shared" si="84"/>
        <v/>
      </c>
    </row>
    <row r="351" spans="1:44" x14ac:dyDescent="0.25">
      <c r="A351" s="7"/>
      <c r="B351" s="7"/>
      <c r="C351" s="3" t="str">
        <f>IFERROR(VLOOKUP(B351,DONNEES!$E:$F,2,0),"")</f>
        <v/>
      </c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3" t="str">
        <f>IFERROR(VLOOKUP(Q351,DONNEES!$Q$2:$R$8,2,0),"")</f>
        <v/>
      </c>
      <c r="S351" s="19"/>
      <c r="T351" s="19"/>
      <c r="U351" s="7"/>
      <c r="V351" s="3" t="str">
        <f>IFERROR(VLOOKUP(U351,DONNEES!$O$2:$P$17,2,0),"")</f>
        <v/>
      </c>
      <c r="W351" s="7"/>
      <c r="X351" s="3" t="str">
        <f>IFERROR(VLOOKUP(W351,DONNEES!$S$2:$T$6,2,0),"")</f>
        <v/>
      </c>
      <c r="Z351" s="12" t="str">
        <f t="shared" si="73"/>
        <v/>
      </c>
      <c r="AA351" s="12" t="b">
        <f t="shared" si="74"/>
        <v>0</v>
      </c>
      <c r="AB351" s="12" t="b">
        <f t="shared" si="75"/>
        <v>0</v>
      </c>
      <c r="AC351" s="13">
        <f t="shared" si="76"/>
        <v>0</v>
      </c>
      <c r="AD351" s="12">
        <f t="shared" si="80"/>
        <v>0</v>
      </c>
      <c r="AE351" s="12">
        <f t="shared" si="81"/>
        <v>0</v>
      </c>
      <c r="AF351" s="12">
        <f t="shared" si="77"/>
        <v>1</v>
      </c>
      <c r="AG351" s="12">
        <f t="shared" si="78"/>
        <v>1</v>
      </c>
      <c r="AI351" s="12" t="str">
        <f>IF(E351&lt;&gt;"",OR(VLOOKUP(J351,DONNEES!$H$2:$I$7,2,0)="09",VLOOKUP(J351,DONNEES!$H$2:$I$7,2,0)="19"),"")</f>
        <v/>
      </c>
      <c r="AN351" s="18" t="b">
        <f t="shared" si="79"/>
        <v>1</v>
      </c>
      <c r="AO351" s="12" t="str">
        <f t="shared" si="83"/>
        <v/>
      </c>
      <c r="AP351" s="12" t="str">
        <f t="shared" si="82"/>
        <v/>
      </c>
      <c r="AQ351" s="12" t="str">
        <f t="shared" si="85"/>
        <v/>
      </c>
      <c r="AR351" s="12" t="str">
        <f t="shared" si="84"/>
        <v/>
      </c>
    </row>
    <row r="352" spans="1:44" x14ac:dyDescent="0.25">
      <c r="A352" s="7"/>
      <c r="B352" s="7"/>
      <c r="C352" s="3" t="str">
        <f>IFERROR(VLOOKUP(B352,DONNEES!$E:$F,2,0),"")</f>
        <v/>
      </c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3" t="str">
        <f>IFERROR(VLOOKUP(Q352,DONNEES!$Q$2:$R$8,2,0),"")</f>
        <v/>
      </c>
      <c r="S352" s="19"/>
      <c r="T352" s="19"/>
      <c r="U352" s="7"/>
      <c r="V352" s="3" t="str">
        <f>IFERROR(VLOOKUP(U352,DONNEES!$O$2:$P$17,2,0),"")</f>
        <v/>
      </c>
      <c r="W352" s="7"/>
      <c r="X352" s="3" t="str">
        <f>IFERROR(VLOOKUP(W352,DONNEES!$S$2:$T$6,2,0),"")</f>
        <v/>
      </c>
      <c r="Z352" s="12" t="str">
        <f t="shared" si="73"/>
        <v/>
      </c>
      <c r="AA352" s="12" t="b">
        <f t="shared" si="74"/>
        <v>0</v>
      </c>
      <c r="AB352" s="12" t="b">
        <f t="shared" si="75"/>
        <v>0</v>
      </c>
      <c r="AC352" s="13">
        <f t="shared" si="76"/>
        <v>0</v>
      </c>
      <c r="AD352" s="12">
        <f t="shared" si="80"/>
        <v>0</v>
      </c>
      <c r="AE352" s="12">
        <f t="shared" si="81"/>
        <v>0</v>
      </c>
      <c r="AF352" s="12">
        <f t="shared" si="77"/>
        <v>1</v>
      </c>
      <c r="AG352" s="12">
        <f t="shared" si="78"/>
        <v>1</v>
      </c>
      <c r="AI352" s="12" t="str">
        <f>IF(E352&lt;&gt;"",OR(VLOOKUP(J352,DONNEES!$H$2:$I$7,2,0)="09",VLOOKUP(J352,DONNEES!$H$2:$I$7,2,0)="19"),"")</f>
        <v/>
      </c>
      <c r="AN352" s="18" t="b">
        <f t="shared" si="79"/>
        <v>1</v>
      </c>
      <c r="AO352" s="12" t="str">
        <f t="shared" si="83"/>
        <v/>
      </c>
      <c r="AP352" s="12" t="str">
        <f t="shared" si="82"/>
        <v/>
      </c>
      <c r="AQ352" s="12" t="str">
        <f t="shared" si="85"/>
        <v/>
      </c>
      <c r="AR352" s="12" t="str">
        <f t="shared" si="84"/>
        <v/>
      </c>
    </row>
    <row r="353" spans="1:44" x14ac:dyDescent="0.25">
      <c r="A353" s="7"/>
      <c r="B353" s="7"/>
      <c r="C353" s="3" t="str">
        <f>IFERROR(VLOOKUP(B353,DONNEES!$E:$F,2,0),"")</f>
        <v/>
      </c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3" t="str">
        <f>IFERROR(VLOOKUP(Q353,DONNEES!$Q$2:$R$8,2,0),"")</f>
        <v/>
      </c>
      <c r="S353" s="19"/>
      <c r="T353" s="19"/>
      <c r="U353" s="7"/>
      <c r="V353" s="3" t="str">
        <f>IFERROR(VLOOKUP(U353,DONNEES!$O$2:$P$17,2,0),"")</f>
        <v/>
      </c>
      <c r="W353" s="7"/>
      <c r="X353" s="3" t="str">
        <f>IFERROR(VLOOKUP(W353,DONNEES!$S$2:$T$6,2,0),"")</f>
        <v/>
      </c>
      <c r="Z353" s="12" t="str">
        <f t="shared" si="73"/>
        <v/>
      </c>
      <c r="AA353" s="12" t="b">
        <f t="shared" si="74"/>
        <v>0</v>
      </c>
      <c r="AB353" s="12" t="b">
        <f t="shared" si="75"/>
        <v>0</v>
      </c>
      <c r="AC353" s="13">
        <f t="shared" si="76"/>
        <v>0</v>
      </c>
      <c r="AD353" s="12">
        <f t="shared" si="80"/>
        <v>0</v>
      </c>
      <c r="AE353" s="12">
        <f t="shared" si="81"/>
        <v>0</v>
      </c>
      <c r="AF353" s="12">
        <f t="shared" si="77"/>
        <v>1</v>
      </c>
      <c r="AG353" s="12">
        <f t="shared" si="78"/>
        <v>1</v>
      </c>
      <c r="AI353" s="12" t="str">
        <f>IF(E353&lt;&gt;"",OR(VLOOKUP(J353,DONNEES!$H$2:$I$7,2,0)="09",VLOOKUP(J353,DONNEES!$H$2:$I$7,2,0)="19"),"")</f>
        <v/>
      </c>
      <c r="AN353" s="18" t="b">
        <f t="shared" si="79"/>
        <v>1</v>
      </c>
      <c r="AO353" s="12" t="str">
        <f t="shared" si="83"/>
        <v/>
      </c>
      <c r="AP353" s="12" t="str">
        <f t="shared" si="82"/>
        <v/>
      </c>
      <c r="AQ353" s="12" t="str">
        <f t="shared" si="85"/>
        <v/>
      </c>
      <c r="AR353" s="12" t="str">
        <f t="shared" si="84"/>
        <v/>
      </c>
    </row>
    <row r="354" spans="1:44" x14ac:dyDescent="0.25">
      <c r="A354" s="7"/>
      <c r="B354" s="7"/>
      <c r="C354" s="3" t="str">
        <f>IFERROR(VLOOKUP(B354,DONNEES!$E:$F,2,0),"")</f>
        <v/>
      </c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3" t="str">
        <f>IFERROR(VLOOKUP(Q354,DONNEES!$Q$2:$R$8,2,0),"")</f>
        <v/>
      </c>
      <c r="S354" s="19"/>
      <c r="T354" s="19"/>
      <c r="U354" s="7"/>
      <c r="V354" s="3" t="str">
        <f>IFERROR(VLOOKUP(U354,DONNEES!$O$2:$P$17,2,0),"")</f>
        <v/>
      </c>
      <c r="W354" s="7"/>
      <c r="X354" s="3" t="str">
        <f>IFERROR(VLOOKUP(W354,DONNEES!$S$2:$T$6,2,0),"")</f>
        <v/>
      </c>
      <c r="Z354" s="12" t="str">
        <f t="shared" si="73"/>
        <v/>
      </c>
      <c r="AA354" s="12" t="b">
        <f t="shared" si="74"/>
        <v>0</v>
      </c>
      <c r="AB354" s="12" t="b">
        <f t="shared" si="75"/>
        <v>0</v>
      </c>
      <c r="AC354" s="13">
        <f t="shared" si="76"/>
        <v>0</v>
      </c>
      <c r="AD354" s="12">
        <f t="shared" si="80"/>
        <v>0</v>
      </c>
      <c r="AE354" s="12">
        <f t="shared" si="81"/>
        <v>0</v>
      </c>
      <c r="AF354" s="12">
        <f t="shared" si="77"/>
        <v>1</v>
      </c>
      <c r="AG354" s="12">
        <f t="shared" si="78"/>
        <v>1</v>
      </c>
      <c r="AI354" s="12" t="str">
        <f>IF(E354&lt;&gt;"",OR(VLOOKUP(J354,DONNEES!$H$2:$I$7,2,0)="09",VLOOKUP(J354,DONNEES!$H$2:$I$7,2,0)="19"),"")</f>
        <v/>
      </c>
      <c r="AN354" s="18" t="b">
        <f t="shared" si="79"/>
        <v>1</v>
      </c>
      <c r="AO354" s="12" t="str">
        <f t="shared" si="83"/>
        <v/>
      </c>
      <c r="AP354" s="12" t="str">
        <f t="shared" si="82"/>
        <v/>
      </c>
      <c r="AQ354" s="12" t="str">
        <f t="shared" si="85"/>
        <v/>
      </c>
      <c r="AR354" s="12" t="str">
        <f t="shared" si="84"/>
        <v/>
      </c>
    </row>
    <row r="355" spans="1:44" x14ac:dyDescent="0.25">
      <c r="A355" s="7"/>
      <c r="B355" s="7"/>
      <c r="C355" s="3" t="str">
        <f>IFERROR(VLOOKUP(B355,DONNEES!$E:$F,2,0),"")</f>
        <v/>
      </c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3" t="str">
        <f>IFERROR(VLOOKUP(Q355,DONNEES!$Q$2:$R$8,2,0),"")</f>
        <v/>
      </c>
      <c r="S355" s="19"/>
      <c r="T355" s="19"/>
      <c r="U355" s="7"/>
      <c r="V355" s="3" t="str">
        <f>IFERROR(VLOOKUP(U355,DONNEES!$O$2:$P$17,2,0),"")</f>
        <v/>
      </c>
      <c r="W355" s="7"/>
      <c r="X355" s="3" t="str">
        <f>IFERROR(VLOOKUP(W355,DONNEES!$S$2:$T$6,2,0),"")</f>
        <v/>
      </c>
      <c r="Z355" s="12" t="str">
        <f t="shared" si="73"/>
        <v/>
      </c>
      <c r="AA355" s="12" t="b">
        <f t="shared" si="74"/>
        <v>0</v>
      </c>
      <c r="AB355" s="12" t="b">
        <f t="shared" si="75"/>
        <v>0</v>
      </c>
      <c r="AC355" s="13">
        <f t="shared" si="76"/>
        <v>0</v>
      </c>
      <c r="AD355" s="12">
        <f t="shared" si="80"/>
        <v>0</v>
      </c>
      <c r="AE355" s="12">
        <f t="shared" si="81"/>
        <v>0</v>
      </c>
      <c r="AF355" s="12">
        <f t="shared" si="77"/>
        <v>1</v>
      </c>
      <c r="AG355" s="12">
        <f t="shared" si="78"/>
        <v>1</v>
      </c>
      <c r="AI355" s="12" t="str">
        <f>IF(E355&lt;&gt;"",OR(VLOOKUP(J355,DONNEES!$H$2:$I$7,2,0)="09",VLOOKUP(J355,DONNEES!$H$2:$I$7,2,0)="19"),"")</f>
        <v/>
      </c>
      <c r="AN355" s="18" t="b">
        <f t="shared" si="79"/>
        <v>1</v>
      </c>
      <c r="AO355" s="12" t="str">
        <f t="shared" si="83"/>
        <v/>
      </c>
      <c r="AP355" s="12" t="str">
        <f t="shared" si="82"/>
        <v/>
      </c>
      <c r="AQ355" s="12" t="str">
        <f t="shared" si="85"/>
        <v/>
      </c>
      <c r="AR355" s="12" t="str">
        <f t="shared" si="84"/>
        <v/>
      </c>
    </row>
    <row r="356" spans="1:44" x14ac:dyDescent="0.25">
      <c r="A356" s="7"/>
      <c r="B356" s="7"/>
      <c r="C356" s="3" t="str">
        <f>IFERROR(VLOOKUP(B356,DONNEES!$E:$F,2,0),"")</f>
        <v/>
      </c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3" t="str">
        <f>IFERROR(VLOOKUP(Q356,DONNEES!$Q$2:$R$8,2,0),"")</f>
        <v/>
      </c>
      <c r="S356" s="19"/>
      <c r="T356" s="19"/>
      <c r="U356" s="7"/>
      <c r="V356" s="3" t="str">
        <f>IFERROR(VLOOKUP(U356,DONNEES!$O$2:$P$17,2,0),"")</f>
        <v/>
      </c>
      <c r="W356" s="7"/>
      <c r="X356" s="3" t="str">
        <f>IFERROR(VLOOKUP(W356,DONNEES!$S$2:$T$6,2,0),"")</f>
        <v/>
      </c>
      <c r="Z356" s="12" t="str">
        <f t="shared" si="73"/>
        <v/>
      </c>
      <c r="AA356" s="12" t="b">
        <f t="shared" si="74"/>
        <v>0</v>
      </c>
      <c r="AB356" s="12" t="b">
        <f t="shared" si="75"/>
        <v>0</v>
      </c>
      <c r="AC356" s="13">
        <f t="shared" si="76"/>
        <v>0</v>
      </c>
      <c r="AD356" s="12">
        <f t="shared" si="80"/>
        <v>0</v>
      </c>
      <c r="AE356" s="12">
        <f t="shared" si="81"/>
        <v>0</v>
      </c>
      <c r="AF356" s="12">
        <f t="shared" si="77"/>
        <v>1</v>
      </c>
      <c r="AG356" s="12">
        <f t="shared" si="78"/>
        <v>1</v>
      </c>
      <c r="AI356" s="12" t="str">
        <f>IF(E356&lt;&gt;"",OR(VLOOKUP(J356,DONNEES!$H$2:$I$7,2,0)="09",VLOOKUP(J356,DONNEES!$H$2:$I$7,2,0)="19"),"")</f>
        <v/>
      </c>
      <c r="AN356" s="18" t="b">
        <f t="shared" si="79"/>
        <v>1</v>
      </c>
      <c r="AO356" s="12" t="str">
        <f t="shared" si="83"/>
        <v/>
      </c>
      <c r="AP356" s="12" t="str">
        <f t="shared" si="82"/>
        <v/>
      </c>
      <c r="AQ356" s="12" t="str">
        <f t="shared" si="85"/>
        <v/>
      </c>
      <c r="AR356" s="12" t="str">
        <f t="shared" si="84"/>
        <v/>
      </c>
    </row>
    <row r="357" spans="1:44" x14ac:dyDescent="0.25">
      <c r="A357" s="7"/>
      <c r="B357" s="7"/>
      <c r="C357" s="3" t="str">
        <f>IFERROR(VLOOKUP(B357,DONNEES!$E:$F,2,0),"")</f>
        <v/>
      </c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3" t="str">
        <f>IFERROR(VLOOKUP(Q357,DONNEES!$Q$2:$R$8,2,0),"")</f>
        <v/>
      </c>
      <c r="S357" s="19"/>
      <c r="T357" s="19"/>
      <c r="U357" s="7"/>
      <c r="V357" s="3" t="str">
        <f>IFERROR(VLOOKUP(U357,DONNEES!$O$2:$P$17,2,0),"")</f>
        <v/>
      </c>
      <c r="W357" s="7"/>
      <c r="X357" s="3" t="str">
        <f>IFERROR(VLOOKUP(W357,DONNEES!$S$2:$T$6,2,0),"")</f>
        <v/>
      </c>
      <c r="Z357" s="12" t="str">
        <f t="shared" si="73"/>
        <v/>
      </c>
      <c r="AA357" s="12" t="b">
        <f t="shared" si="74"/>
        <v>0</v>
      </c>
      <c r="AB357" s="12" t="b">
        <f t="shared" si="75"/>
        <v>0</v>
      </c>
      <c r="AC357" s="13">
        <f t="shared" si="76"/>
        <v>0</v>
      </c>
      <c r="AD357" s="12">
        <f t="shared" si="80"/>
        <v>0</v>
      </c>
      <c r="AE357" s="12">
        <f t="shared" si="81"/>
        <v>0</v>
      </c>
      <c r="AF357" s="12">
        <f t="shared" si="77"/>
        <v>1</v>
      </c>
      <c r="AG357" s="12">
        <f t="shared" si="78"/>
        <v>1</v>
      </c>
      <c r="AI357" s="12" t="str">
        <f>IF(E357&lt;&gt;"",OR(VLOOKUP(J357,DONNEES!$H$2:$I$7,2,0)="09",VLOOKUP(J357,DONNEES!$H$2:$I$7,2,0)="19"),"")</f>
        <v/>
      </c>
      <c r="AN357" s="18" t="b">
        <f t="shared" si="79"/>
        <v>1</v>
      </c>
      <c r="AO357" s="12" t="str">
        <f t="shared" si="83"/>
        <v/>
      </c>
      <c r="AP357" s="12" t="str">
        <f t="shared" si="82"/>
        <v/>
      </c>
      <c r="AQ357" s="12" t="str">
        <f t="shared" si="85"/>
        <v/>
      </c>
      <c r="AR357" s="12" t="str">
        <f t="shared" si="84"/>
        <v/>
      </c>
    </row>
    <row r="358" spans="1:44" x14ac:dyDescent="0.25">
      <c r="A358" s="7"/>
      <c r="B358" s="7"/>
      <c r="C358" s="3" t="str">
        <f>IFERROR(VLOOKUP(B358,DONNEES!$E:$F,2,0),"")</f>
        <v/>
      </c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3" t="str">
        <f>IFERROR(VLOOKUP(Q358,DONNEES!$Q$2:$R$8,2,0),"")</f>
        <v/>
      </c>
      <c r="S358" s="19"/>
      <c r="T358" s="19"/>
      <c r="U358" s="7"/>
      <c r="V358" s="3" t="str">
        <f>IFERROR(VLOOKUP(U358,DONNEES!$O$2:$P$17,2,0),"")</f>
        <v/>
      </c>
      <c r="W358" s="7"/>
      <c r="X358" s="3" t="str">
        <f>IFERROR(VLOOKUP(W358,DONNEES!$S$2:$T$6,2,0),"")</f>
        <v/>
      </c>
      <c r="Z358" s="12" t="str">
        <f t="shared" si="73"/>
        <v/>
      </c>
      <c r="AA358" s="12" t="b">
        <f t="shared" si="74"/>
        <v>0</v>
      </c>
      <c r="AB358" s="12" t="b">
        <f t="shared" si="75"/>
        <v>0</v>
      </c>
      <c r="AC358" s="13">
        <f t="shared" si="76"/>
        <v>0</v>
      </c>
      <c r="AD358" s="12">
        <f t="shared" si="80"/>
        <v>0</v>
      </c>
      <c r="AE358" s="12">
        <f t="shared" si="81"/>
        <v>0</v>
      </c>
      <c r="AF358" s="12">
        <f t="shared" si="77"/>
        <v>1</v>
      </c>
      <c r="AG358" s="12">
        <f t="shared" si="78"/>
        <v>1</v>
      </c>
      <c r="AI358" s="12" t="str">
        <f>IF(E358&lt;&gt;"",OR(VLOOKUP(J358,DONNEES!$H$2:$I$7,2,0)="09",VLOOKUP(J358,DONNEES!$H$2:$I$7,2,0)="19"),"")</f>
        <v/>
      </c>
      <c r="AN358" s="18" t="b">
        <f t="shared" si="79"/>
        <v>1</v>
      </c>
      <c r="AO358" s="12" t="str">
        <f t="shared" si="83"/>
        <v/>
      </c>
      <c r="AP358" s="12" t="str">
        <f t="shared" si="82"/>
        <v/>
      </c>
      <c r="AQ358" s="12" t="str">
        <f t="shared" si="85"/>
        <v/>
      </c>
      <c r="AR358" s="12" t="str">
        <f t="shared" si="84"/>
        <v/>
      </c>
    </row>
    <row r="359" spans="1:44" x14ac:dyDescent="0.25">
      <c r="A359" s="7"/>
      <c r="B359" s="7"/>
      <c r="C359" s="3" t="str">
        <f>IFERROR(VLOOKUP(B359,DONNEES!$E:$F,2,0),"")</f>
        <v/>
      </c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3" t="str">
        <f>IFERROR(VLOOKUP(Q359,DONNEES!$Q$2:$R$8,2,0),"")</f>
        <v/>
      </c>
      <c r="S359" s="19"/>
      <c r="T359" s="19"/>
      <c r="U359" s="7"/>
      <c r="V359" s="3" t="str">
        <f>IFERROR(VLOOKUP(U359,DONNEES!$O$2:$P$17,2,0),"")</f>
        <v/>
      </c>
      <c r="W359" s="7"/>
      <c r="X359" s="3" t="str">
        <f>IFERROR(VLOOKUP(W359,DONNEES!$S$2:$T$6,2,0),"")</f>
        <v/>
      </c>
      <c r="Z359" s="12" t="str">
        <f t="shared" si="73"/>
        <v/>
      </c>
      <c r="AA359" s="12" t="b">
        <f t="shared" si="74"/>
        <v>0</v>
      </c>
      <c r="AB359" s="12" t="b">
        <f t="shared" si="75"/>
        <v>0</v>
      </c>
      <c r="AC359" s="13">
        <f t="shared" si="76"/>
        <v>0</v>
      </c>
      <c r="AD359" s="12">
        <f t="shared" si="80"/>
        <v>0</v>
      </c>
      <c r="AE359" s="12">
        <f t="shared" si="81"/>
        <v>0</v>
      </c>
      <c r="AF359" s="12">
        <f t="shared" si="77"/>
        <v>1</v>
      </c>
      <c r="AG359" s="12">
        <f t="shared" si="78"/>
        <v>1</v>
      </c>
      <c r="AI359" s="12" t="str">
        <f>IF(E359&lt;&gt;"",OR(VLOOKUP(J359,DONNEES!$H$2:$I$7,2,0)="09",VLOOKUP(J359,DONNEES!$H$2:$I$7,2,0)="19"),"")</f>
        <v/>
      </c>
      <c r="AN359" s="18" t="b">
        <f t="shared" si="79"/>
        <v>1</v>
      </c>
      <c r="AO359" s="12" t="str">
        <f t="shared" si="83"/>
        <v/>
      </c>
      <c r="AP359" s="12" t="str">
        <f t="shared" si="82"/>
        <v/>
      </c>
      <c r="AQ359" s="12" t="str">
        <f t="shared" si="85"/>
        <v/>
      </c>
      <c r="AR359" s="12" t="str">
        <f t="shared" si="84"/>
        <v/>
      </c>
    </row>
    <row r="360" spans="1:44" x14ac:dyDescent="0.25">
      <c r="A360" s="7"/>
      <c r="B360" s="7"/>
      <c r="C360" s="3" t="str">
        <f>IFERROR(VLOOKUP(B360,DONNEES!$E:$F,2,0),"")</f>
        <v/>
      </c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3" t="str">
        <f>IFERROR(VLOOKUP(Q360,DONNEES!$Q$2:$R$8,2,0),"")</f>
        <v/>
      </c>
      <c r="S360" s="19"/>
      <c r="T360" s="19"/>
      <c r="U360" s="7"/>
      <c r="V360" s="3" t="str">
        <f>IFERROR(VLOOKUP(U360,DONNEES!$O$2:$P$17,2,0),"")</f>
        <v/>
      </c>
      <c r="W360" s="7"/>
      <c r="X360" s="3" t="str">
        <f>IFERROR(VLOOKUP(W360,DONNEES!$S$2:$T$6,2,0),"")</f>
        <v/>
      </c>
      <c r="Z360" s="12" t="str">
        <f t="shared" si="73"/>
        <v/>
      </c>
      <c r="AA360" s="12" t="b">
        <f t="shared" si="74"/>
        <v>0</v>
      </c>
      <c r="AB360" s="12" t="b">
        <f t="shared" si="75"/>
        <v>0</v>
      </c>
      <c r="AC360" s="13">
        <f t="shared" si="76"/>
        <v>0</v>
      </c>
      <c r="AD360" s="12">
        <f t="shared" si="80"/>
        <v>0</v>
      </c>
      <c r="AE360" s="12">
        <f t="shared" si="81"/>
        <v>0</v>
      </c>
      <c r="AF360" s="12">
        <f t="shared" si="77"/>
        <v>1</v>
      </c>
      <c r="AG360" s="12">
        <f t="shared" si="78"/>
        <v>1</v>
      </c>
      <c r="AI360" s="12" t="str">
        <f>IF(E360&lt;&gt;"",OR(VLOOKUP(J360,DONNEES!$H$2:$I$7,2,0)="09",VLOOKUP(J360,DONNEES!$H$2:$I$7,2,0)="19"),"")</f>
        <v/>
      </c>
      <c r="AN360" s="18" t="b">
        <f t="shared" si="79"/>
        <v>1</v>
      </c>
      <c r="AO360" s="12" t="str">
        <f t="shared" si="83"/>
        <v/>
      </c>
      <c r="AP360" s="12" t="str">
        <f t="shared" si="82"/>
        <v/>
      </c>
      <c r="AQ360" s="12" t="str">
        <f t="shared" si="85"/>
        <v/>
      </c>
      <c r="AR360" s="12" t="str">
        <f t="shared" si="84"/>
        <v/>
      </c>
    </row>
    <row r="361" spans="1:44" x14ac:dyDescent="0.25">
      <c r="A361" s="7"/>
      <c r="B361" s="7"/>
      <c r="C361" s="3" t="str">
        <f>IFERROR(VLOOKUP(B361,DONNEES!$E:$F,2,0),"")</f>
        <v/>
      </c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3" t="str">
        <f>IFERROR(VLOOKUP(Q361,DONNEES!$Q$2:$R$8,2,0),"")</f>
        <v/>
      </c>
      <c r="S361" s="19"/>
      <c r="T361" s="19"/>
      <c r="U361" s="7"/>
      <c r="V361" s="3" t="str">
        <f>IFERROR(VLOOKUP(U361,DONNEES!$O$2:$P$17,2,0),"")</f>
        <v/>
      </c>
      <c r="W361" s="7"/>
      <c r="X361" s="3" t="str">
        <f>IFERROR(VLOOKUP(W361,DONNEES!$S$2:$T$6,2,0),"")</f>
        <v/>
      </c>
      <c r="Z361" s="12" t="str">
        <f t="shared" si="73"/>
        <v/>
      </c>
      <c r="AA361" s="12" t="b">
        <f t="shared" si="74"/>
        <v>0</v>
      </c>
      <c r="AB361" s="12" t="b">
        <f t="shared" si="75"/>
        <v>0</v>
      </c>
      <c r="AC361" s="13">
        <f t="shared" si="76"/>
        <v>0</v>
      </c>
      <c r="AD361" s="12">
        <f t="shared" si="80"/>
        <v>0</v>
      </c>
      <c r="AE361" s="12">
        <f t="shared" si="81"/>
        <v>0</v>
      </c>
      <c r="AF361" s="12">
        <f t="shared" si="77"/>
        <v>1</v>
      </c>
      <c r="AG361" s="12">
        <f t="shared" si="78"/>
        <v>1</v>
      </c>
      <c r="AI361" s="12" t="str">
        <f>IF(E361&lt;&gt;"",OR(VLOOKUP(J361,DONNEES!$H$2:$I$7,2,0)="09",VLOOKUP(J361,DONNEES!$H$2:$I$7,2,0)="19"),"")</f>
        <v/>
      </c>
      <c r="AN361" s="18" t="b">
        <f t="shared" si="79"/>
        <v>1</v>
      </c>
      <c r="AO361" s="12" t="str">
        <f t="shared" si="83"/>
        <v/>
      </c>
      <c r="AP361" s="12" t="str">
        <f t="shared" si="82"/>
        <v/>
      </c>
      <c r="AQ361" s="12" t="str">
        <f t="shared" si="85"/>
        <v/>
      </c>
      <c r="AR361" s="12" t="str">
        <f t="shared" si="84"/>
        <v/>
      </c>
    </row>
    <row r="362" spans="1:44" x14ac:dyDescent="0.25">
      <c r="A362" s="7"/>
      <c r="B362" s="7"/>
      <c r="C362" s="3" t="str">
        <f>IFERROR(VLOOKUP(B362,DONNEES!$E:$F,2,0),"")</f>
        <v/>
      </c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3" t="str">
        <f>IFERROR(VLOOKUP(Q362,DONNEES!$Q$2:$R$8,2,0),"")</f>
        <v/>
      </c>
      <c r="S362" s="19"/>
      <c r="T362" s="19"/>
      <c r="U362" s="7"/>
      <c r="V362" s="3" t="str">
        <f>IFERROR(VLOOKUP(U362,DONNEES!$O$2:$P$17,2,0),"")</f>
        <v/>
      </c>
      <c r="W362" s="7"/>
      <c r="X362" s="3" t="str">
        <f>IFERROR(VLOOKUP(W362,DONNEES!$S$2:$T$6,2,0),"")</f>
        <v/>
      </c>
      <c r="Z362" s="12" t="str">
        <f t="shared" si="73"/>
        <v/>
      </c>
      <c r="AA362" s="12" t="b">
        <f t="shared" si="74"/>
        <v>0</v>
      </c>
      <c r="AB362" s="12" t="b">
        <f t="shared" si="75"/>
        <v>0</v>
      </c>
      <c r="AC362" s="13">
        <f t="shared" si="76"/>
        <v>0</v>
      </c>
      <c r="AD362" s="12">
        <f t="shared" si="80"/>
        <v>0</v>
      </c>
      <c r="AE362" s="12">
        <f t="shared" si="81"/>
        <v>0</v>
      </c>
      <c r="AF362" s="12">
        <f t="shared" si="77"/>
        <v>1</v>
      </c>
      <c r="AG362" s="12">
        <f t="shared" si="78"/>
        <v>1</v>
      </c>
      <c r="AI362" s="12" t="str">
        <f>IF(E362&lt;&gt;"",OR(VLOOKUP(J362,DONNEES!$H$2:$I$7,2,0)="09",VLOOKUP(J362,DONNEES!$H$2:$I$7,2,0)="19"),"")</f>
        <v/>
      </c>
      <c r="AN362" s="18" t="b">
        <f t="shared" si="79"/>
        <v>1</v>
      </c>
      <c r="AO362" s="12" t="str">
        <f t="shared" si="83"/>
        <v/>
      </c>
      <c r="AP362" s="12" t="str">
        <f t="shared" si="82"/>
        <v/>
      </c>
      <c r="AQ362" s="12" t="str">
        <f t="shared" si="85"/>
        <v/>
      </c>
      <c r="AR362" s="12" t="str">
        <f t="shared" si="84"/>
        <v/>
      </c>
    </row>
    <row r="363" spans="1:44" x14ac:dyDescent="0.25">
      <c r="A363" s="7"/>
      <c r="B363" s="7"/>
      <c r="C363" s="3" t="str">
        <f>IFERROR(VLOOKUP(B363,DONNEES!$E:$F,2,0),"")</f>
        <v/>
      </c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3" t="str">
        <f>IFERROR(VLOOKUP(Q363,DONNEES!$Q$2:$R$8,2,0),"")</f>
        <v/>
      </c>
      <c r="S363" s="19"/>
      <c r="T363" s="19"/>
      <c r="U363" s="7"/>
      <c r="V363" s="3" t="str">
        <f>IFERROR(VLOOKUP(U363,DONNEES!$O$2:$P$17,2,0),"")</f>
        <v/>
      </c>
      <c r="W363" s="7"/>
      <c r="X363" s="3" t="str">
        <f>IFERROR(VLOOKUP(W363,DONNEES!$S$2:$T$6,2,0),"")</f>
        <v/>
      </c>
      <c r="Z363" s="12" t="str">
        <f t="shared" si="73"/>
        <v/>
      </c>
      <c r="AA363" s="12" t="b">
        <f t="shared" si="74"/>
        <v>0</v>
      </c>
      <c r="AB363" s="12" t="b">
        <f t="shared" si="75"/>
        <v>0</v>
      </c>
      <c r="AC363" s="13">
        <f t="shared" si="76"/>
        <v>0</v>
      </c>
      <c r="AD363" s="12">
        <f t="shared" si="80"/>
        <v>0</v>
      </c>
      <c r="AE363" s="12">
        <f t="shared" si="81"/>
        <v>0</v>
      </c>
      <c r="AF363" s="12">
        <f t="shared" si="77"/>
        <v>1</v>
      </c>
      <c r="AG363" s="12">
        <f t="shared" si="78"/>
        <v>1</v>
      </c>
      <c r="AI363" s="12" t="str">
        <f>IF(E363&lt;&gt;"",OR(VLOOKUP(J363,DONNEES!$H$2:$I$7,2,0)="09",VLOOKUP(J363,DONNEES!$H$2:$I$7,2,0)="19"),"")</f>
        <v/>
      </c>
      <c r="AN363" s="18" t="b">
        <f t="shared" si="79"/>
        <v>1</v>
      </c>
      <c r="AO363" s="12" t="str">
        <f t="shared" si="83"/>
        <v/>
      </c>
      <c r="AP363" s="12" t="str">
        <f t="shared" si="82"/>
        <v/>
      </c>
      <c r="AQ363" s="12" t="str">
        <f t="shared" si="85"/>
        <v/>
      </c>
      <c r="AR363" s="12" t="str">
        <f t="shared" si="84"/>
        <v/>
      </c>
    </row>
    <row r="364" spans="1:44" x14ac:dyDescent="0.25">
      <c r="A364" s="7"/>
      <c r="B364" s="7"/>
      <c r="C364" s="3" t="str">
        <f>IFERROR(VLOOKUP(B364,DONNEES!$E:$F,2,0),"")</f>
        <v/>
      </c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3" t="str">
        <f>IFERROR(VLOOKUP(Q364,DONNEES!$Q$2:$R$8,2,0),"")</f>
        <v/>
      </c>
      <c r="S364" s="19"/>
      <c r="T364" s="19"/>
      <c r="U364" s="7"/>
      <c r="V364" s="3" t="str">
        <f>IFERROR(VLOOKUP(U364,DONNEES!$O$2:$P$17,2,0),"")</f>
        <v/>
      </c>
      <c r="W364" s="7"/>
      <c r="X364" s="3" t="str">
        <f>IFERROR(VLOOKUP(W364,DONNEES!$S$2:$T$6,2,0),"")</f>
        <v/>
      </c>
      <c r="Z364" s="12" t="str">
        <f t="shared" si="73"/>
        <v/>
      </c>
      <c r="AA364" s="12" t="b">
        <f t="shared" si="74"/>
        <v>0</v>
      </c>
      <c r="AB364" s="12" t="b">
        <f t="shared" si="75"/>
        <v>0</v>
      </c>
      <c r="AC364" s="13">
        <f t="shared" si="76"/>
        <v>0</v>
      </c>
      <c r="AD364" s="12">
        <f t="shared" si="80"/>
        <v>0</v>
      </c>
      <c r="AE364" s="12">
        <f t="shared" si="81"/>
        <v>0</v>
      </c>
      <c r="AF364" s="12">
        <f t="shared" si="77"/>
        <v>1</v>
      </c>
      <c r="AG364" s="12">
        <f t="shared" si="78"/>
        <v>1</v>
      </c>
      <c r="AI364" s="12" t="str">
        <f>IF(E364&lt;&gt;"",OR(VLOOKUP(J364,DONNEES!$H$2:$I$7,2,0)="09",VLOOKUP(J364,DONNEES!$H$2:$I$7,2,0)="19"),"")</f>
        <v/>
      </c>
      <c r="AN364" s="18" t="b">
        <f t="shared" si="79"/>
        <v>1</v>
      </c>
      <c r="AO364" s="12" t="str">
        <f t="shared" si="83"/>
        <v/>
      </c>
      <c r="AP364" s="12" t="str">
        <f t="shared" si="82"/>
        <v/>
      </c>
      <c r="AQ364" s="12" t="str">
        <f t="shared" si="85"/>
        <v/>
      </c>
      <c r="AR364" s="12" t="str">
        <f t="shared" si="84"/>
        <v/>
      </c>
    </row>
    <row r="365" spans="1:44" x14ac:dyDescent="0.25">
      <c r="A365" s="7"/>
      <c r="B365" s="7"/>
      <c r="C365" s="3" t="str">
        <f>IFERROR(VLOOKUP(B365,DONNEES!$E:$F,2,0),"")</f>
        <v/>
      </c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3" t="str">
        <f>IFERROR(VLOOKUP(Q365,DONNEES!$Q$2:$R$8,2,0),"")</f>
        <v/>
      </c>
      <c r="S365" s="19"/>
      <c r="T365" s="19"/>
      <c r="U365" s="7"/>
      <c r="V365" s="3" t="str">
        <f>IFERROR(VLOOKUP(U365,DONNEES!$O$2:$P$17,2,0),"")</f>
        <v/>
      </c>
      <c r="W365" s="7"/>
      <c r="X365" s="3" t="str">
        <f>IFERROR(VLOOKUP(W365,DONNEES!$S$2:$T$6,2,0),"")</f>
        <v/>
      </c>
      <c r="Z365" s="12" t="str">
        <f t="shared" si="73"/>
        <v/>
      </c>
      <c r="AA365" s="12" t="b">
        <f t="shared" si="74"/>
        <v>0</v>
      </c>
      <c r="AB365" s="12" t="b">
        <f t="shared" si="75"/>
        <v>0</v>
      </c>
      <c r="AC365" s="13">
        <f t="shared" si="76"/>
        <v>0</v>
      </c>
      <c r="AD365" s="12">
        <f t="shared" si="80"/>
        <v>0</v>
      </c>
      <c r="AE365" s="12">
        <f t="shared" si="81"/>
        <v>0</v>
      </c>
      <c r="AF365" s="12">
        <f t="shared" si="77"/>
        <v>1</v>
      </c>
      <c r="AG365" s="12">
        <f t="shared" si="78"/>
        <v>1</v>
      </c>
      <c r="AI365" s="12" t="str">
        <f>IF(E365&lt;&gt;"",OR(VLOOKUP(J365,DONNEES!$H$2:$I$7,2,0)="09",VLOOKUP(J365,DONNEES!$H$2:$I$7,2,0)="19"),"")</f>
        <v/>
      </c>
      <c r="AN365" s="18" t="b">
        <f t="shared" si="79"/>
        <v>1</v>
      </c>
      <c r="AO365" s="12" t="str">
        <f t="shared" si="83"/>
        <v/>
      </c>
      <c r="AP365" s="12" t="str">
        <f t="shared" si="82"/>
        <v/>
      </c>
      <c r="AQ365" s="12" t="str">
        <f t="shared" si="85"/>
        <v/>
      </c>
      <c r="AR365" s="12" t="str">
        <f t="shared" si="84"/>
        <v/>
      </c>
    </row>
    <row r="366" spans="1:44" x14ac:dyDescent="0.25">
      <c r="A366" s="7"/>
      <c r="B366" s="7"/>
      <c r="C366" s="3" t="str">
        <f>IFERROR(VLOOKUP(B366,DONNEES!$E:$F,2,0),"")</f>
        <v/>
      </c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3" t="str">
        <f>IFERROR(VLOOKUP(Q366,DONNEES!$Q$2:$R$8,2,0),"")</f>
        <v/>
      </c>
      <c r="S366" s="19"/>
      <c r="T366" s="19"/>
      <c r="U366" s="7"/>
      <c r="V366" s="3" t="str">
        <f>IFERROR(VLOOKUP(U366,DONNEES!$O$2:$P$17,2,0),"")</f>
        <v/>
      </c>
      <c r="W366" s="7"/>
      <c r="X366" s="3" t="str">
        <f>IFERROR(VLOOKUP(W366,DONNEES!$S$2:$T$6,2,0),"")</f>
        <v/>
      </c>
      <c r="Z366" s="12" t="str">
        <f t="shared" si="73"/>
        <v/>
      </c>
      <c r="AA366" s="12" t="b">
        <f t="shared" si="74"/>
        <v>0</v>
      </c>
      <c r="AB366" s="12" t="b">
        <f t="shared" si="75"/>
        <v>0</v>
      </c>
      <c r="AC366" s="13">
        <f t="shared" si="76"/>
        <v>0</v>
      </c>
      <c r="AD366" s="12">
        <f t="shared" si="80"/>
        <v>0</v>
      </c>
      <c r="AE366" s="12">
        <f t="shared" si="81"/>
        <v>0</v>
      </c>
      <c r="AF366" s="12">
        <f t="shared" si="77"/>
        <v>1</v>
      </c>
      <c r="AG366" s="12">
        <f t="shared" si="78"/>
        <v>1</v>
      </c>
      <c r="AI366" s="12" t="str">
        <f>IF(E366&lt;&gt;"",OR(VLOOKUP(J366,DONNEES!$H$2:$I$7,2,0)="09",VLOOKUP(J366,DONNEES!$H$2:$I$7,2,0)="19"),"")</f>
        <v/>
      </c>
      <c r="AN366" s="18" t="b">
        <f t="shared" si="79"/>
        <v>1</v>
      </c>
      <c r="AO366" s="12" t="str">
        <f t="shared" si="83"/>
        <v/>
      </c>
      <c r="AP366" s="12" t="str">
        <f t="shared" si="82"/>
        <v/>
      </c>
      <c r="AQ366" s="12" t="str">
        <f t="shared" si="85"/>
        <v/>
      </c>
      <c r="AR366" s="12" t="str">
        <f t="shared" si="84"/>
        <v/>
      </c>
    </row>
    <row r="367" spans="1:44" x14ac:dyDescent="0.25">
      <c r="A367" s="7"/>
      <c r="B367" s="7"/>
      <c r="C367" s="3" t="str">
        <f>IFERROR(VLOOKUP(B367,DONNEES!$E:$F,2,0),"")</f>
        <v/>
      </c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3" t="str">
        <f>IFERROR(VLOOKUP(Q367,DONNEES!$Q$2:$R$8,2,0),"")</f>
        <v/>
      </c>
      <c r="S367" s="19"/>
      <c r="T367" s="19"/>
      <c r="U367" s="7"/>
      <c r="V367" s="3" t="str">
        <f>IFERROR(VLOOKUP(U367,DONNEES!$O$2:$P$17,2,0),"")</f>
        <v/>
      </c>
      <c r="W367" s="7"/>
      <c r="X367" s="3" t="str">
        <f>IFERROR(VLOOKUP(W367,DONNEES!$S$2:$T$6,2,0),"")</f>
        <v/>
      </c>
      <c r="Z367" s="12" t="str">
        <f t="shared" si="73"/>
        <v/>
      </c>
      <c r="AA367" s="12" t="b">
        <f t="shared" si="74"/>
        <v>0</v>
      </c>
      <c r="AB367" s="12" t="b">
        <f t="shared" si="75"/>
        <v>0</v>
      </c>
      <c r="AC367" s="13">
        <f t="shared" si="76"/>
        <v>0</v>
      </c>
      <c r="AD367" s="12">
        <f t="shared" si="80"/>
        <v>0</v>
      </c>
      <c r="AE367" s="12">
        <f t="shared" si="81"/>
        <v>0</v>
      </c>
      <c r="AF367" s="12">
        <f t="shared" si="77"/>
        <v>1</v>
      </c>
      <c r="AG367" s="12">
        <f t="shared" si="78"/>
        <v>1</v>
      </c>
      <c r="AI367" s="12" t="str">
        <f>IF(E367&lt;&gt;"",OR(VLOOKUP(J367,DONNEES!$H$2:$I$7,2,0)="09",VLOOKUP(J367,DONNEES!$H$2:$I$7,2,0)="19"),"")</f>
        <v/>
      </c>
      <c r="AN367" s="18" t="b">
        <f t="shared" si="79"/>
        <v>1</v>
      </c>
      <c r="AO367" s="12" t="str">
        <f t="shared" si="83"/>
        <v/>
      </c>
      <c r="AP367" s="12" t="str">
        <f t="shared" si="82"/>
        <v/>
      </c>
      <c r="AQ367" s="12" t="str">
        <f t="shared" si="85"/>
        <v/>
      </c>
      <c r="AR367" s="12" t="str">
        <f t="shared" si="84"/>
        <v/>
      </c>
    </row>
    <row r="368" spans="1:44" x14ac:dyDescent="0.25">
      <c r="A368" s="7"/>
      <c r="B368" s="7"/>
      <c r="C368" s="3" t="str">
        <f>IFERROR(VLOOKUP(B368,DONNEES!$E:$F,2,0),"")</f>
        <v/>
      </c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3" t="str">
        <f>IFERROR(VLOOKUP(Q368,DONNEES!$Q$2:$R$8,2,0),"")</f>
        <v/>
      </c>
      <c r="S368" s="19"/>
      <c r="T368" s="19"/>
      <c r="U368" s="7"/>
      <c r="V368" s="3" t="str">
        <f>IFERROR(VLOOKUP(U368,DONNEES!$O$2:$P$17,2,0),"")</f>
        <v/>
      </c>
      <c r="W368" s="7"/>
      <c r="X368" s="3" t="str">
        <f>IFERROR(VLOOKUP(W368,DONNEES!$S$2:$T$6,2,0),"")</f>
        <v/>
      </c>
      <c r="Z368" s="12" t="str">
        <f t="shared" si="73"/>
        <v/>
      </c>
      <c r="AA368" s="12" t="b">
        <f t="shared" si="74"/>
        <v>0</v>
      </c>
      <c r="AB368" s="12" t="b">
        <f t="shared" si="75"/>
        <v>0</v>
      </c>
      <c r="AC368" s="13">
        <f t="shared" si="76"/>
        <v>0</v>
      </c>
      <c r="AD368" s="12">
        <f t="shared" si="80"/>
        <v>0</v>
      </c>
      <c r="AE368" s="12">
        <f t="shared" si="81"/>
        <v>0</v>
      </c>
      <c r="AF368" s="12">
        <f t="shared" si="77"/>
        <v>1</v>
      </c>
      <c r="AG368" s="12">
        <f t="shared" si="78"/>
        <v>1</v>
      </c>
      <c r="AI368" s="12" t="str">
        <f>IF(E368&lt;&gt;"",OR(VLOOKUP(J368,DONNEES!$H$2:$I$7,2,0)="09",VLOOKUP(J368,DONNEES!$H$2:$I$7,2,0)="19"),"")</f>
        <v/>
      </c>
      <c r="AN368" s="18" t="b">
        <f t="shared" si="79"/>
        <v>1</v>
      </c>
      <c r="AO368" s="12" t="str">
        <f t="shared" si="83"/>
        <v/>
      </c>
      <c r="AP368" s="12" t="str">
        <f t="shared" si="82"/>
        <v/>
      </c>
      <c r="AQ368" s="12" t="str">
        <f t="shared" si="85"/>
        <v/>
      </c>
      <c r="AR368" s="12" t="str">
        <f t="shared" si="84"/>
        <v/>
      </c>
    </row>
    <row r="369" spans="1:44" x14ac:dyDescent="0.25">
      <c r="A369" s="7"/>
      <c r="B369" s="7"/>
      <c r="C369" s="3" t="str">
        <f>IFERROR(VLOOKUP(B369,DONNEES!$E:$F,2,0),"")</f>
        <v/>
      </c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3" t="str">
        <f>IFERROR(VLOOKUP(Q369,DONNEES!$Q$2:$R$8,2,0),"")</f>
        <v/>
      </c>
      <c r="S369" s="19"/>
      <c r="T369" s="19"/>
      <c r="U369" s="7"/>
      <c r="V369" s="3" t="str">
        <f>IFERROR(VLOOKUP(U369,DONNEES!$O$2:$P$17,2,0),"")</f>
        <v/>
      </c>
      <c r="W369" s="7"/>
      <c r="X369" s="3" t="str">
        <f>IFERROR(VLOOKUP(W369,DONNEES!$S$2:$T$6,2,0),"")</f>
        <v/>
      </c>
      <c r="Z369" s="12" t="str">
        <f t="shared" si="73"/>
        <v/>
      </c>
      <c r="AA369" s="12" t="b">
        <f t="shared" si="74"/>
        <v>0</v>
      </c>
      <c r="AB369" s="12" t="b">
        <f t="shared" si="75"/>
        <v>0</v>
      </c>
      <c r="AC369" s="13">
        <f t="shared" si="76"/>
        <v>0</v>
      </c>
      <c r="AD369" s="12">
        <f t="shared" si="80"/>
        <v>0</v>
      </c>
      <c r="AE369" s="12">
        <f t="shared" si="81"/>
        <v>0</v>
      </c>
      <c r="AF369" s="12">
        <f t="shared" si="77"/>
        <v>1</v>
      </c>
      <c r="AG369" s="12">
        <f t="shared" si="78"/>
        <v>1</v>
      </c>
      <c r="AI369" s="12" t="str">
        <f>IF(E369&lt;&gt;"",OR(VLOOKUP(J369,DONNEES!$H$2:$I$7,2,0)="09",VLOOKUP(J369,DONNEES!$H$2:$I$7,2,0)="19"),"")</f>
        <v/>
      </c>
      <c r="AN369" s="18" t="b">
        <f t="shared" si="79"/>
        <v>1</v>
      </c>
      <c r="AO369" s="12" t="str">
        <f t="shared" si="83"/>
        <v/>
      </c>
      <c r="AP369" s="12" t="str">
        <f t="shared" si="82"/>
        <v/>
      </c>
      <c r="AQ369" s="12" t="str">
        <f t="shared" si="85"/>
        <v/>
      </c>
      <c r="AR369" s="12" t="str">
        <f t="shared" si="84"/>
        <v/>
      </c>
    </row>
    <row r="370" spans="1:44" x14ac:dyDescent="0.25">
      <c r="A370" s="7"/>
      <c r="B370" s="7"/>
      <c r="C370" s="3" t="str">
        <f>IFERROR(VLOOKUP(B370,DONNEES!$E:$F,2,0),"")</f>
        <v/>
      </c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3" t="str">
        <f>IFERROR(VLOOKUP(Q370,DONNEES!$Q$2:$R$8,2,0),"")</f>
        <v/>
      </c>
      <c r="S370" s="19"/>
      <c r="T370" s="19"/>
      <c r="U370" s="7"/>
      <c r="V370" s="3" t="str">
        <f>IFERROR(VLOOKUP(U370,DONNEES!$O$2:$P$17,2,0),"")</f>
        <v/>
      </c>
      <c r="W370" s="7"/>
      <c r="X370" s="3" t="str">
        <f>IFERROR(VLOOKUP(W370,DONNEES!$S$2:$T$6,2,0),"")</f>
        <v/>
      </c>
      <c r="Z370" s="12" t="str">
        <f t="shared" si="73"/>
        <v/>
      </c>
      <c r="AA370" s="12" t="b">
        <f t="shared" si="74"/>
        <v>0</v>
      </c>
      <c r="AB370" s="12" t="b">
        <f t="shared" si="75"/>
        <v>0</v>
      </c>
      <c r="AC370" s="13">
        <f t="shared" si="76"/>
        <v>0</v>
      </c>
      <c r="AD370" s="12">
        <f t="shared" si="80"/>
        <v>0</v>
      </c>
      <c r="AE370" s="12">
        <f t="shared" si="81"/>
        <v>0</v>
      </c>
      <c r="AF370" s="12">
        <f t="shared" si="77"/>
        <v>1</v>
      </c>
      <c r="AG370" s="12">
        <f t="shared" si="78"/>
        <v>1</v>
      </c>
      <c r="AI370" s="12" t="str">
        <f>IF(E370&lt;&gt;"",OR(VLOOKUP(J370,DONNEES!$H$2:$I$7,2,0)="09",VLOOKUP(J370,DONNEES!$H$2:$I$7,2,0)="19"),"")</f>
        <v/>
      </c>
      <c r="AN370" s="18" t="b">
        <f t="shared" si="79"/>
        <v>1</v>
      </c>
      <c r="AO370" s="12" t="str">
        <f t="shared" si="83"/>
        <v/>
      </c>
      <c r="AP370" s="12" t="str">
        <f t="shared" si="82"/>
        <v/>
      </c>
      <c r="AQ370" s="12" t="str">
        <f t="shared" si="85"/>
        <v/>
      </c>
      <c r="AR370" s="12" t="str">
        <f t="shared" si="84"/>
        <v/>
      </c>
    </row>
    <row r="371" spans="1:44" x14ac:dyDescent="0.25">
      <c r="A371" s="7"/>
      <c r="B371" s="7"/>
      <c r="C371" s="3" t="str">
        <f>IFERROR(VLOOKUP(B371,DONNEES!$E:$F,2,0),"")</f>
        <v/>
      </c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3" t="str">
        <f>IFERROR(VLOOKUP(Q371,DONNEES!$Q$2:$R$8,2,0),"")</f>
        <v/>
      </c>
      <c r="S371" s="19"/>
      <c r="T371" s="19"/>
      <c r="U371" s="7"/>
      <c r="V371" s="3" t="str">
        <f>IFERROR(VLOOKUP(U371,DONNEES!$O$2:$P$17,2,0),"")</f>
        <v/>
      </c>
      <c r="W371" s="7"/>
      <c r="X371" s="3" t="str">
        <f>IFERROR(VLOOKUP(W371,DONNEES!$S$2:$T$6,2,0),"")</f>
        <v/>
      </c>
      <c r="Z371" s="12" t="str">
        <f t="shared" si="73"/>
        <v/>
      </c>
      <c r="AA371" s="12" t="b">
        <f t="shared" si="74"/>
        <v>0</v>
      </c>
      <c r="AB371" s="12" t="b">
        <f t="shared" si="75"/>
        <v>0</v>
      </c>
      <c r="AC371" s="13">
        <f t="shared" si="76"/>
        <v>0</v>
      </c>
      <c r="AD371" s="12">
        <f t="shared" si="80"/>
        <v>0</v>
      </c>
      <c r="AE371" s="12">
        <f t="shared" si="81"/>
        <v>0</v>
      </c>
      <c r="AF371" s="12">
        <f t="shared" si="77"/>
        <v>1</v>
      </c>
      <c r="AG371" s="12">
        <f t="shared" si="78"/>
        <v>1</v>
      </c>
      <c r="AI371" s="12" t="str">
        <f>IF(E371&lt;&gt;"",OR(VLOOKUP(J371,DONNEES!$H$2:$I$7,2,0)="09",VLOOKUP(J371,DONNEES!$H$2:$I$7,2,0)="19"),"")</f>
        <v/>
      </c>
      <c r="AN371" s="18" t="b">
        <f t="shared" si="79"/>
        <v>1</v>
      </c>
      <c r="AO371" s="12" t="str">
        <f t="shared" si="83"/>
        <v/>
      </c>
      <c r="AP371" s="12" t="str">
        <f t="shared" si="82"/>
        <v/>
      </c>
      <c r="AQ371" s="12" t="str">
        <f t="shared" si="85"/>
        <v/>
      </c>
      <c r="AR371" s="12" t="str">
        <f t="shared" si="84"/>
        <v/>
      </c>
    </row>
    <row r="372" spans="1:44" x14ac:dyDescent="0.25">
      <c r="A372" s="7"/>
      <c r="B372" s="7"/>
      <c r="C372" s="3" t="str">
        <f>IFERROR(VLOOKUP(B372,DONNEES!$E:$F,2,0),"")</f>
        <v/>
      </c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3" t="str">
        <f>IFERROR(VLOOKUP(Q372,DONNEES!$Q$2:$R$8,2,0),"")</f>
        <v/>
      </c>
      <c r="S372" s="19"/>
      <c r="T372" s="19"/>
      <c r="U372" s="7"/>
      <c r="V372" s="3" t="str">
        <f>IFERROR(VLOOKUP(U372,DONNEES!$O$2:$P$17,2,0),"")</f>
        <v/>
      </c>
      <c r="W372" s="7"/>
      <c r="X372" s="3" t="str">
        <f>IFERROR(VLOOKUP(W372,DONNEES!$S$2:$T$6,2,0),"")</f>
        <v/>
      </c>
      <c r="Z372" s="12" t="str">
        <f t="shared" si="73"/>
        <v/>
      </c>
      <c r="AA372" s="12" t="b">
        <f t="shared" si="74"/>
        <v>0</v>
      </c>
      <c r="AB372" s="12" t="b">
        <f t="shared" si="75"/>
        <v>0</v>
      </c>
      <c r="AC372" s="13">
        <f t="shared" si="76"/>
        <v>0</v>
      </c>
      <c r="AD372" s="12">
        <f t="shared" si="80"/>
        <v>0</v>
      </c>
      <c r="AE372" s="12">
        <f t="shared" si="81"/>
        <v>0</v>
      </c>
      <c r="AF372" s="12">
        <f t="shared" si="77"/>
        <v>1</v>
      </c>
      <c r="AG372" s="12">
        <f t="shared" si="78"/>
        <v>1</v>
      </c>
      <c r="AI372" s="12" t="str">
        <f>IF(E372&lt;&gt;"",OR(VLOOKUP(J372,DONNEES!$H$2:$I$7,2,0)="09",VLOOKUP(J372,DONNEES!$H$2:$I$7,2,0)="19"),"")</f>
        <v/>
      </c>
      <c r="AN372" s="18" t="b">
        <f t="shared" si="79"/>
        <v>1</v>
      </c>
      <c r="AO372" s="12" t="str">
        <f t="shared" si="83"/>
        <v/>
      </c>
      <c r="AP372" s="12" t="str">
        <f t="shared" si="82"/>
        <v/>
      </c>
      <c r="AQ372" s="12" t="str">
        <f t="shared" si="85"/>
        <v/>
      </c>
      <c r="AR372" s="12" t="str">
        <f t="shared" si="84"/>
        <v/>
      </c>
    </row>
    <row r="373" spans="1:44" x14ac:dyDescent="0.25">
      <c r="A373" s="7"/>
      <c r="B373" s="7"/>
      <c r="C373" s="3" t="str">
        <f>IFERROR(VLOOKUP(B373,DONNEES!$E:$F,2,0),"")</f>
        <v/>
      </c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3" t="str">
        <f>IFERROR(VLOOKUP(Q373,DONNEES!$Q$2:$R$8,2,0),"")</f>
        <v/>
      </c>
      <c r="S373" s="19"/>
      <c r="T373" s="19"/>
      <c r="U373" s="7"/>
      <c r="V373" s="3" t="str">
        <f>IFERROR(VLOOKUP(U373,DONNEES!$O$2:$P$17,2,0),"")</f>
        <v/>
      </c>
      <c r="W373" s="7"/>
      <c r="X373" s="3" t="str">
        <f>IFERROR(VLOOKUP(W373,DONNEES!$S$2:$T$6,2,0),"")</f>
        <v/>
      </c>
      <c r="Z373" s="12" t="str">
        <f t="shared" si="73"/>
        <v/>
      </c>
      <c r="AA373" s="12" t="b">
        <f t="shared" si="74"/>
        <v>0</v>
      </c>
      <c r="AB373" s="12" t="b">
        <f t="shared" si="75"/>
        <v>0</v>
      </c>
      <c r="AC373" s="13">
        <f t="shared" si="76"/>
        <v>0</v>
      </c>
      <c r="AD373" s="12">
        <f t="shared" si="80"/>
        <v>0</v>
      </c>
      <c r="AE373" s="12">
        <f t="shared" si="81"/>
        <v>0</v>
      </c>
      <c r="AF373" s="12">
        <f t="shared" si="77"/>
        <v>1</v>
      </c>
      <c r="AG373" s="12">
        <f t="shared" si="78"/>
        <v>1</v>
      </c>
      <c r="AI373" s="12" t="str">
        <f>IF(E373&lt;&gt;"",OR(VLOOKUP(J373,DONNEES!$H$2:$I$7,2,0)="09",VLOOKUP(J373,DONNEES!$H$2:$I$7,2,0)="19"),"")</f>
        <v/>
      </c>
      <c r="AN373" s="18" t="b">
        <f t="shared" si="79"/>
        <v>1</v>
      </c>
      <c r="AO373" s="12" t="str">
        <f t="shared" si="83"/>
        <v/>
      </c>
      <c r="AP373" s="12" t="str">
        <f t="shared" si="82"/>
        <v/>
      </c>
      <c r="AQ373" s="12" t="str">
        <f t="shared" si="85"/>
        <v/>
      </c>
      <c r="AR373" s="12" t="str">
        <f t="shared" si="84"/>
        <v/>
      </c>
    </row>
    <row r="374" spans="1:44" x14ac:dyDescent="0.25">
      <c r="A374" s="7"/>
      <c r="B374" s="7"/>
      <c r="C374" s="3" t="str">
        <f>IFERROR(VLOOKUP(B374,DONNEES!$E:$F,2,0),"")</f>
        <v/>
      </c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3" t="str">
        <f>IFERROR(VLOOKUP(Q374,DONNEES!$Q$2:$R$8,2,0),"")</f>
        <v/>
      </c>
      <c r="S374" s="19"/>
      <c r="T374" s="19"/>
      <c r="U374" s="7"/>
      <c r="V374" s="3" t="str">
        <f>IFERROR(VLOOKUP(U374,DONNEES!$O$2:$P$17,2,0),"")</f>
        <v/>
      </c>
      <c r="W374" s="7"/>
      <c r="X374" s="3" t="str">
        <f>IFERROR(VLOOKUP(W374,DONNEES!$S$2:$T$6,2,0),"")</f>
        <v/>
      </c>
      <c r="Z374" s="12" t="str">
        <f t="shared" si="73"/>
        <v/>
      </c>
      <c r="AA374" s="12" t="b">
        <f t="shared" si="74"/>
        <v>0</v>
      </c>
      <c r="AB374" s="12" t="b">
        <f t="shared" si="75"/>
        <v>0</v>
      </c>
      <c r="AC374" s="13">
        <f t="shared" si="76"/>
        <v>0</v>
      </c>
      <c r="AD374" s="12">
        <f t="shared" si="80"/>
        <v>0</v>
      </c>
      <c r="AE374" s="12">
        <f t="shared" si="81"/>
        <v>0</v>
      </c>
      <c r="AF374" s="12">
        <f t="shared" si="77"/>
        <v>1</v>
      </c>
      <c r="AG374" s="12">
        <f t="shared" si="78"/>
        <v>1</v>
      </c>
      <c r="AI374" s="12" t="str">
        <f>IF(E374&lt;&gt;"",OR(VLOOKUP(J374,DONNEES!$H$2:$I$7,2,0)="09",VLOOKUP(J374,DONNEES!$H$2:$I$7,2,0)="19"),"")</f>
        <v/>
      </c>
      <c r="AN374" s="18" t="b">
        <f t="shared" si="79"/>
        <v>1</v>
      </c>
      <c r="AO374" s="12" t="str">
        <f t="shared" si="83"/>
        <v/>
      </c>
      <c r="AP374" s="12" t="str">
        <f t="shared" si="82"/>
        <v/>
      </c>
      <c r="AQ374" s="12" t="str">
        <f t="shared" si="85"/>
        <v/>
      </c>
      <c r="AR374" s="12" t="str">
        <f t="shared" si="84"/>
        <v/>
      </c>
    </row>
    <row r="375" spans="1:44" x14ac:dyDescent="0.25">
      <c r="A375" s="7"/>
      <c r="B375" s="7"/>
      <c r="C375" s="3" t="str">
        <f>IFERROR(VLOOKUP(B375,DONNEES!$E:$F,2,0),"")</f>
        <v/>
      </c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3" t="str">
        <f>IFERROR(VLOOKUP(Q375,DONNEES!$Q$2:$R$8,2,0),"")</f>
        <v/>
      </c>
      <c r="S375" s="19"/>
      <c r="T375" s="19"/>
      <c r="U375" s="7"/>
      <c r="V375" s="3" t="str">
        <f>IFERROR(VLOOKUP(U375,DONNEES!$O$2:$P$17,2,0),"")</f>
        <v/>
      </c>
      <c r="W375" s="7"/>
      <c r="X375" s="3" t="str">
        <f>IFERROR(VLOOKUP(W375,DONNEES!$S$2:$T$6,2,0),"")</f>
        <v/>
      </c>
      <c r="Z375" s="12" t="str">
        <f t="shared" si="73"/>
        <v/>
      </c>
      <c r="AA375" s="12" t="b">
        <f t="shared" si="74"/>
        <v>0</v>
      </c>
      <c r="AB375" s="12" t="b">
        <f t="shared" si="75"/>
        <v>0</v>
      </c>
      <c r="AC375" s="13">
        <f t="shared" si="76"/>
        <v>0</v>
      </c>
      <c r="AD375" s="12">
        <f t="shared" si="80"/>
        <v>0</v>
      </c>
      <c r="AE375" s="12">
        <f t="shared" si="81"/>
        <v>0</v>
      </c>
      <c r="AF375" s="12">
        <f t="shared" si="77"/>
        <v>1</v>
      </c>
      <c r="AG375" s="12">
        <f t="shared" si="78"/>
        <v>1</v>
      </c>
      <c r="AI375" s="12" t="str">
        <f>IF(E375&lt;&gt;"",OR(VLOOKUP(J375,DONNEES!$H$2:$I$7,2,0)="09",VLOOKUP(J375,DONNEES!$H$2:$I$7,2,0)="19"),"")</f>
        <v/>
      </c>
      <c r="AN375" s="18" t="b">
        <f t="shared" si="79"/>
        <v>1</v>
      </c>
      <c r="AO375" s="12" t="str">
        <f t="shared" si="83"/>
        <v/>
      </c>
      <c r="AP375" s="12" t="str">
        <f t="shared" si="82"/>
        <v/>
      </c>
      <c r="AQ375" s="12" t="str">
        <f t="shared" si="85"/>
        <v/>
      </c>
      <c r="AR375" s="12" t="str">
        <f t="shared" si="84"/>
        <v/>
      </c>
    </row>
    <row r="376" spans="1:44" x14ac:dyDescent="0.25">
      <c r="A376" s="7"/>
      <c r="B376" s="7"/>
      <c r="C376" s="3" t="str">
        <f>IFERROR(VLOOKUP(B376,DONNEES!$E:$F,2,0),"")</f>
        <v/>
      </c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3" t="str">
        <f>IFERROR(VLOOKUP(Q376,DONNEES!$Q$2:$R$8,2,0),"")</f>
        <v/>
      </c>
      <c r="S376" s="19"/>
      <c r="T376" s="19"/>
      <c r="U376" s="7"/>
      <c r="V376" s="3" t="str">
        <f>IFERROR(VLOOKUP(U376,DONNEES!$O$2:$P$17,2,0),"")</f>
        <v/>
      </c>
      <c r="W376" s="7"/>
      <c r="X376" s="3" t="str">
        <f>IFERROR(VLOOKUP(W376,DONNEES!$S$2:$T$6,2,0),"")</f>
        <v/>
      </c>
      <c r="Z376" s="12" t="str">
        <f t="shared" si="73"/>
        <v/>
      </c>
      <c r="AA376" s="12" t="b">
        <f t="shared" si="74"/>
        <v>0</v>
      </c>
      <c r="AB376" s="12" t="b">
        <f t="shared" si="75"/>
        <v>0</v>
      </c>
      <c r="AC376" s="13">
        <f t="shared" si="76"/>
        <v>0</v>
      </c>
      <c r="AD376" s="12">
        <f t="shared" si="80"/>
        <v>0</v>
      </c>
      <c r="AE376" s="12">
        <f t="shared" si="81"/>
        <v>0</v>
      </c>
      <c r="AF376" s="12">
        <f t="shared" si="77"/>
        <v>1</v>
      </c>
      <c r="AG376" s="12">
        <f t="shared" si="78"/>
        <v>1</v>
      </c>
      <c r="AI376" s="12" t="str">
        <f>IF(E376&lt;&gt;"",OR(VLOOKUP(J376,DONNEES!$H$2:$I$7,2,0)="09",VLOOKUP(J376,DONNEES!$H$2:$I$7,2,0)="19"),"")</f>
        <v/>
      </c>
      <c r="AN376" s="18" t="b">
        <f t="shared" si="79"/>
        <v>1</v>
      </c>
      <c r="AO376" s="12" t="str">
        <f t="shared" si="83"/>
        <v/>
      </c>
      <c r="AP376" s="12" t="str">
        <f t="shared" si="82"/>
        <v/>
      </c>
      <c r="AQ376" s="12" t="str">
        <f t="shared" si="85"/>
        <v/>
      </c>
      <c r="AR376" s="12" t="str">
        <f t="shared" si="84"/>
        <v/>
      </c>
    </row>
    <row r="377" spans="1:44" x14ac:dyDescent="0.25">
      <c r="A377" s="7"/>
      <c r="B377" s="7"/>
      <c r="C377" s="3" t="str">
        <f>IFERROR(VLOOKUP(B377,DONNEES!$E:$F,2,0),"")</f>
        <v/>
      </c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3" t="str">
        <f>IFERROR(VLOOKUP(Q377,DONNEES!$Q$2:$R$8,2,0),"")</f>
        <v/>
      </c>
      <c r="S377" s="19"/>
      <c r="T377" s="19"/>
      <c r="U377" s="7"/>
      <c r="V377" s="3" t="str">
        <f>IFERROR(VLOOKUP(U377,DONNEES!$O$2:$P$17,2,0),"")</f>
        <v/>
      </c>
      <c r="W377" s="7"/>
      <c r="X377" s="3" t="str">
        <f>IFERROR(VLOOKUP(W377,DONNEES!$S$2:$T$6,2,0),"")</f>
        <v/>
      </c>
      <c r="Z377" s="12" t="str">
        <f t="shared" si="73"/>
        <v/>
      </c>
      <c r="AA377" s="12" t="b">
        <f t="shared" si="74"/>
        <v>0</v>
      </c>
      <c r="AB377" s="12" t="b">
        <f t="shared" si="75"/>
        <v>0</v>
      </c>
      <c r="AC377" s="13">
        <f t="shared" si="76"/>
        <v>0</v>
      </c>
      <c r="AD377" s="12">
        <f t="shared" si="80"/>
        <v>0</v>
      </c>
      <c r="AE377" s="12">
        <f t="shared" si="81"/>
        <v>0</v>
      </c>
      <c r="AF377" s="12">
        <f t="shared" si="77"/>
        <v>1</v>
      </c>
      <c r="AG377" s="12">
        <f t="shared" si="78"/>
        <v>1</v>
      </c>
      <c r="AI377" s="12" t="str">
        <f>IF(E377&lt;&gt;"",OR(VLOOKUP(J377,DONNEES!$H$2:$I$7,2,0)="09",VLOOKUP(J377,DONNEES!$H$2:$I$7,2,0)="19"),"")</f>
        <v/>
      </c>
      <c r="AN377" s="18" t="b">
        <f t="shared" si="79"/>
        <v>1</v>
      </c>
      <c r="AO377" s="12" t="str">
        <f t="shared" si="83"/>
        <v/>
      </c>
      <c r="AP377" s="12" t="str">
        <f t="shared" si="82"/>
        <v/>
      </c>
      <c r="AQ377" s="12" t="str">
        <f t="shared" si="85"/>
        <v/>
      </c>
      <c r="AR377" s="12" t="str">
        <f t="shared" si="84"/>
        <v/>
      </c>
    </row>
    <row r="378" spans="1:44" x14ac:dyDescent="0.25">
      <c r="A378" s="7"/>
      <c r="B378" s="7"/>
      <c r="C378" s="3" t="str">
        <f>IFERROR(VLOOKUP(B378,DONNEES!$E:$F,2,0),"")</f>
        <v/>
      </c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3" t="str">
        <f>IFERROR(VLOOKUP(Q378,DONNEES!$Q$2:$R$8,2,0),"")</f>
        <v/>
      </c>
      <c r="S378" s="19"/>
      <c r="T378" s="19"/>
      <c r="U378" s="7"/>
      <c r="V378" s="3" t="str">
        <f>IFERROR(VLOOKUP(U378,DONNEES!$O$2:$P$17,2,0),"")</f>
        <v/>
      </c>
      <c r="W378" s="7"/>
      <c r="X378" s="3" t="str">
        <f>IFERROR(VLOOKUP(W378,DONNEES!$S$2:$T$6,2,0),"")</f>
        <v/>
      </c>
      <c r="Z378" s="12" t="str">
        <f t="shared" si="73"/>
        <v/>
      </c>
      <c r="AA378" s="12" t="b">
        <f t="shared" si="74"/>
        <v>0</v>
      </c>
      <c r="AB378" s="12" t="b">
        <f t="shared" si="75"/>
        <v>0</v>
      </c>
      <c r="AC378" s="13">
        <f t="shared" si="76"/>
        <v>0</v>
      </c>
      <c r="AD378" s="12">
        <f t="shared" si="80"/>
        <v>0</v>
      </c>
      <c r="AE378" s="12">
        <f t="shared" si="81"/>
        <v>0</v>
      </c>
      <c r="AF378" s="12">
        <f t="shared" si="77"/>
        <v>1</v>
      </c>
      <c r="AG378" s="12">
        <f t="shared" si="78"/>
        <v>1</v>
      </c>
      <c r="AI378" s="12" t="str">
        <f>IF(E378&lt;&gt;"",OR(VLOOKUP(J378,DONNEES!$H$2:$I$7,2,0)="09",VLOOKUP(J378,DONNEES!$H$2:$I$7,2,0)="19"),"")</f>
        <v/>
      </c>
      <c r="AN378" s="18" t="b">
        <f t="shared" si="79"/>
        <v>1</v>
      </c>
      <c r="AO378" s="12" t="str">
        <f t="shared" si="83"/>
        <v/>
      </c>
      <c r="AP378" s="12" t="str">
        <f t="shared" si="82"/>
        <v/>
      </c>
      <c r="AQ378" s="12" t="str">
        <f t="shared" si="85"/>
        <v/>
      </c>
      <c r="AR378" s="12" t="str">
        <f t="shared" si="84"/>
        <v/>
      </c>
    </row>
    <row r="379" spans="1:44" x14ac:dyDescent="0.25">
      <c r="A379" s="7"/>
      <c r="B379" s="7"/>
      <c r="C379" s="3" t="str">
        <f>IFERROR(VLOOKUP(B379,DONNEES!$E:$F,2,0),"")</f>
        <v/>
      </c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3" t="str">
        <f>IFERROR(VLOOKUP(Q379,DONNEES!$Q$2:$R$8,2,0),"")</f>
        <v/>
      </c>
      <c r="S379" s="19"/>
      <c r="T379" s="19"/>
      <c r="U379" s="7"/>
      <c r="V379" s="3" t="str">
        <f>IFERROR(VLOOKUP(U379,DONNEES!$O$2:$P$17,2,0),"")</f>
        <v/>
      </c>
      <c r="W379" s="7"/>
      <c r="X379" s="3" t="str">
        <f>IFERROR(VLOOKUP(W379,DONNEES!$S$2:$T$6,2,0),"")</f>
        <v/>
      </c>
      <c r="Z379" s="12" t="str">
        <f t="shared" si="73"/>
        <v/>
      </c>
      <c r="AA379" s="12" t="b">
        <f t="shared" si="74"/>
        <v>0</v>
      </c>
      <c r="AB379" s="12" t="b">
        <f t="shared" si="75"/>
        <v>0</v>
      </c>
      <c r="AC379" s="13">
        <f t="shared" si="76"/>
        <v>0</v>
      </c>
      <c r="AD379" s="12">
        <f t="shared" si="80"/>
        <v>0</v>
      </c>
      <c r="AE379" s="12">
        <f t="shared" si="81"/>
        <v>0</v>
      </c>
      <c r="AF379" s="12">
        <f t="shared" si="77"/>
        <v>1</v>
      </c>
      <c r="AG379" s="12">
        <f t="shared" si="78"/>
        <v>1</v>
      </c>
      <c r="AI379" s="12" t="str">
        <f>IF(E379&lt;&gt;"",OR(VLOOKUP(J379,DONNEES!$H$2:$I$7,2,0)="09",VLOOKUP(J379,DONNEES!$H$2:$I$7,2,0)="19"),"")</f>
        <v/>
      </c>
      <c r="AN379" s="18" t="b">
        <f t="shared" si="79"/>
        <v>1</v>
      </c>
      <c r="AO379" s="12" t="str">
        <f t="shared" si="83"/>
        <v/>
      </c>
      <c r="AP379" s="12" t="str">
        <f t="shared" si="82"/>
        <v/>
      </c>
      <c r="AQ379" s="12" t="str">
        <f t="shared" si="85"/>
        <v/>
      </c>
      <c r="AR379" s="12" t="str">
        <f t="shared" si="84"/>
        <v/>
      </c>
    </row>
    <row r="380" spans="1:44" x14ac:dyDescent="0.25">
      <c r="A380" s="7"/>
      <c r="B380" s="7"/>
      <c r="C380" s="3" t="str">
        <f>IFERROR(VLOOKUP(B380,DONNEES!$E:$F,2,0),"")</f>
        <v/>
      </c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3" t="str">
        <f>IFERROR(VLOOKUP(Q380,DONNEES!$Q$2:$R$8,2,0),"")</f>
        <v/>
      </c>
      <c r="S380" s="19"/>
      <c r="T380" s="19"/>
      <c r="U380" s="7"/>
      <c r="V380" s="3" t="str">
        <f>IFERROR(VLOOKUP(U380,DONNEES!$O$2:$P$17,2,0),"")</f>
        <v/>
      </c>
      <c r="W380" s="7"/>
      <c r="X380" s="3" t="str">
        <f>IFERROR(VLOOKUP(W380,DONNEES!$S$2:$T$6,2,0),"")</f>
        <v/>
      </c>
      <c r="Z380" s="12" t="str">
        <f t="shared" si="73"/>
        <v/>
      </c>
      <c r="AA380" s="12" t="b">
        <f t="shared" si="74"/>
        <v>0</v>
      </c>
      <c r="AB380" s="12" t="b">
        <f t="shared" si="75"/>
        <v>0</v>
      </c>
      <c r="AC380" s="13">
        <f t="shared" si="76"/>
        <v>0</v>
      </c>
      <c r="AD380" s="12">
        <f t="shared" si="80"/>
        <v>0</v>
      </c>
      <c r="AE380" s="12">
        <f t="shared" si="81"/>
        <v>0</v>
      </c>
      <c r="AF380" s="12">
        <f t="shared" si="77"/>
        <v>1</v>
      </c>
      <c r="AG380" s="12">
        <f t="shared" si="78"/>
        <v>1</v>
      </c>
      <c r="AI380" s="12" t="str">
        <f>IF(E380&lt;&gt;"",OR(VLOOKUP(J380,DONNEES!$H$2:$I$7,2,0)="09",VLOOKUP(J380,DONNEES!$H$2:$I$7,2,0)="19"),"")</f>
        <v/>
      </c>
      <c r="AN380" s="18" t="b">
        <f t="shared" si="79"/>
        <v>1</v>
      </c>
      <c r="AO380" s="12" t="str">
        <f t="shared" si="83"/>
        <v/>
      </c>
      <c r="AP380" s="12" t="str">
        <f t="shared" si="82"/>
        <v/>
      </c>
      <c r="AQ380" s="12" t="str">
        <f t="shared" si="85"/>
        <v/>
      </c>
      <c r="AR380" s="12" t="str">
        <f t="shared" si="84"/>
        <v/>
      </c>
    </row>
    <row r="381" spans="1:44" x14ac:dyDescent="0.25">
      <c r="A381" s="7"/>
      <c r="B381" s="7"/>
      <c r="C381" s="3" t="str">
        <f>IFERROR(VLOOKUP(B381,DONNEES!$E:$F,2,0),"")</f>
        <v/>
      </c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3" t="str">
        <f>IFERROR(VLOOKUP(Q381,DONNEES!$Q$2:$R$8,2,0),"")</f>
        <v/>
      </c>
      <c r="S381" s="19"/>
      <c r="T381" s="19"/>
      <c r="U381" s="7"/>
      <c r="V381" s="3" t="str">
        <f>IFERROR(VLOOKUP(U381,DONNEES!$O$2:$P$17,2,0),"")</f>
        <v/>
      </c>
      <c r="W381" s="7"/>
      <c r="X381" s="3" t="str">
        <f>IFERROR(VLOOKUP(W381,DONNEES!$S$2:$T$6,2,0),"")</f>
        <v/>
      </c>
      <c r="Z381" s="12" t="str">
        <f t="shared" si="73"/>
        <v/>
      </c>
      <c r="AA381" s="12" t="b">
        <f t="shared" si="74"/>
        <v>0</v>
      </c>
      <c r="AB381" s="12" t="b">
        <f t="shared" si="75"/>
        <v>0</v>
      </c>
      <c r="AC381" s="13">
        <f t="shared" si="76"/>
        <v>0</v>
      </c>
      <c r="AD381" s="12">
        <f t="shared" si="80"/>
        <v>0</v>
      </c>
      <c r="AE381" s="12">
        <f t="shared" si="81"/>
        <v>0</v>
      </c>
      <c r="AF381" s="12">
        <f t="shared" si="77"/>
        <v>1</v>
      </c>
      <c r="AG381" s="12">
        <f t="shared" si="78"/>
        <v>1</v>
      </c>
      <c r="AI381" s="12" t="str">
        <f>IF(E381&lt;&gt;"",OR(VLOOKUP(J381,DONNEES!$H$2:$I$7,2,0)="09",VLOOKUP(J381,DONNEES!$H$2:$I$7,2,0)="19"),"")</f>
        <v/>
      </c>
      <c r="AN381" s="18" t="b">
        <f t="shared" si="79"/>
        <v>1</v>
      </c>
      <c r="AO381" s="12" t="str">
        <f t="shared" si="83"/>
        <v/>
      </c>
      <c r="AP381" s="12" t="str">
        <f t="shared" si="82"/>
        <v/>
      </c>
      <c r="AQ381" s="12" t="str">
        <f t="shared" si="85"/>
        <v/>
      </c>
      <c r="AR381" s="12" t="str">
        <f t="shared" si="84"/>
        <v/>
      </c>
    </row>
    <row r="382" spans="1:44" x14ac:dyDescent="0.25">
      <c r="A382" s="7"/>
      <c r="B382" s="7"/>
      <c r="C382" s="3" t="str">
        <f>IFERROR(VLOOKUP(B382,DONNEES!$E:$F,2,0),"")</f>
        <v/>
      </c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3" t="str">
        <f>IFERROR(VLOOKUP(Q382,DONNEES!$Q$2:$R$8,2,0),"")</f>
        <v/>
      </c>
      <c r="S382" s="19"/>
      <c r="T382" s="19"/>
      <c r="U382" s="7"/>
      <c r="V382" s="3" t="str">
        <f>IFERROR(VLOOKUP(U382,DONNEES!$O$2:$P$17,2,0),"")</f>
        <v/>
      </c>
      <c r="W382" s="7"/>
      <c r="X382" s="3" t="str">
        <f>IFERROR(VLOOKUP(W382,DONNEES!$S$2:$T$6,2,0),"")</f>
        <v/>
      </c>
      <c r="Z382" s="12" t="str">
        <f t="shared" si="73"/>
        <v/>
      </c>
      <c r="AA382" s="12" t="b">
        <f t="shared" si="74"/>
        <v>0</v>
      </c>
      <c r="AB382" s="12" t="b">
        <f t="shared" si="75"/>
        <v>0</v>
      </c>
      <c r="AC382" s="13">
        <f t="shared" si="76"/>
        <v>0</v>
      </c>
      <c r="AD382" s="12">
        <f t="shared" si="80"/>
        <v>0</v>
      </c>
      <c r="AE382" s="12">
        <f t="shared" si="81"/>
        <v>0</v>
      </c>
      <c r="AF382" s="12">
        <f t="shared" si="77"/>
        <v>1</v>
      </c>
      <c r="AG382" s="12">
        <f t="shared" si="78"/>
        <v>1</v>
      </c>
      <c r="AI382" s="12" t="str">
        <f>IF(E382&lt;&gt;"",OR(VLOOKUP(J382,DONNEES!$H$2:$I$7,2,0)="09",VLOOKUP(J382,DONNEES!$H$2:$I$7,2,0)="19"),"")</f>
        <v/>
      </c>
      <c r="AN382" s="18" t="b">
        <f t="shared" si="79"/>
        <v>1</v>
      </c>
      <c r="AO382" s="12" t="str">
        <f t="shared" si="83"/>
        <v/>
      </c>
      <c r="AP382" s="12" t="str">
        <f t="shared" si="82"/>
        <v/>
      </c>
      <c r="AQ382" s="12" t="str">
        <f t="shared" si="85"/>
        <v/>
      </c>
      <c r="AR382" s="12" t="str">
        <f t="shared" si="84"/>
        <v/>
      </c>
    </row>
    <row r="383" spans="1:44" x14ac:dyDescent="0.25">
      <c r="A383" s="7"/>
      <c r="B383" s="7"/>
      <c r="C383" s="3" t="str">
        <f>IFERROR(VLOOKUP(B383,DONNEES!$E:$F,2,0),"")</f>
        <v/>
      </c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3" t="str">
        <f>IFERROR(VLOOKUP(Q383,DONNEES!$Q$2:$R$8,2,0),"")</f>
        <v/>
      </c>
      <c r="S383" s="19"/>
      <c r="T383" s="19"/>
      <c r="U383" s="7"/>
      <c r="V383" s="3" t="str">
        <f>IFERROR(VLOOKUP(U383,DONNEES!$O$2:$P$17,2,0),"")</f>
        <v/>
      </c>
      <c r="W383" s="7"/>
      <c r="X383" s="3" t="str">
        <f>IFERROR(VLOOKUP(W383,DONNEES!$S$2:$T$6,2,0),"")</f>
        <v/>
      </c>
      <c r="Z383" s="12" t="str">
        <f t="shared" si="73"/>
        <v/>
      </c>
      <c r="AA383" s="12" t="b">
        <f t="shared" si="74"/>
        <v>0</v>
      </c>
      <c r="AB383" s="12" t="b">
        <f t="shared" si="75"/>
        <v>0</v>
      </c>
      <c r="AC383" s="13">
        <f t="shared" si="76"/>
        <v>0</v>
      </c>
      <c r="AD383" s="12">
        <f t="shared" si="80"/>
        <v>0</v>
      </c>
      <c r="AE383" s="12">
        <f t="shared" si="81"/>
        <v>0</v>
      </c>
      <c r="AF383" s="12">
        <f t="shared" si="77"/>
        <v>1</v>
      </c>
      <c r="AG383" s="12">
        <f t="shared" si="78"/>
        <v>1</v>
      </c>
      <c r="AI383" s="12" t="str">
        <f>IF(E383&lt;&gt;"",OR(VLOOKUP(J383,DONNEES!$H$2:$I$7,2,0)="09",VLOOKUP(J383,DONNEES!$H$2:$I$7,2,0)="19"),"")</f>
        <v/>
      </c>
      <c r="AN383" s="18" t="b">
        <f t="shared" si="79"/>
        <v>1</v>
      </c>
      <c r="AO383" s="12" t="str">
        <f t="shared" si="83"/>
        <v/>
      </c>
      <c r="AP383" s="12" t="str">
        <f t="shared" si="82"/>
        <v/>
      </c>
      <c r="AQ383" s="12" t="str">
        <f t="shared" si="85"/>
        <v/>
      </c>
      <c r="AR383" s="12" t="str">
        <f t="shared" si="84"/>
        <v/>
      </c>
    </row>
    <row r="384" spans="1:44" x14ac:dyDescent="0.25">
      <c r="A384" s="7"/>
      <c r="B384" s="7"/>
      <c r="C384" s="3" t="str">
        <f>IFERROR(VLOOKUP(B384,DONNEES!$E:$F,2,0),"")</f>
        <v/>
      </c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3" t="str">
        <f>IFERROR(VLOOKUP(Q384,DONNEES!$Q$2:$R$8,2,0),"")</f>
        <v/>
      </c>
      <c r="S384" s="19"/>
      <c r="T384" s="19"/>
      <c r="U384" s="7"/>
      <c r="V384" s="3" t="str">
        <f>IFERROR(VLOOKUP(U384,DONNEES!$O$2:$P$17,2,0),"")</f>
        <v/>
      </c>
      <c r="W384" s="7"/>
      <c r="X384" s="3" t="str">
        <f>IFERROR(VLOOKUP(W384,DONNEES!$S$2:$T$6,2,0),"")</f>
        <v/>
      </c>
      <c r="Z384" s="12" t="str">
        <f t="shared" si="73"/>
        <v/>
      </c>
      <c r="AA384" s="12" t="b">
        <f t="shared" si="74"/>
        <v>0</v>
      </c>
      <c r="AB384" s="12" t="b">
        <f t="shared" si="75"/>
        <v>0</v>
      </c>
      <c r="AC384" s="13">
        <f t="shared" si="76"/>
        <v>0</v>
      </c>
      <c r="AD384" s="12">
        <f t="shared" si="80"/>
        <v>0</v>
      </c>
      <c r="AE384" s="12">
        <f t="shared" si="81"/>
        <v>0</v>
      </c>
      <c r="AF384" s="12">
        <f t="shared" si="77"/>
        <v>1</v>
      </c>
      <c r="AG384" s="12">
        <f t="shared" si="78"/>
        <v>1</v>
      </c>
      <c r="AI384" s="12" t="str">
        <f>IF(E384&lt;&gt;"",OR(VLOOKUP(J384,DONNEES!$H$2:$I$7,2,0)="09",VLOOKUP(J384,DONNEES!$H$2:$I$7,2,0)="19"),"")</f>
        <v/>
      </c>
      <c r="AN384" s="18" t="b">
        <f t="shared" si="79"/>
        <v>1</v>
      </c>
      <c r="AO384" s="12" t="str">
        <f t="shared" si="83"/>
        <v/>
      </c>
      <c r="AP384" s="12" t="str">
        <f t="shared" si="82"/>
        <v/>
      </c>
      <c r="AQ384" s="12" t="str">
        <f t="shared" si="85"/>
        <v/>
      </c>
      <c r="AR384" s="12" t="str">
        <f t="shared" si="84"/>
        <v/>
      </c>
    </row>
    <row r="385" spans="1:44" x14ac:dyDescent="0.25">
      <c r="A385" s="7"/>
      <c r="B385" s="7"/>
      <c r="C385" s="3" t="str">
        <f>IFERROR(VLOOKUP(B385,DONNEES!$E:$F,2,0),"")</f>
        <v/>
      </c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3" t="str">
        <f>IFERROR(VLOOKUP(Q385,DONNEES!$Q$2:$R$8,2,0),"")</f>
        <v/>
      </c>
      <c r="S385" s="19"/>
      <c r="T385" s="19"/>
      <c r="U385" s="7"/>
      <c r="V385" s="3" t="str">
        <f>IFERROR(VLOOKUP(U385,DONNEES!$O$2:$P$17,2,0),"")</f>
        <v/>
      </c>
      <c r="W385" s="7"/>
      <c r="X385" s="3" t="str">
        <f>IFERROR(VLOOKUP(W385,DONNEES!$S$2:$T$6,2,0),"")</f>
        <v/>
      </c>
      <c r="Z385" s="12" t="str">
        <f t="shared" si="73"/>
        <v/>
      </c>
      <c r="AA385" s="12" t="b">
        <f t="shared" si="74"/>
        <v>0</v>
      </c>
      <c r="AB385" s="12" t="b">
        <f t="shared" si="75"/>
        <v>0</v>
      </c>
      <c r="AC385" s="13">
        <f t="shared" si="76"/>
        <v>0</v>
      </c>
      <c r="AD385" s="12">
        <f t="shared" si="80"/>
        <v>0</v>
      </c>
      <c r="AE385" s="12">
        <f t="shared" si="81"/>
        <v>0</v>
      </c>
      <c r="AF385" s="12">
        <f t="shared" si="77"/>
        <v>1</v>
      </c>
      <c r="AG385" s="12">
        <f t="shared" si="78"/>
        <v>1</v>
      </c>
      <c r="AI385" s="12" t="str">
        <f>IF(E385&lt;&gt;"",OR(VLOOKUP(J385,DONNEES!$H$2:$I$7,2,0)="09",VLOOKUP(J385,DONNEES!$H$2:$I$7,2,0)="19"),"")</f>
        <v/>
      </c>
      <c r="AN385" s="18" t="b">
        <f t="shared" si="79"/>
        <v>1</v>
      </c>
      <c r="AO385" s="12" t="str">
        <f t="shared" si="83"/>
        <v/>
      </c>
      <c r="AP385" s="12" t="str">
        <f t="shared" si="82"/>
        <v/>
      </c>
      <c r="AQ385" s="12" t="str">
        <f t="shared" si="85"/>
        <v/>
      </c>
      <c r="AR385" s="12" t="str">
        <f t="shared" si="84"/>
        <v/>
      </c>
    </row>
    <row r="386" spans="1:44" x14ac:dyDescent="0.25">
      <c r="A386" s="7"/>
      <c r="B386" s="7"/>
      <c r="C386" s="3" t="str">
        <f>IFERROR(VLOOKUP(B386,DONNEES!$E:$F,2,0),"")</f>
        <v/>
      </c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3" t="str">
        <f>IFERROR(VLOOKUP(Q386,DONNEES!$Q$2:$R$8,2,0),"")</f>
        <v/>
      </c>
      <c r="S386" s="19"/>
      <c r="T386" s="19"/>
      <c r="U386" s="7"/>
      <c r="V386" s="3" t="str">
        <f>IFERROR(VLOOKUP(U386,DONNEES!$O$2:$P$17,2,0),"")</f>
        <v/>
      </c>
      <c r="W386" s="7"/>
      <c r="X386" s="3" t="str">
        <f>IFERROR(VLOOKUP(W386,DONNEES!$S$2:$T$6,2,0),"")</f>
        <v/>
      </c>
      <c r="Z386" s="12" t="str">
        <f t="shared" si="73"/>
        <v/>
      </c>
      <c r="AA386" s="12" t="b">
        <f t="shared" si="74"/>
        <v>0</v>
      </c>
      <c r="AB386" s="12" t="b">
        <f t="shared" si="75"/>
        <v>0</v>
      </c>
      <c r="AC386" s="13">
        <f t="shared" si="76"/>
        <v>0</v>
      </c>
      <c r="AD386" s="12">
        <f t="shared" si="80"/>
        <v>0</v>
      </c>
      <c r="AE386" s="12">
        <f t="shared" si="81"/>
        <v>0</v>
      </c>
      <c r="AF386" s="12">
        <f t="shared" si="77"/>
        <v>1</v>
      </c>
      <c r="AG386" s="12">
        <f t="shared" si="78"/>
        <v>1</v>
      </c>
      <c r="AI386" s="12" t="str">
        <f>IF(E386&lt;&gt;"",OR(VLOOKUP(J386,DONNEES!$H$2:$I$7,2,0)="09",VLOOKUP(J386,DONNEES!$H$2:$I$7,2,0)="19"),"")</f>
        <v/>
      </c>
      <c r="AN386" s="18" t="b">
        <f t="shared" si="79"/>
        <v>1</v>
      </c>
      <c r="AO386" s="12" t="str">
        <f t="shared" si="83"/>
        <v/>
      </c>
      <c r="AP386" s="12" t="str">
        <f t="shared" si="82"/>
        <v/>
      </c>
      <c r="AQ386" s="12" t="str">
        <f t="shared" si="85"/>
        <v/>
      </c>
      <c r="AR386" s="12" t="str">
        <f t="shared" si="84"/>
        <v/>
      </c>
    </row>
    <row r="387" spans="1:44" x14ac:dyDescent="0.25">
      <c r="A387" s="7"/>
      <c r="B387" s="7"/>
      <c r="C387" s="3" t="str">
        <f>IFERROR(VLOOKUP(B387,DONNEES!$E:$F,2,0),"")</f>
        <v/>
      </c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3" t="str">
        <f>IFERROR(VLOOKUP(Q387,DONNEES!$Q$2:$R$8,2,0),"")</f>
        <v/>
      </c>
      <c r="S387" s="19"/>
      <c r="T387" s="19"/>
      <c r="U387" s="7"/>
      <c r="V387" s="3" t="str">
        <f>IFERROR(VLOOKUP(U387,DONNEES!$O$2:$P$17,2,0),"")</f>
        <v/>
      </c>
      <c r="W387" s="7"/>
      <c r="X387" s="3" t="str">
        <f>IFERROR(VLOOKUP(W387,DONNEES!$S$2:$T$6,2,0),"")</f>
        <v/>
      </c>
      <c r="Z387" s="12" t="str">
        <f t="shared" si="73"/>
        <v/>
      </c>
      <c r="AA387" s="12" t="b">
        <f t="shared" si="74"/>
        <v>0</v>
      </c>
      <c r="AB387" s="12" t="b">
        <f t="shared" si="75"/>
        <v>0</v>
      </c>
      <c r="AC387" s="13">
        <f t="shared" si="76"/>
        <v>0</v>
      </c>
      <c r="AD387" s="12">
        <f t="shared" si="80"/>
        <v>0</v>
      </c>
      <c r="AE387" s="12">
        <f t="shared" si="81"/>
        <v>0</v>
      </c>
      <c r="AF387" s="12">
        <f t="shared" si="77"/>
        <v>1</v>
      </c>
      <c r="AG387" s="12">
        <f t="shared" si="78"/>
        <v>1</v>
      </c>
      <c r="AI387" s="12" t="str">
        <f>IF(E387&lt;&gt;"",OR(VLOOKUP(J387,DONNEES!$H$2:$I$7,2,0)="09",VLOOKUP(J387,DONNEES!$H$2:$I$7,2,0)="19"),"")</f>
        <v/>
      </c>
      <c r="AN387" s="18" t="b">
        <f t="shared" si="79"/>
        <v>1</v>
      </c>
      <c r="AO387" s="12" t="str">
        <f t="shared" si="83"/>
        <v/>
      </c>
      <c r="AP387" s="12" t="str">
        <f t="shared" si="82"/>
        <v/>
      </c>
      <c r="AQ387" s="12" t="str">
        <f t="shared" si="85"/>
        <v/>
      </c>
      <c r="AR387" s="12" t="str">
        <f t="shared" si="84"/>
        <v/>
      </c>
    </row>
    <row r="388" spans="1:44" x14ac:dyDescent="0.25">
      <c r="A388" s="7"/>
      <c r="B388" s="7"/>
      <c r="C388" s="3" t="str">
        <f>IFERROR(VLOOKUP(B388,DONNEES!$E:$F,2,0),"")</f>
        <v/>
      </c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3" t="str">
        <f>IFERROR(VLOOKUP(Q388,DONNEES!$Q$2:$R$8,2,0),"")</f>
        <v/>
      </c>
      <c r="S388" s="19"/>
      <c r="T388" s="19"/>
      <c r="U388" s="7"/>
      <c r="V388" s="3" t="str">
        <f>IFERROR(VLOOKUP(U388,DONNEES!$O$2:$P$17,2,0),"")</f>
        <v/>
      </c>
      <c r="W388" s="7"/>
      <c r="X388" s="3" t="str">
        <f>IFERROR(VLOOKUP(W388,DONNEES!$S$2:$T$6,2,0),"")</f>
        <v/>
      </c>
      <c r="Z388" s="12" t="str">
        <f t="shared" si="73"/>
        <v/>
      </c>
      <c r="AA388" s="12" t="b">
        <f t="shared" si="74"/>
        <v>0</v>
      </c>
      <c r="AB388" s="12" t="b">
        <f t="shared" si="75"/>
        <v>0</v>
      </c>
      <c r="AC388" s="13">
        <f t="shared" si="76"/>
        <v>0</v>
      </c>
      <c r="AD388" s="12">
        <f t="shared" si="80"/>
        <v>0</v>
      </c>
      <c r="AE388" s="12">
        <f t="shared" si="81"/>
        <v>0</v>
      </c>
      <c r="AF388" s="12">
        <f t="shared" si="77"/>
        <v>1</v>
      </c>
      <c r="AG388" s="12">
        <f t="shared" si="78"/>
        <v>1</v>
      </c>
      <c r="AI388" s="12" t="str">
        <f>IF(E388&lt;&gt;"",OR(VLOOKUP(J388,DONNEES!$H$2:$I$7,2,0)="09",VLOOKUP(J388,DONNEES!$H$2:$I$7,2,0)="19"),"")</f>
        <v/>
      </c>
      <c r="AN388" s="18" t="b">
        <f t="shared" si="79"/>
        <v>1</v>
      </c>
      <c r="AO388" s="12" t="str">
        <f t="shared" si="83"/>
        <v/>
      </c>
      <c r="AP388" s="12" t="str">
        <f t="shared" si="82"/>
        <v/>
      </c>
      <c r="AQ388" s="12" t="str">
        <f t="shared" si="85"/>
        <v/>
      </c>
      <c r="AR388" s="12" t="str">
        <f t="shared" si="84"/>
        <v/>
      </c>
    </row>
    <row r="389" spans="1:44" x14ac:dyDescent="0.25">
      <c r="A389" s="7"/>
      <c r="B389" s="7"/>
      <c r="C389" s="3" t="str">
        <f>IFERROR(VLOOKUP(B389,DONNEES!$E:$F,2,0),"")</f>
        <v/>
      </c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3" t="str">
        <f>IFERROR(VLOOKUP(Q389,DONNEES!$Q$2:$R$8,2,0),"")</f>
        <v/>
      </c>
      <c r="S389" s="19"/>
      <c r="T389" s="19"/>
      <c r="U389" s="7"/>
      <c r="V389" s="3" t="str">
        <f>IFERROR(VLOOKUP(U389,DONNEES!$O$2:$P$17,2,0),"")</f>
        <v/>
      </c>
      <c r="W389" s="7"/>
      <c r="X389" s="3" t="str">
        <f>IFERROR(VLOOKUP(W389,DONNEES!$S$2:$T$6,2,0),"")</f>
        <v/>
      </c>
      <c r="Z389" s="12" t="str">
        <f t="shared" si="73"/>
        <v/>
      </c>
      <c r="AA389" s="12" t="b">
        <f t="shared" si="74"/>
        <v>0</v>
      </c>
      <c r="AB389" s="12" t="b">
        <f t="shared" si="75"/>
        <v>0</v>
      </c>
      <c r="AC389" s="13">
        <f t="shared" si="76"/>
        <v>0</v>
      </c>
      <c r="AD389" s="12">
        <f t="shared" si="80"/>
        <v>0</v>
      </c>
      <c r="AE389" s="12">
        <f t="shared" si="81"/>
        <v>0</v>
      </c>
      <c r="AF389" s="12">
        <f t="shared" si="77"/>
        <v>1</v>
      </c>
      <c r="AG389" s="12">
        <f t="shared" si="78"/>
        <v>1</v>
      </c>
      <c r="AI389" s="12" t="str">
        <f>IF(E389&lt;&gt;"",OR(VLOOKUP(J389,DONNEES!$H$2:$I$7,2,0)="09",VLOOKUP(J389,DONNEES!$H$2:$I$7,2,0)="19"),"")</f>
        <v/>
      </c>
      <c r="AN389" s="18" t="b">
        <f t="shared" si="79"/>
        <v>1</v>
      </c>
      <c r="AO389" s="12" t="str">
        <f t="shared" si="83"/>
        <v/>
      </c>
      <c r="AP389" s="12" t="str">
        <f t="shared" si="82"/>
        <v/>
      </c>
      <c r="AQ389" s="12" t="str">
        <f t="shared" si="85"/>
        <v/>
      </c>
      <c r="AR389" s="12" t="str">
        <f t="shared" si="84"/>
        <v/>
      </c>
    </row>
    <row r="390" spans="1:44" x14ac:dyDescent="0.25">
      <c r="A390" s="7"/>
      <c r="B390" s="7"/>
      <c r="C390" s="3" t="str">
        <f>IFERROR(VLOOKUP(B390,DONNEES!$E:$F,2,0),"")</f>
        <v/>
      </c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3" t="str">
        <f>IFERROR(VLOOKUP(Q390,DONNEES!$Q$2:$R$8,2,0),"")</f>
        <v/>
      </c>
      <c r="S390" s="19"/>
      <c r="T390" s="19"/>
      <c r="U390" s="7"/>
      <c r="V390" s="3" t="str">
        <f>IFERROR(VLOOKUP(U390,DONNEES!$O$2:$P$17,2,0),"")</f>
        <v/>
      </c>
      <c r="W390" s="7"/>
      <c r="X390" s="3" t="str">
        <f>IFERROR(VLOOKUP(W390,DONNEES!$S$2:$T$6,2,0),"")</f>
        <v/>
      </c>
      <c r="Z390" s="12" t="str">
        <f t="shared" si="73"/>
        <v/>
      </c>
      <c r="AA390" s="12" t="b">
        <f t="shared" si="74"/>
        <v>0</v>
      </c>
      <c r="AB390" s="12" t="b">
        <f t="shared" si="75"/>
        <v>0</v>
      </c>
      <c r="AC390" s="13">
        <f t="shared" si="76"/>
        <v>0</v>
      </c>
      <c r="AD390" s="12">
        <f t="shared" si="80"/>
        <v>0</v>
      </c>
      <c r="AE390" s="12">
        <f t="shared" si="81"/>
        <v>0</v>
      </c>
      <c r="AF390" s="12">
        <f t="shared" si="77"/>
        <v>1</v>
      </c>
      <c r="AG390" s="12">
        <f t="shared" si="78"/>
        <v>1</v>
      </c>
      <c r="AI390" s="12" t="str">
        <f>IF(E390&lt;&gt;"",OR(VLOOKUP(J390,DONNEES!$H$2:$I$7,2,0)="09",VLOOKUP(J390,DONNEES!$H$2:$I$7,2,0)="19"),"")</f>
        <v/>
      </c>
      <c r="AN390" s="18" t="b">
        <f t="shared" si="79"/>
        <v>1</v>
      </c>
      <c r="AO390" s="12" t="str">
        <f t="shared" si="83"/>
        <v/>
      </c>
      <c r="AP390" s="12" t="str">
        <f t="shared" si="82"/>
        <v/>
      </c>
      <c r="AQ390" s="12" t="str">
        <f t="shared" si="85"/>
        <v/>
      </c>
      <c r="AR390" s="12" t="str">
        <f t="shared" si="84"/>
        <v/>
      </c>
    </row>
    <row r="391" spans="1:44" x14ac:dyDescent="0.25">
      <c r="A391" s="7"/>
      <c r="B391" s="7"/>
      <c r="C391" s="3" t="str">
        <f>IFERROR(VLOOKUP(B391,DONNEES!$E:$F,2,0),"")</f>
        <v/>
      </c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3" t="str">
        <f>IFERROR(VLOOKUP(Q391,DONNEES!$Q$2:$R$8,2,0),"")</f>
        <v/>
      </c>
      <c r="S391" s="19"/>
      <c r="T391" s="19"/>
      <c r="U391" s="7"/>
      <c r="V391" s="3" t="str">
        <f>IFERROR(VLOOKUP(U391,DONNEES!$O$2:$P$17,2,0),"")</f>
        <v/>
      </c>
      <c r="W391" s="7"/>
      <c r="X391" s="3" t="str">
        <f>IFERROR(VLOOKUP(W391,DONNEES!$S$2:$T$6,2,0),"")</f>
        <v/>
      </c>
      <c r="Z391" s="12" t="str">
        <f t="shared" si="73"/>
        <v/>
      </c>
      <c r="AA391" s="12" t="b">
        <f t="shared" si="74"/>
        <v>0</v>
      </c>
      <c r="AB391" s="12" t="b">
        <f t="shared" si="75"/>
        <v>0</v>
      </c>
      <c r="AC391" s="13">
        <f t="shared" si="76"/>
        <v>0</v>
      </c>
      <c r="AD391" s="12">
        <f t="shared" si="80"/>
        <v>0</v>
      </c>
      <c r="AE391" s="12">
        <f t="shared" si="81"/>
        <v>0</v>
      </c>
      <c r="AF391" s="12">
        <f t="shared" si="77"/>
        <v>1</v>
      </c>
      <c r="AG391" s="12">
        <f t="shared" si="78"/>
        <v>1</v>
      </c>
      <c r="AI391" s="12" t="str">
        <f>IF(E391&lt;&gt;"",OR(VLOOKUP(J391,DONNEES!$H$2:$I$7,2,0)="09",VLOOKUP(J391,DONNEES!$H$2:$I$7,2,0)="19"),"")</f>
        <v/>
      </c>
      <c r="AN391" s="18" t="b">
        <f t="shared" si="79"/>
        <v>1</v>
      </c>
      <c r="AO391" s="12" t="str">
        <f t="shared" si="83"/>
        <v/>
      </c>
      <c r="AP391" s="12" t="str">
        <f t="shared" si="82"/>
        <v/>
      </c>
      <c r="AQ391" s="12" t="str">
        <f t="shared" si="85"/>
        <v/>
      </c>
      <c r="AR391" s="12" t="str">
        <f t="shared" si="84"/>
        <v/>
      </c>
    </row>
    <row r="392" spans="1:44" x14ac:dyDescent="0.25">
      <c r="A392" s="7"/>
      <c r="B392" s="7"/>
      <c r="C392" s="3" t="str">
        <f>IFERROR(VLOOKUP(B392,DONNEES!$E:$F,2,0),"")</f>
        <v/>
      </c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3" t="str">
        <f>IFERROR(VLOOKUP(Q392,DONNEES!$Q$2:$R$8,2,0),"")</f>
        <v/>
      </c>
      <c r="S392" s="19"/>
      <c r="T392" s="19"/>
      <c r="U392" s="7"/>
      <c r="V392" s="3" t="str">
        <f>IFERROR(VLOOKUP(U392,DONNEES!$O$2:$P$17,2,0),"")</f>
        <v/>
      </c>
      <c r="W392" s="7"/>
      <c r="X392" s="3" t="str">
        <f>IFERROR(VLOOKUP(W392,DONNEES!$S$2:$T$6,2,0),"")</f>
        <v/>
      </c>
      <c r="Z392" s="12" t="str">
        <f t="shared" si="73"/>
        <v/>
      </c>
      <c r="AA392" s="12" t="b">
        <f t="shared" si="74"/>
        <v>0</v>
      </c>
      <c r="AB392" s="12" t="b">
        <f t="shared" si="75"/>
        <v>0</v>
      </c>
      <c r="AC392" s="13">
        <f t="shared" si="76"/>
        <v>0</v>
      </c>
      <c r="AD392" s="12">
        <f t="shared" si="80"/>
        <v>0</v>
      </c>
      <c r="AE392" s="12">
        <f t="shared" si="81"/>
        <v>0</v>
      </c>
      <c r="AF392" s="12">
        <f t="shared" si="77"/>
        <v>1</v>
      </c>
      <c r="AG392" s="12">
        <f t="shared" si="78"/>
        <v>1</v>
      </c>
      <c r="AI392" s="12" t="str">
        <f>IF(E392&lt;&gt;"",OR(VLOOKUP(J392,DONNEES!$H$2:$I$7,2,0)="09",VLOOKUP(J392,DONNEES!$H$2:$I$7,2,0)="19"),"")</f>
        <v/>
      </c>
      <c r="AN392" s="18" t="b">
        <f t="shared" si="79"/>
        <v>1</v>
      </c>
      <c r="AO392" s="12" t="str">
        <f t="shared" si="83"/>
        <v/>
      </c>
      <c r="AP392" s="12" t="str">
        <f t="shared" si="82"/>
        <v/>
      </c>
      <c r="AQ392" s="12" t="str">
        <f t="shared" si="85"/>
        <v/>
      </c>
      <c r="AR392" s="12" t="str">
        <f t="shared" si="84"/>
        <v/>
      </c>
    </row>
    <row r="393" spans="1:44" x14ac:dyDescent="0.25">
      <c r="A393" s="7"/>
      <c r="B393" s="7"/>
      <c r="C393" s="3" t="str">
        <f>IFERROR(VLOOKUP(B393,DONNEES!$E:$F,2,0),"")</f>
        <v/>
      </c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3" t="str">
        <f>IFERROR(VLOOKUP(Q393,DONNEES!$Q$2:$R$8,2,0),"")</f>
        <v/>
      </c>
      <c r="S393" s="19"/>
      <c r="T393" s="19"/>
      <c r="U393" s="7"/>
      <c r="V393" s="3" t="str">
        <f>IFERROR(VLOOKUP(U393,DONNEES!$O$2:$P$17,2,0),"")</f>
        <v/>
      </c>
      <c r="W393" s="7"/>
      <c r="X393" s="3" t="str">
        <f>IFERROR(VLOOKUP(W393,DONNEES!$S$2:$T$6,2,0),"")</f>
        <v/>
      </c>
      <c r="Z393" s="12" t="str">
        <f t="shared" si="73"/>
        <v/>
      </c>
      <c r="AA393" s="12" t="b">
        <f t="shared" si="74"/>
        <v>0</v>
      </c>
      <c r="AB393" s="12" t="b">
        <f t="shared" si="75"/>
        <v>0</v>
      </c>
      <c r="AC393" s="13">
        <f t="shared" si="76"/>
        <v>0</v>
      </c>
      <c r="AD393" s="12">
        <f t="shared" si="80"/>
        <v>0</v>
      </c>
      <c r="AE393" s="12">
        <f t="shared" si="81"/>
        <v>0</v>
      </c>
      <c r="AF393" s="12">
        <f t="shared" si="77"/>
        <v>1</v>
      </c>
      <c r="AG393" s="12">
        <f t="shared" si="78"/>
        <v>1</v>
      </c>
      <c r="AI393" s="12" t="str">
        <f>IF(E393&lt;&gt;"",OR(VLOOKUP(J393,DONNEES!$H$2:$I$7,2,0)="09",VLOOKUP(J393,DONNEES!$H$2:$I$7,2,0)="19"),"")</f>
        <v/>
      </c>
      <c r="AN393" s="18" t="b">
        <f t="shared" si="79"/>
        <v>1</v>
      </c>
      <c r="AO393" s="12" t="str">
        <f t="shared" si="83"/>
        <v/>
      </c>
      <c r="AP393" s="12" t="str">
        <f t="shared" si="82"/>
        <v/>
      </c>
      <c r="AQ393" s="12" t="str">
        <f t="shared" si="85"/>
        <v/>
      </c>
      <c r="AR393" s="12" t="str">
        <f t="shared" si="84"/>
        <v/>
      </c>
    </row>
    <row r="394" spans="1:44" x14ac:dyDescent="0.25">
      <c r="A394" s="7"/>
      <c r="B394" s="7"/>
      <c r="C394" s="3" t="str">
        <f>IFERROR(VLOOKUP(B394,DONNEES!$E:$F,2,0),"")</f>
        <v/>
      </c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3" t="str">
        <f>IFERROR(VLOOKUP(Q394,DONNEES!$Q$2:$R$8,2,0),"")</f>
        <v/>
      </c>
      <c r="S394" s="19"/>
      <c r="T394" s="19"/>
      <c r="U394" s="7"/>
      <c r="V394" s="3" t="str">
        <f>IFERROR(VLOOKUP(U394,DONNEES!$O$2:$P$17,2,0),"")</f>
        <v/>
      </c>
      <c r="W394" s="7"/>
      <c r="X394" s="3" t="str">
        <f>IFERROR(VLOOKUP(W394,DONNEES!$S$2:$T$6,2,0),"")</f>
        <v/>
      </c>
      <c r="Z394" s="12" t="str">
        <f t="shared" si="73"/>
        <v/>
      </c>
      <c r="AA394" s="12" t="b">
        <f t="shared" si="74"/>
        <v>0</v>
      </c>
      <c r="AB394" s="12" t="b">
        <f t="shared" si="75"/>
        <v>0</v>
      </c>
      <c r="AC394" s="13">
        <f t="shared" si="76"/>
        <v>0</v>
      </c>
      <c r="AD394" s="12">
        <f t="shared" si="80"/>
        <v>0</v>
      </c>
      <c r="AE394" s="12">
        <f t="shared" si="81"/>
        <v>0</v>
      </c>
      <c r="AF394" s="12">
        <f t="shared" si="77"/>
        <v>1</v>
      </c>
      <c r="AG394" s="12">
        <f t="shared" si="78"/>
        <v>1</v>
      </c>
      <c r="AI394" s="12" t="str">
        <f>IF(E394&lt;&gt;"",OR(VLOOKUP(J394,DONNEES!$H$2:$I$7,2,0)="09",VLOOKUP(J394,DONNEES!$H$2:$I$7,2,0)="19"),"")</f>
        <v/>
      </c>
      <c r="AN394" s="18" t="b">
        <f t="shared" si="79"/>
        <v>1</v>
      </c>
      <c r="AO394" s="12" t="str">
        <f t="shared" si="83"/>
        <v/>
      </c>
      <c r="AP394" s="12" t="str">
        <f t="shared" si="82"/>
        <v/>
      </c>
      <c r="AQ394" s="12" t="str">
        <f t="shared" si="85"/>
        <v/>
      </c>
      <c r="AR394" s="12" t="str">
        <f t="shared" si="84"/>
        <v/>
      </c>
    </row>
    <row r="395" spans="1:44" x14ac:dyDescent="0.25">
      <c r="A395" s="7"/>
      <c r="B395" s="7"/>
      <c r="C395" s="3" t="str">
        <f>IFERROR(VLOOKUP(B395,DONNEES!$E:$F,2,0),"")</f>
        <v/>
      </c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3" t="str">
        <f>IFERROR(VLOOKUP(Q395,DONNEES!$Q$2:$R$8,2,0),"")</f>
        <v/>
      </c>
      <c r="S395" s="19"/>
      <c r="T395" s="19"/>
      <c r="U395" s="7"/>
      <c r="V395" s="3" t="str">
        <f>IFERROR(VLOOKUP(U395,DONNEES!$O$2:$P$17,2,0),"")</f>
        <v/>
      </c>
      <c r="W395" s="7"/>
      <c r="X395" s="3" t="str">
        <f>IFERROR(VLOOKUP(W395,DONNEES!$S$2:$T$6,2,0),"")</f>
        <v/>
      </c>
      <c r="Z395" s="12" t="str">
        <f t="shared" si="73"/>
        <v/>
      </c>
      <c r="AA395" s="12" t="b">
        <f t="shared" si="74"/>
        <v>0</v>
      </c>
      <c r="AB395" s="12" t="b">
        <f t="shared" si="75"/>
        <v>0</v>
      </c>
      <c r="AC395" s="13">
        <f t="shared" si="76"/>
        <v>0</v>
      </c>
      <c r="AD395" s="12">
        <f t="shared" si="80"/>
        <v>0</v>
      </c>
      <c r="AE395" s="12">
        <f t="shared" si="81"/>
        <v>0</v>
      </c>
      <c r="AF395" s="12">
        <f t="shared" si="77"/>
        <v>1</v>
      </c>
      <c r="AG395" s="12">
        <f t="shared" si="78"/>
        <v>1</v>
      </c>
      <c r="AI395" s="12" t="str">
        <f>IF(E395&lt;&gt;"",OR(VLOOKUP(J395,DONNEES!$H$2:$I$7,2,0)="09",VLOOKUP(J395,DONNEES!$H$2:$I$7,2,0)="19"),"")</f>
        <v/>
      </c>
      <c r="AN395" s="18" t="b">
        <f t="shared" si="79"/>
        <v>1</v>
      </c>
      <c r="AO395" s="12" t="str">
        <f t="shared" si="83"/>
        <v/>
      </c>
      <c r="AP395" s="12" t="str">
        <f t="shared" si="82"/>
        <v/>
      </c>
      <c r="AQ395" s="12" t="str">
        <f t="shared" si="85"/>
        <v/>
      </c>
      <c r="AR395" s="12" t="str">
        <f t="shared" si="84"/>
        <v/>
      </c>
    </row>
    <row r="396" spans="1:44" x14ac:dyDescent="0.25">
      <c r="A396" s="7"/>
      <c r="B396" s="7"/>
      <c r="C396" s="3" t="str">
        <f>IFERROR(VLOOKUP(B396,DONNEES!$E:$F,2,0),"")</f>
        <v/>
      </c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3" t="str">
        <f>IFERROR(VLOOKUP(Q396,DONNEES!$Q$2:$R$8,2,0),"")</f>
        <v/>
      </c>
      <c r="S396" s="19"/>
      <c r="T396" s="19"/>
      <c r="U396" s="7"/>
      <c r="V396" s="3" t="str">
        <f>IFERROR(VLOOKUP(U396,DONNEES!$O$2:$P$17,2,0),"")</f>
        <v/>
      </c>
      <c r="W396" s="7"/>
      <c r="X396" s="3" t="str">
        <f>IFERROR(VLOOKUP(W396,DONNEES!$S$2:$T$6,2,0),"")</f>
        <v/>
      </c>
      <c r="Z396" s="12" t="str">
        <f t="shared" si="73"/>
        <v/>
      </c>
      <c r="AA396" s="12" t="b">
        <f t="shared" si="74"/>
        <v>0</v>
      </c>
      <c r="AB396" s="12" t="b">
        <f t="shared" si="75"/>
        <v>0</v>
      </c>
      <c r="AC396" s="13">
        <f t="shared" si="76"/>
        <v>0</v>
      </c>
      <c r="AD396" s="12">
        <f t="shared" si="80"/>
        <v>0</v>
      </c>
      <c r="AE396" s="12">
        <f t="shared" si="81"/>
        <v>0</v>
      </c>
      <c r="AF396" s="12">
        <f t="shared" si="77"/>
        <v>1</v>
      </c>
      <c r="AG396" s="12">
        <f t="shared" si="78"/>
        <v>1</v>
      </c>
      <c r="AI396" s="12" t="str">
        <f>IF(E396&lt;&gt;"",OR(VLOOKUP(J396,DONNEES!$H$2:$I$7,2,0)="09",VLOOKUP(J396,DONNEES!$H$2:$I$7,2,0)="19"),"")</f>
        <v/>
      </c>
      <c r="AN396" s="18" t="b">
        <f t="shared" si="79"/>
        <v>1</v>
      </c>
      <c r="AO396" s="12" t="str">
        <f t="shared" si="83"/>
        <v/>
      </c>
      <c r="AP396" s="12" t="str">
        <f t="shared" si="82"/>
        <v/>
      </c>
      <c r="AQ396" s="12" t="str">
        <f t="shared" si="85"/>
        <v/>
      </c>
      <c r="AR396" s="12" t="str">
        <f t="shared" si="84"/>
        <v/>
      </c>
    </row>
    <row r="397" spans="1:44" x14ac:dyDescent="0.25">
      <c r="A397" s="7"/>
      <c r="B397" s="7"/>
      <c r="C397" s="3" t="str">
        <f>IFERROR(VLOOKUP(B397,DONNEES!$E:$F,2,0),"")</f>
        <v/>
      </c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3" t="str">
        <f>IFERROR(VLOOKUP(Q397,DONNEES!$Q$2:$R$8,2,0),"")</f>
        <v/>
      </c>
      <c r="S397" s="19"/>
      <c r="T397" s="19"/>
      <c r="U397" s="7"/>
      <c r="V397" s="3" t="str">
        <f>IFERROR(VLOOKUP(U397,DONNEES!$O$2:$P$17,2,0),"")</f>
        <v/>
      </c>
      <c r="W397" s="7"/>
      <c r="X397" s="3" t="str">
        <f>IFERROR(VLOOKUP(W397,DONNEES!$S$2:$T$6,2,0),"")</f>
        <v/>
      </c>
      <c r="Z397" s="12" t="str">
        <f t="shared" si="73"/>
        <v/>
      </c>
      <c r="AA397" s="12" t="b">
        <f t="shared" si="74"/>
        <v>0</v>
      </c>
      <c r="AB397" s="12" t="b">
        <f t="shared" si="75"/>
        <v>0</v>
      </c>
      <c r="AC397" s="13">
        <f t="shared" si="76"/>
        <v>0</v>
      </c>
      <c r="AD397" s="12">
        <f t="shared" si="80"/>
        <v>0</v>
      </c>
      <c r="AE397" s="12">
        <f t="shared" si="81"/>
        <v>0</v>
      </c>
      <c r="AF397" s="12">
        <f t="shared" si="77"/>
        <v>1</v>
      </c>
      <c r="AG397" s="12">
        <f t="shared" si="78"/>
        <v>1</v>
      </c>
      <c r="AI397" s="12" t="str">
        <f>IF(E397&lt;&gt;"",OR(VLOOKUP(J397,DONNEES!$H$2:$I$7,2,0)="09",VLOOKUP(J397,DONNEES!$H$2:$I$7,2,0)="19"),"")</f>
        <v/>
      </c>
      <c r="AN397" s="18" t="b">
        <f t="shared" si="79"/>
        <v>1</v>
      </c>
      <c r="AO397" s="12" t="str">
        <f t="shared" si="83"/>
        <v/>
      </c>
      <c r="AP397" s="12" t="str">
        <f t="shared" si="82"/>
        <v/>
      </c>
      <c r="AQ397" s="12" t="str">
        <f t="shared" si="85"/>
        <v/>
      </c>
      <c r="AR397" s="12" t="str">
        <f t="shared" si="84"/>
        <v/>
      </c>
    </row>
    <row r="398" spans="1:44" x14ac:dyDescent="0.25">
      <c r="A398" s="7"/>
      <c r="B398" s="7"/>
      <c r="C398" s="3" t="str">
        <f>IFERROR(VLOOKUP(B398,DONNEES!$E:$F,2,0),"")</f>
        <v/>
      </c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3" t="str">
        <f>IFERROR(VLOOKUP(Q398,DONNEES!$Q$2:$R$8,2,0),"")</f>
        <v/>
      </c>
      <c r="S398" s="19"/>
      <c r="T398" s="19"/>
      <c r="U398" s="7"/>
      <c r="V398" s="3" t="str">
        <f>IFERROR(VLOOKUP(U398,DONNEES!$O$2:$P$17,2,0),"")</f>
        <v/>
      </c>
      <c r="W398" s="7"/>
      <c r="X398" s="3" t="str">
        <f>IFERROR(VLOOKUP(W398,DONNEES!$S$2:$T$6,2,0),"")</f>
        <v/>
      </c>
      <c r="Z398" s="12" t="str">
        <f t="shared" si="73"/>
        <v/>
      </c>
      <c r="AA398" s="12" t="b">
        <f t="shared" si="74"/>
        <v>0</v>
      </c>
      <c r="AB398" s="12" t="b">
        <f t="shared" si="75"/>
        <v>0</v>
      </c>
      <c r="AC398" s="13">
        <f t="shared" si="76"/>
        <v>0</v>
      </c>
      <c r="AD398" s="12">
        <f t="shared" si="80"/>
        <v>0</v>
      </c>
      <c r="AE398" s="12">
        <f t="shared" si="81"/>
        <v>0</v>
      </c>
      <c r="AF398" s="12">
        <f t="shared" si="77"/>
        <v>1</v>
      </c>
      <c r="AG398" s="12">
        <f t="shared" si="78"/>
        <v>1</v>
      </c>
      <c r="AI398" s="12" t="str">
        <f>IF(E398&lt;&gt;"",OR(VLOOKUP(J398,DONNEES!$H$2:$I$7,2,0)="09",VLOOKUP(J398,DONNEES!$H$2:$I$7,2,0)="19"),"")</f>
        <v/>
      </c>
      <c r="AN398" s="18" t="b">
        <f t="shared" si="79"/>
        <v>1</v>
      </c>
      <c r="AO398" s="12" t="str">
        <f t="shared" si="83"/>
        <v/>
      </c>
      <c r="AP398" s="12" t="str">
        <f t="shared" si="82"/>
        <v/>
      </c>
      <c r="AQ398" s="12" t="str">
        <f t="shared" si="85"/>
        <v/>
      </c>
      <c r="AR398" s="12" t="str">
        <f t="shared" si="84"/>
        <v/>
      </c>
    </row>
    <row r="399" spans="1:44" x14ac:dyDescent="0.25">
      <c r="A399" s="7"/>
      <c r="B399" s="7"/>
      <c r="C399" s="3" t="str">
        <f>IFERROR(VLOOKUP(B399,DONNEES!$E:$F,2,0),"")</f>
        <v/>
      </c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3" t="str">
        <f>IFERROR(VLOOKUP(Q399,DONNEES!$Q$2:$R$8,2,0),"")</f>
        <v/>
      </c>
      <c r="S399" s="19"/>
      <c r="T399" s="19"/>
      <c r="U399" s="7"/>
      <c r="V399" s="3" t="str">
        <f>IFERROR(VLOOKUP(U399,DONNEES!$O$2:$P$17,2,0),"")</f>
        <v/>
      </c>
      <c r="W399" s="7"/>
      <c r="X399" s="3" t="str">
        <f>IFERROR(VLOOKUP(W399,DONNEES!$S$2:$T$6,2,0),"")</f>
        <v/>
      </c>
      <c r="Z399" s="12" t="str">
        <f t="shared" ref="Z399:Z462" si="86">LEFT(J399,1)</f>
        <v/>
      </c>
      <c r="AA399" s="12" t="b">
        <f t="shared" ref="AA399:AA462" si="87">SUMIFS(K:K,A:A,A399,Z:Z,"D")&lt;&gt;SUMIFS(K:K,A:A,A399,Z:Z,"C")</f>
        <v>0</v>
      </c>
      <c r="AB399" s="12" t="b">
        <f t="shared" ref="AB399:AB462" si="88">IF(Z399&lt;&gt;"",OR(AND(NOT(ISBLANK(B399)),NOT(ISBLANK(D399))),AND(ISBLANK(B399),ISBLANK(D399))),FALSE)</f>
        <v>0</v>
      </c>
      <c r="AC399" s="13">
        <f t="shared" ref="AC399:AC462" si="89">IF(AA399=FALSE,0,1)</f>
        <v>0</v>
      </c>
      <c r="AD399" s="12">
        <f t="shared" si="80"/>
        <v>0</v>
      </c>
      <c r="AE399" s="12">
        <f t="shared" si="81"/>
        <v>0</v>
      </c>
      <c r="AF399" s="12">
        <f t="shared" ref="AF399:AF462" si="90">IF(A399&lt;&gt;0,0,1)</f>
        <v>1</v>
      </c>
      <c r="AG399" s="12">
        <f t="shared" ref="AG399:AG462" si="91">IF(J399&lt;&gt;0,0,1)</f>
        <v>1</v>
      </c>
      <c r="AI399" s="12" t="str">
        <f>IF(E399&lt;&gt;"",OR(VLOOKUP(J399,DONNEES!$H$2:$I$7,2,0)="09",VLOOKUP(J399,DONNEES!$H$2:$I$7,2,0)="19"),"")</f>
        <v/>
      </c>
      <c r="AN399" s="18" t="b">
        <f t="shared" ref="AN399:AN462" si="92">IF(D399="",E399="",IF(D399&lt;&gt;"",E399&lt;&gt;""))</f>
        <v>1</v>
      </c>
      <c r="AO399" s="12" t="str">
        <f t="shared" si="83"/>
        <v/>
      </c>
      <c r="AP399" s="12" t="str">
        <f t="shared" si="82"/>
        <v/>
      </c>
      <c r="AQ399" s="12" t="str">
        <f t="shared" si="85"/>
        <v/>
      </c>
      <c r="AR399" s="12" t="str">
        <f t="shared" si="84"/>
        <v/>
      </c>
    </row>
    <row r="400" spans="1:44" x14ac:dyDescent="0.25">
      <c r="A400" s="7"/>
      <c r="B400" s="7"/>
      <c r="C400" s="3" t="str">
        <f>IFERROR(VLOOKUP(B400,DONNEES!$E:$F,2,0),"")</f>
        <v/>
      </c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3" t="str">
        <f>IFERROR(VLOOKUP(Q400,DONNEES!$Q$2:$R$8,2,0),"")</f>
        <v/>
      </c>
      <c r="S400" s="19"/>
      <c r="T400" s="19"/>
      <c r="U400" s="7"/>
      <c r="V400" s="3" t="str">
        <f>IFERROR(VLOOKUP(U400,DONNEES!$O$2:$P$17,2,0),"")</f>
        <v/>
      </c>
      <c r="W400" s="7"/>
      <c r="X400" s="3" t="str">
        <f>IFERROR(VLOOKUP(W400,DONNEES!$S$2:$T$6,2,0),"")</f>
        <v/>
      </c>
      <c r="Z400" s="12" t="str">
        <f t="shared" si="86"/>
        <v/>
      </c>
      <c r="AA400" s="12" t="b">
        <f t="shared" si="87"/>
        <v>0</v>
      </c>
      <c r="AB400" s="12" t="b">
        <f t="shared" si="88"/>
        <v>0</v>
      </c>
      <c r="AC400" s="13">
        <f t="shared" si="89"/>
        <v>0</v>
      </c>
      <c r="AD400" s="12">
        <f t="shared" ref="AD400:AD463" si="93">IF(AB400=FALSE,0,1)</f>
        <v>0</v>
      </c>
      <c r="AE400" s="12">
        <f t="shared" ref="AE400:AE463" si="94">AF400-AG400</f>
        <v>0</v>
      </c>
      <c r="AF400" s="12">
        <f t="shared" si="90"/>
        <v>1</v>
      </c>
      <c r="AG400" s="12">
        <f t="shared" si="91"/>
        <v>1</v>
      </c>
      <c r="AI400" s="12" t="str">
        <f>IF(E400&lt;&gt;"",OR(VLOOKUP(J400,DONNEES!$H$2:$I$7,2,0)="09",VLOOKUP(J400,DONNEES!$H$2:$I$7,2,0)="19"),"")</f>
        <v/>
      </c>
      <c r="AN400" s="18" t="b">
        <f t="shared" si="92"/>
        <v>1</v>
      </c>
      <c r="AO400" s="12" t="str">
        <f t="shared" si="83"/>
        <v/>
      </c>
      <c r="AP400" s="12" t="str">
        <f t="shared" ref="AP400:AP463" si="95">IF(AO400="635","7","")</f>
        <v/>
      </c>
      <c r="AQ400" s="12" t="str">
        <f t="shared" si="85"/>
        <v/>
      </c>
      <c r="AR400" s="12" t="str">
        <f t="shared" si="84"/>
        <v/>
      </c>
    </row>
    <row r="401" spans="1:44" x14ac:dyDescent="0.25">
      <c r="A401" s="7"/>
      <c r="B401" s="7"/>
      <c r="C401" s="3" t="str">
        <f>IFERROR(VLOOKUP(B401,DONNEES!$E:$F,2,0),"")</f>
        <v/>
      </c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3" t="str">
        <f>IFERROR(VLOOKUP(Q401,DONNEES!$Q$2:$R$8,2,0),"")</f>
        <v/>
      </c>
      <c r="S401" s="19"/>
      <c r="T401" s="19"/>
      <c r="U401" s="7"/>
      <c r="V401" s="3" t="str">
        <f>IFERROR(VLOOKUP(U401,DONNEES!$O$2:$P$17,2,0),"")</f>
        <v/>
      </c>
      <c r="W401" s="7"/>
      <c r="X401" s="3" t="str">
        <f>IFERROR(VLOOKUP(W401,DONNEES!$S$2:$T$6,2,0),"")</f>
        <v/>
      </c>
      <c r="Z401" s="12" t="str">
        <f t="shared" si="86"/>
        <v/>
      </c>
      <c r="AA401" s="12" t="b">
        <f t="shared" si="87"/>
        <v>0</v>
      </c>
      <c r="AB401" s="12" t="b">
        <f t="shared" si="88"/>
        <v>0</v>
      </c>
      <c r="AC401" s="13">
        <f t="shared" si="89"/>
        <v>0</v>
      </c>
      <c r="AD401" s="12">
        <f t="shared" si="93"/>
        <v>0</v>
      </c>
      <c r="AE401" s="12">
        <f t="shared" si="94"/>
        <v>0</v>
      </c>
      <c r="AF401" s="12">
        <f t="shared" si="90"/>
        <v>1</v>
      </c>
      <c r="AG401" s="12">
        <f t="shared" si="91"/>
        <v>1</v>
      </c>
      <c r="AI401" s="12" t="str">
        <f>IF(E401&lt;&gt;"",OR(VLOOKUP(J401,DONNEES!$H$2:$I$7,2,0)="09",VLOOKUP(J401,DONNEES!$H$2:$I$7,2,0)="19"),"")</f>
        <v/>
      </c>
      <c r="AN401" s="18" t="b">
        <f t="shared" si="92"/>
        <v>1</v>
      </c>
      <c r="AO401" s="12" t="str">
        <f t="shared" si="83"/>
        <v/>
      </c>
      <c r="AP401" s="12" t="str">
        <f t="shared" si="95"/>
        <v/>
      </c>
      <c r="AQ401" s="12" t="str">
        <f t="shared" si="85"/>
        <v/>
      </c>
      <c r="AR401" s="12" t="str">
        <f t="shared" si="84"/>
        <v/>
      </c>
    </row>
    <row r="402" spans="1:44" x14ac:dyDescent="0.25">
      <c r="A402" s="7"/>
      <c r="B402" s="7"/>
      <c r="C402" s="3" t="str">
        <f>IFERROR(VLOOKUP(B402,DONNEES!$E:$F,2,0),"")</f>
        <v/>
      </c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3" t="str">
        <f>IFERROR(VLOOKUP(Q402,DONNEES!$Q$2:$R$8,2,0),"")</f>
        <v/>
      </c>
      <c r="S402" s="19"/>
      <c r="T402" s="19"/>
      <c r="U402" s="7"/>
      <c r="V402" s="3" t="str">
        <f>IFERROR(VLOOKUP(U402,DONNEES!$O$2:$P$17,2,0),"")</f>
        <v/>
      </c>
      <c r="W402" s="7"/>
      <c r="X402" s="3" t="str">
        <f>IFERROR(VLOOKUP(W402,DONNEES!$S$2:$T$6,2,0),"")</f>
        <v/>
      </c>
      <c r="Z402" s="12" t="str">
        <f t="shared" si="86"/>
        <v/>
      </c>
      <c r="AA402" s="12" t="b">
        <f t="shared" si="87"/>
        <v>0</v>
      </c>
      <c r="AB402" s="12" t="b">
        <f t="shared" si="88"/>
        <v>0</v>
      </c>
      <c r="AC402" s="13">
        <f t="shared" si="89"/>
        <v>0</v>
      </c>
      <c r="AD402" s="12">
        <f t="shared" si="93"/>
        <v>0</v>
      </c>
      <c r="AE402" s="12">
        <f t="shared" si="94"/>
        <v>0</v>
      </c>
      <c r="AF402" s="12">
        <f t="shared" si="90"/>
        <v>1</v>
      </c>
      <c r="AG402" s="12">
        <f t="shared" si="91"/>
        <v>1</v>
      </c>
      <c r="AI402" s="12" t="str">
        <f>IF(E402&lt;&gt;"",OR(VLOOKUP(J402,DONNEES!$H$2:$I$7,2,0)="09",VLOOKUP(J402,DONNEES!$H$2:$I$7,2,0)="19"),"")</f>
        <v/>
      </c>
      <c r="AN402" s="18" t="b">
        <f t="shared" si="92"/>
        <v>1</v>
      </c>
      <c r="AO402" s="12" t="str">
        <f t="shared" ref="AO402:AO465" si="96">LEFT(B402,1)</f>
        <v/>
      </c>
      <c r="AP402" s="12" t="str">
        <f t="shared" si="95"/>
        <v/>
      </c>
      <c r="AQ402" s="12" t="str">
        <f t="shared" si="85"/>
        <v/>
      </c>
      <c r="AR402" s="12" t="str">
        <f t="shared" si="84"/>
        <v/>
      </c>
    </row>
    <row r="403" spans="1:44" x14ac:dyDescent="0.25">
      <c r="A403" s="7"/>
      <c r="B403" s="7"/>
      <c r="C403" s="3" t="str">
        <f>IFERROR(VLOOKUP(B403,DONNEES!$E:$F,2,0),"")</f>
        <v/>
      </c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3" t="str">
        <f>IFERROR(VLOOKUP(Q403,DONNEES!$Q$2:$R$8,2,0),"")</f>
        <v/>
      </c>
      <c r="S403" s="19"/>
      <c r="T403" s="19"/>
      <c r="U403" s="7"/>
      <c r="V403" s="3" t="str">
        <f>IFERROR(VLOOKUP(U403,DONNEES!$O$2:$P$17,2,0),"")</f>
        <v/>
      </c>
      <c r="W403" s="7"/>
      <c r="X403" s="3" t="str">
        <f>IFERROR(VLOOKUP(W403,DONNEES!$S$2:$T$6,2,0),"")</f>
        <v/>
      </c>
      <c r="Z403" s="12" t="str">
        <f t="shared" si="86"/>
        <v/>
      </c>
      <c r="AA403" s="12" t="b">
        <f t="shared" si="87"/>
        <v>0</v>
      </c>
      <c r="AB403" s="12" t="b">
        <f t="shared" si="88"/>
        <v>0</v>
      </c>
      <c r="AC403" s="13">
        <f t="shared" si="89"/>
        <v>0</v>
      </c>
      <c r="AD403" s="12">
        <f t="shared" si="93"/>
        <v>0</v>
      </c>
      <c r="AE403" s="12">
        <f t="shared" si="94"/>
        <v>0</v>
      </c>
      <c r="AF403" s="12">
        <f t="shared" si="90"/>
        <v>1</v>
      </c>
      <c r="AG403" s="12">
        <f t="shared" si="91"/>
        <v>1</v>
      </c>
      <c r="AI403" s="12" t="str">
        <f>IF(E403&lt;&gt;"",OR(VLOOKUP(J403,DONNEES!$H$2:$I$7,2,0)="09",VLOOKUP(J403,DONNEES!$H$2:$I$7,2,0)="19"),"")</f>
        <v/>
      </c>
      <c r="AN403" s="18" t="b">
        <f t="shared" si="92"/>
        <v>1</v>
      </c>
      <c r="AO403" s="12" t="str">
        <f t="shared" si="96"/>
        <v/>
      </c>
      <c r="AP403" s="12" t="str">
        <f t="shared" si="95"/>
        <v/>
      </c>
      <c r="AQ403" s="12" t="str">
        <f t="shared" si="85"/>
        <v/>
      </c>
      <c r="AR403" s="12" t="str">
        <f t="shared" si="84"/>
        <v/>
      </c>
    </row>
    <row r="404" spans="1:44" x14ac:dyDescent="0.25">
      <c r="A404" s="7"/>
      <c r="B404" s="7"/>
      <c r="C404" s="3" t="str">
        <f>IFERROR(VLOOKUP(B404,DONNEES!$E:$F,2,0),"")</f>
        <v/>
      </c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3" t="str">
        <f>IFERROR(VLOOKUP(Q404,DONNEES!$Q$2:$R$8,2,0),"")</f>
        <v/>
      </c>
      <c r="S404" s="19"/>
      <c r="T404" s="19"/>
      <c r="U404" s="7"/>
      <c r="V404" s="3" t="str">
        <f>IFERROR(VLOOKUP(U404,DONNEES!$O$2:$P$17,2,0),"")</f>
        <v/>
      </c>
      <c r="W404" s="7"/>
      <c r="X404" s="3" t="str">
        <f>IFERROR(VLOOKUP(W404,DONNEES!$S$2:$T$6,2,0),"")</f>
        <v/>
      </c>
      <c r="Z404" s="12" t="str">
        <f t="shared" si="86"/>
        <v/>
      </c>
      <c r="AA404" s="12" t="b">
        <f t="shared" si="87"/>
        <v>0</v>
      </c>
      <c r="AB404" s="12" t="b">
        <f t="shared" si="88"/>
        <v>0</v>
      </c>
      <c r="AC404" s="13">
        <f t="shared" si="89"/>
        <v>0</v>
      </c>
      <c r="AD404" s="12">
        <f t="shared" si="93"/>
        <v>0</v>
      </c>
      <c r="AE404" s="12">
        <f t="shared" si="94"/>
        <v>0</v>
      </c>
      <c r="AF404" s="12">
        <f t="shared" si="90"/>
        <v>1</v>
      </c>
      <c r="AG404" s="12">
        <f t="shared" si="91"/>
        <v>1</v>
      </c>
      <c r="AI404" s="12" t="str">
        <f>IF(E404&lt;&gt;"",OR(VLOOKUP(J404,DONNEES!$H$2:$I$7,2,0)="09",VLOOKUP(J404,DONNEES!$H$2:$I$7,2,0)="19"),"")</f>
        <v/>
      </c>
      <c r="AN404" s="18" t="b">
        <f t="shared" si="92"/>
        <v>1</v>
      </c>
      <c r="AO404" s="12" t="str">
        <f t="shared" si="96"/>
        <v/>
      </c>
      <c r="AP404" s="12" t="str">
        <f t="shared" si="95"/>
        <v/>
      </c>
      <c r="AQ404" s="12" t="str">
        <f t="shared" si="85"/>
        <v/>
      </c>
      <c r="AR404" s="12" t="str">
        <f t="shared" si="84"/>
        <v/>
      </c>
    </row>
    <row r="405" spans="1:44" x14ac:dyDescent="0.25">
      <c r="A405" s="7"/>
      <c r="B405" s="7"/>
      <c r="C405" s="3" t="str">
        <f>IFERROR(VLOOKUP(B405,DONNEES!$E:$F,2,0),"")</f>
        <v/>
      </c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3" t="str">
        <f>IFERROR(VLOOKUP(Q405,DONNEES!$Q$2:$R$8,2,0),"")</f>
        <v/>
      </c>
      <c r="S405" s="19"/>
      <c r="T405" s="19"/>
      <c r="U405" s="7"/>
      <c r="V405" s="3" t="str">
        <f>IFERROR(VLOOKUP(U405,DONNEES!$O$2:$P$17,2,0),"")</f>
        <v/>
      </c>
      <c r="W405" s="7"/>
      <c r="X405" s="3" t="str">
        <f>IFERROR(VLOOKUP(W405,DONNEES!$S$2:$T$6,2,0),"")</f>
        <v/>
      </c>
      <c r="Z405" s="12" t="str">
        <f t="shared" si="86"/>
        <v/>
      </c>
      <c r="AA405" s="12" t="b">
        <f t="shared" si="87"/>
        <v>0</v>
      </c>
      <c r="AB405" s="12" t="b">
        <f t="shared" si="88"/>
        <v>0</v>
      </c>
      <c r="AC405" s="13">
        <f t="shared" si="89"/>
        <v>0</v>
      </c>
      <c r="AD405" s="12">
        <f t="shared" si="93"/>
        <v>0</v>
      </c>
      <c r="AE405" s="12">
        <f t="shared" si="94"/>
        <v>0</v>
      </c>
      <c r="AF405" s="12">
        <f t="shared" si="90"/>
        <v>1</v>
      </c>
      <c r="AG405" s="12">
        <f t="shared" si="91"/>
        <v>1</v>
      </c>
      <c r="AI405" s="12" t="str">
        <f>IF(E405&lt;&gt;"",OR(VLOOKUP(J405,DONNEES!$H$2:$I$7,2,0)="09",VLOOKUP(J405,DONNEES!$H$2:$I$7,2,0)="19"),"")</f>
        <v/>
      </c>
      <c r="AN405" s="18" t="b">
        <f t="shared" si="92"/>
        <v>1</v>
      </c>
      <c r="AO405" s="12" t="str">
        <f t="shared" si="96"/>
        <v/>
      </c>
      <c r="AP405" s="12" t="str">
        <f t="shared" si="95"/>
        <v/>
      </c>
      <c r="AQ405" s="12" t="str">
        <f t="shared" si="85"/>
        <v/>
      </c>
      <c r="AR405" s="12" t="str">
        <f t="shared" si="84"/>
        <v/>
      </c>
    </row>
    <row r="406" spans="1:44" x14ac:dyDescent="0.25">
      <c r="A406" s="7"/>
      <c r="B406" s="7"/>
      <c r="C406" s="3" t="str">
        <f>IFERROR(VLOOKUP(B406,DONNEES!$E:$F,2,0),"")</f>
        <v/>
      </c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3" t="str">
        <f>IFERROR(VLOOKUP(Q406,DONNEES!$Q$2:$R$8,2,0),"")</f>
        <v/>
      </c>
      <c r="S406" s="19"/>
      <c r="T406" s="19"/>
      <c r="U406" s="7"/>
      <c r="V406" s="3" t="str">
        <f>IFERROR(VLOOKUP(U406,DONNEES!$O$2:$P$17,2,0),"")</f>
        <v/>
      </c>
      <c r="W406" s="7"/>
      <c r="X406" s="3" t="str">
        <f>IFERROR(VLOOKUP(W406,DONNEES!$S$2:$T$6,2,0),"")</f>
        <v/>
      </c>
      <c r="Z406" s="12" t="str">
        <f t="shared" si="86"/>
        <v/>
      </c>
      <c r="AA406" s="12" t="b">
        <f t="shared" si="87"/>
        <v>0</v>
      </c>
      <c r="AB406" s="12" t="b">
        <f t="shared" si="88"/>
        <v>0</v>
      </c>
      <c r="AC406" s="13">
        <f t="shared" si="89"/>
        <v>0</v>
      </c>
      <c r="AD406" s="12">
        <f t="shared" si="93"/>
        <v>0</v>
      </c>
      <c r="AE406" s="12">
        <f t="shared" si="94"/>
        <v>0</v>
      </c>
      <c r="AF406" s="12">
        <f t="shared" si="90"/>
        <v>1</v>
      </c>
      <c r="AG406" s="12">
        <f t="shared" si="91"/>
        <v>1</v>
      </c>
      <c r="AI406" s="12" t="str">
        <f>IF(E406&lt;&gt;"",OR(VLOOKUP(J406,DONNEES!$H$2:$I$7,2,0)="09",VLOOKUP(J406,DONNEES!$H$2:$I$7,2,0)="19"),"")</f>
        <v/>
      </c>
      <c r="AN406" s="18" t="b">
        <f t="shared" si="92"/>
        <v>1</v>
      </c>
      <c r="AO406" s="12" t="str">
        <f t="shared" si="96"/>
        <v/>
      </c>
      <c r="AP406" s="12" t="str">
        <f t="shared" si="95"/>
        <v/>
      </c>
      <c r="AQ406" s="12" t="str">
        <f t="shared" si="85"/>
        <v/>
      </c>
      <c r="AR406" s="12" t="str">
        <f t="shared" si="84"/>
        <v/>
      </c>
    </row>
    <row r="407" spans="1:44" x14ac:dyDescent="0.25">
      <c r="A407" s="7"/>
      <c r="B407" s="7"/>
      <c r="C407" s="3" t="str">
        <f>IFERROR(VLOOKUP(B407,DONNEES!$E:$F,2,0),"")</f>
        <v/>
      </c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3" t="str">
        <f>IFERROR(VLOOKUP(Q407,DONNEES!$Q$2:$R$8,2,0),"")</f>
        <v/>
      </c>
      <c r="S407" s="19"/>
      <c r="T407" s="19"/>
      <c r="U407" s="7"/>
      <c r="V407" s="3" t="str">
        <f>IFERROR(VLOOKUP(U407,DONNEES!$O$2:$P$17,2,0),"")</f>
        <v/>
      </c>
      <c r="W407" s="7"/>
      <c r="X407" s="3" t="str">
        <f>IFERROR(VLOOKUP(W407,DONNEES!$S$2:$T$6,2,0),"")</f>
        <v/>
      </c>
      <c r="Z407" s="12" t="str">
        <f t="shared" si="86"/>
        <v/>
      </c>
      <c r="AA407" s="12" t="b">
        <f t="shared" si="87"/>
        <v>0</v>
      </c>
      <c r="AB407" s="12" t="b">
        <f t="shared" si="88"/>
        <v>0</v>
      </c>
      <c r="AC407" s="13">
        <f t="shared" si="89"/>
        <v>0</v>
      </c>
      <c r="AD407" s="12">
        <f t="shared" si="93"/>
        <v>0</v>
      </c>
      <c r="AE407" s="12">
        <f t="shared" si="94"/>
        <v>0</v>
      </c>
      <c r="AF407" s="12">
        <f t="shared" si="90"/>
        <v>1</v>
      </c>
      <c r="AG407" s="12">
        <f t="shared" si="91"/>
        <v>1</v>
      </c>
      <c r="AI407" s="12" t="str">
        <f>IF(E407&lt;&gt;"",OR(VLOOKUP(J407,DONNEES!$H$2:$I$7,2,0)="09",VLOOKUP(J407,DONNEES!$H$2:$I$7,2,0)="19"),"")</f>
        <v/>
      </c>
      <c r="AN407" s="18" t="b">
        <f t="shared" si="92"/>
        <v>1</v>
      </c>
      <c r="AO407" s="12" t="str">
        <f t="shared" si="96"/>
        <v/>
      </c>
      <c r="AP407" s="12" t="str">
        <f t="shared" si="95"/>
        <v/>
      </c>
      <c r="AQ407" s="12" t="str">
        <f t="shared" si="85"/>
        <v/>
      </c>
      <c r="AR407" s="12" t="str">
        <f t="shared" si="84"/>
        <v/>
      </c>
    </row>
    <row r="408" spans="1:44" x14ac:dyDescent="0.25">
      <c r="A408" s="7"/>
      <c r="B408" s="7"/>
      <c r="C408" s="3" t="str">
        <f>IFERROR(VLOOKUP(B408,DONNEES!$E:$F,2,0),"")</f>
        <v/>
      </c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3" t="str">
        <f>IFERROR(VLOOKUP(Q408,DONNEES!$Q$2:$R$8,2,0),"")</f>
        <v/>
      </c>
      <c r="S408" s="19"/>
      <c r="T408" s="19"/>
      <c r="U408" s="7"/>
      <c r="V408" s="3" t="str">
        <f>IFERROR(VLOOKUP(U408,DONNEES!$O$2:$P$17,2,0),"")</f>
        <v/>
      </c>
      <c r="W408" s="7"/>
      <c r="X408" s="3" t="str">
        <f>IFERROR(VLOOKUP(W408,DONNEES!$S$2:$T$6,2,0),"")</f>
        <v/>
      </c>
      <c r="Z408" s="12" t="str">
        <f t="shared" si="86"/>
        <v/>
      </c>
      <c r="AA408" s="12" t="b">
        <f t="shared" si="87"/>
        <v>0</v>
      </c>
      <c r="AB408" s="12" t="b">
        <f t="shared" si="88"/>
        <v>0</v>
      </c>
      <c r="AC408" s="13">
        <f t="shared" si="89"/>
        <v>0</v>
      </c>
      <c r="AD408" s="12">
        <f t="shared" si="93"/>
        <v>0</v>
      </c>
      <c r="AE408" s="12">
        <f t="shared" si="94"/>
        <v>0</v>
      </c>
      <c r="AF408" s="12">
        <f t="shared" si="90"/>
        <v>1</v>
      </c>
      <c r="AG408" s="12">
        <f t="shared" si="91"/>
        <v>1</v>
      </c>
      <c r="AI408" s="12" t="str">
        <f>IF(E408&lt;&gt;"",OR(VLOOKUP(J408,DONNEES!$H$2:$I$7,2,0)="09",VLOOKUP(J408,DONNEES!$H$2:$I$7,2,0)="19"),"")</f>
        <v/>
      </c>
      <c r="AN408" s="18" t="b">
        <f t="shared" si="92"/>
        <v>1</v>
      </c>
      <c r="AO408" s="12" t="str">
        <f t="shared" si="96"/>
        <v/>
      </c>
      <c r="AP408" s="12" t="str">
        <f t="shared" si="95"/>
        <v/>
      </c>
      <c r="AQ408" s="12" t="str">
        <f t="shared" si="85"/>
        <v/>
      </c>
      <c r="AR408" s="12" t="str">
        <f t="shared" si="84"/>
        <v/>
      </c>
    </row>
    <row r="409" spans="1:44" x14ac:dyDescent="0.25">
      <c r="A409" s="7"/>
      <c r="B409" s="7"/>
      <c r="C409" s="3" t="str">
        <f>IFERROR(VLOOKUP(B409,DONNEES!$E:$F,2,0),"")</f>
        <v/>
      </c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3" t="str">
        <f>IFERROR(VLOOKUP(Q409,DONNEES!$Q$2:$R$8,2,0),"")</f>
        <v/>
      </c>
      <c r="S409" s="19"/>
      <c r="T409" s="19"/>
      <c r="U409" s="7"/>
      <c r="V409" s="3" t="str">
        <f>IFERROR(VLOOKUP(U409,DONNEES!$O$2:$P$17,2,0),"")</f>
        <v/>
      </c>
      <c r="W409" s="7"/>
      <c r="X409" s="3" t="str">
        <f>IFERROR(VLOOKUP(W409,DONNEES!$S$2:$T$6,2,0),"")</f>
        <v/>
      </c>
      <c r="Z409" s="12" t="str">
        <f t="shared" si="86"/>
        <v/>
      </c>
      <c r="AA409" s="12" t="b">
        <f t="shared" si="87"/>
        <v>0</v>
      </c>
      <c r="AB409" s="12" t="b">
        <f t="shared" si="88"/>
        <v>0</v>
      </c>
      <c r="AC409" s="13">
        <f t="shared" si="89"/>
        <v>0</v>
      </c>
      <c r="AD409" s="12">
        <f t="shared" si="93"/>
        <v>0</v>
      </c>
      <c r="AE409" s="12">
        <f t="shared" si="94"/>
        <v>0</v>
      </c>
      <c r="AF409" s="12">
        <f t="shared" si="90"/>
        <v>1</v>
      </c>
      <c r="AG409" s="12">
        <f t="shared" si="91"/>
        <v>1</v>
      </c>
      <c r="AI409" s="12" t="str">
        <f>IF(E409&lt;&gt;"",OR(VLOOKUP(J409,DONNEES!$H$2:$I$7,2,0)="09",VLOOKUP(J409,DONNEES!$H$2:$I$7,2,0)="19"),"")</f>
        <v/>
      </c>
      <c r="AN409" s="18" t="b">
        <f t="shared" si="92"/>
        <v>1</v>
      </c>
      <c r="AO409" s="12" t="str">
        <f t="shared" si="96"/>
        <v/>
      </c>
      <c r="AP409" s="12" t="str">
        <f t="shared" si="95"/>
        <v/>
      </c>
      <c r="AQ409" s="12" t="str">
        <f t="shared" si="85"/>
        <v/>
      </c>
      <c r="AR409" s="12" t="str">
        <f t="shared" ref="AR409:AR472" si="97">IF(AP409&lt;&gt;"",AP409,AQ409)</f>
        <v/>
      </c>
    </row>
    <row r="410" spans="1:44" x14ac:dyDescent="0.25">
      <c r="A410" s="7"/>
      <c r="B410" s="7"/>
      <c r="C410" s="3" t="str">
        <f>IFERROR(VLOOKUP(B410,DONNEES!$E:$F,2,0),"")</f>
        <v/>
      </c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3" t="str">
        <f>IFERROR(VLOOKUP(Q410,DONNEES!$Q$2:$R$8,2,0),"")</f>
        <v/>
      </c>
      <c r="S410" s="19"/>
      <c r="T410" s="19"/>
      <c r="U410" s="7"/>
      <c r="V410" s="3" t="str">
        <f>IFERROR(VLOOKUP(U410,DONNEES!$O$2:$P$17,2,0),"")</f>
        <v/>
      </c>
      <c r="W410" s="7"/>
      <c r="X410" s="3" t="str">
        <f>IFERROR(VLOOKUP(W410,DONNEES!$S$2:$T$6,2,0),"")</f>
        <v/>
      </c>
      <c r="Z410" s="12" t="str">
        <f t="shared" si="86"/>
        <v/>
      </c>
      <c r="AA410" s="12" t="b">
        <f t="shared" si="87"/>
        <v>0</v>
      </c>
      <c r="AB410" s="12" t="b">
        <f t="shared" si="88"/>
        <v>0</v>
      </c>
      <c r="AC410" s="13">
        <f t="shared" si="89"/>
        <v>0</v>
      </c>
      <c r="AD410" s="12">
        <f t="shared" si="93"/>
        <v>0</v>
      </c>
      <c r="AE410" s="12">
        <f t="shared" si="94"/>
        <v>0</v>
      </c>
      <c r="AF410" s="12">
        <f t="shared" si="90"/>
        <v>1</v>
      </c>
      <c r="AG410" s="12">
        <f t="shared" si="91"/>
        <v>1</v>
      </c>
      <c r="AI410" s="12" t="str">
        <f>IF(E410&lt;&gt;"",OR(VLOOKUP(J410,DONNEES!$H$2:$I$7,2,0)="09",VLOOKUP(J410,DONNEES!$H$2:$I$7,2,0)="19"),"")</f>
        <v/>
      </c>
      <c r="AN410" s="18" t="b">
        <f t="shared" si="92"/>
        <v>1</v>
      </c>
      <c r="AO410" s="12" t="str">
        <f t="shared" si="96"/>
        <v/>
      </c>
      <c r="AP410" s="12" t="str">
        <f t="shared" si="95"/>
        <v/>
      </c>
      <c r="AQ410" s="12" t="str">
        <f t="shared" ref="AQ410:AQ473" si="98">IF(MID(AO410,1,1)="7","7","")</f>
        <v/>
      </c>
      <c r="AR410" s="12" t="str">
        <f t="shared" si="97"/>
        <v/>
      </c>
    </row>
    <row r="411" spans="1:44" x14ac:dyDescent="0.25">
      <c r="A411" s="7"/>
      <c r="B411" s="7"/>
      <c r="C411" s="3" t="str">
        <f>IFERROR(VLOOKUP(B411,DONNEES!$E:$F,2,0),"")</f>
        <v/>
      </c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3" t="str">
        <f>IFERROR(VLOOKUP(Q411,DONNEES!$Q$2:$R$8,2,0),"")</f>
        <v/>
      </c>
      <c r="S411" s="19"/>
      <c r="T411" s="19"/>
      <c r="U411" s="7"/>
      <c r="V411" s="3" t="str">
        <f>IFERROR(VLOOKUP(U411,DONNEES!$O$2:$P$17,2,0),"")</f>
        <v/>
      </c>
      <c r="W411" s="7"/>
      <c r="X411" s="3" t="str">
        <f>IFERROR(VLOOKUP(W411,DONNEES!$S$2:$T$6,2,0),"")</f>
        <v/>
      </c>
      <c r="Z411" s="12" t="str">
        <f t="shared" si="86"/>
        <v/>
      </c>
      <c r="AA411" s="12" t="b">
        <f t="shared" si="87"/>
        <v>0</v>
      </c>
      <c r="AB411" s="12" t="b">
        <f t="shared" si="88"/>
        <v>0</v>
      </c>
      <c r="AC411" s="13">
        <f t="shared" si="89"/>
        <v>0</v>
      </c>
      <c r="AD411" s="12">
        <f t="shared" si="93"/>
        <v>0</v>
      </c>
      <c r="AE411" s="12">
        <f t="shared" si="94"/>
        <v>0</v>
      </c>
      <c r="AF411" s="12">
        <f t="shared" si="90"/>
        <v>1</v>
      </c>
      <c r="AG411" s="12">
        <f t="shared" si="91"/>
        <v>1</v>
      </c>
      <c r="AI411" s="12" t="str">
        <f>IF(E411&lt;&gt;"",OR(VLOOKUP(J411,DONNEES!$H$2:$I$7,2,0)="09",VLOOKUP(J411,DONNEES!$H$2:$I$7,2,0)="19"),"")</f>
        <v/>
      </c>
      <c r="AN411" s="18" t="b">
        <f t="shared" si="92"/>
        <v>1</v>
      </c>
      <c r="AO411" s="12" t="str">
        <f t="shared" si="96"/>
        <v/>
      </c>
      <c r="AP411" s="12" t="str">
        <f t="shared" si="95"/>
        <v/>
      </c>
      <c r="AQ411" s="12" t="str">
        <f t="shared" si="98"/>
        <v/>
      </c>
      <c r="AR411" s="12" t="str">
        <f t="shared" si="97"/>
        <v/>
      </c>
    </row>
    <row r="412" spans="1:44" x14ac:dyDescent="0.25">
      <c r="A412" s="7"/>
      <c r="B412" s="7"/>
      <c r="C412" s="3" t="str">
        <f>IFERROR(VLOOKUP(B412,DONNEES!$E:$F,2,0),"")</f>
        <v/>
      </c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3" t="str">
        <f>IFERROR(VLOOKUP(Q412,DONNEES!$Q$2:$R$8,2,0),"")</f>
        <v/>
      </c>
      <c r="S412" s="19"/>
      <c r="T412" s="19"/>
      <c r="U412" s="7"/>
      <c r="V412" s="3" t="str">
        <f>IFERROR(VLOOKUP(U412,DONNEES!$O$2:$P$17,2,0),"")</f>
        <v/>
      </c>
      <c r="W412" s="7"/>
      <c r="X412" s="3" t="str">
        <f>IFERROR(VLOOKUP(W412,DONNEES!$S$2:$T$6,2,0),"")</f>
        <v/>
      </c>
      <c r="Z412" s="12" t="str">
        <f t="shared" si="86"/>
        <v/>
      </c>
      <c r="AA412" s="12" t="b">
        <f t="shared" si="87"/>
        <v>0</v>
      </c>
      <c r="AB412" s="12" t="b">
        <f t="shared" si="88"/>
        <v>0</v>
      </c>
      <c r="AC412" s="13">
        <f t="shared" si="89"/>
        <v>0</v>
      </c>
      <c r="AD412" s="12">
        <f t="shared" si="93"/>
        <v>0</v>
      </c>
      <c r="AE412" s="12">
        <f t="shared" si="94"/>
        <v>0</v>
      </c>
      <c r="AF412" s="12">
        <f t="shared" si="90"/>
        <v>1</v>
      </c>
      <c r="AG412" s="12">
        <f t="shared" si="91"/>
        <v>1</v>
      </c>
      <c r="AI412" s="12" t="str">
        <f>IF(E412&lt;&gt;"",OR(VLOOKUP(J412,DONNEES!$H$2:$I$7,2,0)="09",VLOOKUP(J412,DONNEES!$H$2:$I$7,2,0)="19"),"")</f>
        <v/>
      </c>
      <c r="AN412" s="18" t="b">
        <f t="shared" si="92"/>
        <v>1</v>
      </c>
      <c r="AO412" s="12" t="str">
        <f t="shared" si="96"/>
        <v/>
      </c>
      <c r="AP412" s="12" t="str">
        <f t="shared" si="95"/>
        <v/>
      </c>
      <c r="AQ412" s="12" t="str">
        <f t="shared" si="98"/>
        <v/>
      </c>
      <c r="AR412" s="12" t="str">
        <f t="shared" si="97"/>
        <v/>
      </c>
    </row>
    <row r="413" spans="1:44" x14ac:dyDescent="0.25">
      <c r="A413" s="7"/>
      <c r="B413" s="7"/>
      <c r="C413" s="3" t="str">
        <f>IFERROR(VLOOKUP(B413,DONNEES!$E:$F,2,0),"")</f>
        <v/>
      </c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3" t="str">
        <f>IFERROR(VLOOKUP(Q413,DONNEES!$Q$2:$R$8,2,0),"")</f>
        <v/>
      </c>
      <c r="S413" s="19"/>
      <c r="T413" s="19"/>
      <c r="U413" s="7"/>
      <c r="V413" s="3" t="str">
        <f>IFERROR(VLOOKUP(U413,DONNEES!$O$2:$P$17,2,0),"")</f>
        <v/>
      </c>
      <c r="W413" s="7"/>
      <c r="X413" s="3" t="str">
        <f>IFERROR(VLOOKUP(W413,DONNEES!$S$2:$T$6,2,0),"")</f>
        <v/>
      </c>
      <c r="Z413" s="12" t="str">
        <f t="shared" si="86"/>
        <v/>
      </c>
      <c r="AA413" s="12" t="b">
        <f t="shared" si="87"/>
        <v>0</v>
      </c>
      <c r="AB413" s="12" t="b">
        <f t="shared" si="88"/>
        <v>0</v>
      </c>
      <c r="AC413" s="13">
        <f t="shared" si="89"/>
        <v>0</v>
      </c>
      <c r="AD413" s="12">
        <f t="shared" si="93"/>
        <v>0</v>
      </c>
      <c r="AE413" s="12">
        <f t="shared" si="94"/>
        <v>0</v>
      </c>
      <c r="AF413" s="12">
        <f t="shared" si="90"/>
        <v>1</v>
      </c>
      <c r="AG413" s="12">
        <f t="shared" si="91"/>
        <v>1</v>
      </c>
      <c r="AI413" s="12" t="str">
        <f>IF(E413&lt;&gt;"",OR(VLOOKUP(J413,DONNEES!$H$2:$I$7,2,0)="09",VLOOKUP(J413,DONNEES!$H$2:$I$7,2,0)="19"),"")</f>
        <v/>
      </c>
      <c r="AN413" s="18" t="b">
        <f t="shared" si="92"/>
        <v>1</v>
      </c>
      <c r="AO413" s="12" t="str">
        <f t="shared" si="96"/>
        <v/>
      </c>
      <c r="AP413" s="12" t="str">
        <f t="shared" si="95"/>
        <v/>
      </c>
      <c r="AQ413" s="12" t="str">
        <f t="shared" si="98"/>
        <v/>
      </c>
      <c r="AR413" s="12" t="str">
        <f t="shared" si="97"/>
        <v/>
      </c>
    </row>
    <row r="414" spans="1:44" x14ac:dyDescent="0.25">
      <c r="A414" s="7"/>
      <c r="B414" s="7"/>
      <c r="C414" s="3" t="str">
        <f>IFERROR(VLOOKUP(B414,DONNEES!$E:$F,2,0),"")</f>
        <v/>
      </c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3" t="str">
        <f>IFERROR(VLOOKUP(Q414,DONNEES!$Q$2:$R$8,2,0),"")</f>
        <v/>
      </c>
      <c r="S414" s="19"/>
      <c r="T414" s="19"/>
      <c r="U414" s="7"/>
      <c r="V414" s="3" t="str">
        <f>IFERROR(VLOOKUP(U414,DONNEES!$O$2:$P$17,2,0),"")</f>
        <v/>
      </c>
      <c r="W414" s="7"/>
      <c r="X414" s="3" t="str">
        <f>IFERROR(VLOOKUP(W414,DONNEES!$S$2:$T$6,2,0),"")</f>
        <v/>
      </c>
      <c r="Z414" s="12" t="str">
        <f t="shared" si="86"/>
        <v/>
      </c>
      <c r="AA414" s="12" t="b">
        <f t="shared" si="87"/>
        <v>0</v>
      </c>
      <c r="AB414" s="12" t="b">
        <f t="shared" si="88"/>
        <v>0</v>
      </c>
      <c r="AC414" s="13">
        <f t="shared" si="89"/>
        <v>0</v>
      </c>
      <c r="AD414" s="12">
        <f t="shared" si="93"/>
        <v>0</v>
      </c>
      <c r="AE414" s="12">
        <f t="shared" si="94"/>
        <v>0</v>
      </c>
      <c r="AF414" s="12">
        <f t="shared" si="90"/>
        <v>1</v>
      </c>
      <c r="AG414" s="12">
        <f t="shared" si="91"/>
        <v>1</v>
      </c>
      <c r="AI414" s="12" t="str">
        <f>IF(E414&lt;&gt;"",OR(VLOOKUP(J414,DONNEES!$H$2:$I$7,2,0)="09",VLOOKUP(J414,DONNEES!$H$2:$I$7,2,0)="19"),"")</f>
        <v/>
      </c>
      <c r="AN414" s="18" t="b">
        <f t="shared" si="92"/>
        <v>1</v>
      </c>
      <c r="AO414" s="12" t="str">
        <f t="shared" si="96"/>
        <v/>
      </c>
      <c r="AP414" s="12" t="str">
        <f t="shared" si="95"/>
        <v/>
      </c>
      <c r="AQ414" s="12" t="str">
        <f t="shared" si="98"/>
        <v/>
      </c>
      <c r="AR414" s="12" t="str">
        <f t="shared" si="97"/>
        <v/>
      </c>
    </row>
    <row r="415" spans="1:44" x14ac:dyDescent="0.25">
      <c r="A415" s="7"/>
      <c r="B415" s="7"/>
      <c r="C415" s="3" t="str">
        <f>IFERROR(VLOOKUP(B415,DONNEES!$E:$F,2,0),"")</f>
        <v/>
      </c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3" t="str">
        <f>IFERROR(VLOOKUP(Q415,DONNEES!$Q$2:$R$8,2,0),"")</f>
        <v/>
      </c>
      <c r="S415" s="19"/>
      <c r="T415" s="19"/>
      <c r="U415" s="7"/>
      <c r="V415" s="3" t="str">
        <f>IFERROR(VLOOKUP(U415,DONNEES!$O$2:$P$17,2,0),"")</f>
        <v/>
      </c>
      <c r="W415" s="7"/>
      <c r="X415" s="3" t="str">
        <f>IFERROR(VLOOKUP(W415,DONNEES!$S$2:$T$6,2,0),"")</f>
        <v/>
      </c>
      <c r="Z415" s="12" t="str">
        <f t="shared" si="86"/>
        <v/>
      </c>
      <c r="AA415" s="12" t="b">
        <f t="shared" si="87"/>
        <v>0</v>
      </c>
      <c r="AB415" s="12" t="b">
        <f t="shared" si="88"/>
        <v>0</v>
      </c>
      <c r="AC415" s="13">
        <f t="shared" si="89"/>
        <v>0</v>
      </c>
      <c r="AD415" s="12">
        <f t="shared" si="93"/>
        <v>0</v>
      </c>
      <c r="AE415" s="12">
        <f t="shared" si="94"/>
        <v>0</v>
      </c>
      <c r="AF415" s="12">
        <f t="shared" si="90"/>
        <v>1</v>
      </c>
      <c r="AG415" s="12">
        <f t="shared" si="91"/>
        <v>1</v>
      </c>
      <c r="AI415" s="12" t="str">
        <f>IF(E415&lt;&gt;"",OR(VLOOKUP(J415,DONNEES!$H$2:$I$7,2,0)="09",VLOOKUP(J415,DONNEES!$H$2:$I$7,2,0)="19"),"")</f>
        <v/>
      </c>
      <c r="AN415" s="18" t="b">
        <f t="shared" si="92"/>
        <v>1</v>
      </c>
      <c r="AO415" s="12" t="str">
        <f t="shared" si="96"/>
        <v/>
      </c>
      <c r="AP415" s="12" t="str">
        <f t="shared" si="95"/>
        <v/>
      </c>
      <c r="AQ415" s="12" t="str">
        <f t="shared" si="98"/>
        <v/>
      </c>
      <c r="AR415" s="12" t="str">
        <f t="shared" si="97"/>
        <v/>
      </c>
    </row>
    <row r="416" spans="1:44" x14ac:dyDescent="0.25">
      <c r="A416" s="7"/>
      <c r="B416" s="7"/>
      <c r="C416" s="3" t="str">
        <f>IFERROR(VLOOKUP(B416,DONNEES!$E:$F,2,0),"")</f>
        <v/>
      </c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3" t="str">
        <f>IFERROR(VLOOKUP(Q416,DONNEES!$Q$2:$R$8,2,0),"")</f>
        <v/>
      </c>
      <c r="S416" s="19"/>
      <c r="T416" s="19"/>
      <c r="U416" s="7"/>
      <c r="V416" s="3" t="str">
        <f>IFERROR(VLOOKUP(U416,DONNEES!$O$2:$P$17,2,0),"")</f>
        <v/>
      </c>
      <c r="W416" s="7"/>
      <c r="X416" s="3" t="str">
        <f>IFERROR(VLOOKUP(W416,DONNEES!$S$2:$T$6,2,0),"")</f>
        <v/>
      </c>
      <c r="Z416" s="12" t="str">
        <f t="shared" si="86"/>
        <v/>
      </c>
      <c r="AA416" s="12" t="b">
        <f t="shared" si="87"/>
        <v>0</v>
      </c>
      <c r="AB416" s="12" t="b">
        <f t="shared" si="88"/>
        <v>0</v>
      </c>
      <c r="AC416" s="13">
        <f t="shared" si="89"/>
        <v>0</v>
      </c>
      <c r="AD416" s="12">
        <f t="shared" si="93"/>
        <v>0</v>
      </c>
      <c r="AE416" s="12">
        <f t="shared" si="94"/>
        <v>0</v>
      </c>
      <c r="AF416" s="12">
        <f t="shared" si="90"/>
        <v>1</v>
      </c>
      <c r="AG416" s="12">
        <f t="shared" si="91"/>
        <v>1</v>
      </c>
      <c r="AI416" s="12" t="str">
        <f>IF(E416&lt;&gt;"",OR(VLOOKUP(J416,DONNEES!$H$2:$I$7,2,0)="09",VLOOKUP(J416,DONNEES!$H$2:$I$7,2,0)="19"),"")</f>
        <v/>
      </c>
      <c r="AN416" s="18" t="b">
        <f t="shared" si="92"/>
        <v>1</v>
      </c>
      <c r="AO416" s="12" t="str">
        <f t="shared" si="96"/>
        <v/>
      </c>
      <c r="AP416" s="12" t="str">
        <f t="shared" si="95"/>
        <v/>
      </c>
      <c r="AQ416" s="12" t="str">
        <f t="shared" si="98"/>
        <v/>
      </c>
      <c r="AR416" s="12" t="str">
        <f t="shared" si="97"/>
        <v/>
      </c>
    </row>
    <row r="417" spans="1:44" x14ac:dyDescent="0.25">
      <c r="A417" s="7"/>
      <c r="B417" s="7"/>
      <c r="C417" s="3" t="str">
        <f>IFERROR(VLOOKUP(B417,DONNEES!$E:$F,2,0),"")</f>
        <v/>
      </c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3" t="str">
        <f>IFERROR(VLOOKUP(Q417,DONNEES!$Q$2:$R$8,2,0),"")</f>
        <v/>
      </c>
      <c r="S417" s="19"/>
      <c r="T417" s="19"/>
      <c r="U417" s="7"/>
      <c r="V417" s="3" t="str">
        <f>IFERROR(VLOOKUP(U417,DONNEES!$O$2:$P$17,2,0),"")</f>
        <v/>
      </c>
      <c r="W417" s="7"/>
      <c r="X417" s="3" t="str">
        <f>IFERROR(VLOOKUP(W417,DONNEES!$S$2:$T$6,2,0),"")</f>
        <v/>
      </c>
      <c r="Z417" s="12" t="str">
        <f t="shared" si="86"/>
        <v/>
      </c>
      <c r="AA417" s="12" t="b">
        <f t="shared" si="87"/>
        <v>0</v>
      </c>
      <c r="AB417" s="12" t="b">
        <f t="shared" si="88"/>
        <v>0</v>
      </c>
      <c r="AC417" s="13">
        <f t="shared" si="89"/>
        <v>0</v>
      </c>
      <c r="AD417" s="12">
        <f t="shared" si="93"/>
        <v>0</v>
      </c>
      <c r="AE417" s="12">
        <f t="shared" si="94"/>
        <v>0</v>
      </c>
      <c r="AF417" s="12">
        <f t="shared" si="90"/>
        <v>1</v>
      </c>
      <c r="AG417" s="12">
        <f t="shared" si="91"/>
        <v>1</v>
      </c>
      <c r="AI417" s="12" t="str">
        <f>IF(E417&lt;&gt;"",OR(VLOOKUP(J417,DONNEES!$H$2:$I$7,2,0)="09",VLOOKUP(J417,DONNEES!$H$2:$I$7,2,0)="19"),"")</f>
        <v/>
      </c>
      <c r="AN417" s="18" t="b">
        <f t="shared" si="92"/>
        <v>1</v>
      </c>
      <c r="AO417" s="12" t="str">
        <f t="shared" si="96"/>
        <v/>
      </c>
      <c r="AP417" s="12" t="str">
        <f t="shared" si="95"/>
        <v/>
      </c>
      <c r="AQ417" s="12" t="str">
        <f t="shared" si="98"/>
        <v/>
      </c>
      <c r="AR417" s="12" t="str">
        <f t="shared" si="97"/>
        <v/>
      </c>
    </row>
    <row r="418" spans="1:44" x14ac:dyDescent="0.25">
      <c r="A418" s="7"/>
      <c r="B418" s="7"/>
      <c r="C418" s="3" t="str">
        <f>IFERROR(VLOOKUP(B418,DONNEES!$E:$F,2,0),"")</f>
        <v/>
      </c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3" t="str">
        <f>IFERROR(VLOOKUP(Q418,DONNEES!$Q$2:$R$8,2,0),"")</f>
        <v/>
      </c>
      <c r="S418" s="19"/>
      <c r="T418" s="19"/>
      <c r="U418" s="7"/>
      <c r="V418" s="3" t="str">
        <f>IFERROR(VLOOKUP(U418,DONNEES!$O$2:$P$17,2,0),"")</f>
        <v/>
      </c>
      <c r="W418" s="7"/>
      <c r="X418" s="3" t="str">
        <f>IFERROR(VLOOKUP(W418,DONNEES!$S$2:$T$6,2,0),"")</f>
        <v/>
      </c>
      <c r="Z418" s="12" t="str">
        <f t="shared" si="86"/>
        <v/>
      </c>
      <c r="AA418" s="12" t="b">
        <f t="shared" si="87"/>
        <v>0</v>
      </c>
      <c r="AB418" s="12" t="b">
        <f t="shared" si="88"/>
        <v>0</v>
      </c>
      <c r="AC418" s="13">
        <f t="shared" si="89"/>
        <v>0</v>
      </c>
      <c r="AD418" s="12">
        <f t="shared" si="93"/>
        <v>0</v>
      </c>
      <c r="AE418" s="12">
        <f t="shared" si="94"/>
        <v>0</v>
      </c>
      <c r="AF418" s="12">
        <f t="shared" si="90"/>
        <v>1</v>
      </c>
      <c r="AG418" s="12">
        <f t="shared" si="91"/>
        <v>1</v>
      </c>
      <c r="AI418" s="12" t="str">
        <f>IF(E418&lt;&gt;"",OR(VLOOKUP(J418,DONNEES!$H$2:$I$7,2,0)="09",VLOOKUP(J418,DONNEES!$H$2:$I$7,2,0)="19"),"")</f>
        <v/>
      </c>
      <c r="AN418" s="18" t="b">
        <f t="shared" si="92"/>
        <v>1</v>
      </c>
      <c r="AO418" s="12" t="str">
        <f t="shared" si="96"/>
        <v/>
      </c>
      <c r="AP418" s="12" t="str">
        <f t="shared" si="95"/>
        <v/>
      </c>
      <c r="AQ418" s="12" t="str">
        <f t="shared" si="98"/>
        <v/>
      </c>
      <c r="AR418" s="12" t="str">
        <f t="shared" si="97"/>
        <v/>
      </c>
    </row>
    <row r="419" spans="1:44" x14ac:dyDescent="0.25">
      <c r="A419" s="7"/>
      <c r="B419" s="7"/>
      <c r="C419" s="3" t="str">
        <f>IFERROR(VLOOKUP(B419,DONNEES!$E:$F,2,0),"")</f>
        <v/>
      </c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3" t="str">
        <f>IFERROR(VLOOKUP(Q419,DONNEES!$Q$2:$R$8,2,0),"")</f>
        <v/>
      </c>
      <c r="S419" s="19"/>
      <c r="T419" s="19"/>
      <c r="U419" s="7"/>
      <c r="V419" s="3" t="str">
        <f>IFERROR(VLOOKUP(U419,DONNEES!$O$2:$P$17,2,0),"")</f>
        <v/>
      </c>
      <c r="W419" s="7"/>
      <c r="X419" s="3" t="str">
        <f>IFERROR(VLOOKUP(W419,DONNEES!$S$2:$T$6,2,0),"")</f>
        <v/>
      </c>
      <c r="Z419" s="12" t="str">
        <f t="shared" si="86"/>
        <v/>
      </c>
      <c r="AA419" s="12" t="b">
        <f t="shared" si="87"/>
        <v>0</v>
      </c>
      <c r="AB419" s="12" t="b">
        <f t="shared" si="88"/>
        <v>0</v>
      </c>
      <c r="AC419" s="13">
        <f t="shared" si="89"/>
        <v>0</v>
      </c>
      <c r="AD419" s="12">
        <f t="shared" si="93"/>
        <v>0</v>
      </c>
      <c r="AE419" s="12">
        <f t="shared" si="94"/>
        <v>0</v>
      </c>
      <c r="AF419" s="12">
        <f t="shared" si="90"/>
        <v>1</v>
      </c>
      <c r="AG419" s="12">
        <f t="shared" si="91"/>
        <v>1</v>
      </c>
      <c r="AI419" s="12" t="str">
        <f>IF(E419&lt;&gt;"",OR(VLOOKUP(J419,DONNEES!$H$2:$I$7,2,0)="09",VLOOKUP(J419,DONNEES!$H$2:$I$7,2,0)="19"),"")</f>
        <v/>
      </c>
      <c r="AN419" s="18" t="b">
        <f t="shared" si="92"/>
        <v>1</v>
      </c>
      <c r="AO419" s="12" t="str">
        <f t="shared" si="96"/>
        <v/>
      </c>
      <c r="AP419" s="12" t="str">
        <f t="shared" si="95"/>
        <v/>
      </c>
      <c r="AQ419" s="12" t="str">
        <f t="shared" si="98"/>
        <v/>
      </c>
      <c r="AR419" s="12" t="str">
        <f t="shared" si="97"/>
        <v/>
      </c>
    </row>
    <row r="420" spans="1:44" x14ac:dyDescent="0.25">
      <c r="A420" s="7"/>
      <c r="B420" s="7"/>
      <c r="C420" s="3" t="str">
        <f>IFERROR(VLOOKUP(B420,DONNEES!$E:$F,2,0),"")</f>
        <v/>
      </c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3" t="str">
        <f>IFERROR(VLOOKUP(Q420,DONNEES!$Q$2:$R$8,2,0),"")</f>
        <v/>
      </c>
      <c r="S420" s="19"/>
      <c r="T420" s="19"/>
      <c r="U420" s="7"/>
      <c r="V420" s="3" t="str">
        <f>IFERROR(VLOOKUP(U420,DONNEES!$O$2:$P$17,2,0),"")</f>
        <v/>
      </c>
      <c r="W420" s="7"/>
      <c r="X420" s="3" t="str">
        <f>IFERROR(VLOOKUP(W420,DONNEES!$S$2:$T$6,2,0),"")</f>
        <v/>
      </c>
      <c r="Z420" s="12" t="str">
        <f t="shared" si="86"/>
        <v/>
      </c>
      <c r="AA420" s="12" t="b">
        <f t="shared" si="87"/>
        <v>0</v>
      </c>
      <c r="AB420" s="12" t="b">
        <f t="shared" si="88"/>
        <v>0</v>
      </c>
      <c r="AC420" s="13">
        <f t="shared" si="89"/>
        <v>0</v>
      </c>
      <c r="AD420" s="12">
        <f t="shared" si="93"/>
        <v>0</v>
      </c>
      <c r="AE420" s="12">
        <f t="shared" si="94"/>
        <v>0</v>
      </c>
      <c r="AF420" s="12">
        <f t="shared" si="90"/>
        <v>1</v>
      </c>
      <c r="AG420" s="12">
        <f t="shared" si="91"/>
        <v>1</v>
      </c>
      <c r="AI420" s="12" t="str">
        <f>IF(E420&lt;&gt;"",OR(VLOOKUP(J420,DONNEES!$H$2:$I$7,2,0)="09",VLOOKUP(J420,DONNEES!$H$2:$I$7,2,0)="19"),"")</f>
        <v/>
      </c>
      <c r="AN420" s="18" t="b">
        <f t="shared" si="92"/>
        <v>1</v>
      </c>
      <c r="AO420" s="12" t="str">
        <f t="shared" si="96"/>
        <v/>
      </c>
      <c r="AP420" s="12" t="str">
        <f t="shared" si="95"/>
        <v/>
      </c>
      <c r="AQ420" s="12" t="str">
        <f t="shared" si="98"/>
        <v/>
      </c>
      <c r="AR420" s="12" t="str">
        <f t="shared" si="97"/>
        <v/>
      </c>
    </row>
    <row r="421" spans="1:44" x14ac:dyDescent="0.25">
      <c r="A421" s="7"/>
      <c r="B421" s="7"/>
      <c r="C421" s="3" t="str">
        <f>IFERROR(VLOOKUP(B421,DONNEES!$E:$F,2,0),"")</f>
        <v/>
      </c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3" t="str">
        <f>IFERROR(VLOOKUP(Q421,DONNEES!$Q$2:$R$8,2,0),"")</f>
        <v/>
      </c>
      <c r="S421" s="19"/>
      <c r="T421" s="19"/>
      <c r="U421" s="7"/>
      <c r="V421" s="3" t="str">
        <f>IFERROR(VLOOKUP(U421,DONNEES!$O$2:$P$17,2,0),"")</f>
        <v/>
      </c>
      <c r="W421" s="7"/>
      <c r="X421" s="3" t="str">
        <f>IFERROR(VLOOKUP(W421,DONNEES!$S$2:$T$6,2,0),"")</f>
        <v/>
      </c>
      <c r="Z421" s="12" t="str">
        <f t="shared" si="86"/>
        <v/>
      </c>
      <c r="AA421" s="12" t="b">
        <f t="shared" si="87"/>
        <v>0</v>
      </c>
      <c r="AB421" s="12" t="b">
        <f t="shared" si="88"/>
        <v>0</v>
      </c>
      <c r="AC421" s="13">
        <f t="shared" si="89"/>
        <v>0</v>
      </c>
      <c r="AD421" s="12">
        <f t="shared" si="93"/>
        <v>0</v>
      </c>
      <c r="AE421" s="12">
        <f t="shared" si="94"/>
        <v>0</v>
      </c>
      <c r="AF421" s="12">
        <f t="shared" si="90"/>
        <v>1</v>
      </c>
      <c r="AG421" s="12">
        <f t="shared" si="91"/>
        <v>1</v>
      </c>
      <c r="AI421" s="12" t="str">
        <f>IF(E421&lt;&gt;"",OR(VLOOKUP(J421,DONNEES!$H$2:$I$7,2,0)="09",VLOOKUP(J421,DONNEES!$H$2:$I$7,2,0)="19"),"")</f>
        <v/>
      </c>
      <c r="AN421" s="18" t="b">
        <f t="shared" si="92"/>
        <v>1</v>
      </c>
      <c r="AO421" s="12" t="str">
        <f t="shared" si="96"/>
        <v/>
      </c>
      <c r="AP421" s="12" t="str">
        <f t="shared" si="95"/>
        <v/>
      </c>
      <c r="AQ421" s="12" t="str">
        <f t="shared" si="98"/>
        <v/>
      </c>
      <c r="AR421" s="12" t="str">
        <f t="shared" si="97"/>
        <v/>
      </c>
    </row>
    <row r="422" spans="1:44" x14ac:dyDescent="0.25">
      <c r="A422" s="7"/>
      <c r="B422" s="7"/>
      <c r="C422" s="3" t="str">
        <f>IFERROR(VLOOKUP(B422,DONNEES!$E:$F,2,0),"")</f>
        <v/>
      </c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3" t="str">
        <f>IFERROR(VLOOKUP(Q422,DONNEES!$Q$2:$R$8,2,0),"")</f>
        <v/>
      </c>
      <c r="S422" s="19"/>
      <c r="T422" s="19"/>
      <c r="U422" s="7"/>
      <c r="V422" s="3" t="str">
        <f>IFERROR(VLOOKUP(U422,DONNEES!$O$2:$P$17,2,0),"")</f>
        <v/>
      </c>
      <c r="W422" s="7"/>
      <c r="X422" s="3" t="str">
        <f>IFERROR(VLOOKUP(W422,DONNEES!$S$2:$T$6,2,0),"")</f>
        <v/>
      </c>
      <c r="Z422" s="12" t="str">
        <f t="shared" si="86"/>
        <v/>
      </c>
      <c r="AA422" s="12" t="b">
        <f t="shared" si="87"/>
        <v>0</v>
      </c>
      <c r="AB422" s="12" t="b">
        <f t="shared" si="88"/>
        <v>0</v>
      </c>
      <c r="AC422" s="13">
        <f t="shared" si="89"/>
        <v>0</v>
      </c>
      <c r="AD422" s="12">
        <f t="shared" si="93"/>
        <v>0</v>
      </c>
      <c r="AE422" s="12">
        <f t="shared" si="94"/>
        <v>0</v>
      </c>
      <c r="AF422" s="12">
        <f t="shared" si="90"/>
        <v>1</v>
      </c>
      <c r="AG422" s="12">
        <f t="shared" si="91"/>
        <v>1</v>
      </c>
      <c r="AI422" s="12" t="str">
        <f>IF(E422&lt;&gt;"",OR(VLOOKUP(J422,DONNEES!$H$2:$I$7,2,0)="09",VLOOKUP(J422,DONNEES!$H$2:$I$7,2,0)="19"),"")</f>
        <v/>
      </c>
      <c r="AN422" s="18" t="b">
        <f t="shared" si="92"/>
        <v>1</v>
      </c>
      <c r="AO422" s="12" t="str">
        <f t="shared" si="96"/>
        <v/>
      </c>
      <c r="AP422" s="12" t="str">
        <f t="shared" si="95"/>
        <v/>
      </c>
      <c r="AQ422" s="12" t="str">
        <f t="shared" si="98"/>
        <v/>
      </c>
      <c r="AR422" s="12" t="str">
        <f t="shared" si="97"/>
        <v/>
      </c>
    </row>
    <row r="423" spans="1:44" x14ac:dyDescent="0.25">
      <c r="A423" s="7"/>
      <c r="B423" s="7"/>
      <c r="C423" s="3" t="str">
        <f>IFERROR(VLOOKUP(B423,DONNEES!$E:$F,2,0),"")</f>
        <v/>
      </c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3" t="str">
        <f>IFERROR(VLOOKUP(Q423,DONNEES!$Q$2:$R$8,2,0),"")</f>
        <v/>
      </c>
      <c r="S423" s="19"/>
      <c r="T423" s="19"/>
      <c r="U423" s="7"/>
      <c r="V423" s="3" t="str">
        <f>IFERROR(VLOOKUP(U423,DONNEES!$O$2:$P$17,2,0),"")</f>
        <v/>
      </c>
      <c r="W423" s="7"/>
      <c r="X423" s="3" t="str">
        <f>IFERROR(VLOOKUP(W423,DONNEES!$S$2:$T$6,2,0),"")</f>
        <v/>
      </c>
      <c r="Z423" s="12" t="str">
        <f t="shared" si="86"/>
        <v/>
      </c>
      <c r="AA423" s="12" t="b">
        <f t="shared" si="87"/>
        <v>0</v>
      </c>
      <c r="AB423" s="12" t="b">
        <f t="shared" si="88"/>
        <v>0</v>
      </c>
      <c r="AC423" s="13">
        <f t="shared" si="89"/>
        <v>0</v>
      </c>
      <c r="AD423" s="12">
        <f t="shared" si="93"/>
        <v>0</v>
      </c>
      <c r="AE423" s="12">
        <f t="shared" si="94"/>
        <v>0</v>
      </c>
      <c r="AF423" s="12">
        <f t="shared" si="90"/>
        <v>1</v>
      </c>
      <c r="AG423" s="12">
        <f t="shared" si="91"/>
        <v>1</v>
      </c>
      <c r="AI423" s="12" t="str">
        <f>IF(E423&lt;&gt;"",OR(VLOOKUP(J423,DONNEES!$H$2:$I$7,2,0)="09",VLOOKUP(J423,DONNEES!$H$2:$I$7,2,0)="19"),"")</f>
        <v/>
      </c>
      <c r="AN423" s="18" t="b">
        <f t="shared" si="92"/>
        <v>1</v>
      </c>
      <c r="AO423" s="12" t="str">
        <f t="shared" si="96"/>
        <v/>
      </c>
      <c r="AP423" s="12" t="str">
        <f t="shared" si="95"/>
        <v/>
      </c>
      <c r="AQ423" s="12" t="str">
        <f t="shared" si="98"/>
        <v/>
      </c>
      <c r="AR423" s="12" t="str">
        <f t="shared" si="97"/>
        <v/>
      </c>
    </row>
    <row r="424" spans="1:44" x14ac:dyDescent="0.25">
      <c r="A424" s="7"/>
      <c r="B424" s="7"/>
      <c r="C424" s="3" t="str">
        <f>IFERROR(VLOOKUP(B424,DONNEES!$E:$F,2,0),"")</f>
        <v/>
      </c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3" t="str">
        <f>IFERROR(VLOOKUP(Q424,DONNEES!$Q$2:$R$8,2,0),"")</f>
        <v/>
      </c>
      <c r="S424" s="19"/>
      <c r="T424" s="19"/>
      <c r="U424" s="7"/>
      <c r="V424" s="3" t="str">
        <f>IFERROR(VLOOKUP(U424,DONNEES!$O$2:$P$17,2,0),"")</f>
        <v/>
      </c>
      <c r="W424" s="7"/>
      <c r="X424" s="3" t="str">
        <f>IFERROR(VLOOKUP(W424,DONNEES!$S$2:$T$6,2,0),"")</f>
        <v/>
      </c>
      <c r="Z424" s="12" t="str">
        <f t="shared" si="86"/>
        <v/>
      </c>
      <c r="AA424" s="12" t="b">
        <f t="shared" si="87"/>
        <v>0</v>
      </c>
      <c r="AB424" s="12" t="b">
        <f t="shared" si="88"/>
        <v>0</v>
      </c>
      <c r="AC424" s="13">
        <f t="shared" si="89"/>
        <v>0</v>
      </c>
      <c r="AD424" s="12">
        <f t="shared" si="93"/>
        <v>0</v>
      </c>
      <c r="AE424" s="12">
        <f t="shared" si="94"/>
        <v>0</v>
      </c>
      <c r="AF424" s="12">
        <f t="shared" si="90"/>
        <v>1</v>
      </c>
      <c r="AG424" s="12">
        <f t="shared" si="91"/>
        <v>1</v>
      </c>
      <c r="AI424" s="12" t="str">
        <f>IF(E424&lt;&gt;"",OR(VLOOKUP(J424,DONNEES!$H$2:$I$7,2,0)="09",VLOOKUP(J424,DONNEES!$H$2:$I$7,2,0)="19"),"")</f>
        <v/>
      </c>
      <c r="AN424" s="18" t="b">
        <f t="shared" si="92"/>
        <v>1</v>
      </c>
      <c r="AO424" s="12" t="str">
        <f t="shared" si="96"/>
        <v/>
      </c>
      <c r="AP424" s="12" t="str">
        <f t="shared" si="95"/>
        <v/>
      </c>
      <c r="AQ424" s="12" t="str">
        <f t="shared" si="98"/>
        <v/>
      </c>
      <c r="AR424" s="12" t="str">
        <f t="shared" si="97"/>
        <v/>
      </c>
    </row>
    <row r="425" spans="1:44" x14ac:dyDescent="0.25">
      <c r="A425" s="7"/>
      <c r="B425" s="7"/>
      <c r="C425" s="3" t="str">
        <f>IFERROR(VLOOKUP(B425,DONNEES!$E:$F,2,0),"")</f>
        <v/>
      </c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3" t="str">
        <f>IFERROR(VLOOKUP(Q425,DONNEES!$Q$2:$R$8,2,0),"")</f>
        <v/>
      </c>
      <c r="S425" s="19"/>
      <c r="T425" s="19"/>
      <c r="U425" s="7"/>
      <c r="V425" s="3" t="str">
        <f>IFERROR(VLOOKUP(U425,DONNEES!$O$2:$P$17,2,0),"")</f>
        <v/>
      </c>
      <c r="W425" s="7"/>
      <c r="X425" s="3" t="str">
        <f>IFERROR(VLOOKUP(W425,DONNEES!$S$2:$T$6,2,0),"")</f>
        <v/>
      </c>
      <c r="Z425" s="12" t="str">
        <f t="shared" si="86"/>
        <v/>
      </c>
      <c r="AA425" s="12" t="b">
        <f t="shared" si="87"/>
        <v>0</v>
      </c>
      <c r="AB425" s="12" t="b">
        <f t="shared" si="88"/>
        <v>0</v>
      </c>
      <c r="AC425" s="13">
        <f t="shared" si="89"/>
        <v>0</v>
      </c>
      <c r="AD425" s="12">
        <f t="shared" si="93"/>
        <v>0</v>
      </c>
      <c r="AE425" s="12">
        <f t="shared" si="94"/>
        <v>0</v>
      </c>
      <c r="AF425" s="12">
        <f t="shared" si="90"/>
        <v>1</v>
      </c>
      <c r="AG425" s="12">
        <f t="shared" si="91"/>
        <v>1</v>
      </c>
      <c r="AI425" s="12" t="str">
        <f>IF(E425&lt;&gt;"",OR(VLOOKUP(J425,DONNEES!$H$2:$I$7,2,0)="09",VLOOKUP(J425,DONNEES!$H$2:$I$7,2,0)="19"),"")</f>
        <v/>
      </c>
      <c r="AN425" s="18" t="b">
        <f t="shared" si="92"/>
        <v>1</v>
      </c>
      <c r="AO425" s="12" t="str">
        <f t="shared" si="96"/>
        <v/>
      </c>
      <c r="AP425" s="12" t="str">
        <f t="shared" si="95"/>
        <v/>
      </c>
      <c r="AQ425" s="12" t="str">
        <f t="shared" si="98"/>
        <v/>
      </c>
      <c r="AR425" s="12" t="str">
        <f t="shared" si="97"/>
        <v/>
      </c>
    </row>
    <row r="426" spans="1:44" x14ac:dyDescent="0.25">
      <c r="A426" s="7"/>
      <c r="B426" s="7"/>
      <c r="C426" s="3" t="str">
        <f>IFERROR(VLOOKUP(B426,DONNEES!$E:$F,2,0),"")</f>
        <v/>
      </c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3" t="str">
        <f>IFERROR(VLOOKUP(Q426,DONNEES!$Q$2:$R$8,2,0),"")</f>
        <v/>
      </c>
      <c r="S426" s="19"/>
      <c r="T426" s="19"/>
      <c r="U426" s="7"/>
      <c r="V426" s="3" t="str">
        <f>IFERROR(VLOOKUP(U426,DONNEES!$O$2:$P$17,2,0),"")</f>
        <v/>
      </c>
      <c r="W426" s="7"/>
      <c r="X426" s="3" t="str">
        <f>IFERROR(VLOOKUP(W426,DONNEES!$S$2:$T$6,2,0),"")</f>
        <v/>
      </c>
      <c r="Z426" s="12" t="str">
        <f t="shared" si="86"/>
        <v/>
      </c>
      <c r="AA426" s="12" t="b">
        <f t="shared" si="87"/>
        <v>0</v>
      </c>
      <c r="AB426" s="12" t="b">
        <f t="shared" si="88"/>
        <v>0</v>
      </c>
      <c r="AC426" s="13">
        <f t="shared" si="89"/>
        <v>0</v>
      </c>
      <c r="AD426" s="12">
        <f t="shared" si="93"/>
        <v>0</v>
      </c>
      <c r="AE426" s="12">
        <f t="shared" si="94"/>
        <v>0</v>
      </c>
      <c r="AF426" s="12">
        <f t="shared" si="90"/>
        <v>1</v>
      </c>
      <c r="AG426" s="12">
        <f t="shared" si="91"/>
        <v>1</v>
      </c>
      <c r="AI426" s="12" t="str">
        <f>IF(E426&lt;&gt;"",OR(VLOOKUP(J426,DONNEES!$H$2:$I$7,2,0)="09",VLOOKUP(J426,DONNEES!$H$2:$I$7,2,0)="19"),"")</f>
        <v/>
      </c>
      <c r="AN426" s="18" t="b">
        <f t="shared" si="92"/>
        <v>1</v>
      </c>
      <c r="AO426" s="12" t="str">
        <f t="shared" si="96"/>
        <v/>
      </c>
      <c r="AP426" s="12" t="str">
        <f t="shared" si="95"/>
        <v/>
      </c>
      <c r="AQ426" s="12" t="str">
        <f t="shared" si="98"/>
        <v/>
      </c>
      <c r="AR426" s="12" t="str">
        <f t="shared" si="97"/>
        <v/>
      </c>
    </row>
    <row r="427" spans="1:44" x14ac:dyDescent="0.25">
      <c r="A427" s="7"/>
      <c r="B427" s="7"/>
      <c r="C427" s="3" t="str">
        <f>IFERROR(VLOOKUP(B427,DONNEES!$E:$F,2,0),"")</f>
        <v/>
      </c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3" t="str">
        <f>IFERROR(VLOOKUP(Q427,DONNEES!$Q$2:$R$8,2,0),"")</f>
        <v/>
      </c>
      <c r="S427" s="19"/>
      <c r="T427" s="19"/>
      <c r="U427" s="7"/>
      <c r="V427" s="3" t="str">
        <f>IFERROR(VLOOKUP(U427,DONNEES!$O$2:$P$17,2,0),"")</f>
        <v/>
      </c>
      <c r="W427" s="7"/>
      <c r="X427" s="3" t="str">
        <f>IFERROR(VLOOKUP(W427,DONNEES!$S$2:$T$6,2,0),"")</f>
        <v/>
      </c>
      <c r="Z427" s="12" t="str">
        <f t="shared" si="86"/>
        <v/>
      </c>
      <c r="AA427" s="12" t="b">
        <f t="shared" si="87"/>
        <v>0</v>
      </c>
      <c r="AB427" s="12" t="b">
        <f t="shared" si="88"/>
        <v>0</v>
      </c>
      <c r="AC427" s="13">
        <f t="shared" si="89"/>
        <v>0</v>
      </c>
      <c r="AD427" s="12">
        <f t="shared" si="93"/>
        <v>0</v>
      </c>
      <c r="AE427" s="12">
        <f t="shared" si="94"/>
        <v>0</v>
      </c>
      <c r="AF427" s="12">
        <f t="shared" si="90"/>
        <v>1</v>
      </c>
      <c r="AG427" s="12">
        <f t="shared" si="91"/>
        <v>1</v>
      </c>
      <c r="AI427" s="12" t="str">
        <f>IF(E427&lt;&gt;"",OR(VLOOKUP(J427,DONNEES!$H$2:$I$7,2,0)="09",VLOOKUP(J427,DONNEES!$H$2:$I$7,2,0)="19"),"")</f>
        <v/>
      </c>
      <c r="AN427" s="18" t="b">
        <f t="shared" si="92"/>
        <v>1</v>
      </c>
      <c r="AO427" s="12" t="str">
        <f t="shared" si="96"/>
        <v/>
      </c>
      <c r="AP427" s="12" t="str">
        <f t="shared" si="95"/>
        <v/>
      </c>
      <c r="AQ427" s="12" t="str">
        <f t="shared" si="98"/>
        <v/>
      </c>
      <c r="AR427" s="12" t="str">
        <f t="shared" si="97"/>
        <v/>
      </c>
    </row>
    <row r="428" spans="1:44" x14ac:dyDescent="0.25">
      <c r="A428" s="7"/>
      <c r="B428" s="7"/>
      <c r="C428" s="3" t="str">
        <f>IFERROR(VLOOKUP(B428,DONNEES!$E:$F,2,0),"")</f>
        <v/>
      </c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3" t="str">
        <f>IFERROR(VLOOKUP(Q428,DONNEES!$Q$2:$R$8,2,0),"")</f>
        <v/>
      </c>
      <c r="S428" s="19"/>
      <c r="T428" s="19"/>
      <c r="U428" s="7"/>
      <c r="V428" s="3" t="str">
        <f>IFERROR(VLOOKUP(U428,DONNEES!$O$2:$P$17,2,0),"")</f>
        <v/>
      </c>
      <c r="W428" s="7"/>
      <c r="X428" s="3" t="str">
        <f>IFERROR(VLOOKUP(W428,DONNEES!$S$2:$T$6,2,0),"")</f>
        <v/>
      </c>
      <c r="Z428" s="12" t="str">
        <f t="shared" si="86"/>
        <v/>
      </c>
      <c r="AA428" s="12" t="b">
        <f t="shared" si="87"/>
        <v>0</v>
      </c>
      <c r="AB428" s="12" t="b">
        <f t="shared" si="88"/>
        <v>0</v>
      </c>
      <c r="AC428" s="13">
        <f t="shared" si="89"/>
        <v>0</v>
      </c>
      <c r="AD428" s="12">
        <f t="shared" si="93"/>
        <v>0</v>
      </c>
      <c r="AE428" s="12">
        <f t="shared" si="94"/>
        <v>0</v>
      </c>
      <c r="AF428" s="12">
        <f t="shared" si="90"/>
        <v>1</v>
      </c>
      <c r="AG428" s="12">
        <f t="shared" si="91"/>
        <v>1</v>
      </c>
      <c r="AI428" s="12" t="str">
        <f>IF(E428&lt;&gt;"",OR(VLOOKUP(J428,DONNEES!$H$2:$I$7,2,0)="09",VLOOKUP(J428,DONNEES!$H$2:$I$7,2,0)="19"),"")</f>
        <v/>
      </c>
      <c r="AN428" s="18" t="b">
        <f t="shared" si="92"/>
        <v>1</v>
      </c>
      <c r="AO428" s="12" t="str">
        <f t="shared" si="96"/>
        <v/>
      </c>
      <c r="AP428" s="12" t="str">
        <f t="shared" si="95"/>
        <v/>
      </c>
      <c r="AQ428" s="12" t="str">
        <f t="shared" si="98"/>
        <v/>
      </c>
      <c r="AR428" s="12" t="str">
        <f t="shared" si="97"/>
        <v/>
      </c>
    </row>
    <row r="429" spans="1:44" x14ac:dyDescent="0.25">
      <c r="A429" s="7"/>
      <c r="B429" s="7"/>
      <c r="C429" s="3" t="str">
        <f>IFERROR(VLOOKUP(B429,DONNEES!$E:$F,2,0),"")</f>
        <v/>
      </c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3" t="str">
        <f>IFERROR(VLOOKUP(Q429,DONNEES!$Q$2:$R$8,2,0),"")</f>
        <v/>
      </c>
      <c r="S429" s="19"/>
      <c r="T429" s="19"/>
      <c r="U429" s="7"/>
      <c r="V429" s="3" t="str">
        <f>IFERROR(VLOOKUP(U429,DONNEES!$O$2:$P$17,2,0),"")</f>
        <v/>
      </c>
      <c r="W429" s="7"/>
      <c r="X429" s="3" t="str">
        <f>IFERROR(VLOOKUP(W429,DONNEES!$S$2:$T$6,2,0),"")</f>
        <v/>
      </c>
      <c r="Z429" s="12" t="str">
        <f t="shared" si="86"/>
        <v/>
      </c>
      <c r="AA429" s="12" t="b">
        <f t="shared" si="87"/>
        <v>0</v>
      </c>
      <c r="AB429" s="12" t="b">
        <f t="shared" si="88"/>
        <v>0</v>
      </c>
      <c r="AC429" s="13">
        <f t="shared" si="89"/>
        <v>0</v>
      </c>
      <c r="AD429" s="12">
        <f t="shared" si="93"/>
        <v>0</v>
      </c>
      <c r="AE429" s="12">
        <f t="shared" si="94"/>
        <v>0</v>
      </c>
      <c r="AF429" s="12">
        <f t="shared" si="90"/>
        <v>1</v>
      </c>
      <c r="AG429" s="12">
        <f t="shared" si="91"/>
        <v>1</v>
      </c>
      <c r="AI429" s="12" t="str">
        <f>IF(E429&lt;&gt;"",OR(VLOOKUP(J429,DONNEES!$H$2:$I$7,2,0)="09",VLOOKUP(J429,DONNEES!$H$2:$I$7,2,0)="19"),"")</f>
        <v/>
      </c>
      <c r="AN429" s="18" t="b">
        <f t="shared" si="92"/>
        <v>1</v>
      </c>
      <c r="AO429" s="12" t="str">
        <f t="shared" si="96"/>
        <v/>
      </c>
      <c r="AP429" s="12" t="str">
        <f t="shared" si="95"/>
        <v/>
      </c>
      <c r="AQ429" s="12" t="str">
        <f t="shared" si="98"/>
        <v/>
      </c>
      <c r="AR429" s="12" t="str">
        <f t="shared" si="97"/>
        <v/>
      </c>
    </row>
    <row r="430" spans="1:44" x14ac:dyDescent="0.25">
      <c r="A430" s="7"/>
      <c r="B430" s="7"/>
      <c r="C430" s="3" t="str">
        <f>IFERROR(VLOOKUP(B430,DONNEES!$E:$F,2,0),"")</f>
        <v/>
      </c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3" t="str">
        <f>IFERROR(VLOOKUP(Q430,DONNEES!$Q$2:$R$8,2,0),"")</f>
        <v/>
      </c>
      <c r="S430" s="19"/>
      <c r="T430" s="19"/>
      <c r="U430" s="7"/>
      <c r="V430" s="3" t="str">
        <f>IFERROR(VLOOKUP(U430,DONNEES!$O$2:$P$17,2,0),"")</f>
        <v/>
      </c>
      <c r="W430" s="7"/>
      <c r="X430" s="3" t="str">
        <f>IFERROR(VLOOKUP(W430,DONNEES!$S$2:$T$6,2,0),"")</f>
        <v/>
      </c>
      <c r="Z430" s="12" t="str">
        <f t="shared" si="86"/>
        <v/>
      </c>
      <c r="AA430" s="12" t="b">
        <f t="shared" si="87"/>
        <v>0</v>
      </c>
      <c r="AB430" s="12" t="b">
        <f t="shared" si="88"/>
        <v>0</v>
      </c>
      <c r="AC430" s="13">
        <f t="shared" si="89"/>
        <v>0</v>
      </c>
      <c r="AD430" s="12">
        <f t="shared" si="93"/>
        <v>0</v>
      </c>
      <c r="AE430" s="12">
        <f t="shared" si="94"/>
        <v>0</v>
      </c>
      <c r="AF430" s="12">
        <f t="shared" si="90"/>
        <v>1</v>
      </c>
      <c r="AG430" s="12">
        <f t="shared" si="91"/>
        <v>1</v>
      </c>
      <c r="AI430" s="12" t="str">
        <f>IF(E430&lt;&gt;"",OR(VLOOKUP(J430,DONNEES!$H$2:$I$7,2,0)="09",VLOOKUP(J430,DONNEES!$H$2:$I$7,2,0)="19"),"")</f>
        <v/>
      </c>
      <c r="AN430" s="18" t="b">
        <f t="shared" si="92"/>
        <v>1</v>
      </c>
      <c r="AO430" s="12" t="str">
        <f t="shared" si="96"/>
        <v/>
      </c>
      <c r="AP430" s="12" t="str">
        <f t="shared" si="95"/>
        <v/>
      </c>
      <c r="AQ430" s="12" t="str">
        <f t="shared" si="98"/>
        <v/>
      </c>
      <c r="AR430" s="12" t="str">
        <f t="shared" si="97"/>
        <v/>
      </c>
    </row>
    <row r="431" spans="1:44" x14ac:dyDescent="0.25">
      <c r="A431" s="7"/>
      <c r="B431" s="7"/>
      <c r="C431" s="3" t="str">
        <f>IFERROR(VLOOKUP(B431,DONNEES!$E:$F,2,0),"")</f>
        <v/>
      </c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3" t="str">
        <f>IFERROR(VLOOKUP(Q431,DONNEES!$Q$2:$R$8,2,0),"")</f>
        <v/>
      </c>
      <c r="S431" s="19"/>
      <c r="T431" s="19"/>
      <c r="U431" s="7"/>
      <c r="V431" s="3" t="str">
        <f>IFERROR(VLOOKUP(U431,DONNEES!$O$2:$P$17,2,0),"")</f>
        <v/>
      </c>
      <c r="W431" s="7"/>
      <c r="X431" s="3" t="str">
        <f>IFERROR(VLOOKUP(W431,DONNEES!$S$2:$T$6,2,0),"")</f>
        <v/>
      </c>
      <c r="Z431" s="12" t="str">
        <f t="shared" si="86"/>
        <v/>
      </c>
      <c r="AA431" s="12" t="b">
        <f t="shared" si="87"/>
        <v>0</v>
      </c>
      <c r="AB431" s="12" t="b">
        <f t="shared" si="88"/>
        <v>0</v>
      </c>
      <c r="AC431" s="13">
        <f t="shared" si="89"/>
        <v>0</v>
      </c>
      <c r="AD431" s="12">
        <f t="shared" si="93"/>
        <v>0</v>
      </c>
      <c r="AE431" s="12">
        <f t="shared" si="94"/>
        <v>0</v>
      </c>
      <c r="AF431" s="12">
        <f t="shared" si="90"/>
        <v>1</v>
      </c>
      <c r="AG431" s="12">
        <f t="shared" si="91"/>
        <v>1</v>
      </c>
      <c r="AI431" s="12" t="str">
        <f>IF(E431&lt;&gt;"",OR(VLOOKUP(J431,DONNEES!$H$2:$I$7,2,0)="09",VLOOKUP(J431,DONNEES!$H$2:$I$7,2,0)="19"),"")</f>
        <v/>
      </c>
      <c r="AN431" s="18" t="b">
        <f t="shared" si="92"/>
        <v>1</v>
      </c>
      <c r="AO431" s="12" t="str">
        <f t="shared" si="96"/>
        <v/>
      </c>
      <c r="AP431" s="12" t="str">
        <f t="shared" si="95"/>
        <v/>
      </c>
      <c r="AQ431" s="12" t="str">
        <f t="shared" si="98"/>
        <v/>
      </c>
      <c r="AR431" s="12" t="str">
        <f t="shared" si="97"/>
        <v/>
      </c>
    </row>
    <row r="432" spans="1:44" x14ac:dyDescent="0.25">
      <c r="A432" s="7"/>
      <c r="B432" s="7"/>
      <c r="C432" s="3" t="str">
        <f>IFERROR(VLOOKUP(B432,DONNEES!$E:$F,2,0),"")</f>
        <v/>
      </c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3" t="str">
        <f>IFERROR(VLOOKUP(Q432,DONNEES!$Q$2:$R$8,2,0),"")</f>
        <v/>
      </c>
      <c r="S432" s="19"/>
      <c r="T432" s="19"/>
      <c r="U432" s="7"/>
      <c r="V432" s="3" t="str">
        <f>IFERROR(VLOOKUP(U432,DONNEES!$O$2:$P$17,2,0),"")</f>
        <v/>
      </c>
      <c r="W432" s="7"/>
      <c r="X432" s="3" t="str">
        <f>IFERROR(VLOOKUP(W432,DONNEES!$S$2:$T$6,2,0),"")</f>
        <v/>
      </c>
      <c r="Z432" s="12" t="str">
        <f t="shared" si="86"/>
        <v/>
      </c>
      <c r="AA432" s="12" t="b">
        <f t="shared" si="87"/>
        <v>0</v>
      </c>
      <c r="AB432" s="12" t="b">
        <f t="shared" si="88"/>
        <v>0</v>
      </c>
      <c r="AC432" s="13">
        <f t="shared" si="89"/>
        <v>0</v>
      </c>
      <c r="AD432" s="12">
        <f t="shared" si="93"/>
        <v>0</v>
      </c>
      <c r="AE432" s="12">
        <f t="shared" si="94"/>
        <v>0</v>
      </c>
      <c r="AF432" s="12">
        <f t="shared" si="90"/>
        <v>1</v>
      </c>
      <c r="AG432" s="12">
        <f t="shared" si="91"/>
        <v>1</v>
      </c>
      <c r="AI432" s="12" t="str">
        <f>IF(E432&lt;&gt;"",OR(VLOOKUP(J432,DONNEES!$H$2:$I$7,2,0)="09",VLOOKUP(J432,DONNEES!$H$2:$I$7,2,0)="19"),"")</f>
        <v/>
      </c>
      <c r="AN432" s="18" t="b">
        <f t="shared" si="92"/>
        <v>1</v>
      </c>
      <c r="AO432" s="12" t="str">
        <f t="shared" si="96"/>
        <v/>
      </c>
      <c r="AP432" s="12" t="str">
        <f t="shared" si="95"/>
        <v/>
      </c>
      <c r="AQ432" s="12" t="str">
        <f t="shared" si="98"/>
        <v/>
      </c>
      <c r="AR432" s="12" t="str">
        <f t="shared" si="97"/>
        <v/>
      </c>
    </row>
    <row r="433" spans="1:44" x14ac:dyDescent="0.25">
      <c r="A433" s="7"/>
      <c r="B433" s="7"/>
      <c r="C433" s="3" t="str">
        <f>IFERROR(VLOOKUP(B433,DONNEES!$E:$F,2,0),"")</f>
        <v/>
      </c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3" t="str">
        <f>IFERROR(VLOOKUP(Q433,DONNEES!$Q$2:$R$8,2,0),"")</f>
        <v/>
      </c>
      <c r="S433" s="19"/>
      <c r="T433" s="19"/>
      <c r="U433" s="7"/>
      <c r="V433" s="3" t="str">
        <f>IFERROR(VLOOKUP(U433,DONNEES!$O$2:$P$17,2,0),"")</f>
        <v/>
      </c>
      <c r="W433" s="7"/>
      <c r="X433" s="3" t="str">
        <f>IFERROR(VLOOKUP(W433,DONNEES!$S$2:$T$6,2,0),"")</f>
        <v/>
      </c>
      <c r="Z433" s="12" t="str">
        <f t="shared" si="86"/>
        <v/>
      </c>
      <c r="AA433" s="12" t="b">
        <f t="shared" si="87"/>
        <v>0</v>
      </c>
      <c r="AB433" s="12" t="b">
        <f t="shared" si="88"/>
        <v>0</v>
      </c>
      <c r="AC433" s="13">
        <f t="shared" si="89"/>
        <v>0</v>
      </c>
      <c r="AD433" s="12">
        <f t="shared" si="93"/>
        <v>0</v>
      </c>
      <c r="AE433" s="12">
        <f t="shared" si="94"/>
        <v>0</v>
      </c>
      <c r="AF433" s="12">
        <f t="shared" si="90"/>
        <v>1</v>
      </c>
      <c r="AG433" s="12">
        <f t="shared" si="91"/>
        <v>1</v>
      </c>
      <c r="AI433" s="12" t="str">
        <f>IF(E433&lt;&gt;"",OR(VLOOKUP(J433,DONNEES!$H$2:$I$7,2,0)="09",VLOOKUP(J433,DONNEES!$H$2:$I$7,2,0)="19"),"")</f>
        <v/>
      </c>
      <c r="AN433" s="18" t="b">
        <f t="shared" si="92"/>
        <v>1</v>
      </c>
      <c r="AO433" s="12" t="str">
        <f t="shared" si="96"/>
        <v/>
      </c>
      <c r="AP433" s="12" t="str">
        <f t="shared" si="95"/>
        <v/>
      </c>
      <c r="AQ433" s="12" t="str">
        <f t="shared" si="98"/>
        <v/>
      </c>
      <c r="AR433" s="12" t="str">
        <f t="shared" si="97"/>
        <v/>
      </c>
    </row>
    <row r="434" spans="1:44" x14ac:dyDescent="0.25">
      <c r="A434" s="7"/>
      <c r="B434" s="7"/>
      <c r="C434" s="3" t="str">
        <f>IFERROR(VLOOKUP(B434,DONNEES!$E:$F,2,0),"")</f>
        <v/>
      </c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3" t="str">
        <f>IFERROR(VLOOKUP(Q434,DONNEES!$Q$2:$R$8,2,0),"")</f>
        <v/>
      </c>
      <c r="S434" s="19"/>
      <c r="T434" s="19"/>
      <c r="U434" s="7"/>
      <c r="V434" s="3" t="str">
        <f>IFERROR(VLOOKUP(U434,DONNEES!$O$2:$P$17,2,0),"")</f>
        <v/>
      </c>
      <c r="W434" s="7"/>
      <c r="X434" s="3" t="str">
        <f>IFERROR(VLOOKUP(W434,DONNEES!$S$2:$T$6,2,0),"")</f>
        <v/>
      </c>
      <c r="Z434" s="12" t="str">
        <f t="shared" si="86"/>
        <v/>
      </c>
      <c r="AA434" s="12" t="b">
        <f t="shared" si="87"/>
        <v>0</v>
      </c>
      <c r="AB434" s="12" t="b">
        <f t="shared" si="88"/>
        <v>0</v>
      </c>
      <c r="AC434" s="13">
        <f t="shared" si="89"/>
        <v>0</v>
      </c>
      <c r="AD434" s="12">
        <f t="shared" si="93"/>
        <v>0</v>
      </c>
      <c r="AE434" s="12">
        <f t="shared" si="94"/>
        <v>0</v>
      </c>
      <c r="AF434" s="12">
        <f t="shared" si="90"/>
        <v>1</v>
      </c>
      <c r="AG434" s="12">
        <f t="shared" si="91"/>
        <v>1</v>
      </c>
      <c r="AI434" s="12" t="str">
        <f>IF(E434&lt;&gt;"",OR(VLOOKUP(J434,DONNEES!$H$2:$I$7,2,0)="09",VLOOKUP(J434,DONNEES!$H$2:$I$7,2,0)="19"),"")</f>
        <v/>
      </c>
      <c r="AN434" s="18" t="b">
        <f t="shared" si="92"/>
        <v>1</v>
      </c>
      <c r="AO434" s="12" t="str">
        <f t="shared" si="96"/>
        <v/>
      </c>
      <c r="AP434" s="12" t="str">
        <f t="shared" si="95"/>
        <v/>
      </c>
      <c r="AQ434" s="12" t="str">
        <f t="shared" si="98"/>
        <v/>
      </c>
      <c r="AR434" s="12" t="str">
        <f t="shared" si="97"/>
        <v/>
      </c>
    </row>
    <row r="435" spans="1:44" x14ac:dyDescent="0.25">
      <c r="A435" s="7"/>
      <c r="B435" s="7"/>
      <c r="C435" s="3" t="str">
        <f>IFERROR(VLOOKUP(B435,DONNEES!$E:$F,2,0),"")</f>
        <v/>
      </c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3" t="str">
        <f>IFERROR(VLOOKUP(Q435,DONNEES!$Q$2:$R$8,2,0),"")</f>
        <v/>
      </c>
      <c r="S435" s="19"/>
      <c r="T435" s="19"/>
      <c r="U435" s="7"/>
      <c r="V435" s="3" t="str">
        <f>IFERROR(VLOOKUP(U435,DONNEES!$O$2:$P$17,2,0),"")</f>
        <v/>
      </c>
      <c r="W435" s="7"/>
      <c r="X435" s="3" t="str">
        <f>IFERROR(VLOOKUP(W435,DONNEES!$S$2:$T$6,2,0),"")</f>
        <v/>
      </c>
      <c r="Z435" s="12" t="str">
        <f t="shared" si="86"/>
        <v/>
      </c>
      <c r="AA435" s="12" t="b">
        <f t="shared" si="87"/>
        <v>0</v>
      </c>
      <c r="AB435" s="12" t="b">
        <f t="shared" si="88"/>
        <v>0</v>
      </c>
      <c r="AC435" s="13">
        <f t="shared" si="89"/>
        <v>0</v>
      </c>
      <c r="AD435" s="12">
        <f t="shared" si="93"/>
        <v>0</v>
      </c>
      <c r="AE435" s="12">
        <f t="shared" si="94"/>
        <v>0</v>
      </c>
      <c r="AF435" s="12">
        <f t="shared" si="90"/>
        <v>1</v>
      </c>
      <c r="AG435" s="12">
        <f t="shared" si="91"/>
        <v>1</v>
      </c>
      <c r="AI435" s="12" t="str">
        <f>IF(E435&lt;&gt;"",OR(VLOOKUP(J435,DONNEES!$H$2:$I$7,2,0)="09",VLOOKUP(J435,DONNEES!$H$2:$I$7,2,0)="19"),"")</f>
        <v/>
      </c>
      <c r="AN435" s="18" t="b">
        <f t="shared" si="92"/>
        <v>1</v>
      </c>
      <c r="AO435" s="12" t="str">
        <f t="shared" si="96"/>
        <v/>
      </c>
      <c r="AP435" s="12" t="str">
        <f t="shared" si="95"/>
        <v/>
      </c>
      <c r="AQ435" s="12" t="str">
        <f t="shared" si="98"/>
        <v/>
      </c>
      <c r="AR435" s="12" t="str">
        <f t="shared" si="97"/>
        <v/>
      </c>
    </row>
    <row r="436" spans="1:44" x14ac:dyDescent="0.25">
      <c r="A436" s="7"/>
      <c r="B436" s="7"/>
      <c r="C436" s="3" t="str">
        <f>IFERROR(VLOOKUP(B436,DONNEES!$E:$F,2,0),"")</f>
        <v/>
      </c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3" t="str">
        <f>IFERROR(VLOOKUP(Q436,DONNEES!$Q$2:$R$8,2,0),"")</f>
        <v/>
      </c>
      <c r="S436" s="19"/>
      <c r="T436" s="19"/>
      <c r="U436" s="7"/>
      <c r="V436" s="3" t="str">
        <f>IFERROR(VLOOKUP(U436,DONNEES!$O$2:$P$17,2,0),"")</f>
        <v/>
      </c>
      <c r="W436" s="7"/>
      <c r="X436" s="3" t="str">
        <f>IFERROR(VLOOKUP(W436,DONNEES!$S$2:$T$6,2,0),"")</f>
        <v/>
      </c>
      <c r="Z436" s="12" t="str">
        <f t="shared" si="86"/>
        <v/>
      </c>
      <c r="AA436" s="12" t="b">
        <f t="shared" si="87"/>
        <v>0</v>
      </c>
      <c r="AB436" s="12" t="b">
        <f t="shared" si="88"/>
        <v>0</v>
      </c>
      <c r="AC436" s="13">
        <f t="shared" si="89"/>
        <v>0</v>
      </c>
      <c r="AD436" s="12">
        <f t="shared" si="93"/>
        <v>0</v>
      </c>
      <c r="AE436" s="12">
        <f t="shared" si="94"/>
        <v>0</v>
      </c>
      <c r="AF436" s="12">
        <f t="shared" si="90"/>
        <v>1</v>
      </c>
      <c r="AG436" s="12">
        <f t="shared" si="91"/>
        <v>1</v>
      </c>
      <c r="AI436" s="12" t="str">
        <f>IF(E436&lt;&gt;"",OR(VLOOKUP(J436,DONNEES!$H$2:$I$7,2,0)="09",VLOOKUP(J436,DONNEES!$H$2:$I$7,2,0)="19"),"")</f>
        <v/>
      </c>
      <c r="AN436" s="18" t="b">
        <f t="shared" si="92"/>
        <v>1</v>
      </c>
      <c r="AO436" s="12" t="str">
        <f t="shared" si="96"/>
        <v/>
      </c>
      <c r="AP436" s="12" t="str">
        <f t="shared" si="95"/>
        <v/>
      </c>
      <c r="AQ436" s="12" t="str">
        <f t="shared" si="98"/>
        <v/>
      </c>
      <c r="AR436" s="12" t="str">
        <f t="shared" si="97"/>
        <v/>
      </c>
    </row>
    <row r="437" spans="1:44" x14ac:dyDescent="0.25">
      <c r="A437" s="7"/>
      <c r="B437" s="7"/>
      <c r="C437" s="3" t="str">
        <f>IFERROR(VLOOKUP(B437,DONNEES!$E:$F,2,0),"")</f>
        <v/>
      </c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3" t="str">
        <f>IFERROR(VLOOKUP(Q437,DONNEES!$Q$2:$R$8,2,0),"")</f>
        <v/>
      </c>
      <c r="S437" s="19"/>
      <c r="T437" s="19"/>
      <c r="U437" s="7"/>
      <c r="V437" s="3" t="str">
        <f>IFERROR(VLOOKUP(U437,DONNEES!$O$2:$P$17,2,0),"")</f>
        <v/>
      </c>
      <c r="W437" s="7"/>
      <c r="X437" s="3" t="str">
        <f>IFERROR(VLOOKUP(W437,DONNEES!$S$2:$T$6,2,0),"")</f>
        <v/>
      </c>
      <c r="Z437" s="12" t="str">
        <f t="shared" si="86"/>
        <v/>
      </c>
      <c r="AA437" s="12" t="b">
        <f t="shared" si="87"/>
        <v>0</v>
      </c>
      <c r="AB437" s="12" t="b">
        <f t="shared" si="88"/>
        <v>0</v>
      </c>
      <c r="AC437" s="13">
        <f t="shared" si="89"/>
        <v>0</v>
      </c>
      <c r="AD437" s="12">
        <f t="shared" si="93"/>
        <v>0</v>
      </c>
      <c r="AE437" s="12">
        <f t="shared" si="94"/>
        <v>0</v>
      </c>
      <c r="AF437" s="12">
        <f t="shared" si="90"/>
        <v>1</v>
      </c>
      <c r="AG437" s="12">
        <f t="shared" si="91"/>
        <v>1</v>
      </c>
      <c r="AI437" s="12" t="str">
        <f>IF(E437&lt;&gt;"",OR(VLOOKUP(J437,DONNEES!$H$2:$I$7,2,0)="09",VLOOKUP(J437,DONNEES!$H$2:$I$7,2,0)="19"),"")</f>
        <v/>
      </c>
      <c r="AN437" s="18" t="b">
        <f t="shared" si="92"/>
        <v>1</v>
      </c>
      <c r="AO437" s="12" t="str">
        <f t="shared" si="96"/>
        <v/>
      </c>
      <c r="AP437" s="12" t="str">
        <f t="shared" si="95"/>
        <v/>
      </c>
      <c r="AQ437" s="12" t="str">
        <f t="shared" si="98"/>
        <v/>
      </c>
      <c r="AR437" s="12" t="str">
        <f t="shared" si="97"/>
        <v/>
      </c>
    </row>
    <row r="438" spans="1:44" x14ac:dyDescent="0.25">
      <c r="A438" s="7"/>
      <c r="B438" s="7"/>
      <c r="C438" s="3" t="str">
        <f>IFERROR(VLOOKUP(B438,DONNEES!$E:$F,2,0),"")</f>
        <v/>
      </c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3" t="str">
        <f>IFERROR(VLOOKUP(Q438,DONNEES!$Q$2:$R$8,2,0),"")</f>
        <v/>
      </c>
      <c r="S438" s="19"/>
      <c r="T438" s="19"/>
      <c r="U438" s="7"/>
      <c r="V438" s="3" t="str">
        <f>IFERROR(VLOOKUP(U438,DONNEES!$O$2:$P$17,2,0),"")</f>
        <v/>
      </c>
      <c r="W438" s="7"/>
      <c r="X438" s="3" t="str">
        <f>IFERROR(VLOOKUP(W438,DONNEES!$S$2:$T$6,2,0),"")</f>
        <v/>
      </c>
      <c r="Z438" s="12" t="str">
        <f t="shared" si="86"/>
        <v/>
      </c>
      <c r="AA438" s="12" t="b">
        <f t="shared" si="87"/>
        <v>0</v>
      </c>
      <c r="AB438" s="12" t="b">
        <f t="shared" si="88"/>
        <v>0</v>
      </c>
      <c r="AC438" s="13">
        <f t="shared" si="89"/>
        <v>0</v>
      </c>
      <c r="AD438" s="12">
        <f t="shared" si="93"/>
        <v>0</v>
      </c>
      <c r="AE438" s="12">
        <f t="shared" si="94"/>
        <v>0</v>
      </c>
      <c r="AF438" s="12">
        <f t="shared" si="90"/>
        <v>1</v>
      </c>
      <c r="AG438" s="12">
        <f t="shared" si="91"/>
        <v>1</v>
      </c>
      <c r="AI438" s="12" t="str">
        <f>IF(E438&lt;&gt;"",OR(VLOOKUP(J438,DONNEES!$H$2:$I$7,2,0)="09",VLOOKUP(J438,DONNEES!$H$2:$I$7,2,0)="19"),"")</f>
        <v/>
      </c>
      <c r="AN438" s="18" t="b">
        <f t="shared" si="92"/>
        <v>1</v>
      </c>
      <c r="AO438" s="12" t="str">
        <f t="shared" si="96"/>
        <v/>
      </c>
      <c r="AP438" s="12" t="str">
        <f t="shared" si="95"/>
        <v/>
      </c>
      <c r="AQ438" s="12" t="str">
        <f t="shared" si="98"/>
        <v/>
      </c>
      <c r="AR438" s="12" t="str">
        <f t="shared" si="97"/>
        <v/>
      </c>
    </row>
    <row r="439" spans="1:44" x14ac:dyDescent="0.25">
      <c r="A439" s="7"/>
      <c r="B439" s="7"/>
      <c r="C439" s="3" t="str">
        <f>IFERROR(VLOOKUP(B439,DONNEES!$E:$F,2,0),"")</f>
        <v/>
      </c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3" t="str">
        <f>IFERROR(VLOOKUP(Q439,DONNEES!$Q$2:$R$8,2,0),"")</f>
        <v/>
      </c>
      <c r="S439" s="19"/>
      <c r="T439" s="19"/>
      <c r="U439" s="7"/>
      <c r="V439" s="3" t="str">
        <f>IFERROR(VLOOKUP(U439,DONNEES!$O$2:$P$17,2,0),"")</f>
        <v/>
      </c>
      <c r="W439" s="7"/>
      <c r="X439" s="3" t="str">
        <f>IFERROR(VLOOKUP(W439,DONNEES!$S$2:$T$6,2,0),"")</f>
        <v/>
      </c>
      <c r="Z439" s="12" t="str">
        <f t="shared" si="86"/>
        <v/>
      </c>
      <c r="AA439" s="12" t="b">
        <f t="shared" si="87"/>
        <v>0</v>
      </c>
      <c r="AB439" s="12" t="b">
        <f t="shared" si="88"/>
        <v>0</v>
      </c>
      <c r="AC439" s="13">
        <f t="shared" si="89"/>
        <v>0</v>
      </c>
      <c r="AD439" s="12">
        <f t="shared" si="93"/>
        <v>0</v>
      </c>
      <c r="AE439" s="12">
        <f t="shared" si="94"/>
        <v>0</v>
      </c>
      <c r="AF439" s="12">
        <f t="shared" si="90"/>
        <v>1</v>
      </c>
      <c r="AG439" s="12">
        <f t="shared" si="91"/>
        <v>1</v>
      </c>
      <c r="AI439" s="12" t="str">
        <f>IF(E439&lt;&gt;"",OR(VLOOKUP(J439,DONNEES!$H$2:$I$7,2,0)="09",VLOOKUP(J439,DONNEES!$H$2:$I$7,2,0)="19"),"")</f>
        <v/>
      </c>
      <c r="AN439" s="18" t="b">
        <f t="shared" si="92"/>
        <v>1</v>
      </c>
      <c r="AO439" s="12" t="str">
        <f t="shared" si="96"/>
        <v/>
      </c>
      <c r="AP439" s="12" t="str">
        <f t="shared" si="95"/>
        <v/>
      </c>
      <c r="AQ439" s="12" t="str">
        <f t="shared" si="98"/>
        <v/>
      </c>
      <c r="AR439" s="12" t="str">
        <f t="shared" si="97"/>
        <v/>
      </c>
    </row>
    <row r="440" spans="1:44" x14ac:dyDescent="0.25">
      <c r="A440" s="7"/>
      <c r="B440" s="7"/>
      <c r="C440" s="3" t="str">
        <f>IFERROR(VLOOKUP(B440,DONNEES!$E:$F,2,0),"")</f>
        <v/>
      </c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3" t="str">
        <f>IFERROR(VLOOKUP(Q440,DONNEES!$Q$2:$R$8,2,0),"")</f>
        <v/>
      </c>
      <c r="S440" s="19"/>
      <c r="T440" s="19"/>
      <c r="U440" s="7"/>
      <c r="V440" s="3" t="str">
        <f>IFERROR(VLOOKUP(U440,DONNEES!$O$2:$P$17,2,0),"")</f>
        <v/>
      </c>
      <c r="W440" s="7"/>
      <c r="X440" s="3" t="str">
        <f>IFERROR(VLOOKUP(W440,DONNEES!$S$2:$T$6,2,0),"")</f>
        <v/>
      </c>
      <c r="Z440" s="12" t="str">
        <f t="shared" si="86"/>
        <v/>
      </c>
      <c r="AA440" s="12" t="b">
        <f t="shared" si="87"/>
        <v>0</v>
      </c>
      <c r="AB440" s="12" t="b">
        <f t="shared" si="88"/>
        <v>0</v>
      </c>
      <c r="AC440" s="13">
        <f t="shared" si="89"/>
        <v>0</v>
      </c>
      <c r="AD440" s="12">
        <f t="shared" si="93"/>
        <v>0</v>
      </c>
      <c r="AE440" s="12">
        <f t="shared" si="94"/>
        <v>0</v>
      </c>
      <c r="AF440" s="12">
        <f t="shared" si="90"/>
        <v>1</v>
      </c>
      <c r="AG440" s="12">
        <f t="shared" si="91"/>
        <v>1</v>
      </c>
      <c r="AI440" s="12" t="str">
        <f>IF(E440&lt;&gt;"",OR(VLOOKUP(J440,DONNEES!$H$2:$I$7,2,0)="09",VLOOKUP(J440,DONNEES!$H$2:$I$7,2,0)="19"),"")</f>
        <v/>
      </c>
      <c r="AN440" s="18" t="b">
        <f t="shared" si="92"/>
        <v>1</v>
      </c>
      <c r="AO440" s="12" t="str">
        <f t="shared" si="96"/>
        <v/>
      </c>
      <c r="AP440" s="12" t="str">
        <f t="shared" si="95"/>
        <v/>
      </c>
      <c r="AQ440" s="12" t="str">
        <f t="shared" si="98"/>
        <v/>
      </c>
      <c r="AR440" s="12" t="str">
        <f t="shared" si="97"/>
        <v/>
      </c>
    </row>
    <row r="441" spans="1:44" x14ac:dyDescent="0.25">
      <c r="A441" s="7"/>
      <c r="B441" s="7"/>
      <c r="C441" s="3" t="str">
        <f>IFERROR(VLOOKUP(B441,DONNEES!$E:$F,2,0),"")</f>
        <v/>
      </c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3" t="str">
        <f>IFERROR(VLOOKUP(Q441,DONNEES!$Q$2:$R$8,2,0),"")</f>
        <v/>
      </c>
      <c r="S441" s="19"/>
      <c r="T441" s="19"/>
      <c r="U441" s="7"/>
      <c r="V441" s="3" t="str">
        <f>IFERROR(VLOOKUP(U441,DONNEES!$O$2:$P$17,2,0),"")</f>
        <v/>
      </c>
      <c r="W441" s="7"/>
      <c r="X441" s="3" t="str">
        <f>IFERROR(VLOOKUP(W441,DONNEES!$S$2:$T$6,2,0),"")</f>
        <v/>
      </c>
      <c r="Z441" s="12" t="str">
        <f t="shared" si="86"/>
        <v/>
      </c>
      <c r="AA441" s="12" t="b">
        <f t="shared" si="87"/>
        <v>0</v>
      </c>
      <c r="AB441" s="12" t="b">
        <f t="shared" si="88"/>
        <v>0</v>
      </c>
      <c r="AC441" s="13">
        <f t="shared" si="89"/>
        <v>0</v>
      </c>
      <c r="AD441" s="12">
        <f t="shared" si="93"/>
        <v>0</v>
      </c>
      <c r="AE441" s="12">
        <f t="shared" si="94"/>
        <v>0</v>
      </c>
      <c r="AF441" s="12">
        <f t="shared" si="90"/>
        <v>1</v>
      </c>
      <c r="AG441" s="12">
        <f t="shared" si="91"/>
        <v>1</v>
      </c>
      <c r="AI441" s="12" t="str">
        <f>IF(E441&lt;&gt;"",OR(VLOOKUP(J441,DONNEES!$H$2:$I$7,2,0)="09",VLOOKUP(J441,DONNEES!$H$2:$I$7,2,0)="19"),"")</f>
        <v/>
      </c>
      <c r="AN441" s="18" t="b">
        <f t="shared" si="92"/>
        <v>1</v>
      </c>
      <c r="AO441" s="12" t="str">
        <f t="shared" si="96"/>
        <v/>
      </c>
      <c r="AP441" s="12" t="str">
        <f t="shared" si="95"/>
        <v/>
      </c>
      <c r="AQ441" s="12" t="str">
        <f t="shared" si="98"/>
        <v/>
      </c>
      <c r="AR441" s="12" t="str">
        <f t="shared" si="97"/>
        <v/>
      </c>
    </row>
    <row r="442" spans="1:44" x14ac:dyDescent="0.25">
      <c r="A442" s="7"/>
      <c r="B442" s="7"/>
      <c r="C442" s="3" t="str">
        <f>IFERROR(VLOOKUP(B442,DONNEES!$E:$F,2,0),"")</f>
        <v/>
      </c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3" t="str">
        <f>IFERROR(VLOOKUP(Q442,DONNEES!$Q$2:$R$8,2,0),"")</f>
        <v/>
      </c>
      <c r="S442" s="19"/>
      <c r="T442" s="19"/>
      <c r="U442" s="7"/>
      <c r="V442" s="3" t="str">
        <f>IFERROR(VLOOKUP(U442,DONNEES!$O$2:$P$17,2,0),"")</f>
        <v/>
      </c>
      <c r="W442" s="7"/>
      <c r="X442" s="3" t="str">
        <f>IFERROR(VLOOKUP(W442,DONNEES!$S$2:$T$6,2,0),"")</f>
        <v/>
      </c>
      <c r="Z442" s="12" t="str">
        <f t="shared" si="86"/>
        <v/>
      </c>
      <c r="AA442" s="12" t="b">
        <f t="shared" si="87"/>
        <v>0</v>
      </c>
      <c r="AB442" s="12" t="b">
        <f t="shared" si="88"/>
        <v>0</v>
      </c>
      <c r="AC442" s="13">
        <f t="shared" si="89"/>
        <v>0</v>
      </c>
      <c r="AD442" s="12">
        <f t="shared" si="93"/>
        <v>0</v>
      </c>
      <c r="AE442" s="12">
        <f t="shared" si="94"/>
        <v>0</v>
      </c>
      <c r="AF442" s="12">
        <f t="shared" si="90"/>
        <v>1</v>
      </c>
      <c r="AG442" s="12">
        <f t="shared" si="91"/>
        <v>1</v>
      </c>
      <c r="AI442" s="12" t="str">
        <f>IF(E442&lt;&gt;"",OR(VLOOKUP(J442,DONNEES!$H$2:$I$7,2,0)="09",VLOOKUP(J442,DONNEES!$H$2:$I$7,2,0)="19"),"")</f>
        <v/>
      </c>
      <c r="AN442" s="18" t="b">
        <f t="shared" si="92"/>
        <v>1</v>
      </c>
      <c r="AO442" s="12" t="str">
        <f t="shared" si="96"/>
        <v/>
      </c>
      <c r="AP442" s="12" t="str">
        <f t="shared" si="95"/>
        <v/>
      </c>
      <c r="AQ442" s="12" t="str">
        <f t="shared" si="98"/>
        <v/>
      </c>
      <c r="AR442" s="12" t="str">
        <f t="shared" si="97"/>
        <v/>
      </c>
    </row>
    <row r="443" spans="1:44" x14ac:dyDescent="0.25">
      <c r="A443" s="7"/>
      <c r="B443" s="7"/>
      <c r="C443" s="3" t="str">
        <f>IFERROR(VLOOKUP(B443,DONNEES!$E:$F,2,0),"")</f>
        <v/>
      </c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3" t="str">
        <f>IFERROR(VLOOKUP(Q443,DONNEES!$Q$2:$R$8,2,0),"")</f>
        <v/>
      </c>
      <c r="S443" s="19"/>
      <c r="T443" s="19"/>
      <c r="U443" s="7"/>
      <c r="V443" s="3" t="str">
        <f>IFERROR(VLOOKUP(U443,DONNEES!$O$2:$P$17,2,0),"")</f>
        <v/>
      </c>
      <c r="W443" s="7"/>
      <c r="X443" s="3" t="str">
        <f>IFERROR(VLOOKUP(W443,DONNEES!$S$2:$T$6,2,0),"")</f>
        <v/>
      </c>
      <c r="Z443" s="12" t="str">
        <f t="shared" si="86"/>
        <v/>
      </c>
      <c r="AA443" s="12" t="b">
        <f t="shared" si="87"/>
        <v>0</v>
      </c>
      <c r="AB443" s="12" t="b">
        <f t="shared" si="88"/>
        <v>0</v>
      </c>
      <c r="AC443" s="13">
        <f t="shared" si="89"/>
        <v>0</v>
      </c>
      <c r="AD443" s="12">
        <f t="shared" si="93"/>
        <v>0</v>
      </c>
      <c r="AE443" s="12">
        <f t="shared" si="94"/>
        <v>0</v>
      </c>
      <c r="AF443" s="12">
        <f t="shared" si="90"/>
        <v>1</v>
      </c>
      <c r="AG443" s="12">
        <f t="shared" si="91"/>
        <v>1</v>
      </c>
      <c r="AI443" s="12" t="str">
        <f>IF(E443&lt;&gt;"",OR(VLOOKUP(J443,DONNEES!$H$2:$I$7,2,0)="09",VLOOKUP(J443,DONNEES!$H$2:$I$7,2,0)="19"),"")</f>
        <v/>
      </c>
      <c r="AN443" s="18" t="b">
        <f t="shared" si="92"/>
        <v>1</v>
      </c>
      <c r="AO443" s="12" t="str">
        <f t="shared" si="96"/>
        <v/>
      </c>
      <c r="AP443" s="12" t="str">
        <f t="shared" si="95"/>
        <v/>
      </c>
      <c r="AQ443" s="12" t="str">
        <f t="shared" si="98"/>
        <v/>
      </c>
      <c r="AR443" s="12" t="str">
        <f t="shared" si="97"/>
        <v/>
      </c>
    </row>
    <row r="444" spans="1:44" x14ac:dyDescent="0.25">
      <c r="A444" s="7"/>
      <c r="B444" s="7"/>
      <c r="C444" s="3" t="str">
        <f>IFERROR(VLOOKUP(B444,DONNEES!$E:$F,2,0),"")</f>
        <v/>
      </c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3" t="str">
        <f>IFERROR(VLOOKUP(Q444,DONNEES!$Q$2:$R$8,2,0),"")</f>
        <v/>
      </c>
      <c r="S444" s="19"/>
      <c r="T444" s="19"/>
      <c r="U444" s="7"/>
      <c r="V444" s="3" t="str">
        <f>IFERROR(VLOOKUP(U444,DONNEES!$O$2:$P$17,2,0),"")</f>
        <v/>
      </c>
      <c r="W444" s="7"/>
      <c r="X444" s="3" t="str">
        <f>IFERROR(VLOOKUP(W444,DONNEES!$S$2:$T$6,2,0),"")</f>
        <v/>
      </c>
      <c r="Z444" s="12" t="str">
        <f t="shared" si="86"/>
        <v/>
      </c>
      <c r="AA444" s="12" t="b">
        <f t="shared" si="87"/>
        <v>0</v>
      </c>
      <c r="AB444" s="12" t="b">
        <f t="shared" si="88"/>
        <v>0</v>
      </c>
      <c r="AC444" s="13">
        <f t="shared" si="89"/>
        <v>0</v>
      </c>
      <c r="AD444" s="12">
        <f t="shared" si="93"/>
        <v>0</v>
      </c>
      <c r="AE444" s="12">
        <f t="shared" si="94"/>
        <v>0</v>
      </c>
      <c r="AF444" s="12">
        <f t="shared" si="90"/>
        <v>1</v>
      </c>
      <c r="AG444" s="12">
        <f t="shared" si="91"/>
        <v>1</v>
      </c>
      <c r="AI444" s="12" t="str">
        <f>IF(E444&lt;&gt;"",OR(VLOOKUP(J444,DONNEES!$H$2:$I$7,2,0)="09",VLOOKUP(J444,DONNEES!$H$2:$I$7,2,0)="19"),"")</f>
        <v/>
      </c>
      <c r="AN444" s="18" t="b">
        <f t="shared" si="92"/>
        <v>1</v>
      </c>
      <c r="AO444" s="12" t="str">
        <f t="shared" si="96"/>
        <v/>
      </c>
      <c r="AP444" s="12" t="str">
        <f t="shared" si="95"/>
        <v/>
      </c>
      <c r="AQ444" s="12" t="str">
        <f t="shared" si="98"/>
        <v/>
      </c>
      <c r="AR444" s="12" t="str">
        <f t="shared" si="97"/>
        <v/>
      </c>
    </row>
    <row r="445" spans="1:44" x14ac:dyDescent="0.25">
      <c r="A445" s="7"/>
      <c r="B445" s="7"/>
      <c r="C445" s="3" t="str">
        <f>IFERROR(VLOOKUP(B445,DONNEES!$E:$F,2,0),"")</f>
        <v/>
      </c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3" t="str">
        <f>IFERROR(VLOOKUP(Q445,DONNEES!$Q$2:$R$8,2,0),"")</f>
        <v/>
      </c>
      <c r="S445" s="19"/>
      <c r="T445" s="19"/>
      <c r="U445" s="7"/>
      <c r="V445" s="3" t="str">
        <f>IFERROR(VLOOKUP(U445,DONNEES!$O$2:$P$17,2,0),"")</f>
        <v/>
      </c>
      <c r="W445" s="7"/>
      <c r="X445" s="3" t="str">
        <f>IFERROR(VLOOKUP(W445,DONNEES!$S$2:$T$6,2,0),"")</f>
        <v/>
      </c>
      <c r="Z445" s="12" t="str">
        <f t="shared" si="86"/>
        <v/>
      </c>
      <c r="AA445" s="12" t="b">
        <f t="shared" si="87"/>
        <v>0</v>
      </c>
      <c r="AB445" s="12" t="b">
        <f t="shared" si="88"/>
        <v>0</v>
      </c>
      <c r="AC445" s="13">
        <f t="shared" si="89"/>
        <v>0</v>
      </c>
      <c r="AD445" s="12">
        <f t="shared" si="93"/>
        <v>0</v>
      </c>
      <c r="AE445" s="12">
        <f t="shared" si="94"/>
        <v>0</v>
      </c>
      <c r="AF445" s="12">
        <f t="shared" si="90"/>
        <v>1</v>
      </c>
      <c r="AG445" s="12">
        <f t="shared" si="91"/>
        <v>1</v>
      </c>
      <c r="AI445" s="12" t="str">
        <f>IF(E445&lt;&gt;"",OR(VLOOKUP(J445,DONNEES!$H$2:$I$7,2,0)="09",VLOOKUP(J445,DONNEES!$H$2:$I$7,2,0)="19"),"")</f>
        <v/>
      </c>
      <c r="AN445" s="18" t="b">
        <f t="shared" si="92"/>
        <v>1</v>
      </c>
      <c r="AO445" s="12" t="str">
        <f t="shared" si="96"/>
        <v/>
      </c>
      <c r="AP445" s="12" t="str">
        <f t="shared" si="95"/>
        <v/>
      </c>
      <c r="AQ445" s="12" t="str">
        <f t="shared" si="98"/>
        <v/>
      </c>
      <c r="AR445" s="12" t="str">
        <f t="shared" si="97"/>
        <v/>
      </c>
    </row>
    <row r="446" spans="1:44" x14ac:dyDescent="0.25">
      <c r="A446" s="7"/>
      <c r="B446" s="7"/>
      <c r="C446" s="3" t="str">
        <f>IFERROR(VLOOKUP(B446,DONNEES!$E:$F,2,0),"")</f>
        <v/>
      </c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3" t="str">
        <f>IFERROR(VLOOKUP(Q446,DONNEES!$Q$2:$R$8,2,0),"")</f>
        <v/>
      </c>
      <c r="S446" s="19"/>
      <c r="T446" s="19"/>
      <c r="U446" s="7"/>
      <c r="V446" s="3" t="str">
        <f>IFERROR(VLOOKUP(U446,DONNEES!$O$2:$P$17,2,0),"")</f>
        <v/>
      </c>
      <c r="W446" s="7"/>
      <c r="X446" s="3" t="str">
        <f>IFERROR(VLOOKUP(W446,DONNEES!$S$2:$T$6,2,0),"")</f>
        <v/>
      </c>
      <c r="Z446" s="12" t="str">
        <f t="shared" si="86"/>
        <v/>
      </c>
      <c r="AA446" s="12" t="b">
        <f t="shared" si="87"/>
        <v>0</v>
      </c>
      <c r="AB446" s="12" t="b">
        <f t="shared" si="88"/>
        <v>0</v>
      </c>
      <c r="AC446" s="13">
        <f t="shared" si="89"/>
        <v>0</v>
      </c>
      <c r="AD446" s="12">
        <f t="shared" si="93"/>
        <v>0</v>
      </c>
      <c r="AE446" s="12">
        <f t="shared" si="94"/>
        <v>0</v>
      </c>
      <c r="AF446" s="12">
        <f t="shared" si="90"/>
        <v>1</v>
      </c>
      <c r="AG446" s="12">
        <f t="shared" si="91"/>
        <v>1</v>
      </c>
      <c r="AI446" s="12" t="str">
        <f>IF(E446&lt;&gt;"",OR(VLOOKUP(J446,DONNEES!$H$2:$I$7,2,0)="09",VLOOKUP(J446,DONNEES!$H$2:$I$7,2,0)="19"),"")</f>
        <v/>
      </c>
      <c r="AN446" s="18" t="b">
        <f t="shared" si="92"/>
        <v>1</v>
      </c>
      <c r="AO446" s="12" t="str">
        <f t="shared" si="96"/>
        <v/>
      </c>
      <c r="AP446" s="12" t="str">
        <f t="shared" si="95"/>
        <v/>
      </c>
      <c r="AQ446" s="12" t="str">
        <f t="shared" si="98"/>
        <v/>
      </c>
      <c r="AR446" s="12" t="str">
        <f t="shared" si="97"/>
        <v/>
      </c>
    </row>
    <row r="447" spans="1:44" x14ac:dyDescent="0.25">
      <c r="A447" s="7"/>
      <c r="B447" s="7"/>
      <c r="C447" s="3" t="str">
        <f>IFERROR(VLOOKUP(B447,DONNEES!$E:$F,2,0),"")</f>
        <v/>
      </c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3" t="str">
        <f>IFERROR(VLOOKUP(Q447,DONNEES!$Q$2:$R$8,2,0),"")</f>
        <v/>
      </c>
      <c r="S447" s="19"/>
      <c r="T447" s="19"/>
      <c r="U447" s="7"/>
      <c r="V447" s="3" t="str">
        <f>IFERROR(VLOOKUP(U447,DONNEES!$O$2:$P$17,2,0),"")</f>
        <v/>
      </c>
      <c r="W447" s="7"/>
      <c r="X447" s="3" t="str">
        <f>IFERROR(VLOOKUP(W447,DONNEES!$S$2:$T$6,2,0),"")</f>
        <v/>
      </c>
      <c r="Z447" s="12" t="str">
        <f t="shared" si="86"/>
        <v/>
      </c>
      <c r="AA447" s="12" t="b">
        <f t="shared" si="87"/>
        <v>0</v>
      </c>
      <c r="AB447" s="12" t="b">
        <f t="shared" si="88"/>
        <v>0</v>
      </c>
      <c r="AC447" s="13">
        <f t="shared" si="89"/>
        <v>0</v>
      </c>
      <c r="AD447" s="12">
        <f t="shared" si="93"/>
        <v>0</v>
      </c>
      <c r="AE447" s="12">
        <f t="shared" si="94"/>
        <v>0</v>
      </c>
      <c r="AF447" s="12">
        <f t="shared" si="90"/>
        <v>1</v>
      </c>
      <c r="AG447" s="12">
        <f t="shared" si="91"/>
        <v>1</v>
      </c>
      <c r="AI447" s="12" t="str">
        <f>IF(E447&lt;&gt;"",OR(VLOOKUP(J447,DONNEES!$H$2:$I$7,2,0)="09",VLOOKUP(J447,DONNEES!$H$2:$I$7,2,0)="19"),"")</f>
        <v/>
      </c>
      <c r="AN447" s="18" t="b">
        <f t="shared" si="92"/>
        <v>1</v>
      </c>
      <c r="AO447" s="12" t="str">
        <f t="shared" si="96"/>
        <v/>
      </c>
      <c r="AP447" s="12" t="str">
        <f t="shared" si="95"/>
        <v/>
      </c>
      <c r="AQ447" s="12" t="str">
        <f t="shared" si="98"/>
        <v/>
      </c>
      <c r="AR447" s="12" t="str">
        <f t="shared" si="97"/>
        <v/>
      </c>
    </row>
    <row r="448" spans="1:44" x14ac:dyDescent="0.25">
      <c r="A448" s="7"/>
      <c r="B448" s="7"/>
      <c r="C448" s="3" t="str">
        <f>IFERROR(VLOOKUP(B448,DONNEES!$E:$F,2,0),"")</f>
        <v/>
      </c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3" t="str">
        <f>IFERROR(VLOOKUP(Q448,DONNEES!$Q$2:$R$8,2,0),"")</f>
        <v/>
      </c>
      <c r="S448" s="19"/>
      <c r="T448" s="19"/>
      <c r="U448" s="7"/>
      <c r="V448" s="3" t="str">
        <f>IFERROR(VLOOKUP(U448,DONNEES!$O$2:$P$17,2,0),"")</f>
        <v/>
      </c>
      <c r="W448" s="7"/>
      <c r="X448" s="3" t="str">
        <f>IFERROR(VLOOKUP(W448,DONNEES!$S$2:$T$6,2,0),"")</f>
        <v/>
      </c>
      <c r="Z448" s="12" t="str">
        <f t="shared" si="86"/>
        <v/>
      </c>
      <c r="AA448" s="12" t="b">
        <f t="shared" si="87"/>
        <v>0</v>
      </c>
      <c r="AB448" s="12" t="b">
        <f t="shared" si="88"/>
        <v>0</v>
      </c>
      <c r="AC448" s="13">
        <f t="shared" si="89"/>
        <v>0</v>
      </c>
      <c r="AD448" s="12">
        <f t="shared" si="93"/>
        <v>0</v>
      </c>
      <c r="AE448" s="12">
        <f t="shared" si="94"/>
        <v>0</v>
      </c>
      <c r="AF448" s="12">
        <f t="shared" si="90"/>
        <v>1</v>
      </c>
      <c r="AG448" s="12">
        <f t="shared" si="91"/>
        <v>1</v>
      </c>
      <c r="AI448" s="12" t="str">
        <f>IF(E448&lt;&gt;"",OR(VLOOKUP(J448,DONNEES!$H$2:$I$7,2,0)="09",VLOOKUP(J448,DONNEES!$H$2:$I$7,2,0)="19"),"")</f>
        <v/>
      </c>
      <c r="AN448" s="18" t="b">
        <f t="shared" si="92"/>
        <v>1</v>
      </c>
      <c r="AO448" s="12" t="str">
        <f t="shared" si="96"/>
        <v/>
      </c>
      <c r="AP448" s="12" t="str">
        <f t="shared" si="95"/>
        <v/>
      </c>
      <c r="AQ448" s="12" t="str">
        <f t="shared" si="98"/>
        <v/>
      </c>
      <c r="AR448" s="12" t="str">
        <f t="shared" si="97"/>
        <v/>
      </c>
    </row>
    <row r="449" spans="1:44" x14ac:dyDescent="0.25">
      <c r="A449" s="7"/>
      <c r="B449" s="7"/>
      <c r="C449" s="3" t="str">
        <f>IFERROR(VLOOKUP(B449,DONNEES!$E:$F,2,0),"")</f>
        <v/>
      </c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3" t="str">
        <f>IFERROR(VLOOKUP(Q449,DONNEES!$Q$2:$R$8,2,0),"")</f>
        <v/>
      </c>
      <c r="S449" s="19"/>
      <c r="T449" s="19"/>
      <c r="U449" s="7"/>
      <c r="V449" s="3" t="str">
        <f>IFERROR(VLOOKUP(U449,DONNEES!$O$2:$P$17,2,0),"")</f>
        <v/>
      </c>
      <c r="W449" s="7"/>
      <c r="X449" s="3" t="str">
        <f>IFERROR(VLOOKUP(W449,DONNEES!$S$2:$T$6,2,0),"")</f>
        <v/>
      </c>
      <c r="Z449" s="12" t="str">
        <f t="shared" si="86"/>
        <v/>
      </c>
      <c r="AA449" s="12" t="b">
        <f t="shared" si="87"/>
        <v>0</v>
      </c>
      <c r="AB449" s="12" t="b">
        <f t="shared" si="88"/>
        <v>0</v>
      </c>
      <c r="AC449" s="13">
        <f t="shared" si="89"/>
        <v>0</v>
      </c>
      <c r="AD449" s="12">
        <f t="shared" si="93"/>
        <v>0</v>
      </c>
      <c r="AE449" s="12">
        <f t="shared" si="94"/>
        <v>0</v>
      </c>
      <c r="AF449" s="12">
        <f t="shared" si="90"/>
        <v>1</v>
      </c>
      <c r="AG449" s="12">
        <f t="shared" si="91"/>
        <v>1</v>
      </c>
      <c r="AI449" s="12" t="str">
        <f>IF(E449&lt;&gt;"",OR(VLOOKUP(J449,DONNEES!$H$2:$I$7,2,0)="09",VLOOKUP(J449,DONNEES!$H$2:$I$7,2,0)="19"),"")</f>
        <v/>
      </c>
      <c r="AN449" s="18" t="b">
        <f t="shared" si="92"/>
        <v>1</v>
      </c>
      <c r="AO449" s="12" t="str">
        <f t="shared" si="96"/>
        <v/>
      </c>
      <c r="AP449" s="12" t="str">
        <f t="shared" si="95"/>
        <v/>
      </c>
      <c r="AQ449" s="12" t="str">
        <f t="shared" si="98"/>
        <v/>
      </c>
      <c r="AR449" s="12" t="str">
        <f t="shared" si="97"/>
        <v/>
      </c>
    </row>
    <row r="450" spans="1:44" x14ac:dyDescent="0.25">
      <c r="A450" s="7"/>
      <c r="B450" s="7"/>
      <c r="C450" s="3" t="str">
        <f>IFERROR(VLOOKUP(B450,DONNEES!$E:$F,2,0),"")</f>
        <v/>
      </c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3" t="str">
        <f>IFERROR(VLOOKUP(Q450,DONNEES!$Q$2:$R$8,2,0),"")</f>
        <v/>
      </c>
      <c r="S450" s="19"/>
      <c r="T450" s="19"/>
      <c r="U450" s="7"/>
      <c r="V450" s="3" t="str">
        <f>IFERROR(VLOOKUP(U450,DONNEES!$O$2:$P$17,2,0),"")</f>
        <v/>
      </c>
      <c r="W450" s="7"/>
      <c r="X450" s="3" t="str">
        <f>IFERROR(VLOOKUP(W450,DONNEES!$S$2:$T$6,2,0),"")</f>
        <v/>
      </c>
      <c r="Z450" s="12" t="str">
        <f t="shared" si="86"/>
        <v/>
      </c>
      <c r="AA450" s="12" t="b">
        <f t="shared" si="87"/>
        <v>0</v>
      </c>
      <c r="AB450" s="12" t="b">
        <f t="shared" si="88"/>
        <v>0</v>
      </c>
      <c r="AC450" s="13">
        <f t="shared" si="89"/>
        <v>0</v>
      </c>
      <c r="AD450" s="12">
        <f t="shared" si="93"/>
        <v>0</v>
      </c>
      <c r="AE450" s="12">
        <f t="shared" si="94"/>
        <v>0</v>
      </c>
      <c r="AF450" s="12">
        <f t="shared" si="90"/>
        <v>1</v>
      </c>
      <c r="AG450" s="12">
        <f t="shared" si="91"/>
        <v>1</v>
      </c>
      <c r="AI450" s="12" t="str">
        <f>IF(E450&lt;&gt;"",OR(VLOOKUP(J450,DONNEES!$H$2:$I$7,2,0)="09",VLOOKUP(J450,DONNEES!$H$2:$I$7,2,0)="19"),"")</f>
        <v/>
      </c>
      <c r="AN450" s="18" t="b">
        <f t="shared" si="92"/>
        <v>1</v>
      </c>
      <c r="AO450" s="12" t="str">
        <f t="shared" si="96"/>
        <v/>
      </c>
      <c r="AP450" s="12" t="str">
        <f t="shared" si="95"/>
        <v/>
      </c>
      <c r="AQ450" s="12" t="str">
        <f t="shared" si="98"/>
        <v/>
      </c>
      <c r="AR450" s="12" t="str">
        <f t="shared" si="97"/>
        <v/>
      </c>
    </row>
    <row r="451" spans="1:44" x14ac:dyDescent="0.25">
      <c r="A451" s="7"/>
      <c r="B451" s="7"/>
      <c r="C451" s="3" t="str">
        <f>IFERROR(VLOOKUP(B451,DONNEES!$E:$F,2,0),"")</f>
        <v/>
      </c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3" t="str">
        <f>IFERROR(VLOOKUP(Q451,DONNEES!$Q$2:$R$8,2,0),"")</f>
        <v/>
      </c>
      <c r="S451" s="19"/>
      <c r="T451" s="19"/>
      <c r="U451" s="7"/>
      <c r="V451" s="3" t="str">
        <f>IFERROR(VLOOKUP(U451,DONNEES!$O$2:$P$17,2,0),"")</f>
        <v/>
      </c>
      <c r="W451" s="7"/>
      <c r="X451" s="3" t="str">
        <f>IFERROR(VLOOKUP(W451,DONNEES!$S$2:$T$6,2,0),"")</f>
        <v/>
      </c>
      <c r="Z451" s="12" t="str">
        <f t="shared" si="86"/>
        <v/>
      </c>
      <c r="AA451" s="12" t="b">
        <f t="shared" si="87"/>
        <v>0</v>
      </c>
      <c r="AB451" s="12" t="b">
        <f t="shared" si="88"/>
        <v>0</v>
      </c>
      <c r="AC451" s="13">
        <f t="shared" si="89"/>
        <v>0</v>
      </c>
      <c r="AD451" s="12">
        <f t="shared" si="93"/>
        <v>0</v>
      </c>
      <c r="AE451" s="12">
        <f t="shared" si="94"/>
        <v>0</v>
      </c>
      <c r="AF451" s="12">
        <f t="shared" si="90"/>
        <v>1</v>
      </c>
      <c r="AG451" s="12">
        <f t="shared" si="91"/>
        <v>1</v>
      </c>
      <c r="AI451" s="12" t="str">
        <f>IF(E451&lt;&gt;"",OR(VLOOKUP(J451,DONNEES!$H$2:$I$7,2,0)="09",VLOOKUP(J451,DONNEES!$H$2:$I$7,2,0)="19"),"")</f>
        <v/>
      </c>
      <c r="AN451" s="18" t="b">
        <f t="shared" si="92"/>
        <v>1</v>
      </c>
      <c r="AO451" s="12" t="str">
        <f t="shared" si="96"/>
        <v/>
      </c>
      <c r="AP451" s="12" t="str">
        <f t="shared" si="95"/>
        <v/>
      </c>
      <c r="AQ451" s="12" t="str">
        <f t="shared" si="98"/>
        <v/>
      </c>
      <c r="AR451" s="12" t="str">
        <f t="shared" si="97"/>
        <v/>
      </c>
    </row>
    <row r="452" spans="1:44" x14ac:dyDescent="0.25">
      <c r="A452" s="7"/>
      <c r="B452" s="7"/>
      <c r="C452" s="3" t="str">
        <f>IFERROR(VLOOKUP(B452,DONNEES!$E:$F,2,0),"")</f>
        <v/>
      </c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3" t="str">
        <f>IFERROR(VLOOKUP(Q452,DONNEES!$Q$2:$R$8,2,0),"")</f>
        <v/>
      </c>
      <c r="S452" s="19"/>
      <c r="T452" s="19"/>
      <c r="U452" s="7"/>
      <c r="V452" s="3" t="str">
        <f>IFERROR(VLOOKUP(U452,DONNEES!$O$2:$P$17,2,0),"")</f>
        <v/>
      </c>
      <c r="W452" s="7"/>
      <c r="X452" s="3" t="str">
        <f>IFERROR(VLOOKUP(W452,DONNEES!$S$2:$T$6,2,0),"")</f>
        <v/>
      </c>
      <c r="Z452" s="12" t="str">
        <f t="shared" si="86"/>
        <v/>
      </c>
      <c r="AA452" s="12" t="b">
        <f t="shared" si="87"/>
        <v>0</v>
      </c>
      <c r="AB452" s="12" t="b">
        <f t="shared" si="88"/>
        <v>0</v>
      </c>
      <c r="AC452" s="13">
        <f t="shared" si="89"/>
        <v>0</v>
      </c>
      <c r="AD452" s="12">
        <f t="shared" si="93"/>
        <v>0</v>
      </c>
      <c r="AE452" s="12">
        <f t="shared" si="94"/>
        <v>0</v>
      </c>
      <c r="AF452" s="12">
        <f t="shared" si="90"/>
        <v>1</v>
      </c>
      <c r="AG452" s="12">
        <f t="shared" si="91"/>
        <v>1</v>
      </c>
      <c r="AI452" s="12" t="str">
        <f>IF(E452&lt;&gt;"",OR(VLOOKUP(J452,DONNEES!$H$2:$I$7,2,0)="09",VLOOKUP(J452,DONNEES!$H$2:$I$7,2,0)="19"),"")</f>
        <v/>
      </c>
      <c r="AN452" s="18" t="b">
        <f t="shared" si="92"/>
        <v>1</v>
      </c>
      <c r="AO452" s="12" t="str">
        <f t="shared" si="96"/>
        <v/>
      </c>
      <c r="AP452" s="12" t="str">
        <f t="shared" si="95"/>
        <v/>
      </c>
      <c r="AQ452" s="12" t="str">
        <f t="shared" si="98"/>
        <v/>
      </c>
      <c r="AR452" s="12" t="str">
        <f t="shared" si="97"/>
        <v/>
      </c>
    </row>
    <row r="453" spans="1:44" x14ac:dyDescent="0.25">
      <c r="A453" s="7"/>
      <c r="B453" s="7"/>
      <c r="C453" s="3" t="str">
        <f>IFERROR(VLOOKUP(B453,DONNEES!$E:$F,2,0),"")</f>
        <v/>
      </c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3" t="str">
        <f>IFERROR(VLOOKUP(Q453,DONNEES!$Q$2:$R$8,2,0),"")</f>
        <v/>
      </c>
      <c r="S453" s="19"/>
      <c r="T453" s="19"/>
      <c r="U453" s="7"/>
      <c r="V453" s="3" t="str">
        <f>IFERROR(VLOOKUP(U453,DONNEES!$O$2:$P$17,2,0),"")</f>
        <v/>
      </c>
      <c r="W453" s="7"/>
      <c r="X453" s="3" t="str">
        <f>IFERROR(VLOOKUP(W453,DONNEES!$S$2:$T$6,2,0),"")</f>
        <v/>
      </c>
      <c r="Z453" s="12" t="str">
        <f t="shared" si="86"/>
        <v/>
      </c>
      <c r="AA453" s="12" t="b">
        <f t="shared" si="87"/>
        <v>0</v>
      </c>
      <c r="AB453" s="12" t="b">
        <f t="shared" si="88"/>
        <v>0</v>
      </c>
      <c r="AC453" s="13">
        <f t="shared" si="89"/>
        <v>0</v>
      </c>
      <c r="AD453" s="12">
        <f t="shared" si="93"/>
        <v>0</v>
      </c>
      <c r="AE453" s="12">
        <f t="shared" si="94"/>
        <v>0</v>
      </c>
      <c r="AF453" s="12">
        <f t="shared" si="90"/>
        <v>1</v>
      </c>
      <c r="AG453" s="12">
        <f t="shared" si="91"/>
        <v>1</v>
      </c>
      <c r="AI453" s="12" t="str">
        <f>IF(E453&lt;&gt;"",OR(VLOOKUP(J453,DONNEES!$H$2:$I$7,2,0)="09",VLOOKUP(J453,DONNEES!$H$2:$I$7,2,0)="19"),"")</f>
        <v/>
      </c>
      <c r="AN453" s="18" t="b">
        <f t="shared" si="92"/>
        <v>1</v>
      </c>
      <c r="AO453" s="12" t="str">
        <f t="shared" si="96"/>
        <v/>
      </c>
      <c r="AP453" s="12" t="str">
        <f t="shared" si="95"/>
        <v/>
      </c>
      <c r="AQ453" s="12" t="str">
        <f t="shared" si="98"/>
        <v/>
      </c>
      <c r="AR453" s="12" t="str">
        <f t="shared" si="97"/>
        <v/>
      </c>
    </row>
    <row r="454" spans="1:44" x14ac:dyDescent="0.25">
      <c r="A454" s="7"/>
      <c r="B454" s="7"/>
      <c r="C454" s="3" t="str">
        <f>IFERROR(VLOOKUP(B454,DONNEES!$E:$F,2,0),"")</f>
        <v/>
      </c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3" t="str">
        <f>IFERROR(VLOOKUP(Q454,DONNEES!$Q$2:$R$8,2,0),"")</f>
        <v/>
      </c>
      <c r="S454" s="19"/>
      <c r="T454" s="19"/>
      <c r="U454" s="7"/>
      <c r="V454" s="3" t="str">
        <f>IFERROR(VLOOKUP(U454,DONNEES!$O$2:$P$17,2,0),"")</f>
        <v/>
      </c>
      <c r="W454" s="7"/>
      <c r="X454" s="3" t="str">
        <f>IFERROR(VLOOKUP(W454,DONNEES!$S$2:$T$6,2,0),"")</f>
        <v/>
      </c>
      <c r="Z454" s="12" t="str">
        <f t="shared" si="86"/>
        <v/>
      </c>
      <c r="AA454" s="12" t="b">
        <f t="shared" si="87"/>
        <v>0</v>
      </c>
      <c r="AB454" s="12" t="b">
        <f t="shared" si="88"/>
        <v>0</v>
      </c>
      <c r="AC454" s="13">
        <f t="shared" si="89"/>
        <v>0</v>
      </c>
      <c r="AD454" s="12">
        <f t="shared" si="93"/>
        <v>0</v>
      </c>
      <c r="AE454" s="12">
        <f t="shared" si="94"/>
        <v>0</v>
      </c>
      <c r="AF454" s="12">
        <f t="shared" si="90"/>
        <v>1</v>
      </c>
      <c r="AG454" s="12">
        <f t="shared" si="91"/>
        <v>1</v>
      </c>
      <c r="AI454" s="12" t="str">
        <f>IF(E454&lt;&gt;"",OR(VLOOKUP(J454,DONNEES!$H$2:$I$7,2,0)="09",VLOOKUP(J454,DONNEES!$H$2:$I$7,2,0)="19"),"")</f>
        <v/>
      </c>
      <c r="AN454" s="18" t="b">
        <f t="shared" si="92"/>
        <v>1</v>
      </c>
      <c r="AO454" s="12" t="str">
        <f t="shared" si="96"/>
        <v/>
      </c>
      <c r="AP454" s="12" t="str">
        <f t="shared" si="95"/>
        <v/>
      </c>
      <c r="AQ454" s="12" t="str">
        <f t="shared" si="98"/>
        <v/>
      </c>
      <c r="AR454" s="12" t="str">
        <f t="shared" si="97"/>
        <v/>
      </c>
    </row>
    <row r="455" spans="1:44" x14ac:dyDescent="0.25">
      <c r="A455" s="7"/>
      <c r="B455" s="7"/>
      <c r="C455" s="3" t="str">
        <f>IFERROR(VLOOKUP(B455,DONNEES!$E:$F,2,0),"")</f>
        <v/>
      </c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3" t="str">
        <f>IFERROR(VLOOKUP(Q455,DONNEES!$Q$2:$R$8,2,0),"")</f>
        <v/>
      </c>
      <c r="S455" s="19"/>
      <c r="T455" s="19"/>
      <c r="U455" s="7"/>
      <c r="V455" s="3" t="str">
        <f>IFERROR(VLOOKUP(U455,DONNEES!$O$2:$P$17,2,0),"")</f>
        <v/>
      </c>
      <c r="W455" s="7"/>
      <c r="X455" s="3" t="str">
        <f>IFERROR(VLOOKUP(W455,DONNEES!$S$2:$T$6,2,0),"")</f>
        <v/>
      </c>
      <c r="Z455" s="12" t="str">
        <f t="shared" si="86"/>
        <v/>
      </c>
      <c r="AA455" s="12" t="b">
        <f t="shared" si="87"/>
        <v>0</v>
      </c>
      <c r="AB455" s="12" t="b">
        <f t="shared" si="88"/>
        <v>0</v>
      </c>
      <c r="AC455" s="13">
        <f t="shared" si="89"/>
        <v>0</v>
      </c>
      <c r="AD455" s="12">
        <f t="shared" si="93"/>
        <v>0</v>
      </c>
      <c r="AE455" s="12">
        <f t="shared" si="94"/>
        <v>0</v>
      </c>
      <c r="AF455" s="12">
        <f t="shared" si="90"/>
        <v>1</v>
      </c>
      <c r="AG455" s="12">
        <f t="shared" si="91"/>
        <v>1</v>
      </c>
      <c r="AI455" s="12" t="str">
        <f>IF(E455&lt;&gt;"",OR(VLOOKUP(J455,DONNEES!$H$2:$I$7,2,0)="09",VLOOKUP(J455,DONNEES!$H$2:$I$7,2,0)="19"),"")</f>
        <v/>
      </c>
      <c r="AN455" s="18" t="b">
        <f t="shared" si="92"/>
        <v>1</v>
      </c>
      <c r="AO455" s="12" t="str">
        <f t="shared" si="96"/>
        <v/>
      </c>
      <c r="AP455" s="12" t="str">
        <f t="shared" si="95"/>
        <v/>
      </c>
      <c r="AQ455" s="12" t="str">
        <f t="shared" si="98"/>
        <v/>
      </c>
      <c r="AR455" s="12" t="str">
        <f t="shared" si="97"/>
        <v/>
      </c>
    </row>
    <row r="456" spans="1:44" x14ac:dyDescent="0.25">
      <c r="A456" s="7"/>
      <c r="B456" s="7"/>
      <c r="C456" s="3" t="str">
        <f>IFERROR(VLOOKUP(B456,DONNEES!$E:$F,2,0),"")</f>
        <v/>
      </c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3" t="str">
        <f>IFERROR(VLOOKUP(Q456,DONNEES!$Q$2:$R$8,2,0),"")</f>
        <v/>
      </c>
      <c r="S456" s="19"/>
      <c r="T456" s="19"/>
      <c r="U456" s="7"/>
      <c r="V456" s="3" t="str">
        <f>IFERROR(VLOOKUP(U456,DONNEES!$O$2:$P$17,2,0),"")</f>
        <v/>
      </c>
      <c r="W456" s="7"/>
      <c r="X456" s="3" t="str">
        <f>IFERROR(VLOOKUP(W456,DONNEES!$S$2:$T$6,2,0),"")</f>
        <v/>
      </c>
      <c r="Z456" s="12" t="str">
        <f t="shared" si="86"/>
        <v/>
      </c>
      <c r="AA456" s="12" t="b">
        <f t="shared" si="87"/>
        <v>0</v>
      </c>
      <c r="AB456" s="12" t="b">
        <f t="shared" si="88"/>
        <v>0</v>
      </c>
      <c r="AC456" s="13">
        <f t="shared" si="89"/>
        <v>0</v>
      </c>
      <c r="AD456" s="12">
        <f t="shared" si="93"/>
        <v>0</v>
      </c>
      <c r="AE456" s="12">
        <f t="shared" si="94"/>
        <v>0</v>
      </c>
      <c r="AF456" s="12">
        <f t="shared" si="90"/>
        <v>1</v>
      </c>
      <c r="AG456" s="12">
        <f t="shared" si="91"/>
        <v>1</v>
      </c>
      <c r="AI456" s="12" t="str">
        <f>IF(E456&lt;&gt;"",OR(VLOOKUP(J456,DONNEES!$H$2:$I$7,2,0)="09",VLOOKUP(J456,DONNEES!$H$2:$I$7,2,0)="19"),"")</f>
        <v/>
      </c>
      <c r="AN456" s="18" t="b">
        <f t="shared" si="92"/>
        <v>1</v>
      </c>
      <c r="AO456" s="12" t="str">
        <f t="shared" si="96"/>
        <v/>
      </c>
      <c r="AP456" s="12" t="str">
        <f t="shared" si="95"/>
        <v/>
      </c>
      <c r="AQ456" s="12" t="str">
        <f t="shared" si="98"/>
        <v/>
      </c>
      <c r="AR456" s="12" t="str">
        <f t="shared" si="97"/>
        <v/>
      </c>
    </row>
    <row r="457" spans="1:44" x14ac:dyDescent="0.25">
      <c r="A457" s="7"/>
      <c r="B457" s="7"/>
      <c r="C457" s="3" t="str">
        <f>IFERROR(VLOOKUP(B457,DONNEES!$E:$F,2,0),"")</f>
        <v/>
      </c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3" t="str">
        <f>IFERROR(VLOOKUP(Q457,DONNEES!$Q$2:$R$8,2,0),"")</f>
        <v/>
      </c>
      <c r="S457" s="19"/>
      <c r="T457" s="19"/>
      <c r="U457" s="7"/>
      <c r="V457" s="3" t="str">
        <f>IFERROR(VLOOKUP(U457,DONNEES!$O$2:$P$17,2,0),"")</f>
        <v/>
      </c>
      <c r="W457" s="7"/>
      <c r="X457" s="3" t="str">
        <f>IFERROR(VLOOKUP(W457,DONNEES!$S$2:$T$6,2,0),"")</f>
        <v/>
      </c>
      <c r="Z457" s="12" t="str">
        <f t="shared" si="86"/>
        <v/>
      </c>
      <c r="AA457" s="12" t="b">
        <f t="shared" si="87"/>
        <v>0</v>
      </c>
      <c r="AB457" s="12" t="b">
        <f t="shared" si="88"/>
        <v>0</v>
      </c>
      <c r="AC457" s="13">
        <f t="shared" si="89"/>
        <v>0</v>
      </c>
      <c r="AD457" s="12">
        <f t="shared" si="93"/>
        <v>0</v>
      </c>
      <c r="AE457" s="12">
        <f t="shared" si="94"/>
        <v>0</v>
      </c>
      <c r="AF457" s="12">
        <f t="shared" si="90"/>
        <v>1</v>
      </c>
      <c r="AG457" s="12">
        <f t="shared" si="91"/>
        <v>1</v>
      </c>
      <c r="AI457" s="12" t="str">
        <f>IF(E457&lt;&gt;"",OR(VLOOKUP(J457,DONNEES!$H$2:$I$7,2,0)="09",VLOOKUP(J457,DONNEES!$H$2:$I$7,2,0)="19"),"")</f>
        <v/>
      </c>
      <c r="AN457" s="18" t="b">
        <f t="shared" si="92"/>
        <v>1</v>
      </c>
      <c r="AO457" s="12" t="str">
        <f t="shared" si="96"/>
        <v/>
      </c>
      <c r="AP457" s="12" t="str">
        <f t="shared" si="95"/>
        <v/>
      </c>
      <c r="AQ457" s="12" t="str">
        <f t="shared" si="98"/>
        <v/>
      </c>
      <c r="AR457" s="12" t="str">
        <f t="shared" si="97"/>
        <v/>
      </c>
    </row>
    <row r="458" spans="1:44" x14ac:dyDescent="0.25">
      <c r="A458" s="7"/>
      <c r="B458" s="7"/>
      <c r="C458" s="3" t="str">
        <f>IFERROR(VLOOKUP(B458,DONNEES!$E:$F,2,0),"")</f>
        <v/>
      </c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3" t="str">
        <f>IFERROR(VLOOKUP(Q458,DONNEES!$Q$2:$R$8,2,0),"")</f>
        <v/>
      </c>
      <c r="S458" s="19"/>
      <c r="T458" s="19"/>
      <c r="U458" s="7"/>
      <c r="V458" s="3" t="str">
        <f>IFERROR(VLOOKUP(U458,DONNEES!$O$2:$P$17,2,0),"")</f>
        <v/>
      </c>
      <c r="W458" s="7"/>
      <c r="X458" s="3" t="str">
        <f>IFERROR(VLOOKUP(W458,DONNEES!$S$2:$T$6,2,0),"")</f>
        <v/>
      </c>
      <c r="Z458" s="12" t="str">
        <f t="shared" si="86"/>
        <v/>
      </c>
      <c r="AA458" s="12" t="b">
        <f t="shared" si="87"/>
        <v>0</v>
      </c>
      <c r="AB458" s="12" t="b">
        <f t="shared" si="88"/>
        <v>0</v>
      </c>
      <c r="AC458" s="13">
        <f t="shared" si="89"/>
        <v>0</v>
      </c>
      <c r="AD458" s="12">
        <f t="shared" si="93"/>
        <v>0</v>
      </c>
      <c r="AE458" s="12">
        <f t="shared" si="94"/>
        <v>0</v>
      </c>
      <c r="AF458" s="12">
        <f t="shared" si="90"/>
        <v>1</v>
      </c>
      <c r="AG458" s="12">
        <f t="shared" si="91"/>
        <v>1</v>
      </c>
      <c r="AI458" s="12" t="str">
        <f>IF(E458&lt;&gt;"",OR(VLOOKUP(J458,DONNEES!$H$2:$I$7,2,0)="09",VLOOKUP(J458,DONNEES!$H$2:$I$7,2,0)="19"),"")</f>
        <v/>
      </c>
      <c r="AN458" s="18" t="b">
        <f t="shared" si="92"/>
        <v>1</v>
      </c>
      <c r="AO458" s="12" t="str">
        <f t="shared" si="96"/>
        <v/>
      </c>
      <c r="AP458" s="12" t="str">
        <f t="shared" si="95"/>
        <v/>
      </c>
      <c r="AQ458" s="12" t="str">
        <f t="shared" si="98"/>
        <v/>
      </c>
      <c r="AR458" s="12" t="str">
        <f t="shared" si="97"/>
        <v/>
      </c>
    </row>
    <row r="459" spans="1:44" x14ac:dyDescent="0.25">
      <c r="A459" s="7"/>
      <c r="B459" s="7"/>
      <c r="C459" s="3" t="str">
        <f>IFERROR(VLOOKUP(B459,DONNEES!$E:$F,2,0),"")</f>
        <v/>
      </c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3" t="str">
        <f>IFERROR(VLOOKUP(Q459,DONNEES!$Q$2:$R$8,2,0),"")</f>
        <v/>
      </c>
      <c r="S459" s="19"/>
      <c r="T459" s="19"/>
      <c r="U459" s="7"/>
      <c r="V459" s="3" t="str">
        <f>IFERROR(VLOOKUP(U459,DONNEES!$O$2:$P$17,2,0),"")</f>
        <v/>
      </c>
      <c r="W459" s="7"/>
      <c r="X459" s="3" t="str">
        <f>IFERROR(VLOOKUP(W459,DONNEES!$S$2:$T$6,2,0),"")</f>
        <v/>
      </c>
      <c r="Z459" s="12" t="str">
        <f t="shared" si="86"/>
        <v/>
      </c>
      <c r="AA459" s="12" t="b">
        <f t="shared" si="87"/>
        <v>0</v>
      </c>
      <c r="AB459" s="12" t="b">
        <f t="shared" si="88"/>
        <v>0</v>
      </c>
      <c r="AC459" s="13">
        <f t="shared" si="89"/>
        <v>0</v>
      </c>
      <c r="AD459" s="12">
        <f t="shared" si="93"/>
        <v>0</v>
      </c>
      <c r="AE459" s="12">
        <f t="shared" si="94"/>
        <v>0</v>
      </c>
      <c r="AF459" s="12">
        <f t="shared" si="90"/>
        <v>1</v>
      </c>
      <c r="AG459" s="12">
        <f t="shared" si="91"/>
        <v>1</v>
      </c>
      <c r="AI459" s="12" t="str">
        <f>IF(E459&lt;&gt;"",OR(VLOOKUP(J459,DONNEES!$H$2:$I$7,2,0)="09",VLOOKUP(J459,DONNEES!$H$2:$I$7,2,0)="19"),"")</f>
        <v/>
      </c>
      <c r="AN459" s="18" t="b">
        <f t="shared" si="92"/>
        <v>1</v>
      </c>
      <c r="AO459" s="12" t="str">
        <f t="shared" si="96"/>
        <v/>
      </c>
      <c r="AP459" s="12" t="str">
        <f t="shared" si="95"/>
        <v/>
      </c>
      <c r="AQ459" s="12" t="str">
        <f t="shared" si="98"/>
        <v/>
      </c>
      <c r="AR459" s="12" t="str">
        <f t="shared" si="97"/>
        <v/>
      </c>
    </row>
    <row r="460" spans="1:44" x14ac:dyDescent="0.25">
      <c r="A460" s="7"/>
      <c r="B460" s="7"/>
      <c r="C460" s="3" t="str">
        <f>IFERROR(VLOOKUP(B460,DONNEES!$E:$F,2,0),"")</f>
        <v/>
      </c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3" t="str">
        <f>IFERROR(VLOOKUP(Q460,DONNEES!$Q$2:$R$8,2,0),"")</f>
        <v/>
      </c>
      <c r="S460" s="19"/>
      <c r="T460" s="19"/>
      <c r="U460" s="7"/>
      <c r="V460" s="3" t="str">
        <f>IFERROR(VLOOKUP(U460,DONNEES!$O$2:$P$17,2,0),"")</f>
        <v/>
      </c>
      <c r="W460" s="7"/>
      <c r="X460" s="3" t="str">
        <f>IFERROR(VLOOKUP(W460,DONNEES!$S$2:$T$6,2,0),"")</f>
        <v/>
      </c>
      <c r="Z460" s="12" t="str">
        <f t="shared" si="86"/>
        <v/>
      </c>
      <c r="AA460" s="12" t="b">
        <f t="shared" si="87"/>
        <v>0</v>
      </c>
      <c r="AB460" s="12" t="b">
        <f t="shared" si="88"/>
        <v>0</v>
      </c>
      <c r="AC460" s="13">
        <f t="shared" si="89"/>
        <v>0</v>
      </c>
      <c r="AD460" s="12">
        <f t="shared" si="93"/>
        <v>0</v>
      </c>
      <c r="AE460" s="12">
        <f t="shared" si="94"/>
        <v>0</v>
      </c>
      <c r="AF460" s="12">
        <f t="shared" si="90"/>
        <v>1</v>
      </c>
      <c r="AG460" s="12">
        <f t="shared" si="91"/>
        <v>1</v>
      </c>
      <c r="AI460" s="12" t="str">
        <f>IF(E460&lt;&gt;"",OR(VLOOKUP(J460,DONNEES!$H$2:$I$7,2,0)="09",VLOOKUP(J460,DONNEES!$H$2:$I$7,2,0)="19"),"")</f>
        <v/>
      </c>
      <c r="AN460" s="18" t="b">
        <f t="shared" si="92"/>
        <v>1</v>
      </c>
      <c r="AO460" s="12" t="str">
        <f t="shared" si="96"/>
        <v/>
      </c>
      <c r="AP460" s="12" t="str">
        <f t="shared" si="95"/>
        <v/>
      </c>
      <c r="AQ460" s="12" t="str">
        <f t="shared" si="98"/>
        <v/>
      </c>
      <c r="AR460" s="12" t="str">
        <f t="shared" si="97"/>
        <v/>
      </c>
    </row>
    <row r="461" spans="1:44" x14ac:dyDescent="0.25">
      <c r="A461" s="7"/>
      <c r="B461" s="7"/>
      <c r="C461" s="3" t="str">
        <f>IFERROR(VLOOKUP(B461,DONNEES!$E:$F,2,0),"")</f>
        <v/>
      </c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3" t="str">
        <f>IFERROR(VLOOKUP(Q461,DONNEES!$Q$2:$R$8,2,0),"")</f>
        <v/>
      </c>
      <c r="S461" s="19"/>
      <c r="T461" s="19"/>
      <c r="U461" s="7"/>
      <c r="V461" s="3" t="str">
        <f>IFERROR(VLOOKUP(U461,DONNEES!$O$2:$P$17,2,0),"")</f>
        <v/>
      </c>
      <c r="W461" s="7"/>
      <c r="X461" s="3" t="str">
        <f>IFERROR(VLOOKUP(W461,DONNEES!$S$2:$T$6,2,0),"")</f>
        <v/>
      </c>
      <c r="Z461" s="12" t="str">
        <f t="shared" si="86"/>
        <v/>
      </c>
      <c r="AA461" s="12" t="b">
        <f t="shared" si="87"/>
        <v>0</v>
      </c>
      <c r="AB461" s="12" t="b">
        <f t="shared" si="88"/>
        <v>0</v>
      </c>
      <c r="AC461" s="13">
        <f t="shared" si="89"/>
        <v>0</v>
      </c>
      <c r="AD461" s="12">
        <f t="shared" si="93"/>
        <v>0</v>
      </c>
      <c r="AE461" s="12">
        <f t="shared" si="94"/>
        <v>0</v>
      </c>
      <c r="AF461" s="12">
        <f t="shared" si="90"/>
        <v>1</v>
      </c>
      <c r="AG461" s="12">
        <f t="shared" si="91"/>
        <v>1</v>
      </c>
      <c r="AI461" s="12" t="str">
        <f>IF(E461&lt;&gt;"",OR(VLOOKUP(J461,DONNEES!$H$2:$I$7,2,0)="09",VLOOKUP(J461,DONNEES!$H$2:$I$7,2,0)="19"),"")</f>
        <v/>
      </c>
      <c r="AN461" s="18" t="b">
        <f t="shared" si="92"/>
        <v>1</v>
      </c>
      <c r="AO461" s="12" t="str">
        <f t="shared" si="96"/>
        <v/>
      </c>
      <c r="AP461" s="12" t="str">
        <f t="shared" si="95"/>
        <v/>
      </c>
      <c r="AQ461" s="12" t="str">
        <f t="shared" si="98"/>
        <v/>
      </c>
      <c r="AR461" s="12" t="str">
        <f t="shared" si="97"/>
        <v/>
      </c>
    </row>
    <row r="462" spans="1:44" x14ac:dyDescent="0.25">
      <c r="A462" s="7"/>
      <c r="B462" s="7"/>
      <c r="C462" s="3" t="str">
        <f>IFERROR(VLOOKUP(B462,DONNEES!$E:$F,2,0),"")</f>
        <v/>
      </c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3" t="str">
        <f>IFERROR(VLOOKUP(Q462,DONNEES!$Q$2:$R$8,2,0),"")</f>
        <v/>
      </c>
      <c r="S462" s="19"/>
      <c r="T462" s="19"/>
      <c r="U462" s="7"/>
      <c r="V462" s="3" t="str">
        <f>IFERROR(VLOOKUP(U462,DONNEES!$O$2:$P$17,2,0),"")</f>
        <v/>
      </c>
      <c r="W462" s="7"/>
      <c r="X462" s="3" t="str">
        <f>IFERROR(VLOOKUP(W462,DONNEES!$S$2:$T$6,2,0),"")</f>
        <v/>
      </c>
      <c r="Z462" s="12" t="str">
        <f t="shared" si="86"/>
        <v/>
      </c>
      <c r="AA462" s="12" t="b">
        <f t="shared" si="87"/>
        <v>0</v>
      </c>
      <c r="AB462" s="12" t="b">
        <f t="shared" si="88"/>
        <v>0</v>
      </c>
      <c r="AC462" s="13">
        <f t="shared" si="89"/>
        <v>0</v>
      </c>
      <c r="AD462" s="12">
        <f t="shared" si="93"/>
        <v>0</v>
      </c>
      <c r="AE462" s="12">
        <f t="shared" si="94"/>
        <v>0</v>
      </c>
      <c r="AF462" s="12">
        <f t="shared" si="90"/>
        <v>1</v>
      </c>
      <c r="AG462" s="12">
        <f t="shared" si="91"/>
        <v>1</v>
      </c>
      <c r="AI462" s="12" t="str">
        <f>IF(E462&lt;&gt;"",OR(VLOOKUP(J462,DONNEES!$H$2:$I$7,2,0)="09",VLOOKUP(J462,DONNEES!$H$2:$I$7,2,0)="19"),"")</f>
        <v/>
      </c>
      <c r="AN462" s="18" t="b">
        <f t="shared" si="92"/>
        <v>1</v>
      </c>
      <c r="AO462" s="12" t="str">
        <f t="shared" si="96"/>
        <v/>
      </c>
      <c r="AP462" s="12" t="str">
        <f t="shared" si="95"/>
        <v/>
      </c>
      <c r="AQ462" s="12" t="str">
        <f t="shared" si="98"/>
        <v/>
      </c>
      <c r="AR462" s="12" t="str">
        <f t="shared" si="97"/>
        <v/>
      </c>
    </row>
    <row r="463" spans="1:44" x14ac:dyDescent="0.25">
      <c r="A463" s="7"/>
      <c r="B463" s="7"/>
      <c r="C463" s="3" t="str">
        <f>IFERROR(VLOOKUP(B463,DONNEES!$E:$F,2,0),"")</f>
        <v/>
      </c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3" t="str">
        <f>IFERROR(VLOOKUP(Q463,DONNEES!$Q$2:$R$8,2,0),"")</f>
        <v/>
      </c>
      <c r="S463" s="19"/>
      <c r="T463" s="19"/>
      <c r="U463" s="7"/>
      <c r="V463" s="3" t="str">
        <f>IFERROR(VLOOKUP(U463,DONNEES!$O$2:$P$17,2,0),"")</f>
        <v/>
      </c>
      <c r="W463" s="7"/>
      <c r="X463" s="3" t="str">
        <f>IFERROR(VLOOKUP(W463,DONNEES!$S$2:$T$6,2,0),"")</f>
        <v/>
      </c>
      <c r="Z463" s="12" t="str">
        <f t="shared" ref="Z463:Z526" si="99">LEFT(J463,1)</f>
        <v/>
      </c>
      <c r="AA463" s="12" t="b">
        <f t="shared" ref="AA463:AA526" si="100">SUMIFS(K:K,A:A,A463,Z:Z,"D")&lt;&gt;SUMIFS(K:K,A:A,A463,Z:Z,"C")</f>
        <v>0</v>
      </c>
      <c r="AB463" s="12" t="b">
        <f t="shared" ref="AB463:AB526" si="101">IF(Z463&lt;&gt;"",OR(AND(NOT(ISBLANK(B463)),NOT(ISBLANK(D463))),AND(ISBLANK(B463),ISBLANK(D463))),FALSE)</f>
        <v>0</v>
      </c>
      <c r="AC463" s="13">
        <f t="shared" ref="AC463:AC526" si="102">IF(AA463=FALSE,0,1)</f>
        <v>0</v>
      </c>
      <c r="AD463" s="12">
        <f t="shared" si="93"/>
        <v>0</v>
      </c>
      <c r="AE463" s="12">
        <f t="shared" si="94"/>
        <v>0</v>
      </c>
      <c r="AF463" s="12">
        <f t="shared" ref="AF463:AF526" si="103">IF(A463&lt;&gt;0,0,1)</f>
        <v>1</v>
      </c>
      <c r="AG463" s="12">
        <f t="shared" ref="AG463:AG526" si="104">IF(J463&lt;&gt;0,0,1)</f>
        <v>1</v>
      </c>
      <c r="AI463" s="12" t="str">
        <f>IF(E463&lt;&gt;"",OR(VLOOKUP(J463,DONNEES!$H$2:$I$7,2,0)="09",VLOOKUP(J463,DONNEES!$H$2:$I$7,2,0)="19"),"")</f>
        <v/>
      </c>
      <c r="AN463" s="18" t="b">
        <f t="shared" ref="AN463:AN526" si="105">IF(D463="",E463="",IF(D463&lt;&gt;"",E463&lt;&gt;""))</f>
        <v>1</v>
      </c>
      <c r="AO463" s="12" t="str">
        <f t="shared" si="96"/>
        <v/>
      </c>
      <c r="AP463" s="12" t="str">
        <f t="shared" si="95"/>
        <v/>
      </c>
      <c r="AQ463" s="12" t="str">
        <f t="shared" si="98"/>
        <v/>
      </c>
      <c r="AR463" s="12" t="str">
        <f t="shared" si="97"/>
        <v/>
      </c>
    </row>
    <row r="464" spans="1:44" x14ac:dyDescent="0.25">
      <c r="A464" s="7"/>
      <c r="B464" s="7"/>
      <c r="C464" s="3" t="str">
        <f>IFERROR(VLOOKUP(B464,DONNEES!$E:$F,2,0),"")</f>
        <v/>
      </c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3" t="str">
        <f>IFERROR(VLOOKUP(Q464,DONNEES!$Q$2:$R$8,2,0),"")</f>
        <v/>
      </c>
      <c r="S464" s="19"/>
      <c r="T464" s="19"/>
      <c r="U464" s="7"/>
      <c r="V464" s="3" t="str">
        <f>IFERROR(VLOOKUP(U464,DONNEES!$O$2:$P$17,2,0),"")</f>
        <v/>
      </c>
      <c r="W464" s="7"/>
      <c r="X464" s="3" t="str">
        <f>IFERROR(VLOOKUP(W464,DONNEES!$S$2:$T$6,2,0),"")</f>
        <v/>
      </c>
      <c r="Z464" s="12" t="str">
        <f t="shared" si="99"/>
        <v/>
      </c>
      <c r="AA464" s="12" t="b">
        <f t="shared" si="100"/>
        <v>0</v>
      </c>
      <c r="AB464" s="12" t="b">
        <f t="shared" si="101"/>
        <v>0</v>
      </c>
      <c r="AC464" s="13">
        <f t="shared" si="102"/>
        <v>0</v>
      </c>
      <c r="AD464" s="12">
        <f t="shared" ref="AD464:AD527" si="106">IF(AB464=FALSE,0,1)</f>
        <v>0</v>
      </c>
      <c r="AE464" s="12">
        <f t="shared" ref="AE464:AE527" si="107">AF464-AG464</f>
        <v>0</v>
      </c>
      <c r="AF464" s="12">
        <f t="shared" si="103"/>
        <v>1</v>
      </c>
      <c r="AG464" s="12">
        <f t="shared" si="104"/>
        <v>1</v>
      </c>
      <c r="AI464" s="12" t="str">
        <f>IF(E464&lt;&gt;"",OR(VLOOKUP(J464,DONNEES!$H$2:$I$7,2,0)="09",VLOOKUP(J464,DONNEES!$H$2:$I$7,2,0)="19"),"")</f>
        <v/>
      </c>
      <c r="AN464" s="18" t="b">
        <f t="shared" si="105"/>
        <v>1</v>
      </c>
      <c r="AO464" s="12" t="str">
        <f t="shared" si="96"/>
        <v/>
      </c>
      <c r="AP464" s="12" t="str">
        <f t="shared" ref="AP464:AP527" si="108">IF(AO464="635","7","")</f>
        <v/>
      </c>
      <c r="AQ464" s="12" t="str">
        <f t="shared" si="98"/>
        <v/>
      </c>
      <c r="AR464" s="12" t="str">
        <f t="shared" si="97"/>
        <v/>
      </c>
    </row>
    <row r="465" spans="1:44" x14ac:dyDescent="0.25">
      <c r="A465" s="7"/>
      <c r="B465" s="7"/>
      <c r="C465" s="3" t="str">
        <f>IFERROR(VLOOKUP(B465,DONNEES!$E:$F,2,0),"")</f>
        <v/>
      </c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3" t="str">
        <f>IFERROR(VLOOKUP(Q465,DONNEES!$Q$2:$R$8,2,0),"")</f>
        <v/>
      </c>
      <c r="S465" s="19"/>
      <c r="T465" s="19"/>
      <c r="U465" s="7"/>
      <c r="V465" s="3" t="str">
        <f>IFERROR(VLOOKUP(U465,DONNEES!$O$2:$P$17,2,0),"")</f>
        <v/>
      </c>
      <c r="W465" s="7"/>
      <c r="X465" s="3" t="str">
        <f>IFERROR(VLOOKUP(W465,DONNEES!$S$2:$T$6,2,0),"")</f>
        <v/>
      </c>
      <c r="Z465" s="12" t="str">
        <f t="shared" si="99"/>
        <v/>
      </c>
      <c r="AA465" s="12" t="b">
        <f t="shared" si="100"/>
        <v>0</v>
      </c>
      <c r="AB465" s="12" t="b">
        <f t="shared" si="101"/>
        <v>0</v>
      </c>
      <c r="AC465" s="13">
        <f t="shared" si="102"/>
        <v>0</v>
      </c>
      <c r="AD465" s="12">
        <f t="shared" si="106"/>
        <v>0</v>
      </c>
      <c r="AE465" s="12">
        <f t="shared" si="107"/>
        <v>0</v>
      </c>
      <c r="AF465" s="12">
        <f t="shared" si="103"/>
        <v>1</v>
      </c>
      <c r="AG465" s="12">
        <f t="shared" si="104"/>
        <v>1</v>
      </c>
      <c r="AI465" s="12" t="str">
        <f>IF(E465&lt;&gt;"",OR(VLOOKUP(J465,DONNEES!$H$2:$I$7,2,0)="09",VLOOKUP(J465,DONNEES!$H$2:$I$7,2,0)="19"),"")</f>
        <v/>
      </c>
      <c r="AN465" s="18" t="b">
        <f t="shared" si="105"/>
        <v>1</v>
      </c>
      <c r="AO465" s="12" t="str">
        <f t="shared" si="96"/>
        <v/>
      </c>
      <c r="AP465" s="12" t="str">
        <f t="shared" si="108"/>
        <v/>
      </c>
      <c r="AQ465" s="12" t="str">
        <f t="shared" si="98"/>
        <v/>
      </c>
      <c r="AR465" s="12" t="str">
        <f t="shared" si="97"/>
        <v/>
      </c>
    </row>
    <row r="466" spans="1:44" x14ac:dyDescent="0.25">
      <c r="A466" s="7"/>
      <c r="B466" s="7"/>
      <c r="C466" s="3" t="str">
        <f>IFERROR(VLOOKUP(B466,DONNEES!$E:$F,2,0),"")</f>
        <v/>
      </c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3" t="str">
        <f>IFERROR(VLOOKUP(Q466,DONNEES!$Q$2:$R$8,2,0),"")</f>
        <v/>
      </c>
      <c r="S466" s="19"/>
      <c r="T466" s="19"/>
      <c r="U466" s="7"/>
      <c r="V466" s="3" t="str">
        <f>IFERROR(VLOOKUP(U466,DONNEES!$O$2:$P$17,2,0),"")</f>
        <v/>
      </c>
      <c r="W466" s="7"/>
      <c r="X466" s="3" t="str">
        <f>IFERROR(VLOOKUP(W466,DONNEES!$S$2:$T$6,2,0),"")</f>
        <v/>
      </c>
      <c r="Z466" s="12" t="str">
        <f t="shared" si="99"/>
        <v/>
      </c>
      <c r="AA466" s="12" t="b">
        <f t="shared" si="100"/>
        <v>0</v>
      </c>
      <c r="AB466" s="12" t="b">
        <f t="shared" si="101"/>
        <v>0</v>
      </c>
      <c r="AC466" s="13">
        <f t="shared" si="102"/>
        <v>0</v>
      </c>
      <c r="AD466" s="12">
        <f t="shared" si="106"/>
        <v>0</v>
      </c>
      <c r="AE466" s="12">
        <f t="shared" si="107"/>
        <v>0</v>
      </c>
      <c r="AF466" s="12">
        <f t="shared" si="103"/>
        <v>1</v>
      </c>
      <c r="AG466" s="12">
        <f t="shared" si="104"/>
        <v>1</v>
      </c>
      <c r="AI466" s="12" t="str">
        <f>IF(E466&lt;&gt;"",OR(VLOOKUP(J466,DONNEES!$H$2:$I$7,2,0)="09",VLOOKUP(J466,DONNEES!$H$2:$I$7,2,0)="19"),"")</f>
        <v/>
      </c>
      <c r="AN466" s="18" t="b">
        <f t="shared" si="105"/>
        <v>1</v>
      </c>
      <c r="AO466" s="12" t="str">
        <f t="shared" ref="AO466:AO529" si="109">LEFT(B466,1)</f>
        <v/>
      </c>
      <c r="AP466" s="12" t="str">
        <f t="shared" si="108"/>
        <v/>
      </c>
      <c r="AQ466" s="12" t="str">
        <f t="shared" si="98"/>
        <v/>
      </c>
      <c r="AR466" s="12" t="str">
        <f t="shared" si="97"/>
        <v/>
      </c>
    </row>
    <row r="467" spans="1:44" x14ac:dyDescent="0.25">
      <c r="A467" s="7"/>
      <c r="B467" s="7"/>
      <c r="C467" s="3" t="str">
        <f>IFERROR(VLOOKUP(B467,DONNEES!$E:$F,2,0),"")</f>
        <v/>
      </c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3" t="str">
        <f>IFERROR(VLOOKUP(Q467,DONNEES!$Q$2:$R$8,2,0),"")</f>
        <v/>
      </c>
      <c r="S467" s="19"/>
      <c r="T467" s="19"/>
      <c r="U467" s="7"/>
      <c r="V467" s="3" t="str">
        <f>IFERROR(VLOOKUP(U467,DONNEES!$O$2:$P$17,2,0),"")</f>
        <v/>
      </c>
      <c r="W467" s="7"/>
      <c r="X467" s="3" t="str">
        <f>IFERROR(VLOOKUP(W467,DONNEES!$S$2:$T$6,2,0),"")</f>
        <v/>
      </c>
      <c r="Z467" s="12" t="str">
        <f t="shared" si="99"/>
        <v/>
      </c>
      <c r="AA467" s="12" t="b">
        <f t="shared" si="100"/>
        <v>0</v>
      </c>
      <c r="AB467" s="12" t="b">
        <f t="shared" si="101"/>
        <v>0</v>
      </c>
      <c r="AC467" s="13">
        <f t="shared" si="102"/>
        <v>0</v>
      </c>
      <c r="AD467" s="12">
        <f t="shared" si="106"/>
        <v>0</v>
      </c>
      <c r="AE467" s="12">
        <f t="shared" si="107"/>
        <v>0</v>
      </c>
      <c r="AF467" s="12">
        <f t="shared" si="103"/>
        <v>1</v>
      </c>
      <c r="AG467" s="12">
        <f t="shared" si="104"/>
        <v>1</v>
      </c>
      <c r="AI467" s="12" t="str">
        <f>IF(E467&lt;&gt;"",OR(VLOOKUP(J467,DONNEES!$H$2:$I$7,2,0)="09",VLOOKUP(J467,DONNEES!$H$2:$I$7,2,0)="19"),"")</f>
        <v/>
      </c>
      <c r="AN467" s="18" t="b">
        <f t="shared" si="105"/>
        <v>1</v>
      </c>
      <c r="AO467" s="12" t="str">
        <f t="shared" si="109"/>
        <v/>
      </c>
      <c r="AP467" s="12" t="str">
        <f t="shared" si="108"/>
        <v/>
      </c>
      <c r="AQ467" s="12" t="str">
        <f t="shared" si="98"/>
        <v/>
      </c>
      <c r="AR467" s="12" t="str">
        <f t="shared" si="97"/>
        <v/>
      </c>
    </row>
    <row r="468" spans="1:44" x14ac:dyDescent="0.25">
      <c r="A468" s="7"/>
      <c r="B468" s="7"/>
      <c r="C468" s="3" t="str">
        <f>IFERROR(VLOOKUP(B468,DONNEES!$E:$F,2,0),"")</f>
        <v/>
      </c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3" t="str">
        <f>IFERROR(VLOOKUP(Q468,DONNEES!$Q$2:$R$8,2,0),"")</f>
        <v/>
      </c>
      <c r="S468" s="19"/>
      <c r="T468" s="19"/>
      <c r="U468" s="7"/>
      <c r="V468" s="3" t="str">
        <f>IFERROR(VLOOKUP(U468,DONNEES!$O$2:$P$17,2,0),"")</f>
        <v/>
      </c>
      <c r="W468" s="7"/>
      <c r="X468" s="3" t="str">
        <f>IFERROR(VLOOKUP(W468,DONNEES!$S$2:$T$6,2,0),"")</f>
        <v/>
      </c>
      <c r="Z468" s="12" t="str">
        <f t="shared" si="99"/>
        <v/>
      </c>
      <c r="AA468" s="12" t="b">
        <f t="shared" si="100"/>
        <v>0</v>
      </c>
      <c r="AB468" s="12" t="b">
        <f t="shared" si="101"/>
        <v>0</v>
      </c>
      <c r="AC468" s="13">
        <f t="shared" si="102"/>
        <v>0</v>
      </c>
      <c r="AD468" s="12">
        <f t="shared" si="106"/>
        <v>0</v>
      </c>
      <c r="AE468" s="12">
        <f t="shared" si="107"/>
        <v>0</v>
      </c>
      <c r="AF468" s="12">
        <f t="shared" si="103"/>
        <v>1</v>
      </c>
      <c r="AG468" s="12">
        <f t="shared" si="104"/>
        <v>1</v>
      </c>
      <c r="AI468" s="12" t="str">
        <f>IF(E468&lt;&gt;"",OR(VLOOKUP(J468,DONNEES!$H$2:$I$7,2,0)="09",VLOOKUP(J468,DONNEES!$H$2:$I$7,2,0)="19"),"")</f>
        <v/>
      </c>
      <c r="AN468" s="18" t="b">
        <f t="shared" si="105"/>
        <v>1</v>
      </c>
      <c r="AO468" s="12" t="str">
        <f t="shared" si="109"/>
        <v/>
      </c>
      <c r="AP468" s="12" t="str">
        <f t="shared" si="108"/>
        <v/>
      </c>
      <c r="AQ468" s="12" t="str">
        <f t="shared" si="98"/>
        <v/>
      </c>
      <c r="AR468" s="12" t="str">
        <f t="shared" si="97"/>
        <v/>
      </c>
    </row>
    <row r="469" spans="1:44" x14ac:dyDescent="0.25">
      <c r="A469" s="7"/>
      <c r="B469" s="7"/>
      <c r="C469" s="3" t="str">
        <f>IFERROR(VLOOKUP(B469,DONNEES!$E:$F,2,0),"")</f>
        <v/>
      </c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3" t="str">
        <f>IFERROR(VLOOKUP(Q469,DONNEES!$Q$2:$R$8,2,0),"")</f>
        <v/>
      </c>
      <c r="S469" s="19"/>
      <c r="T469" s="19"/>
      <c r="U469" s="7"/>
      <c r="V469" s="3" t="str">
        <f>IFERROR(VLOOKUP(U469,DONNEES!$O$2:$P$17,2,0),"")</f>
        <v/>
      </c>
      <c r="W469" s="7"/>
      <c r="X469" s="3" t="str">
        <f>IFERROR(VLOOKUP(W469,DONNEES!$S$2:$T$6,2,0),"")</f>
        <v/>
      </c>
      <c r="Z469" s="12" t="str">
        <f t="shared" si="99"/>
        <v/>
      </c>
      <c r="AA469" s="12" t="b">
        <f t="shared" si="100"/>
        <v>0</v>
      </c>
      <c r="AB469" s="12" t="b">
        <f t="shared" si="101"/>
        <v>0</v>
      </c>
      <c r="AC469" s="13">
        <f t="shared" si="102"/>
        <v>0</v>
      </c>
      <c r="AD469" s="12">
        <f t="shared" si="106"/>
        <v>0</v>
      </c>
      <c r="AE469" s="12">
        <f t="shared" si="107"/>
        <v>0</v>
      </c>
      <c r="AF469" s="12">
        <f t="shared" si="103"/>
        <v>1</v>
      </c>
      <c r="AG469" s="12">
        <f t="shared" si="104"/>
        <v>1</v>
      </c>
      <c r="AI469" s="12" t="str">
        <f>IF(E469&lt;&gt;"",OR(VLOOKUP(J469,DONNEES!$H$2:$I$7,2,0)="09",VLOOKUP(J469,DONNEES!$H$2:$I$7,2,0)="19"),"")</f>
        <v/>
      </c>
      <c r="AN469" s="18" t="b">
        <f t="shared" si="105"/>
        <v>1</v>
      </c>
      <c r="AO469" s="12" t="str">
        <f t="shared" si="109"/>
        <v/>
      </c>
      <c r="AP469" s="12" t="str">
        <f t="shared" si="108"/>
        <v/>
      </c>
      <c r="AQ469" s="12" t="str">
        <f t="shared" si="98"/>
        <v/>
      </c>
      <c r="AR469" s="12" t="str">
        <f t="shared" si="97"/>
        <v/>
      </c>
    </row>
    <row r="470" spans="1:44" x14ac:dyDescent="0.25">
      <c r="A470" s="7"/>
      <c r="B470" s="7"/>
      <c r="C470" s="3" t="str">
        <f>IFERROR(VLOOKUP(B470,DONNEES!$E:$F,2,0),"")</f>
        <v/>
      </c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3" t="str">
        <f>IFERROR(VLOOKUP(Q470,DONNEES!$Q$2:$R$8,2,0),"")</f>
        <v/>
      </c>
      <c r="S470" s="19"/>
      <c r="T470" s="19"/>
      <c r="U470" s="7"/>
      <c r="V470" s="3" t="str">
        <f>IFERROR(VLOOKUP(U470,DONNEES!$O$2:$P$17,2,0),"")</f>
        <v/>
      </c>
      <c r="W470" s="7"/>
      <c r="X470" s="3" t="str">
        <f>IFERROR(VLOOKUP(W470,DONNEES!$S$2:$T$6,2,0),"")</f>
        <v/>
      </c>
      <c r="Z470" s="12" t="str">
        <f t="shared" si="99"/>
        <v/>
      </c>
      <c r="AA470" s="12" t="b">
        <f t="shared" si="100"/>
        <v>0</v>
      </c>
      <c r="AB470" s="12" t="b">
        <f t="shared" si="101"/>
        <v>0</v>
      </c>
      <c r="AC470" s="13">
        <f t="shared" si="102"/>
        <v>0</v>
      </c>
      <c r="AD470" s="12">
        <f t="shared" si="106"/>
        <v>0</v>
      </c>
      <c r="AE470" s="12">
        <f t="shared" si="107"/>
        <v>0</v>
      </c>
      <c r="AF470" s="12">
        <f t="shared" si="103"/>
        <v>1</v>
      </c>
      <c r="AG470" s="12">
        <f t="shared" si="104"/>
        <v>1</v>
      </c>
      <c r="AI470" s="12" t="str">
        <f>IF(E470&lt;&gt;"",OR(VLOOKUP(J470,DONNEES!$H$2:$I$7,2,0)="09",VLOOKUP(J470,DONNEES!$H$2:$I$7,2,0)="19"),"")</f>
        <v/>
      </c>
      <c r="AN470" s="18" t="b">
        <f t="shared" si="105"/>
        <v>1</v>
      </c>
      <c r="AO470" s="12" t="str">
        <f t="shared" si="109"/>
        <v/>
      </c>
      <c r="AP470" s="12" t="str">
        <f t="shared" si="108"/>
        <v/>
      </c>
      <c r="AQ470" s="12" t="str">
        <f t="shared" si="98"/>
        <v/>
      </c>
      <c r="AR470" s="12" t="str">
        <f t="shared" si="97"/>
        <v/>
      </c>
    </row>
    <row r="471" spans="1:44" x14ac:dyDescent="0.25">
      <c r="A471" s="7"/>
      <c r="B471" s="7"/>
      <c r="C471" s="3" t="str">
        <f>IFERROR(VLOOKUP(B471,DONNEES!$E:$F,2,0),"")</f>
        <v/>
      </c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3" t="str">
        <f>IFERROR(VLOOKUP(Q471,DONNEES!$Q$2:$R$8,2,0),"")</f>
        <v/>
      </c>
      <c r="S471" s="19"/>
      <c r="T471" s="19"/>
      <c r="U471" s="7"/>
      <c r="V471" s="3" t="str">
        <f>IFERROR(VLOOKUP(U471,DONNEES!$O$2:$P$17,2,0),"")</f>
        <v/>
      </c>
      <c r="W471" s="7"/>
      <c r="X471" s="3" t="str">
        <f>IFERROR(VLOOKUP(W471,DONNEES!$S$2:$T$6,2,0),"")</f>
        <v/>
      </c>
      <c r="Z471" s="12" t="str">
        <f t="shared" si="99"/>
        <v/>
      </c>
      <c r="AA471" s="12" t="b">
        <f t="shared" si="100"/>
        <v>0</v>
      </c>
      <c r="AB471" s="12" t="b">
        <f t="shared" si="101"/>
        <v>0</v>
      </c>
      <c r="AC471" s="13">
        <f t="shared" si="102"/>
        <v>0</v>
      </c>
      <c r="AD471" s="12">
        <f t="shared" si="106"/>
        <v>0</v>
      </c>
      <c r="AE471" s="12">
        <f t="shared" si="107"/>
        <v>0</v>
      </c>
      <c r="AF471" s="12">
        <f t="shared" si="103"/>
        <v>1</v>
      </c>
      <c r="AG471" s="12">
        <f t="shared" si="104"/>
        <v>1</v>
      </c>
      <c r="AI471" s="12" t="str">
        <f>IF(E471&lt;&gt;"",OR(VLOOKUP(J471,DONNEES!$H$2:$I$7,2,0)="09",VLOOKUP(J471,DONNEES!$H$2:$I$7,2,0)="19"),"")</f>
        <v/>
      </c>
      <c r="AN471" s="18" t="b">
        <f t="shared" si="105"/>
        <v>1</v>
      </c>
      <c r="AO471" s="12" t="str">
        <f t="shared" si="109"/>
        <v/>
      </c>
      <c r="AP471" s="12" t="str">
        <f t="shared" si="108"/>
        <v/>
      </c>
      <c r="AQ471" s="12" t="str">
        <f t="shared" si="98"/>
        <v/>
      </c>
      <c r="AR471" s="12" t="str">
        <f t="shared" si="97"/>
        <v/>
      </c>
    </row>
    <row r="472" spans="1:44" x14ac:dyDescent="0.25">
      <c r="A472" s="7"/>
      <c r="B472" s="7"/>
      <c r="C472" s="3" t="str">
        <f>IFERROR(VLOOKUP(B472,DONNEES!$E:$F,2,0),"")</f>
        <v/>
      </c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3" t="str">
        <f>IFERROR(VLOOKUP(Q472,DONNEES!$Q$2:$R$8,2,0),"")</f>
        <v/>
      </c>
      <c r="S472" s="19"/>
      <c r="T472" s="19"/>
      <c r="U472" s="7"/>
      <c r="V472" s="3" t="str">
        <f>IFERROR(VLOOKUP(U472,DONNEES!$O$2:$P$17,2,0),"")</f>
        <v/>
      </c>
      <c r="W472" s="7"/>
      <c r="X472" s="3" t="str">
        <f>IFERROR(VLOOKUP(W472,DONNEES!$S$2:$T$6,2,0),"")</f>
        <v/>
      </c>
      <c r="Z472" s="12" t="str">
        <f t="shared" si="99"/>
        <v/>
      </c>
      <c r="AA472" s="12" t="b">
        <f t="shared" si="100"/>
        <v>0</v>
      </c>
      <c r="AB472" s="12" t="b">
        <f t="shared" si="101"/>
        <v>0</v>
      </c>
      <c r="AC472" s="13">
        <f t="shared" si="102"/>
        <v>0</v>
      </c>
      <c r="AD472" s="12">
        <f t="shared" si="106"/>
        <v>0</v>
      </c>
      <c r="AE472" s="12">
        <f t="shared" si="107"/>
        <v>0</v>
      </c>
      <c r="AF472" s="12">
        <f t="shared" si="103"/>
        <v>1</v>
      </c>
      <c r="AG472" s="12">
        <f t="shared" si="104"/>
        <v>1</v>
      </c>
      <c r="AI472" s="12" t="str">
        <f>IF(E472&lt;&gt;"",OR(VLOOKUP(J472,DONNEES!$H$2:$I$7,2,0)="09",VLOOKUP(J472,DONNEES!$H$2:$I$7,2,0)="19"),"")</f>
        <v/>
      </c>
      <c r="AN472" s="18" t="b">
        <f t="shared" si="105"/>
        <v>1</v>
      </c>
      <c r="AO472" s="12" t="str">
        <f t="shared" si="109"/>
        <v/>
      </c>
      <c r="AP472" s="12" t="str">
        <f t="shared" si="108"/>
        <v/>
      </c>
      <c r="AQ472" s="12" t="str">
        <f t="shared" si="98"/>
        <v/>
      </c>
      <c r="AR472" s="12" t="str">
        <f t="shared" si="97"/>
        <v/>
      </c>
    </row>
    <row r="473" spans="1:44" x14ac:dyDescent="0.25">
      <c r="A473" s="7"/>
      <c r="B473" s="7"/>
      <c r="C473" s="3" t="str">
        <f>IFERROR(VLOOKUP(B473,DONNEES!$E:$F,2,0),"")</f>
        <v/>
      </c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3" t="str">
        <f>IFERROR(VLOOKUP(Q473,DONNEES!$Q$2:$R$8,2,0),"")</f>
        <v/>
      </c>
      <c r="S473" s="19"/>
      <c r="T473" s="19"/>
      <c r="U473" s="7"/>
      <c r="V473" s="3" t="str">
        <f>IFERROR(VLOOKUP(U473,DONNEES!$O$2:$P$17,2,0),"")</f>
        <v/>
      </c>
      <c r="W473" s="7"/>
      <c r="X473" s="3" t="str">
        <f>IFERROR(VLOOKUP(W473,DONNEES!$S$2:$T$6,2,0),"")</f>
        <v/>
      </c>
      <c r="Z473" s="12" t="str">
        <f t="shared" si="99"/>
        <v/>
      </c>
      <c r="AA473" s="12" t="b">
        <f t="shared" si="100"/>
        <v>0</v>
      </c>
      <c r="AB473" s="12" t="b">
        <f t="shared" si="101"/>
        <v>0</v>
      </c>
      <c r="AC473" s="13">
        <f t="shared" si="102"/>
        <v>0</v>
      </c>
      <c r="AD473" s="12">
        <f t="shared" si="106"/>
        <v>0</v>
      </c>
      <c r="AE473" s="12">
        <f t="shared" si="107"/>
        <v>0</v>
      </c>
      <c r="AF473" s="12">
        <f t="shared" si="103"/>
        <v>1</v>
      </c>
      <c r="AG473" s="12">
        <f t="shared" si="104"/>
        <v>1</v>
      </c>
      <c r="AI473" s="12" t="str">
        <f>IF(E473&lt;&gt;"",OR(VLOOKUP(J473,DONNEES!$H$2:$I$7,2,0)="09",VLOOKUP(J473,DONNEES!$H$2:$I$7,2,0)="19"),"")</f>
        <v/>
      </c>
      <c r="AN473" s="18" t="b">
        <f t="shared" si="105"/>
        <v>1</v>
      </c>
      <c r="AO473" s="12" t="str">
        <f t="shared" si="109"/>
        <v/>
      </c>
      <c r="AP473" s="12" t="str">
        <f t="shared" si="108"/>
        <v/>
      </c>
      <c r="AQ473" s="12" t="str">
        <f t="shared" si="98"/>
        <v/>
      </c>
      <c r="AR473" s="12" t="str">
        <f t="shared" ref="AR473:AR536" si="110">IF(AP473&lt;&gt;"",AP473,AQ473)</f>
        <v/>
      </c>
    </row>
    <row r="474" spans="1:44" x14ac:dyDescent="0.25">
      <c r="A474" s="7"/>
      <c r="B474" s="7"/>
      <c r="C474" s="3" t="str">
        <f>IFERROR(VLOOKUP(B474,DONNEES!$E:$F,2,0),"")</f>
        <v/>
      </c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3" t="str">
        <f>IFERROR(VLOOKUP(Q474,DONNEES!$Q$2:$R$8,2,0),"")</f>
        <v/>
      </c>
      <c r="S474" s="19"/>
      <c r="T474" s="19"/>
      <c r="U474" s="7"/>
      <c r="V474" s="3" t="str">
        <f>IFERROR(VLOOKUP(U474,DONNEES!$O$2:$P$17,2,0),"")</f>
        <v/>
      </c>
      <c r="W474" s="7"/>
      <c r="X474" s="3" t="str">
        <f>IFERROR(VLOOKUP(W474,DONNEES!$S$2:$T$6,2,0),"")</f>
        <v/>
      </c>
      <c r="Z474" s="12" t="str">
        <f t="shared" si="99"/>
        <v/>
      </c>
      <c r="AA474" s="12" t="b">
        <f t="shared" si="100"/>
        <v>0</v>
      </c>
      <c r="AB474" s="12" t="b">
        <f t="shared" si="101"/>
        <v>0</v>
      </c>
      <c r="AC474" s="13">
        <f t="shared" si="102"/>
        <v>0</v>
      </c>
      <c r="AD474" s="12">
        <f t="shared" si="106"/>
        <v>0</v>
      </c>
      <c r="AE474" s="12">
        <f t="shared" si="107"/>
        <v>0</v>
      </c>
      <c r="AF474" s="12">
        <f t="shared" si="103"/>
        <v>1</v>
      </c>
      <c r="AG474" s="12">
        <f t="shared" si="104"/>
        <v>1</v>
      </c>
      <c r="AI474" s="12" t="str">
        <f>IF(E474&lt;&gt;"",OR(VLOOKUP(J474,DONNEES!$H$2:$I$7,2,0)="09",VLOOKUP(J474,DONNEES!$H$2:$I$7,2,0)="19"),"")</f>
        <v/>
      </c>
      <c r="AN474" s="18" t="b">
        <f t="shared" si="105"/>
        <v>1</v>
      </c>
      <c r="AO474" s="12" t="str">
        <f t="shared" si="109"/>
        <v/>
      </c>
      <c r="AP474" s="12" t="str">
        <f t="shared" si="108"/>
        <v/>
      </c>
      <c r="AQ474" s="12" t="str">
        <f t="shared" ref="AQ474:AQ537" si="111">IF(MID(AO474,1,1)="7","7","")</f>
        <v/>
      </c>
      <c r="AR474" s="12" t="str">
        <f t="shared" si="110"/>
        <v/>
      </c>
    </row>
    <row r="475" spans="1:44" x14ac:dyDescent="0.25">
      <c r="A475" s="7"/>
      <c r="B475" s="7"/>
      <c r="C475" s="3" t="str">
        <f>IFERROR(VLOOKUP(B475,DONNEES!$E:$F,2,0),"")</f>
        <v/>
      </c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3" t="str">
        <f>IFERROR(VLOOKUP(Q475,DONNEES!$Q$2:$R$8,2,0),"")</f>
        <v/>
      </c>
      <c r="S475" s="19"/>
      <c r="T475" s="19"/>
      <c r="U475" s="7"/>
      <c r="V475" s="3" t="str">
        <f>IFERROR(VLOOKUP(U475,DONNEES!$O$2:$P$17,2,0),"")</f>
        <v/>
      </c>
      <c r="W475" s="7"/>
      <c r="X475" s="3" t="str">
        <f>IFERROR(VLOOKUP(W475,DONNEES!$S$2:$T$6,2,0),"")</f>
        <v/>
      </c>
      <c r="Z475" s="12" t="str">
        <f t="shared" si="99"/>
        <v/>
      </c>
      <c r="AA475" s="12" t="b">
        <f t="shared" si="100"/>
        <v>0</v>
      </c>
      <c r="AB475" s="12" t="b">
        <f t="shared" si="101"/>
        <v>0</v>
      </c>
      <c r="AC475" s="13">
        <f t="shared" si="102"/>
        <v>0</v>
      </c>
      <c r="AD475" s="12">
        <f t="shared" si="106"/>
        <v>0</v>
      </c>
      <c r="AE475" s="12">
        <f t="shared" si="107"/>
        <v>0</v>
      </c>
      <c r="AF475" s="12">
        <f t="shared" si="103"/>
        <v>1</v>
      </c>
      <c r="AG475" s="12">
        <f t="shared" si="104"/>
        <v>1</v>
      </c>
      <c r="AI475" s="12" t="str">
        <f>IF(E475&lt;&gt;"",OR(VLOOKUP(J475,DONNEES!$H$2:$I$7,2,0)="09",VLOOKUP(J475,DONNEES!$H$2:$I$7,2,0)="19"),"")</f>
        <v/>
      </c>
      <c r="AN475" s="18" t="b">
        <f t="shared" si="105"/>
        <v>1</v>
      </c>
      <c r="AO475" s="12" t="str">
        <f t="shared" si="109"/>
        <v/>
      </c>
      <c r="AP475" s="12" t="str">
        <f t="shared" si="108"/>
        <v/>
      </c>
      <c r="AQ475" s="12" t="str">
        <f t="shared" si="111"/>
        <v/>
      </c>
      <c r="AR475" s="12" t="str">
        <f t="shared" si="110"/>
        <v/>
      </c>
    </row>
    <row r="476" spans="1:44" x14ac:dyDescent="0.25">
      <c r="A476" s="7"/>
      <c r="B476" s="7"/>
      <c r="C476" s="3" t="str">
        <f>IFERROR(VLOOKUP(B476,DONNEES!$E:$F,2,0),"")</f>
        <v/>
      </c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3" t="str">
        <f>IFERROR(VLOOKUP(Q476,DONNEES!$Q$2:$R$8,2,0),"")</f>
        <v/>
      </c>
      <c r="S476" s="19"/>
      <c r="T476" s="19"/>
      <c r="U476" s="7"/>
      <c r="V476" s="3" t="str">
        <f>IFERROR(VLOOKUP(U476,DONNEES!$O$2:$P$17,2,0),"")</f>
        <v/>
      </c>
      <c r="W476" s="7"/>
      <c r="X476" s="3" t="str">
        <f>IFERROR(VLOOKUP(W476,DONNEES!$S$2:$T$6,2,0),"")</f>
        <v/>
      </c>
      <c r="Z476" s="12" t="str">
        <f t="shared" si="99"/>
        <v/>
      </c>
      <c r="AA476" s="12" t="b">
        <f t="shared" si="100"/>
        <v>0</v>
      </c>
      <c r="AB476" s="12" t="b">
        <f t="shared" si="101"/>
        <v>0</v>
      </c>
      <c r="AC476" s="13">
        <f t="shared" si="102"/>
        <v>0</v>
      </c>
      <c r="AD476" s="12">
        <f t="shared" si="106"/>
        <v>0</v>
      </c>
      <c r="AE476" s="12">
        <f t="shared" si="107"/>
        <v>0</v>
      </c>
      <c r="AF476" s="12">
        <f t="shared" si="103"/>
        <v>1</v>
      </c>
      <c r="AG476" s="12">
        <f t="shared" si="104"/>
        <v>1</v>
      </c>
      <c r="AI476" s="12" t="str">
        <f>IF(E476&lt;&gt;"",OR(VLOOKUP(J476,DONNEES!$H$2:$I$7,2,0)="09",VLOOKUP(J476,DONNEES!$H$2:$I$7,2,0)="19"),"")</f>
        <v/>
      </c>
      <c r="AN476" s="18" t="b">
        <f t="shared" si="105"/>
        <v>1</v>
      </c>
      <c r="AO476" s="12" t="str">
        <f t="shared" si="109"/>
        <v/>
      </c>
      <c r="AP476" s="12" t="str">
        <f t="shared" si="108"/>
        <v/>
      </c>
      <c r="AQ476" s="12" t="str">
        <f t="shared" si="111"/>
        <v/>
      </c>
      <c r="AR476" s="12" t="str">
        <f t="shared" si="110"/>
        <v/>
      </c>
    </row>
    <row r="477" spans="1:44" x14ac:dyDescent="0.25">
      <c r="A477" s="7"/>
      <c r="B477" s="7"/>
      <c r="C477" s="3" t="str">
        <f>IFERROR(VLOOKUP(B477,DONNEES!$E:$F,2,0),"")</f>
        <v/>
      </c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3" t="str">
        <f>IFERROR(VLOOKUP(Q477,DONNEES!$Q$2:$R$8,2,0),"")</f>
        <v/>
      </c>
      <c r="S477" s="19"/>
      <c r="T477" s="19"/>
      <c r="U477" s="7"/>
      <c r="V477" s="3" t="str">
        <f>IFERROR(VLOOKUP(U477,DONNEES!$O$2:$P$17,2,0),"")</f>
        <v/>
      </c>
      <c r="W477" s="7"/>
      <c r="X477" s="3" t="str">
        <f>IFERROR(VLOOKUP(W477,DONNEES!$S$2:$T$6,2,0),"")</f>
        <v/>
      </c>
      <c r="Z477" s="12" t="str">
        <f t="shared" si="99"/>
        <v/>
      </c>
      <c r="AA477" s="12" t="b">
        <f t="shared" si="100"/>
        <v>0</v>
      </c>
      <c r="AB477" s="12" t="b">
        <f t="shared" si="101"/>
        <v>0</v>
      </c>
      <c r="AC477" s="13">
        <f t="shared" si="102"/>
        <v>0</v>
      </c>
      <c r="AD477" s="12">
        <f t="shared" si="106"/>
        <v>0</v>
      </c>
      <c r="AE477" s="12">
        <f t="shared" si="107"/>
        <v>0</v>
      </c>
      <c r="AF477" s="12">
        <f t="shared" si="103"/>
        <v>1</v>
      </c>
      <c r="AG477" s="12">
        <f t="shared" si="104"/>
        <v>1</v>
      </c>
      <c r="AI477" s="12" t="str">
        <f>IF(E477&lt;&gt;"",OR(VLOOKUP(J477,DONNEES!$H$2:$I$7,2,0)="09",VLOOKUP(J477,DONNEES!$H$2:$I$7,2,0)="19"),"")</f>
        <v/>
      </c>
      <c r="AN477" s="18" t="b">
        <f t="shared" si="105"/>
        <v>1</v>
      </c>
      <c r="AO477" s="12" t="str">
        <f t="shared" si="109"/>
        <v/>
      </c>
      <c r="AP477" s="12" t="str">
        <f t="shared" si="108"/>
        <v/>
      </c>
      <c r="AQ477" s="12" t="str">
        <f t="shared" si="111"/>
        <v/>
      </c>
      <c r="AR477" s="12" t="str">
        <f t="shared" si="110"/>
        <v/>
      </c>
    </row>
    <row r="478" spans="1:44" x14ac:dyDescent="0.25">
      <c r="A478" s="7"/>
      <c r="B478" s="7"/>
      <c r="C478" s="3" t="str">
        <f>IFERROR(VLOOKUP(B478,DONNEES!$E:$F,2,0),"")</f>
        <v/>
      </c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3" t="str">
        <f>IFERROR(VLOOKUP(Q478,DONNEES!$Q$2:$R$8,2,0),"")</f>
        <v/>
      </c>
      <c r="S478" s="19"/>
      <c r="T478" s="19"/>
      <c r="U478" s="7"/>
      <c r="V478" s="3" t="str">
        <f>IFERROR(VLOOKUP(U478,DONNEES!$O$2:$P$17,2,0),"")</f>
        <v/>
      </c>
      <c r="W478" s="7"/>
      <c r="X478" s="3" t="str">
        <f>IFERROR(VLOOKUP(W478,DONNEES!$S$2:$T$6,2,0),"")</f>
        <v/>
      </c>
      <c r="Z478" s="12" t="str">
        <f t="shared" si="99"/>
        <v/>
      </c>
      <c r="AA478" s="12" t="b">
        <f t="shared" si="100"/>
        <v>0</v>
      </c>
      <c r="AB478" s="12" t="b">
        <f t="shared" si="101"/>
        <v>0</v>
      </c>
      <c r="AC478" s="13">
        <f t="shared" si="102"/>
        <v>0</v>
      </c>
      <c r="AD478" s="12">
        <f t="shared" si="106"/>
        <v>0</v>
      </c>
      <c r="AE478" s="12">
        <f t="shared" si="107"/>
        <v>0</v>
      </c>
      <c r="AF478" s="12">
        <f t="shared" si="103"/>
        <v>1</v>
      </c>
      <c r="AG478" s="12">
        <f t="shared" si="104"/>
        <v>1</v>
      </c>
      <c r="AI478" s="12" t="str">
        <f>IF(E478&lt;&gt;"",OR(VLOOKUP(J478,DONNEES!$H$2:$I$7,2,0)="09",VLOOKUP(J478,DONNEES!$H$2:$I$7,2,0)="19"),"")</f>
        <v/>
      </c>
      <c r="AN478" s="18" t="b">
        <f t="shared" si="105"/>
        <v>1</v>
      </c>
      <c r="AO478" s="12" t="str">
        <f t="shared" si="109"/>
        <v/>
      </c>
      <c r="AP478" s="12" t="str">
        <f t="shared" si="108"/>
        <v/>
      </c>
      <c r="AQ478" s="12" t="str">
        <f t="shared" si="111"/>
        <v/>
      </c>
      <c r="AR478" s="12" t="str">
        <f t="shared" si="110"/>
        <v/>
      </c>
    </row>
    <row r="479" spans="1:44" x14ac:dyDescent="0.25">
      <c r="A479" s="7"/>
      <c r="B479" s="7"/>
      <c r="C479" s="3" t="str">
        <f>IFERROR(VLOOKUP(B479,DONNEES!$E:$F,2,0),"")</f>
        <v/>
      </c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3" t="str">
        <f>IFERROR(VLOOKUP(Q479,DONNEES!$Q$2:$R$8,2,0),"")</f>
        <v/>
      </c>
      <c r="S479" s="19"/>
      <c r="T479" s="19"/>
      <c r="U479" s="7"/>
      <c r="V479" s="3" t="str">
        <f>IFERROR(VLOOKUP(U479,DONNEES!$O$2:$P$17,2,0),"")</f>
        <v/>
      </c>
      <c r="W479" s="7"/>
      <c r="X479" s="3" t="str">
        <f>IFERROR(VLOOKUP(W479,DONNEES!$S$2:$T$6,2,0),"")</f>
        <v/>
      </c>
      <c r="Z479" s="12" t="str">
        <f t="shared" si="99"/>
        <v/>
      </c>
      <c r="AA479" s="12" t="b">
        <f t="shared" si="100"/>
        <v>0</v>
      </c>
      <c r="AB479" s="12" t="b">
        <f t="shared" si="101"/>
        <v>0</v>
      </c>
      <c r="AC479" s="13">
        <f t="shared" si="102"/>
        <v>0</v>
      </c>
      <c r="AD479" s="12">
        <f t="shared" si="106"/>
        <v>0</v>
      </c>
      <c r="AE479" s="12">
        <f t="shared" si="107"/>
        <v>0</v>
      </c>
      <c r="AF479" s="12">
        <f t="shared" si="103"/>
        <v>1</v>
      </c>
      <c r="AG479" s="12">
        <f t="shared" si="104"/>
        <v>1</v>
      </c>
      <c r="AI479" s="12" t="str">
        <f>IF(E479&lt;&gt;"",OR(VLOOKUP(J479,DONNEES!$H$2:$I$7,2,0)="09",VLOOKUP(J479,DONNEES!$H$2:$I$7,2,0)="19"),"")</f>
        <v/>
      </c>
      <c r="AN479" s="18" t="b">
        <f t="shared" si="105"/>
        <v>1</v>
      </c>
      <c r="AO479" s="12" t="str">
        <f t="shared" si="109"/>
        <v/>
      </c>
      <c r="AP479" s="12" t="str">
        <f t="shared" si="108"/>
        <v/>
      </c>
      <c r="AQ479" s="12" t="str">
        <f t="shared" si="111"/>
        <v/>
      </c>
      <c r="AR479" s="12" t="str">
        <f t="shared" si="110"/>
        <v/>
      </c>
    </row>
    <row r="480" spans="1:44" x14ac:dyDescent="0.25">
      <c r="A480" s="7"/>
      <c r="B480" s="7"/>
      <c r="C480" s="3" t="str">
        <f>IFERROR(VLOOKUP(B480,DONNEES!$E:$F,2,0),"")</f>
        <v/>
      </c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3" t="str">
        <f>IFERROR(VLOOKUP(Q480,DONNEES!$Q$2:$R$8,2,0),"")</f>
        <v/>
      </c>
      <c r="S480" s="19"/>
      <c r="T480" s="19"/>
      <c r="U480" s="7"/>
      <c r="V480" s="3" t="str">
        <f>IFERROR(VLOOKUP(U480,DONNEES!$O$2:$P$17,2,0),"")</f>
        <v/>
      </c>
      <c r="W480" s="7"/>
      <c r="X480" s="3" t="str">
        <f>IFERROR(VLOOKUP(W480,DONNEES!$S$2:$T$6,2,0),"")</f>
        <v/>
      </c>
      <c r="Z480" s="12" t="str">
        <f t="shared" si="99"/>
        <v/>
      </c>
      <c r="AA480" s="12" t="b">
        <f t="shared" si="100"/>
        <v>0</v>
      </c>
      <c r="AB480" s="12" t="b">
        <f t="shared" si="101"/>
        <v>0</v>
      </c>
      <c r="AC480" s="13">
        <f t="shared" si="102"/>
        <v>0</v>
      </c>
      <c r="AD480" s="12">
        <f t="shared" si="106"/>
        <v>0</v>
      </c>
      <c r="AE480" s="12">
        <f t="shared" si="107"/>
        <v>0</v>
      </c>
      <c r="AF480" s="12">
        <f t="shared" si="103"/>
        <v>1</v>
      </c>
      <c r="AG480" s="12">
        <f t="shared" si="104"/>
        <v>1</v>
      </c>
      <c r="AI480" s="12" t="str">
        <f>IF(E480&lt;&gt;"",OR(VLOOKUP(J480,DONNEES!$H$2:$I$7,2,0)="09",VLOOKUP(J480,DONNEES!$H$2:$I$7,2,0)="19"),"")</f>
        <v/>
      </c>
      <c r="AN480" s="18" t="b">
        <f t="shared" si="105"/>
        <v>1</v>
      </c>
      <c r="AO480" s="12" t="str">
        <f t="shared" si="109"/>
        <v/>
      </c>
      <c r="AP480" s="12" t="str">
        <f t="shared" si="108"/>
        <v/>
      </c>
      <c r="AQ480" s="12" t="str">
        <f t="shared" si="111"/>
        <v/>
      </c>
      <c r="AR480" s="12" t="str">
        <f t="shared" si="110"/>
        <v/>
      </c>
    </row>
    <row r="481" spans="1:44" x14ac:dyDescent="0.25">
      <c r="A481" s="7"/>
      <c r="B481" s="7"/>
      <c r="C481" s="3" t="str">
        <f>IFERROR(VLOOKUP(B481,DONNEES!$E:$F,2,0),"")</f>
        <v/>
      </c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3" t="str">
        <f>IFERROR(VLOOKUP(Q481,DONNEES!$Q$2:$R$8,2,0),"")</f>
        <v/>
      </c>
      <c r="S481" s="19"/>
      <c r="T481" s="19"/>
      <c r="U481" s="7"/>
      <c r="V481" s="3" t="str">
        <f>IFERROR(VLOOKUP(U481,DONNEES!$O$2:$P$17,2,0),"")</f>
        <v/>
      </c>
      <c r="W481" s="7"/>
      <c r="X481" s="3" t="str">
        <f>IFERROR(VLOOKUP(W481,DONNEES!$S$2:$T$6,2,0),"")</f>
        <v/>
      </c>
      <c r="Z481" s="12" t="str">
        <f t="shared" si="99"/>
        <v/>
      </c>
      <c r="AA481" s="12" t="b">
        <f t="shared" si="100"/>
        <v>0</v>
      </c>
      <c r="AB481" s="12" t="b">
        <f t="shared" si="101"/>
        <v>0</v>
      </c>
      <c r="AC481" s="13">
        <f t="shared" si="102"/>
        <v>0</v>
      </c>
      <c r="AD481" s="12">
        <f t="shared" si="106"/>
        <v>0</v>
      </c>
      <c r="AE481" s="12">
        <f t="shared" si="107"/>
        <v>0</v>
      </c>
      <c r="AF481" s="12">
        <f t="shared" si="103"/>
        <v>1</v>
      </c>
      <c r="AG481" s="12">
        <f t="shared" si="104"/>
        <v>1</v>
      </c>
      <c r="AI481" s="12" t="str">
        <f>IF(E481&lt;&gt;"",OR(VLOOKUP(J481,DONNEES!$H$2:$I$7,2,0)="09",VLOOKUP(J481,DONNEES!$H$2:$I$7,2,0)="19"),"")</f>
        <v/>
      </c>
      <c r="AN481" s="18" t="b">
        <f t="shared" si="105"/>
        <v>1</v>
      </c>
      <c r="AO481" s="12" t="str">
        <f t="shared" si="109"/>
        <v/>
      </c>
      <c r="AP481" s="12" t="str">
        <f t="shared" si="108"/>
        <v/>
      </c>
      <c r="AQ481" s="12" t="str">
        <f t="shared" si="111"/>
        <v/>
      </c>
      <c r="AR481" s="12" t="str">
        <f t="shared" si="110"/>
        <v/>
      </c>
    </row>
    <row r="482" spans="1:44" x14ac:dyDescent="0.25">
      <c r="A482" s="7"/>
      <c r="B482" s="7"/>
      <c r="C482" s="3" t="str">
        <f>IFERROR(VLOOKUP(B482,DONNEES!$E:$F,2,0),"")</f>
        <v/>
      </c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3" t="str">
        <f>IFERROR(VLOOKUP(Q482,DONNEES!$Q$2:$R$8,2,0),"")</f>
        <v/>
      </c>
      <c r="S482" s="19"/>
      <c r="T482" s="19"/>
      <c r="U482" s="7"/>
      <c r="V482" s="3" t="str">
        <f>IFERROR(VLOOKUP(U482,DONNEES!$O$2:$P$17,2,0),"")</f>
        <v/>
      </c>
      <c r="W482" s="7"/>
      <c r="X482" s="3" t="str">
        <f>IFERROR(VLOOKUP(W482,DONNEES!$S$2:$T$6,2,0),"")</f>
        <v/>
      </c>
      <c r="Z482" s="12" t="str">
        <f t="shared" si="99"/>
        <v/>
      </c>
      <c r="AA482" s="12" t="b">
        <f t="shared" si="100"/>
        <v>0</v>
      </c>
      <c r="AB482" s="12" t="b">
        <f t="shared" si="101"/>
        <v>0</v>
      </c>
      <c r="AC482" s="13">
        <f t="shared" si="102"/>
        <v>0</v>
      </c>
      <c r="AD482" s="12">
        <f t="shared" si="106"/>
        <v>0</v>
      </c>
      <c r="AE482" s="12">
        <f t="shared" si="107"/>
        <v>0</v>
      </c>
      <c r="AF482" s="12">
        <f t="shared" si="103"/>
        <v>1</v>
      </c>
      <c r="AG482" s="12">
        <f t="shared" si="104"/>
        <v>1</v>
      </c>
      <c r="AI482" s="12" t="str">
        <f>IF(E482&lt;&gt;"",OR(VLOOKUP(J482,DONNEES!$H$2:$I$7,2,0)="09",VLOOKUP(J482,DONNEES!$H$2:$I$7,2,0)="19"),"")</f>
        <v/>
      </c>
      <c r="AN482" s="18" t="b">
        <f t="shared" si="105"/>
        <v>1</v>
      </c>
      <c r="AO482" s="12" t="str">
        <f t="shared" si="109"/>
        <v/>
      </c>
      <c r="AP482" s="12" t="str">
        <f t="shared" si="108"/>
        <v/>
      </c>
      <c r="AQ482" s="12" t="str">
        <f t="shared" si="111"/>
        <v/>
      </c>
      <c r="AR482" s="12" t="str">
        <f t="shared" si="110"/>
        <v/>
      </c>
    </row>
    <row r="483" spans="1:44" x14ac:dyDescent="0.25">
      <c r="A483" s="7"/>
      <c r="B483" s="7"/>
      <c r="C483" s="3" t="str">
        <f>IFERROR(VLOOKUP(B483,DONNEES!$E:$F,2,0),"")</f>
        <v/>
      </c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3" t="str">
        <f>IFERROR(VLOOKUP(Q483,DONNEES!$Q$2:$R$8,2,0),"")</f>
        <v/>
      </c>
      <c r="S483" s="19"/>
      <c r="T483" s="19"/>
      <c r="U483" s="7"/>
      <c r="V483" s="3" t="str">
        <f>IFERROR(VLOOKUP(U483,DONNEES!$O$2:$P$17,2,0),"")</f>
        <v/>
      </c>
      <c r="W483" s="7"/>
      <c r="X483" s="3" t="str">
        <f>IFERROR(VLOOKUP(W483,DONNEES!$S$2:$T$6,2,0),"")</f>
        <v/>
      </c>
      <c r="Z483" s="12" t="str">
        <f t="shared" si="99"/>
        <v/>
      </c>
      <c r="AA483" s="12" t="b">
        <f t="shared" si="100"/>
        <v>0</v>
      </c>
      <c r="AB483" s="12" t="b">
        <f t="shared" si="101"/>
        <v>0</v>
      </c>
      <c r="AC483" s="13">
        <f t="shared" si="102"/>
        <v>0</v>
      </c>
      <c r="AD483" s="12">
        <f t="shared" si="106"/>
        <v>0</v>
      </c>
      <c r="AE483" s="12">
        <f t="shared" si="107"/>
        <v>0</v>
      </c>
      <c r="AF483" s="12">
        <f t="shared" si="103"/>
        <v>1</v>
      </c>
      <c r="AG483" s="12">
        <f t="shared" si="104"/>
        <v>1</v>
      </c>
      <c r="AI483" s="12" t="str">
        <f>IF(E483&lt;&gt;"",OR(VLOOKUP(J483,DONNEES!$H$2:$I$7,2,0)="09",VLOOKUP(J483,DONNEES!$H$2:$I$7,2,0)="19"),"")</f>
        <v/>
      </c>
      <c r="AN483" s="18" t="b">
        <f t="shared" si="105"/>
        <v>1</v>
      </c>
      <c r="AO483" s="12" t="str">
        <f t="shared" si="109"/>
        <v/>
      </c>
      <c r="AP483" s="12" t="str">
        <f t="shared" si="108"/>
        <v/>
      </c>
      <c r="AQ483" s="12" t="str">
        <f t="shared" si="111"/>
        <v/>
      </c>
      <c r="AR483" s="12" t="str">
        <f t="shared" si="110"/>
        <v/>
      </c>
    </row>
    <row r="484" spans="1:44" x14ac:dyDescent="0.25">
      <c r="A484" s="7"/>
      <c r="B484" s="7"/>
      <c r="C484" s="3" t="str">
        <f>IFERROR(VLOOKUP(B484,DONNEES!$E:$F,2,0),"")</f>
        <v/>
      </c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3" t="str">
        <f>IFERROR(VLOOKUP(Q484,DONNEES!$Q$2:$R$8,2,0),"")</f>
        <v/>
      </c>
      <c r="S484" s="19"/>
      <c r="T484" s="19"/>
      <c r="U484" s="7"/>
      <c r="V484" s="3" t="str">
        <f>IFERROR(VLOOKUP(U484,DONNEES!$O$2:$P$17,2,0),"")</f>
        <v/>
      </c>
      <c r="W484" s="7"/>
      <c r="X484" s="3" t="str">
        <f>IFERROR(VLOOKUP(W484,DONNEES!$S$2:$T$6,2,0),"")</f>
        <v/>
      </c>
      <c r="Z484" s="12" t="str">
        <f t="shared" si="99"/>
        <v/>
      </c>
      <c r="AA484" s="12" t="b">
        <f t="shared" si="100"/>
        <v>0</v>
      </c>
      <c r="AB484" s="12" t="b">
        <f t="shared" si="101"/>
        <v>0</v>
      </c>
      <c r="AC484" s="13">
        <f t="shared" si="102"/>
        <v>0</v>
      </c>
      <c r="AD484" s="12">
        <f t="shared" si="106"/>
        <v>0</v>
      </c>
      <c r="AE484" s="12">
        <f t="shared" si="107"/>
        <v>0</v>
      </c>
      <c r="AF484" s="12">
        <f t="shared" si="103"/>
        <v>1</v>
      </c>
      <c r="AG484" s="12">
        <f t="shared" si="104"/>
        <v>1</v>
      </c>
      <c r="AI484" s="12" t="str">
        <f>IF(E484&lt;&gt;"",OR(VLOOKUP(J484,DONNEES!$H$2:$I$7,2,0)="09",VLOOKUP(J484,DONNEES!$H$2:$I$7,2,0)="19"),"")</f>
        <v/>
      </c>
      <c r="AN484" s="18" t="b">
        <f t="shared" si="105"/>
        <v>1</v>
      </c>
      <c r="AO484" s="12" t="str">
        <f t="shared" si="109"/>
        <v/>
      </c>
      <c r="AP484" s="12" t="str">
        <f t="shared" si="108"/>
        <v/>
      </c>
      <c r="AQ484" s="12" t="str">
        <f t="shared" si="111"/>
        <v/>
      </c>
      <c r="AR484" s="12" t="str">
        <f t="shared" si="110"/>
        <v/>
      </c>
    </row>
    <row r="485" spans="1:44" x14ac:dyDescent="0.25">
      <c r="A485" s="7"/>
      <c r="B485" s="7"/>
      <c r="C485" s="3" t="str">
        <f>IFERROR(VLOOKUP(B485,DONNEES!$E:$F,2,0),"")</f>
        <v/>
      </c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3" t="str">
        <f>IFERROR(VLOOKUP(Q485,DONNEES!$Q$2:$R$8,2,0),"")</f>
        <v/>
      </c>
      <c r="S485" s="19"/>
      <c r="T485" s="19"/>
      <c r="U485" s="7"/>
      <c r="V485" s="3" t="str">
        <f>IFERROR(VLOOKUP(U485,DONNEES!$O$2:$P$17,2,0),"")</f>
        <v/>
      </c>
      <c r="W485" s="7"/>
      <c r="X485" s="3" t="str">
        <f>IFERROR(VLOOKUP(W485,DONNEES!$S$2:$T$6,2,0),"")</f>
        <v/>
      </c>
      <c r="Z485" s="12" t="str">
        <f t="shared" si="99"/>
        <v/>
      </c>
      <c r="AA485" s="12" t="b">
        <f t="shared" si="100"/>
        <v>0</v>
      </c>
      <c r="AB485" s="12" t="b">
        <f t="shared" si="101"/>
        <v>0</v>
      </c>
      <c r="AC485" s="13">
        <f t="shared" si="102"/>
        <v>0</v>
      </c>
      <c r="AD485" s="12">
        <f t="shared" si="106"/>
        <v>0</v>
      </c>
      <c r="AE485" s="12">
        <f t="shared" si="107"/>
        <v>0</v>
      </c>
      <c r="AF485" s="12">
        <f t="shared" si="103"/>
        <v>1</v>
      </c>
      <c r="AG485" s="12">
        <f t="shared" si="104"/>
        <v>1</v>
      </c>
      <c r="AI485" s="12" t="str">
        <f>IF(E485&lt;&gt;"",OR(VLOOKUP(J485,DONNEES!$H$2:$I$7,2,0)="09",VLOOKUP(J485,DONNEES!$H$2:$I$7,2,0)="19"),"")</f>
        <v/>
      </c>
      <c r="AN485" s="18" t="b">
        <f t="shared" si="105"/>
        <v>1</v>
      </c>
      <c r="AO485" s="12" t="str">
        <f t="shared" si="109"/>
        <v/>
      </c>
      <c r="AP485" s="12" t="str">
        <f t="shared" si="108"/>
        <v/>
      </c>
      <c r="AQ485" s="12" t="str">
        <f t="shared" si="111"/>
        <v/>
      </c>
      <c r="AR485" s="12" t="str">
        <f t="shared" si="110"/>
        <v/>
      </c>
    </row>
    <row r="486" spans="1:44" x14ac:dyDescent="0.25">
      <c r="A486" s="7"/>
      <c r="B486" s="7"/>
      <c r="C486" s="3" t="str">
        <f>IFERROR(VLOOKUP(B486,DONNEES!$E:$F,2,0),"")</f>
        <v/>
      </c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3" t="str">
        <f>IFERROR(VLOOKUP(Q486,DONNEES!$Q$2:$R$8,2,0),"")</f>
        <v/>
      </c>
      <c r="S486" s="19"/>
      <c r="T486" s="19"/>
      <c r="U486" s="7"/>
      <c r="V486" s="3" t="str">
        <f>IFERROR(VLOOKUP(U486,DONNEES!$O$2:$P$17,2,0),"")</f>
        <v/>
      </c>
      <c r="W486" s="7"/>
      <c r="X486" s="3" t="str">
        <f>IFERROR(VLOOKUP(W486,DONNEES!$S$2:$T$6,2,0),"")</f>
        <v/>
      </c>
      <c r="Z486" s="12" t="str">
        <f t="shared" si="99"/>
        <v/>
      </c>
      <c r="AA486" s="12" t="b">
        <f t="shared" si="100"/>
        <v>0</v>
      </c>
      <c r="AB486" s="12" t="b">
        <f t="shared" si="101"/>
        <v>0</v>
      </c>
      <c r="AC486" s="13">
        <f t="shared" si="102"/>
        <v>0</v>
      </c>
      <c r="AD486" s="12">
        <f t="shared" si="106"/>
        <v>0</v>
      </c>
      <c r="AE486" s="12">
        <f t="shared" si="107"/>
        <v>0</v>
      </c>
      <c r="AF486" s="12">
        <f t="shared" si="103"/>
        <v>1</v>
      </c>
      <c r="AG486" s="12">
        <f t="shared" si="104"/>
        <v>1</v>
      </c>
      <c r="AI486" s="12" t="str">
        <f>IF(E486&lt;&gt;"",OR(VLOOKUP(J486,DONNEES!$H$2:$I$7,2,0)="09",VLOOKUP(J486,DONNEES!$H$2:$I$7,2,0)="19"),"")</f>
        <v/>
      </c>
      <c r="AN486" s="18" t="b">
        <f t="shared" si="105"/>
        <v>1</v>
      </c>
      <c r="AO486" s="12" t="str">
        <f t="shared" si="109"/>
        <v/>
      </c>
      <c r="AP486" s="12" t="str">
        <f t="shared" si="108"/>
        <v/>
      </c>
      <c r="AQ486" s="12" t="str">
        <f t="shared" si="111"/>
        <v/>
      </c>
      <c r="AR486" s="12" t="str">
        <f t="shared" si="110"/>
        <v/>
      </c>
    </row>
    <row r="487" spans="1:44" x14ac:dyDescent="0.25">
      <c r="A487" s="7"/>
      <c r="B487" s="7"/>
      <c r="C487" s="3" t="str">
        <f>IFERROR(VLOOKUP(B487,DONNEES!$E:$F,2,0),"")</f>
        <v/>
      </c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3" t="str">
        <f>IFERROR(VLOOKUP(Q487,DONNEES!$Q$2:$R$8,2,0),"")</f>
        <v/>
      </c>
      <c r="S487" s="19"/>
      <c r="T487" s="19"/>
      <c r="U487" s="7"/>
      <c r="V487" s="3" t="str">
        <f>IFERROR(VLOOKUP(U487,DONNEES!$O$2:$P$17,2,0),"")</f>
        <v/>
      </c>
      <c r="W487" s="7"/>
      <c r="X487" s="3" t="str">
        <f>IFERROR(VLOOKUP(W487,DONNEES!$S$2:$T$6,2,0),"")</f>
        <v/>
      </c>
      <c r="Z487" s="12" t="str">
        <f t="shared" si="99"/>
        <v/>
      </c>
      <c r="AA487" s="12" t="b">
        <f t="shared" si="100"/>
        <v>0</v>
      </c>
      <c r="AB487" s="12" t="b">
        <f t="shared" si="101"/>
        <v>0</v>
      </c>
      <c r="AC487" s="13">
        <f t="shared" si="102"/>
        <v>0</v>
      </c>
      <c r="AD487" s="12">
        <f t="shared" si="106"/>
        <v>0</v>
      </c>
      <c r="AE487" s="12">
        <f t="shared" si="107"/>
        <v>0</v>
      </c>
      <c r="AF487" s="12">
        <f t="shared" si="103"/>
        <v>1</v>
      </c>
      <c r="AG487" s="12">
        <f t="shared" si="104"/>
        <v>1</v>
      </c>
      <c r="AI487" s="12" t="str">
        <f>IF(E487&lt;&gt;"",OR(VLOOKUP(J487,DONNEES!$H$2:$I$7,2,0)="09",VLOOKUP(J487,DONNEES!$H$2:$I$7,2,0)="19"),"")</f>
        <v/>
      </c>
      <c r="AN487" s="18" t="b">
        <f t="shared" si="105"/>
        <v>1</v>
      </c>
      <c r="AO487" s="12" t="str">
        <f t="shared" si="109"/>
        <v/>
      </c>
      <c r="AP487" s="12" t="str">
        <f t="shared" si="108"/>
        <v/>
      </c>
      <c r="AQ487" s="12" t="str">
        <f t="shared" si="111"/>
        <v/>
      </c>
      <c r="AR487" s="12" t="str">
        <f t="shared" si="110"/>
        <v/>
      </c>
    </row>
    <row r="488" spans="1:44" x14ac:dyDescent="0.25">
      <c r="A488" s="7"/>
      <c r="B488" s="7"/>
      <c r="C488" s="3" t="str">
        <f>IFERROR(VLOOKUP(B488,DONNEES!$E:$F,2,0),"")</f>
        <v/>
      </c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3" t="str">
        <f>IFERROR(VLOOKUP(Q488,DONNEES!$Q$2:$R$8,2,0),"")</f>
        <v/>
      </c>
      <c r="S488" s="19"/>
      <c r="T488" s="19"/>
      <c r="U488" s="7"/>
      <c r="V488" s="3" t="str">
        <f>IFERROR(VLOOKUP(U488,DONNEES!$O$2:$P$17,2,0),"")</f>
        <v/>
      </c>
      <c r="W488" s="7"/>
      <c r="X488" s="3" t="str">
        <f>IFERROR(VLOOKUP(W488,DONNEES!$S$2:$T$6,2,0),"")</f>
        <v/>
      </c>
      <c r="Z488" s="12" t="str">
        <f t="shared" si="99"/>
        <v/>
      </c>
      <c r="AA488" s="12" t="b">
        <f t="shared" si="100"/>
        <v>0</v>
      </c>
      <c r="AB488" s="12" t="b">
        <f t="shared" si="101"/>
        <v>0</v>
      </c>
      <c r="AC488" s="13">
        <f t="shared" si="102"/>
        <v>0</v>
      </c>
      <c r="AD488" s="12">
        <f t="shared" si="106"/>
        <v>0</v>
      </c>
      <c r="AE488" s="12">
        <f t="shared" si="107"/>
        <v>0</v>
      </c>
      <c r="AF488" s="12">
        <f t="shared" si="103"/>
        <v>1</v>
      </c>
      <c r="AG488" s="12">
        <f t="shared" si="104"/>
        <v>1</v>
      </c>
      <c r="AI488" s="12" t="str">
        <f>IF(E488&lt;&gt;"",OR(VLOOKUP(J488,DONNEES!$H$2:$I$7,2,0)="09",VLOOKUP(J488,DONNEES!$H$2:$I$7,2,0)="19"),"")</f>
        <v/>
      </c>
      <c r="AN488" s="18" t="b">
        <f t="shared" si="105"/>
        <v>1</v>
      </c>
      <c r="AO488" s="12" t="str">
        <f t="shared" si="109"/>
        <v/>
      </c>
      <c r="AP488" s="12" t="str">
        <f t="shared" si="108"/>
        <v/>
      </c>
      <c r="AQ488" s="12" t="str">
        <f t="shared" si="111"/>
        <v/>
      </c>
      <c r="AR488" s="12" t="str">
        <f t="shared" si="110"/>
        <v/>
      </c>
    </row>
    <row r="489" spans="1:44" x14ac:dyDescent="0.25">
      <c r="A489" s="7"/>
      <c r="B489" s="7"/>
      <c r="C489" s="3" t="str">
        <f>IFERROR(VLOOKUP(B489,DONNEES!$E:$F,2,0),"")</f>
        <v/>
      </c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3" t="str">
        <f>IFERROR(VLOOKUP(Q489,DONNEES!$Q$2:$R$8,2,0),"")</f>
        <v/>
      </c>
      <c r="S489" s="19"/>
      <c r="T489" s="19"/>
      <c r="U489" s="7"/>
      <c r="V489" s="3" t="str">
        <f>IFERROR(VLOOKUP(U489,DONNEES!$O$2:$P$17,2,0),"")</f>
        <v/>
      </c>
      <c r="W489" s="7"/>
      <c r="X489" s="3" t="str">
        <f>IFERROR(VLOOKUP(W489,DONNEES!$S$2:$T$6,2,0),"")</f>
        <v/>
      </c>
      <c r="Z489" s="12" t="str">
        <f t="shared" si="99"/>
        <v/>
      </c>
      <c r="AA489" s="12" t="b">
        <f t="shared" si="100"/>
        <v>0</v>
      </c>
      <c r="AB489" s="12" t="b">
        <f t="shared" si="101"/>
        <v>0</v>
      </c>
      <c r="AC489" s="13">
        <f t="shared" si="102"/>
        <v>0</v>
      </c>
      <c r="AD489" s="12">
        <f t="shared" si="106"/>
        <v>0</v>
      </c>
      <c r="AE489" s="12">
        <f t="shared" si="107"/>
        <v>0</v>
      </c>
      <c r="AF489" s="12">
        <f t="shared" si="103"/>
        <v>1</v>
      </c>
      <c r="AG489" s="12">
        <f t="shared" si="104"/>
        <v>1</v>
      </c>
      <c r="AI489" s="12" t="str">
        <f>IF(E489&lt;&gt;"",OR(VLOOKUP(J489,DONNEES!$H$2:$I$7,2,0)="09",VLOOKUP(J489,DONNEES!$H$2:$I$7,2,0)="19"),"")</f>
        <v/>
      </c>
      <c r="AN489" s="18" t="b">
        <f t="shared" si="105"/>
        <v>1</v>
      </c>
      <c r="AO489" s="12" t="str">
        <f t="shared" si="109"/>
        <v/>
      </c>
      <c r="AP489" s="12" t="str">
        <f t="shared" si="108"/>
        <v/>
      </c>
      <c r="AQ489" s="12" t="str">
        <f t="shared" si="111"/>
        <v/>
      </c>
      <c r="AR489" s="12" t="str">
        <f t="shared" si="110"/>
        <v/>
      </c>
    </row>
    <row r="490" spans="1:44" x14ac:dyDescent="0.25">
      <c r="A490" s="7"/>
      <c r="B490" s="7"/>
      <c r="C490" s="3" t="str">
        <f>IFERROR(VLOOKUP(B490,DONNEES!$E:$F,2,0),"")</f>
        <v/>
      </c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3" t="str">
        <f>IFERROR(VLOOKUP(Q490,DONNEES!$Q$2:$R$8,2,0),"")</f>
        <v/>
      </c>
      <c r="S490" s="19"/>
      <c r="T490" s="19"/>
      <c r="U490" s="7"/>
      <c r="V490" s="3" t="str">
        <f>IFERROR(VLOOKUP(U490,DONNEES!$O$2:$P$17,2,0),"")</f>
        <v/>
      </c>
      <c r="W490" s="7"/>
      <c r="X490" s="3" t="str">
        <f>IFERROR(VLOOKUP(W490,DONNEES!$S$2:$T$6,2,0),"")</f>
        <v/>
      </c>
      <c r="Z490" s="12" t="str">
        <f t="shared" si="99"/>
        <v/>
      </c>
      <c r="AA490" s="12" t="b">
        <f t="shared" si="100"/>
        <v>0</v>
      </c>
      <c r="AB490" s="12" t="b">
        <f t="shared" si="101"/>
        <v>0</v>
      </c>
      <c r="AC490" s="13">
        <f t="shared" si="102"/>
        <v>0</v>
      </c>
      <c r="AD490" s="12">
        <f t="shared" si="106"/>
        <v>0</v>
      </c>
      <c r="AE490" s="12">
        <f t="shared" si="107"/>
        <v>0</v>
      </c>
      <c r="AF490" s="12">
        <f t="shared" si="103"/>
        <v>1</v>
      </c>
      <c r="AG490" s="12">
        <f t="shared" si="104"/>
        <v>1</v>
      </c>
      <c r="AI490" s="12" t="str">
        <f>IF(E490&lt;&gt;"",OR(VLOOKUP(J490,DONNEES!$H$2:$I$7,2,0)="09",VLOOKUP(J490,DONNEES!$H$2:$I$7,2,0)="19"),"")</f>
        <v/>
      </c>
      <c r="AN490" s="18" t="b">
        <f t="shared" si="105"/>
        <v>1</v>
      </c>
      <c r="AO490" s="12" t="str">
        <f t="shared" si="109"/>
        <v/>
      </c>
      <c r="AP490" s="12" t="str">
        <f t="shared" si="108"/>
        <v/>
      </c>
      <c r="AQ490" s="12" t="str">
        <f t="shared" si="111"/>
        <v/>
      </c>
      <c r="AR490" s="12" t="str">
        <f t="shared" si="110"/>
        <v/>
      </c>
    </row>
    <row r="491" spans="1:44" x14ac:dyDescent="0.25">
      <c r="A491" s="7"/>
      <c r="B491" s="7"/>
      <c r="C491" s="3" t="str">
        <f>IFERROR(VLOOKUP(B491,DONNEES!$E:$F,2,0),"")</f>
        <v/>
      </c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3" t="str">
        <f>IFERROR(VLOOKUP(Q491,DONNEES!$Q$2:$R$8,2,0),"")</f>
        <v/>
      </c>
      <c r="S491" s="19"/>
      <c r="T491" s="19"/>
      <c r="U491" s="7"/>
      <c r="V491" s="3" t="str">
        <f>IFERROR(VLOOKUP(U491,DONNEES!$O$2:$P$17,2,0),"")</f>
        <v/>
      </c>
      <c r="W491" s="7"/>
      <c r="X491" s="3" t="str">
        <f>IFERROR(VLOOKUP(W491,DONNEES!$S$2:$T$6,2,0),"")</f>
        <v/>
      </c>
      <c r="Z491" s="12" t="str">
        <f t="shared" si="99"/>
        <v/>
      </c>
      <c r="AA491" s="12" t="b">
        <f t="shared" si="100"/>
        <v>0</v>
      </c>
      <c r="AB491" s="12" t="b">
        <f t="shared" si="101"/>
        <v>0</v>
      </c>
      <c r="AC491" s="13">
        <f t="shared" si="102"/>
        <v>0</v>
      </c>
      <c r="AD491" s="12">
        <f t="shared" si="106"/>
        <v>0</v>
      </c>
      <c r="AE491" s="12">
        <f t="shared" si="107"/>
        <v>0</v>
      </c>
      <c r="AF491" s="12">
        <f t="shared" si="103"/>
        <v>1</v>
      </c>
      <c r="AG491" s="12">
        <f t="shared" si="104"/>
        <v>1</v>
      </c>
      <c r="AI491" s="12" t="str">
        <f>IF(E491&lt;&gt;"",OR(VLOOKUP(J491,DONNEES!$H$2:$I$7,2,0)="09",VLOOKUP(J491,DONNEES!$H$2:$I$7,2,0)="19"),"")</f>
        <v/>
      </c>
      <c r="AN491" s="18" t="b">
        <f t="shared" si="105"/>
        <v>1</v>
      </c>
      <c r="AO491" s="12" t="str">
        <f t="shared" si="109"/>
        <v/>
      </c>
      <c r="AP491" s="12" t="str">
        <f t="shared" si="108"/>
        <v/>
      </c>
      <c r="AQ491" s="12" t="str">
        <f t="shared" si="111"/>
        <v/>
      </c>
      <c r="AR491" s="12" t="str">
        <f t="shared" si="110"/>
        <v/>
      </c>
    </row>
    <row r="492" spans="1:44" x14ac:dyDescent="0.25">
      <c r="A492" s="7"/>
      <c r="B492" s="7"/>
      <c r="C492" s="3" t="str">
        <f>IFERROR(VLOOKUP(B492,DONNEES!$E:$F,2,0),"")</f>
        <v/>
      </c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3" t="str">
        <f>IFERROR(VLOOKUP(Q492,DONNEES!$Q$2:$R$8,2,0),"")</f>
        <v/>
      </c>
      <c r="S492" s="19"/>
      <c r="T492" s="19"/>
      <c r="U492" s="7"/>
      <c r="V492" s="3" t="str">
        <f>IFERROR(VLOOKUP(U492,DONNEES!$O$2:$P$17,2,0),"")</f>
        <v/>
      </c>
      <c r="W492" s="7"/>
      <c r="X492" s="3" t="str">
        <f>IFERROR(VLOOKUP(W492,DONNEES!$S$2:$T$6,2,0),"")</f>
        <v/>
      </c>
      <c r="Z492" s="12" t="str">
        <f t="shared" si="99"/>
        <v/>
      </c>
      <c r="AA492" s="12" t="b">
        <f t="shared" si="100"/>
        <v>0</v>
      </c>
      <c r="AB492" s="12" t="b">
        <f t="shared" si="101"/>
        <v>0</v>
      </c>
      <c r="AC492" s="13">
        <f t="shared" si="102"/>
        <v>0</v>
      </c>
      <c r="AD492" s="12">
        <f t="shared" si="106"/>
        <v>0</v>
      </c>
      <c r="AE492" s="12">
        <f t="shared" si="107"/>
        <v>0</v>
      </c>
      <c r="AF492" s="12">
        <f t="shared" si="103"/>
        <v>1</v>
      </c>
      <c r="AG492" s="12">
        <f t="shared" si="104"/>
        <v>1</v>
      </c>
      <c r="AI492" s="12" t="str">
        <f>IF(E492&lt;&gt;"",OR(VLOOKUP(J492,DONNEES!$H$2:$I$7,2,0)="09",VLOOKUP(J492,DONNEES!$H$2:$I$7,2,0)="19"),"")</f>
        <v/>
      </c>
      <c r="AN492" s="18" t="b">
        <f t="shared" si="105"/>
        <v>1</v>
      </c>
      <c r="AO492" s="12" t="str">
        <f t="shared" si="109"/>
        <v/>
      </c>
      <c r="AP492" s="12" t="str">
        <f t="shared" si="108"/>
        <v/>
      </c>
      <c r="AQ492" s="12" t="str">
        <f t="shared" si="111"/>
        <v/>
      </c>
      <c r="AR492" s="12" t="str">
        <f t="shared" si="110"/>
        <v/>
      </c>
    </row>
    <row r="493" spans="1:44" x14ac:dyDescent="0.25">
      <c r="A493" s="7"/>
      <c r="B493" s="7"/>
      <c r="C493" s="3" t="str">
        <f>IFERROR(VLOOKUP(B493,DONNEES!$E:$F,2,0),"")</f>
        <v/>
      </c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3" t="str">
        <f>IFERROR(VLOOKUP(Q493,DONNEES!$Q$2:$R$8,2,0),"")</f>
        <v/>
      </c>
      <c r="S493" s="19"/>
      <c r="T493" s="19"/>
      <c r="U493" s="7"/>
      <c r="V493" s="3" t="str">
        <f>IFERROR(VLOOKUP(U493,DONNEES!$O$2:$P$17,2,0),"")</f>
        <v/>
      </c>
      <c r="W493" s="7"/>
      <c r="X493" s="3" t="str">
        <f>IFERROR(VLOOKUP(W493,DONNEES!$S$2:$T$6,2,0),"")</f>
        <v/>
      </c>
      <c r="Z493" s="12" t="str">
        <f t="shared" si="99"/>
        <v/>
      </c>
      <c r="AA493" s="12" t="b">
        <f t="shared" si="100"/>
        <v>0</v>
      </c>
      <c r="AB493" s="12" t="b">
        <f t="shared" si="101"/>
        <v>0</v>
      </c>
      <c r="AC493" s="13">
        <f t="shared" si="102"/>
        <v>0</v>
      </c>
      <c r="AD493" s="12">
        <f t="shared" si="106"/>
        <v>0</v>
      </c>
      <c r="AE493" s="12">
        <f t="shared" si="107"/>
        <v>0</v>
      </c>
      <c r="AF493" s="12">
        <f t="shared" si="103"/>
        <v>1</v>
      </c>
      <c r="AG493" s="12">
        <f t="shared" si="104"/>
        <v>1</v>
      </c>
      <c r="AI493" s="12" t="str">
        <f>IF(E493&lt;&gt;"",OR(VLOOKUP(J493,DONNEES!$H$2:$I$7,2,0)="09",VLOOKUP(J493,DONNEES!$H$2:$I$7,2,0)="19"),"")</f>
        <v/>
      </c>
      <c r="AN493" s="18" t="b">
        <f t="shared" si="105"/>
        <v>1</v>
      </c>
      <c r="AO493" s="12" t="str">
        <f t="shared" si="109"/>
        <v/>
      </c>
      <c r="AP493" s="12" t="str">
        <f t="shared" si="108"/>
        <v/>
      </c>
      <c r="AQ493" s="12" t="str">
        <f t="shared" si="111"/>
        <v/>
      </c>
      <c r="AR493" s="12" t="str">
        <f t="shared" si="110"/>
        <v/>
      </c>
    </row>
    <row r="494" spans="1:44" x14ac:dyDescent="0.25">
      <c r="A494" s="7"/>
      <c r="B494" s="7"/>
      <c r="C494" s="3" t="str">
        <f>IFERROR(VLOOKUP(B494,DONNEES!$E:$F,2,0),"")</f>
        <v/>
      </c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3" t="str">
        <f>IFERROR(VLOOKUP(Q494,DONNEES!$Q$2:$R$8,2,0),"")</f>
        <v/>
      </c>
      <c r="S494" s="19"/>
      <c r="T494" s="19"/>
      <c r="U494" s="7"/>
      <c r="V494" s="3" t="str">
        <f>IFERROR(VLOOKUP(U494,DONNEES!$O$2:$P$17,2,0),"")</f>
        <v/>
      </c>
      <c r="W494" s="7"/>
      <c r="X494" s="3" t="str">
        <f>IFERROR(VLOOKUP(W494,DONNEES!$S$2:$T$6,2,0),"")</f>
        <v/>
      </c>
      <c r="Z494" s="12" t="str">
        <f t="shared" si="99"/>
        <v/>
      </c>
      <c r="AA494" s="12" t="b">
        <f t="shared" si="100"/>
        <v>0</v>
      </c>
      <c r="AB494" s="12" t="b">
        <f t="shared" si="101"/>
        <v>0</v>
      </c>
      <c r="AC494" s="13">
        <f t="shared" si="102"/>
        <v>0</v>
      </c>
      <c r="AD494" s="12">
        <f t="shared" si="106"/>
        <v>0</v>
      </c>
      <c r="AE494" s="12">
        <f t="shared" si="107"/>
        <v>0</v>
      </c>
      <c r="AF494" s="12">
        <f t="shared" si="103"/>
        <v>1</v>
      </c>
      <c r="AG494" s="12">
        <f t="shared" si="104"/>
        <v>1</v>
      </c>
      <c r="AI494" s="12" t="str">
        <f>IF(E494&lt;&gt;"",OR(VLOOKUP(J494,DONNEES!$H$2:$I$7,2,0)="09",VLOOKUP(J494,DONNEES!$H$2:$I$7,2,0)="19"),"")</f>
        <v/>
      </c>
      <c r="AN494" s="18" t="b">
        <f t="shared" si="105"/>
        <v>1</v>
      </c>
      <c r="AO494" s="12" t="str">
        <f t="shared" si="109"/>
        <v/>
      </c>
      <c r="AP494" s="12" t="str">
        <f t="shared" si="108"/>
        <v/>
      </c>
      <c r="AQ494" s="12" t="str">
        <f t="shared" si="111"/>
        <v/>
      </c>
      <c r="AR494" s="12" t="str">
        <f t="shared" si="110"/>
        <v/>
      </c>
    </row>
    <row r="495" spans="1:44" x14ac:dyDescent="0.25">
      <c r="A495" s="7"/>
      <c r="B495" s="7"/>
      <c r="C495" s="3" t="str">
        <f>IFERROR(VLOOKUP(B495,DONNEES!$E:$F,2,0),"")</f>
        <v/>
      </c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3" t="str">
        <f>IFERROR(VLOOKUP(Q495,DONNEES!$Q$2:$R$8,2,0),"")</f>
        <v/>
      </c>
      <c r="S495" s="19"/>
      <c r="T495" s="19"/>
      <c r="U495" s="7"/>
      <c r="V495" s="3" t="str">
        <f>IFERROR(VLOOKUP(U495,DONNEES!$O$2:$P$17,2,0),"")</f>
        <v/>
      </c>
      <c r="W495" s="7"/>
      <c r="X495" s="3" t="str">
        <f>IFERROR(VLOOKUP(W495,DONNEES!$S$2:$T$6,2,0),"")</f>
        <v/>
      </c>
      <c r="Z495" s="12" t="str">
        <f t="shared" si="99"/>
        <v/>
      </c>
      <c r="AA495" s="12" t="b">
        <f t="shared" si="100"/>
        <v>0</v>
      </c>
      <c r="AB495" s="12" t="b">
        <f t="shared" si="101"/>
        <v>0</v>
      </c>
      <c r="AC495" s="13">
        <f t="shared" si="102"/>
        <v>0</v>
      </c>
      <c r="AD495" s="12">
        <f t="shared" si="106"/>
        <v>0</v>
      </c>
      <c r="AE495" s="12">
        <f t="shared" si="107"/>
        <v>0</v>
      </c>
      <c r="AF495" s="12">
        <f t="shared" si="103"/>
        <v>1</v>
      </c>
      <c r="AG495" s="12">
        <f t="shared" si="104"/>
        <v>1</v>
      </c>
      <c r="AI495" s="12" t="str">
        <f>IF(E495&lt;&gt;"",OR(VLOOKUP(J495,DONNEES!$H$2:$I$7,2,0)="09",VLOOKUP(J495,DONNEES!$H$2:$I$7,2,0)="19"),"")</f>
        <v/>
      </c>
      <c r="AN495" s="18" t="b">
        <f t="shared" si="105"/>
        <v>1</v>
      </c>
      <c r="AO495" s="12" t="str">
        <f t="shared" si="109"/>
        <v/>
      </c>
      <c r="AP495" s="12" t="str">
        <f t="shared" si="108"/>
        <v/>
      </c>
      <c r="AQ495" s="12" t="str">
        <f t="shared" si="111"/>
        <v/>
      </c>
      <c r="AR495" s="12" t="str">
        <f t="shared" si="110"/>
        <v/>
      </c>
    </row>
    <row r="496" spans="1:44" x14ac:dyDescent="0.25">
      <c r="A496" s="7"/>
      <c r="B496" s="7"/>
      <c r="C496" s="3" t="str">
        <f>IFERROR(VLOOKUP(B496,DONNEES!$E:$F,2,0),"")</f>
        <v/>
      </c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3" t="str">
        <f>IFERROR(VLOOKUP(Q496,DONNEES!$Q$2:$R$8,2,0),"")</f>
        <v/>
      </c>
      <c r="S496" s="19"/>
      <c r="T496" s="19"/>
      <c r="U496" s="7"/>
      <c r="V496" s="3" t="str">
        <f>IFERROR(VLOOKUP(U496,DONNEES!$O$2:$P$17,2,0),"")</f>
        <v/>
      </c>
      <c r="W496" s="7"/>
      <c r="X496" s="3" t="str">
        <f>IFERROR(VLOOKUP(W496,DONNEES!$S$2:$T$6,2,0),"")</f>
        <v/>
      </c>
      <c r="Z496" s="12" t="str">
        <f t="shared" si="99"/>
        <v/>
      </c>
      <c r="AA496" s="12" t="b">
        <f t="shared" si="100"/>
        <v>0</v>
      </c>
      <c r="AB496" s="12" t="b">
        <f t="shared" si="101"/>
        <v>0</v>
      </c>
      <c r="AC496" s="13">
        <f t="shared" si="102"/>
        <v>0</v>
      </c>
      <c r="AD496" s="12">
        <f t="shared" si="106"/>
        <v>0</v>
      </c>
      <c r="AE496" s="12">
        <f t="shared" si="107"/>
        <v>0</v>
      </c>
      <c r="AF496" s="12">
        <f t="shared" si="103"/>
        <v>1</v>
      </c>
      <c r="AG496" s="12">
        <f t="shared" si="104"/>
        <v>1</v>
      </c>
      <c r="AI496" s="12" t="str">
        <f>IF(E496&lt;&gt;"",OR(VLOOKUP(J496,DONNEES!$H$2:$I$7,2,0)="09",VLOOKUP(J496,DONNEES!$H$2:$I$7,2,0)="19"),"")</f>
        <v/>
      </c>
      <c r="AN496" s="18" t="b">
        <f t="shared" si="105"/>
        <v>1</v>
      </c>
      <c r="AO496" s="12" t="str">
        <f t="shared" si="109"/>
        <v/>
      </c>
      <c r="AP496" s="12" t="str">
        <f t="shared" si="108"/>
        <v/>
      </c>
      <c r="AQ496" s="12" t="str">
        <f t="shared" si="111"/>
        <v/>
      </c>
      <c r="AR496" s="12" t="str">
        <f t="shared" si="110"/>
        <v/>
      </c>
    </row>
    <row r="497" spans="1:44" x14ac:dyDescent="0.25">
      <c r="A497" s="7"/>
      <c r="B497" s="7"/>
      <c r="C497" s="3" t="str">
        <f>IFERROR(VLOOKUP(B497,DONNEES!$E:$F,2,0),"")</f>
        <v/>
      </c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3" t="str">
        <f>IFERROR(VLOOKUP(Q497,DONNEES!$Q$2:$R$8,2,0),"")</f>
        <v/>
      </c>
      <c r="S497" s="19"/>
      <c r="T497" s="19"/>
      <c r="U497" s="7"/>
      <c r="V497" s="3" t="str">
        <f>IFERROR(VLOOKUP(U497,DONNEES!$O$2:$P$17,2,0),"")</f>
        <v/>
      </c>
      <c r="W497" s="7"/>
      <c r="X497" s="3" t="str">
        <f>IFERROR(VLOOKUP(W497,DONNEES!$S$2:$T$6,2,0),"")</f>
        <v/>
      </c>
      <c r="Z497" s="12" t="str">
        <f t="shared" si="99"/>
        <v/>
      </c>
      <c r="AA497" s="12" t="b">
        <f t="shared" si="100"/>
        <v>0</v>
      </c>
      <c r="AB497" s="12" t="b">
        <f t="shared" si="101"/>
        <v>0</v>
      </c>
      <c r="AC497" s="13">
        <f t="shared" si="102"/>
        <v>0</v>
      </c>
      <c r="AD497" s="12">
        <f t="shared" si="106"/>
        <v>0</v>
      </c>
      <c r="AE497" s="12">
        <f t="shared" si="107"/>
        <v>0</v>
      </c>
      <c r="AF497" s="12">
        <f t="shared" si="103"/>
        <v>1</v>
      </c>
      <c r="AG497" s="12">
        <f t="shared" si="104"/>
        <v>1</v>
      </c>
      <c r="AI497" s="12" t="str">
        <f>IF(E497&lt;&gt;"",OR(VLOOKUP(J497,DONNEES!$H$2:$I$7,2,0)="09",VLOOKUP(J497,DONNEES!$H$2:$I$7,2,0)="19"),"")</f>
        <v/>
      </c>
      <c r="AN497" s="18" t="b">
        <f t="shared" si="105"/>
        <v>1</v>
      </c>
      <c r="AO497" s="12" t="str">
        <f t="shared" si="109"/>
        <v/>
      </c>
      <c r="AP497" s="12" t="str">
        <f t="shared" si="108"/>
        <v/>
      </c>
      <c r="AQ497" s="12" t="str">
        <f t="shared" si="111"/>
        <v/>
      </c>
      <c r="AR497" s="12" t="str">
        <f t="shared" si="110"/>
        <v/>
      </c>
    </row>
    <row r="498" spans="1:44" x14ac:dyDescent="0.25">
      <c r="A498" s="7"/>
      <c r="B498" s="7"/>
      <c r="C498" s="3" t="str">
        <f>IFERROR(VLOOKUP(B498,DONNEES!$E:$F,2,0),"")</f>
        <v/>
      </c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3" t="str">
        <f>IFERROR(VLOOKUP(Q498,DONNEES!$Q$2:$R$8,2,0),"")</f>
        <v/>
      </c>
      <c r="S498" s="19"/>
      <c r="T498" s="19"/>
      <c r="U498" s="7"/>
      <c r="V498" s="3" t="str">
        <f>IFERROR(VLOOKUP(U498,DONNEES!$O$2:$P$17,2,0),"")</f>
        <v/>
      </c>
      <c r="W498" s="7"/>
      <c r="X498" s="3" t="str">
        <f>IFERROR(VLOOKUP(W498,DONNEES!$S$2:$T$6,2,0),"")</f>
        <v/>
      </c>
      <c r="Z498" s="12" t="str">
        <f t="shared" si="99"/>
        <v/>
      </c>
      <c r="AA498" s="12" t="b">
        <f t="shared" si="100"/>
        <v>0</v>
      </c>
      <c r="AB498" s="12" t="b">
        <f t="shared" si="101"/>
        <v>0</v>
      </c>
      <c r="AC498" s="13">
        <f t="shared" si="102"/>
        <v>0</v>
      </c>
      <c r="AD498" s="12">
        <f t="shared" si="106"/>
        <v>0</v>
      </c>
      <c r="AE498" s="12">
        <f t="shared" si="107"/>
        <v>0</v>
      </c>
      <c r="AF498" s="12">
        <f t="shared" si="103"/>
        <v>1</v>
      </c>
      <c r="AG498" s="12">
        <f t="shared" si="104"/>
        <v>1</v>
      </c>
      <c r="AI498" s="12" t="str">
        <f>IF(E498&lt;&gt;"",OR(VLOOKUP(J498,DONNEES!$H$2:$I$7,2,0)="09",VLOOKUP(J498,DONNEES!$H$2:$I$7,2,0)="19"),"")</f>
        <v/>
      </c>
      <c r="AN498" s="18" t="b">
        <f t="shared" si="105"/>
        <v>1</v>
      </c>
      <c r="AO498" s="12" t="str">
        <f t="shared" si="109"/>
        <v/>
      </c>
      <c r="AP498" s="12" t="str">
        <f t="shared" si="108"/>
        <v/>
      </c>
      <c r="AQ498" s="12" t="str">
        <f t="shared" si="111"/>
        <v/>
      </c>
      <c r="AR498" s="12" t="str">
        <f t="shared" si="110"/>
        <v/>
      </c>
    </row>
    <row r="499" spans="1:44" x14ac:dyDescent="0.25">
      <c r="A499" s="7"/>
      <c r="B499" s="7"/>
      <c r="C499" s="3" t="str">
        <f>IFERROR(VLOOKUP(B499,DONNEES!$E:$F,2,0),"")</f>
        <v/>
      </c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3" t="str">
        <f>IFERROR(VLOOKUP(Q499,DONNEES!$Q$2:$R$8,2,0),"")</f>
        <v/>
      </c>
      <c r="S499" s="19"/>
      <c r="T499" s="19"/>
      <c r="U499" s="7"/>
      <c r="V499" s="3" t="str">
        <f>IFERROR(VLOOKUP(U499,DONNEES!$O$2:$P$17,2,0),"")</f>
        <v/>
      </c>
      <c r="W499" s="7"/>
      <c r="X499" s="3" t="str">
        <f>IFERROR(VLOOKUP(W499,DONNEES!$S$2:$T$6,2,0),"")</f>
        <v/>
      </c>
      <c r="Z499" s="12" t="str">
        <f t="shared" si="99"/>
        <v/>
      </c>
      <c r="AA499" s="12" t="b">
        <f t="shared" si="100"/>
        <v>0</v>
      </c>
      <c r="AB499" s="12" t="b">
        <f t="shared" si="101"/>
        <v>0</v>
      </c>
      <c r="AC499" s="13">
        <f t="shared" si="102"/>
        <v>0</v>
      </c>
      <c r="AD499" s="12">
        <f t="shared" si="106"/>
        <v>0</v>
      </c>
      <c r="AE499" s="12">
        <f t="shared" si="107"/>
        <v>0</v>
      </c>
      <c r="AF499" s="12">
        <f t="shared" si="103"/>
        <v>1</v>
      </c>
      <c r="AG499" s="12">
        <f t="shared" si="104"/>
        <v>1</v>
      </c>
      <c r="AI499" s="12" t="str">
        <f>IF(E499&lt;&gt;"",OR(VLOOKUP(J499,DONNEES!$H$2:$I$7,2,0)="09",VLOOKUP(J499,DONNEES!$H$2:$I$7,2,0)="19"),"")</f>
        <v/>
      </c>
      <c r="AN499" s="18" t="b">
        <f t="shared" si="105"/>
        <v>1</v>
      </c>
      <c r="AO499" s="12" t="str">
        <f t="shared" si="109"/>
        <v/>
      </c>
      <c r="AP499" s="12" t="str">
        <f t="shared" si="108"/>
        <v/>
      </c>
      <c r="AQ499" s="12" t="str">
        <f t="shared" si="111"/>
        <v/>
      </c>
      <c r="AR499" s="12" t="str">
        <f t="shared" si="110"/>
        <v/>
      </c>
    </row>
    <row r="500" spans="1:44" x14ac:dyDescent="0.25">
      <c r="A500" s="7"/>
      <c r="B500" s="7"/>
      <c r="C500" s="3" t="str">
        <f>IFERROR(VLOOKUP(B500,DONNEES!$E:$F,2,0),"")</f>
        <v/>
      </c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3" t="str">
        <f>IFERROR(VLOOKUP(Q500,DONNEES!$Q$2:$R$8,2,0),"")</f>
        <v/>
      </c>
      <c r="S500" s="19"/>
      <c r="T500" s="19"/>
      <c r="U500" s="7"/>
      <c r="V500" s="3" t="str">
        <f>IFERROR(VLOOKUP(U500,DONNEES!$O$2:$P$17,2,0),"")</f>
        <v/>
      </c>
      <c r="W500" s="7"/>
      <c r="X500" s="3" t="str">
        <f>IFERROR(VLOOKUP(W500,DONNEES!$S$2:$T$6,2,0),"")</f>
        <v/>
      </c>
      <c r="Z500" s="12" t="str">
        <f t="shared" si="99"/>
        <v/>
      </c>
      <c r="AA500" s="12" t="b">
        <f t="shared" si="100"/>
        <v>0</v>
      </c>
      <c r="AB500" s="12" t="b">
        <f t="shared" si="101"/>
        <v>0</v>
      </c>
      <c r="AC500" s="13">
        <f t="shared" si="102"/>
        <v>0</v>
      </c>
      <c r="AD500" s="12">
        <f t="shared" si="106"/>
        <v>0</v>
      </c>
      <c r="AE500" s="12">
        <f t="shared" si="107"/>
        <v>0</v>
      </c>
      <c r="AF500" s="12">
        <f t="shared" si="103"/>
        <v>1</v>
      </c>
      <c r="AG500" s="12">
        <f t="shared" si="104"/>
        <v>1</v>
      </c>
      <c r="AI500" s="12" t="str">
        <f>IF(E500&lt;&gt;"",OR(VLOOKUP(J500,DONNEES!$H$2:$I$7,2,0)="09",VLOOKUP(J500,DONNEES!$H$2:$I$7,2,0)="19"),"")</f>
        <v/>
      </c>
      <c r="AN500" s="18" t="b">
        <f t="shared" si="105"/>
        <v>1</v>
      </c>
      <c r="AO500" s="12" t="str">
        <f t="shared" si="109"/>
        <v/>
      </c>
      <c r="AP500" s="12" t="str">
        <f t="shared" si="108"/>
        <v/>
      </c>
      <c r="AQ500" s="12" t="str">
        <f t="shared" si="111"/>
        <v/>
      </c>
      <c r="AR500" s="12" t="str">
        <f t="shared" si="110"/>
        <v/>
      </c>
    </row>
    <row r="501" spans="1:44" x14ac:dyDescent="0.25">
      <c r="A501" s="7"/>
      <c r="B501" s="7"/>
      <c r="C501" s="3" t="str">
        <f>IFERROR(VLOOKUP(B501,DONNEES!$E:$F,2,0),"")</f>
        <v/>
      </c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3" t="str">
        <f>IFERROR(VLOOKUP(Q501,DONNEES!$Q$2:$R$8,2,0),"")</f>
        <v/>
      </c>
      <c r="S501" s="19"/>
      <c r="T501" s="19"/>
      <c r="U501" s="7"/>
      <c r="V501" s="3" t="str">
        <f>IFERROR(VLOOKUP(U501,DONNEES!$O$2:$P$17,2,0),"")</f>
        <v/>
      </c>
      <c r="W501" s="7"/>
      <c r="X501" s="3" t="str">
        <f>IFERROR(VLOOKUP(W501,DONNEES!$S$2:$T$6,2,0),"")</f>
        <v/>
      </c>
      <c r="Z501" s="12" t="str">
        <f t="shared" si="99"/>
        <v/>
      </c>
      <c r="AA501" s="12" t="b">
        <f t="shared" si="100"/>
        <v>0</v>
      </c>
      <c r="AB501" s="12" t="b">
        <f t="shared" si="101"/>
        <v>0</v>
      </c>
      <c r="AC501" s="13">
        <f t="shared" si="102"/>
        <v>0</v>
      </c>
      <c r="AD501" s="12">
        <f t="shared" si="106"/>
        <v>0</v>
      </c>
      <c r="AE501" s="12">
        <f t="shared" si="107"/>
        <v>0</v>
      </c>
      <c r="AF501" s="12">
        <f t="shared" si="103"/>
        <v>1</v>
      </c>
      <c r="AG501" s="12">
        <f t="shared" si="104"/>
        <v>1</v>
      </c>
      <c r="AI501" s="12" t="str">
        <f>IF(E501&lt;&gt;"",OR(VLOOKUP(J501,DONNEES!$H$2:$I$7,2,0)="09",VLOOKUP(J501,DONNEES!$H$2:$I$7,2,0)="19"),"")</f>
        <v/>
      </c>
      <c r="AN501" s="18" t="b">
        <f t="shared" si="105"/>
        <v>1</v>
      </c>
      <c r="AO501" s="12" t="str">
        <f t="shared" si="109"/>
        <v/>
      </c>
      <c r="AP501" s="12" t="str">
        <f t="shared" si="108"/>
        <v/>
      </c>
      <c r="AQ501" s="12" t="str">
        <f t="shared" si="111"/>
        <v/>
      </c>
      <c r="AR501" s="12" t="str">
        <f t="shared" si="110"/>
        <v/>
      </c>
    </row>
    <row r="502" spans="1:44" x14ac:dyDescent="0.25">
      <c r="A502" s="7"/>
      <c r="B502" s="7"/>
      <c r="C502" s="3" t="str">
        <f>IFERROR(VLOOKUP(B502,DONNEES!$E:$F,2,0),"")</f>
        <v/>
      </c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3" t="str">
        <f>IFERROR(VLOOKUP(Q502,DONNEES!$Q$2:$R$8,2,0),"")</f>
        <v/>
      </c>
      <c r="S502" s="19"/>
      <c r="T502" s="19"/>
      <c r="U502" s="7"/>
      <c r="V502" s="3" t="str">
        <f>IFERROR(VLOOKUP(U502,DONNEES!$O$2:$P$17,2,0),"")</f>
        <v/>
      </c>
      <c r="W502" s="7"/>
      <c r="X502" s="3" t="str">
        <f>IFERROR(VLOOKUP(W502,DONNEES!$S$2:$T$6,2,0),"")</f>
        <v/>
      </c>
      <c r="Z502" s="12" t="str">
        <f t="shared" si="99"/>
        <v/>
      </c>
      <c r="AA502" s="12" t="b">
        <f t="shared" si="100"/>
        <v>0</v>
      </c>
      <c r="AB502" s="12" t="b">
        <f t="shared" si="101"/>
        <v>0</v>
      </c>
      <c r="AC502" s="13">
        <f t="shared" si="102"/>
        <v>0</v>
      </c>
      <c r="AD502" s="12">
        <f t="shared" si="106"/>
        <v>0</v>
      </c>
      <c r="AE502" s="12">
        <f t="shared" si="107"/>
        <v>0</v>
      </c>
      <c r="AF502" s="12">
        <f t="shared" si="103"/>
        <v>1</v>
      </c>
      <c r="AG502" s="12">
        <f t="shared" si="104"/>
        <v>1</v>
      </c>
      <c r="AI502" s="12" t="str">
        <f>IF(E502&lt;&gt;"",OR(VLOOKUP(J502,DONNEES!$H$2:$I$7,2,0)="09",VLOOKUP(J502,DONNEES!$H$2:$I$7,2,0)="19"),"")</f>
        <v/>
      </c>
      <c r="AN502" s="18" t="b">
        <f t="shared" si="105"/>
        <v>1</v>
      </c>
      <c r="AO502" s="12" t="str">
        <f t="shared" si="109"/>
        <v/>
      </c>
      <c r="AP502" s="12" t="str">
        <f t="shared" si="108"/>
        <v/>
      </c>
      <c r="AQ502" s="12" t="str">
        <f t="shared" si="111"/>
        <v/>
      </c>
      <c r="AR502" s="12" t="str">
        <f t="shared" si="110"/>
        <v/>
      </c>
    </row>
    <row r="503" spans="1:44" x14ac:dyDescent="0.25">
      <c r="A503" s="7"/>
      <c r="B503" s="7"/>
      <c r="C503" s="3" t="str">
        <f>IFERROR(VLOOKUP(B503,DONNEES!$E:$F,2,0),"")</f>
        <v/>
      </c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3" t="str">
        <f>IFERROR(VLOOKUP(Q503,DONNEES!$Q$2:$R$8,2,0),"")</f>
        <v/>
      </c>
      <c r="S503" s="19"/>
      <c r="T503" s="19"/>
      <c r="U503" s="7"/>
      <c r="V503" s="3" t="str">
        <f>IFERROR(VLOOKUP(U503,DONNEES!$O$2:$P$17,2,0),"")</f>
        <v/>
      </c>
      <c r="W503" s="7"/>
      <c r="X503" s="3" t="str">
        <f>IFERROR(VLOOKUP(W503,DONNEES!$S$2:$T$6,2,0),"")</f>
        <v/>
      </c>
      <c r="Z503" s="12" t="str">
        <f t="shared" si="99"/>
        <v/>
      </c>
      <c r="AA503" s="12" t="b">
        <f t="shared" si="100"/>
        <v>0</v>
      </c>
      <c r="AB503" s="12" t="b">
        <f t="shared" si="101"/>
        <v>0</v>
      </c>
      <c r="AC503" s="13">
        <f t="shared" si="102"/>
        <v>0</v>
      </c>
      <c r="AD503" s="12">
        <f t="shared" si="106"/>
        <v>0</v>
      </c>
      <c r="AE503" s="12">
        <f t="shared" si="107"/>
        <v>0</v>
      </c>
      <c r="AF503" s="12">
        <f t="shared" si="103"/>
        <v>1</v>
      </c>
      <c r="AG503" s="12">
        <f t="shared" si="104"/>
        <v>1</v>
      </c>
      <c r="AI503" s="12" t="str">
        <f>IF(E503&lt;&gt;"",OR(VLOOKUP(J503,DONNEES!$H$2:$I$7,2,0)="09",VLOOKUP(J503,DONNEES!$H$2:$I$7,2,0)="19"),"")</f>
        <v/>
      </c>
      <c r="AN503" s="18" t="b">
        <f t="shared" si="105"/>
        <v>1</v>
      </c>
      <c r="AO503" s="12" t="str">
        <f t="shared" si="109"/>
        <v/>
      </c>
      <c r="AP503" s="12" t="str">
        <f t="shared" si="108"/>
        <v/>
      </c>
      <c r="AQ503" s="12" t="str">
        <f t="shared" si="111"/>
        <v/>
      </c>
      <c r="AR503" s="12" t="str">
        <f t="shared" si="110"/>
        <v/>
      </c>
    </row>
    <row r="504" spans="1:44" x14ac:dyDescent="0.25">
      <c r="A504" s="7"/>
      <c r="B504" s="7"/>
      <c r="C504" s="3" t="str">
        <f>IFERROR(VLOOKUP(B504,DONNEES!$E:$F,2,0),"")</f>
        <v/>
      </c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3" t="str">
        <f>IFERROR(VLOOKUP(Q504,DONNEES!$Q$2:$R$8,2,0),"")</f>
        <v/>
      </c>
      <c r="S504" s="19"/>
      <c r="T504" s="19"/>
      <c r="U504" s="7"/>
      <c r="V504" s="3" t="str">
        <f>IFERROR(VLOOKUP(U504,DONNEES!$O$2:$P$17,2,0),"")</f>
        <v/>
      </c>
      <c r="W504" s="7"/>
      <c r="X504" s="3" t="str">
        <f>IFERROR(VLOOKUP(W504,DONNEES!$S$2:$T$6,2,0),"")</f>
        <v/>
      </c>
      <c r="Z504" s="12" t="str">
        <f t="shared" si="99"/>
        <v/>
      </c>
      <c r="AA504" s="12" t="b">
        <f t="shared" si="100"/>
        <v>0</v>
      </c>
      <c r="AB504" s="12" t="b">
        <f t="shared" si="101"/>
        <v>0</v>
      </c>
      <c r="AC504" s="13">
        <f t="shared" si="102"/>
        <v>0</v>
      </c>
      <c r="AD504" s="12">
        <f t="shared" si="106"/>
        <v>0</v>
      </c>
      <c r="AE504" s="12">
        <f t="shared" si="107"/>
        <v>0</v>
      </c>
      <c r="AF504" s="12">
        <f t="shared" si="103"/>
        <v>1</v>
      </c>
      <c r="AG504" s="12">
        <f t="shared" si="104"/>
        <v>1</v>
      </c>
      <c r="AI504" s="12" t="str">
        <f>IF(E504&lt;&gt;"",OR(VLOOKUP(J504,DONNEES!$H$2:$I$7,2,0)="09",VLOOKUP(J504,DONNEES!$H$2:$I$7,2,0)="19"),"")</f>
        <v/>
      </c>
      <c r="AN504" s="18" t="b">
        <f t="shared" si="105"/>
        <v>1</v>
      </c>
      <c r="AO504" s="12" t="str">
        <f t="shared" si="109"/>
        <v/>
      </c>
      <c r="AP504" s="12" t="str">
        <f t="shared" si="108"/>
        <v/>
      </c>
      <c r="AQ504" s="12" t="str">
        <f t="shared" si="111"/>
        <v/>
      </c>
      <c r="AR504" s="12" t="str">
        <f t="shared" si="110"/>
        <v/>
      </c>
    </row>
    <row r="505" spans="1:44" x14ac:dyDescent="0.25">
      <c r="A505" s="7"/>
      <c r="B505" s="7"/>
      <c r="C505" s="3" t="str">
        <f>IFERROR(VLOOKUP(B505,DONNEES!$E:$F,2,0),"")</f>
        <v/>
      </c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3" t="str">
        <f>IFERROR(VLOOKUP(Q505,DONNEES!$Q$2:$R$8,2,0),"")</f>
        <v/>
      </c>
      <c r="S505" s="19"/>
      <c r="T505" s="19"/>
      <c r="U505" s="7"/>
      <c r="V505" s="3" t="str">
        <f>IFERROR(VLOOKUP(U505,DONNEES!$O$2:$P$17,2,0),"")</f>
        <v/>
      </c>
      <c r="W505" s="7"/>
      <c r="X505" s="3" t="str">
        <f>IFERROR(VLOOKUP(W505,DONNEES!$S$2:$T$6,2,0),"")</f>
        <v/>
      </c>
      <c r="Z505" s="12" t="str">
        <f t="shared" si="99"/>
        <v/>
      </c>
      <c r="AA505" s="12" t="b">
        <f t="shared" si="100"/>
        <v>0</v>
      </c>
      <c r="AB505" s="12" t="b">
        <f t="shared" si="101"/>
        <v>0</v>
      </c>
      <c r="AC505" s="13">
        <f t="shared" si="102"/>
        <v>0</v>
      </c>
      <c r="AD505" s="12">
        <f t="shared" si="106"/>
        <v>0</v>
      </c>
      <c r="AE505" s="12">
        <f t="shared" si="107"/>
        <v>0</v>
      </c>
      <c r="AF505" s="12">
        <f t="shared" si="103"/>
        <v>1</v>
      </c>
      <c r="AG505" s="12">
        <f t="shared" si="104"/>
        <v>1</v>
      </c>
      <c r="AI505" s="12" t="str">
        <f>IF(E505&lt;&gt;"",OR(VLOOKUP(J505,DONNEES!$H$2:$I$7,2,0)="09",VLOOKUP(J505,DONNEES!$H$2:$I$7,2,0)="19"),"")</f>
        <v/>
      </c>
      <c r="AN505" s="18" t="b">
        <f t="shared" si="105"/>
        <v>1</v>
      </c>
      <c r="AO505" s="12" t="str">
        <f t="shared" si="109"/>
        <v/>
      </c>
      <c r="AP505" s="12" t="str">
        <f t="shared" si="108"/>
        <v/>
      </c>
      <c r="AQ505" s="12" t="str">
        <f t="shared" si="111"/>
        <v/>
      </c>
      <c r="AR505" s="12" t="str">
        <f t="shared" si="110"/>
        <v/>
      </c>
    </row>
    <row r="506" spans="1:44" x14ac:dyDescent="0.25">
      <c r="A506" s="7"/>
      <c r="B506" s="7"/>
      <c r="C506" s="3" t="str">
        <f>IFERROR(VLOOKUP(B506,DONNEES!$E:$F,2,0),"")</f>
        <v/>
      </c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3" t="str">
        <f>IFERROR(VLOOKUP(Q506,DONNEES!$Q$2:$R$8,2,0),"")</f>
        <v/>
      </c>
      <c r="S506" s="19"/>
      <c r="T506" s="19"/>
      <c r="U506" s="7"/>
      <c r="V506" s="3" t="str">
        <f>IFERROR(VLOOKUP(U506,DONNEES!$O$2:$P$17,2,0),"")</f>
        <v/>
      </c>
      <c r="W506" s="7"/>
      <c r="X506" s="3" t="str">
        <f>IFERROR(VLOOKUP(W506,DONNEES!$S$2:$T$6,2,0),"")</f>
        <v/>
      </c>
      <c r="Z506" s="12" t="str">
        <f t="shared" si="99"/>
        <v/>
      </c>
      <c r="AA506" s="12" t="b">
        <f t="shared" si="100"/>
        <v>0</v>
      </c>
      <c r="AB506" s="12" t="b">
        <f t="shared" si="101"/>
        <v>0</v>
      </c>
      <c r="AC506" s="13">
        <f t="shared" si="102"/>
        <v>0</v>
      </c>
      <c r="AD506" s="12">
        <f t="shared" si="106"/>
        <v>0</v>
      </c>
      <c r="AE506" s="12">
        <f t="shared" si="107"/>
        <v>0</v>
      </c>
      <c r="AF506" s="12">
        <f t="shared" si="103"/>
        <v>1</v>
      </c>
      <c r="AG506" s="12">
        <f t="shared" si="104"/>
        <v>1</v>
      </c>
      <c r="AI506" s="12" t="str">
        <f>IF(E506&lt;&gt;"",OR(VLOOKUP(J506,DONNEES!$H$2:$I$7,2,0)="09",VLOOKUP(J506,DONNEES!$H$2:$I$7,2,0)="19"),"")</f>
        <v/>
      </c>
      <c r="AN506" s="18" t="b">
        <f t="shared" si="105"/>
        <v>1</v>
      </c>
      <c r="AO506" s="12" t="str">
        <f t="shared" si="109"/>
        <v/>
      </c>
      <c r="AP506" s="12" t="str">
        <f t="shared" si="108"/>
        <v/>
      </c>
      <c r="AQ506" s="12" t="str">
        <f t="shared" si="111"/>
        <v/>
      </c>
      <c r="AR506" s="12" t="str">
        <f t="shared" si="110"/>
        <v/>
      </c>
    </row>
    <row r="507" spans="1:44" x14ac:dyDescent="0.25">
      <c r="A507" s="7"/>
      <c r="B507" s="7"/>
      <c r="C507" s="3" t="str">
        <f>IFERROR(VLOOKUP(B507,DONNEES!$E:$F,2,0),"")</f>
        <v/>
      </c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3" t="str">
        <f>IFERROR(VLOOKUP(Q507,DONNEES!$Q$2:$R$8,2,0),"")</f>
        <v/>
      </c>
      <c r="S507" s="19"/>
      <c r="T507" s="19"/>
      <c r="U507" s="7"/>
      <c r="V507" s="3" t="str">
        <f>IFERROR(VLOOKUP(U507,DONNEES!$O$2:$P$17,2,0),"")</f>
        <v/>
      </c>
      <c r="W507" s="7"/>
      <c r="X507" s="3" t="str">
        <f>IFERROR(VLOOKUP(W507,DONNEES!$S$2:$T$6,2,0),"")</f>
        <v/>
      </c>
      <c r="Z507" s="12" t="str">
        <f t="shared" si="99"/>
        <v/>
      </c>
      <c r="AA507" s="12" t="b">
        <f t="shared" si="100"/>
        <v>0</v>
      </c>
      <c r="AB507" s="12" t="b">
        <f t="shared" si="101"/>
        <v>0</v>
      </c>
      <c r="AC507" s="13">
        <f t="shared" si="102"/>
        <v>0</v>
      </c>
      <c r="AD507" s="12">
        <f t="shared" si="106"/>
        <v>0</v>
      </c>
      <c r="AE507" s="12">
        <f t="shared" si="107"/>
        <v>0</v>
      </c>
      <c r="AF507" s="12">
        <f t="shared" si="103"/>
        <v>1</v>
      </c>
      <c r="AG507" s="12">
        <f t="shared" si="104"/>
        <v>1</v>
      </c>
      <c r="AI507" s="12" t="str">
        <f>IF(E507&lt;&gt;"",OR(VLOOKUP(J507,DONNEES!$H$2:$I$7,2,0)="09",VLOOKUP(J507,DONNEES!$H$2:$I$7,2,0)="19"),"")</f>
        <v/>
      </c>
      <c r="AN507" s="18" t="b">
        <f t="shared" si="105"/>
        <v>1</v>
      </c>
      <c r="AO507" s="12" t="str">
        <f t="shared" si="109"/>
        <v/>
      </c>
      <c r="AP507" s="12" t="str">
        <f t="shared" si="108"/>
        <v/>
      </c>
      <c r="AQ507" s="12" t="str">
        <f t="shared" si="111"/>
        <v/>
      </c>
      <c r="AR507" s="12" t="str">
        <f t="shared" si="110"/>
        <v/>
      </c>
    </row>
    <row r="508" spans="1:44" x14ac:dyDescent="0.25">
      <c r="A508" s="7"/>
      <c r="B508" s="7"/>
      <c r="C508" s="3" t="str">
        <f>IFERROR(VLOOKUP(B508,DONNEES!$E:$F,2,0),"")</f>
        <v/>
      </c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3" t="str">
        <f>IFERROR(VLOOKUP(Q508,DONNEES!$Q$2:$R$8,2,0),"")</f>
        <v/>
      </c>
      <c r="S508" s="19"/>
      <c r="T508" s="19"/>
      <c r="U508" s="7"/>
      <c r="V508" s="3" t="str">
        <f>IFERROR(VLOOKUP(U508,DONNEES!$O$2:$P$17,2,0),"")</f>
        <v/>
      </c>
      <c r="W508" s="7"/>
      <c r="X508" s="3" t="str">
        <f>IFERROR(VLOOKUP(W508,DONNEES!$S$2:$T$6,2,0),"")</f>
        <v/>
      </c>
      <c r="Z508" s="12" t="str">
        <f t="shared" si="99"/>
        <v/>
      </c>
      <c r="AA508" s="12" t="b">
        <f t="shared" si="100"/>
        <v>0</v>
      </c>
      <c r="AB508" s="12" t="b">
        <f t="shared" si="101"/>
        <v>0</v>
      </c>
      <c r="AC508" s="13">
        <f t="shared" si="102"/>
        <v>0</v>
      </c>
      <c r="AD508" s="12">
        <f t="shared" si="106"/>
        <v>0</v>
      </c>
      <c r="AE508" s="12">
        <f t="shared" si="107"/>
        <v>0</v>
      </c>
      <c r="AF508" s="12">
        <f t="shared" si="103"/>
        <v>1</v>
      </c>
      <c r="AG508" s="12">
        <f t="shared" si="104"/>
        <v>1</v>
      </c>
      <c r="AI508" s="12" t="str">
        <f>IF(E508&lt;&gt;"",OR(VLOOKUP(J508,DONNEES!$H$2:$I$7,2,0)="09",VLOOKUP(J508,DONNEES!$H$2:$I$7,2,0)="19"),"")</f>
        <v/>
      </c>
      <c r="AN508" s="18" t="b">
        <f t="shared" si="105"/>
        <v>1</v>
      </c>
      <c r="AO508" s="12" t="str">
        <f t="shared" si="109"/>
        <v/>
      </c>
      <c r="AP508" s="12" t="str">
        <f t="shared" si="108"/>
        <v/>
      </c>
      <c r="AQ508" s="12" t="str">
        <f t="shared" si="111"/>
        <v/>
      </c>
      <c r="AR508" s="12" t="str">
        <f t="shared" si="110"/>
        <v/>
      </c>
    </row>
    <row r="509" spans="1:44" x14ac:dyDescent="0.25">
      <c r="A509" s="7"/>
      <c r="B509" s="7"/>
      <c r="C509" s="3" t="str">
        <f>IFERROR(VLOOKUP(B509,DONNEES!$E:$F,2,0),"")</f>
        <v/>
      </c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3" t="str">
        <f>IFERROR(VLOOKUP(Q509,DONNEES!$Q$2:$R$8,2,0),"")</f>
        <v/>
      </c>
      <c r="S509" s="19"/>
      <c r="T509" s="19"/>
      <c r="U509" s="7"/>
      <c r="V509" s="3" t="str">
        <f>IFERROR(VLOOKUP(U509,DONNEES!$O$2:$P$17,2,0),"")</f>
        <v/>
      </c>
      <c r="W509" s="7"/>
      <c r="X509" s="3" t="str">
        <f>IFERROR(VLOOKUP(W509,DONNEES!$S$2:$T$6,2,0),"")</f>
        <v/>
      </c>
      <c r="Z509" s="12" t="str">
        <f t="shared" si="99"/>
        <v/>
      </c>
      <c r="AA509" s="12" t="b">
        <f t="shared" si="100"/>
        <v>0</v>
      </c>
      <c r="AB509" s="12" t="b">
        <f t="shared" si="101"/>
        <v>0</v>
      </c>
      <c r="AC509" s="13">
        <f t="shared" si="102"/>
        <v>0</v>
      </c>
      <c r="AD509" s="12">
        <f t="shared" si="106"/>
        <v>0</v>
      </c>
      <c r="AE509" s="12">
        <f t="shared" si="107"/>
        <v>0</v>
      </c>
      <c r="AF509" s="12">
        <f t="shared" si="103"/>
        <v>1</v>
      </c>
      <c r="AG509" s="12">
        <f t="shared" si="104"/>
        <v>1</v>
      </c>
      <c r="AI509" s="12" t="str">
        <f>IF(E509&lt;&gt;"",OR(VLOOKUP(J509,DONNEES!$H$2:$I$7,2,0)="09",VLOOKUP(J509,DONNEES!$H$2:$I$7,2,0)="19"),"")</f>
        <v/>
      </c>
      <c r="AN509" s="18" t="b">
        <f t="shared" si="105"/>
        <v>1</v>
      </c>
      <c r="AO509" s="12" t="str">
        <f t="shared" si="109"/>
        <v/>
      </c>
      <c r="AP509" s="12" t="str">
        <f t="shared" si="108"/>
        <v/>
      </c>
      <c r="AQ509" s="12" t="str">
        <f t="shared" si="111"/>
        <v/>
      </c>
      <c r="AR509" s="12" t="str">
        <f t="shared" si="110"/>
        <v/>
      </c>
    </row>
    <row r="510" spans="1:44" x14ac:dyDescent="0.25">
      <c r="A510" s="7"/>
      <c r="B510" s="7"/>
      <c r="C510" s="3" t="str">
        <f>IFERROR(VLOOKUP(B510,DONNEES!$E:$F,2,0),"")</f>
        <v/>
      </c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3" t="str">
        <f>IFERROR(VLOOKUP(Q510,DONNEES!$Q$2:$R$8,2,0),"")</f>
        <v/>
      </c>
      <c r="S510" s="19"/>
      <c r="T510" s="19"/>
      <c r="U510" s="7"/>
      <c r="V510" s="3" t="str">
        <f>IFERROR(VLOOKUP(U510,DONNEES!$O$2:$P$17,2,0),"")</f>
        <v/>
      </c>
      <c r="W510" s="7"/>
      <c r="X510" s="3" t="str">
        <f>IFERROR(VLOOKUP(W510,DONNEES!$S$2:$T$6,2,0),"")</f>
        <v/>
      </c>
      <c r="Z510" s="12" t="str">
        <f t="shared" si="99"/>
        <v/>
      </c>
      <c r="AA510" s="12" t="b">
        <f t="shared" si="100"/>
        <v>0</v>
      </c>
      <c r="AB510" s="12" t="b">
        <f t="shared" si="101"/>
        <v>0</v>
      </c>
      <c r="AC510" s="13">
        <f t="shared" si="102"/>
        <v>0</v>
      </c>
      <c r="AD510" s="12">
        <f t="shared" si="106"/>
        <v>0</v>
      </c>
      <c r="AE510" s="12">
        <f t="shared" si="107"/>
        <v>0</v>
      </c>
      <c r="AF510" s="12">
        <f t="shared" si="103"/>
        <v>1</v>
      </c>
      <c r="AG510" s="12">
        <f t="shared" si="104"/>
        <v>1</v>
      </c>
      <c r="AI510" s="12" t="str">
        <f>IF(E510&lt;&gt;"",OR(VLOOKUP(J510,DONNEES!$H$2:$I$7,2,0)="09",VLOOKUP(J510,DONNEES!$H$2:$I$7,2,0)="19"),"")</f>
        <v/>
      </c>
      <c r="AN510" s="18" t="b">
        <f t="shared" si="105"/>
        <v>1</v>
      </c>
      <c r="AO510" s="12" t="str">
        <f t="shared" si="109"/>
        <v/>
      </c>
      <c r="AP510" s="12" t="str">
        <f t="shared" si="108"/>
        <v/>
      </c>
      <c r="AQ510" s="12" t="str">
        <f t="shared" si="111"/>
        <v/>
      </c>
      <c r="AR510" s="12" t="str">
        <f t="shared" si="110"/>
        <v/>
      </c>
    </row>
    <row r="511" spans="1:44" x14ac:dyDescent="0.25">
      <c r="A511" s="7"/>
      <c r="B511" s="7"/>
      <c r="C511" s="3" t="str">
        <f>IFERROR(VLOOKUP(B511,DONNEES!$E:$F,2,0),"")</f>
        <v/>
      </c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3" t="str">
        <f>IFERROR(VLOOKUP(Q511,DONNEES!$Q$2:$R$8,2,0),"")</f>
        <v/>
      </c>
      <c r="S511" s="19"/>
      <c r="T511" s="19"/>
      <c r="U511" s="7"/>
      <c r="V511" s="3" t="str">
        <f>IFERROR(VLOOKUP(U511,DONNEES!$O$2:$P$17,2,0),"")</f>
        <v/>
      </c>
      <c r="W511" s="7"/>
      <c r="X511" s="3" t="str">
        <f>IFERROR(VLOOKUP(W511,DONNEES!$S$2:$T$6,2,0),"")</f>
        <v/>
      </c>
      <c r="Z511" s="12" t="str">
        <f t="shared" si="99"/>
        <v/>
      </c>
      <c r="AA511" s="12" t="b">
        <f t="shared" si="100"/>
        <v>0</v>
      </c>
      <c r="AB511" s="12" t="b">
        <f t="shared" si="101"/>
        <v>0</v>
      </c>
      <c r="AC511" s="13">
        <f t="shared" si="102"/>
        <v>0</v>
      </c>
      <c r="AD511" s="12">
        <f t="shared" si="106"/>
        <v>0</v>
      </c>
      <c r="AE511" s="12">
        <f t="shared" si="107"/>
        <v>0</v>
      </c>
      <c r="AF511" s="12">
        <f t="shared" si="103"/>
        <v>1</v>
      </c>
      <c r="AG511" s="12">
        <f t="shared" si="104"/>
        <v>1</v>
      </c>
      <c r="AI511" s="12" t="str">
        <f>IF(E511&lt;&gt;"",OR(VLOOKUP(J511,DONNEES!$H$2:$I$7,2,0)="09",VLOOKUP(J511,DONNEES!$H$2:$I$7,2,0)="19"),"")</f>
        <v/>
      </c>
      <c r="AN511" s="18" t="b">
        <f t="shared" si="105"/>
        <v>1</v>
      </c>
      <c r="AO511" s="12" t="str">
        <f t="shared" si="109"/>
        <v/>
      </c>
      <c r="AP511" s="12" t="str">
        <f t="shared" si="108"/>
        <v/>
      </c>
      <c r="AQ511" s="12" t="str">
        <f t="shared" si="111"/>
        <v/>
      </c>
      <c r="AR511" s="12" t="str">
        <f t="shared" si="110"/>
        <v/>
      </c>
    </row>
    <row r="512" spans="1:44" x14ac:dyDescent="0.25">
      <c r="A512" s="7"/>
      <c r="B512" s="7"/>
      <c r="C512" s="3" t="str">
        <f>IFERROR(VLOOKUP(B512,DONNEES!$E:$F,2,0),"")</f>
        <v/>
      </c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3" t="str">
        <f>IFERROR(VLOOKUP(Q512,DONNEES!$Q$2:$R$8,2,0),"")</f>
        <v/>
      </c>
      <c r="S512" s="19"/>
      <c r="T512" s="19"/>
      <c r="U512" s="7"/>
      <c r="V512" s="3" t="str">
        <f>IFERROR(VLOOKUP(U512,DONNEES!$O$2:$P$17,2,0),"")</f>
        <v/>
      </c>
      <c r="W512" s="7"/>
      <c r="X512" s="3" t="str">
        <f>IFERROR(VLOOKUP(W512,DONNEES!$S$2:$T$6,2,0),"")</f>
        <v/>
      </c>
      <c r="Z512" s="12" t="str">
        <f t="shared" si="99"/>
        <v/>
      </c>
      <c r="AA512" s="12" t="b">
        <f t="shared" si="100"/>
        <v>0</v>
      </c>
      <c r="AB512" s="12" t="b">
        <f t="shared" si="101"/>
        <v>0</v>
      </c>
      <c r="AC512" s="13">
        <f t="shared" si="102"/>
        <v>0</v>
      </c>
      <c r="AD512" s="12">
        <f t="shared" si="106"/>
        <v>0</v>
      </c>
      <c r="AE512" s="12">
        <f t="shared" si="107"/>
        <v>0</v>
      </c>
      <c r="AF512" s="12">
        <f t="shared" si="103"/>
        <v>1</v>
      </c>
      <c r="AG512" s="12">
        <f t="shared" si="104"/>
        <v>1</v>
      </c>
      <c r="AI512" s="12" t="str">
        <f>IF(E512&lt;&gt;"",OR(VLOOKUP(J512,DONNEES!$H$2:$I$7,2,0)="09",VLOOKUP(J512,DONNEES!$H$2:$I$7,2,0)="19"),"")</f>
        <v/>
      </c>
      <c r="AN512" s="18" t="b">
        <f t="shared" si="105"/>
        <v>1</v>
      </c>
      <c r="AO512" s="12" t="str">
        <f t="shared" si="109"/>
        <v/>
      </c>
      <c r="AP512" s="12" t="str">
        <f t="shared" si="108"/>
        <v/>
      </c>
      <c r="AQ512" s="12" t="str">
        <f t="shared" si="111"/>
        <v/>
      </c>
      <c r="AR512" s="12" t="str">
        <f t="shared" si="110"/>
        <v/>
      </c>
    </row>
    <row r="513" spans="1:44" x14ac:dyDescent="0.25">
      <c r="A513" s="7"/>
      <c r="B513" s="7"/>
      <c r="C513" s="3" t="str">
        <f>IFERROR(VLOOKUP(B513,DONNEES!$E:$F,2,0),"")</f>
        <v/>
      </c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3" t="str">
        <f>IFERROR(VLOOKUP(Q513,DONNEES!$Q$2:$R$8,2,0),"")</f>
        <v/>
      </c>
      <c r="S513" s="19"/>
      <c r="T513" s="19"/>
      <c r="U513" s="7"/>
      <c r="V513" s="3" t="str">
        <f>IFERROR(VLOOKUP(U513,DONNEES!$O$2:$P$17,2,0),"")</f>
        <v/>
      </c>
      <c r="W513" s="7"/>
      <c r="X513" s="3" t="str">
        <f>IFERROR(VLOOKUP(W513,DONNEES!$S$2:$T$6,2,0),"")</f>
        <v/>
      </c>
      <c r="Z513" s="12" t="str">
        <f t="shared" si="99"/>
        <v/>
      </c>
      <c r="AA513" s="12" t="b">
        <f t="shared" si="100"/>
        <v>0</v>
      </c>
      <c r="AB513" s="12" t="b">
        <f t="shared" si="101"/>
        <v>0</v>
      </c>
      <c r="AC513" s="13">
        <f t="shared" si="102"/>
        <v>0</v>
      </c>
      <c r="AD513" s="12">
        <f t="shared" si="106"/>
        <v>0</v>
      </c>
      <c r="AE513" s="12">
        <f t="shared" si="107"/>
        <v>0</v>
      </c>
      <c r="AF513" s="12">
        <f t="shared" si="103"/>
        <v>1</v>
      </c>
      <c r="AG513" s="12">
        <f t="shared" si="104"/>
        <v>1</v>
      </c>
      <c r="AI513" s="12" t="str">
        <f>IF(E513&lt;&gt;"",OR(VLOOKUP(J513,DONNEES!$H$2:$I$7,2,0)="09",VLOOKUP(J513,DONNEES!$H$2:$I$7,2,0)="19"),"")</f>
        <v/>
      </c>
      <c r="AN513" s="18" t="b">
        <f t="shared" si="105"/>
        <v>1</v>
      </c>
      <c r="AO513" s="12" t="str">
        <f t="shared" si="109"/>
        <v/>
      </c>
      <c r="AP513" s="12" t="str">
        <f t="shared" si="108"/>
        <v/>
      </c>
      <c r="AQ513" s="12" t="str">
        <f t="shared" si="111"/>
        <v/>
      </c>
      <c r="AR513" s="12" t="str">
        <f t="shared" si="110"/>
        <v/>
      </c>
    </row>
    <row r="514" spans="1:44" x14ac:dyDescent="0.25">
      <c r="A514" s="7"/>
      <c r="B514" s="7"/>
      <c r="C514" s="3" t="str">
        <f>IFERROR(VLOOKUP(B514,DONNEES!$E:$F,2,0),"")</f>
        <v/>
      </c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3" t="str">
        <f>IFERROR(VLOOKUP(Q514,DONNEES!$Q$2:$R$8,2,0),"")</f>
        <v/>
      </c>
      <c r="S514" s="19"/>
      <c r="T514" s="19"/>
      <c r="U514" s="7"/>
      <c r="V514" s="3" t="str">
        <f>IFERROR(VLOOKUP(U514,DONNEES!$O$2:$P$17,2,0),"")</f>
        <v/>
      </c>
      <c r="W514" s="7"/>
      <c r="X514" s="3" t="str">
        <f>IFERROR(VLOOKUP(W514,DONNEES!$S$2:$T$6,2,0),"")</f>
        <v/>
      </c>
      <c r="Z514" s="12" t="str">
        <f t="shared" si="99"/>
        <v/>
      </c>
      <c r="AA514" s="12" t="b">
        <f t="shared" si="100"/>
        <v>0</v>
      </c>
      <c r="AB514" s="12" t="b">
        <f t="shared" si="101"/>
        <v>0</v>
      </c>
      <c r="AC514" s="13">
        <f t="shared" si="102"/>
        <v>0</v>
      </c>
      <c r="AD514" s="12">
        <f t="shared" si="106"/>
        <v>0</v>
      </c>
      <c r="AE514" s="12">
        <f t="shared" si="107"/>
        <v>0</v>
      </c>
      <c r="AF514" s="12">
        <f t="shared" si="103"/>
        <v>1</v>
      </c>
      <c r="AG514" s="12">
        <f t="shared" si="104"/>
        <v>1</v>
      </c>
      <c r="AI514" s="12" t="str">
        <f>IF(E514&lt;&gt;"",OR(VLOOKUP(J514,DONNEES!$H$2:$I$7,2,0)="09",VLOOKUP(J514,DONNEES!$H$2:$I$7,2,0)="19"),"")</f>
        <v/>
      </c>
      <c r="AN514" s="18" t="b">
        <f t="shared" si="105"/>
        <v>1</v>
      </c>
      <c r="AO514" s="12" t="str">
        <f t="shared" si="109"/>
        <v/>
      </c>
      <c r="AP514" s="12" t="str">
        <f t="shared" si="108"/>
        <v/>
      </c>
      <c r="AQ514" s="12" t="str">
        <f t="shared" si="111"/>
        <v/>
      </c>
      <c r="AR514" s="12" t="str">
        <f t="shared" si="110"/>
        <v/>
      </c>
    </row>
    <row r="515" spans="1:44" x14ac:dyDescent="0.25">
      <c r="A515" s="7"/>
      <c r="B515" s="7"/>
      <c r="C515" s="3" t="str">
        <f>IFERROR(VLOOKUP(B515,DONNEES!$E:$F,2,0),"")</f>
        <v/>
      </c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3" t="str">
        <f>IFERROR(VLOOKUP(Q515,DONNEES!$Q$2:$R$8,2,0),"")</f>
        <v/>
      </c>
      <c r="S515" s="19"/>
      <c r="T515" s="19"/>
      <c r="U515" s="7"/>
      <c r="V515" s="3" t="str">
        <f>IFERROR(VLOOKUP(U515,DONNEES!$O$2:$P$17,2,0),"")</f>
        <v/>
      </c>
      <c r="W515" s="7"/>
      <c r="X515" s="3" t="str">
        <f>IFERROR(VLOOKUP(W515,DONNEES!$S$2:$T$6,2,0),"")</f>
        <v/>
      </c>
      <c r="Z515" s="12" t="str">
        <f t="shared" si="99"/>
        <v/>
      </c>
      <c r="AA515" s="12" t="b">
        <f t="shared" si="100"/>
        <v>0</v>
      </c>
      <c r="AB515" s="12" t="b">
        <f t="shared" si="101"/>
        <v>0</v>
      </c>
      <c r="AC515" s="13">
        <f t="shared" si="102"/>
        <v>0</v>
      </c>
      <c r="AD515" s="12">
        <f t="shared" si="106"/>
        <v>0</v>
      </c>
      <c r="AE515" s="12">
        <f t="shared" si="107"/>
        <v>0</v>
      </c>
      <c r="AF515" s="12">
        <f t="shared" si="103"/>
        <v>1</v>
      </c>
      <c r="AG515" s="12">
        <f t="shared" si="104"/>
        <v>1</v>
      </c>
      <c r="AI515" s="12" t="str">
        <f>IF(E515&lt;&gt;"",OR(VLOOKUP(J515,DONNEES!$H$2:$I$7,2,0)="09",VLOOKUP(J515,DONNEES!$H$2:$I$7,2,0)="19"),"")</f>
        <v/>
      </c>
      <c r="AN515" s="18" t="b">
        <f t="shared" si="105"/>
        <v>1</v>
      </c>
      <c r="AO515" s="12" t="str">
        <f t="shared" si="109"/>
        <v/>
      </c>
      <c r="AP515" s="12" t="str">
        <f t="shared" si="108"/>
        <v/>
      </c>
      <c r="AQ515" s="12" t="str">
        <f t="shared" si="111"/>
        <v/>
      </c>
      <c r="AR515" s="12" t="str">
        <f t="shared" si="110"/>
        <v/>
      </c>
    </row>
    <row r="516" spans="1:44" x14ac:dyDescent="0.25">
      <c r="A516" s="7"/>
      <c r="B516" s="7"/>
      <c r="C516" s="3" t="str">
        <f>IFERROR(VLOOKUP(B516,DONNEES!$E:$F,2,0),"")</f>
        <v/>
      </c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3" t="str">
        <f>IFERROR(VLOOKUP(Q516,DONNEES!$Q$2:$R$8,2,0),"")</f>
        <v/>
      </c>
      <c r="S516" s="19"/>
      <c r="T516" s="19"/>
      <c r="U516" s="7"/>
      <c r="V516" s="3" t="str">
        <f>IFERROR(VLOOKUP(U516,DONNEES!$O$2:$P$17,2,0),"")</f>
        <v/>
      </c>
      <c r="W516" s="7"/>
      <c r="X516" s="3" t="str">
        <f>IFERROR(VLOOKUP(W516,DONNEES!$S$2:$T$6,2,0),"")</f>
        <v/>
      </c>
      <c r="Z516" s="12" t="str">
        <f t="shared" si="99"/>
        <v/>
      </c>
      <c r="AA516" s="12" t="b">
        <f t="shared" si="100"/>
        <v>0</v>
      </c>
      <c r="AB516" s="12" t="b">
        <f t="shared" si="101"/>
        <v>0</v>
      </c>
      <c r="AC516" s="13">
        <f t="shared" si="102"/>
        <v>0</v>
      </c>
      <c r="AD516" s="12">
        <f t="shared" si="106"/>
        <v>0</v>
      </c>
      <c r="AE516" s="12">
        <f t="shared" si="107"/>
        <v>0</v>
      </c>
      <c r="AF516" s="12">
        <f t="shared" si="103"/>
        <v>1</v>
      </c>
      <c r="AG516" s="12">
        <f t="shared" si="104"/>
        <v>1</v>
      </c>
      <c r="AI516" s="12" t="str">
        <f>IF(E516&lt;&gt;"",OR(VLOOKUP(J516,DONNEES!$H$2:$I$7,2,0)="09",VLOOKUP(J516,DONNEES!$H$2:$I$7,2,0)="19"),"")</f>
        <v/>
      </c>
      <c r="AN516" s="18" t="b">
        <f t="shared" si="105"/>
        <v>1</v>
      </c>
      <c r="AO516" s="12" t="str">
        <f t="shared" si="109"/>
        <v/>
      </c>
      <c r="AP516" s="12" t="str">
        <f t="shared" si="108"/>
        <v/>
      </c>
      <c r="AQ516" s="12" t="str">
        <f t="shared" si="111"/>
        <v/>
      </c>
      <c r="AR516" s="12" t="str">
        <f t="shared" si="110"/>
        <v/>
      </c>
    </row>
    <row r="517" spans="1:44" x14ac:dyDescent="0.25">
      <c r="A517" s="7"/>
      <c r="B517" s="7"/>
      <c r="C517" s="3" t="str">
        <f>IFERROR(VLOOKUP(B517,DONNEES!$E:$F,2,0),"")</f>
        <v/>
      </c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3" t="str">
        <f>IFERROR(VLOOKUP(Q517,DONNEES!$Q$2:$R$8,2,0),"")</f>
        <v/>
      </c>
      <c r="S517" s="19"/>
      <c r="T517" s="19"/>
      <c r="U517" s="7"/>
      <c r="V517" s="3" t="str">
        <f>IFERROR(VLOOKUP(U517,DONNEES!$O$2:$P$17,2,0),"")</f>
        <v/>
      </c>
      <c r="W517" s="7"/>
      <c r="X517" s="3" t="str">
        <f>IFERROR(VLOOKUP(W517,DONNEES!$S$2:$T$6,2,0),"")</f>
        <v/>
      </c>
      <c r="Z517" s="12" t="str">
        <f t="shared" si="99"/>
        <v/>
      </c>
      <c r="AA517" s="12" t="b">
        <f t="shared" si="100"/>
        <v>0</v>
      </c>
      <c r="AB517" s="12" t="b">
        <f t="shared" si="101"/>
        <v>0</v>
      </c>
      <c r="AC517" s="13">
        <f t="shared" si="102"/>
        <v>0</v>
      </c>
      <c r="AD517" s="12">
        <f t="shared" si="106"/>
        <v>0</v>
      </c>
      <c r="AE517" s="12">
        <f t="shared" si="107"/>
        <v>0</v>
      </c>
      <c r="AF517" s="12">
        <f t="shared" si="103"/>
        <v>1</v>
      </c>
      <c r="AG517" s="12">
        <f t="shared" si="104"/>
        <v>1</v>
      </c>
      <c r="AI517" s="12" t="str">
        <f>IF(E517&lt;&gt;"",OR(VLOOKUP(J517,DONNEES!$H$2:$I$7,2,0)="09",VLOOKUP(J517,DONNEES!$H$2:$I$7,2,0)="19"),"")</f>
        <v/>
      </c>
      <c r="AN517" s="18" t="b">
        <f t="shared" si="105"/>
        <v>1</v>
      </c>
      <c r="AO517" s="12" t="str">
        <f t="shared" si="109"/>
        <v/>
      </c>
      <c r="AP517" s="12" t="str">
        <f t="shared" si="108"/>
        <v/>
      </c>
      <c r="AQ517" s="12" t="str">
        <f t="shared" si="111"/>
        <v/>
      </c>
      <c r="AR517" s="12" t="str">
        <f t="shared" si="110"/>
        <v/>
      </c>
    </row>
    <row r="518" spans="1:44" x14ac:dyDescent="0.25">
      <c r="A518" s="7"/>
      <c r="B518" s="7"/>
      <c r="C518" s="3" t="str">
        <f>IFERROR(VLOOKUP(B518,DONNEES!$E:$F,2,0),"")</f>
        <v/>
      </c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3" t="str">
        <f>IFERROR(VLOOKUP(Q518,DONNEES!$Q$2:$R$8,2,0),"")</f>
        <v/>
      </c>
      <c r="S518" s="19"/>
      <c r="T518" s="19"/>
      <c r="U518" s="7"/>
      <c r="V518" s="3" t="str">
        <f>IFERROR(VLOOKUP(U518,DONNEES!$O$2:$P$17,2,0),"")</f>
        <v/>
      </c>
      <c r="W518" s="7"/>
      <c r="X518" s="3" t="str">
        <f>IFERROR(VLOOKUP(W518,DONNEES!$S$2:$T$6,2,0),"")</f>
        <v/>
      </c>
      <c r="Z518" s="12" t="str">
        <f t="shared" si="99"/>
        <v/>
      </c>
      <c r="AA518" s="12" t="b">
        <f t="shared" si="100"/>
        <v>0</v>
      </c>
      <c r="AB518" s="12" t="b">
        <f t="shared" si="101"/>
        <v>0</v>
      </c>
      <c r="AC518" s="13">
        <f t="shared" si="102"/>
        <v>0</v>
      </c>
      <c r="AD518" s="12">
        <f t="shared" si="106"/>
        <v>0</v>
      </c>
      <c r="AE518" s="12">
        <f t="shared" si="107"/>
        <v>0</v>
      </c>
      <c r="AF518" s="12">
        <f t="shared" si="103"/>
        <v>1</v>
      </c>
      <c r="AG518" s="12">
        <f t="shared" si="104"/>
        <v>1</v>
      </c>
      <c r="AI518" s="12" t="str">
        <f>IF(E518&lt;&gt;"",OR(VLOOKUP(J518,DONNEES!$H$2:$I$7,2,0)="09",VLOOKUP(J518,DONNEES!$H$2:$I$7,2,0)="19"),"")</f>
        <v/>
      </c>
      <c r="AN518" s="18" t="b">
        <f t="shared" si="105"/>
        <v>1</v>
      </c>
      <c r="AO518" s="12" t="str">
        <f t="shared" si="109"/>
        <v/>
      </c>
      <c r="AP518" s="12" t="str">
        <f t="shared" si="108"/>
        <v/>
      </c>
      <c r="AQ518" s="12" t="str">
        <f t="shared" si="111"/>
        <v/>
      </c>
      <c r="AR518" s="12" t="str">
        <f t="shared" si="110"/>
        <v/>
      </c>
    </row>
    <row r="519" spans="1:44" x14ac:dyDescent="0.25">
      <c r="A519" s="7"/>
      <c r="B519" s="7"/>
      <c r="C519" s="3" t="str">
        <f>IFERROR(VLOOKUP(B519,DONNEES!$E:$F,2,0),"")</f>
        <v/>
      </c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3" t="str">
        <f>IFERROR(VLOOKUP(Q519,DONNEES!$Q$2:$R$8,2,0),"")</f>
        <v/>
      </c>
      <c r="S519" s="19"/>
      <c r="T519" s="19"/>
      <c r="U519" s="7"/>
      <c r="V519" s="3" t="str">
        <f>IFERROR(VLOOKUP(U519,DONNEES!$O$2:$P$17,2,0),"")</f>
        <v/>
      </c>
      <c r="W519" s="7"/>
      <c r="X519" s="3" t="str">
        <f>IFERROR(VLOOKUP(W519,DONNEES!$S$2:$T$6,2,0),"")</f>
        <v/>
      </c>
      <c r="Z519" s="12" t="str">
        <f t="shared" si="99"/>
        <v/>
      </c>
      <c r="AA519" s="12" t="b">
        <f t="shared" si="100"/>
        <v>0</v>
      </c>
      <c r="AB519" s="12" t="b">
        <f t="shared" si="101"/>
        <v>0</v>
      </c>
      <c r="AC519" s="13">
        <f t="shared" si="102"/>
        <v>0</v>
      </c>
      <c r="AD519" s="12">
        <f t="shared" si="106"/>
        <v>0</v>
      </c>
      <c r="AE519" s="12">
        <f t="shared" si="107"/>
        <v>0</v>
      </c>
      <c r="AF519" s="12">
        <f t="shared" si="103"/>
        <v>1</v>
      </c>
      <c r="AG519" s="12">
        <f t="shared" si="104"/>
        <v>1</v>
      </c>
      <c r="AI519" s="12" t="str">
        <f>IF(E519&lt;&gt;"",OR(VLOOKUP(J519,DONNEES!$H$2:$I$7,2,0)="09",VLOOKUP(J519,DONNEES!$H$2:$I$7,2,0)="19"),"")</f>
        <v/>
      </c>
      <c r="AN519" s="18" t="b">
        <f t="shared" si="105"/>
        <v>1</v>
      </c>
      <c r="AO519" s="12" t="str">
        <f t="shared" si="109"/>
        <v/>
      </c>
      <c r="AP519" s="12" t="str">
        <f t="shared" si="108"/>
        <v/>
      </c>
      <c r="AQ519" s="12" t="str">
        <f t="shared" si="111"/>
        <v/>
      </c>
      <c r="AR519" s="12" t="str">
        <f t="shared" si="110"/>
        <v/>
      </c>
    </row>
    <row r="520" spans="1:44" x14ac:dyDescent="0.25">
      <c r="A520" s="7"/>
      <c r="B520" s="7"/>
      <c r="C520" s="3" t="str">
        <f>IFERROR(VLOOKUP(B520,DONNEES!$E:$F,2,0),"")</f>
        <v/>
      </c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3" t="str">
        <f>IFERROR(VLOOKUP(Q520,DONNEES!$Q$2:$R$8,2,0),"")</f>
        <v/>
      </c>
      <c r="S520" s="19"/>
      <c r="T520" s="19"/>
      <c r="U520" s="7"/>
      <c r="V520" s="3" t="str">
        <f>IFERROR(VLOOKUP(U520,DONNEES!$O$2:$P$17,2,0),"")</f>
        <v/>
      </c>
      <c r="W520" s="7"/>
      <c r="X520" s="3" t="str">
        <f>IFERROR(VLOOKUP(W520,DONNEES!$S$2:$T$6,2,0),"")</f>
        <v/>
      </c>
      <c r="Z520" s="12" t="str">
        <f t="shared" si="99"/>
        <v/>
      </c>
      <c r="AA520" s="12" t="b">
        <f t="shared" si="100"/>
        <v>0</v>
      </c>
      <c r="AB520" s="12" t="b">
        <f t="shared" si="101"/>
        <v>0</v>
      </c>
      <c r="AC520" s="13">
        <f t="shared" si="102"/>
        <v>0</v>
      </c>
      <c r="AD520" s="12">
        <f t="shared" si="106"/>
        <v>0</v>
      </c>
      <c r="AE520" s="12">
        <f t="shared" si="107"/>
        <v>0</v>
      </c>
      <c r="AF520" s="12">
        <f t="shared" si="103"/>
        <v>1</v>
      </c>
      <c r="AG520" s="12">
        <f t="shared" si="104"/>
        <v>1</v>
      </c>
      <c r="AI520" s="12" t="str">
        <f>IF(E520&lt;&gt;"",OR(VLOOKUP(J520,DONNEES!$H$2:$I$7,2,0)="09",VLOOKUP(J520,DONNEES!$H$2:$I$7,2,0)="19"),"")</f>
        <v/>
      </c>
      <c r="AN520" s="18" t="b">
        <f t="shared" si="105"/>
        <v>1</v>
      </c>
      <c r="AO520" s="12" t="str">
        <f t="shared" si="109"/>
        <v/>
      </c>
      <c r="AP520" s="12" t="str">
        <f t="shared" si="108"/>
        <v/>
      </c>
      <c r="AQ520" s="12" t="str">
        <f t="shared" si="111"/>
        <v/>
      </c>
      <c r="AR520" s="12" t="str">
        <f t="shared" si="110"/>
        <v/>
      </c>
    </row>
    <row r="521" spans="1:44" x14ac:dyDescent="0.25">
      <c r="A521" s="7"/>
      <c r="B521" s="7"/>
      <c r="C521" s="3" t="str">
        <f>IFERROR(VLOOKUP(B521,DONNEES!$E:$F,2,0),"")</f>
        <v/>
      </c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3" t="str">
        <f>IFERROR(VLOOKUP(Q521,DONNEES!$Q$2:$R$8,2,0),"")</f>
        <v/>
      </c>
      <c r="S521" s="19"/>
      <c r="T521" s="19"/>
      <c r="U521" s="7"/>
      <c r="V521" s="3" t="str">
        <f>IFERROR(VLOOKUP(U521,DONNEES!$O$2:$P$17,2,0),"")</f>
        <v/>
      </c>
      <c r="W521" s="7"/>
      <c r="X521" s="3" t="str">
        <f>IFERROR(VLOOKUP(W521,DONNEES!$S$2:$T$6,2,0),"")</f>
        <v/>
      </c>
      <c r="Z521" s="12" t="str">
        <f t="shared" si="99"/>
        <v/>
      </c>
      <c r="AA521" s="12" t="b">
        <f t="shared" si="100"/>
        <v>0</v>
      </c>
      <c r="AB521" s="12" t="b">
        <f t="shared" si="101"/>
        <v>0</v>
      </c>
      <c r="AC521" s="13">
        <f t="shared" si="102"/>
        <v>0</v>
      </c>
      <c r="AD521" s="12">
        <f t="shared" si="106"/>
        <v>0</v>
      </c>
      <c r="AE521" s="12">
        <f t="shared" si="107"/>
        <v>0</v>
      </c>
      <c r="AF521" s="12">
        <f t="shared" si="103"/>
        <v>1</v>
      </c>
      <c r="AG521" s="12">
        <f t="shared" si="104"/>
        <v>1</v>
      </c>
      <c r="AI521" s="12" t="str">
        <f>IF(E521&lt;&gt;"",OR(VLOOKUP(J521,DONNEES!$H$2:$I$7,2,0)="09",VLOOKUP(J521,DONNEES!$H$2:$I$7,2,0)="19"),"")</f>
        <v/>
      </c>
      <c r="AN521" s="18" t="b">
        <f t="shared" si="105"/>
        <v>1</v>
      </c>
      <c r="AO521" s="12" t="str">
        <f t="shared" si="109"/>
        <v/>
      </c>
      <c r="AP521" s="12" t="str">
        <f t="shared" si="108"/>
        <v/>
      </c>
      <c r="AQ521" s="12" t="str">
        <f t="shared" si="111"/>
        <v/>
      </c>
      <c r="AR521" s="12" t="str">
        <f t="shared" si="110"/>
        <v/>
      </c>
    </row>
    <row r="522" spans="1:44" x14ac:dyDescent="0.25">
      <c r="A522" s="7"/>
      <c r="B522" s="7"/>
      <c r="C522" s="3" t="str">
        <f>IFERROR(VLOOKUP(B522,DONNEES!$E:$F,2,0),"")</f>
        <v/>
      </c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3" t="str">
        <f>IFERROR(VLOOKUP(Q522,DONNEES!$Q$2:$R$8,2,0),"")</f>
        <v/>
      </c>
      <c r="S522" s="19"/>
      <c r="T522" s="19"/>
      <c r="U522" s="7"/>
      <c r="V522" s="3" t="str">
        <f>IFERROR(VLOOKUP(U522,DONNEES!$O$2:$P$17,2,0),"")</f>
        <v/>
      </c>
      <c r="W522" s="7"/>
      <c r="X522" s="3" t="str">
        <f>IFERROR(VLOOKUP(W522,DONNEES!$S$2:$T$6,2,0),"")</f>
        <v/>
      </c>
      <c r="Z522" s="12" t="str">
        <f t="shared" si="99"/>
        <v/>
      </c>
      <c r="AA522" s="12" t="b">
        <f t="shared" si="100"/>
        <v>0</v>
      </c>
      <c r="AB522" s="12" t="b">
        <f t="shared" si="101"/>
        <v>0</v>
      </c>
      <c r="AC522" s="13">
        <f t="shared" si="102"/>
        <v>0</v>
      </c>
      <c r="AD522" s="12">
        <f t="shared" si="106"/>
        <v>0</v>
      </c>
      <c r="AE522" s="12">
        <f t="shared" si="107"/>
        <v>0</v>
      </c>
      <c r="AF522" s="12">
        <f t="shared" si="103"/>
        <v>1</v>
      </c>
      <c r="AG522" s="12">
        <f t="shared" si="104"/>
        <v>1</v>
      </c>
      <c r="AI522" s="12" t="str">
        <f>IF(E522&lt;&gt;"",OR(VLOOKUP(J522,DONNEES!$H$2:$I$7,2,0)="09",VLOOKUP(J522,DONNEES!$H$2:$I$7,2,0)="19"),"")</f>
        <v/>
      </c>
      <c r="AN522" s="18" t="b">
        <f t="shared" si="105"/>
        <v>1</v>
      </c>
      <c r="AO522" s="12" t="str">
        <f t="shared" si="109"/>
        <v/>
      </c>
      <c r="AP522" s="12" t="str">
        <f t="shared" si="108"/>
        <v/>
      </c>
      <c r="AQ522" s="12" t="str">
        <f t="shared" si="111"/>
        <v/>
      </c>
      <c r="AR522" s="12" t="str">
        <f t="shared" si="110"/>
        <v/>
      </c>
    </row>
    <row r="523" spans="1:44" x14ac:dyDescent="0.25">
      <c r="A523" s="7"/>
      <c r="B523" s="7"/>
      <c r="C523" s="3" t="str">
        <f>IFERROR(VLOOKUP(B523,DONNEES!$E:$F,2,0),"")</f>
        <v/>
      </c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3" t="str">
        <f>IFERROR(VLOOKUP(Q523,DONNEES!$Q$2:$R$8,2,0),"")</f>
        <v/>
      </c>
      <c r="S523" s="19"/>
      <c r="T523" s="19"/>
      <c r="U523" s="7"/>
      <c r="V523" s="3" t="str">
        <f>IFERROR(VLOOKUP(U523,DONNEES!$O$2:$P$17,2,0),"")</f>
        <v/>
      </c>
      <c r="W523" s="7"/>
      <c r="X523" s="3" t="str">
        <f>IFERROR(VLOOKUP(W523,DONNEES!$S$2:$T$6,2,0),"")</f>
        <v/>
      </c>
      <c r="Z523" s="12" t="str">
        <f t="shared" si="99"/>
        <v/>
      </c>
      <c r="AA523" s="12" t="b">
        <f t="shared" si="100"/>
        <v>0</v>
      </c>
      <c r="AB523" s="12" t="b">
        <f t="shared" si="101"/>
        <v>0</v>
      </c>
      <c r="AC523" s="13">
        <f t="shared" si="102"/>
        <v>0</v>
      </c>
      <c r="AD523" s="12">
        <f t="shared" si="106"/>
        <v>0</v>
      </c>
      <c r="AE523" s="12">
        <f t="shared" si="107"/>
        <v>0</v>
      </c>
      <c r="AF523" s="12">
        <f t="shared" si="103"/>
        <v>1</v>
      </c>
      <c r="AG523" s="12">
        <f t="shared" si="104"/>
        <v>1</v>
      </c>
      <c r="AI523" s="12" t="str">
        <f>IF(E523&lt;&gt;"",OR(VLOOKUP(J523,DONNEES!$H$2:$I$7,2,0)="09",VLOOKUP(J523,DONNEES!$H$2:$I$7,2,0)="19"),"")</f>
        <v/>
      </c>
      <c r="AN523" s="18" t="b">
        <f t="shared" si="105"/>
        <v>1</v>
      </c>
      <c r="AO523" s="12" t="str">
        <f t="shared" si="109"/>
        <v/>
      </c>
      <c r="AP523" s="12" t="str">
        <f t="shared" si="108"/>
        <v/>
      </c>
      <c r="AQ523" s="12" t="str">
        <f t="shared" si="111"/>
        <v/>
      </c>
      <c r="AR523" s="12" t="str">
        <f t="shared" si="110"/>
        <v/>
      </c>
    </row>
    <row r="524" spans="1:44" x14ac:dyDescent="0.25">
      <c r="A524" s="7"/>
      <c r="B524" s="7"/>
      <c r="C524" s="3" t="str">
        <f>IFERROR(VLOOKUP(B524,DONNEES!$E:$F,2,0),"")</f>
        <v/>
      </c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3" t="str">
        <f>IFERROR(VLOOKUP(Q524,DONNEES!$Q$2:$R$8,2,0),"")</f>
        <v/>
      </c>
      <c r="S524" s="19"/>
      <c r="T524" s="19"/>
      <c r="U524" s="7"/>
      <c r="V524" s="3" t="str">
        <f>IFERROR(VLOOKUP(U524,DONNEES!$O$2:$P$17,2,0),"")</f>
        <v/>
      </c>
      <c r="W524" s="7"/>
      <c r="X524" s="3" t="str">
        <f>IFERROR(VLOOKUP(W524,DONNEES!$S$2:$T$6,2,0),"")</f>
        <v/>
      </c>
      <c r="Z524" s="12" t="str">
        <f t="shared" si="99"/>
        <v/>
      </c>
      <c r="AA524" s="12" t="b">
        <f t="shared" si="100"/>
        <v>0</v>
      </c>
      <c r="AB524" s="12" t="b">
        <f t="shared" si="101"/>
        <v>0</v>
      </c>
      <c r="AC524" s="13">
        <f t="shared" si="102"/>
        <v>0</v>
      </c>
      <c r="AD524" s="12">
        <f t="shared" si="106"/>
        <v>0</v>
      </c>
      <c r="AE524" s="12">
        <f t="shared" si="107"/>
        <v>0</v>
      </c>
      <c r="AF524" s="12">
        <f t="shared" si="103"/>
        <v>1</v>
      </c>
      <c r="AG524" s="12">
        <f t="shared" si="104"/>
        <v>1</v>
      </c>
      <c r="AI524" s="12" t="str">
        <f>IF(E524&lt;&gt;"",OR(VLOOKUP(J524,DONNEES!$H$2:$I$7,2,0)="09",VLOOKUP(J524,DONNEES!$H$2:$I$7,2,0)="19"),"")</f>
        <v/>
      </c>
      <c r="AN524" s="18" t="b">
        <f t="shared" si="105"/>
        <v>1</v>
      </c>
      <c r="AO524" s="12" t="str">
        <f t="shared" si="109"/>
        <v/>
      </c>
      <c r="AP524" s="12" t="str">
        <f t="shared" si="108"/>
        <v/>
      </c>
      <c r="AQ524" s="12" t="str">
        <f t="shared" si="111"/>
        <v/>
      </c>
      <c r="AR524" s="12" t="str">
        <f t="shared" si="110"/>
        <v/>
      </c>
    </row>
    <row r="525" spans="1:44" x14ac:dyDescent="0.25">
      <c r="A525" s="7"/>
      <c r="B525" s="7"/>
      <c r="C525" s="3" t="str">
        <f>IFERROR(VLOOKUP(B525,DONNEES!$E:$F,2,0),"")</f>
        <v/>
      </c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3" t="str">
        <f>IFERROR(VLOOKUP(Q525,DONNEES!$Q$2:$R$8,2,0),"")</f>
        <v/>
      </c>
      <c r="S525" s="19"/>
      <c r="T525" s="19"/>
      <c r="U525" s="7"/>
      <c r="V525" s="3" t="str">
        <f>IFERROR(VLOOKUP(U525,DONNEES!$O$2:$P$17,2,0),"")</f>
        <v/>
      </c>
      <c r="W525" s="7"/>
      <c r="X525" s="3" t="str">
        <f>IFERROR(VLOOKUP(W525,DONNEES!$S$2:$T$6,2,0),"")</f>
        <v/>
      </c>
      <c r="Z525" s="12" t="str">
        <f t="shared" si="99"/>
        <v/>
      </c>
      <c r="AA525" s="12" t="b">
        <f t="shared" si="100"/>
        <v>0</v>
      </c>
      <c r="AB525" s="12" t="b">
        <f t="shared" si="101"/>
        <v>0</v>
      </c>
      <c r="AC525" s="13">
        <f t="shared" si="102"/>
        <v>0</v>
      </c>
      <c r="AD525" s="12">
        <f t="shared" si="106"/>
        <v>0</v>
      </c>
      <c r="AE525" s="12">
        <f t="shared" si="107"/>
        <v>0</v>
      </c>
      <c r="AF525" s="12">
        <f t="shared" si="103"/>
        <v>1</v>
      </c>
      <c r="AG525" s="12">
        <f t="shared" si="104"/>
        <v>1</v>
      </c>
      <c r="AI525" s="12" t="str">
        <f>IF(E525&lt;&gt;"",OR(VLOOKUP(J525,DONNEES!$H$2:$I$7,2,0)="09",VLOOKUP(J525,DONNEES!$H$2:$I$7,2,0)="19"),"")</f>
        <v/>
      </c>
      <c r="AN525" s="18" t="b">
        <f t="shared" si="105"/>
        <v>1</v>
      </c>
      <c r="AO525" s="12" t="str">
        <f t="shared" si="109"/>
        <v/>
      </c>
      <c r="AP525" s="12" t="str">
        <f t="shared" si="108"/>
        <v/>
      </c>
      <c r="AQ525" s="12" t="str">
        <f t="shared" si="111"/>
        <v/>
      </c>
      <c r="AR525" s="12" t="str">
        <f t="shared" si="110"/>
        <v/>
      </c>
    </row>
    <row r="526" spans="1:44" x14ac:dyDescent="0.25">
      <c r="A526" s="7"/>
      <c r="B526" s="7"/>
      <c r="C526" s="3" t="str">
        <f>IFERROR(VLOOKUP(B526,DONNEES!$E:$F,2,0),"")</f>
        <v/>
      </c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3" t="str">
        <f>IFERROR(VLOOKUP(Q526,DONNEES!$Q$2:$R$8,2,0),"")</f>
        <v/>
      </c>
      <c r="S526" s="19"/>
      <c r="T526" s="19"/>
      <c r="U526" s="7"/>
      <c r="V526" s="3" t="str">
        <f>IFERROR(VLOOKUP(U526,DONNEES!$O$2:$P$17,2,0),"")</f>
        <v/>
      </c>
      <c r="W526" s="7"/>
      <c r="X526" s="3" t="str">
        <f>IFERROR(VLOOKUP(W526,DONNEES!$S$2:$T$6,2,0),"")</f>
        <v/>
      </c>
      <c r="Z526" s="12" t="str">
        <f t="shared" si="99"/>
        <v/>
      </c>
      <c r="AA526" s="12" t="b">
        <f t="shared" si="100"/>
        <v>0</v>
      </c>
      <c r="AB526" s="12" t="b">
        <f t="shared" si="101"/>
        <v>0</v>
      </c>
      <c r="AC526" s="13">
        <f t="shared" si="102"/>
        <v>0</v>
      </c>
      <c r="AD526" s="12">
        <f t="shared" si="106"/>
        <v>0</v>
      </c>
      <c r="AE526" s="12">
        <f t="shared" si="107"/>
        <v>0</v>
      </c>
      <c r="AF526" s="12">
        <f t="shared" si="103"/>
        <v>1</v>
      </c>
      <c r="AG526" s="12">
        <f t="shared" si="104"/>
        <v>1</v>
      </c>
      <c r="AI526" s="12" t="str">
        <f>IF(E526&lt;&gt;"",OR(VLOOKUP(J526,DONNEES!$H$2:$I$7,2,0)="09",VLOOKUP(J526,DONNEES!$H$2:$I$7,2,0)="19"),"")</f>
        <v/>
      </c>
      <c r="AN526" s="18" t="b">
        <f t="shared" si="105"/>
        <v>1</v>
      </c>
      <c r="AO526" s="12" t="str">
        <f t="shared" si="109"/>
        <v/>
      </c>
      <c r="AP526" s="12" t="str">
        <f t="shared" si="108"/>
        <v/>
      </c>
      <c r="AQ526" s="12" t="str">
        <f t="shared" si="111"/>
        <v/>
      </c>
      <c r="AR526" s="12" t="str">
        <f t="shared" si="110"/>
        <v/>
      </c>
    </row>
    <row r="527" spans="1:44" x14ac:dyDescent="0.25">
      <c r="A527" s="7"/>
      <c r="B527" s="7"/>
      <c r="C527" s="3" t="str">
        <f>IFERROR(VLOOKUP(B527,DONNEES!$E:$F,2,0),"")</f>
        <v/>
      </c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3" t="str">
        <f>IFERROR(VLOOKUP(Q527,DONNEES!$Q$2:$R$8,2,0),"")</f>
        <v/>
      </c>
      <c r="S527" s="19"/>
      <c r="T527" s="19"/>
      <c r="U527" s="7"/>
      <c r="V527" s="3" t="str">
        <f>IFERROR(VLOOKUP(U527,DONNEES!$O$2:$P$17,2,0),"")</f>
        <v/>
      </c>
      <c r="W527" s="7"/>
      <c r="X527" s="3" t="str">
        <f>IFERROR(VLOOKUP(W527,DONNEES!$S$2:$T$6,2,0),"")</f>
        <v/>
      </c>
      <c r="Z527" s="12" t="str">
        <f t="shared" ref="Z527:Z590" si="112">LEFT(J527,1)</f>
        <v/>
      </c>
      <c r="AA527" s="12" t="b">
        <f t="shared" ref="AA527:AA590" si="113">SUMIFS(K:K,A:A,A527,Z:Z,"D")&lt;&gt;SUMIFS(K:K,A:A,A527,Z:Z,"C")</f>
        <v>0</v>
      </c>
      <c r="AB527" s="12" t="b">
        <f t="shared" ref="AB527:AB590" si="114">IF(Z527&lt;&gt;"",OR(AND(NOT(ISBLANK(B527)),NOT(ISBLANK(D527))),AND(ISBLANK(B527),ISBLANK(D527))),FALSE)</f>
        <v>0</v>
      </c>
      <c r="AC527" s="13">
        <f t="shared" ref="AC527:AC590" si="115">IF(AA527=FALSE,0,1)</f>
        <v>0</v>
      </c>
      <c r="AD527" s="12">
        <f t="shared" si="106"/>
        <v>0</v>
      </c>
      <c r="AE527" s="12">
        <f t="shared" si="107"/>
        <v>0</v>
      </c>
      <c r="AF527" s="12">
        <f t="shared" ref="AF527:AF590" si="116">IF(A527&lt;&gt;0,0,1)</f>
        <v>1</v>
      </c>
      <c r="AG527" s="12">
        <f t="shared" ref="AG527:AG590" si="117">IF(J527&lt;&gt;0,0,1)</f>
        <v>1</v>
      </c>
      <c r="AI527" s="12" t="str">
        <f>IF(E527&lt;&gt;"",OR(VLOOKUP(J527,DONNEES!$H$2:$I$7,2,0)="09",VLOOKUP(J527,DONNEES!$H$2:$I$7,2,0)="19"),"")</f>
        <v/>
      </c>
      <c r="AN527" s="18" t="b">
        <f t="shared" ref="AN527:AN590" si="118">IF(D527="",E527="",IF(D527&lt;&gt;"",E527&lt;&gt;""))</f>
        <v>1</v>
      </c>
      <c r="AO527" s="12" t="str">
        <f t="shared" si="109"/>
        <v/>
      </c>
      <c r="AP527" s="12" t="str">
        <f t="shared" si="108"/>
        <v/>
      </c>
      <c r="AQ527" s="12" t="str">
        <f t="shared" si="111"/>
        <v/>
      </c>
      <c r="AR527" s="12" t="str">
        <f t="shared" si="110"/>
        <v/>
      </c>
    </row>
    <row r="528" spans="1:44" x14ac:dyDescent="0.25">
      <c r="A528" s="7"/>
      <c r="B528" s="7"/>
      <c r="C528" s="3" t="str">
        <f>IFERROR(VLOOKUP(B528,DONNEES!$E:$F,2,0),"")</f>
        <v/>
      </c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3" t="str">
        <f>IFERROR(VLOOKUP(Q528,DONNEES!$Q$2:$R$8,2,0),"")</f>
        <v/>
      </c>
      <c r="S528" s="19"/>
      <c r="T528" s="19"/>
      <c r="U528" s="7"/>
      <c r="V528" s="3" t="str">
        <f>IFERROR(VLOOKUP(U528,DONNEES!$O$2:$P$17,2,0),"")</f>
        <v/>
      </c>
      <c r="W528" s="7"/>
      <c r="X528" s="3" t="str">
        <f>IFERROR(VLOOKUP(W528,DONNEES!$S$2:$T$6,2,0),"")</f>
        <v/>
      </c>
      <c r="Z528" s="12" t="str">
        <f t="shared" si="112"/>
        <v/>
      </c>
      <c r="AA528" s="12" t="b">
        <f t="shared" si="113"/>
        <v>0</v>
      </c>
      <c r="AB528" s="12" t="b">
        <f t="shared" si="114"/>
        <v>0</v>
      </c>
      <c r="AC528" s="13">
        <f t="shared" si="115"/>
        <v>0</v>
      </c>
      <c r="AD528" s="12">
        <f t="shared" ref="AD528:AD591" si="119">IF(AB528=FALSE,0,1)</f>
        <v>0</v>
      </c>
      <c r="AE528" s="12">
        <f t="shared" ref="AE528:AE591" si="120">AF528-AG528</f>
        <v>0</v>
      </c>
      <c r="AF528" s="12">
        <f t="shared" si="116"/>
        <v>1</v>
      </c>
      <c r="AG528" s="12">
        <f t="shared" si="117"/>
        <v>1</v>
      </c>
      <c r="AI528" s="12" t="str">
        <f>IF(E528&lt;&gt;"",OR(VLOOKUP(J528,DONNEES!$H$2:$I$7,2,0)="09",VLOOKUP(J528,DONNEES!$H$2:$I$7,2,0)="19"),"")</f>
        <v/>
      </c>
      <c r="AN528" s="18" t="b">
        <f t="shared" si="118"/>
        <v>1</v>
      </c>
      <c r="AO528" s="12" t="str">
        <f t="shared" si="109"/>
        <v/>
      </c>
      <c r="AP528" s="12" t="str">
        <f t="shared" ref="AP528:AP591" si="121">IF(AO528="635","7","")</f>
        <v/>
      </c>
      <c r="AQ528" s="12" t="str">
        <f t="shared" si="111"/>
        <v/>
      </c>
      <c r="AR528" s="12" t="str">
        <f t="shared" si="110"/>
        <v/>
      </c>
    </row>
    <row r="529" spans="1:44" x14ac:dyDescent="0.25">
      <c r="A529" s="7"/>
      <c r="B529" s="7"/>
      <c r="C529" s="3" t="str">
        <f>IFERROR(VLOOKUP(B529,DONNEES!$E:$F,2,0),"")</f>
        <v/>
      </c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3" t="str">
        <f>IFERROR(VLOOKUP(Q529,DONNEES!$Q$2:$R$8,2,0),"")</f>
        <v/>
      </c>
      <c r="S529" s="19"/>
      <c r="T529" s="19"/>
      <c r="U529" s="7"/>
      <c r="V529" s="3" t="str">
        <f>IFERROR(VLOOKUP(U529,DONNEES!$O$2:$P$17,2,0),"")</f>
        <v/>
      </c>
      <c r="W529" s="7"/>
      <c r="X529" s="3" t="str">
        <f>IFERROR(VLOOKUP(W529,DONNEES!$S$2:$T$6,2,0),"")</f>
        <v/>
      </c>
      <c r="Z529" s="12" t="str">
        <f t="shared" si="112"/>
        <v/>
      </c>
      <c r="AA529" s="12" t="b">
        <f t="shared" si="113"/>
        <v>0</v>
      </c>
      <c r="AB529" s="12" t="b">
        <f t="shared" si="114"/>
        <v>0</v>
      </c>
      <c r="AC529" s="13">
        <f t="shared" si="115"/>
        <v>0</v>
      </c>
      <c r="AD529" s="12">
        <f t="shared" si="119"/>
        <v>0</v>
      </c>
      <c r="AE529" s="12">
        <f t="shared" si="120"/>
        <v>0</v>
      </c>
      <c r="AF529" s="12">
        <f t="shared" si="116"/>
        <v>1</v>
      </c>
      <c r="AG529" s="12">
        <f t="shared" si="117"/>
        <v>1</v>
      </c>
      <c r="AI529" s="12" t="str">
        <f>IF(E529&lt;&gt;"",OR(VLOOKUP(J529,DONNEES!$H$2:$I$7,2,0)="09",VLOOKUP(J529,DONNEES!$H$2:$I$7,2,0)="19"),"")</f>
        <v/>
      </c>
      <c r="AN529" s="18" t="b">
        <f t="shared" si="118"/>
        <v>1</v>
      </c>
      <c r="AO529" s="12" t="str">
        <f t="shared" si="109"/>
        <v/>
      </c>
      <c r="AP529" s="12" t="str">
        <f t="shared" si="121"/>
        <v/>
      </c>
      <c r="AQ529" s="12" t="str">
        <f t="shared" si="111"/>
        <v/>
      </c>
      <c r="AR529" s="12" t="str">
        <f t="shared" si="110"/>
        <v/>
      </c>
    </row>
    <row r="530" spans="1:44" x14ac:dyDescent="0.25">
      <c r="A530" s="7"/>
      <c r="B530" s="7"/>
      <c r="C530" s="3" t="str">
        <f>IFERROR(VLOOKUP(B530,DONNEES!$E:$F,2,0),"")</f>
        <v/>
      </c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3" t="str">
        <f>IFERROR(VLOOKUP(Q530,DONNEES!$Q$2:$R$8,2,0),"")</f>
        <v/>
      </c>
      <c r="S530" s="19"/>
      <c r="T530" s="19"/>
      <c r="U530" s="7"/>
      <c r="V530" s="3" t="str">
        <f>IFERROR(VLOOKUP(U530,DONNEES!$O$2:$P$17,2,0),"")</f>
        <v/>
      </c>
      <c r="W530" s="7"/>
      <c r="X530" s="3" t="str">
        <f>IFERROR(VLOOKUP(W530,DONNEES!$S$2:$T$6,2,0),"")</f>
        <v/>
      </c>
      <c r="Z530" s="12" t="str">
        <f t="shared" si="112"/>
        <v/>
      </c>
      <c r="AA530" s="12" t="b">
        <f t="shared" si="113"/>
        <v>0</v>
      </c>
      <c r="AB530" s="12" t="b">
        <f t="shared" si="114"/>
        <v>0</v>
      </c>
      <c r="AC530" s="13">
        <f t="shared" si="115"/>
        <v>0</v>
      </c>
      <c r="AD530" s="12">
        <f t="shared" si="119"/>
        <v>0</v>
      </c>
      <c r="AE530" s="12">
        <f t="shared" si="120"/>
        <v>0</v>
      </c>
      <c r="AF530" s="12">
        <f t="shared" si="116"/>
        <v>1</v>
      </c>
      <c r="AG530" s="12">
        <f t="shared" si="117"/>
        <v>1</v>
      </c>
      <c r="AI530" s="12" t="str">
        <f>IF(E530&lt;&gt;"",OR(VLOOKUP(J530,DONNEES!$H$2:$I$7,2,0)="09",VLOOKUP(J530,DONNEES!$H$2:$I$7,2,0)="19"),"")</f>
        <v/>
      </c>
      <c r="AN530" s="18" t="b">
        <f t="shared" si="118"/>
        <v>1</v>
      </c>
      <c r="AO530" s="12" t="str">
        <f t="shared" ref="AO530:AO593" si="122">LEFT(B530,1)</f>
        <v/>
      </c>
      <c r="AP530" s="12" t="str">
        <f t="shared" si="121"/>
        <v/>
      </c>
      <c r="AQ530" s="12" t="str">
        <f t="shared" si="111"/>
        <v/>
      </c>
      <c r="AR530" s="12" t="str">
        <f t="shared" si="110"/>
        <v/>
      </c>
    </row>
    <row r="531" spans="1:44" x14ac:dyDescent="0.25">
      <c r="A531" s="7"/>
      <c r="B531" s="7"/>
      <c r="C531" s="3" t="str">
        <f>IFERROR(VLOOKUP(B531,DONNEES!$E:$F,2,0),"")</f>
        <v/>
      </c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3" t="str">
        <f>IFERROR(VLOOKUP(Q531,DONNEES!$Q$2:$R$8,2,0),"")</f>
        <v/>
      </c>
      <c r="S531" s="19"/>
      <c r="T531" s="19"/>
      <c r="U531" s="7"/>
      <c r="V531" s="3" t="str">
        <f>IFERROR(VLOOKUP(U531,DONNEES!$O$2:$P$17,2,0),"")</f>
        <v/>
      </c>
      <c r="W531" s="7"/>
      <c r="X531" s="3" t="str">
        <f>IFERROR(VLOOKUP(W531,DONNEES!$S$2:$T$6,2,0),"")</f>
        <v/>
      </c>
      <c r="Z531" s="12" t="str">
        <f t="shared" si="112"/>
        <v/>
      </c>
      <c r="AA531" s="12" t="b">
        <f t="shared" si="113"/>
        <v>0</v>
      </c>
      <c r="AB531" s="12" t="b">
        <f t="shared" si="114"/>
        <v>0</v>
      </c>
      <c r="AC531" s="13">
        <f t="shared" si="115"/>
        <v>0</v>
      </c>
      <c r="AD531" s="12">
        <f t="shared" si="119"/>
        <v>0</v>
      </c>
      <c r="AE531" s="12">
        <f t="shared" si="120"/>
        <v>0</v>
      </c>
      <c r="AF531" s="12">
        <f t="shared" si="116"/>
        <v>1</v>
      </c>
      <c r="AG531" s="12">
        <f t="shared" si="117"/>
        <v>1</v>
      </c>
      <c r="AI531" s="12" t="str">
        <f>IF(E531&lt;&gt;"",OR(VLOOKUP(J531,DONNEES!$H$2:$I$7,2,0)="09",VLOOKUP(J531,DONNEES!$H$2:$I$7,2,0)="19"),"")</f>
        <v/>
      </c>
      <c r="AN531" s="18" t="b">
        <f t="shared" si="118"/>
        <v>1</v>
      </c>
      <c r="AO531" s="12" t="str">
        <f t="shared" si="122"/>
        <v/>
      </c>
      <c r="AP531" s="12" t="str">
        <f t="shared" si="121"/>
        <v/>
      </c>
      <c r="AQ531" s="12" t="str">
        <f t="shared" si="111"/>
        <v/>
      </c>
      <c r="AR531" s="12" t="str">
        <f t="shared" si="110"/>
        <v/>
      </c>
    </row>
    <row r="532" spans="1:44" x14ac:dyDescent="0.25">
      <c r="A532" s="7"/>
      <c r="B532" s="7"/>
      <c r="C532" s="3" t="str">
        <f>IFERROR(VLOOKUP(B532,DONNEES!$E:$F,2,0),"")</f>
        <v/>
      </c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3" t="str">
        <f>IFERROR(VLOOKUP(Q532,DONNEES!$Q$2:$R$8,2,0),"")</f>
        <v/>
      </c>
      <c r="S532" s="19"/>
      <c r="T532" s="19"/>
      <c r="U532" s="7"/>
      <c r="V532" s="3" t="str">
        <f>IFERROR(VLOOKUP(U532,DONNEES!$O$2:$P$17,2,0),"")</f>
        <v/>
      </c>
      <c r="W532" s="7"/>
      <c r="X532" s="3" t="str">
        <f>IFERROR(VLOOKUP(W532,DONNEES!$S$2:$T$6,2,0),"")</f>
        <v/>
      </c>
      <c r="Z532" s="12" t="str">
        <f t="shared" si="112"/>
        <v/>
      </c>
      <c r="AA532" s="12" t="b">
        <f t="shared" si="113"/>
        <v>0</v>
      </c>
      <c r="AB532" s="12" t="b">
        <f t="shared" si="114"/>
        <v>0</v>
      </c>
      <c r="AC532" s="13">
        <f t="shared" si="115"/>
        <v>0</v>
      </c>
      <c r="AD532" s="12">
        <f t="shared" si="119"/>
        <v>0</v>
      </c>
      <c r="AE532" s="12">
        <f t="shared" si="120"/>
        <v>0</v>
      </c>
      <c r="AF532" s="12">
        <f t="shared" si="116"/>
        <v>1</v>
      </c>
      <c r="AG532" s="12">
        <f t="shared" si="117"/>
        <v>1</v>
      </c>
      <c r="AI532" s="12" t="str">
        <f>IF(E532&lt;&gt;"",OR(VLOOKUP(J532,DONNEES!$H$2:$I$7,2,0)="09",VLOOKUP(J532,DONNEES!$H$2:$I$7,2,0)="19"),"")</f>
        <v/>
      </c>
      <c r="AN532" s="18" t="b">
        <f t="shared" si="118"/>
        <v>1</v>
      </c>
      <c r="AO532" s="12" t="str">
        <f t="shared" si="122"/>
        <v/>
      </c>
      <c r="AP532" s="12" t="str">
        <f t="shared" si="121"/>
        <v/>
      </c>
      <c r="AQ532" s="12" t="str">
        <f t="shared" si="111"/>
        <v/>
      </c>
      <c r="AR532" s="12" t="str">
        <f t="shared" si="110"/>
        <v/>
      </c>
    </row>
    <row r="533" spans="1:44" x14ac:dyDescent="0.25">
      <c r="A533" s="7"/>
      <c r="B533" s="7"/>
      <c r="C533" s="3" t="str">
        <f>IFERROR(VLOOKUP(B533,DONNEES!$E:$F,2,0),"")</f>
        <v/>
      </c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3" t="str">
        <f>IFERROR(VLOOKUP(Q533,DONNEES!$Q$2:$R$8,2,0),"")</f>
        <v/>
      </c>
      <c r="S533" s="19"/>
      <c r="T533" s="19"/>
      <c r="U533" s="7"/>
      <c r="V533" s="3" t="str">
        <f>IFERROR(VLOOKUP(U533,DONNEES!$O$2:$P$17,2,0),"")</f>
        <v/>
      </c>
      <c r="W533" s="7"/>
      <c r="X533" s="3" t="str">
        <f>IFERROR(VLOOKUP(W533,DONNEES!$S$2:$T$6,2,0),"")</f>
        <v/>
      </c>
      <c r="Z533" s="12" t="str">
        <f t="shared" si="112"/>
        <v/>
      </c>
      <c r="AA533" s="12" t="b">
        <f t="shared" si="113"/>
        <v>0</v>
      </c>
      <c r="AB533" s="12" t="b">
        <f t="shared" si="114"/>
        <v>0</v>
      </c>
      <c r="AC533" s="13">
        <f t="shared" si="115"/>
        <v>0</v>
      </c>
      <c r="AD533" s="12">
        <f t="shared" si="119"/>
        <v>0</v>
      </c>
      <c r="AE533" s="12">
        <f t="shared" si="120"/>
        <v>0</v>
      </c>
      <c r="AF533" s="12">
        <f t="shared" si="116"/>
        <v>1</v>
      </c>
      <c r="AG533" s="12">
        <f t="shared" si="117"/>
        <v>1</v>
      </c>
      <c r="AI533" s="12" t="str">
        <f>IF(E533&lt;&gt;"",OR(VLOOKUP(J533,DONNEES!$H$2:$I$7,2,0)="09",VLOOKUP(J533,DONNEES!$H$2:$I$7,2,0)="19"),"")</f>
        <v/>
      </c>
      <c r="AN533" s="18" t="b">
        <f t="shared" si="118"/>
        <v>1</v>
      </c>
      <c r="AO533" s="12" t="str">
        <f t="shared" si="122"/>
        <v/>
      </c>
      <c r="AP533" s="12" t="str">
        <f t="shared" si="121"/>
        <v/>
      </c>
      <c r="AQ533" s="12" t="str">
        <f t="shared" si="111"/>
        <v/>
      </c>
      <c r="AR533" s="12" t="str">
        <f t="shared" si="110"/>
        <v/>
      </c>
    </row>
    <row r="534" spans="1:44" x14ac:dyDescent="0.25">
      <c r="A534" s="7"/>
      <c r="B534" s="7"/>
      <c r="C534" s="3" t="str">
        <f>IFERROR(VLOOKUP(B534,DONNEES!$E:$F,2,0),"")</f>
        <v/>
      </c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3" t="str">
        <f>IFERROR(VLOOKUP(Q534,DONNEES!$Q$2:$R$8,2,0),"")</f>
        <v/>
      </c>
      <c r="S534" s="19"/>
      <c r="T534" s="19"/>
      <c r="U534" s="7"/>
      <c r="V534" s="3" t="str">
        <f>IFERROR(VLOOKUP(U534,DONNEES!$O$2:$P$17,2,0),"")</f>
        <v/>
      </c>
      <c r="W534" s="7"/>
      <c r="X534" s="3" t="str">
        <f>IFERROR(VLOOKUP(W534,DONNEES!$S$2:$T$6,2,0),"")</f>
        <v/>
      </c>
      <c r="Z534" s="12" t="str">
        <f t="shared" si="112"/>
        <v/>
      </c>
      <c r="AA534" s="12" t="b">
        <f t="shared" si="113"/>
        <v>0</v>
      </c>
      <c r="AB534" s="12" t="b">
        <f t="shared" si="114"/>
        <v>0</v>
      </c>
      <c r="AC534" s="13">
        <f t="shared" si="115"/>
        <v>0</v>
      </c>
      <c r="AD534" s="12">
        <f t="shared" si="119"/>
        <v>0</v>
      </c>
      <c r="AE534" s="12">
        <f t="shared" si="120"/>
        <v>0</v>
      </c>
      <c r="AF534" s="12">
        <f t="shared" si="116"/>
        <v>1</v>
      </c>
      <c r="AG534" s="12">
        <f t="shared" si="117"/>
        <v>1</v>
      </c>
      <c r="AI534" s="12" t="str">
        <f>IF(E534&lt;&gt;"",OR(VLOOKUP(J534,DONNEES!$H$2:$I$7,2,0)="09",VLOOKUP(J534,DONNEES!$H$2:$I$7,2,0)="19"),"")</f>
        <v/>
      </c>
      <c r="AN534" s="18" t="b">
        <f t="shared" si="118"/>
        <v>1</v>
      </c>
      <c r="AO534" s="12" t="str">
        <f t="shared" si="122"/>
        <v/>
      </c>
      <c r="AP534" s="12" t="str">
        <f t="shared" si="121"/>
        <v/>
      </c>
      <c r="AQ534" s="12" t="str">
        <f t="shared" si="111"/>
        <v/>
      </c>
      <c r="AR534" s="12" t="str">
        <f t="shared" si="110"/>
        <v/>
      </c>
    </row>
    <row r="535" spans="1:44" x14ac:dyDescent="0.25">
      <c r="A535" s="7"/>
      <c r="B535" s="7"/>
      <c r="C535" s="3" t="str">
        <f>IFERROR(VLOOKUP(B535,DONNEES!$E:$F,2,0),"")</f>
        <v/>
      </c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3" t="str">
        <f>IFERROR(VLOOKUP(Q535,DONNEES!$Q$2:$R$8,2,0),"")</f>
        <v/>
      </c>
      <c r="S535" s="19"/>
      <c r="T535" s="19"/>
      <c r="U535" s="7"/>
      <c r="V535" s="3" t="str">
        <f>IFERROR(VLOOKUP(U535,DONNEES!$O$2:$P$17,2,0),"")</f>
        <v/>
      </c>
      <c r="W535" s="7"/>
      <c r="X535" s="3" t="str">
        <f>IFERROR(VLOOKUP(W535,DONNEES!$S$2:$T$6,2,0),"")</f>
        <v/>
      </c>
      <c r="Z535" s="12" t="str">
        <f t="shared" si="112"/>
        <v/>
      </c>
      <c r="AA535" s="12" t="b">
        <f t="shared" si="113"/>
        <v>0</v>
      </c>
      <c r="AB535" s="12" t="b">
        <f t="shared" si="114"/>
        <v>0</v>
      </c>
      <c r="AC535" s="13">
        <f t="shared" si="115"/>
        <v>0</v>
      </c>
      <c r="AD535" s="12">
        <f t="shared" si="119"/>
        <v>0</v>
      </c>
      <c r="AE535" s="12">
        <f t="shared" si="120"/>
        <v>0</v>
      </c>
      <c r="AF535" s="12">
        <f t="shared" si="116"/>
        <v>1</v>
      </c>
      <c r="AG535" s="12">
        <f t="shared" si="117"/>
        <v>1</v>
      </c>
      <c r="AI535" s="12" t="str">
        <f>IF(E535&lt;&gt;"",OR(VLOOKUP(J535,DONNEES!$H$2:$I$7,2,0)="09",VLOOKUP(J535,DONNEES!$H$2:$I$7,2,0)="19"),"")</f>
        <v/>
      </c>
      <c r="AN535" s="18" t="b">
        <f t="shared" si="118"/>
        <v>1</v>
      </c>
      <c r="AO535" s="12" t="str">
        <f t="shared" si="122"/>
        <v/>
      </c>
      <c r="AP535" s="12" t="str">
        <f t="shared" si="121"/>
        <v/>
      </c>
      <c r="AQ535" s="12" t="str">
        <f t="shared" si="111"/>
        <v/>
      </c>
      <c r="AR535" s="12" t="str">
        <f t="shared" si="110"/>
        <v/>
      </c>
    </row>
    <row r="536" spans="1:44" x14ac:dyDescent="0.25">
      <c r="A536" s="7"/>
      <c r="B536" s="7"/>
      <c r="C536" s="3" t="str">
        <f>IFERROR(VLOOKUP(B536,DONNEES!$E:$F,2,0),"")</f>
        <v/>
      </c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3" t="str">
        <f>IFERROR(VLOOKUP(Q536,DONNEES!$Q$2:$R$8,2,0),"")</f>
        <v/>
      </c>
      <c r="S536" s="19"/>
      <c r="T536" s="19"/>
      <c r="U536" s="7"/>
      <c r="V536" s="3" t="str">
        <f>IFERROR(VLOOKUP(U536,DONNEES!$O$2:$P$17,2,0),"")</f>
        <v/>
      </c>
      <c r="W536" s="7"/>
      <c r="X536" s="3" t="str">
        <f>IFERROR(VLOOKUP(W536,DONNEES!$S$2:$T$6,2,0),"")</f>
        <v/>
      </c>
      <c r="Z536" s="12" t="str">
        <f t="shared" si="112"/>
        <v/>
      </c>
      <c r="AA536" s="12" t="b">
        <f t="shared" si="113"/>
        <v>0</v>
      </c>
      <c r="AB536" s="12" t="b">
        <f t="shared" si="114"/>
        <v>0</v>
      </c>
      <c r="AC536" s="13">
        <f t="shared" si="115"/>
        <v>0</v>
      </c>
      <c r="AD536" s="12">
        <f t="shared" si="119"/>
        <v>0</v>
      </c>
      <c r="AE536" s="12">
        <f t="shared" si="120"/>
        <v>0</v>
      </c>
      <c r="AF536" s="12">
        <f t="shared" si="116"/>
        <v>1</v>
      </c>
      <c r="AG536" s="12">
        <f t="shared" si="117"/>
        <v>1</v>
      </c>
      <c r="AI536" s="12" t="str">
        <f>IF(E536&lt;&gt;"",OR(VLOOKUP(J536,DONNEES!$H$2:$I$7,2,0)="09",VLOOKUP(J536,DONNEES!$H$2:$I$7,2,0)="19"),"")</f>
        <v/>
      </c>
      <c r="AN536" s="18" t="b">
        <f t="shared" si="118"/>
        <v>1</v>
      </c>
      <c r="AO536" s="12" t="str">
        <f t="shared" si="122"/>
        <v/>
      </c>
      <c r="AP536" s="12" t="str">
        <f t="shared" si="121"/>
        <v/>
      </c>
      <c r="AQ536" s="12" t="str">
        <f t="shared" si="111"/>
        <v/>
      </c>
      <c r="AR536" s="12" t="str">
        <f t="shared" si="110"/>
        <v/>
      </c>
    </row>
    <row r="537" spans="1:44" x14ac:dyDescent="0.25">
      <c r="A537" s="7"/>
      <c r="B537" s="7"/>
      <c r="C537" s="3" t="str">
        <f>IFERROR(VLOOKUP(B537,DONNEES!$E:$F,2,0),"")</f>
        <v/>
      </c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3" t="str">
        <f>IFERROR(VLOOKUP(Q537,DONNEES!$Q$2:$R$8,2,0),"")</f>
        <v/>
      </c>
      <c r="S537" s="19"/>
      <c r="T537" s="19"/>
      <c r="U537" s="7"/>
      <c r="V537" s="3" t="str">
        <f>IFERROR(VLOOKUP(U537,DONNEES!$O$2:$P$17,2,0),"")</f>
        <v/>
      </c>
      <c r="W537" s="7"/>
      <c r="X537" s="3" t="str">
        <f>IFERROR(VLOOKUP(W537,DONNEES!$S$2:$T$6,2,0),"")</f>
        <v/>
      </c>
      <c r="Z537" s="12" t="str">
        <f t="shared" si="112"/>
        <v/>
      </c>
      <c r="AA537" s="12" t="b">
        <f t="shared" si="113"/>
        <v>0</v>
      </c>
      <c r="AB537" s="12" t="b">
        <f t="shared" si="114"/>
        <v>0</v>
      </c>
      <c r="AC537" s="13">
        <f t="shared" si="115"/>
        <v>0</v>
      </c>
      <c r="AD537" s="12">
        <f t="shared" si="119"/>
        <v>0</v>
      </c>
      <c r="AE537" s="12">
        <f t="shared" si="120"/>
        <v>0</v>
      </c>
      <c r="AF537" s="12">
        <f t="shared" si="116"/>
        <v>1</v>
      </c>
      <c r="AG537" s="12">
        <f t="shared" si="117"/>
        <v>1</v>
      </c>
      <c r="AI537" s="12" t="str">
        <f>IF(E537&lt;&gt;"",OR(VLOOKUP(J537,DONNEES!$H$2:$I$7,2,0)="09",VLOOKUP(J537,DONNEES!$H$2:$I$7,2,0)="19"),"")</f>
        <v/>
      </c>
      <c r="AN537" s="18" t="b">
        <f t="shared" si="118"/>
        <v>1</v>
      </c>
      <c r="AO537" s="12" t="str">
        <f t="shared" si="122"/>
        <v/>
      </c>
      <c r="AP537" s="12" t="str">
        <f t="shared" si="121"/>
        <v/>
      </c>
      <c r="AQ537" s="12" t="str">
        <f t="shared" si="111"/>
        <v/>
      </c>
      <c r="AR537" s="12" t="str">
        <f t="shared" ref="AR537:AR600" si="123">IF(AP537&lt;&gt;"",AP537,AQ537)</f>
        <v/>
      </c>
    </row>
    <row r="538" spans="1:44" x14ac:dyDescent="0.25">
      <c r="A538" s="7"/>
      <c r="B538" s="7"/>
      <c r="C538" s="3" t="str">
        <f>IFERROR(VLOOKUP(B538,DONNEES!$E:$F,2,0),"")</f>
        <v/>
      </c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3" t="str">
        <f>IFERROR(VLOOKUP(Q538,DONNEES!$Q$2:$R$8,2,0),"")</f>
        <v/>
      </c>
      <c r="S538" s="19"/>
      <c r="T538" s="19"/>
      <c r="U538" s="7"/>
      <c r="V538" s="3" t="str">
        <f>IFERROR(VLOOKUP(U538,DONNEES!$O$2:$P$17,2,0),"")</f>
        <v/>
      </c>
      <c r="W538" s="7"/>
      <c r="X538" s="3" t="str">
        <f>IFERROR(VLOOKUP(W538,DONNEES!$S$2:$T$6,2,0),"")</f>
        <v/>
      </c>
      <c r="Z538" s="12" t="str">
        <f t="shared" si="112"/>
        <v/>
      </c>
      <c r="AA538" s="12" t="b">
        <f t="shared" si="113"/>
        <v>0</v>
      </c>
      <c r="AB538" s="12" t="b">
        <f t="shared" si="114"/>
        <v>0</v>
      </c>
      <c r="AC538" s="13">
        <f t="shared" si="115"/>
        <v>0</v>
      </c>
      <c r="AD538" s="12">
        <f t="shared" si="119"/>
        <v>0</v>
      </c>
      <c r="AE538" s="12">
        <f t="shared" si="120"/>
        <v>0</v>
      </c>
      <c r="AF538" s="12">
        <f t="shared" si="116"/>
        <v>1</v>
      </c>
      <c r="AG538" s="12">
        <f t="shared" si="117"/>
        <v>1</v>
      </c>
      <c r="AI538" s="12" t="str">
        <f>IF(E538&lt;&gt;"",OR(VLOOKUP(J538,DONNEES!$H$2:$I$7,2,0)="09",VLOOKUP(J538,DONNEES!$H$2:$I$7,2,0)="19"),"")</f>
        <v/>
      </c>
      <c r="AN538" s="18" t="b">
        <f t="shared" si="118"/>
        <v>1</v>
      </c>
      <c r="AO538" s="12" t="str">
        <f t="shared" si="122"/>
        <v/>
      </c>
      <c r="AP538" s="12" t="str">
        <f t="shared" si="121"/>
        <v/>
      </c>
      <c r="AQ538" s="12" t="str">
        <f t="shared" ref="AQ538:AQ601" si="124">IF(MID(AO538,1,1)="7","7","")</f>
        <v/>
      </c>
      <c r="AR538" s="12" t="str">
        <f t="shared" si="123"/>
        <v/>
      </c>
    </row>
    <row r="539" spans="1:44" x14ac:dyDescent="0.25">
      <c r="A539" s="7"/>
      <c r="B539" s="7"/>
      <c r="C539" s="3" t="str">
        <f>IFERROR(VLOOKUP(B539,DONNEES!$E:$F,2,0),"")</f>
        <v/>
      </c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3" t="str">
        <f>IFERROR(VLOOKUP(Q539,DONNEES!$Q$2:$R$8,2,0),"")</f>
        <v/>
      </c>
      <c r="S539" s="19"/>
      <c r="T539" s="19"/>
      <c r="U539" s="7"/>
      <c r="V539" s="3" t="str">
        <f>IFERROR(VLOOKUP(U539,DONNEES!$O$2:$P$17,2,0),"")</f>
        <v/>
      </c>
      <c r="W539" s="7"/>
      <c r="X539" s="3" t="str">
        <f>IFERROR(VLOOKUP(W539,DONNEES!$S$2:$T$6,2,0),"")</f>
        <v/>
      </c>
      <c r="Z539" s="12" t="str">
        <f t="shared" si="112"/>
        <v/>
      </c>
      <c r="AA539" s="12" t="b">
        <f t="shared" si="113"/>
        <v>0</v>
      </c>
      <c r="AB539" s="12" t="b">
        <f t="shared" si="114"/>
        <v>0</v>
      </c>
      <c r="AC539" s="13">
        <f t="shared" si="115"/>
        <v>0</v>
      </c>
      <c r="AD539" s="12">
        <f t="shared" si="119"/>
        <v>0</v>
      </c>
      <c r="AE539" s="12">
        <f t="shared" si="120"/>
        <v>0</v>
      </c>
      <c r="AF539" s="12">
        <f t="shared" si="116"/>
        <v>1</v>
      </c>
      <c r="AG539" s="12">
        <f t="shared" si="117"/>
        <v>1</v>
      </c>
      <c r="AI539" s="12" t="str">
        <f>IF(E539&lt;&gt;"",OR(VLOOKUP(J539,DONNEES!$H$2:$I$7,2,0)="09",VLOOKUP(J539,DONNEES!$H$2:$I$7,2,0)="19"),"")</f>
        <v/>
      </c>
      <c r="AN539" s="18" t="b">
        <f t="shared" si="118"/>
        <v>1</v>
      </c>
      <c r="AO539" s="12" t="str">
        <f t="shared" si="122"/>
        <v/>
      </c>
      <c r="AP539" s="12" t="str">
        <f t="shared" si="121"/>
        <v/>
      </c>
      <c r="AQ539" s="12" t="str">
        <f t="shared" si="124"/>
        <v/>
      </c>
      <c r="AR539" s="12" t="str">
        <f t="shared" si="123"/>
        <v/>
      </c>
    </row>
    <row r="540" spans="1:44" x14ac:dyDescent="0.25">
      <c r="A540" s="7"/>
      <c r="B540" s="7"/>
      <c r="C540" s="3" t="str">
        <f>IFERROR(VLOOKUP(B540,DONNEES!$E:$F,2,0),"")</f>
        <v/>
      </c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3" t="str">
        <f>IFERROR(VLOOKUP(Q540,DONNEES!$Q$2:$R$8,2,0),"")</f>
        <v/>
      </c>
      <c r="S540" s="19"/>
      <c r="T540" s="19"/>
      <c r="U540" s="7"/>
      <c r="V540" s="3" t="str">
        <f>IFERROR(VLOOKUP(U540,DONNEES!$O$2:$P$17,2,0),"")</f>
        <v/>
      </c>
      <c r="W540" s="7"/>
      <c r="X540" s="3" t="str">
        <f>IFERROR(VLOOKUP(W540,DONNEES!$S$2:$T$6,2,0),"")</f>
        <v/>
      </c>
      <c r="Z540" s="12" t="str">
        <f t="shared" si="112"/>
        <v/>
      </c>
      <c r="AA540" s="12" t="b">
        <f t="shared" si="113"/>
        <v>0</v>
      </c>
      <c r="AB540" s="12" t="b">
        <f t="shared" si="114"/>
        <v>0</v>
      </c>
      <c r="AC540" s="13">
        <f t="shared" si="115"/>
        <v>0</v>
      </c>
      <c r="AD540" s="12">
        <f t="shared" si="119"/>
        <v>0</v>
      </c>
      <c r="AE540" s="12">
        <f t="shared" si="120"/>
        <v>0</v>
      </c>
      <c r="AF540" s="12">
        <f t="shared" si="116"/>
        <v>1</v>
      </c>
      <c r="AG540" s="12">
        <f t="shared" si="117"/>
        <v>1</v>
      </c>
      <c r="AI540" s="12" t="str">
        <f>IF(E540&lt;&gt;"",OR(VLOOKUP(J540,DONNEES!$H$2:$I$7,2,0)="09",VLOOKUP(J540,DONNEES!$H$2:$I$7,2,0)="19"),"")</f>
        <v/>
      </c>
      <c r="AN540" s="18" t="b">
        <f t="shared" si="118"/>
        <v>1</v>
      </c>
      <c r="AO540" s="12" t="str">
        <f t="shared" si="122"/>
        <v/>
      </c>
      <c r="AP540" s="12" t="str">
        <f t="shared" si="121"/>
        <v/>
      </c>
      <c r="AQ540" s="12" t="str">
        <f t="shared" si="124"/>
        <v/>
      </c>
      <c r="AR540" s="12" t="str">
        <f t="shared" si="123"/>
        <v/>
      </c>
    </row>
    <row r="541" spans="1:44" x14ac:dyDescent="0.25">
      <c r="A541" s="7"/>
      <c r="B541" s="7"/>
      <c r="C541" s="3" t="str">
        <f>IFERROR(VLOOKUP(B541,DONNEES!$E:$F,2,0),"")</f>
        <v/>
      </c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3" t="str">
        <f>IFERROR(VLOOKUP(Q541,DONNEES!$Q$2:$R$8,2,0),"")</f>
        <v/>
      </c>
      <c r="S541" s="19"/>
      <c r="T541" s="19"/>
      <c r="U541" s="7"/>
      <c r="V541" s="3" t="str">
        <f>IFERROR(VLOOKUP(U541,DONNEES!$O$2:$P$17,2,0),"")</f>
        <v/>
      </c>
      <c r="W541" s="7"/>
      <c r="X541" s="3" t="str">
        <f>IFERROR(VLOOKUP(W541,DONNEES!$S$2:$T$6,2,0),"")</f>
        <v/>
      </c>
      <c r="Z541" s="12" t="str">
        <f t="shared" si="112"/>
        <v/>
      </c>
      <c r="AA541" s="12" t="b">
        <f t="shared" si="113"/>
        <v>0</v>
      </c>
      <c r="AB541" s="12" t="b">
        <f t="shared" si="114"/>
        <v>0</v>
      </c>
      <c r="AC541" s="13">
        <f t="shared" si="115"/>
        <v>0</v>
      </c>
      <c r="AD541" s="12">
        <f t="shared" si="119"/>
        <v>0</v>
      </c>
      <c r="AE541" s="12">
        <f t="shared" si="120"/>
        <v>0</v>
      </c>
      <c r="AF541" s="12">
        <f t="shared" si="116"/>
        <v>1</v>
      </c>
      <c r="AG541" s="12">
        <f t="shared" si="117"/>
        <v>1</v>
      </c>
      <c r="AI541" s="12" t="str">
        <f>IF(E541&lt;&gt;"",OR(VLOOKUP(J541,DONNEES!$H$2:$I$7,2,0)="09",VLOOKUP(J541,DONNEES!$H$2:$I$7,2,0)="19"),"")</f>
        <v/>
      </c>
      <c r="AN541" s="18" t="b">
        <f t="shared" si="118"/>
        <v>1</v>
      </c>
      <c r="AO541" s="12" t="str">
        <f t="shared" si="122"/>
        <v/>
      </c>
      <c r="AP541" s="12" t="str">
        <f t="shared" si="121"/>
        <v/>
      </c>
      <c r="AQ541" s="12" t="str">
        <f t="shared" si="124"/>
        <v/>
      </c>
      <c r="AR541" s="12" t="str">
        <f t="shared" si="123"/>
        <v/>
      </c>
    </row>
    <row r="542" spans="1:44" x14ac:dyDescent="0.25">
      <c r="A542" s="7"/>
      <c r="B542" s="7"/>
      <c r="C542" s="3" t="str">
        <f>IFERROR(VLOOKUP(B542,DONNEES!$E:$F,2,0),"")</f>
        <v/>
      </c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3" t="str">
        <f>IFERROR(VLOOKUP(Q542,DONNEES!$Q$2:$R$8,2,0),"")</f>
        <v/>
      </c>
      <c r="S542" s="19"/>
      <c r="T542" s="19"/>
      <c r="U542" s="7"/>
      <c r="V542" s="3" t="str">
        <f>IFERROR(VLOOKUP(U542,DONNEES!$O$2:$P$17,2,0),"")</f>
        <v/>
      </c>
      <c r="W542" s="7"/>
      <c r="X542" s="3" t="str">
        <f>IFERROR(VLOOKUP(W542,DONNEES!$S$2:$T$6,2,0),"")</f>
        <v/>
      </c>
      <c r="Z542" s="12" t="str">
        <f t="shared" si="112"/>
        <v/>
      </c>
      <c r="AA542" s="12" t="b">
        <f t="shared" si="113"/>
        <v>0</v>
      </c>
      <c r="AB542" s="12" t="b">
        <f t="shared" si="114"/>
        <v>0</v>
      </c>
      <c r="AC542" s="13">
        <f t="shared" si="115"/>
        <v>0</v>
      </c>
      <c r="AD542" s="12">
        <f t="shared" si="119"/>
        <v>0</v>
      </c>
      <c r="AE542" s="12">
        <f t="shared" si="120"/>
        <v>0</v>
      </c>
      <c r="AF542" s="12">
        <f t="shared" si="116"/>
        <v>1</v>
      </c>
      <c r="AG542" s="12">
        <f t="shared" si="117"/>
        <v>1</v>
      </c>
      <c r="AI542" s="12" t="str">
        <f>IF(E542&lt;&gt;"",OR(VLOOKUP(J542,DONNEES!$H$2:$I$7,2,0)="09",VLOOKUP(J542,DONNEES!$H$2:$I$7,2,0)="19"),"")</f>
        <v/>
      </c>
      <c r="AN542" s="18" t="b">
        <f t="shared" si="118"/>
        <v>1</v>
      </c>
      <c r="AO542" s="12" t="str">
        <f t="shared" si="122"/>
        <v/>
      </c>
      <c r="AP542" s="12" t="str">
        <f t="shared" si="121"/>
        <v/>
      </c>
      <c r="AQ542" s="12" t="str">
        <f t="shared" si="124"/>
        <v/>
      </c>
      <c r="AR542" s="12" t="str">
        <f t="shared" si="123"/>
        <v/>
      </c>
    </row>
    <row r="543" spans="1:44" x14ac:dyDescent="0.25">
      <c r="A543" s="7"/>
      <c r="B543" s="7"/>
      <c r="C543" s="3" t="str">
        <f>IFERROR(VLOOKUP(B543,DONNEES!$E:$F,2,0),"")</f>
        <v/>
      </c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3" t="str">
        <f>IFERROR(VLOOKUP(Q543,DONNEES!$Q$2:$R$8,2,0),"")</f>
        <v/>
      </c>
      <c r="S543" s="19"/>
      <c r="T543" s="19"/>
      <c r="U543" s="7"/>
      <c r="V543" s="3" t="str">
        <f>IFERROR(VLOOKUP(U543,DONNEES!$O$2:$P$17,2,0),"")</f>
        <v/>
      </c>
      <c r="W543" s="7"/>
      <c r="X543" s="3" t="str">
        <f>IFERROR(VLOOKUP(W543,DONNEES!$S$2:$T$6,2,0),"")</f>
        <v/>
      </c>
      <c r="Z543" s="12" t="str">
        <f t="shared" si="112"/>
        <v/>
      </c>
      <c r="AA543" s="12" t="b">
        <f t="shared" si="113"/>
        <v>0</v>
      </c>
      <c r="AB543" s="12" t="b">
        <f t="shared" si="114"/>
        <v>0</v>
      </c>
      <c r="AC543" s="13">
        <f t="shared" si="115"/>
        <v>0</v>
      </c>
      <c r="AD543" s="12">
        <f t="shared" si="119"/>
        <v>0</v>
      </c>
      <c r="AE543" s="12">
        <f t="shared" si="120"/>
        <v>0</v>
      </c>
      <c r="AF543" s="12">
        <f t="shared" si="116"/>
        <v>1</v>
      </c>
      <c r="AG543" s="12">
        <f t="shared" si="117"/>
        <v>1</v>
      </c>
      <c r="AI543" s="12" t="str">
        <f>IF(E543&lt;&gt;"",OR(VLOOKUP(J543,DONNEES!$H$2:$I$7,2,0)="09",VLOOKUP(J543,DONNEES!$H$2:$I$7,2,0)="19"),"")</f>
        <v/>
      </c>
      <c r="AN543" s="18" t="b">
        <f t="shared" si="118"/>
        <v>1</v>
      </c>
      <c r="AO543" s="12" t="str">
        <f t="shared" si="122"/>
        <v/>
      </c>
      <c r="AP543" s="12" t="str">
        <f t="shared" si="121"/>
        <v/>
      </c>
      <c r="AQ543" s="12" t="str">
        <f t="shared" si="124"/>
        <v/>
      </c>
      <c r="AR543" s="12" t="str">
        <f t="shared" si="123"/>
        <v/>
      </c>
    </row>
    <row r="544" spans="1:44" x14ac:dyDescent="0.25">
      <c r="A544" s="7"/>
      <c r="B544" s="7"/>
      <c r="C544" s="3" t="str">
        <f>IFERROR(VLOOKUP(B544,DONNEES!$E:$F,2,0),"")</f>
        <v/>
      </c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3" t="str">
        <f>IFERROR(VLOOKUP(Q544,DONNEES!$Q$2:$R$8,2,0),"")</f>
        <v/>
      </c>
      <c r="S544" s="19"/>
      <c r="T544" s="19"/>
      <c r="U544" s="7"/>
      <c r="V544" s="3" t="str">
        <f>IFERROR(VLOOKUP(U544,DONNEES!$O$2:$P$17,2,0),"")</f>
        <v/>
      </c>
      <c r="W544" s="7"/>
      <c r="X544" s="3" t="str">
        <f>IFERROR(VLOOKUP(W544,DONNEES!$S$2:$T$6,2,0),"")</f>
        <v/>
      </c>
      <c r="Z544" s="12" t="str">
        <f t="shared" si="112"/>
        <v/>
      </c>
      <c r="AA544" s="12" t="b">
        <f t="shared" si="113"/>
        <v>0</v>
      </c>
      <c r="AB544" s="12" t="b">
        <f t="shared" si="114"/>
        <v>0</v>
      </c>
      <c r="AC544" s="13">
        <f t="shared" si="115"/>
        <v>0</v>
      </c>
      <c r="AD544" s="12">
        <f t="shared" si="119"/>
        <v>0</v>
      </c>
      <c r="AE544" s="12">
        <f t="shared" si="120"/>
        <v>0</v>
      </c>
      <c r="AF544" s="12">
        <f t="shared" si="116"/>
        <v>1</v>
      </c>
      <c r="AG544" s="12">
        <f t="shared" si="117"/>
        <v>1</v>
      </c>
      <c r="AI544" s="12" t="str">
        <f>IF(E544&lt;&gt;"",OR(VLOOKUP(J544,DONNEES!$H$2:$I$7,2,0)="09",VLOOKUP(J544,DONNEES!$H$2:$I$7,2,0)="19"),"")</f>
        <v/>
      </c>
      <c r="AN544" s="18" t="b">
        <f t="shared" si="118"/>
        <v>1</v>
      </c>
      <c r="AO544" s="12" t="str">
        <f t="shared" si="122"/>
        <v/>
      </c>
      <c r="AP544" s="12" t="str">
        <f t="shared" si="121"/>
        <v/>
      </c>
      <c r="AQ544" s="12" t="str">
        <f t="shared" si="124"/>
        <v/>
      </c>
      <c r="AR544" s="12" t="str">
        <f t="shared" si="123"/>
        <v/>
      </c>
    </row>
    <row r="545" spans="1:44" x14ac:dyDescent="0.25">
      <c r="A545" s="7"/>
      <c r="B545" s="7"/>
      <c r="C545" s="3" t="str">
        <f>IFERROR(VLOOKUP(B545,DONNEES!$E:$F,2,0),"")</f>
        <v/>
      </c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3" t="str">
        <f>IFERROR(VLOOKUP(Q545,DONNEES!$Q$2:$R$8,2,0),"")</f>
        <v/>
      </c>
      <c r="S545" s="19"/>
      <c r="T545" s="19"/>
      <c r="U545" s="7"/>
      <c r="V545" s="3" t="str">
        <f>IFERROR(VLOOKUP(U545,DONNEES!$O$2:$P$17,2,0),"")</f>
        <v/>
      </c>
      <c r="W545" s="7"/>
      <c r="X545" s="3" t="str">
        <f>IFERROR(VLOOKUP(W545,DONNEES!$S$2:$T$6,2,0),"")</f>
        <v/>
      </c>
      <c r="Z545" s="12" t="str">
        <f t="shared" si="112"/>
        <v/>
      </c>
      <c r="AA545" s="12" t="b">
        <f t="shared" si="113"/>
        <v>0</v>
      </c>
      <c r="AB545" s="12" t="b">
        <f t="shared" si="114"/>
        <v>0</v>
      </c>
      <c r="AC545" s="13">
        <f t="shared" si="115"/>
        <v>0</v>
      </c>
      <c r="AD545" s="12">
        <f t="shared" si="119"/>
        <v>0</v>
      </c>
      <c r="AE545" s="12">
        <f t="shared" si="120"/>
        <v>0</v>
      </c>
      <c r="AF545" s="12">
        <f t="shared" si="116"/>
        <v>1</v>
      </c>
      <c r="AG545" s="12">
        <f t="shared" si="117"/>
        <v>1</v>
      </c>
      <c r="AI545" s="12" t="str">
        <f>IF(E545&lt;&gt;"",OR(VLOOKUP(J545,DONNEES!$H$2:$I$7,2,0)="09",VLOOKUP(J545,DONNEES!$H$2:$I$7,2,0)="19"),"")</f>
        <v/>
      </c>
      <c r="AN545" s="18" t="b">
        <f t="shared" si="118"/>
        <v>1</v>
      </c>
      <c r="AO545" s="12" t="str">
        <f t="shared" si="122"/>
        <v/>
      </c>
      <c r="AP545" s="12" t="str">
        <f t="shared" si="121"/>
        <v/>
      </c>
      <c r="AQ545" s="12" t="str">
        <f t="shared" si="124"/>
        <v/>
      </c>
      <c r="AR545" s="12" t="str">
        <f t="shared" si="123"/>
        <v/>
      </c>
    </row>
    <row r="546" spans="1:44" x14ac:dyDescent="0.25">
      <c r="A546" s="7"/>
      <c r="B546" s="7"/>
      <c r="C546" s="3" t="str">
        <f>IFERROR(VLOOKUP(B546,DONNEES!$E:$F,2,0),"")</f>
        <v/>
      </c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3" t="str">
        <f>IFERROR(VLOOKUP(Q546,DONNEES!$Q$2:$R$8,2,0),"")</f>
        <v/>
      </c>
      <c r="S546" s="19"/>
      <c r="T546" s="19"/>
      <c r="U546" s="7"/>
      <c r="V546" s="3" t="str">
        <f>IFERROR(VLOOKUP(U546,DONNEES!$O$2:$P$17,2,0),"")</f>
        <v/>
      </c>
      <c r="W546" s="7"/>
      <c r="X546" s="3" t="str">
        <f>IFERROR(VLOOKUP(W546,DONNEES!$S$2:$T$6,2,0),"")</f>
        <v/>
      </c>
      <c r="Z546" s="12" t="str">
        <f t="shared" si="112"/>
        <v/>
      </c>
      <c r="AA546" s="12" t="b">
        <f t="shared" si="113"/>
        <v>0</v>
      </c>
      <c r="AB546" s="12" t="b">
        <f t="shared" si="114"/>
        <v>0</v>
      </c>
      <c r="AC546" s="13">
        <f t="shared" si="115"/>
        <v>0</v>
      </c>
      <c r="AD546" s="12">
        <f t="shared" si="119"/>
        <v>0</v>
      </c>
      <c r="AE546" s="12">
        <f t="shared" si="120"/>
        <v>0</v>
      </c>
      <c r="AF546" s="12">
        <f t="shared" si="116"/>
        <v>1</v>
      </c>
      <c r="AG546" s="12">
        <f t="shared" si="117"/>
        <v>1</v>
      </c>
      <c r="AI546" s="12" t="str">
        <f>IF(E546&lt;&gt;"",OR(VLOOKUP(J546,DONNEES!$H$2:$I$7,2,0)="09",VLOOKUP(J546,DONNEES!$H$2:$I$7,2,0)="19"),"")</f>
        <v/>
      </c>
      <c r="AN546" s="18" t="b">
        <f t="shared" si="118"/>
        <v>1</v>
      </c>
      <c r="AO546" s="12" t="str">
        <f t="shared" si="122"/>
        <v/>
      </c>
      <c r="AP546" s="12" t="str">
        <f t="shared" si="121"/>
        <v/>
      </c>
      <c r="AQ546" s="12" t="str">
        <f t="shared" si="124"/>
        <v/>
      </c>
      <c r="AR546" s="12" t="str">
        <f t="shared" si="123"/>
        <v/>
      </c>
    </row>
    <row r="547" spans="1:44" x14ac:dyDescent="0.25">
      <c r="A547" s="7"/>
      <c r="B547" s="7"/>
      <c r="C547" s="3" t="str">
        <f>IFERROR(VLOOKUP(B547,DONNEES!$E:$F,2,0),"")</f>
        <v/>
      </c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3" t="str">
        <f>IFERROR(VLOOKUP(Q547,DONNEES!$Q$2:$R$8,2,0),"")</f>
        <v/>
      </c>
      <c r="S547" s="19"/>
      <c r="T547" s="19"/>
      <c r="U547" s="7"/>
      <c r="V547" s="3" t="str">
        <f>IFERROR(VLOOKUP(U547,DONNEES!$O$2:$P$17,2,0),"")</f>
        <v/>
      </c>
      <c r="W547" s="7"/>
      <c r="X547" s="3" t="str">
        <f>IFERROR(VLOOKUP(W547,DONNEES!$S$2:$T$6,2,0),"")</f>
        <v/>
      </c>
      <c r="Z547" s="12" t="str">
        <f t="shared" si="112"/>
        <v/>
      </c>
      <c r="AA547" s="12" t="b">
        <f t="shared" si="113"/>
        <v>0</v>
      </c>
      <c r="AB547" s="12" t="b">
        <f t="shared" si="114"/>
        <v>0</v>
      </c>
      <c r="AC547" s="13">
        <f t="shared" si="115"/>
        <v>0</v>
      </c>
      <c r="AD547" s="12">
        <f t="shared" si="119"/>
        <v>0</v>
      </c>
      <c r="AE547" s="12">
        <f t="shared" si="120"/>
        <v>0</v>
      </c>
      <c r="AF547" s="12">
        <f t="shared" si="116"/>
        <v>1</v>
      </c>
      <c r="AG547" s="12">
        <f t="shared" si="117"/>
        <v>1</v>
      </c>
      <c r="AI547" s="12" t="str">
        <f>IF(E547&lt;&gt;"",OR(VLOOKUP(J547,DONNEES!$H$2:$I$7,2,0)="09",VLOOKUP(J547,DONNEES!$H$2:$I$7,2,0)="19"),"")</f>
        <v/>
      </c>
      <c r="AN547" s="18" t="b">
        <f t="shared" si="118"/>
        <v>1</v>
      </c>
      <c r="AO547" s="12" t="str">
        <f t="shared" si="122"/>
        <v/>
      </c>
      <c r="AP547" s="12" t="str">
        <f t="shared" si="121"/>
        <v/>
      </c>
      <c r="AQ547" s="12" t="str">
        <f t="shared" si="124"/>
        <v/>
      </c>
      <c r="AR547" s="12" t="str">
        <f t="shared" si="123"/>
        <v/>
      </c>
    </row>
    <row r="548" spans="1:44" x14ac:dyDescent="0.25">
      <c r="A548" s="7"/>
      <c r="B548" s="7"/>
      <c r="C548" s="3" t="str">
        <f>IFERROR(VLOOKUP(B548,DONNEES!$E:$F,2,0),"")</f>
        <v/>
      </c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3" t="str">
        <f>IFERROR(VLOOKUP(Q548,DONNEES!$Q$2:$R$8,2,0),"")</f>
        <v/>
      </c>
      <c r="S548" s="19"/>
      <c r="T548" s="19"/>
      <c r="U548" s="7"/>
      <c r="V548" s="3" t="str">
        <f>IFERROR(VLOOKUP(U548,DONNEES!$O$2:$P$17,2,0),"")</f>
        <v/>
      </c>
      <c r="W548" s="7"/>
      <c r="X548" s="3" t="str">
        <f>IFERROR(VLOOKUP(W548,DONNEES!$S$2:$T$6,2,0),"")</f>
        <v/>
      </c>
      <c r="Z548" s="12" t="str">
        <f t="shared" si="112"/>
        <v/>
      </c>
      <c r="AA548" s="12" t="b">
        <f t="shared" si="113"/>
        <v>0</v>
      </c>
      <c r="AB548" s="12" t="b">
        <f t="shared" si="114"/>
        <v>0</v>
      </c>
      <c r="AC548" s="13">
        <f t="shared" si="115"/>
        <v>0</v>
      </c>
      <c r="AD548" s="12">
        <f t="shared" si="119"/>
        <v>0</v>
      </c>
      <c r="AE548" s="12">
        <f t="shared" si="120"/>
        <v>0</v>
      </c>
      <c r="AF548" s="12">
        <f t="shared" si="116"/>
        <v>1</v>
      </c>
      <c r="AG548" s="12">
        <f t="shared" si="117"/>
        <v>1</v>
      </c>
      <c r="AI548" s="12" t="str">
        <f>IF(E548&lt;&gt;"",OR(VLOOKUP(J548,DONNEES!$H$2:$I$7,2,0)="09",VLOOKUP(J548,DONNEES!$H$2:$I$7,2,0)="19"),"")</f>
        <v/>
      </c>
      <c r="AN548" s="18" t="b">
        <f t="shared" si="118"/>
        <v>1</v>
      </c>
      <c r="AO548" s="12" t="str">
        <f t="shared" si="122"/>
        <v/>
      </c>
      <c r="AP548" s="12" t="str">
        <f t="shared" si="121"/>
        <v/>
      </c>
      <c r="AQ548" s="12" t="str">
        <f t="shared" si="124"/>
        <v/>
      </c>
      <c r="AR548" s="12" t="str">
        <f t="shared" si="123"/>
        <v/>
      </c>
    </row>
    <row r="549" spans="1:44" x14ac:dyDescent="0.25">
      <c r="A549" s="7"/>
      <c r="B549" s="7"/>
      <c r="C549" s="3" t="str">
        <f>IFERROR(VLOOKUP(B549,DONNEES!$E:$F,2,0),"")</f>
        <v/>
      </c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3" t="str">
        <f>IFERROR(VLOOKUP(Q549,DONNEES!$Q$2:$R$8,2,0),"")</f>
        <v/>
      </c>
      <c r="S549" s="19"/>
      <c r="T549" s="19"/>
      <c r="U549" s="7"/>
      <c r="V549" s="3" t="str">
        <f>IFERROR(VLOOKUP(U549,DONNEES!$O$2:$P$17,2,0),"")</f>
        <v/>
      </c>
      <c r="W549" s="7"/>
      <c r="X549" s="3" t="str">
        <f>IFERROR(VLOOKUP(W549,DONNEES!$S$2:$T$6,2,0),"")</f>
        <v/>
      </c>
      <c r="Z549" s="12" t="str">
        <f t="shared" si="112"/>
        <v/>
      </c>
      <c r="AA549" s="12" t="b">
        <f t="shared" si="113"/>
        <v>0</v>
      </c>
      <c r="AB549" s="12" t="b">
        <f t="shared" si="114"/>
        <v>0</v>
      </c>
      <c r="AC549" s="13">
        <f t="shared" si="115"/>
        <v>0</v>
      </c>
      <c r="AD549" s="12">
        <f t="shared" si="119"/>
        <v>0</v>
      </c>
      <c r="AE549" s="12">
        <f t="shared" si="120"/>
        <v>0</v>
      </c>
      <c r="AF549" s="12">
        <f t="shared" si="116"/>
        <v>1</v>
      </c>
      <c r="AG549" s="12">
        <f t="shared" si="117"/>
        <v>1</v>
      </c>
      <c r="AI549" s="12" t="str">
        <f>IF(E549&lt;&gt;"",OR(VLOOKUP(J549,DONNEES!$H$2:$I$7,2,0)="09",VLOOKUP(J549,DONNEES!$H$2:$I$7,2,0)="19"),"")</f>
        <v/>
      </c>
      <c r="AN549" s="18" t="b">
        <f t="shared" si="118"/>
        <v>1</v>
      </c>
      <c r="AO549" s="12" t="str">
        <f t="shared" si="122"/>
        <v/>
      </c>
      <c r="AP549" s="12" t="str">
        <f t="shared" si="121"/>
        <v/>
      </c>
      <c r="AQ549" s="12" t="str">
        <f t="shared" si="124"/>
        <v/>
      </c>
      <c r="AR549" s="12" t="str">
        <f t="shared" si="123"/>
        <v/>
      </c>
    </row>
    <row r="550" spans="1:44" x14ac:dyDescent="0.25">
      <c r="A550" s="7"/>
      <c r="B550" s="7"/>
      <c r="C550" s="3" t="str">
        <f>IFERROR(VLOOKUP(B550,DONNEES!$E:$F,2,0),"")</f>
        <v/>
      </c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3" t="str">
        <f>IFERROR(VLOOKUP(Q550,DONNEES!$Q$2:$R$8,2,0),"")</f>
        <v/>
      </c>
      <c r="S550" s="19"/>
      <c r="T550" s="19"/>
      <c r="U550" s="7"/>
      <c r="V550" s="3" t="str">
        <f>IFERROR(VLOOKUP(U550,DONNEES!$O$2:$P$17,2,0),"")</f>
        <v/>
      </c>
      <c r="W550" s="7"/>
      <c r="X550" s="3" t="str">
        <f>IFERROR(VLOOKUP(W550,DONNEES!$S$2:$T$6,2,0),"")</f>
        <v/>
      </c>
      <c r="Z550" s="12" t="str">
        <f t="shared" si="112"/>
        <v/>
      </c>
      <c r="AA550" s="12" t="b">
        <f t="shared" si="113"/>
        <v>0</v>
      </c>
      <c r="AB550" s="12" t="b">
        <f t="shared" si="114"/>
        <v>0</v>
      </c>
      <c r="AC550" s="13">
        <f t="shared" si="115"/>
        <v>0</v>
      </c>
      <c r="AD550" s="12">
        <f t="shared" si="119"/>
        <v>0</v>
      </c>
      <c r="AE550" s="12">
        <f t="shared" si="120"/>
        <v>0</v>
      </c>
      <c r="AF550" s="12">
        <f t="shared" si="116"/>
        <v>1</v>
      </c>
      <c r="AG550" s="12">
        <f t="shared" si="117"/>
        <v>1</v>
      </c>
      <c r="AI550" s="12" t="str">
        <f>IF(E550&lt;&gt;"",OR(VLOOKUP(J550,DONNEES!$H$2:$I$7,2,0)="09",VLOOKUP(J550,DONNEES!$H$2:$I$7,2,0)="19"),"")</f>
        <v/>
      </c>
      <c r="AN550" s="18" t="b">
        <f t="shared" si="118"/>
        <v>1</v>
      </c>
      <c r="AO550" s="12" t="str">
        <f t="shared" si="122"/>
        <v/>
      </c>
      <c r="AP550" s="12" t="str">
        <f t="shared" si="121"/>
        <v/>
      </c>
      <c r="AQ550" s="12" t="str">
        <f t="shared" si="124"/>
        <v/>
      </c>
      <c r="AR550" s="12" t="str">
        <f t="shared" si="123"/>
        <v/>
      </c>
    </row>
    <row r="551" spans="1:44" x14ac:dyDescent="0.25">
      <c r="A551" s="7"/>
      <c r="B551" s="7"/>
      <c r="C551" s="3" t="str">
        <f>IFERROR(VLOOKUP(B551,DONNEES!$E:$F,2,0),"")</f>
        <v/>
      </c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3" t="str">
        <f>IFERROR(VLOOKUP(Q551,DONNEES!$Q$2:$R$8,2,0),"")</f>
        <v/>
      </c>
      <c r="S551" s="19"/>
      <c r="T551" s="19"/>
      <c r="U551" s="7"/>
      <c r="V551" s="3" t="str">
        <f>IFERROR(VLOOKUP(U551,DONNEES!$O$2:$P$17,2,0),"")</f>
        <v/>
      </c>
      <c r="W551" s="7"/>
      <c r="X551" s="3" t="str">
        <f>IFERROR(VLOOKUP(W551,DONNEES!$S$2:$T$6,2,0),"")</f>
        <v/>
      </c>
      <c r="Z551" s="12" t="str">
        <f t="shared" si="112"/>
        <v/>
      </c>
      <c r="AA551" s="12" t="b">
        <f t="shared" si="113"/>
        <v>0</v>
      </c>
      <c r="AB551" s="12" t="b">
        <f t="shared" si="114"/>
        <v>0</v>
      </c>
      <c r="AC551" s="13">
        <f t="shared" si="115"/>
        <v>0</v>
      </c>
      <c r="AD551" s="12">
        <f t="shared" si="119"/>
        <v>0</v>
      </c>
      <c r="AE551" s="12">
        <f t="shared" si="120"/>
        <v>0</v>
      </c>
      <c r="AF551" s="12">
        <f t="shared" si="116"/>
        <v>1</v>
      </c>
      <c r="AG551" s="12">
        <f t="shared" si="117"/>
        <v>1</v>
      </c>
      <c r="AI551" s="12" t="str">
        <f>IF(E551&lt;&gt;"",OR(VLOOKUP(J551,DONNEES!$H$2:$I$7,2,0)="09",VLOOKUP(J551,DONNEES!$H$2:$I$7,2,0)="19"),"")</f>
        <v/>
      </c>
      <c r="AN551" s="18" t="b">
        <f t="shared" si="118"/>
        <v>1</v>
      </c>
      <c r="AO551" s="12" t="str">
        <f t="shared" si="122"/>
        <v/>
      </c>
      <c r="AP551" s="12" t="str">
        <f t="shared" si="121"/>
        <v/>
      </c>
      <c r="AQ551" s="12" t="str">
        <f t="shared" si="124"/>
        <v/>
      </c>
      <c r="AR551" s="12" t="str">
        <f t="shared" si="123"/>
        <v/>
      </c>
    </row>
    <row r="552" spans="1:44" x14ac:dyDescent="0.25">
      <c r="A552" s="7"/>
      <c r="B552" s="7"/>
      <c r="C552" s="3" t="str">
        <f>IFERROR(VLOOKUP(B552,DONNEES!$E:$F,2,0),"")</f>
        <v/>
      </c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3" t="str">
        <f>IFERROR(VLOOKUP(Q552,DONNEES!$Q$2:$R$8,2,0),"")</f>
        <v/>
      </c>
      <c r="S552" s="19"/>
      <c r="T552" s="19"/>
      <c r="U552" s="7"/>
      <c r="V552" s="3" t="str">
        <f>IFERROR(VLOOKUP(U552,DONNEES!$O$2:$P$17,2,0),"")</f>
        <v/>
      </c>
      <c r="W552" s="7"/>
      <c r="X552" s="3" t="str">
        <f>IFERROR(VLOOKUP(W552,DONNEES!$S$2:$T$6,2,0),"")</f>
        <v/>
      </c>
      <c r="Z552" s="12" t="str">
        <f t="shared" si="112"/>
        <v/>
      </c>
      <c r="AA552" s="12" t="b">
        <f t="shared" si="113"/>
        <v>0</v>
      </c>
      <c r="AB552" s="12" t="b">
        <f t="shared" si="114"/>
        <v>0</v>
      </c>
      <c r="AC552" s="13">
        <f t="shared" si="115"/>
        <v>0</v>
      </c>
      <c r="AD552" s="12">
        <f t="shared" si="119"/>
        <v>0</v>
      </c>
      <c r="AE552" s="12">
        <f t="shared" si="120"/>
        <v>0</v>
      </c>
      <c r="AF552" s="12">
        <f t="shared" si="116"/>
        <v>1</v>
      </c>
      <c r="AG552" s="12">
        <f t="shared" si="117"/>
        <v>1</v>
      </c>
      <c r="AI552" s="12" t="str">
        <f>IF(E552&lt;&gt;"",OR(VLOOKUP(J552,DONNEES!$H$2:$I$7,2,0)="09",VLOOKUP(J552,DONNEES!$H$2:$I$7,2,0)="19"),"")</f>
        <v/>
      </c>
      <c r="AN552" s="18" t="b">
        <f t="shared" si="118"/>
        <v>1</v>
      </c>
      <c r="AO552" s="12" t="str">
        <f t="shared" si="122"/>
        <v/>
      </c>
      <c r="AP552" s="12" t="str">
        <f t="shared" si="121"/>
        <v/>
      </c>
      <c r="AQ552" s="12" t="str">
        <f t="shared" si="124"/>
        <v/>
      </c>
      <c r="AR552" s="12" t="str">
        <f t="shared" si="123"/>
        <v/>
      </c>
    </row>
    <row r="553" spans="1:44" x14ac:dyDescent="0.25">
      <c r="A553" s="7"/>
      <c r="B553" s="7"/>
      <c r="C553" s="3" t="str">
        <f>IFERROR(VLOOKUP(B553,DONNEES!$E:$F,2,0),"")</f>
        <v/>
      </c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3" t="str">
        <f>IFERROR(VLOOKUP(Q553,DONNEES!$Q$2:$R$8,2,0),"")</f>
        <v/>
      </c>
      <c r="S553" s="19"/>
      <c r="T553" s="19"/>
      <c r="U553" s="7"/>
      <c r="V553" s="3" t="str">
        <f>IFERROR(VLOOKUP(U553,DONNEES!$O$2:$P$17,2,0),"")</f>
        <v/>
      </c>
      <c r="W553" s="7"/>
      <c r="X553" s="3" t="str">
        <f>IFERROR(VLOOKUP(W553,DONNEES!$S$2:$T$6,2,0),"")</f>
        <v/>
      </c>
      <c r="Z553" s="12" t="str">
        <f t="shared" si="112"/>
        <v/>
      </c>
      <c r="AA553" s="12" t="b">
        <f t="shared" si="113"/>
        <v>0</v>
      </c>
      <c r="AB553" s="12" t="b">
        <f t="shared" si="114"/>
        <v>0</v>
      </c>
      <c r="AC553" s="13">
        <f t="shared" si="115"/>
        <v>0</v>
      </c>
      <c r="AD553" s="12">
        <f t="shared" si="119"/>
        <v>0</v>
      </c>
      <c r="AE553" s="12">
        <f t="shared" si="120"/>
        <v>0</v>
      </c>
      <c r="AF553" s="12">
        <f t="shared" si="116"/>
        <v>1</v>
      </c>
      <c r="AG553" s="12">
        <f t="shared" si="117"/>
        <v>1</v>
      </c>
      <c r="AI553" s="12" t="str">
        <f>IF(E553&lt;&gt;"",OR(VLOOKUP(J553,DONNEES!$H$2:$I$7,2,0)="09",VLOOKUP(J553,DONNEES!$H$2:$I$7,2,0)="19"),"")</f>
        <v/>
      </c>
      <c r="AN553" s="18" t="b">
        <f t="shared" si="118"/>
        <v>1</v>
      </c>
      <c r="AO553" s="12" t="str">
        <f t="shared" si="122"/>
        <v/>
      </c>
      <c r="AP553" s="12" t="str">
        <f t="shared" si="121"/>
        <v/>
      </c>
      <c r="AQ553" s="12" t="str">
        <f t="shared" si="124"/>
        <v/>
      </c>
      <c r="AR553" s="12" t="str">
        <f t="shared" si="123"/>
        <v/>
      </c>
    </row>
    <row r="554" spans="1:44" x14ac:dyDescent="0.25">
      <c r="A554" s="7"/>
      <c r="B554" s="7"/>
      <c r="C554" s="3" t="str">
        <f>IFERROR(VLOOKUP(B554,DONNEES!$E:$F,2,0),"")</f>
        <v/>
      </c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3" t="str">
        <f>IFERROR(VLOOKUP(Q554,DONNEES!$Q$2:$R$8,2,0),"")</f>
        <v/>
      </c>
      <c r="S554" s="19"/>
      <c r="T554" s="19"/>
      <c r="U554" s="7"/>
      <c r="V554" s="3" t="str">
        <f>IFERROR(VLOOKUP(U554,DONNEES!$O$2:$P$17,2,0),"")</f>
        <v/>
      </c>
      <c r="W554" s="7"/>
      <c r="X554" s="3" t="str">
        <f>IFERROR(VLOOKUP(W554,DONNEES!$S$2:$T$6,2,0),"")</f>
        <v/>
      </c>
      <c r="Z554" s="12" t="str">
        <f t="shared" si="112"/>
        <v/>
      </c>
      <c r="AA554" s="12" t="b">
        <f t="shared" si="113"/>
        <v>0</v>
      </c>
      <c r="AB554" s="12" t="b">
        <f t="shared" si="114"/>
        <v>0</v>
      </c>
      <c r="AC554" s="13">
        <f t="shared" si="115"/>
        <v>0</v>
      </c>
      <c r="AD554" s="12">
        <f t="shared" si="119"/>
        <v>0</v>
      </c>
      <c r="AE554" s="12">
        <f t="shared" si="120"/>
        <v>0</v>
      </c>
      <c r="AF554" s="12">
        <f t="shared" si="116"/>
        <v>1</v>
      </c>
      <c r="AG554" s="12">
        <f t="shared" si="117"/>
        <v>1</v>
      </c>
      <c r="AI554" s="12" t="str">
        <f>IF(E554&lt;&gt;"",OR(VLOOKUP(J554,DONNEES!$H$2:$I$7,2,0)="09",VLOOKUP(J554,DONNEES!$H$2:$I$7,2,0)="19"),"")</f>
        <v/>
      </c>
      <c r="AN554" s="18" t="b">
        <f t="shared" si="118"/>
        <v>1</v>
      </c>
      <c r="AO554" s="12" t="str">
        <f t="shared" si="122"/>
        <v/>
      </c>
      <c r="AP554" s="12" t="str">
        <f t="shared" si="121"/>
        <v/>
      </c>
      <c r="AQ554" s="12" t="str">
        <f t="shared" si="124"/>
        <v/>
      </c>
      <c r="AR554" s="12" t="str">
        <f t="shared" si="123"/>
        <v/>
      </c>
    </row>
    <row r="555" spans="1:44" x14ac:dyDescent="0.25">
      <c r="A555" s="7"/>
      <c r="B555" s="7"/>
      <c r="C555" s="3" t="str">
        <f>IFERROR(VLOOKUP(B555,DONNEES!$E:$F,2,0),"")</f>
        <v/>
      </c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3" t="str">
        <f>IFERROR(VLOOKUP(Q555,DONNEES!$Q$2:$R$8,2,0),"")</f>
        <v/>
      </c>
      <c r="S555" s="19"/>
      <c r="T555" s="19"/>
      <c r="U555" s="7"/>
      <c r="V555" s="3" t="str">
        <f>IFERROR(VLOOKUP(U555,DONNEES!$O$2:$P$17,2,0),"")</f>
        <v/>
      </c>
      <c r="W555" s="7"/>
      <c r="X555" s="3" t="str">
        <f>IFERROR(VLOOKUP(W555,DONNEES!$S$2:$T$6,2,0),"")</f>
        <v/>
      </c>
      <c r="Z555" s="12" t="str">
        <f t="shared" si="112"/>
        <v/>
      </c>
      <c r="AA555" s="12" t="b">
        <f t="shared" si="113"/>
        <v>0</v>
      </c>
      <c r="AB555" s="12" t="b">
        <f t="shared" si="114"/>
        <v>0</v>
      </c>
      <c r="AC555" s="13">
        <f t="shared" si="115"/>
        <v>0</v>
      </c>
      <c r="AD555" s="12">
        <f t="shared" si="119"/>
        <v>0</v>
      </c>
      <c r="AE555" s="12">
        <f t="shared" si="120"/>
        <v>0</v>
      </c>
      <c r="AF555" s="12">
        <f t="shared" si="116"/>
        <v>1</v>
      </c>
      <c r="AG555" s="12">
        <f t="shared" si="117"/>
        <v>1</v>
      </c>
      <c r="AI555" s="12" t="str">
        <f>IF(E555&lt;&gt;"",OR(VLOOKUP(J555,DONNEES!$H$2:$I$7,2,0)="09",VLOOKUP(J555,DONNEES!$H$2:$I$7,2,0)="19"),"")</f>
        <v/>
      </c>
      <c r="AN555" s="18" t="b">
        <f t="shared" si="118"/>
        <v>1</v>
      </c>
      <c r="AO555" s="12" t="str">
        <f t="shared" si="122"/>
        <v/>
      </c>
      <c r="AP555" s="12" t="str">
        <f t="shared" si="121"/>
        <v/>
      </c>
      <c r="AQ555" s="12" t="str">
        <f t="shared" si="124"/>
        <v/>
      </c>
      <c r="AR555" s="12" t="str">
        <f t="shared" si="123"/>
        <v/>
      </c>
    </row>
    <row r="556" spans="1:44" x14ac:dyDescent="0.25">
      <c r="A556" s="7"/>
      <c r="B556" s="7"/>
      <c r="C556" s="3" t="str">
        <f>IFERROR(VLOOKUP(B556,DONNEES!$E:$F,2,0),"")</f>
        <v/>
      </c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3" t="str">
        <f>IFERROR(VLOOKUP(Q556,DONNEES!$Q$2:$R$8,2,0),"")</f>
        <v/>
      </c>
      <c r="S556" s="19"/>
      <c r="T556" s="19"/>
      <c r="U556" s="7"/>
      <c r="V556" s="3" t="str">
        <f>IFERROR(VLOOKUP(U556,DONNEES!$O$2:$P$17,2,0),"")</f>
        <v/>
      </c>
      <c r="W556" s="7"/>
      <c r="X556" s="3" t="str">
        <f>IFERROR(VLOOKUP(W556,DONNEES!$S$2:$T$6,2,0),"")</f>
        <v/>
      </c>
      <c r="Z556" s="12" t="str">
        <f t="shared" si="112"/>
        <v/>
      </c>
      <c r="AA556" s="12" t="b">
        <f t="shared" si="113"/>
        <v>0</v>
      </c>
      <c r="AB556" s="12" t="b">
        <f t="shared" si="114"/>
        <v>0</v>
      </c>
      <c r="AC556" s="13">
        <f t="shared" si="115"/>
        <v>0</v>
      </c>
      <c r="AD556" s="12">
        <f t="shared" si="119"/>
        <v>0</v>
      </c>
      <c r="AE556" s="12">
        <f t="shared" si="120"/>
        <v>0</v>
      </c>
      <c r="AF556" s="12">
        <f t="shared" si="116"/>
        <v>1</v>
      </c>
      <c r="AG556" s="12">
        <f t="shared" si="117"/>
        <v>1</v>
      </c>
      <c r="AI556" s="12" t="str">
        <f>IF(E556&lt;&gt;"",OR(VLOOKUP(J556,DONNEES!$H$2:$I$7,2,0)="09",VLOOKUP(J556,DONNEES!$H$2:$I$7,2,0)="19"),"")</f>
        <v/>
      </c>
      <c r="AN556" s="18" t="b">
        <f t="shared" si="118"/>
        <v>1</v>
      </c>
      <c r="AO556" s="12" t="str">
        <f t="shared" si="122"/>
        <v/>
      </c>
      <c r="AP556" s="12" t="str">
        <f t="shared" si="121"/>
        <v/>
      </c>
      <c r="AQ556" s="12" t="str">
        <f t="shared" si="124"/>
        <v/>
      </c>
      <c r="AR556" s="12" t="str">
        <f t="shared" si="123"/>
        <v/>
      </c>
    </row>
    <row r="557" spans="1:44" x14ac:dyDescent="0.25">
      <c r="A557" s="7"/>
      <c r="B557" s="7"/>
      <c r="C557" s="3" t="str">
        <f>IFERROR(VLOOKUP(B557,DONNEES!$E:$F,2,0),"")</f>
        <v/>
      </c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3" t="str">
        <f>IFERROR(VLOOKUP(Q557,DONNEES!$Q$2:$R$8,2,0),"")</f>
        <v/>
      </c>
      <c r="S557" s="19"/>
      <c r="T557" s="19"/>
      <c r="U557" s="7"/>
      <c r="V557" s="3" t="str">
        <f>IFERROR(VLOOKUP(U557,DONNEES!$O$2:$P$17,2,0),"")</f>
        <v/>
      </c>
      <c r="W557" s="7"/>
      <c r="X557" s="3" t="str">
        <f>IFERROR(VLOOKUP(W557,DONNEES!$S$2:$T$6,2,0),"")</f>
        <v/>
      </c>
      <c r="Z557" s="12" t="str">
        <f t="shared" si="112"/>
        <v/>
      </c>
      <c r="AA557" s="12" t="b">
        <f t="shared" si="113"/>
        <v>0</v>
      </c>
      <c r="AB557" s="12" t="b">
        <f t="shared" si="114"/>
        <v>0</v>
      </c>
      <c r="AC557" s="13">
        <f t="shared" si="115"/>
        <v>0</v>
      </c>
      <c r="AD557" s="12">
        <f t="shared" si="119"/>
        <v>0</v>
      </c>
      <c r="AE557" s="12">
        <f t="shared" si="120"/>
        <v>0</v>
      </c>
      <c r="AF557" s="12">
        <f t="shared" si="116"/>
        <v>1</v>
      </c>
      <c r="AG557" s="12">
        <f t="shared" si="117"/>
        <v>1</v>
      </c>
      <c r="AI557" s="12" t="str">
        <f>IF(E557&lt;&gt;"",OR(VLOOKUP(J557,DONNEES!$H$2:$I$7,2,0)="09",VLOOKUP(J557,DONNEES!$H$2:$I$7,2,0)="19"),"")</f>
        <v/>
      </c>
      <c r="AN557" s="18" t="b">
        <f t="shared" si="118"/>
        <v>1</v>
      </c>
      <c r="AO557" s="12" t="str">
        <f t="shared" si="122"/>
        <v/>
      </c>
      <c r="AP557" s="12" t="str">
        <f t="shared" si="121"/>
        <v/>
      </c>
      <c r="AQ557" s="12" t="str">
        <f t="shared" si="124"/>
        <v/>
      </c>
      <c r="AR557" s="12" t="str">
        <f t="shared" si="123"/>
        <v/>
      </c>
    </row>
    <row r="558" spans="1:44" x14ac:dyDescent="0.25">
      <c r="A558" s="7"/>
      <c r="B558" s="7"/>
      <c r="C558" s="3" t="str">
        <f>IFERROR(VLOOKUP(B558,DONNEES!$E:$F,2,0),"")</f>
        <v/>
      </c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3" t="str">
        <f>IFERROR(VLOOKUP(Q558,DONNEES!$Q$2:$R$8,2,0),"")</f>
        <v/>
      </c>
      <c r="S558" s="19"/>
      <c r="T558" s="19"/>
      <c r="U558" s="7"/>
      <c r="V558" s="3" t="str">
        <f>IFERROR(VLOOKUP(U558,DONNEES!$O$2:$P$17,2,0),"")</f>
        <v/>
      </c>
      <c r="W558" s="7"/>
      <c r="X558" s="3" t="str">
        <f>IFERROR(VLOOKUP(W558,DONNEES!$S$2:$T$6,2,0),"")</f>
        <v/>
      </c>
      <c r="Z558" s="12" t="str">
        <f t="shared" si="112"/>
        <v/>
      </c>
      <c r="AA558" s="12" t="b">
        <f t="shared" si="113"/>
        <v>0</v>
      </c>
      <c r="AB558" s="12" t="b">
        <f t="shared" si="114"/>
        <v>0</v>
      </c>
      <c r="AC558" s="13">
        <f t="shared" si="115"/>
        <v>0</v>
      </c>
      <c r="AD558" s="12">
        <f t="shared" si="119"/>
        <v>0</v>
      </c>
      <c r="AE558" s="12">
        <f t="shared" si="120"/>
        <v>0</v>
      </c>
      <c r="AF558" s="12">
        <f t="shared" si="116"/>
        <v>1</v>
      </c>
      <c r="AG558" s="12">
        <f t="shared" si="117"/>
        <v>1</v>
      </c>
      <c r="AI558" s="12" t="str">
        <f>IF(E558&lt;&gt;"",OR(VLOOKUP(J558,DONNEES!$H$2:$I$7,2,0)="09",VLOOKUP(J558,DONNEES!$H$2:$I$7,2,0)="19"),"")</f>
        <v/>
      </c>
      <c r="AN558" s="18" t="b">
        <f t="shared" si="118"/>
        <v>1</v>
      </c>
      <c r="AO558" s="12" t="str">
        <f t="shared" si="122"/>
        <v/>
      </c>
      <c r="AP558" s="12" t="str">
        <f t="shared" si="121"/>
        <v/>
      </c>
      <c r="AQ558" s="12" t="str">
        <f t="shared" si="124"/>
        <v/>
      </c>
      <c r="AR558" s="12" t="str">
        <f t="shared" si="123"/>
        <v/>
      </c>
    </row>
    <row r="559" spans="1:44" x14ac:dyDescent="0.25">
      <c r="A559" s="7"/>
      <c r="B559" s="7"/>
      <c r="C559" s="3" t="str">
        <f>IFERROR(VLOOKUP(B559,DONNEES!$E:$F,2,0),"")</f>
        <v/>
      </c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3" t="str">
        <f>IFERROR(VLOOKUP(Q559,DONNEES!$Q$2:$R$8,2,0),"")</f>
        <v/>
      </c>
      <c r="S559" s="19"/>
      <c r="T559" s="19"/>
      <c r="U559" s="7"/>
      <c r="V559" s="3" t="str">
        <f>IFERROR(VLOOKUP(U559,DONNEES!$O$2:$P$17,2,0),"")</f>
        <v/>
      </c>
      <c r="W559" s="7"/>
      <c r="X559" s="3" t="str">
        <f>IFERROR(VLOOKUP(W559,DONNEES!$S$2:$T$6,2,0),"")</f>
        <v/>
      </c>
      <c r="Z559" s="12" t="str">
        <f t="shared" si="112"/>
        <v/>
      </c>
      <c r="AA559" s="12" t="b">
        <f t="shared" si="113"/>
        <v>0</v>
      </c>
      <c r="AB559" s="12" t="b">
        <f t="shared" si="114"/>
        <v>0</v>
      </c>
      <c r="AC559" s="13">
        <f t="shared" si="115"/>
        <v>0</v>
      </c>
      <c r="AD559" s="12">
        <f t="shared" si="119"/>
        <v>0</v>
      </c>
      <c r="AE559" s="12">
        <f t="shared" si="120"/>
        <v>0</v>
      </c>
      <c r="AF559" s="12">
        <f t="shared" si="116"/>
        <v>1</v>
      </c>
      <c r="AG559" s="12">
        <f t="shared" si="117"/>
        <v>1</v>
      </c>
      <c r="AI559" s="12" t="str">
        <f>IF(E559&lt;&gt;"",OR(VLOOKUP(J559,DONNEES!$H$2:$I$7,2,0)="09",VLOOKUP(J559,DONNEES!$H$2:$I$7,2,0)="19"),"")</f>
        <v/>
      </c>
      <c r="AN559" s="18" t="b">
        <f t="shared" si="118"/>
        <v>1</v>
      </c>
      <c r="AO559" s="12" t="str">
        <f t="shared" si="122"/>
        <v/>
      </c>
      <c r="AP559" s="12" t="str">
        <f t="shared" si="121"/>
        <v/>
      </c>
      <c r="AQ559" s="12" t="str">
        <f t="shared" si="124"/>
        <v/>
      </c>
      <c r="AR559" s="12" t="str">
        <f t="shared" si="123"/>
        <v/>
      </c>
    </row>
    <row r="560" spans="1:44" x14ac:dyDescent="0.25">
      <c r="A560" s="7"/>
      <c r="B560" s="7"/>
      <c r="C560" s="3" t="str">
        <f>IFERROR(VLOOKUP(B560,DONNEES!$E:$F,2,0),"")</f>
        <v/>
      </c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3" t="str">
        <f>IFERROR(VLOOKUP(Q560,DONNEES!$Q$2:$R$8,2,0),"")</f>
        <v/>
      </c>
      <c r="S560" s="19"/>
      <c r="T560" s="19"/>
      <c r="U560" s="7"/>
      <c r="V560" s="3" t="str">
        <f>IFERROR(VLOOKUP(U560,DONNEES!$O$2:$P$17,2,0),"")</f>
        <v/>
      </c>
      <c r="W560" s="7"/>
      <c r="X560" s="3" t="str">
        <f>IFERROR(VLOOKUP(W560,DONNEES!$S$2:$T$6,2,0),"")</f>
        <v/>
      </c>
      <c r="Z560" s="12" t="str">
        <f t="shared" si="112"/>
        <v/>
      </c>
      <c r="AA560" s="12" t="b">
        <f t="shared" si="113"/>
        <v>0</v>
      </c>
      <c r="AB560" s="12" t="b">
        <f t="shared" si="114"/>
        <v>0</v>
      </c>
      <c r="AC560" s="13">
        <f t="shared" si="115"/>
        <v>0</v>
      </c>
      <c r="AD560" s="12">
        <f t="shared" si="119"/>
        <v>0</v>
      </c>
      <c r="AE560" s="12">
        <f t="shared" si="120"/>
        <v>0</v>
      </c>
      <c r="AF560" s="12">
        <f t="shared" si="116"/>
        <v>1</v>
      </c>
      <c r="AG560" s="12">
        <f t="shared" si="117"/>
        <v>1</v>
      </c>
      <c r="AI560" s="12" t="str">
        <f>IF(E560&lt;&gt;"",OR(VLOOKUP(J560,DONNEES!$H$2:$I$7,2,0)="09",VLOOKUP(J560,DONNEES!$H$2:$I$7,2,0)="19"),"")</f>
        <v/>
      </c>
      <c r="AN560" s="18" t="b">
        <f t="shared" si="118"/>
        <v>1</v>
      </c>
      <c r="AO560" s="12" t="str">
        <f t="shared" si="122"/>
        <v/>
      </c>
      <c r="AP560" s="12" t="str">
        <f t="shared" si="121"/>
        <v/>
      </c>
      <c r="AQ560" s="12" t="str">
        <f t="shared" si="124"/>
        <v/>
      </c>
      <c r="AR560" s="12" t="str">
        <f t="shared" si="123"/>
        <v/>
      </c>
    </row>
    <row r="561" spans="1:44" x14ac:dyDescent="0.25">
      <c r="A561" s="7"/>
      <c r="B561" s="7"/>
      <c r="C561" s="3" t="str">
        <f>IFERROR(VLOOKUP(B561,DONNEES!$E:$F,2,0),"")</f>
        <v/>
      </c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3" t="str">
        <f>IFERROR(VLOOKUP(Q561,DONNEES!$Q$2:$R$8,2,0),"")</f>
        <v/>
      </c>
      <c r="S561" s="19"/>
      <c r="T561" s="19"/>
      <c r="U561" s="7"/>
      <c r="V561" s="3" t="str">
        <f>IFERROR(VLOOKUP(U561,DONNEES!$O$2:$P$17,2,0),"")</f>
        <v/>
      </c>
      <c r="W561" s="7"/>
      <c r="X561" s="3" t="str">
        <f>IFERROR(VLOOKUP(W561,DONNEES!$S$2:$T$6,2,0),"")</f>
        <v/>
      </c>
      <c r="Z561" s="12" t="str">
        <f t="shared" si="112"/>
        <v/>
      </c>
      <c r="AA561" s="12" t="b">
        <f t="shared" si="113"/>
        <v>0</v>
      </c>
      <c r="AB561" s="12" t="b">
        <f t="shared" si="114"/>
        <v>0</v>
      </c>
      <c r="AC561" s="13">
        <f t="shared" si="115"/>
        <v>0</v>
      </c>
      <c r="AD561" s="12">
        <f t="shared" si="119"/>
        <v>0</v>
      </c>
      <c r="AE561" s="12">
        <f t="shared" si="120"/>
        <v>0</v>
      </c>
      <c r="AF561" s="12">
        <f t="shared" si="116"/>
        <v>1</v>
      </c>
      <c r="AG561" s="12">
        <f t="shared" si="117"/>
        <v>1</v>
      </c>
      <c r="AI561" s="12" t="str">
        <f>IF(E561&lt;&gt;"",OR(VLOOKUP(J561,DONNEES!$H$2:$I$7,2,0)="09",VLOOKUP(J561,DONNEES!$H$2:$I$7,2,0)="19"),"")</f>
        <v/>
      </c>
      <c r="AN561" s="18" t="b">
        <f t="shared" si="118"/>
        <v>1</v>
      </c>
      <c r="AO561" s="12" t="str">
        <f t="shared" si="122"/>
        <v/>
      </c>
      <c r="AP561" s="12" t="str">
        <f t="shared" si="121"/>
        <v/>
      </c>
      <c r="AQ561" s="12" t="str">
        <f t="shared" si="124"/>
        <v/>
      </c>
      <c r="AR561" s="12" t="str">
        <f t="shared" si="123"/>
        <v/>
      </c>
    </row>
    <row r="562" spans="1:44" x14ac:dyDescent="0.25">
      <c r="A562" s="7"/>
      <c r="B562" s="7"/>
      <c r="C562" s="3" t="str">
        <f>IFERROR(VLOOKUP(B562,DONNEES!$E:$F,2,0),"")</f>
        <v/>
      </c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3" t="str">
        <f>IFERROR(VLOOKUP(Q562,DONNEES!$Q$2:$R$8,2,0),"")</f>
        <v/>
      </c>
      <c r="S562" s="19"/>
      <c r="T562" s="19"/>
      <c r="U562" s="7"/>
      <c r="V562" s="3" t="str">
        <f>IFERROR(VLOOKUP(U562,DONNEES!$O$2:$P$17,2,0),"")</f>
        <v/>
      </c>
      <c r="W562" s="7"/>
      <c r="X562" s="3" t="str">
        <f>IFERROR(VLOOKUP(W562,DONNEES!$S$2:$T$6,2,0),"")</f>
        <v/>
      </c>
      <c r="Z562" s="12" t="str">
        <f t="shared" si="112"/>
        <v/>
      </c>
      <c r="AA562" s="12" t="b">
        <f t="shared" si="113"/>
        <v>0</v>
      </c>
      <c r="AB562" s="12" t="b">
        <f t="shared" si="114"/>
        <v>0</v>
      </c>
      <c r="AC562" s="13">
        <f t="shared" si="115"/>
        <v>0</v>
      </c>
      <c r="AD562" s="12">
        <f t="shared" si="119"/>
        <v>0</v>
      </c>
      <c r="AE562" s="12">
        <f t="shared" si="120"/>
        <v>0</v>
      </c>
      <c r="AF562" s="12">
        <f t="shared" si="116"/>
        <v>1</v>
      </c>
      <c r="AG562" s="12">
        <f t="shared" si="117"/>
        <v>1</v>
      </c>
      <c r="AI562" s="12" t="str">
        <f>IF(E562&lt;&gt;"",OR(VLOOKUP(J562,DONNEES!$H$2:$I$7,2,0)="09",VLOOKUP(J562,DONNEES!$H$2:$I$7,2,0)="19"),"")</f>
        <v/>
      </c>
      <c r="AN562" s="18" t="b">
        <f t="shared" si="118"/>
        <v>1</v>
      </c>
      <c r="AO562" s="12" t="str">
        <f t="shared" si="122"/>
        <v/>
      </c>
      <c r="AP562" s="12" t="str">
        <f t="shared" si="121"/>
        <v/>
      </c>
      <c r="AQ562" s="12" t="str">
        <f t="shared" si="124"/>
        <v/>
      </c>
      <c r="AR562" s="12" t="str">
        <f t="shared" si="123"/>
        <v/>
      </c>
    </row>
    <row r="563" spans="1:44" x14ac:dyDescent="0.25">
      <c r="A563" s="7"/>
      <c r="B563" s="7"/>
      <c r="C563" s="3" t="str">
        <f>IFERROR(VLOOKUP(B563,DONNEES!$E:$F,2,0),"")</f>
        <v/>
      </c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3" t="str">
        <f>IFERROR(VLOOKUP(Q563,DONNEES!$Q$2:$R$8,2,0),"")</f>
        <v/>
      </c>
      <c r="S563" s="19"/>
      <c r="T563" s="19"/>
      <c r="U563" s="7"/>
      <c r="V563" s="3" t="str">
        <f>IFERROR(VLOOKUP(U563,DONNEES!$O$2:$P$17,2,0),"")</f>
        <v/>
      </c>
      <c r="W563" s="7"/>
      <c r="X563" s="3" t="str">
        <f>IFERROR(VLOOKUP(W563,DONNEES!$S$2:$T$6,2,0),"")</f>
        <v/>
      </c>
      <c r="Z563" s="12" t="str">
        <f t="shared" si="112"/>
        <v/>
      </c>
      <c r="AA563" s="12" t="b">
        <f t="shared" si="113"/>
        <v>0</v>
      </c>
      <c r="AB563" s="12" t="b">
        <f t="shared" si="114"/>
        <v>0</v>
      </c>
      <c r="AC563" s="13">
        <f t="shared" si="115"/>
        <v>0</v>
      </c>
      <c r="AD563" s="12">
        <f t="shared" si="119"/>
        <v>0</v>
      </c>
      <c r="AE563" s="12">
        <f t="shared" si="120"/>
        <v>0</v>
      </c>
      <c r="AF563" s="12">
        <f t="shared" si="116"/>
        <v>1</v>
      </c>
      <c r="AG563" s="12">
        <f t="shared" si="117"/>
        <v>1</v>
      </c>
      <c r="AI563" s="12" t="str">
        <f>IF(E563&lt;&gt;"",OR(VLOOKUP(J563,DONNEES!$H$2:$I$7,2,0)="09",VLOOKUP(J563,DONNEES!$H$2:$I$7,2,0)="19"),"")</f>
        <v/>
      </c>
      <c r="AN563" s="18" t="b">
        <f t="shared" si="118"/>
        <v>1</v>
      </c>
      <c r="AO563" s="12" t="str">
        <f t="shared" si="122"/>
        <v/>
      </c>
      <c r="AP563" s="12" t="str">
        <f t="shared" si="121"/>
        <v/>
      </c>
      <c r="AQ563" s="12" t="str">
        <f t="shared" si="124"/>
        <v/>
      </c>
      <c r="AR563" s="12" t="str">
        <f t="shared" si="123"/>
        <v/>
      </c>
    </row>
    <row r="564" spans="1:44" x14ac:dyDescent="0.25">
      <c r="A564" s="7"/>
      <c r="B564" s="7"/>
      <c r="C564" s="3" t="str">
        <f>IFERROR(VLOOKUP(B564,DONNEES!$E:$F,2,0),"")</f>
        <v/>
      </c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3" t="str">
        <f>IFERROR(VLOOKUP(Q564,DONNEES!$Q$2:$R$8,2,0),"")</f>
        <v/>
      </c>
      <c r="S564" s="19"/>
      <c r="T564" s="19"/>
      <c r="U564" s="7"/>
      <c r="V564" s="3" t="str">
        <f>IFERROR(VLOOKUP(U564,DONNEES!$O$2:$P$17,2,0),"")</f>
        <v/>
      </c>
      <c r="W564" s="7"/>
      <c r="X564" s="3" t="str">
        <f>IFERROR(VLOOKUP(W564,DONNEES!$S$2:$T$6,2,0),"")</f>
        <v/>
      </c>
      <c r="Z564" s="12" t="str">
        <f t="shared" si="112"/>
        <v/>
      </c>
      <c r="AA564" s="12" t="b">
        <f t="shared" si="113"/>
        <v>0</v>
      </c>
      <c r="AB564" s="12" t="b">
        <f t="shared" si="114"/>
        <v>0</v>
      </c>
      <c r="AC564" s="13">
        <f t="shared" si="115"/>
        <v>0</v>
      </c>
      <c r="AD564" s="12">
        <f t="shared" si="119"/>
        <v>0</v>
      </c>
      <c r="AE564" s="12">
        <f t="shared" si="120"/>
        <v>0</v>
      </c>
      <c r="AF564" s="12">
        <f t="shared" si="116"/>
        <v>1</v>
      </c>
      <c r="AG564" s="12">
        <f t="shared" si="117"/>
        <v>1</v>
      </c>
      <c r="AI564" s="12" t="str">
        <f>IF(E564&lt;&gt;"",OR(VLOOKUP(J564,DONNEES!$H$2:$I$7,2,0)="09",VLOOKUP(J564,DONNEES!$H$2:$I$7,2,0)="19"),"")</f>
        <v/>
      </c>
      <c r="AN564" s="18" t="b">
        <f t="shared" si="118"/>
        <v>1</v>
      </c>
      <c r="AO564" s="12" t="str">
        <f t="shared" si="122"/>
        <v/>
      </c>
      <c r="AP564" s="12" t="str">
        <f t="shared" si="121"/>
        <v/>
      </c>
      <c r="AQ564" s="12" t="str">
        <f t="shared" si="124"/>
        <v/>
      </c>
      <c r="AR564" s="12" t="str">
        <f t="shared" si="123"/>
        <v/>
      </c>
    </row>
    <row r="565" spans="1:44" x14ac:dyDescent="0.25">
      <c r="A565" s="7"/>
      <c r="B565" s="7"/>
      <c r="C565" s="3" t="str">
        <f>IFERROR(VLOOKUP(B565,DONNEES!$E:$F,2,0),"")</f>
        <v/>
      </c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3" t="str">
        <f>IFERROR(VLOOKUP(Q565,DONNEES!$Q$2:$R$8,2,0),"")</f>
        <v/>
      </c>
      <c r="S565" s="19"/>
      <c r="T565" s="19"/>
      <c r="U565" s="7"/>
      <c r="V565" s="3" t="str">
        <f>IFERROR(VLOOKUP(U565,DONNEES!$O$2:$P$17,2,0),"")</f>
        <v/>
      </c>
      <c r="W565" s="7"/>
      <c r="X565" s="3" t="str">
        <f>IFERROR(VLOOKUP(W565,DONNEES!$S$2:$T$6,2,0),"")</f>
        <v/>
      </c>
      <c r="Z565" s="12" t="str">
        <f t="shared" si="112"/>
        <v/>
      </c>
      <c r="AA565" s="12" t="b">
        <f t="shared" si="113"/>
        <v>0</v>
      </c>
      <c r="AB565" s="12" t="b">
        <f t="shared" si="114"/>
        <v>0</v>
      </c>
      <c r="AC565" s="13">
        <f t="shared" si="115"/>
        <v>0</v>
      </c>
      <c r="AD565" s="12">
        <f t="shared" si="119"/>
        <v>0</v>
      </c>
      <c r="AE565" s="12">
        <f t="shared" si="120"/>
        <v>0</v>
      </c>
      <c r="AF565" s="12">
        <f t="shared" si="116"/>
        <v>1</v>
      </c>
      <c r="AG565" s="12">
        <f t="shared" si="117"/>
        <v>1</v>
      </c>
      <c r="AI565" s="12" t="str">
        <f>IF(E565&lt;&gt;"",OR(VLOOKUP(J565,DONNEES!$H$2:$I$7,2,0)="09",VLOOKUP(J565,DONNEES!$H$2:$I$7,2,0)="19"),"")</f>
        <v/>
      </c>
      <c r="AN565" s="18" t="b">
        <f t="shared" si="118"/>
        <v>1</v>
      </c>
      <c r="AO565" s="12" t="str">
        <f t="shared" si="122"/>
        <v/>
      </c>
      <c r="AP565" s="12" t="str">
        <f t="shared" si="121"/>
        <v/>
      </c>
      <c r="AQ565" s="12" t="str">
        <f t="shared" si="124"/>
        <v/>
      </c>
      <c r="AR565" s="12" t="str">
        <f t="shared" si="123"/>
        <v/>
      </c>
    </row>
    <row r="566" spans="1:44" x14ac:dyDescent="0.25">
      <c r="A566" s="7"/>
      <c r="B566" s="7"/>
      <c r="C566" s="3" t="str">
        <f>IFERROR(VLOOKUP(B566,DONNEES!$E:$F,2,0),"")</f>
        <v/>
      </c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3" t="str">
        <f>IFERROR(VLOOKUP(Q566,DONNEES!$Q$2:$R$8,2,0),"")</f>
        <v/>
      </c>
      <c r="S566" s="19"/>
      <c r="T566" s="19"/>
      <c r="U566" s="7"/>
      <c r="V566" s="3" t="str">
        <f>IFERROR(VLOOKUP(U566,DONNEES!$O$2:$P$17,2,0),"")</f>
        <v/>
      </c>
      <c r="W566" s="7"/>
      <c r="X566" s="3" t="str">
        <f>IFERROR(VLOOKUP(W566,DONNEES!$S$2:$T$6,2,0),"")</f>
        <v/>
      </c>
      <c r="Z566" s="12" t="str">
        <f t="shared" si="112"/>
        <v/>
      </c>
      <c r="AA566" s="12" t="b">
        <f t="shared" si="113"/>
        <v>0</v>
      </c>
      <c r="AB566" s="12" t="b">
        <f t="shared" si="114"/>
        <v>0</v>
      </c>
      <c r="AC566" s="13">
        <f t="shared" si="115"/>
        <v>0</v>
      </c>
      <c r="AD566" s="12">
        <f t="shared" si="119"/>
        <v>0</v>
      </c>
      <c r="AE566" s="12">
        <f t="shared" si="120"/>
        <v>0</v>
      </c>
      <c r="AF566" s="12">
        <f t="shared" si="116"/>
        <v>1</v>
      </c>
      <c r="AG566" s="12">
        <f t="shared" si="117"/>
        <v>1</v>
      </c>
      <c r="AI566" s="12" t="str">
        <f>IF(E566&lt;&gt;"",OR(VLOOKUP(J566,DONNEES!$H$2:$I$7,2,0)="09",VLOOKUP(J566,DONNEES!$H$2:$I$7,2,0)="19"),"")</f>
        <v/>
      </c>
      <c r="AN566" s="18" t="b">
        <f t="shared" si="118"/>
        <v>1</v>
      </c>
      <c r="AO566" s="12" t="str">
        <f t="shared" si="122"/>
        <v/>
      </c>
      <c r="AP566" s="12" t="str">
        <f t="shared" si="121"/>
        <v/>
      </c>
      <c r="AQ566" s="12" t="str">
        <f t="shared" si="124"/>
        <v/>
      </c>
      <c r="AR566" s="12" t="str">
        <f t="shared" si="123"/>
        <v/>
      </c>
    </row>
    <row r="567" spans="1:44" x14ac:dyDescent="0.25">
      <c r="A567" s="7"/>
      <c r="B567" s="7"/>
      <c r="C567" s="3" t="str">
        <f>IFERROR(VLOOKUP(B567,DONNEES!$E:$F,2,0),"")</f>
        <v/>
      </c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3" t="str">
        <f>IFERROR(VLOOKUP(Q567,DONNEES!$Q$2:$R$8,2,0),"")</f>
        <v/>
      </c>
      <c r="S567" s="19"/>
      <c r="T567" s="19"/>
      <c r="U567" s="7"/>
      <c r="V567" s="3" t="str">
        <f>IFERROR(VLOOKUP(U567,DONNEES!$O$2:$P$17,2,0),"")</f>
        <v/>
      </c>
      <c r="W567" s="7"/>
      <c r="X567" s="3" t="str">
        <f>IFERROR(VLOOKUP(W567,DONNEES!$S$2:$T$6,2,0),"")</f>
        <v/>
      </c>
      <c r="Z567" s="12" t="str">
        <f t="shared" si="112"/>
        <v/>
      </c>
      <c r="AA567" s="12" t="b">
        <f t="shared" si="113"/>
        <v>0</v>
      </c>
      <c r="AB567" s="12" t="b">
        <f t="shared" si="114"/>
        <v>0</v>
      </c>
      <c r="AC567" s="13">
        <f t="shared" si="115"/>
        <v>0</v>
      </c>
      <c r="AD567" s="12">
        <f t="shared" si="119"/>
        <v>0</v>
      </c>
      <c r="AE567" s="12">
        <f t="shared" si="120"/>
        <v>0</v>
      </c>
      <c r="AF567" s="12">
        <f t="shared" si="116"/>
        <v>1</v>
      </c>
      <c r="AG567" s="12">
        <f t="shared" si="117"/>
        <v>1</v>
      </c>
      <c r="AI567" s="12" t="str">
        <f>IF(E567&lt;&gt;"",OR(VLOOKUP(J567,DONNEES!$H$2:$I$7,2,0)="09",VLOOKUP(J567,DONNEES!$H$2:$I$7,2,0)="19"),"")</f>
        <v/>
      </c>
      <c r="AN567" s="18" t="b">
        <f t="shared" si="118"/>
        <v>1</v>
      </c>
      <c r="AO567" s="12" t="str">
        <f t="shared" si="122"/>
        <v/>
      </c>
      <c r="AP567" s="12" t="str">
        <f t="shared" si="121"/>
        <v/>
      </c>
      <c r="AQ567" s="12" t="str">
        <f t="shared" si="124"/>
        <v/>
      </c>
      <c r="AR567" s="12" t="str">
        <f t="shared" si="123"/>
        <v/>
      </c>
    </row>
    <row r="568" spans="1:44" x14ac:dyDescent="0.25">
      <c r="A568" s="7"/>
      <c r="B568" s="7"/>
      <c r="C568" s="3" t="str">
        <f>IFERROR(VLOOKUP(B568,DONNEES!$E:$F,2,0),"")</f>
        <v/>
      </c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3" t="str">
        <f>IFERROR(VLOOKUP(Q568,DONNEES!$Q$2:$R$8,2,0),"")</f>
        <v/>
      </c>
      <c r="S568" s="19"/>
      <c r="T568" s="19"/>
      <c r="U568" s="7"/>
      <c r="V568" s="3" t="str">
        <f>IFERROR(VLOOKUP(U568,DONNEES!$O$2:$P$17,2,0),"")</f>
        <v/>
      </c>
      <c r="W568" s="7"/>
      <c r="X568" s="3" t="str">
        <f>IFERROR(VLOOKUP(W568,DONNEES!$S$2:$T$6,2,0),"")</f>
        <v/>
      </c>
      <c r="Z568" s="12" t="str">
        <f t="shared" si="112"/>
        <v/>
      </c>
      <c r="AA568" s="12" t="b">
        <f t="shared" si="113"/>
        <v>0</v>
      </c>
      <c r="AB568" s="12" t="b">
        <f t="shared" si="114"/>
        <v>0</v>
      </c>
      <c r="AC568" s="13">
        <f t="shared" si="115"/>
        <v>0</v>
      </c>
      <c r="AD568" s="12">
        <f t="shared" si="119"/>
        <v>0</v>
      </c>
      <c r="AE568" s="12">
        <f t="shared" si="120"/>
        <v>0</v>
      </c>
      <c r="AF568" s="12">
        <f t="shared" si="116"/>
        <v>1</v>
      </c>
      <c r="AG568" s="12">
        <f t="shared" si="117"/>
        <v>1</v>
      </c>
      <c r="AI568" s="12" t="str">
        <f>IF(E568&lt;&gt;"",OR(VLOOKUP(J568,DONNEES!$H$2:$I$7,2,0)="09",VLOOKUP(J568,DONNEES!$H$2:$I$7,2,0)="19"),"")</f>
        <v/>
      </c>
      <c r="AN568" s="18" t="b">
        <f t="shared" si="118"/>
        <v>1</v>
      </c>
      <c r="AO568" s="12" t="str">
        <f t="shared" si="122"/>
        <v/>
      </c>
      <c r="AP568" s="12" t="str">
        <f t="shared" si="121"/>
        <v/>
      </c>
      <c r="AQ568" s="12" t="str">
        <f t="shared" si="124"/>
        <v/>
      </c>
      <c r="AR568" s="12" t="str">
        <f t="shared" si="123"/>
        <v/>
      </c>
    </row>
    <row r="569" spans="1:44" x14ac:dyDescent="0.25">
      <c r="A569" s="7"/>
      <c r="B569" s="7"/>
      <c r="C569" s="3" t="str">
        <f>IFERROR(VLOOKUP(B569,DONNEES!$E:$F,2,0),"")</f>
        <v/>
      </c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3" t="str">
        <f>IFERROR(VLOOKUP(Q569,DONNEES!$Q$2:$R$8,2,0),"")</f>
        <v/>
      </c>
      <c r="S569" s="19"/>
      <c r="T569" s="19"/>
      <c r="U569" s="7"/>
      <c r="V569" s="3" t="str">
        <f>IFERROR(VLOOKUP(U569,DONNEES!$O$2:$P$17,2,0),"")</f>
        <v/>
      </c>
      <c r="W569" s="7"/>
      <c r="X569" s="3" t="str">
        <f>IFERROR(VLOOKUP(W569,DONNEES!$S$2:$T$6,2,0),"")</f>
        <v/>
      </c>
      <c r="Z569" s="12" t="str">
        <f t="shared" si="112"/>
        <v/>
      </c>
      <c r="AA569" s="12" t="b">
        <f t="shared" si="113"/>
        <v>0</v>
      </c>
      <c r="AB569" s="12" t="b">
        <f t="shared" si="114"/>
        <v>0</v>
      </c>
      <c r="AC569" s="13">
        <f t="shared" si="115"/>
        <v>0</v>
      </c>
      <c r="AD569" s="12">
        <f t="shared" si="119"/>
        <v>0</v>
      </c>
      <c r="AE569" s="12">
        <f t="shared" si="120"/>
        <v>0</v>
      </c>
      <c r="AF569" s="12">
        <f t="shared" si="116"/>
        <v>1</v>
      </c>
      <c r="AG569" s="12">
        <f t="shared" si="117"/>
        <v>1</v>
      </c>
      <c r="AI569" s="12" t="str">
        <f>IF(E569&lt;&gt;"",OR(VLOOKUP(J569,DONNEES!$H$2:$I$7,2,0)="09",VLOOKUP(J569,DONNEES!$H$2:$I$7,2,0)="19"),"")</f>
        <v/>
      </c>
      <c r="AN569" s="18" t="b">
        <f t="shared" si="118"/>
        <v>1</v>
      </c>
      <c r="AO569" s="12" t="str">
        <f t="shared" si="122"/>
        <v/>
      </c>
      <c r="AP569" s="12" t="str">
        <f t="shared" si="121"/>
        <v/>
      </c>
      <c r="AQ569" s="12" t="str">
        <f t="shared" si="124"/>
        <v/>
      </c>
      <c r="AR569" s="12" t="str">
        <f t="shared" si="123"/>
        <v/>
      </c>
    </row>
    <row r="570" spans="1:44" x14ac:dyDescent="0.25">
      <c r="A570" s="7"/>
      <c r="B570" s="7"/>
      <c r="C570" s="3" t="str">
        <f>IFERROR(VLOOKUP(B570,DONNEES!$E:$F,2,0),"")</f>
        <v/>
      </c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3" t="str">
        <f>IFERROR(VLOOKUP(Q570,DONNEES!$Q$2:$R$8,2,0),"")</f>
        <v/>
      </c>
      <c r="S570" s="19"/>
      <c r="T570" s="19"/>
      <c r="U570" s="7"/>
      <c r="V570" s="3" t="str">
        <f>IFERROR(VLOOKUP(U570,DONNEES!$O$2:$P$17,2,0),"")</f>
        <v/>
      </c>
      <c r="W570" s="7"/>
      <c r="X570" s="3" t="str">
        <f>IFERROR(VLOOKUP(W570,DONNEES!$S$2:$T$6,2,0),"")</f>
        <v/>
      </c>
      <c r="Z570" s="12" t="str">
        <f t="shared" si="112"/>
        <v/>
      </c>
      <c r="AA570" s="12" t="b">
        <f t="shared" si="113"/>
        <v>0</v>
      </c>
      <c r="AB570" s="12" t="b">
        <f t="shared" si="114"/>
        <v>0</v>
      </c>
      <c r="AC570" s="13">
        <f t="shared" si="115"/>
        <v>0</v>
      </c>
      <c r="AD570" s="12">
        <f t="shared" si="119"/>
        <v>0</v>
      </c>
      <c r="AE570" s="12">
        <f t="shared" si="120"/>
        <v>0</v>
      </c>
      <c r="AF570" s="12">
        <f t="shared" si="116"/>
        <v>1</v>
      </c>
      <c r="AG570" s="12">
        <f t="shared" si="117"/>
        <v>1</v>
      </c>
      <c r="AI570" s="12" t="str">
        <f>IF(E570&lt;&gt;"",OR(VLOOKUP(J570,DONNEES!$H$2:$I$7,2,0)="09",VLOOKUP(J570,DONNEES!$H$2:$I$7,2,0)="19"),"")</f>
        <v/>
      </c>
      <c r="AN570" s="18" t="b">
        <f t="shared" si="118"/>
        <v>1</v>
      </c>
      <c r="AO570" s="12" t="str">
        <f t="shared" si="122"/>
        <v/>
      </c>
      <c r="AP570" s="12" t="str">
        <f t="shared" si="121"/>
        <v/>
      </c>
      <c r="AQ570" s="12" t="str">
        <f t="shared" si="124"/>
        <v/>
      </c>
      <c r="AR570" s="12" t="str">
        <f t="shared" si="123"/>
        <v/>
      </c>
    </row>
    <row r="571" spans="1:44" x14ac:dyDescent="0.25">
      <c r="A571" s="7"/>
      <c r="B571" s="7"/>
      <c r="C571" s="3" t="str">
        <f>IFERROR(VLOOKUP(B571,DONNEES!$E:$F,2,0),"")</f>
        <v/>
      </c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3" t="str">
        <f>IFERROR(VLOOKUP(Q571,DONNEES!$Q$2:$R$8,2,0),"")</f>
        <v/>
      </c>
      <c r="S571" s="19"/>
      <c r="T571" s="19"/>
      <c r="U571" s="7"/>
      <c r="V571" s="3" t="str">
        <f>IFERROR(VLOOKUP(U571,DONNEES!$O$2:$P$17,2,0),"")</f>
        <v/>
      </c>
      <c r="W571" s="7"/>
      <c r="X571" s="3" t="str">
        <f>IFERROR(VLOOKUP(W571,DONNEES!$S$2:$T$6,2,0),"")</f>
        <v/>
      </c>
      <c r="Z571" s="12" t="str">
        <f t="shared" si="112"/>
        <v/>
      </c>
      <c r="AA571" s="12" t="b">
        <f t="shared" si="113"/>
        <v>0</v>
      </c>
      <c r="AB571" s="12" t="b">
        <f t="shared" si="114"/>
        <v>0</v>
      </c>
      <c r="AC571" s="13">
        <f t="shared" si="115"/>
        <v>0</v>
      </c>
      <c r="AD571" s="12">
        <f t="shared" si="119"/>
        <v>0</v>
      </c>
      <c r="AE571" s="12">
        <f t="shared" si="120"/>
        <v>0</v>
      </c>
      <c r="AF571" s="12">
        <f t="shared" si="116"/>
        <v>1</v>
      </c>
      <c r="AG571" s="12">
        <f t="shared" si="117"/>
        <v>1</v>
      </c>
      <c r="AI571" s="12" t="str">
        <f>IF(E571&lt;&gt;"",OR(VLOOKUP(J571,DONNEES!$H$2:$I$7,2,0)="09",VLOOKUP(J571,DONNEES!$H$2:$I$7,2,0)="19"),"")</f>
        <v/>
      </c>
      <c r="AN571" s="18" t="b">
        <f t="shared" si="118"/>
        <v>1</v>
      </c>
      <c r="AO571" s="12" t="str">
        <f t="shared" si="122"/>
        <v/>
      </c>
      <c r="AP571" s="12" t="str">
        <f t="shared" si="121"/>
        <v/>
      </c>
      <c r="AQ571" s="12" t="str">
        <f t="shared" si="124"/>
        <v/>
      </c>
      <c r="AR571" s="12" t="str">
        <f t="shared" si="123"/>
        <v/>
      </c>
    </row>
    <row r="572" spans="1:44" x14ac:dyDescent="0.25">
      <c r="A572" s="7"/>
      <c r="B572" s="7"/>
      <c r="C572" s="3" t="str">
        <f>IFERROR(VLOOKUP(B572,DONNEES!$E:$F,2,0),"")</f>
        <v/>
      </c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3" t="str">
        <f>IFERROR(VLOOKUP(Q572,DONNEES!$Q$2:$R$8,2,0),"")</f>
        <v/>
      </c>
      <c r="S572" s="19"/>
      <c r="T572" s="19"/>
      <c r="U572" s="7"/>
      <c r="V572" s="3" t="str">
        <f>IFERROR(VLOOKUP(U572,DONNEES!$O$2:$P$17,2,0),"")</f>
        <v/>
      </c>
      <c r="W572" s="7"/>
      <c r="X572" s="3" t="str">
        <f>IFERROR(VLOOKUP(W572,DONNEES!$S$2:$T$6,2,0),"")</f>
        <v/>
      </c>
      <c r="Z572" s="12" t="str">
        <f t="shared" si="112"/>
        <v/>
      </c>
      <c r="AA572" s="12" t="b">
        <f t="shared" si="113"/>
        <v>0</v>
      </c>
      <c r="AB572" s="12" t="b">
        <f t="shared" si="114"/>
        <v>0</v>
      </c>
      <c r="AC572" s="13">
        <f t="shared" si="115"/>
        <v>0</v>
      </c>
      <c r="AD572" s="12">
        <f t="shared" si="119"/>
        <v>0</v>
      </c>
      <c r="AE572" s="12">
        <f t="shared" si="120"/>
        <v>0</v>
      </c>
      <c r="AF572" s="12">
        <f t="shared" si="116"/>
        <v>1</v>
      </c>
      <c r="AG572" s="12">
        <f t="shared" si="117"/>
        <v>1</v>
      </c>
      <c r="AI572" s="12" t="str">
        <f>IF(E572&lt;&gt;"",OR(VLOOKUP(J572,DONNEES!$H$2:$I$7,2,0)="09",VLOOKUP(J572,DONNEES!$H$2:$I$7,2,0)="19"),"")</f>
        <v/>
      </c>
      <c r="AN572" s="18" t="b">
        <f t="shared" si="118"/>
        <v>1</v>
      </c>
      <c r="AO572" s="12" t="str">
        <f t="shared" si="122"/>
        <v/>
      </c>
      <c r="AP572" s="12" t="str">
        <f t="shared" si="121"/>
        <v/>
      </c>
      <c r="AQ572" s="12" t="str">
        <f t="shared" si="124"/>
        <v/>
      </c>
      <c r="AR572" s="12" t="str">
        <f t="shared" si="123"/>
        <v/>
      </c>
    </row>
    <row r="573" spans="1:44" x14ac:dyDescent="0.25">
      <c r="A573" s="7"/>
      <c r="B573" s="7"/>
      <c r="C573" s="3" t="str">
        <f>IFERROR(VLOOKUP(B573,DONNEES!$E:$F,2,0),"")</f>
        <v/>
      </c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3" t="str">
        <f>IFERROR(VLOOKUP(Q573,DONNEES!$Q$2:$R$8,2,0),"")</f>
        <v/>
      </c>
      <c r="S573" s="19"/>
      <c r="T573" s="19"/>
      <c r="U573" s="7"/>
      <c r="V573" s="3" t="str">
        <f>IFERROR(VLOOKUP(U573,DONNEES!$O$2:$P$17,2,0),"")</f>
        <v/>
      </c>
      <c r="W573" s="7"/>
      <c r="X573" s="3" t="str">
        <f>IFERROR(VLOOKUP(W573,DONNEES!$S$2:$T$6,2,0),"")</f>
        <v/>
      </c>
      <c r="Z573" s="12" t="str">
        <f t="shared" si="112"/>
        <v/>
      </c>
      <c r="AA573" s="12" t="b">
        <f t="shared" si="113"/>
        <v>0</v>
      </c>
      <c r="AB573" s="12" t="b">
        <f t="shared" si="114"/>
        <v>0</v>
      </c>
      <c r="AC573" s="13">
        <f t="shared" si="115"/>
        <v>0</v>
      </c>
      <c r="AD573" s="12">
        <f t="shared" si="119"/>
        <v>0</v>
      </c>
      <c r="AE573" s="12">
        <f t="shared" si="120"/>
        <v>0</v>
      </c>
      <c r="AF573" s="12">
        <f t="shared" si="116"/>
        <v>1</v>
      </c>
      <c r="AG573" s="12">
        <f t="shared" si="117"/>
        <v>1</v>
      </c>
      <c r="AI573" s="12" t="str">
        <f>IF(E573&lt;&gt;"",OR(VLOOKUP(J573,DONNEES!$H$2:$I$7,2,0)="09",VLOOKUP(J573,DONNEES!$H$2:$I$7,2,0)="19"),"")</f>
        <v/>
      </c>
      <c r="AN573" s="18" t="b">
        <f t="shared" si="118"/>
        <v>1</v>
      </c>
      <c r="AO573" s="12" t="str">
        <f t="shared" si="122"/>
        <v/>
      </c>
      <c r="AP573" s="12" t="str">
        <f t="shared" si="121"/>
        <v/>
      </c>
      <c r="AQ573" s="12" t="str">
        <f t="shared" si="124"/>
        <v/>
      </c>
      <c r="AR573" s="12" t="str">
        <f t="shared" si="123"/>
        <v/>
      </c>
    </row>
    <row r="574" spans="1:44" x14ac:dyDescent="0.25">
      <c r="A574" s="7"/>
      <c r="B574" s="7"/>
      <c r="C574" s="3" t="str">
        <f>IFERROR(VLOOKUP(B574,DONNEES!$E:$F,2,0),"")</f>
        <v/>
      </c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3" t="str">
        <f>IFERROR(VLOOKUP(Q574,DONNEES!$Q$2:$R$8,2,0),"")</f>
        <v/>
      </c>
      <c r="S574" s="19"/>
      <c r="T574" s="19"/>
      <c r="U574" s="7"/>
      <c r="V574" s="3" t="str">
        <f>IFERROR(VLOOKUP(U574,DONNEES!$O$2:$P$17,2,0),"")</f>
        <v/>
      </c>
      <c r="W574" s="7"/>
      <c r="X574" s="3" t="str">
        <f>IFERROR(VLOOKUP(W574,DONNEES!$S$2:$T$6,2,0),"")</f>
        <v/>
      </c>
      <c r="Z574" s="12" t="str">
        <f t="shared" si="112"/>
        <v/>
      </c>
      <c r="AA574" s="12" t="b">
        <f t="shared" si="113"/>
        <v>0</v>
      </c>
      <c r="AB574" s="12" t="b">
        <f t="shared" si="114"/>
        <v>0</v>
      </c>
      <c r="AC574" s="13">
        <f t="shared" si="115"/>
        <v>0</v>
      </c>
      <c r="AD574" s="12">
        <f t="shared" si="119"/>
        <v>0</v>
      </c>
      <c r="AE574" s="12">
        <f t="shared" si="120"/>
        <v>0</v>
      </c>
      <c r="AF574" s="12">
        <f t="shared" si="116"/>
        <v>1</v>
      </c>
      <c r="AG574" s="12">
        <f t="shared" si="117"/>
        <v>1</v>
      </c>
      <c r="AI574" s="12" t="str">
        <f>IF(E574&lt;&gt;"",OR(VLOOKUP(J574,DONNEES!$H$2:$I$7,2,0)="09",VLOOKUP(J574,DONNEES!$H$2:$I$7,2,0)="19"),"")</f>
        <v/>
      </c>
      <c r="AN574" s="18" t="b">
        <f t="shared" si="118"/>
        <v>1</v>
      </c>
      <c r="AO574" s="12" t="str">
        <f t="shared" si="122"/>
        <v/>
      </c>
      <c r="AP574" s="12" t="str">
        <f t="shared" si="121"/>
        <v/>
      </c>
      <c r="AQ574" s="12" t="str">
        <f t="shared" si="124"/>
        <v/>
      </c>
      <c r="AR574" s="12" t="str">
        <f t="shared" si="123"/>
        <v/>
      </c>
    </row>
    <row r="575" spans="1:44" x14ac:dyDescent="0.25">
      <c r="A575" s="7"/>
      <c r="B575" s="7"/>
      <c r="C575" s="3" t="str">
        <f>IFERROR(VLOOKUP(B575,DONNEES!$E:$F,2,0),"")</f>
        <v/>
      </c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3" t="str">
        <f>IFERROR(VLOOKUP(Q575,DONNEES!$Q$2:$R$8,2,0),"")</f>
        <v/>
      </c>
      <c r="S575" s="19"/>
      <c r="T575" s="19"/>
      <c r="U575" s="7"/>
      <c r="V575" s="3" t="str">
        <f>IFERROR(VLOOKUP(U575,DONNEES!$O$2:$P$17,2,0),"")</f>
        <v/>
      </c>
      <c r="W575" s="7"/>
      <c r="X575" s="3" t="str">
        <f>IFERROR(VLOOKUP(W575,DONNEES!$S$2:$T$6,2,0),"")</f>
        <v/>
      </c>
      <c r="Z575" s="12" t="str">
        <f t="shared" si="112"/>
        <v/>
      </c>
      <c r="AA575" s="12" t="b">
        <f t="shared" si="113"/>
        <v>0</v>
      </c>
      <c r="AB575" s="12" t="b">
        <f t="shared" si="114"/>
        <v>0</v>
      </c>
      <c r="AC575" s="13">
        <f t="shared" si="115"/>
        <v>0</v>
      </c>
      <c r="AD575" s="12">
        <f t="shared" si="119"/>
        <v>0</v>
      </c>
      <c r="AE575" s="12">
        <f t="shared" si="120"/>
        <v>0</v>
      </c>
      <c r="AF575" s="12">
        <f t="shared" si="116"/>
        <v>1</v>
      </c>
      <c r="AG575" s="12">
        <f t="shared" si="117"/>
        <v>1</v>
      </c>
      <c r="AI575" s="12" t="str">
        <f>IF(E575&lt;&gt;"",OR(VLOOKUP(J575,DONNEES!$H$2:$I$7,2,0)="09",VLOOKUP(J575,DONNEES!$H$2:$I$7,2,0)="19"),"")</f>
        <v/>
      </c>
      <c r="AN575" s="18" t="b">
        <f t="shared" si="118"/>
        <v>1</v>
      </c>
      <c r="AO575" s="12" t="str">
        <f t="shared" si="122"/>
        <v/>
      </c>
      <c r="AP575" s="12" t="str">
        <f t="shared" si="121"/>
        <v/>
      </c>
      <c r="AQ575" s="12" t="str">
        <f t="shared" si="124"/>
        <v/>
      </c>
      <c r="AR575" s="12" t="str">
        <f t="shared" si="123"/>
        <v/>
      </c>
    </row>
    <row r="576" spans="1:44" x14ac:dyDescent="0.25">
      <c r="A576" s="7"/>
      <c r="B576" s="7"/>
      <c r="C576" s="3" t="str">
        <f>IFERROR(VLOOKUP(B576,DONNEES!$E:$F,2,0),"")</f>
        <v/>
      </c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3" t="str">
        <f>IFERROR(VLOOKUP(Q576,DONNEES!$Q$2:$R$8,2,0),"")</f>
        <v/>
      </c>
      <c r="S576" s="19"/>
      <c r="T576" s="19"/>
      <c r="U576" s="7"/>
      <c r="V576" s="3" t="str">
        <f>IFERROR(VLOOKUP(U576,DONNEES!$O$2:$P$17,2,0),"")</f>
        <v/>
      </c>
      <c r="W576" s="7"/>
      <c r="X576" s="3" t="str">
        <f>IFERROR(VLOOKUP(W576,DONNEES!$S$2:$T$6,2,0),"")</f>
        <v/>
      </c>
      <c r="Z576" s="12" t="str">
        <f t="shared" si="112"/>
        <v/>
      </c>
      <c r="AA576" s="12" t="b">
        <f t="shared" si="113"/>
        <v>0</v>
      </c>
      <c r="AB576" s="12" t="b">
        <f t="shared" si="114"/>
        <v>0</v>
      </c>
      <c r="AC576" s="13">
        <f t="shared" si="115"/>
        <v>0</v>
      </c>
      <c r="AD576" s="12">
        <f t="shared" si="119"/>
        <v>0</v>
      </c>
      <c r="AE576" s="12">
        <f t="shared" si="120"/>
        <v>0</v>
      </c>
      <c r="AF576" s="12">
        <f t="shared" si="116"/>
        <v>1</v>
      </c>
      <c r="AG576" s="12">
        <f t="shared" si="117"/>
        <v>1</v>
      </c>
      <c r="AI576" s="12" t="str">
        <f>IF(E576&lt;&gt;"",OR(VLOOKUP(J576,DONNEES!$H$2:$I$7,2,0)="09",VLOOKUP(J576,DONNEES!$H$2:$I$7,2,0)="19"),"")</f>
        <v/>
      </c>
      <c r="AN576" s="18" t="b">
        <f t="shared" si="118"/>
        <v>1</v>
      </c>
      <c r="AO576" s="12" t="str">
        <f t="shared" si="122"/>
        <v/>
      </c>
      <c r="AP576" s="12" t="str">
        <f t="shared" si="121"/>
        <v/>
      </c>
      <c r="AQ576" s="12" t="str">
        <f t="shared" si="124"/>
        <v/>
      </c>
      <c r="AR576" s="12" t="str">
        <f t="shared" si="123"/>
        <v/>
      </c>
    </row>
    <row r="577" spans="1:44" x14ac:dyDescent="0.25">
      <c r="A577" s="7"/>
      <c r="B577" s="7"/>
      <c r="C577" s="3" t="str">
        <f>IFERROR(VLOOKUP(B577,DONNEES!$E:$F,2,0),"")</f>
        <v/>
      </c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3" t="str">
        <f>IFERROR(VLOOKUP(Q577,DONNEES!$Q$2:$R$8,2,0),"")</f>
        <v/>
      </c>
      <c r="S577" s="19"/>
      <c r="T577" s="19"/>
      <c r="U577" s="7"/>
      <c r="V577" s="3" t="str">
        <f>IFERROR(VLOOKUP(U577,DONNEES!$O$2:$P$17,2,0),"")</f>
        <v/>
      </c>
      <c r="W577" s="7"/>
      <c r="X577" s="3" t="str">
        <f>IFERROR(VLOOKUP(W577,DONNEES!$S$2:$T$6,2,0),"")</f>
        <v/>
      </c>
      <c r="Z577" s="12" t="str">
        <f t="shared" si="112"/>
        <v/>
      </c>
      <c r="AA577" s="12" t="b">
        <f t="shared" si="113"/>
        <v>0</v>
      </c>
      <c r="AB577" s="12" t="b">
        <f t="shared" si="114"/>
        <v>0</v>
      </c>
      <c r="AC577" s="13">
        <f t="shared" si="115"/>
        <v>0</v>
      </c>
      <c r="AD577" s="12">
        <f t="shared" si="119"/>
        <v>0</v>
      </c>
      <c r="AE577" s="12">
        <f t="shared" si="120"/>
        <v>0</v>
      </c>
      <c r="AF577" s="12">
        <f t="shared" si="116"/>
        <v>1</v>
      </c>
      <c r="AG577" s="12">
        <f t="shared" si="117"/>
        <v>1</v>
      </c>
      <c r="AI577" s="12" t="str">
        <f>IF(E577&lt;&gt;"",OR(VLOOKUP(J577,DONNEES!$H$2:$I$7,2,0)="09",VLOOKUP(J577,DONNEES!$H$2:$I$7,2,0)="19"),"")</f>
        <v/>
      </c>
      <c r="AN577" s="18" t="b">
        <f t="shared" si="118"/>
        <v>1</v>
      </c>
      <c r="AO577" s="12" t="str">
        <f t="shared" si="122"/>
        <v/>
      </c>
      <c r="AP577" s="12" t="str">
        <f t="shared" si="121"/>
        <v/>
      </c>
      <c r="AQ577" s="12" t="str">
        <f t="shared" si="124"/>
        <v/>
      </c>
      <c r="AR577" s="12" t="str">
        <f t="shared" si="123"/>
        <v/>
      </c>
    </row>
    <row r="578" spans="1:44" x14ac:dyDescent="0.25">
      <c r="A578" s="7"/>
      <c r="B578" s="7"/>
      <c r="C578" s="3" t="str">
        <f>IFERROR(VLOOKUP(B578,DONNEES!$E:$F,2,0),"")</f>
        <v/>
      </c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3" t="str">
        <f>IFERROR(VLOOKUP(Q578,DONNEES!$Q$2:$R$8,2,0),"")</f>
        <v/>
      </c>
      <c r="S578" s="19"/>
      <c r="T578" s="19"/>
      <c r="U578" s="7"/>
      <c r="V578" s="3" t="str">
        <f>IFERROR(VLOOKUP(U578,DONNEES!$O$2:$P$17,2,0),"")</f>
        <v/>
      </c>
      <c r="W578" s="7"/>
      <c r="X578" s="3" t="str">
        <f>IFERROR(VLOOKUP(W578,DONNEES!$S$2:$T$6,2,0),"")</f>
        <v/>
      </c>
      <c r="Z578" s="12" t="str">
        <f t="shared" si="112"/>
        <v/>
      </c>
      <c r="AA578" s="12" t="b">
        <f t="shared" si="113"/>
        <v>0</v>
      </c>
      <c r="AB578" s="12" t="b">
        <f t="shared" si="114"/>
        <v>0</v>
      </c>
      <c r="AC578" s="13">
        <f t="shared" si="115"/>
        <v>0</v>
      </c>
      <c r="AD578" s="12">
        <f t="shared" si="119"/>
        <v>0</v>
      </c>
      <c r="AE578" s="12">
        <f t="shared" si="120"/>
        <v>0</v>
      </c>
      <c r="AF578" s="12">
        <f t="shared" si="116"/>
        <v>1</v>
      </c>
      <c r="AG578" s="12">
        <f t="shared" si="117"/>
        <v>1</v>
      </c>
      <c r="AI578" s="12" t="str">
        <f>IF(E578&lt;&gt;"",OR(VLOOKUP(J578,DONNEES!$H$2:$I$7,2,0)="09",VLOOKUP(J578,DONNEES!$H$2:$I$7,2,0)="19"),"")</f>
        <v/>
      </c>
      <c r="AN578" s="18" t="b">
        <f t="shared" si="118"/>
        <v>1</v>
      </c>
      <c r="AO578" s="12" t="str">
        <f t="shared" si="122"/>
        <v/>
      </c>
      <c r="AP578" s="12" t="str">
        <f t="shared" si="121"/>
        <v/>
      </c>
      <c r="AQ578" s="12" t="str">
        <f t="shared" si="124"/>
        <v/>
      </c>
      <c r="AR578" s="12" t="str">
        <f t="shared" si="123"/>
        <v/>
      </c>
    </row>
    <row r="579" spans="1:44" x14ac:dyDescent="0.25">
      <c r="A579" s="7"/>
      <c r="B579" s="7"/>
      <c r="C579" s="3" t="str">
        <f>IFERROR(VLOOKUP(B579,DONNEES!$E:$F,2,0),"")</f>
        <v/>
      </c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3" t="str">
        <f>IFERROR(VLOOKUP(Q579,DONNEES!$Q$2:$R$8,2,0),"")</f>
        <v/>
      </c>
      <c r="S579" s="19"/>
      <c r="T579" s="19"/>
      <c r="U579" s="7"/>
      <c r="V579" s="3" t="str">
        <f>IFERROR(VLOOKUP(U579,DONNEES!$O$2:$P$17,2,0),"")</f>
        <v/>
      </c>
      <c r="W579" s="7"/>
      <c r="X579" s="3" t="str">
        <f>IFERROR(VLOOKUP(W579,DONNEES!$S$2:$T$6,2,0),"")</f>
        <v/>
      </c>
      <c r="Z579" s="12" t="str">
        <f t="shared" si="112"/>
        <v/>
      </c>
      <c r="AA579" s="12" t="b">
        <f t="shared" si="113"/>
        <v>0</v>
      </c>
      <c r="AB579" s="12" t="b">
        <f t="shared" si="114"/>
        <v>0</v>
      </c>
      <c r="AC579" s="13">
        <f t="shared" si="115"/>
        <v>0</v>
      </c>
      <c r="AD579" s="12">
        <f t="shared" si="119"/>
        <v>0</v>
      </c>
      <c r="AE579" s="12">
        <f t="shared" si="120"/>
        <v>0</v>
      </c>
      <c r="AF579" s="12">
        <f t="shared" si="116"/>
        <v>1</v>
      </c>
      <c r="AG579" s="12">
        <f t="shared" si="117"/>
        <v>1</v>
      </c>
      <c r="AI579" s="12" t="str">
        <f>IF(E579&lt;&gt;"",OR(VLOOKUP(J579,DONNEES!$H$2:$I$7,2,0)="09",VLOOKUP(J579,DONNEES!$H$2:$I$7,2,0)="19"),"")</f>
        <v/>
      </c>
      <c r="AN579" s="18" t="b">
        <f t="shared" si="118"/>
        <v>1</v>
      </c>
      <c r="AO579" s="12" t="str">
        <f t="shared" si="122"/>
        <v/>
      </c>
      <c r="AP579" s="12" t="str">
        <f t="shared" si="121"/>
        <v/>
      </c>
      <c r="AQ579" s="12" t="str">
        <f t="shared" si="124"/>
        <v/>
      </c>
      <c r="AR579" s="12" t="str">
        <f t="shared" si="123"/>
        <v/>
      </c>
    </row>
    <row r="580" spans="1:44" x14ac:dyDescent="0.25">
      <c r="A580" s="7"/>
      <c r="B580" s="7"/>
      <c r="C580" s="3" t="str">
        <f>IFERROR(VLOOKUP(B580,DONNEES!$E:$F,2,0),"")</f>
        <v/>
      </c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3" t="str">
        <f>IFERROR(VLOOKUP(Q580,DONNEES!$Q$2:$R$8,2,0),"")</f>
        <v/>
      </c>
      <c r="S580" s="19"/>
      <c r="T580" s="19"/>
      <c r="U580" s="7"/>
      <c r="V580" s="3" t="str">
        <f>IFERROR(VLOOKUP(U580,DONNEES!$O$2:$P$17,2,0),"")</f>
        <v/>
      </c>
      <c r="W580" s="7"/>
      <c r="X580" s="3" t="str">
        <f>IFERROR(VLOOKUP(W580,DONNEES!$S$2:$T$6,2,0),"")</f>
        <v/>
      </c>
      <c r="Z580" s="12" t="str">
        <f t="shared" si="112"/>
        <v/>
      </c>
      <c r="AA580" s="12" t="b">
        <f t="shared" si="113"/>
        <v>0</v>
      </c>
      <c r="AB580" s="12" t="b">
        <f t="shared" si="114"/>
        <v>0</v>
      </c>
      <c r="AC580" s="13">
        <f t="shared" si="115"/>
        <v>0</v>
      </c>
      <c r="AD580" s="12">
        <f t="shared" si="119"/>
        <v>0</v>
      </c>
      <c r="AE580" s="12">
        <f t="shared" si="120"/>
        <v>0</v>
      </c>
      <c r="AF580" s="12">
        <f t="shared" si="116"/>
        <v>1</v>
      </c>
      <c r="AG580" s="12">
        <f t="shared" si="117"/>
        <v>1</v>
      </c>
      <c r="AI580" s="12" t="str">
        <f>IF(E580&lt;&gt;"",OR(VLOOKUP(J580,DONNEES!$H$2:$I$7,2,0)="09",VLOOKUP(J580,DONNEES!$H$2:$I$7,2,0)="19"),"")</f>
        <v/>
      </c>
      <c r="AN580" s="18" t="b">
        <f t="shared" si="118"/>
        <v>1</v>
      </c>
      <c r="AO580" s="12" t="str">
        <f t="shared" si="122"/>
        <v/>
      </c>
      <c r="AP580" s="12" t="str">
        <f t="shared" si="121"/>
        <v/>
      </c>
      <c r="AQ580" s="12" t="str">
        <f t="shared" si="124"/>
        <v/>
      </c>
      <c r="AR580" s="12" t="str">
        <f t="shared" si="123"/>
        <v/>
      </c>
    </row>
    <row r="581" spans="1:44" x14ac:dyDescent="0.25">
      <c r="A581" s="7"/>
      <c r="B581" s="7"/>
      <c r="C581" s="3" t="str">
        <f>IFERROR(VLOOKUP(B581,DONNEES!$E:$F,2,0),"")</f>
        <v/>
      </c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3" t="str">
        <f>IFERROR(VLOOKUP(Q581,DONNEES!$Q$2:$R$8,2,0),"")</f>
        <v/>
      </c>
      <c r="S581" s="19"/>
      <c r="T581" s="19"/>
      <c r="U581" s="7"/>
      <c r="V581" s="3" t="str">
        <f>IFERROR(VLOOKUP(U581,DONNEES!$O$2:$P$17,2,0),"")</f>
        <v/>
      </c>
      <c r="W581" s="7"/>
      <c r="X581" s="3" t="str">
        <f>IFERROR(VLOOKUP(W581,DONNEES!$S$2:$T$6,2,0),"")</f>
        <v/>
      </c>
      <c r="Z581" s="12" t="str">
        <f t="shared" si="112"/>
        <v/>
      </c>
      <c r="AA581" s="12" t="b">
        <f t="shared" si="113"/>
        <v>0</v>
      </c>
      <c r="AB581" s="12" t="b">
        <f t="shared" si="114"/>
        <v>0</v>
      </c>
      <c r="AC581" s="13">
        <f t="shared" si="115"/>
        <v>0</v>
      </c>
      <c r="AD581" s="12">
        <f t="shared" si="119"/>
        <v>0</v>
      </c>
      <c r="AE581" s="12">
        <f t="shared" si="120"/>
        <v>0</v>
      </c>
      <c r="AF581" s="12">
        <f t="shared" si="116"/>
        <v>1</v>
      </c>
      <c r="AG581" s="12">
        <f t="shared" si="117"/>
        <v>1</v>
      </c>
      <c r="AI581" s="12" t="str">
        <f>IF(E581&lt;&gt;"",OR(VLOOKUP(J581,DONNEES!$H$2:$I$7,2,0)="09",VLOOKUP(J581,DONNEES!$H$2:$I$7,2,0)="19"),"")</f>
        <v/>
      </c>
      <c r="AN581" s="18" t="b">
        <f t="shared" si="118"/>
        <v>1</v>
      </c>
      <c r="AO581" s="12" t="str">
        <f t="shared" si="122"/>
        <v/>
      </c>
      <c r="AP581" s="12" t="str">
        <f t="shared" si="121"/>
        <v/>
      </c>
      <c r="AQ581" s="12" t="str">
        <f t="shared" si="124"/>
        <v/>
      </c>
      <c r="AR581" s="12" t="str">
        <f t="shared" si="123"/>
        <v/>
      </c>
    </row>
    <row r="582" spans="1:44" x14ac:dyDescent="0.25">
      <c r="A582" s="7"/>
      <c r="B582" s="7"/>
      <c r="C582" s="3" t="str">
        <f>IFERROR(VLOOKUP(B582,DONNEES!$E:$F,2,0),"")</f>
        <v/>
      </c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3" t="str">
        <f>IFERROR(VLOOKUP(Q582,DONNEES!$Q$2:$R$8,2,0),"")</f>
        <v/>
      </c>
      <c r="S582" s="19"/>
      <c r="T582" s="19"/>
      <c r="U582" s="7"/>
      <c r="V582" s="3" t="str">
        <f>IFERROR(VLOOKUP(U582,DONNEES!$O$2:$P$17,2,0),"")</f>
        <v/>
      </c>
      <c r="W582" s="7"/>
      <c r="X582" s="3" t="str">
        <f>IFERROR(VLOOKUP(W582,DONNEES!$S$2:$T$6,2,0),"")</f>
        <v/>
      </c>
      <c r="Z582" s="12" t="str">
        <f t="shared" si="112"/>
        <v/>
      </c>
      <c r="AA582" s="12" t="b">
        <f t="shared" si="113"/>
        <v>0</v>
      </c>
      <c r="AB582" s="12" t="b">
        <f t="shared" si="114"/>
        <v>0</v>
      </c>
      <c r="AC582" s="13">
        <f t="shared" si="115"/>
        <v>0</v>
      </c>
      <c r="AD582" s="12">
        <f t="shared" si="119"/>
        <v>0</v>
      </c>
      <c r="AE582" s="12">
        <f t="shared" si="120"/>
        <v>0</v>
      </c>
      <c r="AF582" s="12">
        <f t="shared" si="116"/>
        <v>1</v>
      </c>
      <c r="AG582" s="12">
        <f t="shared" si="117"/>
        <v>1</v>
      </c>
      <c r="AI582" s="12" t="str">
        <f>IF(E582&lt;&gt;"",OR(VLOOKUP(J582,DONNEES!$H$2:$I$7,2,0)="09",VLOOKUP(J582,DONNEES!$H$2:$I$7,2,0)="19"),"")</f>
        <v/>
      </c>
      <c r="AN582" s="18" t="b">
        <f t="shared" si="118"/>
        <v>1</v>
      </c>
      <c r="AO582" s="12" t="str">
        <f t="shared" si="122"/>
        <v/>
      </c>
      <c r="AP582" s="12" t="str">
        <f t="shared" si="121"/>
        <v/>
      </c>
      <c r="AQ582" s="12" t="str">
        <f t="shared" si="124"/>
        <v/>
      </c>
      <c r="AR582" s="12" t="str">
        <f t="shared" si="123"/>
        <v/>
      </c>
    </row>
    <row r="583" spans="1:44" x14ac:dyDescent="0.25">
      <c r="A583" s="7"/>
      <c r="B583" s="7"/>
      <c r="C583" s="3" t="str">
        <f>IFERROR(VLOOKUP(B583,DONNEES!$E:$F,2,0),"")</f>
        <v/>
      </c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3" t="str">
        <f>IFERROR(VLOOKUP(Q583,DONNEES!$Q$2:$R$8,2,0),"")</f>
        <v/>
      </c>
      <c r="S583" s="19"/>
      <c r="T583" s="19"/>
      <c r="U583" s="7"/>
      <c r="V583" s="3" t="str">
        <f>IFERROR(VLOOKUP(U583,DONNEES!$O$2:$P$17,2,0),"")</f>
        <v/>
      </c>
      <c r="W583" s="7"/>
      <c r="X583" s="3" t="str">
        <f>IFERROR(VLOOKUP(W583,DONNEES!$S$2:$T$6,2,0),"")</f>
        <v/>
      </c>
      <c r="Z583" s="12" t="str">
        <f t="shared" si="112"/>
        <v/>
      </c>
      <c r="AA583" s="12" t="b">
        <f t="shared" si="113"/>
        <v>0</v>
      </c>
      <c r="AB583" s="12" t="b">
        <f t="shared" si="114"/>
        <v>0</v>
      </c>
      <c r="AC583" s="13">
        <f t="shared" si="115"/>
        <v>0</v>
      </c>
      <c r="AD583" s="12">
        <f t="shared" si="119"/>
        <v>0</v>
      </c>
      <c r="AE583" s="12">
        <f t="shared" si="120"/>
        <v>0</v>
      </c>
      <c r="AF583" s="12">
        <f t="shared" si="116"/>
        <v>1</v>
      </c>
      <c r="AG583" s="12">
        <f t="shared" si="117"/>
        <v>1</v>
      </c>
      <c r="AI583" s="12" t="str">
        <f>IF(E583&lt;&gt;"",OR(VLOOKUP(J583,DONNEES!$H$2:$I$7,2,0)="09",VLOOKUP(J583,DONNEES!$H$2:$I$7,2,0)="19"),"")</f>
        <v/>
      </c>
      <c r="AN583" s="18" t="b">
        <f t="shared" si="118"/>
        <v>1</v>
      </c>
      <c r="AO583" s="12" t="str">
        <f t="shared" si="122"/>
        <v/>
      </c>
      <c r="AP583" s="12" t="str">
        <f t="shared" si="121"/>
        <v/>
      </c>
      <c r="AQ583" s="12" t="str">
        <f t="shared" si="124"/>
        <v/>
      </c>
      <c r="AR583" s="12" t="str">
        <f t="shared" si="123"/>
        <v/>
      </c>
    </row>
    <row r="584" spans="1:44" x14ac:dyDescent="0.25">
      <c r="A584" s="7"/>
      <c r="B584" s="7"/>
      <c r="C584" s="3" t="str">
        <f>IFERROR(VLOOKUP(B584,DONNEES!$E:$F,2,0),"")</f>
        <v/>
      </c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3" t="str">
        <f>IFERROR(VLOOKUP(Q584,DONNEES!$Q$2:$R$8,2,0),"")</f>
        <v/>
      </c>
      <c r="S584" s="19"/>
      <c r="T584" s="19"/>
      <c r="U584" s="7"/>
      <c r="V584" s="3" t="str">
        <f>IFERROR(VLOOKUP(U584,DONNEES!$O$2:$P$17,2,0),"")</f>
        <v/>
      </c>
      <c r="W584" s="7"/>
      <c r="X584" s="3" t="str">
        <f>IFERROR(VLOOKUP(W584,DONNEES!$S$2:$T$6,2,0),"")</f>
        <v/>
      </c>
      <c r="Z584" s="12" t="str">
        <f t="shared" si="112"/>
        <v/>
      </c>
      <c r="AA584" s="12" t="b">
        <f t="shared" si="113"/>
        <v>0</v>
      </c>
      <c r="AB584" s="12" t="b">
        <f t="shared" si="114"/>
        <v>0</v>
      </c>
      <c r="AC584" s="13">
        <f t="shared" si="115"/>
        <v>0</v>
      </c>
      <c r="AD584" s="12">
        <f t="shared" si="119"/>
        <v>0</v>
      </c>
      <c r="AE584" s="12">
        <f t="shared" si="120"/>
        <v>0</v>
      </c>
      <c r="AF584" s="12">
        <f t="shared" si="116"/>
        <v>1</v>
      </c>
      <c r="AG584" s="12">
        <f t="shared" si="117"/>
        <v>1</v>
      </c>
      <c r="AI584" s="12" t="str">
        <f>IF(E584&lt;&gt;"",OR(VLOOKUP(J584,DONNEES!$H$2:$I$7,2,0)="09",VLOOKUP(J584,DONNEES!$H$2:$I$7,2,0)="19"),"")</f>
        <v/>
      </c>
      <c r="AN584" s="18" t="b">
        <f t="shared" si="118"/>
        <v>1</v>
      </c>
      <c r="AO584" s="12" t="str">
        <f t="shared" si="122"/>
        <v/>
      </c>
      <c r="AP584" s="12" t="str">
        <f t="shared" si="121"/>
        <v/>
      </c>
      <c r="AQ584" s="12" t="str">
        <f t="shared" si="124"/>
        <v/>
      </c>
      <c r="AR584" s="12" t="str">
        <f t="shared" si="123"/>
        <v/>
      </c>
    </row>
    <row r="585" spans="1:44" x14ac:dyDescent="0.25">
      <c r="A585" s="7"/>
      <c r="B585" s="7"/>
      <c r="C585" s="3" t="str">
        <f>IFERROR(VLOOKUP(B585,DONNEES!$E:$F,2,0),"")</f>
        <v/>
      </c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3" t="str">
        <f>IFERROR(VLOOKUP(Q585,DONNEES!$Q$2:$R$8,2,0),"")</f>
        <v/>
      </c>
      <c r="S585" s="19"/>
      <c r="T585" s="19"/>
      <c r="U585" s="7"/>
      <c r="V585" s="3" t="str">
        <f>IFERROR(VLOOKUP(U585,DONNEES!$O$2:$P$17,2,0),"")</f>
        <v/>
      </c>
      <c r="W585" s="7"/>
      <c r="X585" s="3" t="str">
        <f>IFERROR(VLOOKUP(W585,DONNEES!$S$2:$T$6,2,0),"")</f>
        <v/>
      </c>
      <c r="Z585" s="12" t="str">
        <f t="shared" si="112"/>
        <v/>
      </c>
      <c r="AA585" s="12" t="b">
        <f t="shared" si="113"/>
        <v>0</v>
      </c>
      <c r="AB585" s="12" t="b">
        <f t="shared" si="114"/>
        <v>0</v>
      </c>
      <c r="AC585" s="13">
        <f t="shared" si="115"/>
        <v>0</v>
      </c>
      <c r="AD585" s="12">
        <f t="shared" si="119"/>
        <v>0</v>
      </c>
      <c r="AE585" s="12">
        <f t="shared" si="120"/>
        <v>0</v>
      </c>
      <c r="AF585" s="12">
        <f t="shared" si="116"/>
        <v>1</v>
      </c>
      <c r="AG585" s="12">
        <f t="shared" si="117"/>
        <v>1</v>
      </c>
      <c r="AI585" s="12" t="str">
        <f>IF(E585&lt;&gt;"",OR(VLOOKUP(J585,DONNEES!$H$2:$I$7,2,0)="09",VLOOKUP(J585,DONNEES!$H$2:$I$7,2,0)="19"),"")</f>
        <v/>
      </c>
      <c r="AN585" s="18" t="b">
        <f t="shared" si="118"/>
        <v>1</v>
      </c>
      <c r="AO585" s="12" t="str">
        <f t="shared" si="122"/>
        <v/>
      </c>
      <c r="AP585" s="12" t="str">
        <f t="shared" si="121"/>
        <v/>
      </c>
      <c r="AQ585" s="12" t="str">
        <f t="shared" si="124"/>
        <v/>
      </c>
      <c r="AR585" s="12" t="str">
        <f t="shared" si="123"/>
        <v/>
      </c>
    </row>
    <row r="586" spans="1:44" x14ac:dyDescent="0.25">
      <c r="A586" s="7"/>
      <c r="B586" s="7"/>
      <c r="C586" s="3" t="str">
        <f>IFERROR(VLOOKUP(B586,DONNEES!$E:$F,2,0),"")</f>
        <v/>
      </c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3" t="str">
        <f>IFERROR(VLOOKUP(Q586,DONNEES!$Q$2:$R$8,2,0),"")</f>
        <v/>
      </c>
      <c r="S586" s="19"/>
      <c r="T586" s="19"/>
      <c r="U586" s="7"/>
      <c r="V586" s="3" t="str">
        <f>IFERROR(VLOOKUP(U586,DONNEES!$O$2:$P$17,2,0),"")</f>
        <v/>
      </c>
      <c r="W586" s="7"/>
      <c r="X586" s="3" t="str">
        <f>IFERROR(VLOOKUP(W586,DONNEES!$S$2:$T$6,2,0),"")</f>
        <v/>
      </c>
      <c r="Z586" s="12" t="str">
        <f t="shared" si="112"/>
        <v/>
      </c>
      <c r="AA586" s="12" t="b">
        <f t="shared" si="113"/>
        <v>0</v>
      </c>
      <c r="AB586" s="12" t="b">
        <f t="shared" si="114"/>
        <v>0</v>
      </c>
      <c r="AC586" s="13">
        <f t="shared" si="115"/>
        <v>0</v>
      </c>
      <c r="AD586" s="12">
        <f t="shared" si="119"/>
        <v>0</v>
      </c>
      <c r="AE586" s="12">
        <f t="shared" si="120"/>
        <v>0</v>
      </c>
      <c r="AF586" s="12">
        <f t="shared" si="116"/>
        <v>1</v>
      </c>
      <c r="AG586" s="12">
        <f t="shared" si="117"/>
        <v>1</v>
      </c>
      <c r="AI586" s="12" t="str">
        <f>IF(E586&lt;&gt;"",OR(VLOOKUP(J586,DONNEES!$H$2:$I$7,2,0)="09",VLOOKUP(J586,DONNEES!$H$2:$I$7,2,0)="19"),"")</f>
        <v/>
      </c>
      <c r="AN586" s="18" t="b">
        <f t="shared" si="118"/>
        <v>1</v>
      </c>
      <c r="AO586" s="12" t="str">
        <f t="shared" si="122"/>
        <v/>
      </c>
      <c r="AP586" s="12" t="str">
        <f t="shared" si="121"/>
        <v/>
      </c>
      <c r="AQ586" s="12" t="str">
        <f t="shared" si="124"/>
        <v/>
      </c>
      <c r="AR586" s="12" t="str">
        <f t="shared" si="123"/>
        <v/>
      </c>
    </row>
    <row r="587" spans="1:44" x14ac:dyDescent="0.25">
      <c r="A587" s="7"/>
      <c r="B587" s="7"/>
      <c r="C587" s="3" t="str">
        <f>IFERROR(VLOOKUP(B587,DONNEES!$E:$F,2,0),"")</f>
        <v/>
      </c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3" t="str">
        <f>IFERROR(VLOOKUP(Q587,DONNEES!$Q$2:$R$8,2,0),"")</f>
        <v/>
      </c>
      <c r="S587" s="19"/>
      <c r="T587" s="19"/>
      <c r="U587" s="7"/>
      <c r="V587" s="3" t="str">
        <f>IFERROR(VLOOKUP(U587,DONNEES!$O$2:$P$17,2,0),"")</f>
        <v/>
      </c>
      <c r="W587" s="7"/>
      <c r="X587" s="3" t="str">
        <f>IFERROR(VLOOKUP(W587,DONNEES!$S$2:$T$6,2,0),"")</f>
        <v/>
      </c>
      <c r="Z587" s="12" t="str">
        <f t="shared" si="112"/>
        <v/>
      </c>
      <c r="AA587" s="12" t="b">
        <f t="shared" si="113"/>
        <v>0</v>
      </c>
      <c r="AB587" s="12" t="b">
        <f t="shared" si="114"/>
        <v>0</v>
      </c>
      <c r="AC587" s="13">
        <f t="shared" si="115"/>
        <v>0</v>
      </c>
      <c r="AD587" s="12">
        <f t="shared" si="119"/>
        <v>0</v>
      </c>
      <c r="AE587" s="12">
        <f t="shared" si="120"/>
        <v>0</v>
      </c>
      <c r="AF587" s="12">
        <f t="shared" si="116"/>
        <v>1</v>
      </c>
      <c r="AG587" s="12">
        <f t="shared" si="117"/>
        <v>1</v>
      </c>
      <c r="AI587" s="12" t="str">
        <f>IF(E587&lt;&gt;"",OR(VLOOKUP(J587,DONNEES!$H$2:$I$7,2,0)="09",VLOOKUP(J587,DONNEES!$H$2:$I$7,2,0)="19"),"")</f>
        <v/>
      </c>
      <c r="AN587" s="18" t="b">
        <f t="shared" si="118"/>
        <v>1</v>
      </c>
      <c r="AO587" s="12" t="str">
        <f t="shared" si="122"/>
        <v/>
      </c>
      <c r="AP587" s="12" t="str">
        <f t="shared" si="121"/>
        <v/>
      </c>
      <c r="AQ587" s="12" t="str">
        <f t="shared" si="124"/>
        <v/>
      </c>
      <c r="AR587" s="12" t="str">
        <f t="shared" si="123"/>
        <v/>
      </c>
    </row>
    <row r="588" spans="1:44" x14ac:dyDescent="0.25">
      <c r="A588" s="7"/>
      <c r="B588" s="7"/>
      <c r="C588" s="3" t="str">
        <f>IFERROR(VLOOKUP(B588,DONNEES!$E:$F,2,0),"")</f>
        <v/>
      </c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3" t="str">
        <f>IFERROR(VLOOKUP(Q588,DONNEES!$Q$2:$R$8,2,0),"")</f>
        <v/>
      </c>
      <c r="S588" s="19"/>
      <c r="T588" s="19"/>
      <c r="U588" s="7"/>
      <c r="V588" s="3" t="str">
        <f>IFERROR(VLOOKUP(U588,DONNEES!$O$2:$P$17,2,0),"")</f>
        <v/>
      </c>
      <c r="W588" s="7"/>
      <c r="X588" s="3" t="str">
        <f>IFERROR(VLOOKUP(W588,DONNEES!$S$2:$T$6,2,0),"")</f>
        <v/>
      </c>
      <c r="Z588" s="12" t="str">
        <f t="shared" si="112"/>
        <v/>
      </c>
      <c r="AA588" s="12" t="b">
        <f t="shared" si="113"/>
        <v>0</v>
      </c>
      <c r="AB588" s="12" t="b">
        <f t="shared" si="114"/>
        <v>0</v>
      </c>
      <c r="AC588" s="13">
        <f t="shared" si="115"/>
        <v>0</v>
      </c>
      <c r="AD588" s="12">
        <f t="shared" si="119"/>
        <v>0</v>
      </c>
      <c r="AE588" s="12">
        <f t="shared" si="120"/>
        <v>0</v>
      </c>
      <c r="AF588" s="12">
        <f t="shared" si="116"/>
        <v>1</v>
      </c>
      <c r="AG588" s="12">
        <f t="shared" si="117"/>
        <v>1</v>
      </c>
      <c r="AI588" s="12" t="str">
        <f>IF(E588&lt;&gt;"",OR(VLOOKUP(J588,DONNEES!$H$2:$I$7,2,0)="09",VLOOKUP(J588,DONNEES!$H$2:$I$7,2,0)="19"),"")</f>
        <v/>
      </c>
      <c r="AN588" s="18" t="b">
        <f t="shared" si="118"/>
        <v>1</v>
      </c>
      <c r="AO588" s="12" t="str">
        <f t="shared" si="122"/>
        <v/>
      </c>
      <c r="AP588" s="12" t="str">
        <f t="shared" si="121"/>
        <v/>
      </c>
      <c r="AQ588" s="12" t="str">
        <f t="shared" si="124"/>
        <v/>
      </c>
      <c r="AR588" s="12" t="str">
        <f t="shared" si="123"/>
        <v/>
      </c>
    </row>
    <row r="589" spans="1:44" x14ac:dyDescent="0.25">
      <c r="A589" s="7"/>
      <c r="B589" s="7"/>
      <c r="C589" s="3" t="str">
        <f>IFERROR(VLOOKUP(B589,DONNEES!$E:$F,2,0),"")</f>
        <v/>
      </c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3" t="str">
        <f>IFERROR(VLOOKUP(Q589,DONNEES!$Q$2:$R$8,2,0),"")</f>
        <v/>
      </c>
      <c r="S589" s="19"/>
      <c r="T589" s="19"/>
      <c r="U589" s="7"/>
      <c r="V589" s="3" t="str">
        <f>IFERROR(VLOOKUP(U589,DONNEES!$O$2:$P$17,2,0),"")</f>
        <v/>
      </c>
      <c r="W589" s="7"/>
      <c r="X589" s="3" t="str">
        <f>IFERROR(VLOOKUP(W589,DONNEES!$S$2:$T$6,2,0),"")</f>
        <v/>
      </c>
      <c r="Z589" s="12" t="str">
        <f t="shared" si="112"/>
        <v/>
      </c>
      <c r="AA589" s="12" t="b">
        <f t="shared" si="113"/>
        <v>0</v>
      </c>
      <c r="AB589" s="12" t="b">
        <f t="shared" si="114"/>
        <v>0</v>
      </c>
      <c r="AC589" s="13">
        <f t="shared" si="115"/>
        <v>0</v>
      </c>
      <c r="AD589" s="12">
        <f t="shared" si="119"/>
        <v>0</v>
      </c>
      <c r="AE589" s="12">
        <f t="shared" si="120"/>
        <v>0</v>
      </c>
      <c r="AF589" s="12">
        <f t="shared" si="116"/>
        <v>1</v>
      </c>
      <c r="AG589" s="12">
        <f t="shared" si="117"/>
        <v>1</v>
      </c>
      <c r="AI589" s="12" t="str">
        <f>IF(E589&lt;&gt;"",OR(VLOOKUP(J589,DONNEES!$H$2:$I$7,2,0)="09",VLOOKUP(J589,DONNEES!$H$2:$I$7,2,0)="19"),"")</f>
        <v/>
      </c>
      <c r="AN589" s="18" t="b">
        <f t="shared" si="118"/>
        <v>1</v>
      </c>
      <c r="AO589" s="12" t="str">
        <f t="shared" si="122"/>
        <v/>
      </c>
      <c r="AP589" s="12" t="str">
        <f t="shared" si="121"/>
        <v/>
      </c>
      <c r="AQ589" s="12" t="str">
        <f t="shared" si="124"/>
        <v/>
      </c>
      <c r="AR589" s="12" t="str">
        <f t="shared" si="123"/>
        <v/>
      </c>
    </row>
    <row r="590" spans="1:44" x14ac:dyDescent="0.25">
      <c r="A590" s="7"/>
      <c r="B590" s="7"/>
      <c r="C590" s="3" t="str">
        <f>IFERROR(VLOOKUP(B590,DONNEES!$E:$F,2,0),"")</f>
        <v/>
      </c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3" t="str">
        <f>IFERROR(VLOOKUP(Q590,DONNEES!$Q$2:$R$8,2,0),"")</f>
        <v/>
      </c>
      <c r="S590" s="19"/>
      <c r="T590" s="19"/>
      <c r="U590" s="7"/>
      <c r="V590" s="3" t="str">
        <f>IFERROR(VLOOKUP(U590,DONNEES!$O$2:$P$17,2,0),"")</f>
        <v/>
      </c>
      <c r="W590" s="7"/>
      <c r="X590" s="3" t="str">
        <f>IFERROR(VLOOKUP(W590,DONNEES!$S$2:$T$6,2,0),"")</f>
        <v/>
      </c>
      <c r="Z590" s="12" t="str">
        <f t="shared" si="112"/>
        <v/>
      </c>
      <c r="AA590" s="12" t="b">
        <f t="shared" si="113"/>
        <v>0</v>
      </c>
      <c r="AB590" s="12" t="b">
        <f t="shared" si="114"/>
        <v>0</v>
      </c>
      <c r="AC590" s="13">
        <f t="shared" si="115"/>
        <v>0</v>
      </c>
      <c r="AD590" s="12">
        <f t="shared" si="119"/>
        <v>0</v>
      </c>
      <c r="AE590" s="12">
        <f t="shared" si="120"/>
        <v>0</v>
      </c>
      <c r="AF590" s="12">
        <f t="shared" si="116"/>
        <v>1</v>
      </c>
      <c r="AG590" s="12">
        <f t="shared" si="117"/>
        <v>1</v>
      </c>
      <c r="AI590" s="12" t="str">
        <f>IF(E590&lt;&gt;"",OR(VLOOKUP(J590,DONNEES!$H$2:$I$7,2,0)="09",VLOOKUP(J590,DONNEES!$H$2:$I$7,2,0)="19"),"")</f>
        <v/>
      </c>
      <c r="AN590" s="18" t="b">
        <f t="shared" si="118"/>
        <v>1</v>
      </c>
      <c r="AO590" s="12" t="str">
        <f t="shared" si="122"/>
        <v/>
      </c>
      <c r="AP590" s="12" t="str">
        <f t="shared" si="121"/>
        <v/>
      </c>
      <c r="AQ590" s="12" t="str">
        <f t="shared" si="124"/>
        <v/>
      </c>
      <c r="AR590" s="12" t="str">
        <f t="shared" si="123"/>
        <v/>
      </c>
    </row>
    <row r="591" spans="1:44" x14ac:dyDescent="0.25">
      <c r="A591" s="7"/>
      <c r="B591" s="7"/>
      <c r="C591" s="3" t="str">
        <f>IFERROR(VLOOKUP(B591,DONNEES!$E:$F,2,0),"")</f>
        <v/>
      </c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3" t="str">
        <f>IFERROR(VLOOKUP(Q591,DONNEES!$Q$2:$R$8,2,0),"")</f>
        <v/>
      </c>
      <c r="S591" s="19"/>
      <c r="T591" s="19"/>
      <c r="U591" s="7"/>
      <c r="V591" s="3" t="str">
        <f>IFERROR(VLOOKUP(U591,DONNEES!$O$2:$P$17,2,0),"")</f>
        <v/>
      </c>
      <c r="W591" s="7"/>
      <c r="X591" s="3" t="str">
        <f>IFERROR(VLOOKUP(W591,DONNEES!$S$2:$T$6,2,0),"")</f>
        <v/>
      </c>
      <c r="Z591" s="12" t="str">
        <f t="shared" ref="Z591:Z654" si="125">LEFT(J591,1)</f>
        <v/>
      </c>
      <c r="AA591" s="12" t="b">
        <f t="shared" ref="AA591:AA654" si="126">SUMIFS(K:K,A:A,A591,Z:Z,"D")&lt;&gt;SUMIFS(K:K,A:A,A591,Z:Z,"C")</f>
        <v>0</v>
      </c>
      <c r="AB591" s="12" t="b">
        <f t="shared" ref="AB591:AB654" si="127">IF(Z591&lt;&gt;"",OR(AND(NOT(ISBLANK(B591)),NOT(ISBLANK(D591))),AND(ISBLANK(B591),ISBLANK(D591))),FALSE)</f>
        <v>0</v>
      </c>
      <c r="AC591" s="13">
        <f t="shared" ref="AC591:AC654" si="128">IF(AA591=FALSE,0,1)</f>
        <v>0</v>
      </c>
      <c r="AD591" s="12">
        <f t="shared" si="119"/>
        <v>0</v>
      </c>
      <c r="AE591" s="12">
        <f t="shared" si="120"/>
        <v>0</v>
      </c>
      <c r="AF591" s="12">
        <f t="shared" ref="AF591:AF654" si="129">IF(A591&lt;&gt;0,0,1)</f>
        <v>1</v>
      </c>
      <c r="AG591" s="12">
        <f t="shared" ref="AG591:AG654" si="130">IF(J591&lt;&gt;0,0,1)</f>
        <v>1</v>
      </c>
      <c r="AI591" s="12" t="str">
        <f>IF(E591&lt;&gt;"",OR(VLOOKUP(J591,DONNEES!$H$2:$I$7,2,0)="09",VLOOKUP(J591,DONNEES!$H$2:$I$7,2,0)="19"),"")</f>
        <v/>
      </c>
      <c r="AN591" s="18" t="b">
        <f t="shared" ref="AN591:AN654" si="131">IF(D591="",E591="",IF(D591&lt;&gt;"",E591&lt;&gt;""))</f>
        <v>1</v>
      </c>
      <c r="AO591" s="12" t="str">
        <f t="shared" si="122"/>
        <v/>
      </c>
      <c r="AP591" s="12" t="str">
        <f t="shared" si="121"/>
        <v/>
      </c>
      <c r="AQ591" s="12" t="str">
        <f t="shared" si="124"/>
        <v/>
      </c>
      <c r="AR591" s="12" t="str">
        <f t="shared" si="123"/>
        <v/>
      </c>
    </row>
    <row r="592" spans="1:44" x14ac:dyDescent="0.25">
      <c r="A592" s="7"/>
      <c r="B592" s="7"/>
      <c r="C592" s="3" t="str">
        <f>IFERROR(VLOOKUP(B592,DONNEES!$E:$F,2,0),"")</f>
        <v/>
      </c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3" t="str">
        <f>IFERROR(VLOOKUP(Q592,DONNEES!$Q$2:$R$8,2,0),"")</f>
        <v/>
      </c>
      <c r="S592" s="19"/>
      <c r="T592" s="19"/>
      <c r="U592" s="7"/>
      <c r="V592" s="3" t="str">
        <f>IFERROR(VLOOKUP(U592,DONNEES!$O$2:$P$17,2,0),"")</f>
        <v/>
      </c>
      <c r="W592" s="7"/>
      <c r="X592" s="3" t="str">
        <f>IFERROR(VLOOKUP(W592,DONNEES!$S$2:$T$6,2,0),"")</f>
        <v/>
      </c>
      <c r="Z592" s="12" t="str">
        <f t="shared" si="125"/>
        <v/>
      </c>
      <c r="AA592" s="12" t="b">
        <f t="shared" si="126"/>
        <v>0</v>
      </c>
      <c r="AB592" s="12" t="b">
        <f t="shared" si="127"/>
        <v>0</v>
      </c>
      <c r="AC592" s="13">
        <f t="shared" si="128"/>
        <v>0</v>
      </c>
      <c r="AD592" s="12">
        <f t="shared" ref="AD592:AD655" si="132">IF(AB592=FALSE,0,1)</f>
        <v>0</v>
      </c>
      <c r="AE592" s="12">
        <f t="shared" ref="AE592:AE655" si="133">AF592-AG592</f>
        <v>0</v>
      </c>
      <c r="AF592" s="12">
        <f t="shared" si="129"/>
        <v>1</v>
      </c>
      <c r="AG592" s="12">
        <f t="shared" si="130"/>
        <v>1</v>
      </c>
      <c r="AI592" s="12" t="str">
        <f>IF(E592&lt;&gt;"",OR(VLOOKUP(J592,DONNEES!$H$2:$I$7,2,0)="09",VLOOKUP(J592,DONNEES!$H$2:$I$7,2,0)="19"),"")</f>
        <v/>
      </c>
      <c r="AN592" s="18" t="b">
        <f t="shared" si="131"/>
        <v>1</v>
      </c>
      <c r="AO592" s="12" t="str">
        <f t="shared" si="122"/>
        <v/>
      </c>
      <c r="AP592" s="12" t="str">
        <f t="shared" ref="AP592:AP655" si="134">IF(AO592="635","7","")</f>
        <v/>
      </c>
      <c r="AQ592" s="12" t="str">
        <f t="shared" si="124"/>
        <v/>
      </c>
      <c r="AR592" s="12" t="str">
        <f t="shared" si="123"/>
        <v/>
      </c>
    </row>
    <row r="593" spans="1:44" x14ac:dyDescent="0.25">
      <c r="A593" s="7"/>
      <c r="B593" s="7"/>
      <c r="C593" s="3" t="str">
        <f>IFERROR(VLOOKUP(B593,DONNEES!$E:$F,2,0),"")</f>
        <v/>
      </c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3" t="str">
        <f>IFERROR(VLOOKUP(Q593,DONNEES!$Q$2:$R$8,2,0),"")</f>
        <v/>
      </c>
      <c r="S593" s="19"/>
      <c r="T593" s="19"/>
      <c r="U593" s="7"/>
      <c r="V593" s="3" t="str">
        <f>IFERROR(VLOOKUP(U593,DONNEES!$O$2:$P$17,2,0),"")</f>
        <v/>
      </c>
      <c r="W593" s="7"/>
      <c r="X593" s="3" t="str">
        <f>IFERROR(VLOOKUP(W593,DONNEES!$S$2:$T$6,2,0),"")</f>
        <v/>
      </c>
      <c r="Z593" s="12" t="str">
        <f t="shared" si="125"/>
        <v/>
      </c>
      <c r="AA593" s="12" t="b">
        <f t="shared" si="126"/>
        <v>0</v>
      </c>
      <c r="AB593" s="12" t="b">
        <f t="shared" si="127"/>
        <v>0</v>
      </c>
      <c r="AC593" s="13">
        <f t="shared" si="128"/>
        <v>0</v>
      </c>
      <c r="AD593" s="12">
        <f t="shared" si="132"/>
        <v>0</v>
      </c>
      <c r="AE593" s="12">
        <f t="shared" si="133"/>
        <v>0</v>
      </c>
      <c r="AF593" s="12">
        <f t="shared" si="129"/>
        <v>1</v>
      </c>
      <c r="AG593" s="12">
        <f t="shared" si="130"/>
        <v>1</v>
      </c>
      <c r="AI593" s="12" t="str">
        <f>IF(E593&lt;&gt;"",OR(VLOOKUP(J593,DONNEES!$H$2:$I$7,2,0)="09",VLOOKUP(J593,DONNEES!$H$2:$I$7,2,0)="19"),"")</f>
        <v/>
      </c>
      <c r="AN593" s="18" t="b">
        <f t="shared" si="131"/>
        <v>1</v>
      </c>
      <c r="AO593" s="12" t="str">
        <f t="shared" si="122"/>
        <v/>
      </c>
      <c r="AP593" s="12" t="str">
        <f t="shared" si="134"/>
        <v/>
      </c>
      <c r="AQ593" s="12" t="str">
        <f t="shared" si="124"/>
        <v/>
      </c>
      <c r="AR593" s="12" t="str">
        <f t="shared" si="123"/>
        <v/>
      </c>
    </row>
    <row r="594" spans="1:44" x14ac:dyDescent="0.25">
      <c r="A594" s="7"/>
      <c r="B594" s="7"/>
      <c r="C594" s="3" t="str">
        <f>IFERROR(VLOOKUP(B594,DONNEES!$E:$F,2,0),"")</f>
        <v/>
      </c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3" t="str">
        <f>IFERROR(VLOOKUP(Q594,DONNEES!$Q$2:$R$8,2,0),"")</f>
        <v/>
      </c>
      <c r="S594" s="19"/>
      <c r="T594" s="19"/>
      <c r="U594" s="7"/>
      <c r="V594" s="3" t="str">
        <f>IFERROR(VLOOKUP(U594,DONNEES!$O$2:$P$17,2,0),"")</f>
        <v/>
      </c>
      <c r="W594" s="7"/>
      <c r="X594" s="3" t="str">
        <f>IFERROR(VLOOKUP(W594,DONNEES!$S$2:$T$6,2,0),"")</f>
        <v/>
      </c>
      <c r="Z594" s="12" t="str">
        <f t="shared" si="125"/>
        <v/>
      </c>
      <c r="AA594" s="12" t="b">
        <f t="shared" si="126"/>
        <v>0</v>
      </c>
      <c r="AB594" s="12" t="b">
        <f t="shared" si="127"/>
        <v>0</v>
      </c>
      <c r="AC594" s="13">
        <f t="shared" si="128"/>
        <v>0</v>
      </c>
      <c r="AD594" s="12">
        <f t="shared" si="132"/>
        <v>0</v>
      </c>
      <c r="AE594" s="12">
        <f t="shared" si="133"/>
        <v>0</v>
      </c>
      <c r="AF594" s="12">
        <f t="shared" si="129"/>
        <v>1</v>
      </c>
      <c r="AG594" s="12">
        <f t="shared" si="130"/>
        <v>1</v>
      </c>
      <c r="AI594" s="12" t="str">
        <f>IF(E594&lt;&gt;"",OR(VLOOKUP(J594,DONNEES!$H$2:$I$7,2,0)="09",VLOOKUP(J594,DONNEES!$H$2:$I$7,2,0)="19"),"")</f>
        <v/>
      </c>
      <c r="AN594" s="18" t="b">
        <f t="shared" si="131"/>
        <v>1</v>
      </c>
      <c r="AO594" s="12" t="str">
        <f t="shared" ref="AO594:AO657" si="135">LEFT(B594,1)</f>
        <v/>
      </c>
      <c r="AP594" s="12" t="str">
        <f t="shared" si="134"/>
        <v/>
      </c>
      <c r="AQ594" s="12" t="str">
        <f t="shared" si="124"/>
        <v/>
      </c>
      <c r="AR594" s="12" t="str">
        <f t="shared" si="123"/>
        <v/>
      </c>
    </row>
    <row r="595" spans="1:44" x14ac:dyDescent="0.25">
      <c r="A595" s="7"/>
      <c r="B595" s="7"/>
      <c r="C595" s="3" t="str">
        <f>IFERROR(VLOOKUP(B595,DONNEES!$E:$F,2,0),"")</f>
        <v/>
      </c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3" t="str">
        <f>IFERROR(VLOOKUP(Q595,DONNEES!$Q$2:$R$8,2,0),"")</f>
        <v/>
      </c>
      <c r="S595" s="19"/>
      <c r="T595" s="19"/>
      <c r="U595" s="7"/>
      <c r="V595" s="3" t="str">
        <f>IFERROR(VLOOKUP(U595,DONNEES!$O$2:$P$17,2,0),"")</f>
        <v/>
      </c>
      <c r="W595" s="7"/>
      <c r="X595" s="3" t="str">
        <f>IFERROR(VLOOKUP(W595,DONNEES!$S$2:$T$6,2,0),"")</f>
        <v/>
      </c>
      <c r="Z595" s="12" t="str">
        <f t="shared" si="125"/>
        <v/>
      </c>
      <c r="AA595" s="12" t="b">
        <f t="shared" si="126"/>
        <v>0</v>
      </c>
      <c r="AB595" s="12" t="b">
        <f t="shared" si="127"/>
        <v>0</v>
      </c>
      <c r="AC595" s="13">
        <f t="shared" si="128"/>
        <v>0</v>
      </c>
      <c r="AD595" s="12">
        <f t="shared" si="132"/>
        <v>0</v>
      </c>
      <c r="AE595" s="12">
        <f t="shared" si="133"/>
        <v>0</v>
      </c>
      <c r="AF595" s="12">
        <f t="shared" si="129"/>
        <v>1</v>
      </c>
      <c r="AG595" s="12">
        <f t="shared" si="130"/>
        <v>1</v>
      </c>
      <c r="AI595" s="12" t="str">
        <f>IF(E595&lt;&gt;"",OR(VLOOKUP(J595,DONNEES!$H$2:$I$7,2,0)="09",VLOOKUP(J595,DONNEES!$H$2:$I$7,2,0)="19"),"")</f>
        <v/>
      </c>
      <c r="AN595" s="18" t="b">
        <f t="shared" si="131"/>
        <v>1</v>
      </c>
      <c r="AO595" s="12" t="str">
        <f t="shared" si="135"/>
        <v/>
      </c>
      <c r="AP595" s="12" t="str">
        <f t="shared" si="134"/>
        <v/>
      </c>
      <c r="AQ595" s="12" t="str">
        <f t="shared" si="124"/>
        <v/>
      </c>
      <c r="AR595" s="12" t="str">
        <f t="shared" si="123"/>
        <v/>
      </c>
    </row>
    <row r="596" spans="1:44" x14ac:dyDescent="0.25">
      <c r="A596" s="7"/>
      <c r="B596" s="7"/>
      <c r="C596" s="3" t="str">
        <f>IFERROR(VLOOKUP(B596,DONNEES!$E:$F,2,0),"")</f>
        <v/>
      </c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3" t="str">
        <f>IFERROR(VLOOKUP(Q596,DONNEES!$Q$2:$R$8,2,0),"")</f>
        <v/>
      </c>
      <c r="S596" s="19"/>
      <c r="T596" s="19"/>
      <c r="U596" s="7"/>
      <c r="V596" s="3" t="str">
        <f>IFERROR(VLOOKUP(U596,DONNEES!$O$2:$P$17,2,0),"")</f>
        <v/>
      </c>
      <c r="W596" s="7"/>
      <c r="X596" s="3" t="str">
        <f>IFERROR(VLOOKUP(W596,DONNEES!$S$2:$T$6,2,0),"")</f>
        <v/>
      </c>
      <c r="Z596" s="12" t="str">
        <f t="shared" si="125"/>
        <v/>
      </c>
      <c r="AA596" s="12" t="b">
        <f t="shared" si="126"/>
        <v>0</v>
      </c>
      <c r="AB596" s="12" t="b">
        <f t="shared" si="127"/>
        <v>0</v>
      </c>
      <c r="AC596" s="13">
        <f t="shared" si="128"/>
        <v>0</v>
      </c>
      <c r="AD596" s="12">
        <f t="shared" si="132"/>
        <v>0</v>
      </c>
      <c r="AE596" s="12">
        <f t="shared" si="133"/>
        <v>0</v>
      </c>
      <c r="AF596" s="12">
        <f t="shared" si="129"/>
        <v>1</v>
      </c>
      <c r="AG596" s="12">
        <f t="shared" si="130"/>
        <v>1</v>
      </c>
      <c r="AI596" s="12" t="str">
        <f>IF(E596&lt;&gt;"",OR(VLOOKUP(J596,DONNEES!$H$2:$I$7,2,0)="09",VLOOKUP(J596,DONNEES!$H$2:$I$7,2,0)="19"),"")</f>
        <v/>
      </c>
      <c r="AN596" s="18" t="b">
        <f t="shared" si="131"/>
        <v>1</v>
      </c>
      <c r="AO596" s="12" t="str">
        <f t="shared" si="135"/>
        <v/>
      </c>
      <c r="AP596" s="12" t="str">
        <f t="shared" si="134"/>
        <v/>
      </c>
      <c r="AQ596" s="12" t="str">
        <f t="shared" si="124"/>
        <v/>
      </c>
      <c r="AR596" s="12" t="str">
        <f t="shared" si="123"/>
        <v/>
      </c>
    </row>
    <row r="597" spans="1:44" x14ac:dyDescent="0.25">
      <c r="A597" s="7"/>
      <c r="B597" s="7"/>
      <c r="C597" s="3" t="str">
        <f>IFERROR(VLOOKUP(B597,DONNEES!$E:$F,2,0),"")</f>
        <v/>
      </c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3" t="str">
        <f>IFERROR(VLOOKUP(Q597,DONNEES!$Q$2:$R$8,2,0),"")</f>
        <v/>
      </c>
      <c r="S597" s="19"/>
      <c r="T597" s="19"/>
      <c r="U597" s="7"/>
      <c r="V597" s="3" t="str">
        <f>IFERROR(VLOOKUP(U597,DONNEES!$O$2:$P$17,2,0),"")</f>
        <v/>
      </c>
      <c r="W597" s="7"/>
      <c r="X597" s="3" t="str">
        <f>IFERROR(VLOOKUP(W597,DONNEES!$S$2:$T$6,2,0),"")</f>
        <v/>
      </c>
      <c r="Z597" s="12" t="str">
        <f t="shared" si="125"/>
        <v/>
      </c>
      <c r="AA597" s="12" t="b">
        <f t="shared" si="126"/>
        <v>0</v>
      </c>
      <c r="AB597" s="12" t="b">
        <f t="shared" si="127"/>
        <v>0</v>
      </c>
      <c r="AC597" s="13">
        <f t="shared" si="128"/>
        <v>0</v>
      </c>
      <c r="AD597" s="12">
        <f t="shared" si="132"/>
        <v>0</v>
      </c>
      <c r="AE597" s="12">
        <f t="shared" si="133"/>
        <v>0</v>
      </c>
      <c r="AF597" s="12">
        <f t="shared" si="129"/>
        <v>1</v>
      </c>
      <c r="AG597" s="12">
        <f t="shared" si="130"/>
        <v>1</v>
      </c>
      <c r="AI597" s="12" t="str">
        <f>IF(E597&lt;&gt;"",OR(VLOOKUP(J597,DONNEES!$H$2:$I$7,2,0)="09",VLOOKUP(J597,DONNEES!$H$2:$I$7,2,0)="19"),"")</f>
        <v/>
      </c>
      <c r="AN597" s="18" t="b">
        <f t="shared" si="131"/>
        <v>1</v>
      </c>
      <c r="AO597" s="12" t="str">
        <f t="shared" si="135"/>
        <v/>
      </c>
      <c r="AP597" s="12" t="str">
        <f t="shared" si="134"/>
        <v/>
      </c>
      <c r="AQ597" s="12" t="str">
        <f t="shared" si="124"/>
        <v/>
      </c>
      <c r="AR597" s="12" t="str">
        <f t="shared" si="123"/>
        <v/>
      </c>
    </row>
    <row r="598" spans="1:44" x14ac:dyDescent="0.25">
      <c r="A598" s="7"/>
      <c r="B598" s="7"/>
      <c r="C598" s="3" t="str">
        <f>IFERROR(VLOOKUP(B598,DONNEES!$E:$F,2,0),"")</f>
        <v/>
      </c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3" t="str">
        <f>IFERROR(VLOOKUP(Q598,DONNEES!$Q$2:$R$8,2,0),"")</f>
        <v/>
      </c>
      <c r="S598" s="19"/>
      <c r="T598" s="19"/>
      <c r="U598" s="7"/>
      <c r="V598" s="3" t="str">
        <f>IFERROR(VLOOKUP(U598,DONNEES!$O$2:$P$17,2,0),"")</f>
        <v/>
      </c>
      <c r="W598" s="7"/>
      <c r="X598" s="3" t="str">
        <f>IFERROR(VLOOKUP(W598,DONNEES!$S$2:$T$6,2,0),"")</f>
        <v/>
      </c>
      <c r="Z598" s="12" t="str">
        <f t="shared" si="125"/>
        <v/>
      </c>
      <c r="AA598" s="12" t="b">
        <f t="shared" si="126"/>
        <v>0</v>
      </c>
      <c r="AB598" s="12" t="b">
        <f t="shared" si="127"/>
        <v>0</v>
      </c>
      <c r="AC598" s="13">
        <f t="shared" si="128"/>
        <v>0</v>
      </c>
      <c r="AD598" s="12">
        <f t="shared" si="132"/>
        <v>0</v>
      </c>
      <c r="AE598" s="12">
        <f t="shared" si="133"/>
        <v>0</v>
      </c>
      <c r="AF598" s="12">
        <f t="shared" si="129"/>
        <v>1</v>
      </c>
      <c r="AG598" s="12">
        <f t="shared" si="130"/>
        <v>1</v>
      </c>
      <c r="AI598" s="12" t="str">
        <f>IF(E598&lt;&gt;"",OR(VLOOKUP(J598,DONNEES!$H$2:$I$7,2,0)="09",VLOOKUP(J598,DONNEES!$H$2:$I$7,2,0)="19"),"")</f>
        <v/>
      </c>
      <c r="AN598" s="18" t="b">
        <f t="shared" si="131"/>
        <v>1</v>
      </c>
      <c r="AO598" s="12" t="str">
        <f t="shared" si="135"/>
        <v/>
      </c>
      <c r="AP598" s="12" t="str">
        <f t="shared" si="134"/>
        <v/>
      </c>
      <c r="AQ598" s="12" t="str">
        <f t="shared" si="124"/>
        <v/>
      </c>
      <c r="AR598" s="12" t="str">
        <f t="shared" si="123"/>
        <v/>
      </c>
    </row>
    <row r="599" spans="1:44" x14ac:dyDescent="0.25">
      <c r="A599" s="7"/>
      <c r="B599" s="7"/>
      <c r="C599" s="3" t="str">
        <f>IFERROR(VLOOKUP(B599,DONNEES!$E:$F,2,0),"")</f>
        <v/>
      </c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3" t="str">
        <f>IFERROR(VLOOKUP(Q599,DONNEES!$Q$2:$R$8,2,0),"")</f>
        <v/>
      </c>
      <c r="S599" s="19"/>
      <c r="T599" s="19"/>
      <c r="U599" s="7"/>
      <c r="V599" s="3" t="str">
        <f>IFERROR(VLOOKUP(U599,DONNEES!$O$2:$P$17,2,0),"")</f>
        <v/>
      </c>
      <c r="W599" s="7"/>
      <c r="X599" s="3" t="str">
        <f>IFERROR(VLOOKUP(W599,DONNEES!$S$2:$T$6,2,0),"")</f>
        <v/>
      </c>
      <c r="Z599" s="12" t="str">
        <f t="shared" si="125"/>
        <v/>
      </c>
      <c r="AA599" s="12" t="b">
        <f t="shared" si="126"/>
        <v>0</v>
      </c>
      <c r="AB599" s="12" t="b">
        <f t="shared" si="127"/>
        <v>0</v>
      </c>
      <c r="AC599" s="13">
        <f t="shared" si="128"/>
        <v>0</v>
      </c>
      <c r="AD599" s="12">
        <f t="shared" si="132"/>
        <v>0</v>
      </c>
      <c r="AE599" s="12">
        <f t="shared" si="133"/>
        <v>0</v>
      </c>
      <c r="AF599" s="12">
        <f t="shared" si="129"/>
        <v>1</v>
      </c>
      <c r="AG599" s="12">
        <f t="shared" si="130"/>
        <v>1</v>
      </c>
      <c r="AI599" s="12" t="str">
        <f>IF(E599&lt;&gt;"",OR(VLOOKUP(J599,DONNEES!$H$2:$I$7,2,0)="09",VLOOKUP(J599,DONNEES!$H$2:$I$7,2,0)="19"),"")</f>
        <v/>
      </c>
      <c r="AN599" s="18" t="b">
        <f t="shared" si="131"/>
        <v>1</v>
      </c>
      <c r="AO599" s="12" t="str">
        <f t="shared" si="135"/>
        <v/>
      </c>
      <c r="AP599" s="12" t="str">
        <f t="shared" si="134"/>
        <v/>
      </c>
      <c r="AQ599" s="12" t="str">
        <f t="shared" si="124"/>
        <v/>
      </c>
      <c r="AR599" s="12" t="str">
        <f t="shared" si="123"/>
        <v/>
      </c>
    </row>
    <row r="600" spans="1:44" x14ac:dyDescent="0.25">
      <c r="A600" s="7"/>
      <c r="B600" s="7"/>
      <c r="C600" s="3" t="str">
        <f>IFERROR(VLOOKUP(B600,DONNEES!$E:$F,2,0),"")</f>
        <v/>
      </c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3" t="str">
        <f>IFERROR(VLOOKUP(Q600,DONNEES!$Q$2:$R$8,2,0),"")</f>
        <v/>
      </c>
      <c r="S600" s="19"/>
      <c r="T600" s="19"/>
      <c r="U600" s="7"/>
      <c r="V600" s="3" t="str">
        <f>IFERROR(VLOOKUP(U600,DONNEES!$O$2:$P$17,2,0),"")</f>
        <v/>
      </c>
      <c r="W600" s="7"/>
      <c r="X600" s="3" t="str">
        <f>IFERROR(VLOOKUP(W600,DONNEES!$S$2:$T$6,2,0),"")</f>
        <v/>
      </c>
      <c r="Z600" s="12" t="str">
        <f t="shared" si="125"/>
        <v/>
      </c>
      <c r="AA600" s="12" t="b">
        <f t="shared" si="126"/>
        <v>0</v>
      </c>
      <c r="AB600" s="12" t="b">
        <f t="shared" si="127"/>
        <v>0</v>
      </c>
      <c r="AC600" s="13">
        <f t="shared" si="128"/>
        <v>0</v>
      </c>
      <c r="AD600" s="12">
        <f t="shared" si="132"/>
        <v>0</v>
      </c>
      <c r="AE600" s="12">
        <f t="shared" si="133"/>
        <v>0</v>
      </c>
      <c r="AF600" s="12">
        <f t="shared" si="129"/>
        <v>1</v>
      </c>
      <c r="AG600" s="12">
        <f t="shared" si="130"/>
        <v>1</v>
      </c>
      <c r="AI600" s="12" t="str">
        <f>IF(E600&lt;&gt;"",OR(VLOOKUP(J600,DONNEES!$H$2:$I$7,2,0)="09",VLOOKUP(J600,DONNEES!$H$2:$I$7,2,0)="19"),"")</f>
        <v/>
      </c>
      <c r="AN600" s="18" t="b">
        <f t="shared" si="131"/>
        <v>1</v>
      </c>
      <c r="AO600" s="12" t="str">
        <f t="shared" si="135"/>
        <v/>
      </c>
      <c r="AP600" s="12" t="str">
        <f t="shared" si="134"/>
        <v/>
      </c>
      <c r="AQ600" s="12" t="str">
        <f t="shared" si="124"/>
        <v/>
      </c>
      <c r="AR600" s="12" t="str">
        <f t="shared" si="123"/>
        <v/>
      </c>
    </row>
    <row r="601" spans="1:44" x14ac:dyDescent="0.25">
      <c r="A601" s="7"/>
      <c r="B601" s="7"/>
      <c r="C601" s="3" t="str">
        <f>IFERROR(VLOOKUP(B601,DONNEES!$E:$F,2,0),"")</f>
        <v/>
      </c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3" t="str">
        <f>IFERROR(VLOOKUP(Q601,DONNEES!$Q$2:$R$8,2,0),"")</f>
        <v/>
      </c>
      <c r="S601" s="19"/>
      <c r="T601" s="19"/>
      <c r="U601" s="7"/>
      <c r="V601" s="3" t="str">
        <f>IFERROR(VLOOKUP(U601,DONNEES!$O$2:$P$17,2,0),"")</f>
        <v/>
      </c>
      <c r="W601" s="7"/>
      <c r="X601" s="3" t="str">
        <f>IFERROR(VLOOKUP(W601,DONNEES!$S$2:$T$6,2,0),"")</f>
        <v/>
      </c>
      <c r="Z601" s="12" t="str">
        <f t="shared" si="125"/>
        <v/>
      </c>
      <c r="AA601" s="12" t="b">
        <f t="shared" si="126"/>
        <v>0</v>
      </c>
      <c r="AB601" s="12" t="b">
        <f t="shared" si="127"/>
        <v>0</v>
      </c>
      <c r="AC601" s="13">
        <f t="shared" si="128"/>
        <v>0</v>
      </c>
      <c r="AD601" s="12">
        <f t="shared" si="132"/>
        <v>0</v>
      </c>
      <c r="AE601" s="12">
        <f t="shared" si="133"/>
        <v>0</v>
      </c>
      <c r="AF601" s="12">
        <f t="shared" si="129"/>
        <v>1</v>
      </c>
      <c r="AG601" s="12">
        <f t="shared" si="130"/>
        <v>1</v>
      </c>
      <c r="AI601" s="12" t="str">
        <f>IF(E601&lt;&gt;"",OR(VLOOKUP(J601,DONNEES!$H$2:$I$7,2,0)="09",VLOOKUP(J601,DONNEES!$H$2:$I$7,2,0)="19"),"")</f>
        <v/>
      </c>
      <c r="AN601" s="18" t="b">
        <f t="shared" si="131"/>
        <v>1</v>
      </c>
      <c r="AO601" s="12" t="str">
        <f t="shared" si="135"/>
        <v/>
      </c>
      <c r="AP601" s="12" t="str">
        <f t="shared" si="134"/>
        <v/>
      </c>
      <c r="AQ601" s="12" t="str">
        <f t="shared" si="124"/>
        <v/>
      </c>
      <c r="AR601" s="12" t="str">
        <f t="shared" ref="AR601:AR664" si="136">IF(AP601&lt;&gt;"",AP601,AQ601)</f>
        <v/>
      </c>
    </row>
    <row r="602" spans="1:44" x14ac:dyDescent="0.25">
      <c r="A602" s="7"/>
      <c r="B602" s="7"/>
      <c r="C602" s="3" t="str">
        <f>IFERROR(VLOOKUP(B602,DONNEES!$E:$F,2,0),"")</f>
        <v/>
      </c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3" t="str">
        <f>IFERROR(VLOOKUP(Q602,DONNEES!$Q$2:$R$8,2,0),"")</f>
        <v/>
      </c>
      <c r="S602" s="19"/>
      <c r="T602" s="19"/>
      <c r="U602" s="7"/>
      <c r="V602" s="3" t="str">
        <f>IFERROR(VLOOKUP(U602,DONNEES!$O$2:$P$17,2,0),"")</f>
        <v/>
      </c>
      <c r="W602" s="7"/>
      <c r="X602" s="3" t="str">
        <f>IFERROR(VLOOKUP(W602,DONNEES!$S$2:$T$6,2,0),"")</f>
        <v/>
      </c>
      <c r="Z602" s="12" t="str">
        <f t="shared" si="125"/>
        <v/>
      </c>
      <c r="AA602" s="12" t="b">
        <f t="shared" si="126"/>
        <v>0</v>
      </c>
      <c r="AB602" s="12" t="b">
        <f t="shared" si="127"/>
        <v>0</v>
      </c>
      <c r="AC602" s="13">
        <f t="shared" si="128"/>
        <v>0</v>
      </c>
      <c r="AD602" s="12">
        <f t="shared" si="132"/>
        <v>0</v>
      </c>
      <c r="AE602" s="12">
        <f t="shared" si="133"/>
        <v>0</v>
      </c>
      <c r="AF602" s="12">
        <f t="shared" si="129"/>
        <v>1</v>
      </c>
      <c r="AG602" s="12">
        <f t="shared" si="130"/>
        <v>1</v>
      </c>
      <c r="AI602" s="12" t="str">
        <f>IF(E602&lt;&gt;"",OR(VLOOKUP(J602,DONNEES!$H$2:$I$7,2,0)="09",VLOOKUP(J602,DONNEES!$H$2:$I$7,2,0)="19"),"")</f>
        <v/>
      </c>
      <c r="AN602" s="18" t="b">
        <f t="shared" si="131"/>
        <v>1</v>
      </c>
      <c r="AO602" s="12" t="str">
        <f t="shared" si="135"/>
        <v/>
      </c>
      <c r="AP602" s="12" t="str">
        <f t="shared" si="134"/>
        <v/>
      </c>
      <c r="AQ602" s="12" t="str">
        <f t="shared" ref="AQ602:AQ665" si="137">IF(MID(AO602,1,1)="7","7","")</f>
        <v/>
      </c>
      <c r="AR602" s="12" t="str">
        <f t="shared" si="136"/>
        <v/>
      </c>
    </row>
    <row r="603" spans="1:44" x14ac:dyDescent="0.25">
      <c r="A603" s="7"/>
      <c r="B603" s="7"/>
      <c r="C603" s="3" t="str">
        <f>IFERROR(VLOOKUP(B603,DONNEES!$E:$F,2,0),"")</f>
        <v/>
      </c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3" t="str">
        <f>IFERROR(VLOOKUP(Q603,DONNEES!$Q$2:$R$8,2,0),"")</f>
        <v/>
      </c>
      <c r="S603" s="19"/>
      <c r="T603" s="19"/>
      <c r="U603" s="7"/>
      <c r="V603" s="3" t="str">
        <f>IFERROR(VLOOKUP(U603,DONNEES!$O$2:$P$17,2,0),"")</f>
        <v/>
      </c>
      <c r="W603" s="7"/>
      <c r="X603" s="3" t="str">
        <f>IFERROR(VLOOKUP(W603,DONNEES!$S$2:$T$6,2,0),"")</f>
        <v/>
      </c>
      <c r="Z603" s="12" t="str">
        <f t="shared" si="125"/>
        <v/>
      </c>
      <c r="AA603" s="12" t="b">
        <f t="shared" si="126"/>
        <v>0</v>
      </c>
      <c r="AB603" s="12" t="b">
        <f t="shared" si="127"/>
        <v>0</v>
      </c>
      <c r="AC603" s="13">
        <f t="shared" si="128"/>
        <v>0</v>
      </c>
      <c r="AD603" s="12">
        <f t="shared" si="132"/>
        <v>0</v>
      </c>
      <c r="AE603" s="12">
        <f t="shared" si="133"/>
        <v>0</v>
      </c>
      <c r="AF603" s="12">
        <f t="shared" si="129"/>
        <v>1</v>
      </c>
      <c r="AG603" s="12">
        <f t="shared" si="130"/>
        <v>1</v>
      </c>
      <c r="AI603" s="12" t="str">
        <f>IF(E603&lt;&gt;"",OR(VLOOKUP(J603,DONNEES!$H$2:$I$7,2,0)="09",VLOOKUP(J603,DONNEES!$H$2:$I$7,2,0)="19"),"")</f>
        <v/>
      </c>
      <c r="AN603" s="18" t="b">
        <f t="shared" si="131"/>
        <v>1</v>
      </c>
      <c r="AO603" s="12" t="str">
        <f t="shared" si="135"/>
        <v/>
      </c>
      <c r="AP603" s="12" t="str">
        <f t="shared" si="134"/>
        <v/>
      </c>
      <c r="AQ603" s="12" t="str">
        <f t="shared" si="137"/>
        <v/>
      </c>
      <c r="AR603" s="12" t="str">
        <f t="shared" si="136"/>
        <v/>
      </c>
    </row>
    <row r="604" spans="1:44" x14ac:dyDescent="0.25">
      <c r="A604" s="7"/>
      <c r="B604" s="7"/>
      <c r="C604" s="3" t="str">
        <f>IFERROR(VLOOKUP(B604,DONNEES!$E:$F,2,0),"")</f>
        <v/>
      </c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3" t="str">
        <f>IFERROR(VLOOKUP(Q604,DONNEES!$Q$2:$R$8,2,0),"")</f>
        <v/>
      </c>
      <c r="S604" s="19"/>
      <c r="T604" s="19"/>
      <c r="U604" s="7"/>
      <c r="V604" s="3" t="str">
        <f>IFERROR(VLOOKUP(U604,DONNEES!$O$2:$P$17,2,0),"")</f>
        <v/>
      </c>
      <c r="W604" s="7"/>
      <c r="X604" s="3" t="str">
        <f>IFERROR(VLOOKUP(W604,DONNEES!$S$2:$T$6,2,0),"")</f>
        <v/>
      </c>
      <c r="Z604" s="12" t="str">
        <f t="shared" si="125"/>
        <v/>
      </c>
      <c r="AA604" s="12" t="b">
        <f t="shared" si="126"/>
        <v>0</v>
      </c>
      <c r="AB604" s="12" t="b">
        <f t="shared" si="127"/>
        <v>0</v>
      </c>
      <c r="AC604" s="13">
        <f t="shared" si="128"/>
        <v>0</v>
      </c>
      <c r="AD604" s="12">
        <f t="shared" si="132"/>
        <v>0</v>
      </c>
      <c r="AE604" s="12">
        <f t="shared" si="133"/>
        <v>0</v>
      </c>
      <c r="AF604" s="12">
        <f t="shared" si="129"/>
        <v>1</v>
      </c>
      <c r="AG604" s="12">
        <f t="shared" si="130"/>
        <v>1</v>
      </c>
      <c r="AI604" s="12" t="str">
        <f>IF(E604&lt;&gt;"",OR(VLOOKUP(J604,DONNEES!$H$2:$I$7,2,0)="09",VLOOKUP(J604,DONNEES!$H$2:$I$7,2,0)="19"),"")</f>
        <v/>
      </c>
      <c r="AN604" s="18" t="b">
        <f t="shared" si="131"/>
        <v>1</v>
      </c>
      <c r="AO604" s="12" t="str">
        <f t="shared" si="135"/>
        <v/>
      </c>
      <c r="AP604" s="12" t="str">
        <f t="shared" si="134"/>
        <v/>
      </c>
      <c r="AQ604" s="12" t="str">
        <f t="shared" si="137"/>
        <v/>
      </c>
      <c r="AR604" s="12" t="str">
        <f t="shared" si="136"/>
        <v/>
      </c>
    </row>
    <row r="605" spans="1:44" x14ac:dyDescent="0.25">
      <c r="A605" s="7"/>
      <c r="B605" s="7"/>
      <c r="C605" s="3" t="str">
        <f>IFERROR(VLOOKUP(B605,DONNEES!$E:$F,2,0),"")</f>
        <v/>
      </c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3" t="str">
        <f>IFERROR(VLOOKUP(Q605,DONNEES!$Q$2:$R$8,2,0),"")</f>
        <v/>
      </c>
      <c r="S605" s="19"/>
      <c r="T605" s="19"/>
      <c r="U605" s="7"/>
      <c r="V605" s="3" t="str">
        <f>IFERROR(VLOOKUP(U605,DONNEES!$O$2:$P$17,2,0),"")</f>
        <v/>
      </c>
      <c r="W605" s="7"/>
      <c r="X605" s="3" t="str">
        <f>IFERROR(VLOOKUP(W605,DONNEES!$S$2:$T$6,2,0),"")</f>
        <v/>
      </c>
      <c r="Z605" s="12" t="str">
        <f t="shared" si="125"/>
        <v/>
      </c>
      <c r="AA605" s="12" t="b">
        <f t="shared" si="126"/>
        <v>0</v>
      </c>
      <c r="AB605" s="12" t="b">
        <f t="shared" si="127"/>
        <v>0</v>
      </c>
      <c r="AC605" s="13">
        <f t="shared" si="128"/>
        <v>0</v>
      </c>
      <c r="AD605" s="12">
        <f t="shared" si="132"/>
        <v>0</v>
      </c>
      <c r="AE605" s="12">
        <f t="shared" si="133"/>
        <v>0</v>
      </c>
      <c r="AF605" s="12">
        <f t="shared" si="129"/>
        <v>1</v>
      </c>
      <c r="AG605" s="12">
        <f t="shared" si="130"/>
        <v>1</v>
      </c>
      <c r="AI605" s="12" t="str">
        <f>IF(E605&lt;&gt;"",OR(VLOOKUP(J605,DONNEES!$H$2:$I$7,2,0)="09",VLOOKUP(J605,DONNEES!$H$2:$I$7,2,0)="19"),"")</f>
        <v/>
      </c>
      <c r="AN605" s="18" t="b">
        <f t="shared" si="131"/>
        <v>1</v>
      </c>
      <c r="AO605" s="12" t="str">
        <f t="shared" si="135"/>
        <v/>
      </c>
      <c r="AP605" s="12" t="str">
        <f t="shared" si="134"/>
        <v/>
      </c>
      <c r="AQ605" s="12" t="str">
        <f t="shared" si="137"/>
        <v/>
      </c>
      <c r="AR605" s="12" t="str">
        <f t="shared" si="136"/>
        <v/>
      </c>
    </row>
    <row r="606" spans="1:44" x14ac:dyDescent="0.25">
      <c r="A606" s="7"/>
      <c r="B606" s="7"/>
      <c r="C606" s="3" t="str">
        <f>IFERROR(VLOOKUP(B606,DONNEES!$E:$F,2,0),"")</f>
        <v/>
      </c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3" t="str">
        <f>IFERROR(VLOOKUP(Q606,DONNEES!$Q$2:$R$8,2,0),"")</f>
        <v/>
      </c>
      <c r="S606" s="19"/>
      <c r="T606" s="19"/>
      <c r="U606" s="7"/>
      <c r="V606" s="3" t="str">
        <f>IFERROR(VLOOKUP(U606,DONNEES!$O$2:$P$17,2,0),"")</f>
        <v/>
      </c>
      <c r="W606" s="7"/>
      <c r="X606" s="3" t="str">
        <f>IFERROR(VLOOKUP(W606,DONNEES!$S$2:$T$6,2,0),"")</f>
        <v/>
      </c>
      <c r="Z606" s="12" t="str">
        <f t="shared" si="125"/>
        <v/>
      </c>
      <c r="AA606" s="12" t="b">
        <f t="shared" si="126"/>
        <v>0</v>
      </c>
      <c r="AB606" s="12" t="b">
        <f t="shared" si="127"/>
        <v>0</v>
      </c>
      <c r="AC606" s="13">
        <f t="shared" si="128"/>
        <v>0</v>
      </c>
      <c r="AD606" s="12">
        <f t="shared" si="132"/>
        <v>0</v>
      </c>
      <c r="AE606" s="12">
        <f t="shared" si="133"/>
        <v>0</v>
      </c>
      <c r="AF606" s="12">
        <f t="shared" si="129"/>
        <v>1</v>
      </c>
      <c r="AG606" s="12">
        <f t="shared" si="130"/>
        <v>1</v>
      </c>
      <c r="AI606" s="12" t="str">
        <f>IF(E606&lt;&gt;"",OR(VLOOKUP(J606,DONNEES!$H$2:$I$7,2,0)="09",VLOOKUP(J606,DONNEES!$H$2:$I$7,2,0)="19"),"")</f>
        <v/>
      </c>
      <c r="AN606" s="18" t="b">
        <f t="shared" si="131"/>
        <v>1</v>
      </c>
      <c r="AO606" s="12" t="str">
        <f t="shared" si="135"/>
        <v/>
      </c>
      <c r="AP606" s="12" t="str">
        <f t="shared" si="134"/>
        <v/>
      </c>
      <c r="AQ606" s="12" t="str">
        <f t="shared" si="137"/>
        <v/>
      </c>
      <c r="AR606" s="12" t="str">
        <f t="shared" si="136"/>
        <v/>
      </c>
    </row>
    <row r="607" spans="1:44" x14ac:dyDescent="0.25">
      <c r="A607" s="7"/>
      <c r="B607" s="7"/>
      <c r="C607" s="3" t="str">
        <f>IFERROR(VLOOKUP(B607,DONNEES!$E:$F,2,0),"")</f>
        <v/>
      </c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3" t="str">
        <f>IFERROR(VLOOKUP(Q607,DONNEES!$Q$2:$R$8,2,0),"")</f>
        <v/>
      </c>
      <c r="S607" s="19"/>
      <c r="T607" s="19"/>
      <c r="U607" s="7"/>
      <c r="V607" s="3" t="str">
        <f>IFERROR(VLOOKUP(U607,DONNEES!$O$2:$P$17,2,0),"")</f>
        <v/>
      </c>
      <c r="W607" s="7"/>
      <c r="X607" s="3" t="str">
        <f>IFERROR(VLOOKUP(W607,DONNEES!$S$2:$T$6,2,0),"")</f>
        <v/>
      </c>
      <c r="Z607" s="12" t="str">
        <f t="shared" si="125"/>
        <v/>
      </c>
      <c r="AA607" s="12" t="b">
        <f t="shared" si="126"/>
        <v>0</v>
      </c>
      <c r="AB607" s="12" t="b">
        <f t="shared" si="127"/>
        <v>0</v>
      </c>
      <c r="AC607" s="13">
        <f t="shared" si="128"/>
        <v>0</v>
      </c>
      <c r="AD607" s="12">
        <f t="shared" si="132"/>
        <v>0</v>
      </c>
      <c r="AE607" s="12">
        <f t="shared" si="133"/>
        <v>0</v>
      </c>
      <c r="AF607" s="12">
        <f t="shared" si="129"/>
        <v>1</v>
      </c>
      <c r="AG607" s="12">
        <f t="shared" si="130"/>
        <v>1</v>
      </c>
      <c r="AI607" s="12" t="str">
        <f>IF(E607&lt;&gt;"",OR(VLOOKUP(J607,DONNEES!$H$2:$I$7,2,0)="09",VLOOKUP(J607,DONNEES!$H$2:$I$7,2,0)="19"),"")</f>
        <v/>
      </c>
      <c r="AN607" s="18" t="b">
        <f t="shared" si="131"/>
        <v>1</v>
      </c>
      <c r="AO607" s="12" t="str">
        <f t="shared" si="135"/>
        <v/>
      </c>
      <c r="AP607" s="12" t="str">
        <f t="shared" si="134"/>
        <v/>
      </c>
      <c r="AQ607" s="12" t="str">
        <f t="shared" si="137"/>
        <v/>
      </c>
      <c r="AR607" s="12" t="str">
        <f t="shared" si="136"/>
        <v/>
      </c>
    </row>
    <row r="608" spans="1:44" x14ac:dyDescent="0.25">
      <c r="A608" s="7"/>
      <c r="B608" s="7"/>
      <c r="C608" s="3" t="str">
        <f>IFERROR(VLOOKUP(B608,DONNEES!$E:$F,2,0),"")</f>
        <v/>
      </c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3" t="str">
        <f>IFERROR(VLOOKUP(Q608,DONNEES!$Q$2:$R$8,2,0),"")</f>
        <v/>
      </c>
      <c r="S608" s="19"/>
      <c r="T608" s="19"/>
      <c r="U608" s="7"/>
      <c r="V608" s="3" t="str">
        <f>IFERROR(VLOOKUP(U608,DONNEES!$O$2:$P$17,2,0),"")</f>
        <v/>
      </c>
      <c r="W608" s="7"/>
      <c r="X608" s="3" t="str">
        <f>IFERROR(VLOOKUP(W608,DONNEES!$S$2:$T$6,2,0),"")</f>
        <v/>
      </c>
      <c r="Z608" s="12" t="str">
        <f t="shared" si="125"/>
        <v/>
      </c>
      <c r="AA608" s="12" t="b">
        <f t="shared" si="126"/>
        <v>0</v>
      </c>
      <c r="AB608" s="12" t="b">
        <f t="shared" si="127"/>
        <v>0</v>
      </c>
      <c r="AC608" s="13">
        <f t="shared" si="128"/>
        <v>0</v>
      </c>
      <c r="AD608" s="12">
        <f t="shared" si="132"/>
        <v>0</v>
      </c>
      <c r="AE608" s="12">
        <f t="shared" si="133"/>
        <v>0</v>
      </c>
      <c r="AF608" s="12">
        <f t="shared" si="129"/>
        <v>1</v>
      </c>
      <c r="AG608" s="12">
        <f t="shared" si="130"/>
        <v>1</v>
      </c>
      <c r="AI608" s="12" t="str">
        <f>IF(E608&lt;&gt;"",OR(VLOOKUP(J608,DONNEES!$H$2:$I$7,2,0)="09",VLOOKUP(J608,DONNEES!$H$2:$I$7,2,0)="19"),"")</f>
        <v/>
      </c>
      <c r="AN608" s="18" t="b">
        <f t="shared" si="131"/>
        <v>1</v>
      </c>
      <c r="AO608" s="12" t="str">
        <f t="shared" si="135"/>
        <v/>
      </c>
      <c r="AP608" s="12" t="str">
        <f t="shared" si="134"/>
        <v/>
      </c>
      <c r="AQ608" s="12" t="str">
        <f t="shared" si="137"/>
        <v/>
      </c>
      <c r="AR608" s="12" t="str">
        <f t="shared" si="136"/>
        <v/>
      </c>
    </row>
    <row r="609" spans="1:44" x14ac:dyDescent="0.25">
      <c r="A609" s="7"/>
      <c r="B609" s="7"/>
      <c r="C609" s="3" t="str">
        <f>IFERROR(VLOOKUP(B609,DONNEES!$E:$F,2,0),"")</f>
        <v/>
      </c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3" t="str">
        <f>IFERROR(VLOOKUP(Q609,DONNEES!$Q$2:$R$8,2,0),"")</f>
        <v/>
      </c>
      <c r="S609" s="19"/>
      <c r="T609" s="19"/>
      <c r="U609" s="7"/>
      <c r="V609" s="3" t="str">
        <f>IFERROR(VLOOKUP(U609,DONNEES!$O$2:$P$17,2,0),"")</f>
        <v/>
      </c>
      <c r="W609" s="7"/>
      <c r="X609" s="3" t="str">
        <f>IFERROR(VLOOKUP(W609,DONNEES!$S$2:$T$6,2,0),"")</f>
        <v/>
      </c>
      <c r="Z609" s="12" t="str">
        <f t="shared" si="125"/>
        <v/>
      </c>
      <c r="AA609" s="12" t="b">
        <f t="shared" si="126"/>
        <v>0</v>
      </c>
      <c r="AB609" s="12" t="b">
        <f t="shared" si="127"/>
        <v>0</v>
      </c>
      <c r="AC609" s="13">
        <f t="shared" si="128"/>
        <v>0</v>
      </c>
      <c r="AD609" s="12">
        <f t="shared" si="132"/>
        <v>0</v>
      </c>
      <c r="AE609" s="12">
        <f t="shared" si="133"/>
        <v>0</v>
      </c>
      <c r="AF609" s="12">
        <f t="shared" si="129"/>
        <v>1</v>
      </c>
      <c r="AG609" s="12">
        <f t="shared" si="130"/>
        <v>1</v>
      </c>
      <c r="AI609" s="12" t="str">
        <f>IF(E609&lt;&gt;"",OR(VLOOKUP(J609,DONNEES!$H$2:$I$7,2,0)="09",VLOOKUP(J609,DONNEES!$H$2:$I$7,2,0)="19"),"")</f>
        <v/>
      </c>
      <c r="AN609" s="18" t="b">
        <f t="shared" si="131"/>
        <v>1</v>
      </c>
      <c r="AO609" s="12" t="str">
        <f t="shared" si="135"/>
        <v/>
      </c>
      <c r="AP609" s="12" t="str">
        <f t="shared" si="134"/>
        <v/>
      </c>
      <c r="AQ609" s="12" t="str">
        <f t="shared" si="137"/>
        <v/>
      </c>
      <c r="AR609" s="12" t="str">
        <f t="shared" si="136"/>
        <v/>
      </c>
    </row>
    <row r="610" spans="1:44" x14ac:dyDescent="0.25">
      <c r="A610" s="7"/>
      <c r="B610" s="7"/>
      <c r="C610" s="3" t="str">
        <f>IFERROR(VLOOKUP(B610,DONNEES!$E:$F,2,0),"")</f>
        <v/>
      </c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3" t="str">
        <f>IFERROR(VLOOKUP(Q610,DONNEES!$Q$2:$R$8,2,0),"")</f>
        <v/>
      </c>
      <c r="S610" s="19"/>
      <c r="T610" s="19"/>
      <c r="U610" s="7"/>
      <c r="V610" s="3" t="str">
        <f>IFERROR(VLOOKUP(U610,DONNEES!$O$2:$P$17,2,0),"")</f>
        <v/>
      </c>
      <c r="W610" s="7"/>
      <c r="X610" s="3" t="str">
        <f>IFERROR(VLOOKUP(W610,DONNEES!$S$2:$T$6,2,0),"")</f>
        <v/>
      </c>
      <c r="Z610" s="12" t="str">
        <f t="shared" si="125"/>
        <v/>
      </c>
      <c r="AA610" s="12" t="b">
        <f t="shared" si="126"/>
        <v>0</v>
      </c>
      <c r="AB610" s="12" t="b">
        <f t="shared" si="127"/>
        <v>0</v>
      </c>
      <c r="AC610" s="13">
        <f t="shared" si="128"/>
        <v>0</v>
      </c>
      <c r="AD610" s="12">
        <f t="shared" si="132"/>
        <v>0</v>
      </c>
      <c r="AE610" s="12">
        <f t="shared" si="133"/>
        <v>0</v>
      </c>
      <c r="AF610" s="12">
        <f t="shared" si="129"/>
        <v>1</v>
      </c>
      <c r="AG610" s="12">
        <f t="shared" si="130"/>
        <v>1</v>
      </c>
      <c r="AI610" s="12" t="str">
        <f>IF(E610&lt;&gt;"",OR(VLOOKUP(J610,DONNEES!$H$2:$I$7,2,0)="09",VLOOKUP(J610,DONNEES!$H$2:$I$7,2,0)="19"),"")</f>
        <v/>
      </c>
      <c r="AN610" s="18" t="b">
        <f t="shared" si="131"/>
        <v>1</v>
      </c>
      <c r="AO610" s="12" t="str">
        <f t="shared" si="135"/>
        <v/>
      </c>
      <c r="AP610" s="12" t="str">
        <f t="shared" si="134"/>
        <v/>
      </c>
      <c r="AQ610" s="12" t="str">
        <f t="shared" si="137"/>
        <v/>
      </c>
      <c r="AR610" s="12" t="str">
        <f t="shared" si="136"/>
        <v/>
      </c>
    </row>
    <row r="611" spans="1:44" x14ac:dyDescent="0.25">
      <c r="A611" s="7"/>
      <c r="B611" s="7"/>
      <c r="C611" s="3" t="str">
        <f>IFERROR(VLOOKUP(B611,DONNEES!$E:$F,2,0),"")</f>
        <v/>
      </c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3" t="str">
        <f>IFERROR(VLOOKUP(Q611,DONNEES!$Q$2:$R$8,2,0),"")</f>
        <v/>
      </c>
      <c r="S611" s="19"/>
      <c r="T611" s="19"/>
      <c r="U611" s="7"/>
      <c r="V611" s="3" t="str">
        <f>IFERROR(VLOOKUP(U611,DONNEES!$O$2:$P$17,2,0),"")</f>
        <v/>
      </c>
      <c r="W611" s="7"/>
      <c r="X611" s="3" t="str">
        <f>IFERROR(VLOOKUP(W611,DONNEES!$S$2:$T$6,2,0),"")</f>
        <v/>
      </c>
      <c r="Z611" s="12" t="str">
        <f t="shared" si="125"/>
        <v/>
      </c>
      <c r="AA611" s="12" t="b">
        <f t="shared" si="126"/>
        <v>0</v>
      </c>
      <c r="AB611" s="12" t="b">
        <f t="shared" si="127"/>
        <v>0</v>
      </c>
      <c r="AC611" s="13">
        <f t="shared" si="128"/>
        <v>0</v>
      </c>
      <c r="AD611" s="12">
        <f t="shared" si="132"/>
        <v>0</v>
      </c>
      <c r="AE611" s="12">
        <f t="shared" si="133"/>
        <v>0</v>
      </c>
      <c r="AF611" s="12">
        <f t="shared" si="129"/>
        <v>1</v>
      </c>
      <c r="AG611" s="12">
        <f t="shared" si="130"/>
        <v>1</v>
      </c>
      <c r="AI611" s="12" t="str">
        <f>IF(E611&lt;&gt;"",OR(VLOOKUP(J611,DONNEES!$H$2:$I$7,2,0)="09",VLOOKUP(J611,DONNEES!$H$2:$I$7,2,0)="19"),"")</f>
        <v/>
      </c>
      <c r="AN611" s="18" t="b">
        <f t="shared" si="131"/>
        <v>1</v>
      </c>
      <c r="AO611" s="12" t="str">
        <f t="shared" si="135"/>
        <v/>
      </c>
      <c r="AP611" s="12" t="str">
        <f t="shared" si="134"/>
        <v/>
      </c>
      <c r="AQ611" s="12" t="str">
        <f t="shared" si="137"/>
        <v/>
      </c>
      <c r="AR611" s="12" t="str">
        <f t="shared" si="136"/>
        <v/>
      </c>
    </row>
    <row r="612" spans="1:44" x14ac:dyDescent="0.25">
      <c r="A612" s="7"/>
      <c r="B612" s="7"/>
      <c r="C612" s="3" t="str">
        <f>IFERROR(VLOOKUP(B612,DONNEES!$E:$F,2,0),"")</f>
        <v/>
      </c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3" t="str">
        <f>IFERROR(VLOOKUP(Q612,DONNEES!$Q$2:$R$8,2,0),"")</f>
        <v/>
      </c>
      <c r="S612" s="19"/>
      <c r="T612" s="19"/>
      <c r="U612" s="7"/>
      <c r="V612" s="3" t="str">
        <f>IFERROR(VLOOKUP(U612,DONNEES!$O$2:$P$17,2,0),"")</f>
        <v/>
      </c>
      <c r="W612" s="7"/>
      <c r="X612" s="3" t="str">
        <f>IFERROR(VLOOKUP(W612,DONNEES!$S$2:$T$6,2,0),"")</f>
        <v/>
      </c>
      <c r="Z612" s="12" t="str">
        <f t="shared" si="125"/>
        <v/>
      </c>
      <c r="AA612" s="12" t="b">
        <f t="shared" si="126"/>
        <v>0</v>
      </c>
      <c r="AB612" s="12" t="b">
        <f t="shared" si="127"/>
        <v>0</v>
      </c>
      <c r="AC612" s="13">
        <f t="shared" si="128"/>
        <v>0</v>
      </c>
      <c r="AD612" s="12">
        <f t="shared" si="132"/>
        <v>0</v>
      </c>
      <c r="AE612" s="12">
        <f t="shared" si="133"/>
        <v>0</v>
      </c>
      <c r="AF612" s="12">
        <f t="shared" si="129"/>
        <v>1</v>
      </c>
      <c r="AG612" s="12">
        <f t="shared" si="130"/>
        <v>1</v>
      </c>
      <c r="AI612" s="12" t="str">
        <f>IF(E612&lt;&gt;"",OR(VLOOKUP(J612,DONNEES!$H$2:$I$7,2,0)="09",VLOOKUP(J612,DONNEES!$H$2:$I$7,2,0)="19"),"")</f>
        <v/>
      </c>
      <c r="AN612" s="18" t="b">
        <f t="shared" si="131"/>
        <v>1</v>
      </c>
      <c r="AO612" s="12" t="str">
        <f t="shared" si="135"/>
        <v/>
      </c>
      <c r="AP612" s="12" t="str">
        <f t="shared" si="134"/>
        <v/>
      </c>
      <c r="AQ612" s="12" t="str">
        <f t="shared" si="137"/>
        <v/>
      </c>
      <c r="AR612" s="12" t="str">
        <f t="shared" si="136"/>
        <v/>
      </c>
    </row>
    <row r="613" spans="1:44" x14ac:dyDescent="0.25">
      <c r="A613" s="7"/>
      <c r="B613" s="7"/>
      <c r="C613" s="3" t="str">
        <f>IFERROR(VLOOKUP(B613,DONNEES!$E:$F,2,0),"")</f>
        <v/>
      </c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3" t="str">
        <f>IFERROR(VLOOKUP(Q613,DONNEES!$Q$2:$R$8,2,0),"")</f>
        <v/>
      </c>
      <c r="S613" s="19"/>
      <c r="T613" s="19"/>
      <c r="U613" s="7"/>
      <c r="V613" s="3" t="str">
        <f>IFERROR(VLOOKUP(U613,DONNEES!$O$2:$P$17,2,0),"")</f>
        <v/>
      </c>
      <c r="W613" s="7"/>
      <c r="X613" s="3" t="str">
        <f>IFERROR(VLOOKUP(W613,DONNEES!$S$2:$T$6,2,0),"")</f>
        <v/>
      </c>
      <c r="Z613" s="12" t="str">
        <f t="shared" si="125"/>
        <v/>
      </c>
      <c r="AA613" s="12" t="b">
        <f t="shared" si="126"/>
        <v>0</v>
      </c>
      <c r="AB613" s="12" t="b">
        <f t="shared" si="127"/>
        <v>0</v>
      </c>
      <c r="AC613" s="13">
        <f t="shared" si="128"/>
        <v>0</v>
      </c>
      <c r="AD613" s="12">
        <f t="shared" si="132"/>
        <v>0</v>
      </c>
      <c r="AE613" s="12">
        <f t="shared" si="133"/>
        <v>0</v>
      </c>
      <c r="AF613" s="12">
        <f t="shared" si="129"/>
        <v>1</v>
      </c>
      <c r="AG613" s="12">
        <f t="shared" si="130"/>
        <v>1</v>
      </c>
      <c r="AI613" s="12" t="str">
        <f>IF(E613&lt;&gt;"",OR(VLOOKUP(J613,DONNEES!$H$2:$I$7,2,0)="09",VLOOKUP(J613,DONNEES!$H$2:$I$7,2,0)="19"),"")</f>
        <v/>
      </c>
      <c r="AN613" s="18" t="b">
        <f t="shared" si="131"/>
        <v>1</v>
      </c>
      <c r="AO613" s="12" t="str">
        <f t="shared" si="135"/>
        <v/>
      </c>
      <c r="AP613" s="12" t="str">
        <f t="shared" si="134"/>
        <v/>
      </c>
      <c r="AQ613" s="12" t="str">
        <f t="shared" si="137"/>
        <v/>
      </c>
      <c r="AR613" s="12" t="str">
        <f t="shared" si="136"/>
        <v/>
      </c>
    </row>
    <row r="614" spans="1:44" x14ac:dyDescent="0.25">
      <c r="A614" s="7"/>
      <c r="B614" s="7"/>
      <c r="C614" s="3" t="str">
        <f>IFERROR(VLOOKUP(B614,DONNEES!$E:$F,2,0),"")</f>
        <v/>
      </c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3" t="str">
        <f>IFERROR(VLOOKUP(Q614,DONNEES!$Q$2:$R$8,2,0),"")</f>
        <v/>
      </c>
      <c r="S614" s="19"/>
      <c r="T614" s="19"/>
      <c r="U614" s="7"/>
      <c r="V614" s="3" t="str">
        <f>IFERROR(VLOOKUP(U614,DONNEES!$O$2:$P$17,2,0),"")</f>
        <v/>
      </c>
      <c r="W614" s="7"/>
      <c r="X614" s="3" t="str">
        <f>IFERROR(VLOOKUP(W614,DONNEES!$S$2:$T$6,2,0),"")</f>
        <v/>
      </c>
      <c r="Z614" s="12" t="str">
        <f t="shared" si="125"/>
        <v/>
      </c>
      <c r="AA614" s="12" t="b">
        <f t="shared" si="126"/>
        <v>0</v>
      </c>
      <c r="AB614" s="12" t="b">
        <f t="shared" si="127"/>
        <v>0</v>
      </c>
      <c r="AC614" s="13">
        <f t="shared" si="128"/>
        <v>0</v>
      </c>
      <c r="AD614" s="12">
        <f t="shared" si="132"/>
        <v>0</v>
      </c>
      <c r="AE614" s="12">
        <f t="shared" si="133"/>
        <v>0</v>
      </c>
      <c r="AF614" s="12">
        <f t="shared" si="129"/>
        <v>1</v>
      </c>
      <c r="AG614" s="12">
        <f t="shared" si="130"/>
        <v>1</v>
      </c>
      <c r="AI614" s="12" t="str">
        <f>IF(E614&lt;&gt;"",OR(VLOOKUP(J614,DONNEES!$H$2:$I$7,2,0)="09",VLOOKUP(J614,DONNEES!$H$2:$I$7,2,0)="19"),"")</f>
        <v/>
      </c>
      <c r="AN614" s="18" t="b">
        <f t="shared" si="131"/>
        <v>1</v>
      </c>
      <c r="AO614" s="12" t="str">
        <f t="shared" si="135"/>
        <v/>
      </c>
      <c r="AP614" s="12" t="str">
        <f t="shared" si="134"/>
        <v/>
      </c>
      <c r="AQ614" s="12" t="str">
        <f t="shared" si="137"/>
        <v/>
      </c>
      <c r="AR614" s="12" t="str">
        <f t="shared" si="136"/>
        <v/>
      </c>
    </row>
    <row r="615" spans="1:44" x14ac:dyDescent="0.25">
      <c r="A615" s="7"/>
      <c r="B615" s="7"/>
      <c r="C615" s="3" t="str">
        <f>IFERROR(VLOOKUP(B615,DONNEES!$E:$F,2,0),"")</f>
        <v/>
      </c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3" t="str">
        <f>IFERROR(VLOOKUP(Q615,DONNEES!$Q$2:$R$8,2,0),"")</f>
        <v/>
      </c>
      <c r="S615" s="19"/>
      <c r="T615" s="19"/>
      <c r="U615" s="7"/>
      <c r="V615" s="3" t="str">
        <f>IFERROR(VLOOKUP(U615,DONNEES!$O$2:$P$17,2,0),"")</f>
        <v/>
      </c>
      <c r="W615" s="7"/>
      <c r="X615" s="3" t="str">
        <f>IFERROR(VLOOKUP(W615,DONNEES!$S$2:$T$6,2,0),"")</f>
        <v/>
      </c>
      <c r="Z615" s="12" t="str">
        <f t="shared" si="125"/>
        <v/>
      </c>
      <c r="AA615" s="12" t="b">
        <f t="shared" si="126"/>
        <v>0</v>
      </c>
      <c r="AB615" s="12" t="b">
        <f t="shared" si="127"/>
        <v>0</v>
      </c>
      <c r="AC615" s="13">
        <f t="shared" si="128"/>
        <v>0</v>
      </c>
      <c r="AD615" s="12">
        <f t="shared" si="132"/>
        <v>0</v>
      </c>
      <c r="AE615" s="12">
        <f t="shared" si="133"/>
        <v>0</v>
      </c>
      <c r="AF615" s="12">
        <f t="shared" si="129"/>
        <v>1</v>
      </c>
      <c r="AG615" s="12">
        <f t="shared" si="130"/>
        <v>1</v>
      </c>
      <c r="AI615" s="12" t="str">
        <f>IF(E615&lt;&gt;"",OR(VLOOKUP(J615,DONNEES!$H$2:$I$7,2,0)="09",VLOOKUP(J615,DONNEES!$H$2:$I$7,2,0)="19"),"")</f>
        <v/>
      </c>
      <c r="AN615" s="18" t="b">
        <f t="shared" si="131"/>
        <v>1</v>
      </c>
      <c r="AO615" s="12" t="str">
        <f t="shared" si="135"/>
        <v/>
      </c>
      <c r="AP615" s="12" t="str">
        <f t="shared" si="134"/>
        <v/>
      </c>
      <c r="AQ615" s="12" t="str">
        <f t="shared" si="137"/>
        <v/>
      </c>
      <c r="AR615" s="12" t="str">
        <f t="shared" si="136"/>
        <v/>
      </c>
    </row>
    <row r="616" spans="1:44" x14ac:dyDescent="0.25">
      <c r="A616" s="7"/>
      <c r="B616" s="7"/>
      <c r="C616" s="3" t="str">
        <f>IFERROR(VLOOKUP(B616,DONNEES!$E:$F,2,0),"")</f>
        <v/>
      </c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3" t="str">
        <f>IFERROR(VLOOKUP(Q616,DONNEES!$Q$2:$R$8,2,0),"")</f>
        <v/>
      </c>
      <c r="S616" s="19"/>
      <c r="T616" s="19"/>
      <c r="U616" s="7"/>
      <c r="V616" s="3" t="str">
        <f>IFERROR(VLOOKUP(U616,DONNEES!$O$2:$P$17,2,0),"")</f>
        <v/>
      </c>
      <c r="W616" s="7"/>
      <c r="X616" s="3" t="str">
        <f>IFERROR(VLOOKUP(W616,DONNEES!$S$2:$T$6,2,0),"")</f>
        <v/>
      </c>
      <c r="Z616" s="12" t="str">
        <f t="shared" si="125"/>
        <v/>
      </c>
      <c r="AA616" s="12" t="b">
        <f t="shared" si="126"/>
        <v>0</v>
      </c>
      <c r="AB616" s="12" t="b">
        <f t="shared" si="127"/>
        <v>0</v>
      </c>
      <c r="AC616" s="13">
        <f t="shared" si="128"/>
        <v>0</v>
      </c>
      <c r="AD616" s="12">
        <f t="shared" si="132"/>
        <v>0</v>
      </c>
      <c r="AE616" s="12">
        <f t="shared" si="133"/>
        <v>0</v>
      </c>
      <c r="AF616" s="12">
        <f t="shared" si="129"/>
        <v>1</v>
      </c>
      <c r="AG616" s="12">
        <f t="shared" si="130"/>
        <v>1</v>
      </c>
      <c r="AI616" s="12" t="str">
        <f>IF(E616&lt;&gt;"",OR(VLOOKUP(J616,DONNEES!$H$2:$I$7,2,0)="09",VLOOKUP(J616,DONNEES!$H$2:$I$7,2,0)="19"),"")</f>
        <v/>
      </c>
      <c r="AN616" s="18" t="b">
        <f t="shared" si="131"/>
        <v>1</v>
      </c>
      <c r="AO616" s="12" t="str">
        <f t="shared" si="135"/>
        <v/>
      </c>
      <c r="AP616" s="12" t="str">
        <f t="shared" si="134"/>
        <v/>
      </c>
      <c r="AQ616" s="12" t="str">
        <f t="shared" si="137"/>
        <v/>
      </c>
      <c r="AR616" s="12" t="str">
        <f t="shared" si="136"/>
        <v/>
      </c>
    </row>
    <row r="617" spans="1:44" x14ac:dyDescent="0.25">
      <c r="A617" s="7"/>
      <c r="B617" s="7"/>
      <c r="C617" s="3" t="str">
        <f>IFERROR(VLOOKUP(B617,DONNEES!$E:$F,2,0),"")</f>
        <v/>
      </c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3" t="str">
        <f>IFERROR(VLOOKUP(Q617,DONNEES!$Q$2:$R$8,2,0),"")</f>
        <v/>
      </c>
      <c r="S617" s="19"/>
      <c r="T617" s="19"/>
      <c r="U617" s="7"/>
      <c r="V617" s="3" t="str">
        <f>IFERROR(VLOOKUP(U617,DONNEES!$O$2:$P$17,2,0),"")</f>
        <v/>
      </c>
      <c r="W617" s="7"/>
      <c r="X617" s="3" t="str">
        <f>IFERROR(VLOOKUP(W617,DONNEES!$S$2:$T$6,2,0),"")</f>
        <v/>
      </c>
      <c r="Z617" s="12" t="str">
        <f t="shared" si="125"/>
        <v/>
      </c>
      <c r="AA617" s="12" t="b">
        <f t="shared" si="126"/>
        <v>0</v>
      </c>
      <c r="AB617" s="12" t="b">
        <f t="shared" si="127"/>
        <v>0</v>
      </c>
      <c r="AC617" s="13">
        <f t="shared" si="128"/>
        <v>0</v>
      </c>
      <c r="AD617" s="12">
        <f t="shared" si="132"/>
        <v>0</v>
      </c>
      <c r="AE617" s="12">
        <f t="shared" si="133"/>
        <v>0</v>
      </c>
      <c r="AF617" s="12">
        <f t="shared" si="129"/>
        <v>1</v>
      </c>
      <c r="AG617" s="12">
        <f t="shared" si="130"/>
        <v>1</v>
      </c>
      <c r="AI617" s="12" t="str">
        <f>IF(E617&lt;&gt;"",OR(VLOOKUP(J617,DONNEES!$H$2:$I$7,2,0)="09",VLOOKUP(J617,DONNEES!$H$2:$I$7,2,0)="19"),"")</f>
        <v/>
      </c>
      <c r="AN617" s="18" t="b">
        <f t="shared" si="131"/>
        <v>1</v>
      </c>
      <c r="AO617" s="12" t="str">
        <f t="shared" si="135"/>
        <v/>
      </c>
      <c r="AP617" s="12" t="str">
        <f t="shared" si="134"/>
        <v/>
      </c>
      <c r="AQ617" s="12" t="str">
        <f t="shared" si="137"/>
        <v/>
      </c>
      <c r="AR617" s="12" t="str">
        <f t="shared" si="136"/>
        <v/>
      </c>
    </row>
    <row r="618" spans="1:44" x14ac:dyDescent="0.25">
      <c r="A618" s="7"/>
      <c r="B618" s="7"/>
      <c r="C618" s="3" t="str">
        <f>IFERROR(VLOOKUP(B618,DONNEES!$E:$F,2,0),"")</f>
        <v/>
      </c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3" t="str">
        <f>IFERROR(VLOOKUP(Q618,DONNEES!$Q$2:$R$8,2,0),"")</f>
        <v/>
      </c>
      <c r="S618" s="19"/>
      <c r="T618" s="19"/>
      <c r="U618" s="7"/>
      <c r="V618" s="3" t="str">
        <f>IFERROR(VLOOKUP(U618,DONNEES!$O$2:$P$17,2,0),"")</f>
        <v/>
      </c>
      <c r="W618" s="7"/>
      <c r="X618" s="3" t="str">
        <f>IFERROR(VLOOKUP(W618,DONNEES!$S$2:$T$6,2,0),"")</f>
        <v/>
      </c>
      <c r="Z618" s="12" t="str">
        <f t="shared" si="125"/>
        <v/>
      </c>
      <c r="AA618" s="12" t="b">
        <f t="shared" si="126"/>
        <v>0</v>
      </c>
      <c r="AB618" s="12" t="b">
        <f t="shared" si="127"/>
        <v>0</v>
      </c>
      <c r="AC618" s="13">
        <f t="shared" si="128"/>
        <v>0</v>
      </c>
      <c r="AD618" s="12">
        <f t="shared" si="132"/>
        <v>0</v>
      </c>
      <c r="AE618" s="12">
        <f t="shared" si="133"/>
        <v>0</v>
      </c>
      <c r="AF618" s="12">
        <f t="shared" si="129"/>
        <v>1</v>
      </c>
      <c r="AG618" s="12">
        <f t="shared" si="130"/>
        <v>1</v>
      </c>
      <c r="AI618" s="12" t="str">
        <f>IF(E618&lt;&gt;"",OR(VLOOKUP(J618,DONNEES!$H$2:$I$7,2,0)="09",VLOOKUP(J618,DONNEES!$H$2:$I$7,2,0)="19"),"")</f>
        <v/>
      </c>
      <c r="AN618" s="18" t="b">
        <f t="shared" si="131"/>
        <v>1</v>
      </c>
      <c r="AO618" s="12" t="str">
        <f t="shared" si="135"/>
        <v/>
      </c>
      <c r="AP618" s="12" t="str">
        <f t="shared" si="134"/>
        <v/>
      </c>
      <c r="AQ618" s="12" t="str">
        <f t="shared" si="137"/>
        <v/>
      </c>
      <c r="AR618" s="12" t="str">
        <f t="shared" si="136"/>
        <v/>
      </c>
    </row>
    <row r="619" spans="1:44" x14ac:dyDescent="0.25">
      <c r="A619" s="7"/>
      <c r="B619" s="7"/>
      <c r="C619" s="3" t="str">
        <f>IFERROR(VLOOKUP(B619,DONNEES!$E:$F,2,0),"")</f>
        <v/>
      </c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3" t="str">
        <f>IFERROR(VLOOKUP(Q619,DONNEES!$Q$2:$R$8,2,0),"")</f>
        <v/>
      </c>
      <c r="S619" s="19"/>
      <c r="T619" s="19"/>
      <c r="U619" s="7"/>
      <c r="V619" s="3" t="str">
        <f>IFERROR(VLOOKUP(U619,DONNEES!$O$2:$P$17,2,0),"")</f>
        <v/>
      </c>
      <c r="W619" s="7"/>
      <c r="X619" s="3" t="str">
        <f>IFERROR(VLOOKUP(W619,DONNEES!$S$2:$T$6,2,0),"")</f>
        <v/>
      </c>
      <c r="Z619" s="12" t="str">
        <f t="shared" si="125"/>
        <v/>
      </c>
      <c r="AA619" s="12" t="b">
        <f t="shared" si="126"/>
        <v>0</v>
      </c>
      <c r="AB619" s="12" t="b">
        <f t="shared" si="127"/>
        <v>0</v>
      </c>
      <c r="AC619" s="13">
        <f t="shared" si="128"/>
        <v>0</v>
      </c>
      <c r="AD619" s="12">
        <f t="shared" si="132"/>
        <v>0</v>
      </c>
      <c r="AE619" s="12">
        <f t="shared" si="133"/>
        <v>0</v>
      </c>
      <c r="AF619" s="12">
        <f t="shared" si="129"/>
        <v>1</v>
      </c>
      <c r="AG619" s="12">
        <f t="shared" si="130"/>
        <v>1</v>
      </c>
      <c r="AI619" s="12" t="str">
        <f>IF(E619&lt;&gt;"",OR(VLOOKUP(J619,DONNEES!$H$2:$I$7,2,0)="09",VLOOKUP(J619,DONNEES!$H$2:$I$7,2,0)="19"),"")</f>
        <v/>
      </c>
      <c r="AN619" s="18" t="b">
        <f t="shared" si="131"/>
        <v>1</v>
      </c>
      <c r="AO619" s="12" t="str">
        <f t="shared" si="135"/>
        <v/>
      </c>
      <c r="AP619" s="12" t="str">
        <f t="shared" si="134"/>
        <v/>
      </c>
      <c r="AQ619" s="12" t="str">
        <f t="shared" si="137"/>
        <v/>
      </c>
      <c r="AR619" s="12" t="str">
        <f t="shared" si="136"/>
        <v/>
      </c>
    </row>
    <row r="620" spans="1:44" x14ac:dyDescent="0.25">
      <c r="A620" s="7"/>
      <c r="B620" s="7"/>
      <c r="C620" s="3" t="str">
        <f>IFERROR(VLOOKUP(B620,DONNEES!$E:$F,2,0),"")</f>
        <v/>
      </c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3" t="str">
        <f>IFERROR(VLOOKUP(Q620,DONNEES!$Q$2:$R$8,2,0),"")</f>
        <v/>
      </c>
      <c r="S620" s="19"/>
      <c r="T620" s="19"/>
      <c r="U620" s="7"/>
      <c r="V620" s="3" t="str">
        <f>IFERROR(VLOOKUP(U620,DONNEES!$O$2:$P$17,2,0),"")</f>
        <v/>
      </c>
      <c r="W620" s="7"/>
      <c r="X620" s="3" t="str">
        <f>IFERROR(VLOOKUP(W620,DONNEES!$S$2:$T$6,2,0),"")</f>
        <v/>
      </c>
      <c r="Z620" s="12" t="str">
        <f t="shared" si="125"/>
        <v/>
      </c>
      <c r="AA620" s="12" t="b">
        <f t="shared" si="126"/>
        <v>0</v>
      </c>
      <c r="AB620" s="12" t="b">
        <f t="shared" si="127"/>
        <v>0</v>
      </c>
      <c r="AC620" s="13">
        <f t="shared" si="128"/>
        <v>0</v>
      </c>
      <c r="AD620" s="12">
        <f t="shared" si="132"/>
        <v>0</v>
      </c>
      <c r="AE620" s="12">
        <f t="shared" si="133"/>
        <v>0</v>
      </c>
      <c r="AF620" s="12">
        <f t="shared" si="129"/>
        <v>1</v>
      </c>
      <c r="AG620" s="12">
        <f t="shared" si="130"/>
        <v>1</v>
      </c>
      <c r="AI620" s="12" t="str">
        <f>IF(E620&lt;&gt;"",OR(VLOOKUP(J620,DONNEES!$H$2:$I$7,2,0)="09",VLOOKUP(J620,DONNEES!$H$2:$I$7,2,0)="19"),"")</f>
        <v/>
      </c>
      <c r="AN620" s="18" t="b">
        <f t="shared" si="131"/>
        <v>1</v>
      </c>
      <c r="AO620" s="12" t="str">
        <f t="shared" si="135"/>
        <v/>
      </c>
      <c r="AP620" s="12" t="str">
        <f t="shared" si="134"/>
        <v/>
      </c>
      <c r="AQ620" s="12" t="str">
        <f t="shared" si="137"/>
        <v/>
      </c>
      <c r="AR620" s="12" t="str">
        <f t="shared" si="136"/>
        <v/>
      </c>
    </row>
    <row r="621" spans="1:44" x14ac:dyDescent="0.25">
      <c r="A621" s="7"/>
      <c r="B621" s="7"/>
      <c r="C621" s="3" t="str">
        <f>IFERROR(VLOOKUP(B621,DONNEES!$E:$F,2,0),"")</f>
        <v/>
      </c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3" t="str">
        <f>IFERROR(VLOOKUP(Q621,DONNEES!$Q$2:$R$8,2,0),"")</f>
        <v/>
      </c>
      <c r="S621" s="19"/>
      <c r="T621" s="19"/>
      <c r="U621" s="7"/>
      <c r="V621" s="3" t="str">
        <f>IFERROR(VLOOKUP(U621,DONNEES!$O$2:$P$17,2,0),"")</f>
        <v/>
      </c>
      <c r="W621" s="7"/>
      <c r="X621" s="3" t="str">
        <f>IFERROR(VLOOKUP(W621,DONNEES!$S$2:$T$6,2,0),"")</f>
        <v/>
      </c>
      <c r="Z621" s="12" t="str">
        <f t="shared" si="125"/>
        <v/>
      </c>
      <c r="AA621" s="12" t="b">
        <f t="shared" si="126"/>
        <v>0</v>
      </c>
      <c r="AB621" s="12" t="b">
        <f t="shared" si="127"/>
        <v>0</v>
      </c>
      <c r="AC621" s="13">
        <f t="shared" si="128"/>
        <v>0</v>
      </c>
      <c r="AD621" s="12">
        <f t="shared" si="132"/>
        <v>0</v>
      </c>
      <c r="AE621" s="12">
        <f t="shared" si="133"/>
        <v>0</v>
      </c>
      <c r="AF621" s="12">
        <f t="shared" si="129"/>
        <v>1</v>
      </c>
      <c r="AG621" s="12">
        <f t="shared" si="130"/>
        <v>1</v>
      </c>
      <c r="AI621" s="12" t="str">
        <f>IF(E621&lt;&gt;"",OR(VLOOKUP(J621,DONNEES!$H$2:$I$7,2,0)="09",VLOOKUP(J621,DONNEES!$H$2:$I$7,2,0)="19"),"")</f>
        <v/>
      </c>
      <c r="AN621" s="18" t="b">
        <f t="shared" si="131"/>
        <v>1</v>
      </c>
      <c r="AO621" s="12" t="str">
        <f t="shared" si="135"/>
        <v/>
      </c>
      <c r="AP621" s="12" t="str">
        <f t="shared" si="134"/>
        <v/>
      </c>
      <c r="AQ621" s="12" t="str">
        <f t="shared" si="137"/>
        <v/>
      </c>
      <c r="AR621" s="12" t="str">
        <f t="shared" si="136"/>
        <v/>
      </c>
    </row>
    <row r="622" spans="1:44" x14ac:dyDescent="0.25">
      <c r="A622" s="7"/>
      <c r="B622" s="7"/>
      <c r="C622" s="3" t="str">
        <f>IFERROR(VLOOKUP(B622,DONNEES!$E:$F,2,0),"")</f>
        <v/>
      </c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3" t="str">
        <f>IFERROR(VLOOKUP(Q622,DONNEES!$Q$2:$R$8,2,0),"")</f>
        <v/>
      </c>
      <c r="S622" s="19"/>
      <c r="T622" s="19"/>
      <c r="U622" s="7"/>
      <c r="V622" s="3" t="str">
        <f>IFERROR(VLOOKUP(U622,DONNEES!$O$2:$P$17,2,0),"")</f>
        <v/>
      </c>
      <c r="W622" s="7"/>
      <c r="X622" s="3" t="str">
        <f>IFERROR(VLOOKUP(W622,DONNEES!$S$2:$T$6,2,0),"")</f>
        <v/>
      </c>
      <c r="Z622" s="12" t="str">
        <f t="shared" si="125"/>
        <v/>
      </c>
      <c r="AA622" s="12" t="b">
        <f t="shared" si="126"/>
        <v>0</v>
      </c>
      <c r="AB622" s="12" t="b">
        <f t="shared" si="127"/>
        <v>0</v>
      </c>
      <c r="AC622" s="13">
        <f t="shared" si="128"/>
        <v>0</v>
      </c>
      <c r="AD622" s="12">
        <f t="shared" si="132"/>
        <v>0</v>
      </c>
      <c r="AE622" s="12">
        <f t="shared" si="133"/>
        <v>0</v>
      </c>
      <c r="AF622" s="12">
        <f t="shared" si="129"/>
        <v>1</v>
      </c>
      <c r="AG622" s="12">
        <f t="shared" si="130"/>
        <v>1</v>
      </c>
      <c r="AI622" s="12" t="str">
        <f>IF(E622&lt;&gt;"",OR(VLOOKUP(J622,DONNEES!$H$2:$I$7,2,0)="09",VLOOKUP(J622,DONNEES!$H$2:$I$7,2,0)="19"),"")</f>
        <v/>
      </c>
      <c r="AN622" s="18" t="b">
        <f t="shared" si="131"/>
        <v>1</v>
      </c>
      <c r="AO622" s="12" t="str">
        <f t="shared" si="135"/>
        <v/>
      </c>
      <c r="AP622" s="12" t="str">
        <f t="shared" si="134"/>
        <v/>
      </c>
      <c r="AQ622" s="12" t="str">
        <f t="shared" si="137"/>
        <v/>
      </c>
      <c r="AR622" s="12" t="str">
        <f t="shared" si="136"/>
        <v/>
      </c>
    </row>
    <row r="623" spans="1:44" x14ac:dyDescent="0.25">
      <c r="A623" s="7"/>
      <c r="B623" s="7"/>
      <c r="C623" s="3" t="str">
        <f>IFERROR(VLOOKUP(B623,DONNEES!$E:$F,2,0),"")</f>
        <v/>
      </c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3" t="str">
        <f>IFERROR(VLOOKUP(Q623,DONNEES!$Q$2:$R$8,2,0),"")</f>
        <v/>
      </c>
      <c r="S623" s="19"/>
      <c r="T623" s="19"/>
      <c r="U623" s="7"/>
      <c r="V623" s="3" t="str">
        <f>IFERROR(VLOOKUP(U623,DONNEES!$O$2:$P$17,2,0),"")</f>
        <v/>
      </c>
      <c r="W623" s="7"/>
      <c r="X623" s="3" t="str">
        <f>IFERROR(VLOOKUP(W623,DONNEES!$S$2:$T$6,2,0),"")</f>
        <v/>
      </c>
      <c r="Z623" s="12" t="str">
        <f t="shared" si="125"/>
        <v/>
      </c>
      <c r="AA623" s="12" t="b">
        <f t="shared" si="126"/>
        <v>0</v>
      </c>
      <c r="AB623" s="12" t="b">
        <f t="shared" si="127"/>
        <v>0</v>
      </c>
      <c r="AC623" s="13">
        <f t="shared" si="128"/>
        <v>0</v>
      </c>
      <c r="AD623" s="12">
        <f t="shared" si="132"/>
        <v>0</v>
      </c>
      <c r="AE623" s="12">
        <f t="shared" si="133"/>
        <v>0</v>
      </c>
      <c r="AF623" s="12">
        <f t="shared" si="129"/>
        <v>1</v>
      </c>
      <c r="AG623" s="12">
        <f t="shared" si="130"/>
        <v>1</v>
      </c>
      <c r="AI623" s="12" t="str">
        <f>IF(E623&lt;&gt;"",OR(VLOOKUP(J623,DONNEES!$H$2:$I$7,2,0)="09",VLOOKUP(J623,DONNEES!$H$2:$I$7,2,0)="19"),"")</f>
        <v/>
      </c>
      <c r="AN623" s="18" t="b">
        <f t="shared" si="131"/>
        <v>1</v>
      </c>
      <c r="AO623" s="12" t="str">
        <f t="shared" si="135"/>
        <v/>
      </c>
      <c r="AP623" s="12" t="str">
        <f t="shared" si="134"/>
        <v/>
      </c>
      <c r="AQ623" s="12" t="str">
        <f t="shared" si="137"/>
        <v/>
      </c>
      <c r="AR623" s="12" t="str">
        <f t="shared" si="136"/>
        <v/>
      </c>
    </row>
    <row r="624" spans="1:44" x14ac:dyDescent="0.25">
      <c r="A624" s="7"/>
      <c r="B624" s="7"/>
      <c r="C624" s="3" t="str">
        <f>IFERROR(VLOOKUP(B624,DONNEES!$E:$F,2,0),"")</f>
        <v/>
      </c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3" t="str">
        <f>IFERROR(VLOOKUP(Q624,DONNEES!$Q$2:$R$8,2,0),"")</f>
        <v/>
      </c>
      <c r="S624" s="19"/>
      <c r="T624" s="19"/>
      <c r="U624" s="7"/>
      <c r="V624" s="3" t="str">
        <f>IFERROR(VLOOKUP(U624,DONNEES!$O$2:$P$17,2,0),"")</f>
        <v/>
      </c>
      <c r="W624" s="7"/>
      <c r="X624" s="3" t="str">
        <f>IFERROR(VLOOKUP(W624,DONNEES!$S$2:$T$6,2,0),"")</f>
        <v/>
      </c>
      <c r="Z624" s="12" t="str">
        <f t="shared" si="125"/>
        <v/>
      </c>
      <c r="AA624" s="12" t="b">
        <f t="shared" si="126"/>
        <v>0</v>
      </c>
      <c r="AB624" s="12" t="b">
        <f t="shared" si="127"/>
        <v>0</v>
      </c>
      <c r="AC624" s="13">
        <f t="shared" si="128"/>
        <v>0</v>
      </c>
      <c r="AD624" s="12">
        <f t="shared" si="132"/>
        <v>0</v>
      </c>
      <c r="AE624" s="12">
        <f t="shared" si="133"/>
        <v>0</v>
      </c>
      <c r="AF624" s="12">
        <f t="shared" si="129"/>
        <v>1</v>
      </c>
      <c r="AG624" s="12">
        <f t="shared" si="130"/>
        <v>1</v>
      </c>
      <c r="AI624" s="12" t="str">
        <f>IF(E624&lt;&gt;"",OR(VLOOKUP(J624,DONNEES!$H$2:$I$7,2,0)="09",VLOOKUP(J624,DONNEES!$H$2:$I$7,2,0)="19"),"")</f>
        <v/>
      </c>
      <c r="AN624" s="18" t="b">
        <f t="shared" si="131"/>
        <v>1</v>
      </c>
      <c r="AO624" s="12" t="str">
        <f t="shared" si="135"/>
        <v/>
      </c>
      <c r="AP624" s="12" t="str">
        <f t="shared" si="134"/>
        <v/>
      </c>
      <c r="AQ624" s="12" t="str">
        <f t="shared" si="137"/>
        <v/>
      </c>
      <c r="AR624" s="12" t="str">
        <f t="shared" si="136"/>
        <v/>
      </c>
    </row>
    <row r="625" spans="1:44" x14ac:dyDescent="0.25">
      <c r="A625" s="7"/>
      <c r="B625" s="7"/>
      <c r="C625" s="3" t="str">
        <f>IFERROR(VLOOKUP(B625,DONNEES!$E:$F,2,0),"")</f>
        <v/>
      </c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3" t="str">
        <f>IFERROR(VLOOKUP(Q625,DONNEES!$Q$2:$R$8,2,0),"")</f>
        <v/>
      </c>
      <c r="S625" s="19"/>
      <c r="T625" s="19"/>
      <c r="U625" s="7"/>
      <c r="V625" s="3" t="str">
        <f>IFERROR(VLOOKUP(U625,DONNEES!$O$2:$P$17,2,0),"")</f>
        <v/>
      </c>
      <c r="W625" s="7"/>
      <c r="X625" s="3" t="str">
        <f>IFERROR(VLOOKUP(W625,DONNEES!$S$2:$T$6,2,0),"")</f>
        <v/>
      </c>
      <c r="Z625" s="12" t="str">
        <f t="shared" si="125"/>
        <v/>
      </c>
      <c r="AA625" s="12" t="b">
        <f t="shared" si="126"/>
        <v>0</v>
      </c>
      <c r="AB625" s="12" t="b">
        <f t="shared" si="127"/>
        <v>0</v>
      </c>
      <c r="AC625" s="13">
        <f t="shared" si="128"/>
        <v>0</v>
      </c>
      <c r="AD625" s="12">
        <f t="shared" si="132"/>
        <v>0</v>
      </c>
      <c r="AE625" s="12">
        <f t="shared" si="133"/>
        <v>0</v>
      </c>
      <c r="AF625" s="12">
        <f t="shared" si="129"/>
        <v>1</v>
      </c>
      <c r="AG625" s="12">
        <f t="shared" si="130"/>
        <v>1</v>
      </c>
      <c r="AI625" s="12" t="str">
        <f>IF(E625&lt;&gt;"",OR(VLOOKUP(J625,DONNEES!$H$2:$I$7,2,0)="09",VLOOKUP(J625,DONNEES!$H$2:$I$7,2,0)="19"),"")</f>
        <v/>
      </c>
      <c r="AN625" s="18" t="b">
        <f t="shared" si="131"/>
        <v>1</v>
      </c>
      <c r="AO625" s="12" t="str">
        <f t="shared" si="135"/>
        <v/>
      </c>
      <c r="AP625" s="12" t="str">
        <f t="shared" si="134"/>
        <v/>
      </c>
      <c r="AQ625" s="12" t="str">
        <f t="shared" si="137"/>
        <v/>
      </c>
      <c r="AR625" s="12" t="str">
        <f t="shared" si="136"/>
        <v/>
      </c>
    </row>
    <row r="626" spans="1:44" x14ac:dyDescent="0.25">
      <c r="A626" s="7"/>
      <c r="B626" s="7"/>
      <c r="C626" s="3" t="str">
        <f>IFERROR(VLOOKUP(B626,DONNEES!$E:$F,2,0),"")</f>
        <v/>
      </c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3" t="str">
        <f>IFERROR(VLOOKUP(Q626,DONNEES!$Q$2:$R$8,2,0),"")</f>
        <v/>
      </c>
      <c r="S626" s="19"/>
      <c r="T626" s="19"/>
      <c r="U626" s="7"/>
      <c r="V626" s="3" t="str">
        <f>IFERROR(VLOOKUP(U626,DONNEES!$O$2:$P$17,2,0),"")</f>
        <v/>
      </c>
      <c r="W626" s="7"/>
      <c r="X626" s="3" t="str">
        <f>IFERROR(VLOOKUP(W626,DONNEES!$S$2:$T$6,2,0),"")</f>
        <v/>
      </c>
      <c r="Z626" s="12" t="str">
        <f t="shared" si="125"/>
        <v/>
      </c>
      <c r="AA626" s="12" t="b">
        <f t="shared" si="126"/>
        <v>0</v>
      </c>
      <c r="AB626" s="12" t="b">
        <f t="shared" si="127"/>
        <v>0</v>
      </c>
      <c r="AC626" s="13">
        <f t="shared" si="128"/>
        <v>0</v>
      </c>
      <c r="AD626" s="12">
        <f t="shared" si="132"/>
        <v>0</v>
      </c>
      <c r="AE626" s="12">
        <f t="shared" si="133"/>
        <v>0</v>
      </c>
      <c r="AF626" s="12">
        <f t="shared" si="129"/>
        <v>1</v>
      </c>
      <c r="AG626" s="12">
        <f t="shared" si="130"/>
        <v>1</v>
      </c>
      <c r="AI626" s="12" t="str">
        <f>IF(E626&lt;&gt;"",OR(VLOOKUP(J626,DONNEES!$H$2:$I$7,2,0)="09",VLOOKUP(J626,DONNEES!$H$2:$I$7,2,0)="19"),"")</f>
        <v/>
      </c>
      <c r="AN626" s="18" t="b">
        <f t="shared" si="131"/>
        <v>1</v>
      </c>
      <c r="AO626" s="12" t="str">
        <f t="shared" si="135"/>
        <v/>
      </c>
      <c r="AP626" s="12" t="str">
        <f t="shared" si="134"/>
        <v/>
      </c>
      <c r="AQ626" s="12" t="str">
        <f t="shared" si="137"/>
        <v/>
      </c>
      <c r="AR626" s="12" t="str">
        <f t="shared" si="136"/>
        <v/>
      </c>
    </row>
    <row r="627" spans="1:44" x14ac:dyDescent="0.25">
      <c r="A627" s="7"/>
      <c r="B627" s="7"/>
      <c r="C627" s="3" t="str">
        <f>IFERROR(VLOOKUP(B627,DONNEES!$E:$F,2,0),"")</f>
        <v/>
      </c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3" t="str">
        <f>IFERROR(VLOOKUP(Q627,DONNEES!$Q$2:$R$8,2,0),"")</f>
        <v/>
      </c>
      <c r="S627" s="19"/>
      <c r="T627" s="19"/>
      <c r="U627" s="7"/>
      <c r="V627" s="3" t="str">
        <f>IFERROR(VLOOKUP(U627,DONNEES!$O$2:$P$17,2,0),"")</f>
        <v/>
      </c>
      <c r="W627" s="7"/>
      <c r="X627" s="3" t="str">
        <f>IFERROR(VLOOKUP(W627,DONNEES!$S$2:$T$6,2,0),"")</f>
        <v/>
      </c>
      <c r="Z627" s="12" t="str">
        <f t="shared" si="125"/>
        <v/>
      </c>
      <c r="AA627" s="12" t="b">
        <f t="shared" si="126"/>
        <v>0</v>
      </c>
      <c r="AB627" s="12" t="b">
        <f t="shared" si="127"/>
        <v>0</v>
      </c>
      <c r="AC627" s="13">
        <f t="shared" si="128"/>
        <v>0</v>
      </c>
      <c r="AD627" s="12">
        <f t="shared" si="132"/>
        <v>0</v>
      </c>
      <c r="AE627" s="12">
        <f t="shared" si="133"/>
        <v>0</v>
      </c>
      <c r="AF627" s="12">
        <f t="shared" si="129"/>
        <v>1</v>
      </c>
      <c r="AG627" s="12">
        <f t="shared" si="130"/>
        <v>1</v>
      </c>
      <c r="AI627" s="12" t="str">
        <f>IF(E627&lt;&gt;"",OR(VLOOKUP(J627,DONNEES!$H$2:$I$7,2,0)="09",VLOOKUP(J627,DONNEES!$H$2:$I$7,2,0)="19"),"")</f>
        <v/>
      </c>
      <c r="AN627" s="18" t="b">
        <f t="shared" si="131"/>
        <v>1</v>
      </c>
      <c r="AO627" s="12" t="str">
        <f t="shared" si="135"/>
        <v/>
      </c>
      <c r="AP627" s="12" t="str">
        <f t="shared" si="134"/>
        <v/>
      </c>
      <c r="AQ627" s="12" t="str">
        <f t="shared" si="137"/>
        <v/>
      </c>
      <c r="AR627" s="12" t="str">
        <f t="shared" si="136"/>
        <v/>
      </c>
    </row>
    <row r="628" spans="1:44" x14ac:dyDescent="0.25">
      <c r="A628" s="7"/>
      <c r="B628" s="7"/>
      <c r="C628" s="3" t="str">
        <f>IFERROR(VLOOKUP(B628,DONNEES!$E:$F,2,0),"")</f>
        <v/>
      </c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3" t="str">
        <f>IFERROR(VLOOKUP(Q628,DONNEES!$Q$2:$R$8,2,0),"")</f>
        <v/>
      </c>
      <c r="S628" s="19"/>
      <c r="T628" s="19"/>
      <c r="U628" s="7"/>
      <c r="V628" s="3" t="str">
        <f>IFERROR(VLOOKUP(U628,DONNEES!$O$2:$P$17,2,0),"")</f>
        <v/>
      </c>
      <c r="W628" s="7"/>
      <c r="X628" s="3" t="str">
        <f>IFERROR(VLOOKUP(W628,DONNEES!$S$2:$T$6,2,0),"")</f>
        <v/>
      </c>
      <c r="Z628" s="12" t="str">
        <f t="shared" si="125"/>
        <v/>
      </c>
      <c r="AA628" s="12" t="b">
        <f t="shared" si="126"/>
        <v>0</v>
      </c>
      <c r="AB628" s="12" t="b">
        <f t="shared" si="127"/>
        <v>0</v>
      </c>
      <c r="AC628" s="13">
        <f t="shared" si="128"/>
        <v>0</v>
      </c>
      <c r="AD628" s="12">
        <f t="shared" si="132"/>
        <v>0</v>
      </c>
      <c r="AE628" s="12">
        <f t="shared" si="133"/>
        <v>0</v>
      </c>
      <c r="AF628" s="12">
        <f t="shared" si="129"/>
        <v>1</v>
      </c>
      <c r="AG628" s="12">
        <f t="shared" si="130"/>
        <v>1</v>
      </c>
      <c r="AI628" s="12" t="str">
        <f>IF(E628&lt;&gt;"",OR(VLOOKUP(J628,DONNEES!$H$2:$I$7,2,0)="09",VLOOKUP(J628,DONNEES!$H$2:$I$7,2,0)="19"),"")</f>
        <v/>
      </c>
      <c r="AN628" s="18" t="b">
        <f t="shared" si="131"/>
        <v>1</v>
      </c>
      <c r="AO628" s="12" t="str">
        <f t="shared" si="135"/>
        <v/>
      </c>
      <c r="AP628" s="12" t="str">
        <f t="shared" si="134"/>
        <v/>
      </c>
      <c r="AQ628" s="12" t="str">
        <f t="shared" si="137"/>
        <v/>
      </c>
      <c r="AR628" s="12" t="str">
        <f t="shared" si="136"/>
        <v/>
      </c>
    </row>
    <row r="629" spans="1:44" x14ac:dyDescent="0.25">
      <c r="A629" s="7"/>
      <c r="B629" s="7"/>
      <c r="C629" s="3" t="str">
        <f>IFERROR(VLOOKUP(B629,DONNEES!$E:$F,2,0),"")</f>
        <v/>
      </c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3" t="str">
        <f>IFERROR(VLOOKUP(Q629,DONNEES!$Q$2:$R$8,2,0),"")</f>
        <v/>
      </c>
      <c r="S629" s="19"/>
      <c r="T629" s="19"/>
      <c r="U629" s="7"/>
      <c r="V629" s="3" t="str">
        <f>IFERROR(VLOOKUP(U629,DONNEES!$O$2:$P$17,2,0),"")</f>
        <v/>
      </c>
      <c r="W629" s="7"/>
      <c r="X629" s="3" t="str">
        <f>IFERROR(VLOOKUP(W629,DONNEES!$S$2:$T$6,2,0),"")</f>
        <v/>
      </c>
      <c r="Z629" s="12" t="str">
        <f t="shared" si="125"/>
        <v/>
      </c>
      <c r="AA629" s="12" t="b">
        <f t="shared" si="126"/>
        <v>0</v>
      </c>
      <c r="AB629" s="12" t="b">
        <f t="shared" si="127"/>
        <v>0</v>
      </c>
      <c r="AC629" s="13">
        <f t="shared" si="128"/>
        <v>0</v>
      </c>
      <c r="AD629" s="12">
        <f t="shared" si="132"/>
        <v>0</v>
      </c>
      <c r="AE629" s="12">
        <f t="shared" si="133"/>
        <v>0</v>
      </c>
      <c r="AF629" s="12">
        <f t="shared" si="129"/>
        <v>1</v>
      </c>
      <c r="AG629" s="12">
        <f t="shared" si="130"/>
        <v>1</v>
      </c>
      <c r="AI629" s="12" t="str">
        <f>IF(E629&lt;&gt;"",OR(VLOOKUP(J629,DONNEES!$H$2:$I$7,2,0)="09",VLOOKUP(J629,DONNEES!$H$2:$I$7,2,0)="19"),"")</f>
        <v/>
      </c>
      <c r="AN629" s="18" t="b">
        <f t="shared" si="131"/>
        <v>1</v>
      </c>
      <c r="AO629" s="12" t="str">
        <f t="shared" si="135"/>
        <v/>
      </c>
      <c r="AP629" s="12" t="str">
        <f t="shared" si="134"/>
        <v/>
      </c>
      <c r="AQ629" s="12" t="str">
        <f t="shared" si="137"/>
        <v/>
      </c>
      <c r="AR629" s="12" t="str">
        <f t="shared" si="136"/>
        <v/>
      </c>
    </row>
    <row r="630" spans="1:44" x14ac:dyDescent="0.25">
      <c r="A630" s="7"/>
      <c r="B630" s="7"/>
      <c r="C630" s="3" t="str">
        <f>IFERROR(VLOOKUP(B630,DONNEES!$E:$F,2,0),"")</f>
        <v/>
      </c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3" t="str">
        <f>IFERROR(VLOOKUP(Q630,DONNEES!$Q$2:$R$8,2,0),"")</f>
        <v/>
      </c>
      <c r="S630" s="19"/>
      <c r="T630" s="19"/>
      <c r="U630" s="7"/>
      <c r="V630" s="3" t="str">
        <f>IFERROR(VLOOKUP(U630,DONNEES!$O$2:$P$17,2,0),"")</f>
        <v/>
      </c>
      <c r="W630" s="7"/>
      <c r="X630" s="3" t="str">
        <f>IFERROR(VLOOKUP(W630,DONNEES!$S$2:$T$6,2,0),"")</f>
        <v/>
      </c>
      <c r="Z630" s="12" t="str">
        <f t="shared" si="125"/>
        <v/>
      </c>
      <c r="AA630" s="12" t="b">
        <f t="shared" si="126"/>
        <v>0</v>
      </c>
      <c r="AB630" s="12" t="b">
        <f t="shared" si="127"/>
        <v>0</v>
      </c>
      <c r="AC630" s="13">
        <f t="shared" si="128"/>
        <v>0</v>
      </c>
      <c r="AD630" s="12">
        <f t="shared" si="132"/>
        <v>0</v>
      </c>
      <c r="AE630" s="12">
        <f t="shared" si="133"/>
        <v>0</v>
      </c>
      <c r="AF630" s="12">
        <f t="shared" si="129"/>
        <v>1</v>
      </c>
      <c r="AG630" s="12">
        <f t="shared" si="130"/>
        <v>1</v>
      </c>
      <c r="AI630" s="12" t="str">
        <f>IF(E630&lt;&gt;"",OR(VLOOKUP(J630,DONNEES!$H$2:$I$7,2,0)="09",VLOOKUP(J630,DONNEES!$H$2:$I$7,2,0)="19"),"")</f>
        <v/>
      </c>
      <c r="AN630" s="18" t="b">
        <f t="shared" si="131"/>
        <v>1</v>
      </c>
      <c r="AO630" s="12" t="str">
        <f t="shared" si="135"/>
        <v/>
      </c>
      <c r="AP630" s="12" t="str">
        <f t="shared" si="134"/>
        <v/>
      </c>
      <c r="AQ630" s="12" t="str">
        <f t="shared" si="137"/>
        <v/>
      </c>
      <c r="AR630" s="12" t="str">
        <f t="shared" si="136"/>
        <v/>
      </c>
    </row>
    <row r="631" spans="1:44" x14ac:dyDescent="0.25">
      <c r="A631" s="7"/>
      <c r="B631" s="7"/>
      <c r="C631" s="3" t="str">
        <f>IFERROR(VLOOKUP(B631,DONNEES!$E:$F,2,0),"")</f>
        <v/>
      </c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3" t="str">
        <f>IFERROR(VLOOKUP(Q631,DONNEES!$Q$2:$R$8,2,0),"")</f>
        <v/>
      </c>
      <c r="S631" s="19"/>
      <c r="T631" s="19"/>
      <c r="U631" s="7"/>
      <c r="V631" s="3" t="str">
        <f>IFERROR(VLOOKUP(U631,DONNEES!$O$2:$P$17,2,0),"")</f>
        <v/>
      </c>
      <c r="W631" s="7"/>
      <c r="X631" s="3" t="str">
        <f>IFERROR(VLOOKUP(W631,DONNEES!$S$2:$T$6,2,0),"")</f>
        <v/>
      </c>
      <c r="Z631" s="12" t="str">
        <f t="shared" si="125"/>
        <v/>
      </c>
      <c r="AA631" s="12" t="b">
        <f t="shared" si="126"/>
        <v>0</v>
      </c>
      <c r="AB631" s="12" t="b">
        <f t="shared" si="127"/>
        <v>0</v>
      </c>
      <c r="AC631" s="13">
        <f t="shared" si="128"/>
        <v>0</v>
      </c>
      <c r="AD631" s="12">
        <f t="shared" si="132"/>
        <v>0</v>
      </c>
      <c r="AE631" s="12">
        <f t="shared" si="133"/>
        <v>0</v>
      </c>
      <c r="AF631" s="12">
        <f t="shared" si="129"/>
        <v>1</v>
      </c>
      <c r="AG631" s="12">
        <f t="shared" si="130"/>
        <v>1</v>
      </c>
      <c r="AI631" s="12" t="str">
        <f>IF(E631&lt;&gt;"",OR(VLOOKUP(J631,DONNEES!$H$2:$I$7,2,0)="09",VLOOKUP(J631,DONNEES!$H$2:$I$7,2,0)="19"),"")</f>
        <v/>
      </c>
      <c r="AN631" s="18" t="b">
        <f t="shared" si="131"/>
        <v>1</v>
      </c>
      <c r="AO631" s="12" t="str">
        <f t="shared" si="135"/>
        <v/>
      </c>
      <c r="AP631" s="12" t="str">
        <f t="shared" si="134"/>
        <v/>
      </c>
      <c r="AQ631" s="12" t="str">
        <f t="shared" si="137"/>
        <v/>
      </c>
      <c r="AR631" s="12" t="str">
        <f t="shared" si="136"/>
        <v/>
      </c>
    </row>
    <row r="632" spans="1:44" x14ac:dyDescent="0.25">
      <c r="A632" s="7"/>
      <c r="B632" s="7"/>
      <c r="C632" s="3" t="str">
        <f>IFERROR(VLOOKUP(B632,DONNEES!$E:$F,2,0),"")</f>
        <v/>
      </c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3" t="str">
        <f>IFERROR(VLOOKUP(Q632,DONNEES!$Q$2:$R$8,2,0),"")</f>
        <v/>
      </c>
      <c r="S632" s="19"/>
      <c r="T632" s="19"/>
      <c r="U632" s="7"/>
      <c r="V632" s="3" t="str">
        <f>IFERROR(VLOOKUP(U632,DONNEES!$O$2:$P$17,2,0),"")</f>
        <v/>
      </c>
      <c r="W632" s="7"/>
      <c r="X632" s="3" t="str">
        <f>IFERROR(VLOOKUP(W632,DONNEES!$S$2:$T$6,2,0),"")</f>
        <v/>
      </c>
      <c r="Z632" s="12" t="str">
        <f t="shared" si="125"/>
        <v/>
      </c>
      <c r="AA632" s="12" t="b">
        <f t="shared" si="126"/>
        <v>0</v>
      </c>
      <c r="AB632" s="12" t="b">
        <f t="shared" si="127"/>
        <v>0</v>
      </c>
      <c r="AC632" s="13">
        <f t="shared" si="128"/>
        <v>0</v>
      </c>
      <c r="AD632" s="12">
        <f t="shared" si="132"/>
        <v>0</v>
      </c>
      <c r="AE632" s="12">
        <f t="shared" si="133"/>
        <v>0</v>
      </c>
      <c r="AF632" s="12">
        <f t="shared" si="129"/>
        <v>1</v>
      </c>
      <c r="AG632" s="12">
        <f t="shared" si="130"/>
        <v>1</v>
      </c>
      <c r="AI632" s="12" t="str">
        <f>IF(E632&lt;&gt;"",OR(VLOOKUP(J632,DONNEES!$H$2:$I$7,2,0)="09",VLOOKUP(J632,DONNEES!$H$2:$I$7,2,0)="19"),"")</f>
        <v/>
      </c>
      <c r="AN632" s="18" t="b">
        <f t="shared" si="131"/>
        <v>1</v>
      </c>
      <c r="AO632" s="12" t="str">
        <f t="shared" si="135"/>
        <v/>
      </c>
      <c r="AP632" s="12" t="str">
        <f t="shared" si="134"/>
        <v/>
      </c>
      <c r="AQ632" s="12" t="str">
        <f t="shared" si="137"/>
        <v/>
      </c>
      <c r="AR632" s="12" t="str">
        <f t="shared" si="136"/>
        <v/>
      </c>
    </row>
    <row r="633" spans="1:44" x14ac:dyDescent="0.25">
      <c r="A633" s="7"/>
      <c r="B633" s="7"/>
      <c r="C633" s="3" t="str">
        <f>IFERROR(VLOOKUP(B633,DONNEES!$E:$F,2,0),"")</f>
        <v/>
      </c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3" t="str">
        <f>IFERROR(VLOOKUP(Q633,DONNEES!$Q$2:$R$8,2,0),"")</f>
        <v/>
      </c>
      <c r="S633" s="19"/>
      <c r="T633" s="19"/>
      <c r="U633" s="7"/>
      <c r="V633" s="3" t="str">
        <f>IFERROR(VLOOKUP(U633,DONNEES!$O$2:$P$17,2,0),"")</f>
        <v/>
      </c>
      <c r="W633" s="7"/>
      <c r="X633" s="3" t="str">
        <f>IFERROR(VLOOKUP(W633,DONNEES!$S$2:$T$6,2,0),"")</f>
        <v/>
      </c>
      <c r="Z633" s="12" t="str">
        <f t="shared" si="125"/>
        <v/>
      </c>
      <c r="AA633" s="12" t="b">
        <f t="shared" si="126"/>
        <v>0</v>
      </c>
      <c r="AB633" s="12" t="b">
        <f t="shared" si="127"/>
        <v>0</v>
      </c>
      <c r="AC633" s="13">
        <f t="shared" si="128"/>
        <v>0</v>
      </c>
      <c r="AD633" s="12">
        <f t="shared" si="132"/>
        <v>0</v>
      </c>
      <c r="AE633" s="12">
        <f t="shared" si="133"/>
        <v>0</v>
      </c>
      <c r="AF633" s="12">
        <f t="shared" si="129"/>
        <v>1</v>
      </c>
      <c r="AG633" s="12">
        <f t="shared" si="130"/>
        <v>1</v>
      </c>
      <c r="AI633" s="12" t="str">
        <f>IF(E633&lt;&gt;"",OR(VLOOKUP(J633,DONNEES!$H$2:$I$7,2,0)="09",VLOOKUP(J633,DONNEES!$H$2:$I$7,2,0)="19"),"")</f>
        <v/>
      </c>
      <c r="AN633" s="18" t="b">
        <f t="shared" si="131"/>
        <v>1</v>
      </c>
      <c r="AO633" s="12" t="str">
        <f t="shared" si="135"/>
        <v/>
      </c>
      <c r="AP633" s="12" t="str">
        <f t="shared" si="134"/>
        <v/>
      </c>
      <c r="AQ633" s="12" t="str">
        <f t="shared" si="137"/>
        <v/>
      </c>
      <c r="AR633" s="12" t="str">
        <f t="shared" si="136"/>
        <v/>
      </c>
    </row>
    <row r="634" spans="1:44" x14ac:dyDescent="0.25">
      <c r="A634" s="7"/>
      <c r="B634" s="7"/>
      <c r="C634" s="3" t="str">
        <f>IFERROR(VLOOKUP(B634,DONNEES!$E:$F,2,0),"")</f>
        <v/>
      </c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3" t="str">
        <f>IFERROR(VLOOKUP(Q634,DONNEES!$Q$2:$R$8,2,0),"")</f>
        <v/>
      </c>
      <c r="S634" s="19"/>
      <c r="T634" s="19"/>
      <c r="U634" s="7"/>
      <c r="V634" s="3" t="str">
        <f>IFERROR(VLOOKUP(U634,DONNEES!$O$2:$P$17,2,0),"")</f>
        <v/>
      </c>
      <c r="W634" s="7"/>
      <c r="X634" s="3" t="str">
        <f>IFERROR(VLOOKUP(W634,DONNEES!$S$2:$T$6,2,0),"")</f>
        <v/>
      </c>
      <c r="Z634" s="12" t="str">
        <f t="shared" si="125"/>
        <v/>
      </c>
      <c r="AA634" s="12" t="b">
        <f t="shared" si="126"/>
        <v>0</v>
      </c>
      <c r="AB634" s="12" t="b">
        <f t="shared" si="127"/>
        <v>0</v>
      </c>
      <c r="AC634" s="13">
        <f t="shared" si="128"/>
        <v>0</v>
      </c>
      <c r="AD634" s="12">
        <f t="shared" si="132"/>
        <v>0</v>
      </c>
      <c r="AE634" s="12">
        <f t="shared" si="133"/>
        <v>0</v>
      </c>
      <c r="AF634" s="12">
        <f t="shared" si="129"/>
        <v>1</v>
      </c>
      <c r="AG634" s="12">
        <f t="shared" si="130"/>
        <v>1</v>
      </c>
      <c r="AI634" s="12" t="str">
        <f>IF(E634&lt;&gt;"",OR(VLOOKUP(J634,DONNEES!$H$2:$I$7,2,0)="09",VLOOKUP(J634,DONNEES!$H$2:$I$7,2,0)="19"),"")</f>
        <v/>
      </c>
      <c r="AN634" s="18" t="b">
        <f t="shared" si="131"/>
        <v>1</v>
      </c>
      <c r="AO634" s="12" t="str">
        <f t="shared" si="135"/>
        <v/>
      </c>
      <c r="AP634" s="12" t="str">
        <f t="shared" si="134"/>
        <v/>
      </c>
      <c r="AQ634" s="12" t="str">
        <f t="shared" si="137"/>
        <v/>
      </c>
      <c r="AR634" s="12" t="str">
        <f t="shared" si="136"/>
        <v/>
      </c>
    </row>
    <row r="635" spans="1:44" x14ac:dyDescent="0.25">
      <c r="A635" s="7"/>
      <c r="B635" s="7"/>
      <c r="C635" s="3" t="str">
        <f>IFERROR(VLOOKUP(B635,DONNEES!$E:$F,2,0),"")</f>
        <v/>
      </c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3" t="str">
        <f>IFERROR(VLOOKUP(Q635,DONNEES!$Q$2:$R$8,2,0),"")</f>
        <v/>
      </c>
      <c r="S635" s="19"/>
      <c r="T635" s="19"/>
      <c r="U635" s="7"/>
      <c r="V635" s="3" t="str">
        <f>IFERROR(VLOOKUP(U635,DONNEES!$O$2:$P$17,2,0),"")</f>
        <v/>
      </c>
      <c r="W635" s="7"/>
      <c r="X635" s="3" t="str">
        <f>IFERROR(VLOOKUP(W635,DONNEES!$S$2:$T$6,2,0),"")</f>
        <v/>
      </c>
      <c r="Z635" s="12" t="str">
        <f t="shared" si="125"/>
        <v/>
      </c>
      <c r="AA635" s="12" t="b">
        <f t="shared" si="126"/>
        <v>0</v>
      </c>
      <c r="AB635" s="12" t="b">
        <f t="shared" si="127"/>
        <v>0</v>
      </c>
      <c r="AC635" s="13">
        <f t="shared" si="128"/>
        <v>0</v>
      </c>
      <c r="AD635" s="12">
        <f t="shared" si="132"/>
        <v>0</v>
      </c>
      <c r="AE635" s="12">
        <f t="shared" si="133"/>
        <v>0</v>
      </c>
      <c r="AF635" s="12">
        <f t="shared" si="129"/>
        <v>1</v>
      </c>
      <c r="AG635" s="12">
        <f t="shared" si="130"/>
        <v>1</v>
      </c>
      <c r="AI635" s="12" t="str">
        <f>IF(E635&lt;&gt;"",OR(VLOOKUP(J635,DONNEES!$H$2:$I$7,2,0)="09",VLOOKUP(J635,DONNEES!$H$2:$I$7,2,0)="19"),"")</f>
        <v/>
      </c>
      <c r="AN635" s="18" t="b">
        <f t="shared" si="131"/>
        <v>1</v>
      </c>
      <c r="AO635" s="12" t="str">
        <f t="shared" si="135"/>
        <v/>
      </c>
      <c r="AP635" s="12" t="str">
        <f t="shared" si="134"/>
        <v/>
      </c>
      <c r="AQ635" s="12" t="str">
        <f t="shared" si="137"/>
        <v/>
      </c>
      <c r="AR635" s="12" t="str">
        <f t="shared" si="136"/>
        <v/>
      </c>
    </row>
    <row r="636" spans="1:44" x14ac:dyDescent="0.25">
      <c r="A636" s="7"/>
      <c r="B636" s="7"/>
      <c r="C636" s="3" t="str">
        <f>IFERROR(VLOOKUP(B636,DONNEES!$E:$F,2,0),"")</f>
        <v/>
      </c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3" t="str">
        <f>IFERROR(VLOOKUP(Q636,DONNEES!$Q$2:$R$8,2,0),"")</f>
        <v/>
      </c>
      <c r="S636" s="19"/>
      <c r="T636" s="19"/>
      <c r="U636" s="7"/>
      <c r="V636" s="3" t="str">
        <f>IFERROR(VLOOKUP(U636,DONNEES!$O$2:$P$17,2,0),"")</f>
        <v/>
      </c>
      <c r="W636" s="7"/>
      <c r="X636" s="3" t="str">
        <f>IFERROR(VLOOKUP(W636,DONNEES!$S$2:$T$6,2,0),"")</f>
        <v/>
      </c>
      <c r="Z636" s="12" t="str">
        <f t="shared" si="125"/>
        <v/>
      </c>
      <c r="AA636" s="12" t="b">
        <f t="shared" si="126"/>
        <v>0</v>
      </c>
      <c r="AB636" s="12" t="b">
        <f t="shared" si="127"/>
        <v>0</v>
      </c>
      <c r="AC636" s="13">
        <f t="shared" si="128"/>
        <v>0</v>
      </c>
      <c r="AD636" s="12">
        <f t="shared" si="132"/>
        <v>0</v>
      </c>
      <c r="AE636" s="12">
        <f t="shared" si="133"/>
        <v>0</v>
      </c>
      <c r="AF636" s="12">
        <f t="shared" si="129"/>
        <v>1</v>
      </c>
      <c r="AG636" s="12">
        <f t="shared" si="130"/>
        <v>1</v>
      </c>
      <c r="AI636" s="12" t="str">
        <f>IF(E636&lt;&gt;"",OR(VLOOKUP(J636,DONNEES!$H$2:$I$7,2,0)="09",VLOOKUP(J636,DONNEES!$H$2:$I$7,2,0)="19"),"")</f>
        <v/>
      </c>
      <c r="AN636" s="18" t="b">
        <f t="shared" si="131"/>
        <v>1</v>
      </c>
      <c r="AO636" s="12" t="str">
        <f t="shared" si="135"/>
        <v/>
      </c>
      <c r="AP636" s="12" t="str">
        <f t="shared" si="134"/>
        <v/>
      </c>
      <c r="AQ636" s="12" t="str">
        <f t="shared" si="137"/>
        <v/>
      </c>
      <c r="AR636" s="12" t="str">
        <f t="shared" si="136"/>
        <v/>
      </c>
    </row>
    <row r="637" spans="1:44" x14ac:dyDescent="0.25">
      <c r="A637" s="7"/>
      <c r="B637" s="7"/>
      <c r="C637" s="3" t="str">
        <f>IFERROR(VLOOKUP(B637,DONNEES!$E:$F,2,0),"")</f>
        <v/>
      </c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3" t="str">
        <f>IFERROR(VLOOKUP(Q637,DONNEES!$Q$2:$R$8,2,0),"")</f>
        <v/>
      </c>
      <c r="S637" s="19"/>
      <c r="T637" s="19"/>
      <c r="U637" s="7"/>
      <c r="V637" s="3" t="str">
        <f>IFERROR(VLOOKUP(U637,DONNEES!$O$2:$P$17,2,0),"")</f>
        <v/>
      </c>
      <c r="W637" s="7"/>
      <c r="X637" s="3" t="str">
        <f>IFERROR(VLOOKUP(W637,DONNEES!$S$2:$T$6,2,0),"")</f>
        <v/>
      </c>
      <c r="Z637" s="12" t="str">
        <f t="shared" si="125"/>
        <v/>
      </c>
      <c r="AA637" s="12" t="b">
        <f t="shared" si="126"/>
        <v>0</v>
      </c>
      <c r="AB637" s="12" t="b">
        <f t="shared" si="127"/>
        <v>0</v>
      </c>
      <c r="AC637" s="13">
        <f t="shared" si="128"/>
        <v>0</v>
      </c>
      <c r="AD637" s="12">
        <f t="shared" si="132"/>
        <v>0</v>
      </c>
      <c r="AE637" s="12">
        <f t="shared" si="133"/>
        <v>0</v>
      </c>
      <c r="AF637" s="12">
        <f t="shared" si="129"/>
        <v>1</v>
      </c>
      <c r="AG637" s="12">
        <f t="shared" si="130"/>
        <v>1</v>
      </c>
      <c r="AI637" s="12" t="str">
        <f>IF(E637&lt;&gt;"",OR(VLOOKUP(J637,DONNEES!$H$2:$I$7,2,0)="09",VLOOKUP(J637,DONNEES!$H$2:$I$7,2,0)="19"),"")</f>
        <v/>
      </c>
      <c r="AN637" s="18" t="b">
        <f t="shared" si="131"/>
        <v>1</v>
      </c>
      <c r="AO637" s="12" t="str">
        <f t="shared" si="135"/>
        <v/>
      </c>
      <c r="AP637" s="12" t="str">
        <f t="shared" si="134"/>
        <v/>
      </c>
      <c r="AQ637" s="12" t="str">
        <f t="shared" si="137"/>
        <v/>
      </c>
      <c r="AR637" s="12" t="str">
        <f t="shared" si="136"/>
        <v/>
      </c>
    </row>
    <row r="638" spans="1:44" x14ac:dyDescent="0.25">
      <c r="A638" s="7"/>
      <c r="B638" s="7"/>
      <c r="C638" s="3" t="str">
        <f>IFERROR(VLOOKUP(B638,DONNEES!$E:$F,2,0),"")</f>
        <v/>
      </c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3" t="str">
        <f>IFERROR(VLOOKUP(Q638,DONNEES!$Q$2:$R$8,2,0),"")</f>
        <v/>
      </c>
      <c r="S638" s="19"/>
      <c r="T638" s="19"/>
      <c r="U638" s="7"/>
      <c r="V638" s="3" t="str">
        <f>IFERROR(VLOOKUP(U638,DONNEES!$O$2:$P$17,2,0),"")</f>
        <v/>
      </c>
      <c r="W638" s="7"/>
      <c r="X638" s="3" t="str">
        <f>IFERROR(VLOOKUP(W638,DONNEES!$S$2:$T$6,2,0),"")</f>
        <v/>
      </c>
      <c r="Z638" s="12" t="str">
        <f t="shared" si="125"/>
        <v/>
      </c>
      <c r="AA638" s="12" t="b">
        <f t="shared" si="126"/>
        <v>0</v>
      </c>
      <c r="AB638" s="12" t="b">
        <f t="shared" si="127"/>
        <v>0</v>
      </c>
      <c r="AC638" s="13">
        <f t="shared" si="128"/>
        <v>0</v>
      </c>
      <c r="AD638" s="12">
        <f t="shared" si="132"/>
        <v>0</v>
      </c>
      <c r="AE638" s="12">
        <f t="shared" si="133"/>
        <v>0</v>
      </c>
      <c r="AF638" s="12">
        <f t="shared" si="129"/>
        <v>1</v>
      </c>
      <c r="AG638" s="12">
        <f t="shared" si="130"/>
        <v>1</v>
      </c>
      <c r="AI638" s="12" t="str">
        <f>IF(E638&lt;&gt;"",OR(VLOOKUP(J638,DONNEES!$H$2:$I$7,2,0)="09",VLOOKUP(J638,DONNEES!$H$2:$I$7,2,0)="19"),"")</f>
        <v/>
      </c>
      <c r="AN638" s="18" t="b">
        <f t="shared" si="131"/>
        <v>1</v>
      </c>
      <c r="AO638" s="12" t="str">
        <f t="shared" si="135"/>
        <v/>
      </c>
      <c r="AP638" s="12" t="str">
        <f t="shared" si="134"/>
        <v/>
      </c>
      <c r="AQ638" s="12" t="str">
        <f t="shared" si="137"/>
        <v/>
      </c>
      <c r="AR638" s="12" t="str">
        <f t="shared" si="136"/>
        <v/>
      </c>
    </row>
    <row r="639" spans="1:44" x14ac:dyDescent="0.25">
      <c r="A639" s="7"/>
      <c r="B639" s="7"/>
      <c r="C639" s="3" t="str">
        <f>IFERROR(VLOOKUP(B639,DONNEES!$E:$F,2,0),"")</f>
        <v/>
      </c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3" t="str">
        <f>IFERROR(VLOOKUP(Q639,DONNEES!$Q$2:$R$8,2,0),"")</f>
        <v/>
      </c>
      <c r="S639" s="19"/>
      <c r="T639" s="19"/>
      <c r="U639" s="7"/>
      <c r="V639" s="3" t="str">
        <f>IFERROR(VLOOKUP(U639,DONNEES!$O$2:$P$17,2,0),"")</f>
        <v/>
      </c>
      <c r="W639" s="7"/>
      <c r="X639" s="3" t="str">
        <f>IFERROR(VLOOKUP(W639,DONNEES!$S$2:$T$6,2,0),"")</f>
        <v/>
      </c>
      <c r="Z639" s="12" t="str">
        <f t="shared" si="125"/>
        <v/>
      </c>
      <c r="AA639" s="12" t="b">
        <f t="shared" si="126"/>
        <v>0</v>
      </c>
      <c r="AB639" s="12" t="b">
        <f t="shared" si="127"/>
        <v>0</v>
      </c>
      <c r="AC639" s="13">
        <f t="shared" si="128"/>
        <v>0</v>
      </c>
      <c r="AD639" s="12">
        <f t="shared" si="132"/>
        <v>0</v>
      </c>
      <c r="AE639" s="12">
        <f t="shared" si="133"/>
        <v>0</v>
      </c>
      <c r="AF639" s="12">
        <f t="shared" si="129"/>
        <v>1</v>
      </c>
      <c r="AG639" s="12">
        <f t="shared" si="130"/>
        <v>1</v>
      </c>
      <c r="AI639" s="12" t="str">
        <f>IF(E639&lt;&gt;"",OR(VLOOKUP(J639,DONNEES!$H$2:$I$7,2,0)="09",VLOOKUP(J639,DONNEES!$H$2:$I$7,2,0)="19"),"")</f>
        <v/>
      </c>
      <c r="AN639" s="18" t="b">
        <f t="shared" si="131"/>
        <v>1</v>
      </c>
      <c r="AO639" s="12" t="str">
        <f t="shared" si="135"/>
        <v/>
      </c>
      <c r="AP639" s="12" t="str">
        <f t="shared" si="134"/>
        <v/>
      </c>
      <c r="AQ639" s="12" t="str">
        <f t="shared" si="137"/>
        <v/>
      </c>
      <c r="AR639" s="12" t="str">
        <f t="shared" si="136"/>
        <v/>
      </c>
    </row>
    <row r="640" spans="1:44" x14ac:dyDescent="0.25">
      <c r="A640" s="7"/>
      <c r="B640" s="7"/>
      <c r="C640" s="3" t="str">
        <f>IFERROR(VLOOKUP(B640,DONNEES!$E:$F,2,0),"")</f>
        <v/>
      </c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3" t="str">
        <f>IFERROR(VLOOKUP(Q640,DONNEES!$Q$2:$R$8,2,0),"")</f>
        <v/>
      </c>
      <c r="S640" s="19"/>
      <c r="T640" s="19"/>
      <c r="U640" s="7"/>
      <c r="V640" s="3" t="str">
        <f>IFERROR(VLOOKUP(U640,DONNEES!$O$2:$P$17,2,0),"")</f>
        <v/>
      </c>
      <c r="W640" s="7"/>
      <c r="X640" s="3" t="str">
        <f>IFERROR(VLOOKUP(W640,DONNEES!$S$2:$T$6,2,0),"")</f>
        <v/>
      </c>
      <c r="Z640" s="12" t="str">
        <f t="shared" si="125"/>
        <v/>
      </c>
      <c r="AA640" s="12" t="b">
        <f t="shared" si="126"/>
        <v>0</v>
      </c>
      <c r="AB640" s="12" t="b">
        <f t="shared" si="127"/>
        <v>0</v>
      </c>
      <c r="AC640" s="13">
        <f t="shared" si="128"/>
        <v>0</v>
      </c>
      <c r="AD640" s="12">
        <f t="shared" si="132"/>
        <v>0</v>
      </c>
      <c r="AE640" s="12">
        <f t="shared" si="133"/>
        <v>0</v>
      </c>
      <c r="AF640" s="12">
        <f t="shared" si="129"/>
        <v>1</v>
      </c>
      <c r="AG640" s="12">
        <f t="shared" si="130"/>
        <v>1</v>
      </c>
      <c r="AI640" s="12" t="str">
        <f>IF(E640&lt;&gt;"",OR(VLOOKUP(J640,DONNEES!$H$2:$I$7,2,0)="09",VLOOKUP(J640,DONNEES!$H$2:$I$7,2,0)="19"),"")</f>
        <v/>
      </c>
      <c r="AN640" s="18" t="b">
        <f t="shared" si="131"/>
        <v>1</v>
      </c>
      <c r="AO640" s="12" t="str">
        <f t="shared" si="135"/>
        <v/>
      </c>
      <c r="AP640" s="12" t="str">
        <f t="shared" si="134"/>
        <v/>
      </c>
      <c r="AQ640" s="12" t="str">
        <f t="shared" si="137"/>
        <v/>
      </c>
      <c r="AR640" s="12" t="str">
        <f t="shared" si="136"/>
        <v/>
      </c>
    </row>
    <row r="641" spans="1:44" x14ac:dyDescent="0.25">
      <c r="A641" s="7"/>
      <c r="B641" s="7"/>
      <c r="C641" s="3" t="str">
        <f>IFERROR(VLOOKUP(B641,DONNEES!$E:$F,2,0),"")</f>
        <v/>
      </c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3" t="str">
        <f>IFERROR(VLOOKUP(Q641,DONNEES!$Q$2:$R$8,2,0),"")</f>
        <v/>
      </c>
      <c r="S641" s="19"/>
      <c r="T641" s="19"/>
      <c r="U641" s="7"/>
      <c r="V641" s="3" t="str">
        <f>IFERROR(VLOOKUP(U641,DONNEES!$O$2:$P$17,2,0),"")</f>
        <v/>
      </c>
      <c r="W641" s="7"/>
      <c r="X641" s="3" t="str">
        <f>IFERROR(VLOOKUP(W641,DONNEES!$S$2:$T$6,2,0),"")</f>
        <v/>
      </c>
      <c r="Z641" s="12" t="str">
        <f t="shared" si="125"/>
        <v/>
      </c>
      <c r="AA641" s="12" t="b">
        <f t="shared" si="126"/>
        <v>0</v>
      </c>
      <c r="AB641" s="12" t="b">
        <f t="shared" si="127"/>
        <v>0</v>
      </c>
      <c r="AC641" s="13">
        <f t="shared" si="128"/>
        <v>0</v>
      </c>
      <c r="AD641" s="12">
        <f t="shared" si="132"/>
        <v>0</v>
      </c>
      <c r="AE641" s="12">
        <f t="shared" si="133"/>
        <v>0</v>
      </c>
      <c r="AF641" s="12">
        <f t="shared" si="129"/>
        <v>1</v>
      </c>
      <c r="AG641" s="12">
        <f t="shared" si="130"/>
        <v>1</v>
      </c>
      <c r="AI641" s="12" t="str">
        <f>IF(E641&lt;&gt;"",OR(VLOOKUP(J641,DONNEES!$H$2:$I$7,2,0)="09",VLOOKUP(J641,DONNEES!$H$2:$I$7,2,0)="19"),"")</f>
        <v/>
      </c>
      <c r="AN641" s="18" t="b">
        <f t="shared" si="131"/>
        <v>1</v>
      </c>
      <c r="AO641" s="12" t="str">
        <f t="shared" si="135"/>
        <v/>
      </c>
      <c r="AP641" s="12" t="str">
        <f t="shared" si="134"/>
        <v/>
      </c>
      <c r="AQ641" s="12" t="str">
        <f t="shared" si="137"/>
        <v/>
      </c>
      <c r="AR641" s="12" t="str">
        <f t="shared" si="136"/>
        <v/>
      </c>
    </row>
    <row r="642" spans="1:44" x14ac:dyDescent="0.25">
      <c r="A642" s="7"/>
      <c r="B642" s="7"/>
      <c r="C642" s="3" t="str">
        <f>IFERROR(VLOOKUP(B642,DONNEES!$E:$F,2,0),"")</f>
        <v/>
      </c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3" t="str">
        <f>IFERROR(VLOOKUP(Q642,DONNEES!$Q$2:$R$8,2,0),"")</f>
        <v/>
      </c>
      <c r="S642" s="19"/>
      <c r="T642" s="19"/>
      <c r="U642" s="7"/>
      <c r="V642" s="3" t="str">
        <f>IFERROR(VLOOKUP(U642,DONNEES!$O$2:$P$17,2,0),"")</f>
        <v/>
      </c>
      <c r="W642" s="7"/>
      <c r="X642" s="3" t="str">
        <f>IFERROR(VLOOKUP(W642,DONNEES!$S$2:$T$6,2,0),"")</f>
        <v/>
      </c>
      <c r="Z642" s="12" t="str">
        <f t="shared" si="125"/>
        <v/>
      </c>
      <c r="AA642" s="12" t="b">
        <f t="shared" si="126"/>
        <v>0</v>
      </c>
      <c r="AB642" s="12" t="b">
        <f t="shared" si="127"/>
        <v>0</v>
      </c>
      <c r="AC642" s="13">
        <f t="shared" si="128"/>
        <v>0</v>
      </c>
      <c r="AD642" s="12">
        <f t="shared" si="132"/>
        <v>0</v>
      </c>
      <c r="AE642" s="12">
        <f t="shared" si="133"/>
        <v>0</v>
      </c>
      <c r="AF642" s="12">
        <f t="shared" si="129"/>
        <v>1</v>
      </c>
      <c r="AG642" s="12">
        <f t="shared" si="130"/>
        <v>1</v>
      </c>
      <c r="AI642" s="12" t="str">
        <f>IF(E642&lt;&gt;"",OR(VLOOKUP(J642,DONNEES!$H$2:$I$7,2,0)="09",VLOOKUP(J642,DONNEES!$H$2:$I$7,2,0)="19"),"")</f>
        <v/>
      </c>
      <c r="AN642" s="18" t="b">
        <f t="shared" si="131"/>
        <v>1</v>
      </c>
      <c r="AO642" s="12" t="str">
        <f t="shared" si="135"/>
        <v/>
      </c>
      <c r="AP642" s="12" t="str">
        <f t="shared" si="134"/>
        <v/>
      </c>
      <c r="AQ642" s="12" t="str">
        <f t="shared" si="137"/>
        <v/>
      </c>
      <c r="AR642" s="12" t="str">
        <f t="shared" si="136"/>
        <v/>
      </c>
    </row>
    <row r="643" spans="1:44" x14ac:dyDescent="0.25">
      <c r="A643" s="7"/>
      <c r="B643" s="7"/>
      <c r="C643" s="3" t="str">
        <f>IFERROR(VLOOKUP(B643,DONNEES!$E:$F,2,0),"")</f>
        <v/>
      </c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3" t="str">
        <f>IFERROR(VLOOKUP(Q643,DONNEES!$Q$2:$R$8,2,0),"")</f>
        <v/>
      </c>
      <c r="S643" s="19"/>
      <c r="T643" s="19"/>
      <c r="U643" s="7"/>
      <c r="V643" s="3" t="str">
        <f>IFERROR(VLOOKUP(U643,DONNEES!$O$2:$P$17,2,0),"")</f>
        <v/>
      </c>
      <c r="W643" s="7"/>
      <c r="X643" s="3" t="str">
        <f>IFERROR(VLOOKUP(W643,DONNEES!$S$2:$T$6,2,0),"")</f>
        <v/>
      </c>
      <c r="Z643" s="12" t="str">
        <f t="shared" si="125"/>
        <v/>
      </c>
      <c r="AA643" s="12" t="b">
        <f t="shared" si="126"/>
        <v>0</v>
      </c>
      <c r="AB643" s="12" t="b">
        <f t="shared" si="127"/>
        <v>0</v>
      </c>
      <c r="AC643" s="13">
        <f t="shared" si="128"/>
        <v>0</v>
      </c>
      <c r="AD643" s="12">
        <f t="shared" si="132"/>
        <v>0</v>
      </c>
      <c r="AE643" s="12">
        <f t="shared" si="133"/>
        <v>0</v>
      </c>
      <c r="AF643" s="12">
        <f t="shared" si="129"/>
        <v>1</v>
      </c>
      <c r="AG643" s="12">
        <f t="shared" si="130"/>
        <v>1</v>
      </c>
      <c r="AI643" s="12" t="str">
        <f>IF(E643&lt;&gt;"",OR(VLOOKUP(J643,DONNEES!$H$2:$I$7,2,0)="09",VLOOKUP(J643,DONNEES!$H$2:$I$7,2,0)="19"),"")</f>
        <v/>
      </c>
      <c r="AN643" s="18" t="b">
        <f t="shared" si="131"/>
        <v>1</v>
      </c>
      <c r="AO643" s="12" t="str">
        <f t="shared" si="135"/>
        <v/>
      </c>
      <c r="AP643" s="12" t="str">
        <f t="shared" si="134"/>
        <v/>
      </c>
      <c r="AQ643" s="12" t="str">
        <f t="shared" si="137"/>
        <v/>
      </c>
      <c r="AR643" s="12" t="str">
        <f t="shared" si="136"/>
        <v/>
      </c>
    </row>
    <row r="644" spans="1:44" x14ac:dyDescent="0.25">
      <c r="A644" s="7"/>
      <c r="B644" s="7"/>
      <c r="C644" s="3" t="str">
        <f>IFERROR(VLOOKUP(B644,DONNEES!$E:$F,2,0),"")</f>
        <v/>
      </c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3" t="str">
        <f>IFERROR(VLOOKUP(Q644,DONNEES!$Q$2:$R$8,2,0),"")</f>
        <v/>
      </c>
      <c r="S644" s="19"/>
      <c r="T644" s="19"/>
      <c r="U644" s="7"/>
      <c r="V644" s="3" t="str">
        <f>IFERROR(VLOOKUP(U644,DONNEES!$O$2:$P$17,2,0),"")</f>
        <v/>
      </c>
      <c r="W644" s="7"/>
      <c r="X644" s="3" t="str">
        <f>IFERROR(VLOOKUP(W644,DONNEES!$S$2:$T$6,2,0),"")</f>
        <v/>
      </c>
      <c r="Z644" s="12" t="str">
        <f t="shared" si="125"/>
        <v/>
      </c>
      <c r="AA644" s="12" t="b">
        <f t="shared" si="126"/>
        <v>0</v>
      </c>
      <c r="AB644" s="12" t="b">
        <f t="shared" si="127"/>
        <v>0</v>
      </c>
      <c r="AC644" s="13">
        <f t="shared" si="128"/>
        <v>0</v>
      </c>
      <c r="AD644" s="12">
        <f t="shared" si="132"/>
        <v>0</v>
      </c>
      <c r="AE644" s="12">
        <f t="shared" si="133"/>
        <v>0</v>
      </c>
      <c r="AF644" s="12">
        <f t="shared" si="129"/>
        <v>1</v>
      </c>
      <c r="AG644" s="12">
        <f t="shared" si="130"/>
        <v>1</v>
      </c>
      <c r="AI644" s="12" t="str">
        <f>IF(E644&lt;&gt;"",OR(VLOOKUP(J644,DONNEES!$H$2:$I$7,2,0)="09",VLOOKUP(J644,DONNEES!$H$2:$I$7,2,0)="19"),"")</f>
        <v/>
      </c>
      <c r="AN644" s="18" t="b">
        <f t="shared" si="131"/>
        <v>1</v>
      </c>
      <c r="AO644" s="12" t="str">
        <f t="shared" si="135"/>
        <v/>
      </c>
      <c r="AP644" s="12" t="str">
        <f t="shared" si="134"/>
        <v/>
      </c>
      <c r="AQ644" s="12" t="str">
        <f t="shared" si="137"/>
        <v/>
      </c>
      <c r="AR644" s="12" t="str">
        <f t="shared" si="136"/>
        <v/>
      </c>
    </row>
    <row r="645" spans="1:44" x14ac:dyDescent="0.25">
      <c r="A645" s="7"/>
      <c r="B645" s="7"/>
      <c r="C645" s="3" t="str">
        <f>IFERROR(VLOOKUP(B645,DONNEES!$E:$F,2,0),"")</f>
        <v/>
      </c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3" t="str">
        <f>IFERROR(VLOOKUP(Q645,DONNEES!$Q$2:$R$8,2,0),"")</f>
        <v/>
      </c>
      <c r="S645" s="19"/>
      <c r="T645" s="19"/>
      <c r="U645" s="7"/>
      <c r="V645" s="3" t="str">
        <f>IFERROR(VLOOKUP(U645,DONNEES!$O$2:$P$17,2,0),"")</f>
        <v/>
      </c>
      <c r="W645" s="7"/>
      <c r="X645" s="3" t="str">
        <f>IFERROR(VLOOKUP(W645,DONNEES!$S$2:$T$6,2,0),"")</f>
        <v/>
      </c>
      <c r="Z645" s="12" t="str">
        <f t="shared" si="125"/>
        <v/>
      </c>
      <c r="AA645" s="12" t="b">
        <f t="shared" si="126"/>
        <v>0</v>
      </c>
      <c r="AB645" s="12" t="b">
        <f t="shared" si="127"/>
        <v>0</v>
      </c>
      <c r="AC645" s="13">
        <f t="shared" si="128"/>
        <v>0</v>
      </c>
      <c r="AD645" s="12">
        <f t="shared" si="132"/>
        <v>0</v>
      </c>
      <c r="AE645" s="12">
        <f t="shared" si="133"/>
        <v>0</v>
      </c>
      <c r="AF645" s="12">
        <f t="shared" si="129"/>
        <v>1</v>
      </c>
      <c r="AG645" s="12">
        <f t="shared" si="130"/>
        <v>1</v>
      </c>
      <c r="AI645" s="12" t="str">
        <f>IF(E645&lt;&gt;"",OR(VLOOKUP(J645,DONNEES!$H$2:$I$7,2,0)="09",VLOOKUP(J645,DONNEES!$H$2:$I$7,2,0)="19"),"")</f>
        <v/>
      </c>
      <c r="AN645" s="18" t="b">
        <f t="shared" si="131"/>
        <v>1</v>
      </c>
      <c r="AO645" s="12" t="str">
        <f t="shared" si="135"/>
        <v/>
      </c>
      <c r="AP645" s="12" t="str">
        <f t="shared" si="134"/>
        <v/>
      </c>
      <c r="AQ645" s="12" t="str">
        <f t="shared" si="137"/>
        <v/>
      </c>
      <c r="AR645" s="12" t="str">
        <f t="shared" si="136"/>
        <v/>
      </c>
    </row>
    <row r="646" spans="1:44" x14ac:dyDescent="0.25">
      <c r="A646" s="7"/>
      <c r="B646" s="7"/>
      <c r="C646" s="3" t="str">
        <f>IFERROR(VLOOKUP(B646,DONNEES!$E:$F,2,0),"")</f>
        <v/>
      </c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3" t="str">
        <f>IFERROR(VLOOKUP(Q646,DONNEES!$Q$2:$R$8,2,0),"")</f>
        <v/>
      </c>
      <c r="S646" s="19"/>
      <c r="T646" s="19"/>
      <c r="U646" s="7"/>
      <c r="V646" s="3" t="str">
        <f>IFERROR(VLOOKUP(U646,DONNEES!$O$2:$P$17,2,0),"")</f>
        <v/>
      </c>
      <c r="W646" s="7"/>
      <c r="X646" s="3" t="str">
        <f>IFERROR(VLOOKUP(W646,DONNEES!$S$2:$T$6,2,0),"")</f>
        <v/>
      </c>
      <c r="Z646" s="12" t="str">
        <f t="shared" si="125"/>
        <v/>
      </c>
      <c r="AA646" s="12" t="b">
        <f t="shared" si="126"/>
        <v>0</v>
      </c>
      <c r="AB646" s="12" t="b">
        <f t="shared" si="127"/>
        <v>0</v>
      </c>
      <c r="AC646" s="13">
        <f t="shared" si="128"/>
        <v>0</v>
      </c>
      <c r="AD646" s="12">
        <f t="shared" si="132"/>
        <v>0</v>
      </c>
      <c r="AE646" s="12">
        <f t="shared" si="133"/>
        <v>0</v>
      </c>
      <c r="AF646" s="12">
        <f t="shared" si="129"/>
        <v>1</v>
      </c>
      <c r="AG646" s="12">
        <f t="shared" si="130"/>
        <v>1</v>
      </c>
      <c r="AI646" s="12" t="str">
        <f>IF(E646&lt;&gt;"",OR(VLOOKUP(J646,DONNEES!$H$2:$I$7,2,0)="09",VLOOKUP(J646,DONNEES!$H$2:$I$7,2,0)="19"),"")</f>
        <v/>
      </c>
      <c r="AN646" s="18" t="b">
        <f t="shared" si="131"/>
        <v>1</v>
      </c>
      <c r="AO646" s="12" t="str">
        <f t="shared" si="135"/>
        <v/>
      </c>
      <c r="AP646" s="12" t="str">
        <f t="shared" si="134"/>
        <v/>
      </c>
      <c r="AQ646" s="12" t="str">
        <f t="shared" si="137"/>
        <v/>
      </c>
      <c r="AR646" s="12" t="str">
        <f t="shared" si="136"/>
        <v/>
      </c>
    </row>
    <row r="647" spans="1:44" x14ac:dyDescent="0.25">
      <c r="A647" s="7"/>
      <c r="B647" s="7"/>
      <c r="C647" s="3" t="str">
        <f>IFERROR(VLOOKUP(B647,DONNEES!$E:$F,2,0),"")</f>
        <v/>
      </c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3" t="str">
        <f>IFERROR(VLOOKUP(Q647,DONNEES!$Q$2:$R$8,2,0),"")</f>
        <v/>
      </c>
      <c r="S647" s="19"/>
      <c r="T647" s="19"/>
      <c r="U647" s="7"/>
      <c r="V647" s="3" t="str">
        <f>IFERROR(VLOOKUP(U647,DONNEES!$O$2:$P$17,2,0),"")</f>
        <v/>
      </c>
      <c r="W647" s="7"/>
      <c r="X647" s="3" t="str">
        <f>IFERROR(VLOOKUP(W647,DONNEES!$S$2:$T$6,2,0),"")</f>
        <v/>
      </c>
      <c r="Z647" s="12" t="str">
        <f t="shared" si="125"/>
        <v/>
      </c>
      <c r="AA647" s="12" t="b">
        <f t="shared" si="126"/>
        <v>0</v>
      </c>
      <c r="AB647" s="12" t="b">
        <f t="shared" si="127"/>
        <v>0</v>
      </c>
      <c r="AC647" s="13">
        <f t="shared" si="128"/>
        <v>0</v>
      </c>
      <c r="AD647" s="12">
        <f t="shared" si="132"/>
        <v>0</v>
      </c>
      <c r="AE647" s="12">
        <f t="shared" si="133"/>
        <v>0</v>
      </c>
      <c r="AF647" s="12">
        <f t="shared" si="129"/>
        <v>1</v>
      </c>
      <c r="AG647" s="12">
        <f t="shared" si="130"/>
        <v>1</v>
      </c>
      <c r="AI647" s="12" t="str">
        <f>IF(E647&lt;&gt;"",OR(VLOOKUP(J647,DONNEES!$H$2:$I$7,2,0)="09",VLOOKUP(J647,DONNEES!$H$2:$I$7,2,0)="19"),"")</f>
        <v/>
      </c>
      <c r="AN647" s="18" t="b">
        <f t="shared" si="131"/>
        <v>1</v>
      </c>
      <c r="AO647" s="12" t="str">
        <f t="shared" si="135"/>
        <v/>
      </c>
      <c r="AP647" s="12" t="str">
        <f t="shared" si="134"/>
        <v/>
      </c>
      <c r="AQ647" s="12" t="str">
        <f t="shared" si="137"/>
        <v/>
      </c>
      <c r="AR647" s="12" t="str">
        <f t="shared" si="136"/>
        <v/>
      </c>
    </row>
    <row r="648" spans="1:44" x14ac:dyDescent="0.25">
      <c r="A648" s="7"/>
      <c r="B648" s="7"/>
      <c r="C648" s="3" t="str">
        <f>IFERROR(VLOOKUP(B648,DONNEES!$E:$F,2,0),"")</f>
        <v/>
      </c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3" t="str">
        <f>IFERROR(VLOOKUP(Q648,DONNEES!$Q$2:$R$8,2,0),"")</f>
        <v/>
      </c>
      <c r="S648" s="19"/>
      <c r="T648" s="19"/>
      <c r="U648" s="7"/>
      <c r="V648" s="3" t="str">
        <f>IFERROR(VLOOKUP(U648,DONNEES!$O$2:$P$17,2,0),"")</f>
        <v/>
      </c>
      <c r="W648" s="7"/>
      <c r="X648" s="3" t="str">
        <f>IFERROR(VLOOKUP(W648,DONNEES!$S$2:$T$6,2,0),"")</f>
        <v/>
      </c>
      <c r="Z648" s="12" t="str">
        <f t="shared" si="125"/>
        <v/>
      </c>
      <c r="AA648" s="12" t="b">
        <f t="shared" si="126"/>
        <v>0</v>
      </c>
      <c r="AB648" s="12" t="b">
        <f t="shared" si="127"/>
        <v>0</v>
      </c>
      <c r="AC648" s="13">
        <f t="shared" si="128"/>
        <v>0</v>
      </c>
      <c r="AD648" s="12">
        <f t="shared" si="132"/>
        <v>0</v>
      </c>
      <c r="AE648" s="12">
        <f t="shared" si="133"/>
        <v>0</v>
      </c>
      <c r="AF648" s="12">
        <f t="shared" si="129"/>
        <v>1</v>
      </c>
      <c r="AG648" s="12">
        <f t="shared" si="130"/>
        <v>1</v>
      </c>
      <c r="AI648" s="12" t="str">
        <f>IF(E648&lt;&gt;"",OR(VLOOKUP(J648,DONNEES!$H$2:$I$7,2,0)="09",VLOOKUP(J648,DONNEES!$H$2:$I$7,2,0)="19"),"")</f>
        <v/>
      </c>
      <c r="AN648" s="18" t="b">
        <f t="shared" si="131"/>
        <v>1</v>
      </c>
      <c r="AO648" s="12" t="str">
        <f t="shared" si="135"/>
        <v/>
      </c>
      <c r="AP648" s="12" t="str">
        <f t="shared" si="134"/>
        <v/>
      </c>
      <c r="AQ648" s="12" t="str">
        <f t="shared" si="137"/>
        <v/>
      </c>
      <c r="AR648" s="12" t="str">
        <f t="shared" si="136"/>
        <v/>
      </c>
    </row>
    <row r="649" spans="1:44" x14ac:dyDescent="0.25">
      <c r="A649" s="7"/>
      <c r="B649" s="7"/>
      <c r="C649" s="3" t="str">
        <f>IFERROR(VLOOKUP(B649,DONNEES!$E:$F,2,0),"")</f>
        <v/>
      </c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3" t="str">
        <f>IFERROR(VLOOKUP(Q649,DONNEES!$Q$2:$R$8,2,0),"")</f>
        <v/>
      </c>
      <c r="S649" s="19"/>
      <c r="T649" s="19"/>
      <c r="U649" s="7"/>
      <c r="V649" s="3" t="str">
        <f>IFERROR(VLOOKUP(U649,DONNEES!$O$2:$P$17,2,0),"")</f>
        <v/>
      </c>
      <c r="W649" s="7"/>
      <c r="X649" s="3" t="str">
        <f>IFERROR(VLOOKUP(W649,DONNEES!$S$2:$T$6,2,0),"")</f>
        <v/>
      </c>
      <c r="Z649" s="12" t="str">
        <f t="shared" si="125"/>
        <v/>
      </c>
      <c r="AA649" s="12" t="b">
        <f t="shared" si="126"/>
        <v>0</v>
      </c>
      <c r="AB649" s="12" t="b">
        <f t="shared" si="127"/>
        <v>0</v>
      </c>
      <c r="AC649" s="13">
        <f t="shared" si="128"/>
        <v>0</v>
      </c>
      <c r="AD649" s="12">
        <f t="shared" si="132"/>
        <v>0</v>
      </c>
      <c r="AE649" s="12">
        <f t="shared" si="133"/>
        <v>0</v>
      </c>
      <c r="AF649" s="12">
        <f t="shared" si="129"/>
        <v>1</v>
      </c>
      <c r="AG649" s="12">
        <f t="shared" si="130"/>
        <v>1</v>
      </c>
      <c r="AI649" s="12" t="str">
        <f>IF(E649&lt;&gt;"",OR(VLOOKUP(J649,DONNEES!$H$2:$I$7,2,0)="09",VLOOKUP(J649,DONNEES!$H$2:$I$7,2,0)="19"),"")</f>
        <v/>
      </c>
      <c r="AN649" s="18" t="b">
        <f t="shared" si="131"/>
        <v>1</v>
      </c>
      <c r="AO649" s="12" t="str">
        <f t="shared" si="135"/>
        <v/>
      </c>
      <c r="AP649" s="12" t="str">
        <f t="shared" si="134"/>
        <v/>
      </c>
      <c r="AQ649" s="12" t="str">
        <f t="shared" si="137"/>
        <v/>
      </c>
      <c r="AR649" s="12" t="str">
        <f t="shared" si="136"/>
        <v/>
      </c>
    </row>
    <row r="650" spans="1:44" x14ac:dyDescent="0.25">
      <c r="A650" s="7"/>
      <c r="B650" s="7"/>
      <c r="C650" s="3" t="str">
        <f>IFERROR(VLOOKUP(B650,DONNEES!$E:$F,2,0),"")</f>
        <v/>
      </c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3" t="str">
        <f>IFERROR(VLOOKUP(Q650,DONNEES!$Q$2:$R$8,2,0),"")</f>
        <v/>
      </c>
      <c r="S650" s="19"/>
      <c r="T650" s="19"/>
      <c r="U650" s="7"/>
      <c r="V650" s="3" t="str">
        <f>IFERROR(VLOOKUP(U650,DONNEES!$O$2:$P$17,2,0),"")</f>
        <v/>
      </c>
      <c r="W650" s="7"/>
      <c r="X650" s="3" t="str">
        <f>IFERROR(VLOOKUP(W650,DONNEES!$S$2:$T$6,2,0),"")</f>
        <v/>
      </c>
      <c r="Z650" s="12" t="str">
        <f t="shared" si="125"/>
        <v/>
      </c>
      <c r="AA650" s="12" t="b">
        <f t="shared" si="126"/>
        <v>0</v>
      </c>
      <c r="AB650" s="12" t="b">
        <f t="shared" si="127"/>
        <v>0</v>
      </c>
      <c r="AC650" s="13">
        <f t="shared" si="128"/>
        <v>0</v>
      </c>
      <c r="AD650" s="12">
        <f t="shared" si="132"/>
        <v>0</v>
      </c>
      <c r="AE650" s="12">
        <f t="shared" si="133"/>
        <v>0</v>
      </c>
      <c r="AF650" s="12">
        <f t="shared" si="129"/>
        <v>1</v>
      </c>
      <c r="AG650" s="12">
        <f t="shared" si="130"/>
        <v>1</v>
      </c>
      <c r="AI650" s="12" t="str">
        <f>IF(E650&lt;&gt;"",OR(VLOOKUP(J650,DONNEES!$H$2:$I$7,2,0)="09",VLOOKUP(J650,DONNEES!$H$2:$I$7,2,0)="19"),"")</f>
        <v/>
      </c>
      <c r="AN650" s="18" t="b">
        <f t="shared" si="131"/>
        <v>1</v>
      </c>
      <c r="AO650" s="12" t="str">
        <f t="shared" si="135"/>
        <v/>
      </c>
      <c r="AP650" s="12" t="str">
        <f t="shared" si="134"/>
        <v/>
      </c>
      <c r="AQ650" s="12" t="str">
        <f t="shared" si="137"/>
        <v/>
      </c>
      <c r="AR650" s="12" t="str">
        <f t="shared" si="136"/>
        <v/>
      </c>
    </row>
    <row r="651" spans="1:44" x14ac:dyDescent="0.25">
      <c r="A651" s="7"/>
      <c r="B651" s="7"/>
      <c r="C651" s="3" t="str">
        <f>IFERROR(VLOOKUP(B651,DONNEES!$E:$F,2,0),"")</f>
        <v/>
      </c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3" t="str">
        <f>IFERROR(VLOOKUP(Q651,DONNEES!$Q$2:$R$8,2,0),"")</f>
        <v/>
      </c>
      <c r="S651" s="19"/>
      <c r="T651" s="19"/>
      <c r="U651" s="7"/>
      <c r="V651" s="3" t="str">
        <f>IFERROR(VLOOKUP(U651,DONNEES!$O$2:$P$17,2,0),"")</f>
        <v/>
      </c>
      <c r="W651" s="7"/>
      <c r="X651" s="3" t="str">
        <f>IFERROR(VLOOKUP(W651,DONNEES!$S$2:$T$6,2,0),"")</f>
        <v/>
      </c>
      <c r="Z651" s="12" t="str">
        <f t="shared" si="125"/>
        <v/>
      </c>
      <c r="AA651" s="12" t="b">
        <f t="shared" si="126"/>
        <v>0</v>
      </c>
      <c r="AB651" s="12" t="b">
        <f t="shared" si="127"/>
        <v>0</v>
      </c>
      <c r="AC651" s="13">
        <f t="shared" si="128"/>
        <v>0</v>
      </c>
      <c r="AD651" s="12">
        <f t="shared" si="132"/>
        <v>0</v>
      </c>
      <c r="AE651" s="12">
        <f t="shared" si="133"/>
        <v>0</v>
      </c>
      <c r="AF651" s="12">
        <f t="shared" si="129"/>
        <v>1</v>
      </c>
      <c r="AG651" s="12">
        <f t="shared" si="130"/>
        <v>1</v>
      </c>
      <c r="AI651" s="12" t="str">
        <f>IF(E651&lt;&gt;"",OR(VLOOKUP(J651,DONNEES!$H$2:$I$7,2,0)="09",VLOOKUP(J651,DONNEES!$H$2:$I$7,2,0)="19"),"")</f>
        <v/>
      </c>
      <c r="AN651" s="18" t="b">
        <f t="shared" si="131"/>
        <v>1</v>
      </c>
      <c r="AO651" s="12" t="str">
        <f t="shared" si="135"/>
        <v/>
      </c>
      <c r="AP651" s="12" t="str">
        <f t="shared" si="134"/>
        <v/>
      </c>
      <c r="AQ651" s="12" t="str">
        <f t="shared" si="137"/>
        <v/>
      </c>
      <c r="AR651" s="12" t="str">
        <f t="shared" si="136"/>
        <v/>
      </c>
    </row>
    <row r="652" spans="1:44" x14ac:dyDescent="0.25">
      <c r="A652" s="7"/>
      <c r="B652" s="7"/>
      <c r="C652" s="3" t="str">
        <f>IFERROR(VLOOKUP(B652,DONNEES!$E:$F,2,0),"")</f>
        <v/>
      </c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3" t="str">
        <f>IFERROR(VLOOKUP(Q652,DONNEES!$Q$2:$R$8,2,0),"")</f>
        <v/>
      </c>
      <c r="S652" s="19"/>
      <c r="T652" s="19"/>
      <c r="U652" s="7"/>
      <c r="V652" s="3" t="str">
        <f>IFERROR(VLOOKUP(U652,DONNEES!$O$2:$P$17,2,0),"")</f>
        <v/>
      </c>
      <c r="W652" s="7"/>
      <c r="X652" s="3" t="str">
        <f>IFERROR(VLOOKUP(W652,DONNEES!$S$2:$T$6,2,0),"")</f>
        <v/>
      </c>
      <c r="Z652" s="12" t="str">
        <f t="shared" si="125"/>
        <v/>
      </c>
      <c r="AA652" s="12" t="b">
        <f t="shared" si="126"/>
        <v>0</v>
      </c>
      <c r="AB652" s="12" t="b">
        <f t="shared" si="127"/>
        <v>0</v>
      </c>
      <c r="AC652" s="13">
        <f t="shared" si="128"/>
        <v>0</v>
      </c>
      <c r="AD652" s="12">
        <f t="shared" si="132"/>
        <v>0</v>
      </c>
      <c r="AE652" s="12">
        <f t="shared" si="133"/>
        <v>0</v>
      </c>
      <c r="AF652" s="12">
        <f t="shared" si="129"/>
        <v>1</v>
      </c>
      <c r="AG652" s="12">
        <f t="shared" si="130"/>
        <v>1</v>
      </c>
      <c r="AI652" s="12" t="str">
        <f>IF(E652&lt;&gt;"",OR(VLOOKUP(J652,DONNEES!$H$2:$I$7,2,0)="09",VLOOKUP(J652,DONNEES!$H$2:$I$7,2,0)="19"),"")</f>
        <v/>
      </c>
      <c r="AN652" s="18" t="b">
        <f t="shared" si="131"/>
        <v>1</v>
      </c>
      <c r="AO652" s="12" t="str">
        <f t="shared" si="135"/>
        <v/>
      </c>
      <c r="AP652" s="12" t="str">
        <f t="shared" si="134"/>
        <v/>
      </c>
      <c r="AQ652" s="12" t="str">
        <f t="shared" si="137"/>
        <v/>
      </c>
      <c r="AR652" s="12" t="str">
        <f t="shared" si="136"/>
        <v/>
      </c>
    </row>
    <row r="653" spans="1:44" x14ac:dyDescent="0.25">
      <c r="A653" s="7"/>
      <c r="B653" s="7"/>
      <c r="C653" s="3" t="str">
        <f>IFERROR(VLOOKUP(B653,DONNEES!$E:$F,2,0),"")</f>
        <v/>
      </c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3" t="str">
        <f>IFERROR(VLOOKUP(Q653,DONNEES!$Q$2:$R$8,2,0),"")</f>
        <v/>
      </c>
      <c r="S653" s="19"/>
      <c r="T653" s="19"/>
      <c r="U653" s="7"/>
      <c r="V653" s="3" t="str">
        <f>IFERROR(VLOOKUP(U653,DONNEES!$O$2:$P$17,2,0),"")</f>
        <v/>
      </c>
      <c r="W653" s="7"/>
      <c r="X653" s="3" t="str">
        <f>IFERROR(VLOOKUP(W653,DONNEES!$S$2:$T$6,2,0),"")</f>
        <v/>
      </c>
      <c r="Z653" s="12" t="str">
        <f t="shared" si="125"/>
        <v/>
      </c>
      <c r="AA653" s="12" t="b">
        <f t="shared" si="126"/>
        <v>0</v>
      </c>
      <c r="AB653" s="12" t="b">
        <f t="shared" si="127"/>
        <v>0</v>
      </c>
      <c r="AC653" s="13">
        <f t="shared" si="128"/>
        <v>0</v>
      </c>
      <c r="AD653" s="12">
        <f t="shared" si="132"/>
        <v>0</v>
      </c>
      <c r="AE653" s="12">
        <f t="shared" si="133"/>
        <v>0</v>
      </c>
      <c r="AF653" s="12">
        <f t="shared" si="129"/>
        <v>1</v>
      </c>
      <c r="AG653" s="12">
        <f t="shared" si="130"/>
        <v>1</v>
      </c>
      <c r="AI653" s="12" t="str">
        <f>IF(E653&lt;&gt;"",OR(VLOOKUP(J653,DONNEES!$H$2:$I$7,2,0)="09",VLOOKUP(J653,DONNEES!$H$2:$I$7,2,0)="19"),"")</f>
        <v/>
      </c>
      <c r="AN653" s="18" t="b">
        <f t="shared" si="131"/>
        <v>1</v>
      </c>
      <c r="AO653" s="12" t="str">
        <f t="shared" si="135"/>
        <v/>
      </c>
      <c r="AP653" s="12" t="str">
        <f t="shared" si="134"/>
        <v/>
      </c>
      <c r="AQ653" s="12" t="str">
        <f t="shared" si="137"/>
        <v/>
      </c>
      <c r="AR653" s="12" t="str">
        <f t="shared" si="136"/>
        <v/>
      </c>
    </row>
    <row r="654" spans="1:44" x14ac:dyDescent="0.25">
      <c r="A654" s="7"/>
      <c r="B654" s="7"/>
      <c r="C654" s="3" t="str">
        <f>IFERROR(VLOOKUP(B654,DONNEES!$E:$F,2,0),"")</f>
        <v/>
      </c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3" t="str">
        <f>IFERROR(VLOOKUP(Q654,DONNEES!$Q$2:$R$8,2,0),"")</f>
        <v/>
      </c>
      <c r="S654" s="19"/>
      <c r="T654" s="19"/>
      <c r="U654" s="7"/>
      <c r="V654" s="3" t="str">
        <f>IFERROR(VLOOKUP(U654,DONNEES!$O$2:$P$17,2,0),"")</f>
        <v/>
      </c>
      <c r="W654" s="7"/>
      <c r="X654" s="3" t="str">
        <f>IFERROR(VLOOKUP(W654,DONNEES!$S$2:$T$6,2,0),"")</f>
        <v/>
      </c>
      <c r="Z654" s="12" t="str">
        <f t="shared" si="125"/>
        <v/>
      </c>
      <c r="AA654" s="12" t="b">
        <f t="shared" si="126"/>
        <v>0</v>
      </c>
      <c r="AB654" s="12" t="b">
        <f t="shared" si="127"/>
        <v>0</v>
      </c>
      <c r="AC654" s="13">
        <f t="shared" si="128"/>
        <v>0</v>
      </c>
      <c r="AD654" s="12">
        <f t="shared" si="132"/>
        <v>0</v>
      </c>
      <c r="AE654" s="12">
        <f t="shared" si="133"/>
        <v>0</v>
      </c>
      <c r="AF654" s="12">
        <f t="shared" si="129"/>
        <v>1</v>
      </c>
      <c r="AG654" s="12">
        <f t="shared" si="130"/>
        <v>1</v>
      </c>
      <c r="AI654" s="12" t="str">
        <f>IF(E654&lt;&gt;"",OR(VLOOKUP(J654,DONNEES!$H$2:$I$7,2,0)="09",VLOOKUP(J654,DONNEES!$H$2:$I$7,2,0)="19"),"")</f>
        <v/>
      </c>
      <c r="AN654" s="18" t="b">
        <f t="shared" si="131"/>
        <v>1</v>
      </c>
      <c r="AO654" s="12" t="str">
        <f t="shared" si="135"/>
        <v/>
      </c>
      <c r="AP654" s="12" t="str">
        <f t="shared" si="134"/>
        <v/>
      </c>
      <c r="AQ654" s="12" t="str">
        <f t="shared" si="137"/>
        <v/>
      </c>
      <c r="AR654" s="12" t="str">
        <f t="shared" si="136"/>
        <v/>
      </c>
    </row>
    <row r="655" spans="1:44" x14ac:dyDescent="0.25">
      <c r="A655" s="7"/>
      <c r="B655" s="7"/>
      <c r="C655" s="3" t="str">
        <f>IFERROR(VLOOKUP(B655,DONNEES!$E:$F,2,0),"")</f>
        <v/>
      </c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3" t="str">
        <f>IFERROR(VLOOKUP(Q655,DONNEES!$Q$2:$R$8,2,0),"")</f>
        <v/>
      </c>
      <c r="S655" s="19"/>
      <c r="T655" s="19"/>
      <c r="U655" s="7"/>
      <c r="V655" s="3" t="str">
        <f>IFERROR(VLOOKUP(U655,DONNEES!$O$2:$P$17,2,0),"")</f>
        <v/>
      </c>
      <c r="W655" s="7"/>
      <c r="X655" s="3" t="str">
        <f>IFERROR(VLOOKUP(W655,DONNEES!$S$2:$T$6,2,0),"")</f>
        <v/>
      </c>
      <c r="Z655" s="12" t="str">
        <f t="shared" ref="Z655:Z718" si="138">LEFT(J655,1)</f>
        <v/>
      </c>
      <c r="AA655" s="12" t="b">
        <f t="shared" ref="AA655:AA718" si="139">SUMIFS(K:K,A:A,A655,Z:Z,"D")&lt;&gt;SUMIFS(K:K,A:A,A655,Z:Z,"C")</f>
        <v>0</v>
      </c>
      <c r="AB655" s="12" t="b">
        <f t="shared" ref="AB655:AB718" si="140">IF(Z655&lt;&gt;"",OR(AND(NOT(ISBLANK(B655)),NOT(ISBLANK(D655))),AND(ISBLANK(B655),ISBLANK(D655))),FALSE)</f>
        <v>0</v>
      </c>
      <c r="AC655" s="13">
        <f t="shared" ref="AC655:AC718" si="141">IF(AA655=FALSE,0,1)</f>
        <v>0</v>
      </c>
      <c r="AD655" s="12">
        <f t="shared" si="132"/>
        <v>0</v>
      </c>
      <c r="AE655" s="12">
        <f t="shared" si="133"/>
        <v>0</v>
      </c>
      <c r="AF655" s="12">
        <f t="shared" ref="AF655:AF718" si="142">IF(A655&lt;&gt;0,0,1)</f>
        <v>1</v>
      </c>
      <c r="AG655" s="12">
        <f t="shared" ref="AG655:AG718" si="143">IF(J655&lt;&gt;0,0,1)</f>
        <v>1</v>
      </c>
      <c r="AI655" s="12" t="str">
        <f>IF(E655&lt;&gt;"",OR(VLOOKUP(J655,DONNEES!$H$2:$I$7,2,0)="09",VLOOKUP(J655,DONNEES!$H$2:$I$7,2,0)="19"),"")</f>
        <v/>
      </c>
      <c r="AN655" s="18" t="b">
        <f t="shared" ref="AN655:AN718" si="144">IF(D655="",E655="",IF(D655&lt;&gt;"",E655&lt;&gt;""))</f>
        <v>1</v>
      </c>
      <c r="AO655" s="12" t="str">
        <f t="shared" si="135"/>
        <v/>
      </c>
      <c r="AP655" s="12" t="str">
        <f t="shared" si="134"/>
        <v/>
      </c>
      <c r="AQ655" s="12" t="str">
        <f t="shared" si="137"/>
        <v/>
      </c>
      <c r="AR655" s="12" t="str">
        <f t="shared" si="136"/>
        <v/>
      </c>
    </row>
    <row r="656" spans="1:44" x14ac:dyDescent="0.25">
      <c r="A656" s="7"/>
      <c r="B656" s="7"/>
      <c r="C656" s="3" t="str">
        <f>IFERROR(VLOOKUP(B656,DONNEES!$E:$F,2,0),"")</f>
        <v/>
      </c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3" t="str">
        <f>IFERROR(VLOOKUP(Q656,DONNEES!$Q$2:$R$8,2,0),"")</f>
        <v/>
      </c>
      <c r="S656" s="19"/>
      <c r="T656" s="19"/>
      <c r="U656" s="7"/>
      <c r="V656" s="3" t="str">
        <f>IFERROR(VLOOKUP(U656,DONNEES!$O$2:$P$17,2,0),"")</f>
        <v/>
      </c>
      <c r="W656" s="7"/>
      <c r="X656" s="3" t="str">
        <f>IFERROR(VLOOKUP(W656,DONNEES!$S$2:$T$6,2,0),"")</f>
        <v/>
      </c>
      <c r="Z656" s="12" t="str">
        <f t="shared" si="138"/>
        <v/>
      </c>
      <c r="AA656" s="12" t="b">
        <f t="shared" si="139"/>
        <v>0</v>
      </c>
      <c r="AB656" s="12" t="b">
        <f t="shared" si="140"/>
        <v>0</v>
      </c>
      <c r="AC656" s="13">
        <f t="shared" si="141"/>
        <v>0</v>
      </c>
      <c r="AD656" s="12">
        <f t="shared" ref="AD656:AD719" si="145">IF(AB656=FALSE,0,1)</f>
        <v>0</v>
      </c>
      <c r="AE656" s="12">
        <f t="shared" ref="AE656:AE719" si="146">AF656-AG656</f>
        <v>0</v>
      </c>
      <c r="AF656" s="12">
        <f t="shared" si="142"/>
        <v>1</v>
      </c>
      <c r="AG656" s="12">
        <f t="shared" si="143"/>
        <v>1</v>
      </c>
      <c r="AI656" s="12" t="str">
        <f>IF(E656&lt;&gt;"",OR(VLOOKUP(J656,DONNEES!$H$2:$I$7,2,0)="09",VLOOKUP(J656,DONNEES!$H$2:$I$7,2,0)="19"),"")</f>
        <v/>
      </c>
      <c r="AN656" s="18" t="b">
        <f t="shared" si="144"/>
        <v>1</v>
      </c>
      <c r="AO656" s="12" t="str">
        <f t="shared" si="135"/>
        <v/>
      </c>
      <c r="AP656" s="12" t="str">
        <f t="shared" ref="AP656:AP719" si="147">IF(AO656="635","7","")</f>
        <v/>
      </c>
      <c r="AQ656" s="12" t="str">
        <f t="shared" si="137"/>
        <v/>
      </c>
      <c r="AR656" s="12" t="str">
        <f t="shared" si="136"/>
        <v/>
      </c>
    </row>
    <row r="657" spans="1:44" x14ac:dyDescent="0.25">
      <c r="A657" s="7"/>
      <c r="B657" s="7"/>
      <c r="C657" s="3" t="str">
        <f>IFERROR(VLOOKUP(B657,DONNEES!$E:$F,2,0),"")</f>
        <v/>
      </c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3" t="str">
        <f>IFERROR(VLOOKUP(Q657,DONNEES!$Q$2:$R$8,2,0),"")</f>
        <v/>
      </c>
      <c r="S657" s="19"/>
      <c r="T657" s="19"/>
      <c r="U657" s="7"/>
      <c r="V657" s="3" t="str">
        <f>IFERROR(VLOOKUP(U657,DONNEES!$O$2:$P$17,2,0),"")</f>
        <v/>
      </c>
      <c r="W657" s="7"/>
      <c r="X657" s="3" t="str">
        <f>IFERROR(VLOOKUP(W657,DONNEES!$S$2:$T$6,2,0),"")</f>
        <v/>
      </c>
      <c r="Z657" s="12" t="str">
        <f t="shared" si="138"/>
        <v/>
      </c>
      <c r="AA657" s="12" t="b">
        <f t="shared" si="139"/>
        <v>0</v>
      </c>
      <c r="AB657" s="12" t="b">
        <f t="shared" si="140"/>
        <v>0</v>
      </c>
      <c r="AC657" s="13">
        <f t="shared" si="141"/>
        <v>0</v>
      </c>
      <c r="AD657" s="12">
        <f t="shared" si="145"/>
        <v>0</v>
      </c>
      <c r="AE657" s="12">
        <f t="shared" si="146"/>
        <v>0</v>
      </c>
      <c r="AF657" s="12">
        <f t="shared" si="142"/>
        <v>1</v>
      </c>
      <c r="AG657" s="12">
        <f t="shared" si="143"/>
        <v>1</v>
      </c>
      <c r="AI657" s="12" t="str">
        <f>IF(E657&lt;&gt;"",OR(VLOOKUP(J657,DONNEES!$H$2:$I$7,2,0)="09",VLOOKUP(J657,DONNEES!$H$2:$I$7,2,0)="19"),"")</f>
        <v/>
      </c>
      <c r="AN657" s="18" t="b">
        <f t="shared" si="144"/>
        <v>1</v>
      </c>
      <c r="AO657" s="12" t="str">
        <f t="shared" si="135"/>
        <v/>
      </c>
      <c r="AP657" s="12" t="str">
        <f t="shared" si="147"/>
        <v/>
      </c>
      <c r="AQ657" s="12" t="str">
        <f t="shared" si="137"/>
        <v/>
      </c>
      <c r="AR657" s="12" t="str">
        <f t="shared" si="136"/>
        <v/>
      </c>
    </row>
    <row r="658" spans="1:44" x14ac:dyDescent="0.25">
      <c r="A658" s="7"/>
      <c r="B658" s="7"/>
      <c r="C658" s="3" t="str">
        <f>IFERROR(VLOOKUP(B658,DONNEES!$E:$F,2,0),"")</f>
        <v/>
      </c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3" t="str">
        <f>IFERROR(VLOOKUP(Q658,DONNEES!$Q$2:$R$8,2,0),"")</f>
        <v/>
      </c>
      <c r="S658" s="19"/>
      <c r="T658" s="19"/>
      <c r="U658" s="7"/>
      <c r="V658" s="3" t="str">
        <f>IFERROR(VLOOKUP(U658,DONNEES!$O$2:$P$17,2,0),"")</f>
        <v/>
      </c>
      <c r="W658" s="7"/>
      <c r="X658" s="3" t="str">
        <f>IFERROR(VLOOKUP(W658,DONNEES!$S$2:$T$6,2,0),"")</f>
        <v/>
      </c>
      <c r="Z658" s="12" t="str">
        <f t="shared" si="138"/>
        <v/>
      </c>
      <c r="AA658" s="12" t="b">
        <f t="shared" si="139"/>
        <v>0</v>
      </c>
      <c r="AB658" s="12" t="b">
        <f t="shared" si="140"/>
        <v>0</v>
      </c>
      <c r="AC658" s="13">
        <f t="shared" si="141"/>
        <v>0</v>
      </c>
      <c r="AD658" s="12">
        <f t="shared" si="145"/>
        <v>0</v>
      </c>
      <c r="AE658" s="12">
        <f t="shared" si="146"/>
        <v>0</v>
      </c>
      <c r="AF658" s="12">
        <f t="shared" si="142"/>
        <v>1</v>
      </c>
      <c r="AG658" s="12">
        <f t="shared" si="143"/>
        <v>1</v>
      </c>
      <c r="AI658" s="12" t="str">
        <f>IF(E658&lt;&gt;"",OR(VLOOKUP(J658,DONNEES!$H$2:$I$7,2,0)="09",VLOOKUP(J658,DONNEES!$H$2:$I$7,2,0)="19"),"")</f>
        <v/>
      </c>
      <c r="AN658" s="18" t="b">
        <f t="shared" si="144"/>
        <v>1</v>
      </c>
      <c r="AO658" s="12" t="str">
        <f t="shared" ref="AO658:AO721" si="148">LEFT(B658,1)</f>
        <v/>
      </c>
      <c r="AP658" s="12" t="str">
        <f t="shared" si="147"/>
        <v/>
      </c>
      <c r="AQ658" s="12" t="str">
        <f t="shared" si="137"/>
        <v/>
      </c>
      <c r="AR658" s="12" t="str">
        <f t="shared" si="136"/>
        <v/>
      </c>
    </row>
    <row r="659" spans="1:44" x14ac:dyDescent="0.25">
      <c r="A659" s="7"/>
      <c r="B659" s="7"/>
      <c r="C659" s="3" t="str">
        <f>IFERROR(VLOOKUP(B659,DONNEES!$E:$F,2,0),"")</f>
        <v/>
      </c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3" t="str">
        <f>IFERROR(VLOOKUP(Q659,DONNEES!$Q$2:$R$8,2,0),"")</f>
        <v/>
      </c>
      <c r="S659" s="19"/>
      <c r="T659" s="19"/>
      <c r="U659" s="7"/>
      <c r="V659" s="3" t="str">
        <f>IFERROR(VLOOKUP(U659,DONNEES!$O$2:$P$17,2,0),"")</f>
        <v/>
      </c>
      <c r="W659" s="7"/>
      <c r="X659" s="3" t="str">
        <f>IFERROR(VLOOKUP(W659,DONNEES!$S$2:$T$6,2,0),"")</f>
        <v/>
      </c>
      <c r="Z659" s="12" t="str">
        <f t="shared" si="138"/>
        <v/>
      </c>
      <c r="AA659" s="12" t="b">
        <f t="shared" si="139"/>
        <v>0</v>
      </c>
      <c r="AB659" s="12" t="b">
        <f t="shared" si="140"/>
        <v>0</v>
      </c>
      <c r="AC659" s="13">
        <f t="shared" si="141"/>
        <v>0</v>
      </c>
      <c r="AD659" s="12">
        <f t="shared" si="145"/>
        <v>0</v>
      </c>
      <c r="AE659" s="12">
        <f t="shared" si="146"/>
        <v>0</v>
      </c>
      <c r="AF659" s="12">
        <f t="shared" si="142"/>
        <v>1</v>
      </c>
      <c r="AG659" s="12">
        <f t="shared" si="143"/>
        <v>1</v>
      </c>
      <c r="AI659" s="12" t="str">
        <f>IF(E659&lt;&gt;"",OR(VLOOKUP(J659,DONNEES!$H$2:$I$7,2,0)="09",VLOOKUP(J659,DONNEES!$H$2:$I$7,2,0)="19"),"")</f>
        <v/>
      </c>
      <c r="AN659" s="18" t="b">
        <f t="shared" si="144"/>
        <v>1</v>
      </c>
      <c r="AO659" s="12" t="str">
        <f t="shared" si="148"/>
        <v/>
      </c>
      <c r="AP659" s="12" t="str">
        <f t="shared" si="147"/>
        <v/>
      </c>
      <c r="AQ659" s="12" t="str">
        <f t="shared" si="137"/>
        <v/>
      </c>
      <c r="AR659" s="12" t="str">
        <f t="shared" si="136"/>
        <v/>
      </c>
    </row>
    <row r="660" spans="1:44" x14ac:dyDescent="0.25">
      <c r="A660" s="7"/>
      <c r="B660" s="7"/>
      <c r="C660" s="3" t="str">
        <f>IFERROR(VLOOKUP(B660,DONNEES!$E:$F,2,0),"")</f>
        <v/>
      </c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3" t="str">
        <f>IFERROR(VLOOKUP(Q660,DONNEES!$Q$2:$R$8,2,0),"")</f>
        <v/>
      </c>
      <c r="S660" s="19"/>
      <c r="T660" s="19"/>
      <c r="U660" s="7"/>
      <c r="V660" s="3" t="str">
        <f>IFERROR(VLOOKUP(U660,DONNEES!$O$2:$P$17,2,0),"")</f>
        <v/>
      </c>
      <c r="W660" s="7"/>
      <c r="X660" s="3" t="str">
        <f>IFERROR(VLOOKUP(W660,DONNEES!$S$2:$T$6,2,0),"")</f>
        <v/>
      </c>
      <c r="Z660" s="12" t="str">
        <f t="shared" si="138"/>
        <v/>
      </c>
      <c r="AA660" s="12" t="b">
        <f t="shared" si="139"/>
        <v>0</v>
      </c>
      <c r="AB660" s="12" t="b">
        <f t="shared" si="140"/>
        <v>0</v>
      </c>
      <c r="AC660" s="13">
        <f t="shared" si="141"/>
        <v>0</v>
      </c>
      <c r="AD660" s="12">
        <f t="shared" si="145"/>
        <v>0</v>
      </c>
      <c r="AE660" s="12">
        <f t="shared" si="146"/>
        <v>0</v>
      </c>
      <c r="AF660" s="12">
        <f t="shared" si="142"/>
        <v>1</v>
      </c>
      <c r="AG660" s="12">
        <f t="shared" si="143"/>
        <v>1</v>
      </c>
      <c r="AI660" s="12" t="str">
        <f>IF(E660&lt;&gt;"",OR(VLOOKUP(J660,DONNEES!$H$2:$I$7,2,0)="09",VLOOKUP(J660,DONNEES!$H$2:$I$7,2,0)="19"),"")</f>
        <v/>
      </c>
      <c r="AN660" s="18" t="b">
        <f t="shared" si="144"/>
        <v>1</v>
      </c>
      <c r="AO660" s="12" t="str">
        <f t="shared" si="148"/>
        <v/>
      </c>
      <c r="AP660" s="12" t="str">
        <f t="shared" si="147"/>
        <v/>
      </c>
      <c r="AQ660" s="12" t="str">
        <f t="shared" si="137"/>
        <v/>
      </c>
      <c r="AR660" s="12" t="str">
        <f t="shared" si="136"/>
        <v/>
      </c>
    </row>
    <row r="661" spans="1:44" x14ac:dyDescent="0.25">
      <c r="A661" s="7"/>
      <c r="B661" s="7"/>
      <c r="C661" s="3" t="str">
        <f>IFERROR(VLOOKUP(B661,DONNEES!$E:$F,2,0),"")</f>
        <v/>
      </c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3" t="str">
        <f>IFERROR(VLOOKUP(Q661,DONNEES!$Q$2:$R$8,2,0),"")</f>
        <v/>
      </c>
      <c r="S661" s="19"/>
      <c r="T661" s="19"/>
      <c r="U661" s="7"/>
      <c r="V661" s="3" t="str">
        <f>IFERROR(VLOOKUP(U661,DONNEES!$O$2:$P$17,2,0),"")</f>
        <v/>
      </c>
      <c r="W661" s="7"/>
      <c r="X661" s="3" t="str">
        <f>IFERROR(VLOOKUP(W661,DONNEES!$S$2:$T$6,2,0),"")</f>
        <v/>
      </c>
      <c r="Z661" s="12" t="str">
        <f t="shared" si="138"/>
        <v/>
      </c>
      <c r="AA661" s="12" t="b">
        <f t="shared" si="139"/>
        <v>0</v>
      </c>
      <c r="AB661" s="12" t="b">
        <f t="shared" si="140"/>
        <v>0</v>
      </c>
      <c r="AC661" s="13">
        <f t="shared" si="141"/>
        <v>0</v>
      </c>
      <c r="AD661" s="12">
        <f t="shared" si="145"/>
        <v>0</v>
      </c>
      <c r="AE661" s="12">
        <f t="shared" si="146"/>
        <v>0</v>
      </c>
      <c r="AF661" s="12">
        <f t="shared" si="142"/>
        <v>1</v>
      </c>
      <c r="AG661" s="12">
        <f t="shared" si="143"/>
        <v>1</v>
      </c>
      <c r="AI661" s="12" t="str">
        <f>IF(E661&lt;&gt;"",OR(VLOOKUP(J661,DONNEES!$H$2:$I$7,2,0)="09",VLOOKUP(J661,DONNEES!$H$2:$I$7,2,0)="19"),"")</f>
        <v/>
      </c>
      <c r="AN661" s="18" t="b">
        <f t="shared" si="144"/>
        <v>1</v>
      </c>
      <c r="AO661" s="12" t="str">
        <f t="shared" si="148"/>
        <v/>
      </c>
      <c r="AP661" s="12" t="str">
        <f t="shared" si="147"/>
        <v/>
      </c>
      <c r="AQ661" s="12" t="str">
        <f t="shared" si="137"/>
        <v/>
      </c>
      <c r="AR661" s="12" t="str">
        <f t="shared" si="136"/>
        <v/>
      </c>
    </row>
    <row r="662" spans="1:44" x14ac:dyDescent="0.25">
      <c r="A662" s="7"/>
      <c r="B662" s="7"/>
      <c r="C662" s="3" t="str">
        <f>IFERROR(VLOOKUP(B662,DONNEES!$E:$F,2,0),"")</f>
        <v/>
      </c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3" t="str">
        <f>IFERROR(VLOOKUP(Q662,DONNEES!$Q$2:$R$8,2,0),"")</f>
        <v/>
      </c>
      <c r="S662" s="19"/>
      <c r="T662" s="19"/>
      <c r="U662" s="7"/>
      <c r="V662" s="3" t="str">
        <f>IFERROR(VLOOKUP(U662,DONNEES!$O$2:$P$17,2,0),"")</f>
        <v/>
      </c>
      <c r="W662" s="7"/>
      <c r="X662" s="3" t="str">
        <f>IFERROR(VLOOKUP(W662,DONNEES!$S$2:$T$6,2,0),"")</f>
        <v/>
      </c>
      <c r="Z662" s="12" t="str">
        <f t="shared" si="138"/>
        <v/>
      </c>
      <c r="AA662" s="12" t="b">
        <f t="shared" si="139"/>
        <v>0</v>
      </c>
      <c r="AB662" s="12" t="b">
        <f t="shared" si="140"/>
        <v>0</v>
      </c>
      <c r="AC662" s="13">
        <f t="shared" si="141"/>
        <v>0</v>
      </c>
      <c r="AD662" s="12">
        <f t="shared" si="145"/>
        <v>0</v>
      </c>
      <c r="AE662" s="12">
        <f t="shared" si="146"/>
        <v>0</v>
      </c>
      <c r="AF662" s="12">
        <f t="shared" si="142"/>
        <v>1</v>
      </c>
      <c r="AG662" s="12">
        <f t="shared" si="143"/>
        <v>1</v>
      </c>
      <c r="AI662" s="12" t="str">
        <f>IF(E662&lt;&gt;"",OR(VLOOKUP(J662,DONNEES!$H$2:$I$7,2,0)="09",VLOOKUP(J662,DONNEES!$H$2:$I$7,2,0)="19"),"")</f>
        <v/>
      </c>
      <c r="AN662" s="18" t="b">
        <f t="shared" si="144"/>
        <v>1</v>
      </c>
      <c r="AO662" s="12" t="str">
        <f t="shared" si="148"/>
        <v/>
      </c>
      <c r="AP662" s="12" t="str">
        <f t="shared" si="147"/>
        <v/>
      </c>
      <c r="AQ662" s="12" t="str">
        <f t="shared" si="137"/>
        <v/>
      </c>
      <c r="AR662" s="12" t="str">
        <f t="shared" si="136"/>
        <v/>
      </c>
    </row>
    <row r="663" spans="1:44" x14ac:dyDescent="0.25">
      <c r="A663" s="7"/>
      <c r="B663" s="7"/>
      <c r="C663" s="3" t="str">
        <f>IFERROR(VLOOKUP(B663,DONNEES!$E:$F,2,0),"")</f>
        <v/>
      </c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3" t="str">
        <f>IFERROR(VLOOKUP(Q663,DONNEES!$Q$2:$R$8,2,0),"")</f>
        <v/>
      </c>
      <c r="S663" s="19"/>
      <c r="T663" s="19"/>
      <c r="U663" s="7"/>
      <c r="V663" s="3" t="str">
        <f>IFERROR(VLOOKUP(U663,DONNEES!$O$2:$P$17,2,0),"")</f>
        <v/>
      </c>
      <c r="W663" s="7"/>
      <c r="X663" s="3" t="str">
        <f>IFERROR(VLOOKUP(W663,DONNEES!$S$2:$T$6,2,0),"")</f>
        <v/>
      </c>
      <c r="Z663" s="12" t="str">
        <f t="shared" si="138"/>
        <v/>
      </c>
      <c r="AA663" s="12" t="b">
        <f t="shared" si="139"/>
        <v>0</v>
      </c>
      <c r="AB663" s="12" t="b">
        <f t="shared" si="140"/>
        <v>0</v>
      </c>
      <c r="AC663" s="13">
        <f t="shared" si="141"/>
        <v>0</v>
      </c>
      <c r="AD663" s="12">
        <f t="shared" si="145"/>
        <v>0</v>
      </c>
      <c r="AE663" s="12">
        <f t="shared" si="146"/>
        <v>0</v>
      </c>
      <c r="AF663" s="12">
        <f t="shared" si="142"/>
        <v>1</v>
      </c>
      <c r="AG663" s="12">
        <f t="shared" si="143"/>
        <v>1</v>
      </c>
      <c r="AI663" s="12" t="str">
        <f>IF(E663&lt;&gt;"",OR(VLOOKUP(J663,DONNEES!$H$2:$I$7,2,0)="09",VLOOKUP(J663,DONNEES!$H$2:$I$7,2,0)="19"),"")</f>
        <v/>
      </c>
      <c r="AN663" s="18" t="b">
        <f t="shared" si="144"/>
        <v>1</v>
      </c>
      <c r="AO663" s="12" t="str">
        <f t="shared" si="148"/>
        <v/>
      </c>
      <c r="AP663" s="12" t="str">
        <f t="shared" si="147"/>
        <v/>
      </c>
      <c r="AQ663" s="12" t="str">
        <f t="shared" si="137"/>
        <v/>
      </c>
      <c r="AR663" s="12" t="str">
        <f t="shared" si="136"/>
        <v/>
      </c>
    </row>
    <row r="664" spans="1:44" x14ac:dyDescent="0.25">
      <c r="A664" s="7"/>
      <c r="B664" s="7"/>
      <c r="C664" s="3" t="str">
        <f>IFERROR(VLOOKUP(B664,DONNEES!$E:$F,2,0),"")</f>
        <v/>
      </c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3" t="str">
        <f>IFERROR(VLOOKUP(Q664,DONNEES!$Q$2:$R$8,2,0),"")</f>
        <v/>
      </c>
      <c r="S664" s="19"/>
      <c r="T664" s="19"/>
      <c r="U664" s="7"/>
      <c r="V664" s="3" t="str">
        <f>IFERROR(VLOOKUP(U664,DONNEES!$O$2:$P$17,2,0),"")</f>
        <v/>
      </c>
      <c r="W664" s="7"/>
      <c r="X664" s="3" t="str">
        <f>IFERROR(VLOOKUP(W664,DONNEES!$S$2:$T$6,2,0),"")</f>
        <v/>
      </c>
      <c r="Z664" s="12" t="str">
        <f t="shared" si="138"/>
        <v/>
      </c>
      <c r="AA664" s="12" t="b">
        <f t="shared" si="139"/>
        <v>0</v>
      </c>
      <c r="AB664" s="12" t="b">
        <f t="shared" si="140"/>
        <v>0</v>
      </c>
      <c r="AC664" s="13">
        <f t="shared" si="141"/>
        <v>0</v>
      </c>
      <c r="AD664" s="12">
        <f t="shared" si="145"/>
        <v>0</v>
      </c>
      <c r="AE664" s="12">
        <f t="shared" si="146"/>
        <v>0</v>
      </c>
      <c r="AF664" s="12">
        <f t="shared" si="142"/>
        <v>1</v>
      </c>
      <c r="AG664" s="12">
        <f t="shared" si="143"/>
        <v>1</v>
      </c>
      <c r="AI664" s="12" t="str">
        <f>IF(E664&lt;&gt;"",OR(VLOOKUP(J664,DONNEES!$H$2:$I$7,2,0)="09",VLOOKUP(J664,DONNEES!$H$2:$I$7,2,0)="19"),"")</f>
        <v/>
      </c>
      <c r="AN664" s="18" t="b">
        <f t="shared" si="144"/>
        <v>1</v>
      </c>
      <c r="AO664" s="12" t="str">
        <f t="shared" si="148"/>
        <v/>
      </c>
      <c r="AP664" s="12" t="str">
        <f t="shared" si="147"/>
        <v/>
      </c>
      <c r="AQ664" s="12" t="str">
        <f t="shared" si="137"/>
        <v/>
      </c>
      <c r="AR664" s="12" t="str">
        <f t="shared" si="136"/>
        <v/>
      </c>
    </row>
    <row r="665" spans="1:44" x14ac:dyDescent="0.25">
      <c r="A665" s="7"/>
      <c r="B665" s="7"/>
      <c r="C665" s="3" t="str">
        <f>IFERROR(VLOOKUP(B665,DONNEES!$E:$F,2,0),"")</f>
        <v/>
      </c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3" t="str">
        <f>IFERROR(VLOOKUP(Q665,DONNEES!$Q$2:$R$8,2,0),"")</f>
        <v/>
      </c>
      <c r="S665" s="19"/>
      <c r="T665" s="19"/>
      <c r="U665" s="7"/>
      <c r="V665" s="3" t="str">
        <f>IFERROR(VLOOKUP(U665,DONNEES!$O$2:$P$17,2,0),"")</f>
        <v/>
      </c>
      <c r="W665" s="7"/>
      <c r="X665" s="3" t="str">
        <f>IFERROR(VLOOKUP(W665,DONNEES!$S$2:$T$6,2,0),"")</f>
        <v/>
      </c>
      <c r="Z665" s="12" t="str">
        <f t="shared" si="138"/>
        <v/>
      </c>
      <c r="AA665" s="12" t="b">
        <f t="shared" si="139"/>
        <v>0</v>
      </c>
      <c r="AB665" s="12" t="b">
        <f t="shared" si="140"/>
        <v>0</v>
      </c>
      <c r="AC665" s="13">
        <f t="shared" si="141"/>
        <v>0</v>
      </c>
      <c r="AD665" s="12">
        <f t="shared" si="145"/>
        <v>0</v>
      </c>
      <c r="AE665" s="12">
        <f t="shared" si="146"/>
        <v>0</v>
      </c>
      <c r="AF665" s="12">
        <f t="shared" si="142"/>
        <v>1</v>
      </c>
      <c r="AG665" s="12">
        <f t="shared" si="143"/>
        <v>1</v>
      </c>
      <c r="AI665" s="12" t="str">
        <f>IF(E665&lt;&gt;"",OR(VLOOKUP(J665,DONNEES!$H$2:$I$7,2,0)="09",VLOOKUP(J665,DONNEES!$H$2:$I$7,2,0)="19"),"")</f>
        <v/>
      </c>
      <c r="AN665" s="18" t="b">
        <f t="shared" si="144"/>
        <v>1</v>
      </c>
      <c r="AO665" s="12" t="str">
        <f t="shared" si="148"/>
        <v/>
      </c>
      <c r="AP665" s="12" t="str">
        <f t="shared" si="147"/>
        <v/>
      </c>
      <c r="AQ665" s="12" t="str">
        <f t="shared" si="137"/>
        <v/>
      </c>
      <c r="AR665" s="12" t="str">
        <f t="shared" ref="AR665:AR728" si="149">IF(AP665&lt;&gt;"",AP665,AQ665)</f>
        <v/>
      </c>
    </row>
    <row r="666" spans="1:44" x14ac:dyDescent="0.25">
      <c r="A666" s="7"/>
      <c r="B666" s="7"/>
      <c r="C666" s="3" t="str">
        <f>IFERROR(VLOOKUP(B666,DONNEES!$E:$F,2,0),"")</f>
        <v/>
      </c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3" t="str">
        <f>IFERROR(VLOOKUP(Q666,DONNEES!$Q$2:$R$8,2,0),"")</f>
        <v/>
      </c>
      <c r="S666" s="19"/>
      <c r="T666" s="19"/>
      <c r="U666" s="7"/>
      <c r="V666" s="3" t="str">
        <f>IFERROR(VLOOKUP(U666,DONNEES!$O$2:$P$17,2,0),"")</f>
        <v/>
      </c>
      <c r="W666" s="7"/>
      <c r="X666" s="3" t="str">
        <f>IFERROR(VLOOKUP(W666,DONNEES!$S$2:$T$6,2,0),"")</f>
        <v/>
      </c>
      <c r="Z666" s="12" t="str">
        <f t="shared" si="138"/>
        <v/>
      </c>
      <c r="AA666" s="12" t="b">
        <f t="shared" si="139"/>
        <v>0</v>
      </c>
      <c r="AB666" s="12" t="b">
        <f t="shared" si="140"/>
        <v>0</v>
      </c>
      <c r="AC666" s="13">
        <f t="shared" si="141"/>
        <v>0</v>
      </c>
      <c r="AD666" s="12">
        <f t="shared" si="145"/>
        <v>0</v>
      </c>
      <c r="AE666" s="12">
        <f t="shared" si="146"/>
        <v>0</v>
      </c>
      <c r="AF666" s="12">
        <f t="shared" si="142"/>
        <v>1</v>
      </c>
      <c r="AG666" s="12">
        <f t="shared" si="143"/>
        <v>1</v>
      </c>
      <c r="AI666" s="12" t="str">
        <f>IF(E666&lt;&gt;"",OR(VLOOKUP(J666,DONNEES!$H$2:$I$7,2,0)="09",VLOOKUP(J666,DONNEES!$H$2:$I$7,2,0)="19"),"")</f>
        <v/>
      </c>
      <c r="AN666" s="18" t="b">
        <f t="shared" si="144"/>
        <v>1</v>
      </c>
      <c r="AO666" s="12" t="str">
        <f t="shared" si="148"/>
        <v/>
      </c>
      <c r="AP666" s="12" t="str">
        <f t="shared" si="147"/>
        <v/>
      </c>
      <c r="AQ666" s="12" t="str">
        <f t="shared" ref="AQ666:AQ729" si="150">IF(MID(AO666,1,1)="7","7","")</f>
        <v/>
      </c>
      <c r="AR666" s="12" t="str">
        <f t="shared" si="149"/>
        <v/>
      </c>
    </row>
    <row r="667" spans="1:44" x14ac:dyDescent="0.25">
      <c r="A667" s="7"/>
      <c r="B667" s="7"/>
      <c r="C667" s="3" t="str">
        <f>IFERROR(VLOOKUP(B667,DONNEES!$E:$F,2,0),"")</f>
        <v/>
      </c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3" t="str">
        <f>IFERROR(VLOOKUP(Q667,DONNEES!$Q$2:$R$8,2,0),"")</f>
        <v/>
      </c>
      <c r="S667" s="19"/>
      <c r="T667" s="19"/>
      <c r="U667" s="7"/>
      <c r="V667" s="3" t="str">
        <f>IFERROR(VLOOKUP(U667,DONNEES!$O$2:$P$17,2,0),"")</f>
        <v/>
      </c>
      <c r="W667" s="7"/>
      <c r="X667" s="3" t="str">
        <f>IFERROR(VLOOKUP(W667,DONNEES!$S$2:$T$6,2,0),"")</f>
        <v/>
      </c>
      <c r="Z667" s="12" t="str">
        <f t="shared" si="138"/>
        <v/>
      </c>
      <c r="AA667" s="12" t="b">
        <f t="shared" si="139"/>
        <v>0</v>
      </c>
      <c r="AB667" s="12" t="b">
        <f t="shared" si="140"/>
        <v>0</v>
      </c>
      <c r="AC667" s="13">
        <f t="shared" si="141"/>
        <v>0</v>
      </c>
      <c r="AD667" s="12">
        <f t="shared" si="145"/>
        <v>0</v>
      </c>
      <c r="AE667" s="12">
        <f t="shared" si="146"/>
        <v>0</v>
      </c>
      <c r="AF667" s="12">
        <f t="shared" si="142"/>
        <v>1</v>
      </c>
      <c r="AG667" s="12">
        <f t="shared" si="143"/>
        <v>1</v>
      </c>
      <c r="AI667" s="12" t="str">
        <f>IF(E667&lt;&gt;"",OR(VLOOKUP(J667,DONNEES!$H$2:$I$7,2,0)="09",VLOOKUP(J667,DONNEES!$H$2:$I$7,2,0)="19"),"")</f>
        <v/>
      </c>
      <c r="AN667" s="18" t="b">
        <f t="shared" si="144"/>
        <v>1</v>
      </c>
      <c r="AO667" s="12" t="str">
        <f t="shared" si="148"/>
        <v/>
      </c>
      <c r="AP667" s="12" t="str">
        <f t="shared" si="147"/>
        <v/>
      </c>
      <c r="AQ667" s="12" t="str">
        <f t="shared" si="150"/>
        <v/>
      </c>
      <c r="AR667" s="12" t="str">
        <f t="shared" si="149"/>
        <v/>
      </c>
    </row>
    <row r="668" spans="1:44" x14ac:dyDescent="0.25">
      <c r="A668" s="7"/>
      <c r="B668" s="7"/>
      <c r="C668" s="3" t="str">
        <f>IFERROR(VLOOKUP(B668,DONNEES!$E:$F,2,0),"")</f>
        <v/>
      </c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3" t="str">
        <f>IFERROR(VLOOKUP(Q668,DONNEES!$Q$2:$R$8,2,0),"")</f>
        <v/>
      </c>
      <c r="S668" s="19"/>
      <c r="T668" s="19"/>
      <c r="U668" s="7"/>
      <c r="V668" s="3" t="str">
        <f>IFERROR(VLOOKUP(U668,DONNEES!$O$2:$P$17,2,0),"")</f>
        <v/>
      </c>
      <c r="W668" s="7"/>
      <c r="X668" s="3" t="str">
        <f>IFERROR(VLOOKUP(W668,DONNEES!$S$2:$T$6,2,0),"")</f>
        <v/>
      </c>
      <c r="Z668" s="12" t="str">
        <f t="shared" si="138"/>
        <v/>
      </c>
      <c r="AA668" s="12" t="b">
        <f t="shared" si="139"/>
        <v>0</v>
      </c>
      <c r="AB668" s="12" t="b">
        <f t="shared" si="140"/>
        <v>0</v>
      </c>
      <c r="AC668" s="13">
        <f t="shared" si="141"/>
        <v>0</v>
      </c>
      <c r="AD668" s="12">
        <f t="shared" si="145"/>
        <v>0</v>
      </c>
      <c r="AE668" s="12">
        <f t="shared" si="146"/>
        <v>0</v>
      </c>
      <c r="AF668" s="12">
        <f t="shared" si="142"/>
        <v>1</v>
      </c>
      <c r="AG668" s="12">
        <f t="shared" si="143"/>
        <v>1</v>
      </c>
      <c r="AI668" s="12" t="str">
        <f>IF(E668&lt;&gt;"",OR(VLOOKUP(J668,DONNEES!$H$2:$I$7,2,0)="09",VLOOKUP(J668,DONNEES!$H$2:$I$7,2,0)="19"),"")</f>
        <v/>
      </c>
      <c r="AN668" s="18" t="b">
        <f t="shared" si="144"/>
        <v>1</v>
      </c>
      <c r="AO668" s="12" t="str">
        <f t="shared" si="148"/>
        <v/>
      </c>
      <c r="AP668" s="12" t="str">
        <f t="shared" si="147"/>
        <v/>
      </c>
      <c r="AQ668" s="12" t="str">
        <f t="shared" si="150"/>
        <v/>
      </c>
      <c r="AR668" s="12" t="str">
        <f t="shared" si="149"/>
        <v/>
      </c>
    </row>
    <row r="669" spans="1:44" x14ac:dyDescent="0.25">
      <c r="A669" s="7"/>
      <c r="B669" s="7"/>
      <c r="C669" s="3" t="str">
        <f>IFERROR(VLOOKUP(B669,DONNEES!$E:$F,2,0),"")</f>
        <v/>
      </c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3" t="str">
        <f>IFERROR(VLOOKUP(Q669,DONNEES!$Q$2:$R$8,2,0),"")</f>
        <v/>
      </c>
      <c r="S669" s="19"/>
      <c r="T669" s="19"/>
      <c r="U669" s="7"/>
      <c r="V669" s="3" t="str">
        <f>IFERROR(VLOOKUP(U669,DONNEES!$O$2:$P$17,2,0),"")</f>
        <v/>
      </c>
      <c r="W669" s="7"/>
      <c r="X669" s="3" t="str">
        <f>IFERROR(VLOOKUP(W669,DONNEES!$S$2:$T$6,2,0),"")</f>
        <v/>
      </c>
      <c r="Z669" s="12" t="str">
        <f t="shared" si="138"/>
        <v/>
      </c>
      <c r="AA669" s="12" t="b">
        <f t="shared" si="139"/>
        <v>0</v>
      </c>
      <c r="AB669" s="12" t="b">
        <f t="shared" si="140"/>
        <v>0</v>
      </c>
      <c r="AC669" s="13">
        <f t="shared" si="141"/>
        <v>0</v>
      </c>
      <c r="AD669" s="12">
        <f t="shared" si="145"/>
        <v>0</v>
      </c>
      <c r="AE669" s="12">
        <f t="shared" si="146"/>
        <v>0</v>
      </c>
      <c r="AF669" s="12">
        <f t="shared" si="142"/>
        <v>1</v>
      </c>
      <c r="AG669" s="12">
        <f t="shared" si="143"/>
        <v>1</v>
      </c>
      <c r="AI669" s="12" t="str">
        <f>IF(E669&lt;&gt;"",OR(VLOOKUP(J669,DONNEES!$H$2:$I$7,2,0)="09",VLOOKUP(J669,DONNEES!$H$2:$I$7,2,0)="19"),"")</f>
        <v/>
      </c>
      <c r="AN669" s="18" t="b">
        <f t="shared" si="144"/>
        <v>1</v>
      </c>
      <c r="AO669" s="12" t="str">
        <f t="shared" si="148"/>
        <v/>
      </c>
      <c r="AP669" s="12" t="str">
        <f t="shared" si="147"/>
        <v/>
      </c>
      <c r="AQ669" s="12" t="str">
        <f t="shared" si="150"/>
        <v/>
      </c>
      <c r="AR669" s="12" t="str">
        <f t="shared" si="149"/>
        <v/>
      </c>
    </row>
    <row r="670" spans="1:44" x14ac:dyDescent="0.25">
      <c r="A670" s="7"/>
      <c r="B670" s="7"/>
      <c r="C670" s="3" t="str">
        <f>IFERROR(VLOOKUP(B670,DONNEES!$E:$F,2,0),"")</f>
        <v/>
      </c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3" t="str">
        <f>IFERROR(VLOOKUP(Q670,DONNEES!$Q$2:$R$8,2,0),"")</f>
        <v/>
      </c>
      <c r="S670" s="19"/>
      <c r="T670" s="19"/>
      <c r="U670" s="7"/>
      <c r="V670" s="3" t="str">
        <f>IFERROR(VLOOKUP(U670,DONNEES!$O$2:$P$17,2,0),"")</f>
        <v/>
      </c>
      <c r="W670" s="7"/>
      <c r="X670" s="3" t="str">
        <f>IFERROR(VLOOKUP(W670,DONNEES!$S$2:$T$6,2,0),"")</f>
        <v/>
      </c>
      <c r="Z670" s="12" t="str">
        <f t="shared" si="138"/>
        <v/>
      </c>
      <c r="AA670" s="12" t="b">
        <f t="shared" si="139"/>
        <v>0</v>
      </c>
      <c r="AB670" s="12" t="b">
        <f t="shared" si="140"/>
        <v>0</v>
      </c>
      <c r="AC670" s="13">
        <f t="shared" si="141"/>
        <v>0</v>
      </c>
      <c r="AD670" s="12">
        <f t="shared" si="145"/>
        <v>0</v>
      </c>
      <c r="AE670" s="12">
        <f t="shared" si="146"/>
        <v>0</v>
      </c>
      <c r="AF670" s="12">
        <f t="shared" si="142"/>
        <v>1</v>
      </c>
      <c r="AG670" s="12">
        <f t="shared" si="143"/>
        <v>1</v>
      </c>
      <c r="AI670" s="12" t="str">
        <f>IF(E670&lt;&gt;"",OR(VLOOKUP(J670,DONNEES!$H$2:$I$7,2,0)="09",VLOOKUP(J670,DONNEES!$H$2:$I$7,2,0)="19"),"")</f>
        <v/>
      </c>
      <c r="AN670" s="18" t="b">
        <f t="shared" si="144"/>
        <v>1</v>
      </c>
      <c r="AO670" s="12" t="str">
        <f t="shared" si="148"/>
        <v/>
      </c>
      <c r="AP670" s="12" t="str">
        <f t="shared" si="147"/>
        <v/>
      </c>
      <c r="AQ670" s="12" t="str">
        <f t="shared" si="150"/>
        <v/>
      </c>
      <c r="AR670" s="12" t="str">
        <f t="shared" si="149"/>
        <v/>
      </c>
    </row>
    <row r="671" spans="1:44" x14ac:dyDescent="0.25">
      <c r="A671" s="7"/>
      <c r="B671" s="7"/>
      <c r="C671" s="3" t="str">
        <f>IFERROR(VLOOKUP(B671,DONNEES!$E:$F,2,0),"")</f>
        <v/>
      </c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3" t="str">
        <f>IFERROR(VLOOKUP(Q671,DONNEES!$Q$2:$R$8,2,0),"")</f>
        <v/>
      </c>
      <c r="S671" s="19"/>
      <c r="T671" s="19"/>
      <c r="U671" s="7"/>
      <c r="V671" s="3" t="str">
        <f>IFERROR(VLOOKUP(U671,DONNEES!$O$2:$P$17,2,0),"")</f>
        <v/>
      </c>
      <c r="W671" s="7"/>
      <c r="X671" s="3" t="str">
        <f>IFERROR(VLOOKUP(W671,DONNEES!$S$2:$T$6,2,0),"")</f>
        <v/>
      </c>
      <c r="Z671" s="12" t="str">
        <f t="shared" si="138"/>
        <v/>
      </c>
      <c r="AA671" s="12" t="b">
        <f t="shared" si="139"/>
        <v>0</v>
      </c>
      <c r="AB671" s="12" t="b">
        <f t="shared" si="140"/>
        <v>0</v>
      </c>
      <c r="AC671" s="13">
        <f t="shared" si="141"/>
        <v>0</v>
      </c>
      <c r="AD671" s="12">
        <f t="shared" si="145"/>
        <v>0</v>
      </c>
      <c r="AE671" s="12">
        <f t="shared" si="146"/>
        <v>0</v>
      </c>
      <c r="AF671" s="12">
        <f t="shared" si="142"/>
        <v>1</v>
      </c>
      <c r="AG671" s="12">
        <f t="shared" si="143"/>
        <v>1</v>
      </c>
      <c r="AI671" s="12" t="str">
        <f>IF(E671&lt;&gt;"",OR(VLOOKUP(J671,DONNEES!$H$2:$I$7,2,0)="09",VLOOKUP(J671,DONNEES!$H$2:$I$7,2,0)="19"),"")</f>
        <v/>
      </c>
      <c r="AN671" s="18" t="b">
        <f t="shared" si="144"/>
        <v>1</v>
      </c>
      <c r="AO671" s="12" t="str">
        <f t="shared" si="148"/>
        <v/>
      </c>
      <c r="AP671" s="12" t="str">
        <f t="shared" si="147"/>
        <v/>
      </c>
      <c r="AQ671" s="12" t="str">
        <f t="shared" si="150"/>
        <v/>
      </c>
      <c r="AR671" s="12" t="str">
        <f t="shared" si="149"/>
        <v/>
      </c>
    </row>
    <row r="672" spans="1:44" x14ac:dyDescent="0.25">
      <c r="A672" s="7"/>
      <c r="B672" s="7"/>
      <c r="C672" s="3" t="str">
        <f>IFERROR(VLOOKUP(B672,DONNEES!$E:$F,2,0),"")</f>
        <v/>
      </c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3" t="str">
        <f>IFERROR(VLOOKUP(Q672,DONNEES!$Q$2:$R$8,2,0),"")</f>
        <v/>
      </c>
      <c r="S672" s="19"/>
      <c r="T672" s="19"/>
      <c r="U672" s="7"/>
      <c r="V672" s="3" t="str">
        <f>IFERROR(VLOOKUP(U672,DONNEES!$O$2:$P$17,2,0),"")</f>
        <v/>
      </c>
      <c r="W672" s="7"/>
      <c r="X672" s="3" t="str">
        <f>IFERROR(VLOOKUP(W672,DONNEES!$S$2:$T$6,2,0),"")</f>
        <v/>
      </c>
      <c r="Z672" s="12" t="str">
        <f t="shared" si="138"/>
        <v/>
      </c>
      <c r="AA672" s="12" t="b">
        <f t="shared" si="139"/>
        <v>0</v>
      </c>
      <c r="AB672" s="12" t="b">
        <f t="shared" si="140"/>
        <v>0</v>
      </c>
      <c r="AC672" s="13">
        <f t="shared" si="141"/>
        <v>0</v>
      </c>
      <c r="AD672" s="12">
        <f t="shared" si="145"/>
        <v>0</v>
      </c>
      <c r="AE672" s="12">
        <f t="shared" si="146"/>
        <v>0</v>
      </c>
      <c r="AF672" s="12">
        <f t="shared" si="142"/>
        <v>1</v>
      </c>
      <c r="AG672" s="12">
        <f t="shared" si="143"/>
        <v>1</v>
      </c>
      <c r="AI672" s="12" t="str">
        <f>IF(E672&lt;&gt;"",OR(VLOOKUP(J672,DONNEES!$H$2:$I$7,2,0)="09",VLOOKUP(J672,DONNEES!$H$2:$I$7,2,0)="19"),"")</f>
        <v/>
      </c>
      <c r="AN672" s="18" t="b">
        <f t="shared" si="144"/>
        <v>1</v>
      </c>
      <c r="AO672" s="12" t="str">
        <f t="shared" si="148"/>
        <v/>
      </c>
      <c r="AP672" s="12" t="str">
        <f t="shared" si="147"/>
        <v/>
      </c>
      <c r="AQ672" s="12" t="str">
        <f t="shared" si="150"/>
        <v/>
      </c>
      <c r="AR672" s="12" t="str">
        <f t="shared" si="149"/>
        <v/>
      </c>
    </row>
    <row r="673" spans="1:44" x14ac:dyDescent="0.25">
      <c r="A673" s="7"/>
      <c r="B673" s="7"/>
      <c r="C673" s="3" t="str">
        <f>IFERROR(VLOOKUP(B673,DONNEES!$E:$F,2,0),"")</f>
        <v/>
      </c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3" t="str">
        <f>IFERROR(VLOOKUP(Q673,DONNEES!$Q$2:$R$8,2,0),"")</f>
        <v/>
      </c>
      <c r="S673" s="19"/>
      <c r="T673" s="19"/>
      <c r="U673" s="7"/>
      <c r="V673" s="3" t="str">
        <f>IFERROR(VLOOKUP(U673,DONNEES!$O$2:$P$17,2,0),"")</f>
        <v/>
      </c>
      <c r="W673" s="7"/>
      <c r="X673" s="3" t="str">
        <f>IFERROR(VLOOKUP(W673,DONNEES!$S$2:$T$6,2,0),"")</f>
        <v/>
      </c>
      <c r="Z673" s="12" t="str">
        <f t="shared" si="138"/>
        <v/>
      </c>
      <c r="AA673" s="12" t="b">
        <f t="shared" si="139"/>
        <v>0</v>
      </c>
      <c r="AB673" s="12" t="b">
        <f t="shared" si="140"/>
        <v>0</v>
      </c>
      <c r="AC673" s="13">
        <f t="shared" si="141"/>
        <v>0</v>
      </c>
      <c r="AD673" s="12">
        <f t="shared" si="145"/>
        <v>0</v>
      </c>
      <c r="AE673" s="12">
        <f t="shared" si="146"/>
        <v>0</v>
      </c>
      <c r="AF673" s="12">
        <f t="shared" si="142"/>
        <v>1</v>
      </c>
      <c r="AG673" s="12">
        <f t="shared" si="143"/>
        <v>1</v>
      </c>
      <c r="AI673" s="12" t="str">
        <f>IF(E673&lt;&gt;"",OR(VLOOKUP(J673,DONNEES!$H$2:$I$7,2,0)="09",VLOOKUP(J673,DONNEES!$H$2:$I$7,2,0)="19"),"")</f>
        <v/>
      </c>
      <c r="AN673" s="18" t="b">
        <f t="shared" si="144"/>
        <v>1</v>
      </c>
      <c r="AO673" s="12" t="str">
        <f t="shared" si="148"/>
        <v/>
      </c>
      <c r="AP673" s="12" t="str">
        <f t="shared" si="147"/>
        <v/>
      </c>
      <c r="AQ673" s="12" t="str">
        <f t="shared" si="150"/>
        <v/>
      </c>
      <c r="AR673" s="12" t="str">
        <f t="shared" si="149"/>
        <v/>
      </c>
    </row>
    <row r="674" spans="1:44" x14ac:dyDescent="0.25">
      <c r="A674" s="7"/>
      <c r="B674" s="7"/>
      <c r="C674" s="3" t="str">
        <f>IFERROR(VLOOKUP(B674,DONNEES!$E:$F,2,0),"")</f>
        <v/>
      </c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3" t="str">
        <f>IFERROR(VLOOKUP(Q674,DONNEES!$Q$2:$R$8,2,0),"")</f>
        <v/>
      </c>
      <c r="S674" s="19"/>
      <c r="T674" s="19"/>
      <c r="U674" s="7"/>
      <c r="V674" s="3" t="str">
        <f>IFERROR(VLOOKUP(U674,DONNEES!$O$2:$P$17,2,0),"")</f>
        <v/>
      </c>
      <c r="W674" s="7"/>
      <c r="X674" s="3" t="str">
        <f>IFERROR(VLOOKUP(W674,DONNEES!$S$2:$T$6,2,0),"")</f>
        <v/>
      </c>
      <c r="Z674" s="12" t="str">
        <f t="shared" si="138"/>
        <v/>
      </c>
      <c r="AA674" s="12" t="b">
        <f t="shared" si="139"/>
        <v>0</v>
      </c>
      <c r="AB674" s="12" t="b">
        <f t="shared" si="140"/>
        <v>0</v>
      </c>
      <c r="AC674" s="13">
        <f t="shared" si="141"/>
        <v>0</v>
      </c>
      <c r="AD674" s="12">
        <f t="shared" si="145"/>
        <v>0</v>
      </c>
      <c r="AE674" s="12">
        <f t="shared" si="146"/>
        <v>0</v>
      </c>
      <c r="AF674" s="12">
        <f t="shared" si="142"/>
        <v>1</v>
      </c>
      <c r="AG674" s="12">
        <f t="shared" si="143"/>
        <v>1</v>
      </c>
      <c r="AI674" s="12" t="str">
        <f>IF(E674&lt;&gt;"",OR(VLOOKUP(J674,DONNEES!$H$2:$I$7,2,0)="09",VLOOKUP(J674,DONNEES!$H$2:$I$7,2,0)="19"),"")</f>
        <v/>
      </c>
      <c r="AN674" s="18" t="b">
        <f t="shared" si="144"/>
        <v>1</v>
      </c>
      <c r="AO674" s="12" t="str">
        <f t="shared" si="148"/>
        <v/>
      </c>
      <c r="AP674" s="12" t="str">
        <f t="shared" si="147"/>
        <v/>
      </c>
      <c r="AQ674" s="12" t="str">
        <f t="shared" si="150"/>
        <v/>
      </c>
      <c r="AR674" s="12" t="str">
        <f t="shared" si="149"/>
        <v/>
      </c>
    </row>
    <row r="675" spans="1:44" x14ac:dyDescent="0.25">
      <c r="A675" s="7"/>
      <c r="B675" s="7"/>
      <c r="C675" s="3" t="str">
        <f>IFERROR(VLOOKUP(B675,DONNEES!$E:$F,2,0),"")</f>
        <v/>
      </c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3" t="str">
        <f>IFERROR(VLOOKUP(Q675,DONNEES!$Q$2:$R$8,2,0),"")</f>
        <v/>
      </c>
      <c r="S675" s="19"/>
      <c r="T675" s="19"/>
      <c r="U675" s="7"/>
      <c r="V675" s="3" t="str">
        <f>IFERROR(VLOOKUP(U675,DONNEES!$O$2:$P$17,2,0),"")</f>
        <v/>
      </c>
      <c r="W675" s="7"/>
      <c r="X675" s="3" t="str">
        <f>IFERROR(VLOOKUP(W675,DONNEES!$S$2:$T$6,2,0),"")</f>
        <v/>
      </c>
      <c r="Z675" s="12" t="str">
        <f t="shared" si="138"/>
        <v/>
      </c>
      <c r="AA675" s="12" t="b">
        <f t="shared" si="139"/>
        <v>0</v>
      </c>
      <c r="AB675" s="12" t="b">
        <f t="shared" si="140"/>
        <v>0</v>
      </c>
      <c r="AC675" s="13">
        <f t="shared" si="141"/>
        <v>0</v>
      </c>
      <c r="AD675" s="12">
        <f t="shared" si="145"/>
        <v>0</v>
      </c>
      <c r="AE675" s="12">
        <f t="shared" si="146"/>
        <v>0</v>
      </c>
      <c r="AF675" s="12">
        <f t="shared" si="142"/>
        <v>1</v>
      </c>
      <c r="AG675" s="12">
        <f t="shared" si="143"/>
        <v>1</v>
      </c>
      <c r="AI675" s="12" t="str">
        <f>IF(E675&lt;&gt;"",OR(VLOOKUP(J675,DONNEES!$H$2:$I$7,2,0)="09",VLOOKUP(J675,DONNEES!$H$2:$I$7,2,0)="19"),"")</f>
        <v/>
      </c>
      <c r="AN675" s="18" t="b">
        <f t="shared" si="144"/>
        <v>1</v>
      </c>
      <c r="AO675" s="12" t="str">
        <f t="shared" si="148"/>
        <v/>
      </c>
      <c r="AP675" s="12" t="str">
        <f t="shared" si="147"/>
        <v/>
      </c>
      <c r="AQ675" s="12" t="str">
        <f t="shared" si="150"/>
        <v/>
      </c>
      <c r="AR675" s="12" t="str">
        <f t="shared" si="149"/>
        <v/>
      </c>
    </row>
    <row r="676" spans="1:44" x14ac:dyDescent="0.25">
      <c r="A676" s="7"/>
      <c r="B676" s="7"/>
      <c r="C676" s="3" t="str">
        <f>IFERROR(VLOOKUP(B676,DONNEES!$E:$F,2,0),"")</f>
        <v/>
      </c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3" t="str">
        <f>IFERROR(VLOOKUP(Q676,DONNEES!$Q$2:$R$8,2,0),"")</f>
        <v/>
      </c>
      <c r="S676" s="19"/>
      <c r="T676" s="19"/>
      <c r="U676" s="7"/>
      <c r="V676" s="3" t="str">
        <f>IFERROR(VLOOKUP(U676,DONNEES!$O$2:$P$17,2,0),"")</f>
        <v/>
      </c>
      <c r="W676" s="7"/>
      <c r="X676" s="3" t="str">
        <f>IFERROR(VLOOKUP(W676,DONNEES!$S$2:$T$6,2,0),"")</f>
        <v/>
      </c>
      <c r="Z676" s="12" t="str">
        <f t="shared" si="138"/>
        <v/>
      </c>
      <c r="AA676" s="12" t="b">
        <f t="shared" si="139"/>
        <v>0</v>
      </c>
      <c r="AB676" s="12" t="b">
        <f t="shared" si="140"/>
        <v>0</v>
      </c>
      <c r="AC676" s="13">
        <f t="shared" si="141"/>
        <v>0</v>
      </c>
      <c r="AD676" s="12">
        <f t="shared" si="145"/>
        <v>0</v>
      </c>
      <c r="AE676" s="12">
        <f t="shared" si="146"/>
        <v>0</v>
      </c>
      <c r="AF676" s="12">
        <f t="shared" si="142"/>
        <v>1</v>
      </c>
      <c r="AG676" s="12">
        <f t="shared" si="143"/>
        <v>1</v>
      </c>
      <c r="AI676" s="12" t="str">
        <f>IF(E676&lt;&gt;"",OR(VLOOKUP(J676,DONNEES!$H$2:$I$7,2,0)="09",VLOOKUP(J676,DONNEES!$H$2:$I$7,2,0)="19"),"")</f>
        <v/>
      </c>
      <c r="AN676" s="18" t="b">
        <f t="shared" si="144"/>
        <v>1</v>
      </c>
      <c r="AO676" s="12" t="str">
        <f t="shared" si="148"/>
        <v/>
      </c>
      <c r="AP676" s="12" t="str">
        <f t="shared" si="147"/>
        <v/>
      </c>
      <c r="AQ676" s="12" t="str">
        <f t="shared" si="150"/>
        <v/>
      </c>
      <c r="AR676" s="12" t="str">
        <f t="shared" si="149"/>
        <v/>
      </c>
    </row>
    <row r="677" spans="1:44" x14ac:dyDescent="0.25">
      <c r="A677" s="7"/>
      <c r="B677" s="7"/>
      <c r="C677" s="3" t="str">
        <f>IFERROR(VLOOKUP(B677,DONNEES!$E:$F,2,0),"")</f>
        <v/>
      </c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3" t="str">
        <f>IFERROR(VLOOKUP(Q677,DONNEES!$Q$2:$R$8,2,0),"")</f>
        <v/>
      </c>
      <c r="S677" s="19"/>
      <c r="T677" s="19"/>
      <c r="U677" s="7"/>
      <c r="V677" s="3" t="str">
        <f>IFERROR(VLOOKUP(U677,DONNEES!$O$2:$P$17,2,0),"")</f>
        <v/>
      </c>
      <c r="W677" s="7"/>
      <c r="X677" s="3" t="str">
        <f>IFERROR(VLOOKUP(W677,DONNEES!$S$2:$T$6,2,0),"")</f>
        <v/>
      </c>
      <c r="Z677" s="12" t="str">
        <f t="shared" si="138"/>
        <v/>
      </c>
      <c r="AA677" s="12" t="b">
        <f t="shared" si="139"/>
        <v>0</v>
      </c>
      <c r="AB677" s="12" t="b">
        <f t="shared" si="140"/>
        <v>0</v>
      </c>
      <c r="AC677" s="13">
        <f t="shared" si="141"/>
        <v>0</v>
      </c>
      <c r="AD677" s="12">
        <f t="shared" si="145"/>
        <v>0</v>
      </c>
      <c r="AE677" s="12">
        <f t="shared" si="146"/>
        <v>0</v>
      </c>
      <c r="AF677" s="12">
        <f t="shared" si="142"/>
        <v>1</v>
      </c>
      <c r="AG677" s="12">
        <f t="shared" si="143"/>
        <v>1</v>
      </c>
      <c r="AI677" s="12" t="str">
        <f>IF(E677&lt;&gt;"",OR(VLOOKUP(J677,DONNEES!$H$2:$I$7,2,0)="09",VLOOKUP(J677,DONNEES!$H$2:$I$7,2,0)="19"),"")</f>
        <v/>
      </c>
      <c r="AN677" s="18" t="b">
        <f t="shared" si="144"/>
        <v>1</v>
      </c>
      <c r="AO677" s="12" t="str">
        <f t="shared" si="148"/>
        <v/>
      </c>
      <c r="AP677" s="12" t="str">
        <f t="shared" si="147"/>
        <v/>
      </c>
      <c r="AQ677" s="12" t="str">
        <f t="shared" si="150"/>
        <v/>
      </c>
      <c r="AR677" s="12" t="str">
        <f t="shared" si="149"/>
        <v/>
      </c>
    </row>
    <row r="678" spans="1:44" x14ac:dyDescent="0.25">
      <c r="A678" s="7"/>
      <c r="B678" s="7"/>
      <c r="C678" s="3" t="str">
        <f>IFERROR(VLOOKUP(B678,DONNEES!$E:$F,2,0),"")</f>
        <v/>
      </c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3" t="str">
        <f>IFERROR(VLOOKUP(Q678,DONNEES!$Q$2:$R$8,2,0),"")</f>
        <v/>
      </c>
      <c r="S678" s="19"/>
      <c r="T678" s="19"/>
      <c r="U678" s="7"/>
      <c r="V678" s="3" t="str">
        <f>IFERROR(VLOOKUP(U678,DONNEES!$O$2:$P$17,2,0),"")</f>
        <v/>
      </c>
      <c r="W678" s="7"/>
      <c r="X678" s="3" t="str">
        <f>IFERROR(VLOOKUP(W678,DONNEES!$S$2:$T$6,2,0),"")</f>
        <v/>
      </c>
      <c r="Z678" s="12" t="str">
        <f t="shared" si="138"/>
        <v/>
      </c>
      <c r="AA678" s="12" t="b">
        <f t="shared" si="139"/>
        <v>0</v>
      </c>
      <c r="AB678" s="12" t="b">
        <f t="shared" si="140"/>
        <v>0</v>
      </c>
      <c r="AC678" s="13">
        <f t="shared" si="141"/>
        <v>0</v>
      </c>
      <c r="AD678" s="12">
        <f t="shared" si="145"/>
        <v>0</v>
      </c>
      <c r="AE678" s="12">
        <f t="shared" si="146"/>
        <v>0</v>
      </c>
      <c r="AF678" s="12">
        <f t="shared" si="142"/>
        <v>1</v>
      </c>
      <c r="AG678" s="12">
        <f t="shared" si="143"/>
        <v>1</v>
      </c>
      <c r="AI678" s="12" t="str">
        <f>IF(E678&lt;&gt;"",OR(VLOOKUP(J678,DONNEES!$H$2:$I$7,2,0)="09",VLOOKUP(J678,DONNEES!$H$2:$I$7,2,0)="19"),"")</f>
        <v/>
      </c>
      <c r="AN678" s="18" t="b">
        <f t="shared" si="144"/>
        <v>1</v>
      </c>
      <c r="AO678" s="12" t="str">
        <f t="shared" si="148"/>
        <v/>
      </c>
      <c r="AP678" s="12" t="str">
        <f t="shared" si="147"/>
        <v/>
      </c>
      <c r="AQ678" s="12" t="str">
        <f t="shared" si="150"/>
        <v/>
      </c>
      <c r="AR678" s="12" t="str">
        <f t="shared" si="149"/>
        <v/>
      </c>
    </row>
    <row r="679" spans="1:44" x14ac:dyDescent="0.25">
      <c r="A679" s="7"/>
      <c r="B679" s="7"/>
      <c r="C679" s="3" t="str">
        <f>IFERROR(VLOOKUP(B679,DONNEES!$E:$F,2,0),"")</f>
        <v/>
      </c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3" t="str">
        <f>IFERROR(VLOOKUP(Q679,DONNEES!$Q$2:$R$8,2,0),"")</f>
        <v/>
      </c>
      <c r="S679" s="19"/>
      <c r="T679" s="19"/>
      <c r="U679" s="7"/>
      <c r="V679" s="3" t="str">
        <f>IFERROR(VLOOKUP(U679,DONNEES!$O$2:$P$17,2,0),"")</f>
        <v/>
      </c>
      <c r="W679" s="7"/>
      <c r="X679" s="3" t="str">
        <f>IFERROR(VLOOKUP(W679,DONNEES!$S$2:$T$6,2,0),"")</f>
        <v/>
      </c>
      <c r="Z679" s="12" t="str">
        <f t="shared" si="138"/>
        <v/>
      </c>
      <c r="AA679" s="12" t="b">
        <f t="shared" si="139"/>
        <v>0</v>
      </c>
      <c r="AB679" s="12" t="b">
        <f t="shared" si="140"/>
        <v>0</v>
      </c>
      <c r="AC679" s="13">
        <f t="shared" si="141"/>
        <v>0</v>
      </c>
      <c r="AD679" s="12">
        <f t="shared" si="145"/>
        <v>0</v>
      </c>
      <c r="AE679" s="12">
        <f t="shared" si="146"/>
        <v>0</v>
      </c>
      <c r="AF679" s="12">
        <f t="shared" si="142"/>
        <v>1</v>
      </c>
      <c r="AG679" s="12">
        <f t="shared" si="143"/>
        <v>1</v>
      </c>
      <c r="AI679" s="12" t="str">
        <f>IF(E679&lt;&gt;"",OR(VLOOKUP(J679,DONNEES!$H$2:$I$7,2,0)="09",VLOOKUP(J679,DONNEES!$H$2:$I$7,2,0)="19"),"")</f>
        <v/>
      </c>
      <c r="AN679" s="18" t="b">
        <f t="shared" si="144"/>
        <v>1</v>
      </c>
      <c r="AO679" s="12" t="str">
        <f t="shared" si="148"/>
        <v/>
      </c>
      <c r="AP679" s="12" t="str">
        <f t="shared" si="147"/>
        <v/>
      </c>
      <c r="AQ679" s="12" t="str">
        <f t="shared" si="150"/>
        <v/>
      </c>
      <c r="AR679" s="12" t="str">
        <f t="shared" si="149"/>
        <v/>
      </c>
    </row>
    <row r="680" spans="1:44" x14ac:dyDescent="0.25">
      <c r="A680" s="7"/>
      <c r="B680" s="7"/>
      <c r="C680" s="3" t="str">
        <f>IFERROR(VLOOKUP(B680,DONNEES!$E:$F,2,0),"")</f>
        <v/>
      </c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3" t="str">
        <f>IFERROR(VLOOKUP(Q680,DONNEES!$Q$2:$R$8,2,0),"")</f>
        <v/>
      </c>
      <c r="S680" s="19"/>
      <c r="T680" s="19"/>
      <c r="U680" s="7"/>
      <c r="V680" s="3" t="str">
        <f>IFERROR(VLOOKUP(U680,DONNEES!$O$2:$P$17,2,0),"")</f>
        <v/>
      </c>
      <c r="W680" s="7"/>
      <c r="X680" s="3" t="str">
        <f>IFERROR(VLOOKUP(W680,DONNEES!$S$2:$T$6,2,0),"")</f>
        <v/>
      </c>
      <c r="Z680" s="12" t="str">
        <f t="shared" si="138"/>
        <v/>
      </c>
      <c r="AA680" s="12" t="b">
        <f t="shared" si="139"/>
        <v>0</v>
      </c>
      <c r="AB680" s="12" t="b">
        <f t="shared" si="140"/>
        <v>0</v>
      </c>
      <c r="AC680" s="13">
        <f t="shared" si="141"/>
        <v>0</v>
      </c>
      <c r="AD680" s="12">
        <f t="shared" si="145"/>
        <v>0</v>
      </c>
      <c r="AE680" s="12">
        <f t="shared" si="146"/>
        <v>0</v>
      </c>
      <c r="AF680" s="12">
        <f t="shared" si="142"/>
        <v>1</v>
      </c>
      <c r="AG680" s="12">
        <f t="shared" si="143"/>
        <v>1</v>
      </c>
      <c r="AI680" s="12" t="str">
        <f>IF(E680&lt;&gt;"",OR(VLOOKUP(J680,DONNEES!$H$2:$I$7,2,0)="09",VLOOKUP(J680,DONNEES!$H$2:$I$7,2,0)="19"),"")</f>
        <v/>
      </c>
      <c r="AN680" s="18" t="b">
        <f t="shared" si="144"/>
        <v>1</v>
      </c>
      <c r="AO680" s="12" t="str">
        <f t="shared" si="148"/>
        <v/>
      </c>
      <c r="AP680" s="12" t="str">
        <f t="shared" si="147"/>
        <v/>
      </c>
      <c r="AQ680" s="12" t="str">
        <f t="shared" si="150"/>
        <v/>
      </c>
      <c r="AR680" s="12" t="str">
        <f t="shared" si="149"/>
        <v/>
      </c>
    </row>
    <row r="681" spans="1:44" x14ac:dyDescent="0.25">
      <c r="A681" s="7"/>
      <c r="B681" s="7"/>
      <c r="C681" s="3" t="str">
        <f>IFERROR(VLOOKUP(B681,DONNEES!$E:$F,2,0),"")</f>
        <v/>
      </c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3" t="str">
        <f>IFERROR(VLOOKUP(Q681,DONNEES!$Q$2:$R$8,2,0),"")</f>
        <v/>
      </c>
      <c r="S681" s="19"/>
      <c r="T681" s="19"/>
      <c r="U681" s="7"/>
      <c r="V681" s="3" t="str">
        <f>IFERROR(VLOOKUP(U681,DONNEES!$O$2:$P$17,2,0),"")</f>
        <v/>
      </c>
      <c r="W681" s="7"/>
      <c r="X681" s="3" t="str">
        <f>IFERROR(VLOOKUP(W681,DONNEES!$S$2:$T$6,2,0),"")</f>
        <v/>
      </c>
      <c r="Z681" s="12" t="str">
        <f t="shared" si="138"/>
        <v/>
      </c>
      <c r="AA681" s="12" t="b">
        <f t="shared" si="139"/>
        <v>0</v>
      </c>
      <c r="AB681" s="12" t="b">
        <f t="shared" si="140"/>
        <v>0</v>
      </c>
      <c r="AC681" s="13">
        <f t="shared" si="141"/>
        <v>0</v>
      </c>
      <c r="AD681" s="12">
        <f t="shared" si="145"/>
        <v>0</v>
      </c>
      <c r="AE681" s="12">
        <f t="shared" si="146"/>
        <v>0</v>
      </c>
      <c r="AF681" s="12">
        <f t="shared" si="142"/>
        <v>1</v>
      </c>
      <c r="AG681" s="12">
        <f t="shared" si="143"/>
        <v>1</v>
      </c>
      <c r="AI681" s="12" t="str">
        <f>IF(E681&lt;&gt;"",OR(VLOOKUP(J681,DONNEES!$H$2:$I$7,2,0)="09",VLOOKUP(J681,DONNEES!$H$2:$I$7,2,0)="19"),"")</f>
        <v/>
      </c>
      <c r="AN681" s="18" t="b">
        <f t="shared" si="144"/>
        <v>1</v>
      </c>
      <c r="AO681" s="12" t="str">
        <f t="shared" si="148"/>
        <v/>
      </c>
      <c r="AP681" s="12" t="str">
        <f t="shared" si="147"/>
        <v/>
      </c>
      <c r="AQ681" s="12" t="str">
        <f t="shared" si="150"/>
        <v/>
      </c>
      <c r="AR681" s="12" t="str">
        <f t="shared" si="149"/>
        <v/>
      </c>
    </row>
    <row r="682" spans="1:44" x14ac:dyDescent="0.25">
      <c r="A682" s="7"/>
      <c r="B682" s="7"/>
      <c r="C682" s="3" t="str">
        <f>IFERROR(VLOOKUP(B682,DONNEES!$E:$F,2,0),"")</f>
        <v/>
      </c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3" t="str">
        <f>IFERROR(VLOOKUP(Q682,DONNEES!$Q$2:$R$8,2,0),"")</f>
        <v/>
      </c>
      <c r="S682" s="19"/>
      <c r="T682" s="19"/>
      <c r="U682" s="7"/>
      <c r="V682" s="3" t="str">
        <f>IFERROR(VLOOKUP(U682,DONNEES!$O$2:$P$17,2,0),"")</f>
        <v/>
      </c>
      <c r="W682" s="7"/>
      <c r="X682" s="3" t="str">
        <f>IFERROR(VLOOKUP(W682,DONNEES!$S$2:$T$6,2,0),"")</f>
        <v/>
      </c>
      <c r="Z682" s="12" t="str">
        <f t="shared" si="138"/>
        <v/>
      </c>
      <c r="AA682" s="12" t="b">
        <f t="shared" si="139"/>
        <v>0</v>
      </c>
      <c r="AB682" s="12" t="b">
        <f t="shared" si="140"/>
        <v>0</v>
      </c>
      <c r="AC682" s="13">
        <f t="shared" si="141"/>
        <v>0</v>
      </c>
      <c r="AD682" s="12">
        <f t="shared" si="145"/>
        <v>0</v>
      </c>
      <c r="AE682" s="12">
        <f t="shared" si="146"/>
        <v>0</v>
      </c>
      <c r="AF682" s="12">
        <f t="shared" si="142"/>
        <v>1</v>
      </c>
      <c r="AG682" s="12">
        <f t="shared" si="143"/>
        <v>1</v>
      </c>
      <c r="AI682" s="12" t="str">
        <f>IF(E682&lt;&gt;"",OR(VLOOKUP(J682,DONNEES!$H$2:$I$7,2,0)="09",VLOOKUP(J682,DONNEES!$H$2:$I$7,2,0)="19"),"")</f>
        <v/>
      </c>
      <c r="AN682" s="18" t="b">
        <f t="shared" si="144"/>
        <v>1</v>
      </c>
      <c r="AO682" s="12" t="str">
        <f t="shared" si="148"/>
        <v/>
      </c>
      <c r="AP682" s="12" t="str">
        <f t="shared" si="147"/>
        <v/>
      </c>
      <c r="AQ682" s="12" t="str">
        <f t="shared" si="150"/>
        <v/>
      </c>
      <c r="AR682" s="12" t="str">
        <f t="shared" si="149"/>
        <v/>
      </c>
    </row>
    <row r="683" spans="1:44" x14ac:dyDescent="0.25">
      <c r="A683" s="7"/>
      <c r="B683" s="7"/>
      <c r="C683" s="3" t="str">
        <f>IFERROR(VLOOKUP(B683,DONNEES!$E:$F,2,0),"")</f>
        <v/>
      </c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3" t="str">
        <f>IFERROR(VLOOKUP(Q683,DONNEES!$Q$2:$R$8,2,0),"")</f>
        <v/>
      </c>
      <c r="S683" s="19"/>
      <c r="T683" s="19"/>
      <c r="U683" s="7"/>
      <c r="V683" s="3" t="str">
        <f>IFERROR(VLOOKUP(U683,DONNEES!$O$2:$P$17,2,0),"")</f>
        <v/>
      </c>
      <c r="W683" s="7"/>
      <c r="X683" s="3" t="str">
        <f>IFERROR(VLOOKUP(W683,DONNEES!$S$2:$T$6,2,0),"")</f>
        <v/>
      </c>
      <c r="Z683" s="12" t="str">
        <f t="shared" si="138"/>
        <v/>
      </c>
      <c r="AA683" s="12" t="b">
        <f t="shared" si="139"/>
        <v>0</v>
      </c>
      <c r="AB683" s="12" t="b">
        <f t="shared" si="140"/>
        <v>0</v>
      </c>
      <c r="AC683" s="13">
        <f t="shared" si="141"/>
        <v>0</v>
      </c>
      <c r="AD683" s="12">
        <f t="shared" si="145"/>
        <v>0</v>
      </c>
      <c r="AE683" s="12">
        <f t="shared" si="146"/>
        <v>0</v>
      </c>
      <c r="AF683" s="12">
        <f t="shared" si="142"/>
        <v>1</v>
      </c>
      <c r="AG683" s="12">
        <f t="shared" si="143"/>
        <v>1</v>
      </c>
      <c r="AI683" s="12" t="str">
        <f>IF(E683&lt;&gt;"",OR(VLOOKUP(J683,DONNEES!$H$2:$I$7,2,0)="09",VLOOKUP(J683,DONNEES!$H$2:$I$7,2,0)="19"),"")</f>
        <v/>
      </c>
      <c r="AN683" s="18" t="b">
        <f t="shared" si="144"/>
        <v>1</v>
      </c>
      <c r="AO683" s="12" t="str">
        <f t="shared" si="148"/>
        <v/>
      </c>
      <c r="AP683" s="12" t="str">
        <f t="shared" si="147"/>
        <v/>
      </c>
      <c r="AQ683" s="12" t="str">
        <f t="shared" si="150"/>
        <v/>
      </c>
      <c r="AR683" s="12" t="str">
        <f t="shared" si="149"/>
        <v/>
      </c>
    </row>
    <row r="684" spans="1:44" x14ac:dyDescent="0.25">
      <c r="A684" s="7"/>
      <c r="B684" s="7"/>
      <c r="C684" s="3" t="str">
        <f>IFERROR(VLOOKUP(B684,DONNEES!$E:$F,2,0),"")</f>
        <v/>
      </c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3" t="str">
        <f>IFERROR(VLOOKUP(Q684,DONNEES!$Q$2:$R$8,2,0),"")</f>
        <v/>
      </c>
      <c r="S684" s="19"/>
      <c r="T684" s="19"/>
      <c r="U684" s="7"/>
      <c r="V684" s="3" t="str">
        <f>IFERROR(VLOOKUP(U684,DONNEES!$O$2:$P$17,2,0),"")</f>
        <v/>
      </c>
      <c r="W684" s="7"/>
      <c r="X684" s="3" t="str">
        <f>IFERROR(VLOOKUP(W684,DONNEES!$S$2:$T$6,2,0),"")</f>
        <v/>
      </c>
      <c r="Z684" s="12" t="str">
        <f t="shared" si="138"/>
        <v/>
      </c>
      <c r="AA684" s="12" t="b">
        <f t="shared" si="139"/>
        <v>0</v>
      </c>
      <c r="AB684" s="12" t="b">
        <f t="shared" si="140"/>
        <v>0</v>
      </c>
      <c r="AC684" s="13">
        <f t="shared" si="141"/>
        <v>0</v>
      </c>
      <c r="AD684" s="12">
        <f t="shared" si="145"/>
        <v>0</v>
      </c>
      <c r="AE684" s="12">
        <f t="shared" si="146"/>
        <v>0</v>
      </c>
      <c r="AF684" s="12">
        <f t="shared" si="142"/>
        <v>1</v>
      </c>
      <c r="AG684" s="12">
        <f t="shared" si="143"/>
        <v>1</v>
      </c>
      <c r="AI684" s="12" t="str">
        <f>IF(E684&lt;&gt;"",OR(VLOOKUP(J684,DONNEES!$H$2:$I$7,2,0)="09",VLOOKUP(J684,DONNEES!$H$2:$I$7,2,0)="19"),"")</f>
        <v/>
      </c>
      <c r="AN684" s="18" t="b">
        <f t="shared" si="144"/>
        <v>1</v>
      </c>
      <c r="AO684" s="12" t="str">
        <f t="shared" si="148"/>
        <v/>
      </c>
      <c r="AP684" s="12" t="str">
        <f t="shared" si="147"/>
        <v/>
      </c>
      <c r="AQ684" s="12" t="str">
        <f t="shared" si="150"/>
        <v/>
      </c>
      <c r="AR684" s="12" t="str">
        <f t="shared" si="149"/>
        <v/>
      </c>
    </row>
    <row r="685" spans="1:44" x14ac:dyDescent="0.25">
      <c r="A685" s="7"/>
      <c r="B685" s="7"/>
      <c r="C685" s="3" t="str">
        <f>IFERROR(VLOOKUP(B685,DONNEES!$E:$F,2,0),"")</f>
        <v/>
      </c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3" t="str">
        <f>IFERROR(VLOOKUP(Q685,DONNEES!$Q$2:$R$8,2,0),"")</f>
        <v/>
      </c>
      <c r="S685" s="19"/>
      <c r="T685" s="19"/>
      <c r="U685" s="7"/>
      <c r="V685" s="3" t="str">
        <f>IFERROR(VLOOKUP(U685,DONNEES!$O$2:$P$17,2,0),"")</f>
        <v/>
      </c>
      <c r="W685" s="7"/>
      <c r="X685" s="3" t="str">
        <f>IFERROR(VLOOKUP(W685,DONNEES!$S$2:$T$6,2,0),"")</f>
        <v/>
      </c>
      <c r="Z685" s="12" t="str">
        <f t="shared" si="138"/>
        <v/>
      </c>
      <c r="AA685" s="12" t="b">
        <f t="shared" si="139"/>
        <v>0</v>
      </c>
      <c r="AB685" s="12" t="b">
        <f t="shared" si="140"/>
        <v>0</v>
      </c>
      <c r="AC685" s="13">
        <f t="shared" si="141"/>
        <v>0</v>
      </c>
      <c r="AD685" s="12">
        <f t="shared" si="145"/>
        <v>0</v>
      </c>
      <c r="AE685" s="12">
        <f t="shared" si="146"/>
        <v>0</v>
      </c>
      <c r="AF685" s="12">
        <f t="shared" si="142"/>
        <v>1</v>
      </c>
      <c r="AG685" s="12">
        <f t="shared" si="143"/>
        <v>1</v>
      </c>
      <c r="AI685" s="12" t="str">
        <f>IF(E685&lt;&gt;"",OR(VLOOKUP(J685,DONNEES!$H$2:$I$7,2,0)="09",VLOOKUP(J685,DONNEES!$H$2:$I$7,2,0)="19"),"")</f>
        <v/>
      </c>
      <c r="AN685" s="18" t="b">
        <f t="shared" si="144"/>
        <v>1</v>
      </c>
      <c r="AO685" s="12" t="str">
        <f t="shared" si="148"/>
        <v/>
      </c>
      <c r="AP685" s="12" t="str">
        <f t="shared" si="147"/>
        <v/>
      </c>
      <c r="AQ685" s="12" t="str">
        <f t="shared" si="150"/>
        <v/>
      </c>
      <c r="AR685" s="12" t="str">
        <f t="shared" si="149"/>
        <v/>
      </c>
    </row>
    <row r="686" spans="1:44" x14ac:dyDescent="0.25">
      <c r="A686" s="7"/>
      <c r="B686" s="7"/>
      <c r="C686" s="3" t="str">
        <f>IFERROR(VLOOKUP(B686,DONNEES!$E:$F,2,0),"")</f>
        <v/>
      </c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3" t="str">
        <f>IFERROR(VLOOKUP(Q686,DONNEES!$Q$2:$R$8,2,0),"")</f>
        <v/>
      </c>
      <c r="S686" s="19"/>
      <c r="T686" s="19"/>
      <c r="U686" s="7"/>
      <c r="V686" s="3" t="str">
        <f>IFERROR(VLOOKUP(U686,DONNEES!$O$2:$P$17,2,0),"")</f>
        <v/>
      </c>
      <c r="W686" s="7"/>
      <c r="X686" s="3" t="str">
        <f>IFERROR(VLOOKUP(W686,DONNEES!$S$2:$T$6,2,0),"")</f>
        <v/>
      </c>
      <c r="Z686" s="12" t="str">
        <f t="shared" si="138"/>
        <v/>
      </c>
      <c r="AA686" s="12" t="b">
        <f t="shared" si="139"/>
        <v>0</v>
      </c>
      <c r="AB686" s="12" t="b">
        <f t="shared" si="140"/>
        <v>0</v>
      </c>
      <c r="AC686" s="13">
        <f t="shared" si="141"/>
        <v>0</v>
      </c>
      <c r="AD686" s="12">
        <f t="shared" si="145"/>
        <v>0</v>
      </c>
      <c r="AE686" s="12">
        <f t="shared" si="146"/>
        <v>0</v>
      </c>
      <c r="AF686" s="12">
        <f t="shared" si="142"/>
        <v>1</v>
      </c>
      <c r="AG686" s="12">
        <f t="shared" si="143"/>
        <v>1</v>
      </c>
      <c r="AI686" s="12" t="str">
        <f>IF(E686&lt;&gt;"",OR(VLOOKUP(J686,DONNEES!$H$2:$I$7,2,0)="09",VLOOKUP(J686,DONNEES!$H$2:$I$7,2,0)="19"),"")</f>
        <v/>
      </c>
      <c r="AN686" s="18" t="b">
        <f t="shared" si="144"/>
        <v>1</v>
      </c>
      <c r="AO686" s="12" t="str">
        <f t="shared" si="148"/>
        <v/>
      </c>
      <c r="AP686" s="12" t="str">
        <f t="shared" si="147"/>
        <v/>
      </c>
      <c r="AQ686" s="12" t="str">
        <f t="shared" si="150"/>
        <v/>
      </c>
      <c r="AR686" s="12" t="str">
        <f t="shared" si="149"/>
        <v/>
      </c>
    </row>
    <row r="687" spans="1:44" x14ac:dyDescent="0.25">
      <c r="A687" s="7"/>
      <c r="B687" s="7"/>
      <c r="C687" s="3" t="str">
        <f>IFERROR(VLOOKUP(B687,DONNEES!$E:$F,2,0),"")</f>
        <v/>
      </c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3" t="str">
        <f>IFERROR(VLOOKUP(Q687,DONNEES!$Q$2:$R$8,2,0),"")</f>
        <v/>
      </c>
      <c r="S687" s="19"/>
      <c r="T687" s="19"/>
      <c r="U687" s="7"/>
      <c r="V687" s="3" t="str">
        <f>IFERROR(VLOOKUP(U687,DONNEES!$O$2:$P$17,2,0),"")</f>
        <v/>
      </c>
      <c r="W687" s="7"/>
      <c r="X687" s="3" t="str">
        <f>IFERROR(VLOOKUP(W687,DONNEES!$S$2:$T$6,2,0),"")</f>
        <v/>
      </c>
      <c r="Z687" s="12" t="str">
        <f t="shared" si="138"/>
        <v/>
      </c>
      <c r="AA687" s="12" t="b">
        <f t="shared" si="139"/>
        <v>0</v>
      </c>
      <c r="AB687" s="12" t="b">
        <f t="shared" si="140"/>
        <v>0</v>
      </c>
      <c r="AC687" s="13">
        <f t="shared" si="141"/>
        <v>0</v>
      </c>
      <c r="AD687" s="12">
        <f t="shared" si="145"/>
        <v>0</v>
      </c>
      <c r="AE687" s="12">
        <f t="shared" si="146"/>
        <v>0</v>
      </c>
      <c r="AF687" s="12">
        <f t="shared" si="142"/>
        <v>1</v>
      </c>
      <c r="AG687" s="12">
        <f t="shared" si="143"/>
        <v>1</v>
      </c>
      <c r="AI687" s="12" t="str">
        <f>IF(E687&lt;&gt;"",OR(VLOOKUP(J687,DONNEES!$H$2:$I$7,2,0)="09",VLOOKUP(J687,DONNEES!$H$2:$I$7,2,0)="19"),"")</f>
        <v/>
      </c>
      <c r="AN687" s="18" t="b">
        <f t="shared" si="144"/>
        <v>1</v>
      </c>
      <c r="AO687" s="12" t="str">
        <f t="shared" si="148"/>
        <v/>
      </c>
      <c r="AP687" s="12" t="str">
        <f t="shared" si="147"/>
        <v/>
      </c>
      <c r="AQ687" s="12" t="str">
        <f t="shared" si="150"/>
        <v/>
      </c>
      <c r="AR687" s="12" t="str">
        <f t="shared" si="149"/>
        <v/>
      </c>
    </row>
    <row r="688" spans="1:44" x14ac:dyDescent="0.25">
      <c r="A688" s="7"/>
      <c r="B688" s="7"/>
      <c r="C688" s="3" t="str">
        <f>IFERROR(VLOOKUP(B688,DONNEES!$E:$F,2,0),"")</f>
        <v/>
      </c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3" t="str">
        <f>IFERROR(VLOOKUP(Q688,DONNEES!$Q$2:$R$8,2,0),"")</f>
        <v/>
      </c>
      <c r="S688" s="19"/>
      <c r="T688" s="19"/>
      <c r="U688" s="7"/>
      <c r="V688" s="3" t="str">
        <f>IFERROR(VLOOKUP(U688,DONNEES!$O$2:$P$17,2,0),"")</f>
        <v/>
      </c>
      <c r="W688" s="7"/>
      <c r="X688" s="3" t="str">
        <f>IFERROR(VLOOKUP(W688,DONNEES!$S$2:$T$6,2,0),"")</f>
        <v/>
      </c>
      <c r="Z688" s="12" t="str">
        <f t="shared" si="138"/>
        <v/>
      </c>
      <c r="AA688" s="12" t="b">
        <f t="shared" si="139"/>
        <v>0</v>
      </c>
      <c r="AB688" s="12" t="b">
        <f t="shared" si="140"/>
        <v>0</v>
      </c>
      <c r="AC688" s="13">
        <f t="shared" si="141"/>
        <v>0</v>
      </c>
      <c r="AD688" s="12">
        <f t="shared" si="145"/>
        <v>0</v>
      </c>
      <c r="AE688" s="12">
        <f t="shared" si="146"/>
        <v>0</v>
      </c>
      <c r="AF688" s="12">
        <f t="shared" si="142"/>
        <v>1</v>
      </c>
      <c r="AG688" s="12">
        <f t="shared" si="143"/>
        <v>1</v>
      </c>
      <c r="AI688" s="12" t="str">
        <f>IF(E688&lt;&gt;"",OR(VLOOKUP(J688,DONNEES!$H$2:$I$7,2,0)="09",VLOOKUP(J688,DONNEES!$H$2:$I$7,2,0)="19"),"")</f>
        <v/>
      </c>
      <c r="AN688" s="18" t="b">
        <f t="shared" si="144"/>
        <v>1</v>
      </c>
      <c r="AO688" s="12" t="str">
        <f t="shared" si="148"/>
        <v/>
      </c>
      <c r="AP688" s="12" t="str">
        <f t="shared" si="147"/>
        <v/>
      </c>
      <c r="AQ688" s="12" t="str">
        <f t="shared" si="150"/>
        <v/>
      </c>
      <c r="AR688" s="12" t="str">
        <f t="shared" si="149"/>
        <v/>
      </c>
    </row>
    <row r="689" spans="1:44" x14ac:dyDescent="0.25">
      <c r="A689" s="7"/>
      <c r="B689" s="7"/>
      <c r="C689" s="3" t="str">
        <f>IFERROR(VLOOKUP(B689,DONNEES!$E:$F,2,0),"")</f>
        <v/>
      </c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3" t="str">
        <f>IFERROR(VLOOKUP(Q689,DONNEES!$Q$2:$R$8,2,0),"")</f>
        <v/>
      </c>
      <c r="S689" s="19"/>
      <c r="T689" s="19"/>
      <c r="U689" s="7"/>
      <c r="V689" s="3" t="str">
        <f>IFERROR(VLOOKUP(U689,DONNEES!$O$2:$P$17,2,0),"")</f>
        <v/>
      </c>
      <c r="W689" s="7"/>
      <c r="X689" s="3" t="str">
        <f>IFERROR(VLOOKUP(W689,DONNEES!$S$2:$T$6,2,0),"")</f>
        <v/>
      </c>
      <c r="Z689" s="12" t="str">
        <f t="shared" si="138"/>
        <v/>
      </c>
      <c r="AA689" s="12" t="b">
        <f t="shared" si="139"/>
        <v>0</v>
      </c>
      <c r="AB689" s="12" t="b">
        <f t="shared" si="140"/>
        <v>0</v>
      </c>
      <c r="AC689" s="13">
        <f t="shared" si="141"/>
        <v>0</v>
      </c>
      <c r="AD689" s="12">
        <f t="shared" si="145"/>
        <v>0</v>
      </c>
      <c r="AE689" s="12">
        <f t="shared" si="146"/>
        <v>0</v>
      </c>
      <c r="AF689" s="12">
        <f t="shared" si="142"/>
        <v>1</v>
      </c>
      <c r="AG689" s="12">
        <f t="shared" si="143"/>
        <v>1</v>
      </c>
      <c r="AI689" s="12" t="str">
        <f>IF(E689&lt;&gt;"",OR(VLOOKUP(J689,DONNEES!$H$2:$I$7,2,0)="09",VLOOKUP(J689,DONNEES!$H$2:$I$7,2,0)="19"),"")</f>
        <v/>
      </c>
      <c r="AN689" s="18" t="b">
        <f t="shared" si="144"/>
        <v>1</v>
      </c>
      <c r="AO689" s="12" t="str">
        <f t="shared" si="148"/>
        <v/>
      </c>
      <c r="AP689" s="12" t="str">
        <f t="shared" si="147"/>
        <v/>
      </c>
      <c r="AQ689" s="12" t="str">
        <f t="shared" si="150"/>
        <v/>
      </c>
      <c r="AR689" s="12" t="str">
        <f t="shared" si="149"/>
        <v/>
      </c>
    </row>
    <row r="690" spans="1:44" x14ac:dyDescent="0.25">
      <c r="A690" s="7"/>
      <c r="B690" s="7"/>
      <c r="C690" s="3" t="str">
        <f>IFERROR(VLOOKUP(B690,DONNEES!$E:$F,2,0),"")</f>
        <v/>
      </c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3" t="str">
        <f>IFERROR(VLOOKUP(Q690,DONNEES!$Q$2:$R$8,2,0),"")</f>
        <v/>
      </c>
      <c r="S690" s="19"/>
      <c r="T690" s="19"/>
      <c r="U690" s="7"/>
      <c r="V690" s="3" t="str">
        <f>IFERROR(VLOOKUP(U690,DONNEES!$O$2:$P$17,2,0),"")</f>
        <v/>
      </c>
      <c r="W690" s="7"/>
      <c r="X690" s="3" t="str">
        <f>IFERROR(VLOOKUP(W690,DONNEES!$S$2:$T$6,2,0),"")</f>
        <v/>
      </c>
      <c r="Z690" s="12" t="str">
        <f t="shared" si="138"/>
        <v/>
      </c>
      <c r="AA690" s="12" t="b">
        <f t="shared" si="139"/>
        <v>0</v>
      </c>
      <c r="AB690" s="12" t="b">
        <f t="shared" si="140"/>
        <v>0</v>
      </c>
      <c r="AC690" s="13">
        <f t="shared" si="141"/>
        <v>0</v>
      </c>
      <c r="AD690" s="12">
        <f t="shared" si="145"/>
        <v>0</v>
      </c>
      <c r="AE690" s="12">
        <f t="shared" si="146"/>
        <v>0</v>
      </c>
      <c r="AF690" s="12">
        <f t="shared" si="142"/>
        <v>1</v>
      </c>
      <c r="AG690" s="12">
        <f t="shared" si="143"/>
        <v>1</v>
      </c>
      <c r="AI690" s="12" t="str">
        <f>IF(E690&lt;&gt;"",OR(VLOOKUP(J690,DONNEES!$H$2:$I$7,2,0)="09",VLOOKUP(J690,DONNEES!$H$2:$I$7,2,0)="19"),"")</f>
        <v/>
      </c>
      <c r="AN690" s="18" t="b">
        <f t="shared" si="144"/>
        <v>1</v>
      </c>
      <c r="AO690" s="12" t="str">
        <f t="shared" si="148"/>
        <v/>
      </c>
      <c r="AP690" s="12" t="str">
        <f t="shared" si="147"/>
        <v/>
      </c>
      <c r="AQ690" s="12" t="str">
        <f t="shared" si="150"/>
        <v/>
      </c>
      <c r="AR690" s="12" t="str">
        <f t="shared" si="149"/>
        <v/>
      </c>
    </row>
    <row r="691" spans="1:44" x14ac:dyDescent="0.25">
      <c r="A691" s="7"/>
      <c r="B691" s="7"/>
      <c r="C691" s="3" t="str">
        <f>IFERROR(VLOOKUP(B691,DONNEES!$E:$F,2,0),"")</f>
        <v/>
      </c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3" t="str">
        <f>IFERROR(VLOOKUP(Q691,DONNEES!$Q$2:$R$8,2,0),"")</f>
        <v/>
      </c>
      <c r="S691" s="19"/>
      <c r="T691" s="19"/>
      <c r="U691" s="7"/>
      <c r="V691" s="3" t="str">
        <f>IFERROR(VLOOKUP(U691,DONNEES!$O$2:$P$17,2,0),"")</f>
        <v/>
      </c>
      <c r="W691" s="7"/>
      <c r="X691" s="3" t="str">
        <f>IFERROR(VLOOKUP(W691,DONNEES!$S$2:$T$6,2,0),"")</f>
        <v/>
      </c>
      <c r="Z691" s="12" t="str">
        <f t="shared" si="138"/>
        <v/>
      </c>
      <c r="AA691" s="12" t="b">
        <f t="shared" si="139"/>
        <v>0</v>
      </c>
      <c r="AB691" s="12" t="b">
        <f t="shared" si="140"/>
        <v>0</v>
      </c>
      <c r="AC691" s="13">
        <f t="shared" si="141"/>
        <v>0</v>
      </c>
      <c r="AD691" s="12">
        <f t="shared" si="145"/>
        <v>0</v>
      </c>
      <c r="AE691" s="12">
        <f t="shared" si="146"/>
        <v>0</v>
      </c>
      <c r="AF691" s="12">
        <f t="shared" si="142"/>
        <v>1</v>
      </c>
      <c r="AG691" s="12">
        <f t="shared" si="143"/>
        <v>1</v>
      </c>
      <c r="AI691" s="12" t="str">
        <f>IF(E691&lt;&gt;"",OR(VLOOKUP(J691,DONNEES!$H$2:$I$7,2,0)="09",VLOOKUP(J691,DONNEES!$H$2:$I$7,2,0)="19"),"")</f>
        <v/>
      </c>
      <c r="AN691" s="18" t="b">
        <f t="shared" si="144"/>
        <v>1</v>
      </c>
      <c r="AO691" s="12" t="str">
        <f t="shared" si="148"/>
        <v/>
      </c>
      <c r="AP691" s="12" t="str">
        <f t="shared" si="147"/>
        <v/>
      </c>
      <c r="AQ691" s="12" t="str">
        <f t="shared" si="150"/>
        <v/>
      </c>
      <c r="AR691" s="12" t="str">
        <f t="shared" si="149"/>
        <v/>
      </c>
    </row>
    <row r="692" spans="1:44" x14ac:dyDescent="0.25">
      <c r="A692" s="7"/>
      <c r="B692" s="7"/>
      <c r="C692" s="3" t="str">
        <f>IFERROR(VLOOKUP(B692,DONNEES!$E:$F,2,0),"")</f>
        <v/>
      </c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3" t="str">
        <f>IFERROR(VLOOKUP(Q692,DONNEES!$Q$2:$R$8,2,0),"")</f>
        <v/>
      </c>
      <c r="S692" s="19"/>
      <c r="T692" s="19"/>
      <c r="U692" s="7"/>
      <c r="V692" s="3" t="str">
        <f>IFERROR(VLOOKUP(U692,DONNEES!$O$2:$P$17,2,0),"")</f>
        <v/>
      </c>
      <c r="W692" s="7"/>
      <c r="X692" s="3" t="str">
        <f>IFERROR(VLOOKUP(W692,DONNEES!$S$2:$T$6,2,0),"")</f>
        <v/>
      </c>
      <c r="Z692" s="12" t="str">
        <f t="shared" si="138"/>
        <v/>
      </c>
      <c r="AA692" s="12" t="b">
        <f t="shared" si="139"/>
        <v>0</v>
      </c>
      <c r="AB692" s="12" t="b">
        <f t="shared" si="140"/>
        <v>0</v>
      </c>
      <c r="AC692" s="13">
        <f t="shared" si="141"/>
        <v>0</v>
      </c>
      <c r="AD692" s="12">
        <f t="shared" si="145"/>
        <v>0</v>
      </c>
      <c r="AE692" s="12">
        <f t="shared" si="146"/>
        <v>0</v>
      </c>
      <c r="AF692" s="12">
        <f t="shared" si="142"/>
        <v>1</v>
      </c>
      <c r="AG692" s="12">
        <f t="shared" si="143"/>
        <v>1</v>
      </c>
      <c r="AI692" s="12" t="str">
        <f>IF(E692&lt;&gt;"",OR(VLOOKUP(J692,DONNEES!$H$2:$I$7,2,0)="09",VLOOKUP(J692,DONNEES!$H$2:$I$7,2,0)="19"),"")</f>
        <v/>
      </c>
      <c r="AN692" s="18" t="b">
        <f t="shared" si="144"/>
        <v>1</v>
      </c>
      <c r="AO692" s="12" t="str">
        <f t="shared" si="148"/>
        <v/>
      </c>
      <c r="AP692" s="12" t="str">
        <f t="shared" si="147"/>
        <v/>
      </c>
      <c r="AQ692" s="12" t="str">
        <f t="shared" si="150"/>
        <v/>
      </c>
      <c r="AR692" s="12" t="str">
        <f t="shared" si="149"/>
        <v/>
      </c>
    </row>
    <row r="693" spans="1:44" x14ac:dyDescent="0.25">
      <c r="A693" s="7"/>
      <c r="B693" s="7"/>
      <c r="C693" s="3" t="str">
        <f>IFERROR(VLOOKUP(B693,DONNEES!$E:$F,2,0),"")</f>
        <v/>
      </c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3" t="str">
        <f>IFERROR(VLOOKUP(Q693,DONNEES!$Q$2:$R$8,2,0),"")</f>
        <v/>
      </c>
      <c r="S693" s="19"/>
      <c r="T693" s="19"/>
      <c r="U693" s="7"/>
      <c r="V693" s="3" t="str">
        <f>IFERROR(VLOOKUP(U693,DONNEES!$O$2:$P$17,2,0),"")</f>
        <v/>
      </c>
      <c r="W693" s="7"/>
      <c r="X693" s="3" t="str">
        <f>IFERROR(VLOOKUP(W693,DONNEES!$S$2:$T$6,2,0),"")</f>
        <v/>
      </c>
      <c r="Z693" s="12" t="str">
        <f t="shared" si="138"/>
        <v/>
      </c>
      <c r="AA693" s="12" t="b">
        <f t="shared" si="139"/>
        <v>0</v>
      </c>
      <c r="AB693" s="12" t="b">
        <f t="shared" si="140"/>
        <v>0</v>
      </c>
      <c r="AC693" s="13">
        <f t="shared" si="141"/>
        <v>0</v>
      </c>
      <c r="AD693" s="12">
        <f t="shared" si="145"/>
        <v>0</v>
      </c>
      <c r="AE693" s="12">
        <f t="shared" si="146"/>
        <v>0</v>
      </c>
      <c r="AF693" s="12">
        <f t="shared" si="142"/>
        <v>1</v>
      </c>
      <c r="AG693" s="12">
        <f t="shared" si="143"/>
        <v>1</v>
      </c>
      <c r="AI693" s="12" t="str">
        <f>IF(E693&lt;&gt;"",OR(VLOOKUP(J693,DONNEES!$H$2:$I$7,2,0)="09",VLOOKUP(J693,DONNEES!$H$2:$I$7,2,0)="19"),"")</f>
        <v/>
      </c>
      <c r="AN693" s="18" t="b">
        <f t="shared" si="144"/>
        <v>1</v>
      </c>
      <c r="AO693" s="12" t="str">
        <f t="shared" si="148"/>
        <v/>
      </c>
      <c r="AP693" s="12" t="str">
        <f t="shared" si="147"/>
        <v/>
      </c>
      <c r="AQ693" s="12" t="str">
        <f t="shared" si="150"/>
        <v/>
      </c>
      <c r="AR693" s="12" t="str">
        <f t="shared" si="149"/>
        <v/>
      </c>
    </row>
    <row r="694" spans="1:44" x14ac:dyDescent="0.25">
      <c r="A694" s="7"/>
      <c r="B694" s="7"/>
      <c r="C694" s="3" t="str">
        <f>IFERROR(VLOOKUP(B694,DONNEES!$E:$F,2,0),"")</f>
        <v/>
      </c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3" t="str">
        <f>IFERROR(VLOOKUP(Q694,DONNEES!$Q$2:$R$8,2,0),"")</f>
        <v/>
      </c>
      <c r="S694" s="19"/>
      <c r="T694" s="19"/>
      <c r="U694" s="7"/>
      <c r="V694" s="3" t="str">
        <f>IFERROR(VLOOKUP(U694,DONNEES!$O$2:$P$17,2,0),"")</f>
        <v/>
      </c>
      <c r="W694" s="7"/>
      <c r="X694" s="3" t="str">
        <f>IFERROR(VLOOKUP(W694,DONNEES!$S$2:$T$6,2,0),"")</f>
        <v/>
      </c>
      <c r="Z694" s="12" t="str">
        <f t="shared" si="138"/>
        <v/>
      </c>
      <c r="AA694" s="12" t="b">
        <f t="shared" si="139"/>
        <v>0</v>
      </c>
      <c r="AB694" s="12" t="b">
        <f t="shared" si="140"/>
        <v>0</v>
      </c>
      <c r="AC694" s="13">
        <f t="shared" si="141"/>
        <v>0</v>
      </c>
      <c r="AD694" s="12">
        <f t="shared" si="145"/>
        <v>0</v>
      </c>
      <c r="AE694" s="12">
        <f t="shared" si="146"/>
        <v>0</v>
      </c>
      <c r="AF694" s="12">
        <f t="shared" si="142"/>
        <v>1</v>
      </c>
      <c r="AG694" s="12">
        <f t="shared" si="143"/>
        <v>1</v>
      </c>
      <c r="AI694" s="12" t="str">
        <f>IF(E694&lt;&gt;"",OR(VLOOKUP(J694,DONNEES!$H$2:$I$7,2,0)="09",VLOOKUP(J694,DONNEES!$H$2:$I$7,2,0)="19"),"")</f>
        <v/>
      </c>
      <c r="AN694" s="18" t="b">
        <f t="shared" si="144"/>
        <v>1</v>
      </c>
      <c r="AO694" s="12" t="str">
        <f t="shared" si="148"/>
        <v/>
      </c>
      <c r="AP694" s="12" t="str">
        <f t="shared" si="147"/>
        <v/>
      </c>
      <c r="AQ694" s="12" t="str">
        <f t="shared" si="150"/>
        <v/>
      </c>
      <c r="AR694" s="12" t="str">
        <f t="shared" si="149"/>
        <v/>
      </c>
    </row>
    <row r="695" spans="1:44" x14ac:dyDescent="0.25">
      <c r="A695" s="7"/>
      <c r="B695" s="7"/>
      <c r="C695" s="3" t="str">
        <f>IFERROR(VLOOKUP(B695,DONNEES!$E:$F,2,0),"")</f>
        <v/>
      </c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3" t="str">
        <f>IFERROR(VLOOKUP(Q695,DONNEES!$Q$2:$R$8,2,0),"")</f>
        <v/>
      </c>
      <c r="S695" s="19"/>
      <c r="T695" s="19"/>
      <c r="U695" s="7"/>
      <c r="V695" s="3" t="str">
        <f>IFERROR(VLOOKUP(U695,DONNEES!$O$2:$P$17,2,0),"")</f>
        <v/>
      </c>
      <c r="W695" s="7"/>
      <c r="X695" s="3" t="str">
        <f>IFERROR(VLOOKUP(W695,DONNEES!$S$2:$T$6,2,0),"")</f>
        <v/>
      </c>
      <c r="Z695" s="12" t="str">
        <f t="shared" si="138"/>
        <v/>
      </c>
      <c r="AA695" s="12" t="b">
        <f t="shared" si="139"/>
        <v>0</v>
      </c>
      <c r="AB695" s="12" t="b">
        <f t="shared" si="140"/>
        <v>0</v>
      </c>
      <c r="AC695" s="13">
        <f t="shared" si="141"/>
        <v>0</v>
      </c>
      <c r="AD695" s="12">
        <f t="shared" si="145"/>
        <v>0</v>
      </c>
      <c r="AE695" s="12">
        <f t="shared" si="146"/>
        <v>0</v>
      </c>
      <c r="AF695" s="12">
        <f t="shared" si="142"/>
        <v>1</v>
      </c>
      <c r="AG695" s="12">
        <f t="shared" si="143"/>
        <v>1</v>
      </c>
      <c r="AI695" s="12" t="str">
        <f>IF(E695&lt;&gt;"",OR(VLOOKUP(J695,DONNEES!$H$2:$I$7,2,0)="09",VLOOKUP(J695,DONNEES!$H$2:$I$7,2,0)="19"),"")</f>
        <v/>
      </c>
      <c r="AN695" s="18" t="b">
        <f t="shared" si="144"/>
        <v>1</v>
      </c>
      <c r="AO695" s="12" t="str">
        <f t="shared" si="148"/>
        <v/>
      </c>
      <c r="AP695" s="12" t="str">
        <f t="shared" si="147"/>
        <v/>
      </c>
      <c r="AQ695" s="12" t="str">
        <f t="shared" si="150"/>
        <v/>
      </c>
      <c r="AR695" s="12" t="str">
        <f t="shared" si="149"/>
        <v/>
      </c>
    </row>
    <row r="696" spans="1:44" x14ac:dyDescent="0.25">
      <c r="A696" s="7"/>
      <c r="B696" s="7"/>
      <c r="C696" s="3" t="str">
        <f>IFERROR(VLOOKUP(B696,DONNEES!$E:$F,2,0),"")</f>
        <v/>
      </c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3" t="str">
        <f>IFERROR(VLOOKUP(Q696,DONNEES!$Q$2:$R$8,2,0),"")</f>
        <v/>
      </c>
      <c r="S696" s="19"/>
      <c r="T696" s="19"/>
      <c r="U696" s="7"/>
      <c r="V696" s="3" t="str">
        <f>IFERROR(VLOOKUP(U696,DONNEES!$O$2:$P$17,2,0),"")</f>
        <v/>
      </c>
      <c r="W696" s="7"/>
      <c r="X696" s="3" t="str">
        <f>IFERROR(VLOOKUP(W696,DONNEES!$S$2:$T$6,2,0),"")</f>
        <v/>
      </c>
      <c r="Z696" s="12" t="str">
        <f t="shared" si="138"/>
        <v/>
      </c>
      <c r="AA696" s="12" t="b">
        <f t="shared" si="139"/>
        <v>0</v>
      </c>
      <c r="AB696" s="12" t="b">
        <f t="shared" si="140"/>
        <v>0</v>
      </c>
      <c r="AC696" s="13">
        <f t="shared" si="141"/>
        <v>0</v>
      </c>
      <c r="AD696" s="12">
        <f t="shared" si="145"/>
        <v>0</v>
      </c>
      <c r="AE696" s="12">
        <f t="shared" si="146"/>
        <v>0</v>
      </c>
      <c r="AF696" s="12">
        <f t="shared" si="142"/>
        <v>1</v>
      </c>
      <c r="AG696" s="12">
        <f t="shared" si="143"/>
        <v>1</v>
      </c>
      <c r="AI696" s="12" t="str">
        <f>IF(E696&lt;&gt;"",OR(VLOOKUP(J696,DONNEES!$H$2:$I$7,2,0)="09",VLOOKUP(J696,DONNEES!$H$2:$I$7,2,0)="19"),"")</f>
        <v/>
      </c>
      <c r="AN696" s="18" t="b">
        <f t="shared" si="144"/>
        <v>1</v>
      </c>
      <c r="AO696" s="12" t="str">
        <f t="shared" si="148"/>
        <v/>
      </c>
      <c r="AP696" s="12" t="str">
        <f t="shared" si="147"/>
        <v/>
      </c>
      <c r="AQ696" s="12" t="str">
        <f t="shared" si="150"/>
        <v/>
      </c>
      <c r="AR696" s="12" t="str">
        <f t="shared" si="149"/>
        <v/>
      </c>
    </row>
    <row r="697" spans="1:44" x14ac:dyDescent="0.25">
      <c r="A697" s="7"/>
      <c r="B697" s="7"/>
      <c r="C697" s="3" t="str">
        <f>IFERROR(VLOOKUP(B697,DONNEES!$E:$F,2,0),"")</f>
        <v/>
      </c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3" t="str">
        <f>IFERROR(VLOOKUP(Q697,DONNEES!$Q$2:$R$8,2,0),"")</f>
        <v/>
      </c>
      <c r="S697" s="19"/>
      <c r="T697" s="19"/>
      <c r="U697" s="7"/>
      <c r="V697" s="3" t="str">
        <f>IFERROR(VLOOKUP(U697,DONNEES!$O$2:$P$17,2,0),"")</f>
        <v/>
      </c>
      <c r="W697" s="7"/>
      <c r="X697" s="3" t="str">
        <f>IFERROR(VLOOKUP(W697,DONNEES!$S$2:$T$6,2,0),"")</f>
        <v/>
      </c>
      <c r="Z697" s="12" t="str">
        <f t="shared" si="138"/>
        <v/>
      </c>
      <c r="AA697" s="12" t="b">
        <f t="shared" si="139"/>
        <v>0</v>
      </c>
      <c r="AB697" s="12" t="b">
        <f t="shared" si="140"/>
        <v>0</v>
      </c>
      <c r="AC697" s="13">
        <f t="shared" si="141"/>
        <v>0</v>
      </c>
      <c r="AD697" s="12">
        <f t="shared" si="145"/>
        <v>0</v>
      </c>
      <c r="AE697" s="12">
        <f t="shared" si="146"/>
        <v>0</v>
      </c>
      <c r="AF697" s="12">
        <f t="shared" si="142"/>
        <v>1</v>
      </c>
      <c r="AG697" s="12">
        <f t="shared" si="143"/>
        <v>1</v>
      </c>
      <c r="AI697" s="12" t="str">
        <f>IF(E697&lt;&gt;"",OR(VLOOKUP(J697,DONNEES!$H$2:$I$7,2,0)="09",VLOOKUP(J697,DONNEES!$H$2:$I$7,2,0)="19"),"")</f>
        <v/>
      </c>
      <c r="AN697" s="18" t="b">
        <f t="shared" si="144"/>
        <v>1</v>
      </c>
      <c r="AO697" s="12" t="str">
        <f t="shared" si="148"/>
        <v/>
      </c>
      <c r="AP697" s="12" t="str">
        <f t="shared" si="147"/>
        <v/>
      </c>
      <c r="AQ697" s="12" t="str">
        <f t="shared" si="150"/>
        <v/>
      </c>
      <c r="AR697" s="12" t="str">
        <f t="shared" si="149"/>
        <v/>
      </c>
    </row>
    <row r="698" spans="1:44" x14ac:dyDescent="0.25">
      <c r="A698" s="7"/>
      <c r="B698" s="7"/>
      <c r="C698" s="3" t="str">
        <f>IFERROR(VLOOKUP(B698,DONNEES!$E:$F,2,0),"")</f>
        <v/>
      </c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3" t="str">
        <f>IFERROR(VLOOKUP(Q698,DONNEES!$Q$2:$R$8,2,0),"")</f>
        <v/>
      </c>
      <c r="S698" s="19"/>
      <c r="T698" s="19"/>
      <c r="U698" s="7"/>
      <c r="V698" s="3" t="str">
        <f>IFERROR(VLOOKUP(U698,DONNEES!$O$2:$P$17,2,0),"")</f>
        <v/>
      </c>
      <c r="W698" s="7"/>
      <c r="X698" s="3" t="str">
        <f>IFERROR(VLOOKUP(W698,DONNEES!$S$2:$T$6,2,0),"")</f>
        <v/>
      </c>
      <c r="Z698" s="12" t="str">
        <f t="shared" si="138"/>
        <v/>
      </c>
      <c r="AA698" s="12" t="b">
        <f t="shared" si="139"/>
        <v>0</v>
      </c>
      <c r="AB698" s="12" t="b">
        <f t="shared" si="140"/>
        <v>0</v>
      </c>
      <c r="AC698" s="13">
        <f t="shared" si="141"/>
        <v>0</v>
      </c>
      <c r="AD698" s="12">
        <f t="shared" si="145"/>
        <v>0</v>
      </c>
      <c r="AE698" s="12">
        <f t="shared" si="146"/>
        <v>0</v>
      </c>
      <c r="AF698" s="12">
        <f t="shared" si="142"/>
        <v>1</v>
      </c>
      <c r="AG698" s="12">
        <f t="shared" si="143"/>
        <v>1</v>
      </c>
      <c r="AI698" s="12" t="str">
        <f>IF(E698&lt;&gt;"",OR(VLOOKUP(J698,DONNEES!$H$2:$I$7,2,0)="09",VLOOKUP(J698,DONNEES!$H$2:$I$7,2,0)="19"),"")</f>
        <v/>
      </c>
      <c r="AN698" s="18" t="b">
        <f t="shared" si="144"/>
        <v>1</v>
      </c>
      <c r="AO698" s="12" t="str">
        <f t="shared" si="148"/>
        <v/>
      </c>
      <c r="AP698" s="12" t="str">
        <f t="shared" si="147"/>
        <v/>
      </c>
      <c r="AQ698" s="12" t="str">
        <f t="shared" si="150"/>
        <v/>
      </c>
      <c r="AR698" s="12" t="str">
        <f t="shared" si="149"/>
        <v/>
      </c>
    </row>
    <row r="699" spans="1:44" x14ac:dyDescent="0.25">
      <c r="A699" s="7"/>
      <c r="B699" s="7"/>
      <c r="C699" s="3" t="str">
        <f>IFERROR(VLOOKUP(B699,DONNEES!$E:$F,2,0),"")</f>
        <v/>
      </c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3" t="str">
        <f>IFERROR(VLOOKUP(Q699,DONNEES!$Q$2:$R$8,2,0),"")</f>
        <v/>
      </c>
      <c r="S699" s="19"/>
      <c r="T699" s="19"/>
      <c r="U699" s="7"/>
      <c r="V699" s="3" t="str">
        <f>IFERROR(VLOOKUP(U699,DONNEES!$O$2:$P$17,2,0),"")</f>
        <v/>
      </c>
      <c r="W699" s="7"/>
      <c r="X699" s="3" t="str">
        <f>IFERROR(VLOOKUP(W699,DONNEES!$S$2:$T$6,2,0),"")</f>
        <v/>
      </c>
      <c r="Z699" s="12" t="str">
        <f t="shared" si="138"/>
        <v/>
      </c>
      <c r="AA699" s="12" t="b">
        <f t="shared" si="139"/>
        <v>0</v>
      </c>
      <c r="AB699" s="12" t="b">
        <f t="shared" si="140"/>
        <v>0</v>
      </c>
      <c r="AC699" s="13">
        <f t="shared" si="141"/>
        <v>0</v>
      </c>
      <c r="AD699" s="12">
        <f t="shared" si="145"/>
        <v>0</v>
      </c>
      <c r="AE699" s="12">
        <f t="shared" si="146"/>
        <v>0</v>
      </c>
      <c r="AF699" s="12">
        <f t="shared" si="142"/>
        <v>1</v>
      </c>
      <c r="AG699" s="12">
        <f t="shared" si="143"/>
        <v>1</v>
      </c>
      <c r="AI699" s="12" t="str">
        <f>IF(E699&lt;&gt;"",OR(VLOOKUP(J699,DONNEES!$H$2:$I$7,2,0)="09",VLOOKUP(J699,DONNEES!$H$2:$I$7,2,0)="19"),"")</f>
        <v/>
      </c>
      <c r="AN699" s="18" t="b">
        <f t="shared" si="144"/>
        <v>1</v>
      </c>
      <c r="AO699" s="12" t="str">
        <f t="shared" si="148"/>
        <v/>
      </c>
      <c r="AP699" s="12" t="str">
        <f t="shared" si="147"/>
        <v/>
      </c>
      <c r="AQ699" s="12" t="str">
        <f t="shared" si="150"/>
        <v/>
      </c>
      <c r="AR699" s="12" t="str">
        <f t="shared" si="149"/>
        <v/>
      </c>
    </row>
    <row r="700" spans="1:44" x14ac:dyDescent="0.25">
      <c r="A700" s="7"/>
      <c r="B700" s="7"/>
      <c r="C700" s="3" t="str">
        <f>IFERROR(VLOOKUP(B700,DONNEES!$E:$F,2,0),"")</f>
        <v/>
      </c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3" t="str">
        <f>IFERROR(VLOOKUP(Q700,DONNEES!$Q$2:$R$8,2,0),"")</f>
        <v/>
      </c>
      <c r="S700" s="19"/>
      <c r="T700" s="19"/>
      <c r="U700" s="7"/>
      <c r="V700" s="3" t="str">
        <f>IFERROR(VLOOKUP(U700,DONNEES!$O$2:$P$17,2,0),"")</f>
        <v/>
      </c>
      <c r="W700" s="7"/>
      <c r="X700" s="3" t="str">
        <f>IFERROR(VLOOKUP(W700,DONNEES!$S$2:$T$6,2,0),"")</f>
        <v/>
      </c>
      <c r="Z700" s="12" t="str">
        <f t="shared" si="138"/>
        <v/>
      </c>
      <c r="AA700" s="12" t="b">
        <f t="shared" si="139"/>
        <v>0</v>
      </c>
      <c r="AB700" s="12" t="b">
        <f t="shared" si="140"/>
        <v>0</v>
      </c>
      <c r="AC700" s="13">
        <f t="shared" si="141"/>
        <v>0</v>
      </c>
      <c r="AD700" s="12">
        <f t="shared" si="145"/>
        <v>0</v>
      </c>
      <c r="AE700" s="12">
        <f t="shared" si="146"/>
        <v>0</v>
      </c>
      <c r="AF700" s="12">
        <f t="shared" si="142"/>
        <v>1</v>
      </c>
      <c r="AG700" s="12">
        <f t="shared" si="143"/>
        <v>1</v>
      </c>
      <c r="AI700" s="12" t="str">
        <f>IF(E700&lt;&gt;"",OR(VLOOKUP(J700,DONNEES!$H$2:$I$7,2,0)="09",VLOOKUP(J700,DONNEES!$H$2:$I$7,2,0)="19"),"")</f>
        <v/>
      </c>
      <c r="AN700" s="18" t="b">
        <f t="shared" si="144"/>
        <v>1</v>
      </c>
      <c r="AO700" s="12" t="str">
        <f t="shared" si="148"/>
        <v/>
      </c>
      <c r="AP700" s="12" t="str">
        <f t="shared" si="147"/>
        <v/>
      </c>
      <c r="AQ700" s="12" t="str">
        <f t="shared" si="150"/>
        <v/>
      </c>
      <c r="AR700" s="12" t="str">
        <f t="shared" si="149"/>
        <v/>
      </c>
    </row>
    <row r="701" spans="1:44" x14ac:dyDescent="0.25">
      <c r="A701" s="7"/>
      <c r="B701" s="7"/>
      <c r="C701" s="3" t="str">
        <f>IFERROR(VLOOKUP(B701,DONNEES!$E:$F,2,0),"")</f>
        <v/>
      </c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3" t="str">
        <f>IFERROR(VLOOKUP(Q701,DONNEES!$Q$2:$R$8,2,0),"")</f>
        <v/>
      </c>
      <c r="S701" s="19"/>
      <c r="T701" s="19"/>
      <c r="U701" s="7"/>
      <c r="V701" s="3" t="str">
        <f>IFERROR(VLOOKUP(U701,DONNEES!$O$2:$P$17,2,0),"")</f>
        <v/>
      </c>
      <c r="W701" s="7"/>
      <c r="X701" s="3" t="str">
        <f>IFERROR(VLOOKUP(W701,DONNEES!$S$2:$T$6,2,0),"")</f>
        <v/>
      </c>
      <c r="Z701" s="12" t="str">
        <f t="shared" si="138"/>
        <v/>
      </c>
      <c r="AA701" s="12" t="b">
        <f t="shared" si="139"/>
        <v>0</v>
      </c>
      <c r="AB701" s="12" t="b">
        <f t="shared" si="140"/>
        <v>0</v>
      </c>
      <c r="AC701" s="13">
        <f t="shared" si="141"/>
        <v>0</v>
      </c>
      <c r="AD701" s="12">
        <f t="shared" si="145"/>
        <v>0</v>
      </c>
      <c r="AE701" s="12">
        <f t="shared" si="146"/>
        <v>0</v>
      </c>
      <c r="AF701" s="12">
        <f t="shared" si="142"/>
        <v>1</v>
      </c>
      <c r="AG701" s="12">
        <f t="shared" si="143"/>
        <v>1</v>
      </c>
      <c r="AI701" s="12" t="str">
        <f>IF(E701&lt;&gt;"",OR(VLOOKUP(J701,DONNEES!$H$2:$I$7,2,0)="09",VLOOKUP(J701,DONNEES!$H$2:$I$7,2,0)="19"),"")</f>
        <v/>
      </c>
      <c r="AN701" s="18" t="b">
        <f t="shared" si="144"/>
        <v>1</v>
      </c>
      <c r="AO701" s="12" t="str">
        <f t="shared" si="148"/>
        <v/>
      </c>
      <c r="AP701" s="12" t="str">
        <f t="shared" si="147"/>
        <v/>
      </c>
      <c r="AQ701" s="12" t="str">
        <f t="shared" si="150"/>
        <v/>
      </c>
      <c r="AR701" s="12" t="str">
        <f t="shared" si="149"/>
        <v/>
      </c>
    </row>
    <row r="702" spans="1:44" x14ac:dyDescent="0.25">
      <c r="A702" s="7"/>
      <c r="B702" s="7"/>
      <c r="C702" s="3" t="str">
        <f>IFERROR(VLOOKUP(B702,DONNEES!$E:$F,2,0),"")</f>
        <v/>
      </c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3" t="str">
        <f>IFERROR(VLOOKUP(Q702,DONNEES!$Q$2:$R$8,2,0),"")</f>
        <v/>
      </c>
      <c r="S702" s="19"/>
      <c r="T702" s="19"/>
      <c r="U702" s="7"/>
      <c r="V702" s="3" t="str">
        <f>IFERROR(VLOOKUP(U702,DONNEES!$O$2:$P$17,2,0),"")</f>
        <v/>
      </c>
      <c r="W702" s="7"/>
      <c r="X702" s="3" t="str">
        <f>IFERROR(VLOOKUP(W702,DONNEES!$S$2:$T$6,2,0),"")</f>
        <v/>
      </c>
      <c r="Z702" s="12" t="str">
        <f t="shared" si="138"/>
        <v/>
      </c>
      <c r="AA702" s="12" t="b">
        <f t="shared" si="139"/>
        <v>0</v>
      </c>
      <c r="AB702" s="12" t="b">
        <f t="shared" si="140"/>
        <v>0</v>
      </c>
      <c r="AC702" s="13">
        <f t="shared" si="141"/>
        <v>0</v>
      </c>
      <c r="AD702" s="12">
        <f t="shared" si="145"/>
        <v>0</v>
      </c>
      <c r="AE702" s="12">
        <f t="shared" si="146"/>
        <v>0</v>
      </c>
      <c r="AF702" s="12">
        <f t="shared" si="142"/>
        <v>1</v>
      </c>
      <c r="AG702" s="12">
        <f t="shared" si="143"/>
        <v>1</v>
      </c>
      <c r="AI702" s="12" t="str">
        <f>IF(E702&lt;&gt;"",OR(VLOOKUP(J702,DONNEES!$H$2:$I$7,2,0)="09",VLOOKUP(J702,DONNEES!$H$2:$I$7,2,0)="19"),"")</f>
        <v/>
      </c>
      <c r="AN702" s="18" t="b">
        <f t="shared" si="144"/>
        <v>1</v>
      </c>
      <c r="AO702" s="12" t="str">
        <f t="shared" si="148"/>
        <v/>
      </c>
      <c r="AP702" s="12" t="str">
        <f t="shared" si="147"/>
        <v/>
      </c>
      <c r="AQ702" s="12" t="str">
        <f t="shared" si="150"/>
        <v/>
      </c>
      <c r="AR702" s="12" t="str">
        <f t="shared" si="149"/>
        <v/>
      </c>
    </row>
    <row r="703" spans="1:44" x14ac:dyDescent="0.25">
      <c r="A703" s="7"/>
      <c r="B703" s="7"/>
      <c r="C703" s="3" t="str">
        <f>IFERROR(VLOOKUP(B703,DONNEES!$E:$F,2,0),"")</f>
        <v/>
      </c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3" t="str">
        <f>IFERROR(VLOOKUP(Q703,DONNEES!$Q$2:$R$8,2,0),"")</f>
        <v/>
      </c>
      <c r="S703" s="19"/>
      <c r="T703" s="19"/>
      <c r="U703" s="7"/>
      <c r="V703" s="3" t="str">
        <f>IFERROR(VLOOKUP(U703,DONNEES!$O$2:$P$17,2,0),"")</f>
        <v/>
      </c>
      <c r="W703" s="7"/>
      <c r="X703" s="3" t="str">
        <f>IFERROR(VLOOKUP(W703,DONNEES!$S$2:$T$6,2,0),"")</f>
        <v/>
      </c>
      <c r="Z703" s="12" t="str">
        <f t="shared" si="138"/>
        <v/>
      </c>
      <c r="AA703" s="12" t="b">
        <f t="shared" si="139"/>
        <v>0</v>
      </c>
      <c r="AB703" s="12" t="b">
        <f t="shared" si="140"/>
        <v>0</v>
      </c>
      <c r="AC703" s="13">
        <f t="shared" si="141"/>
        <v>0</v>
      </c>
      <c r="AD703" s="12">
        <f t="shared" si="145"/>
        <v>0</v>
      </c>
      <c r="AE703" s="12">
        <f t="shared" si="146"/>
        <v>0</v>
      </c>
      <c r="AF703" s="12">
        <f t="shared" si="142"/>
        <v>1</v>
      </c>
      <c r="AG703" s="12">
        <f t="shared" si="143"/>
        <v>1</v>
      </c>
      <c r="AI703" s="12" t="str">
        <f>IF(E703&lt;&gt;"",OR(VLOOKUP(J703,DONNEES!$H$2:$I$7,2,0)="09",VLOOKUP(J703,DONNEES!$H$2:$I$7,2,0)="19"),"")</f>
        <v/>
      </c>
      <c r="AN703" s="18" t="b">
        <f t="shared" si="144"/>
        <v>1</v>
      </c>
      <c r="AO703" s="12" t="str">
        <f t="shared" si="148"/>
        <v/>
      </c>
      <c r="AP703" s="12" t="str">
        <f t="shared" si="147"/>
        <v/>
      </c>
      <c r="AQ703" s="12" t="str">
        <f t="shared" si="150"/>
        <v/>
      </c>
      <c r="AR703" s="12" t="str">
        <f t="shared" si="149"/>
        <v/>
      </c>
    </row>
    <row r="704" spans="1:44" x14ac:dyDescent="0.25">
      <c r="A704" s="7"/>
      <c r="B704" s="7"/>
      <c r="C704" s="3" t="str">
        <f>IFERROR(VLOOKUP(B704,DONNEES!$E:$F,2,0),"")</f>
        <v/>
      </c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3" t="str">
        <f>IFERROR(VLOOKUP(Q704,DONNEES!$Q$2:$R$8,2,0),"")</f>
        <v/>
      </c>
      <c r="S704" s="19"/>
      <c r="T704" s="19"/>
      <c r="U704" s="7"/>
      <c r="V704" s="3" t="str">
        <f>IFERROR(VLOOKUP(U704,DONNEES!$O$2:$P$17,2,0),"")</f>
        <v/>
      </c>
      <c r="W704" s="7"/>
      <c r="X704" s="3" t="str">
        <f>IFERROR(VLOOKUP(W704,DONNEES!$S$2:$T$6,2,0),"")</f>
        <v/>
      </c>
      <c r="Z704" s="12" t="str">
        <f t="shared" si="138"/>
        <v/>
      </c>
      <c r="AA704" s="12" t="b">
        <f t="shared" si="139"/>
        <v>0</v>
      </c>
      <c r="AB704" s="12" t="b">
        <f t="shared" si="140"/>
        <v>0</v>
      </c>
      <c r="AC704" s="13">
        <f t="shared" si="141"/>
        <v>0</v>
      </c>
      <c r="AD704" s="12">
        <f t="shared" si="145"/>
        <v>0</v>
      </c>
      <c r="AE704" s="12">
        <f t="shared" si="146"/>
        <v>0</v>
      </c>
      <c r="AF704" s="12">
        <f t="shared" si="142"/>
        <v>1</v>
      </c>
      <c r="AG704" s="12">
        <f t="shared" si="143"/>
        <v>1</v>
      </c>
      <c r="AI704" s="12" t="str">
        <f>IF(E704&lt;&gt;"",OR(VLOOKUP(J704,DONNEES!$H$2:$I$7,2,0)="09",VLOOKUP(J704,DONNEES!$H$2:$I$7,2,0)="19"),"")</f>
        <v/>
      </c>
      <c r="AN704" s="18" t="b">
        <f t="shared" si="144"/>
        <v>1</v>
      </c>
      <c r="AO704" s="12" t="str">
        <f t="shared" si="148"/>
        <v/>
      </c>
      <c r="AP704" s="12" t="str">
        <f t="shared" si="147"/>
        <v/>
      </c>
      <c r="AQ704" s="12" t="str">
        <f t="shared" si="150"/>
        <v/>
      </c>
      <c r="AR704" s="12" t="str">
        <f t="shared" si="149"/>
        <v/>
      </c>
    </row>
    <row r="705" spans="1:44" x14ac:dyDescent="0.25">
      <c r="A705" s="7"/>
      <c r="B705" s="7"/>
      <c r="C705" s="3" t="str">
        <f>IFERROR(VLOOKUP(B705,DONNEES!$E:$F,2,0),"")</f>
        <v/>
      </c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3" t="str">
        <f>IFERROR(VLOOKUP(Q705,DONNEES!$Q$2:$R$8,2,0),"")</f>
        <v/>
      </c>
      <c r="S705" s="19"/>
      <c r="T705" s="19"/>
      <c r="U705" s="7"/>
      <c r="V705" s="3" t="str">
        <f>IFERROR(VLOOKUP(U705,DONNEES!$O$2:$P$17,2,0),"")</f>
        <v/>
      </c>
      <c r="W705" s="7"/>
      <c r="X705" s="3" t="str">
        <f>IFERROR(VLOOKUP(W705,DONNEES!$S$2:$T$6,2,0),"")</f>
        <v/>
      </c>
      <c r="Z705" s="12" t="str">
        <f t="shared" si="138"/>
        <v/>
      </c>
      <c r="AA705" s="12" t="b">
        <f t="shared" si="139"/>
        <v>0</v>
      </c>
      <c r="AB705" s="12" t="b">
        <f t="shared" si="140"/>
        <v>0</v>
      </c>
      <c r="AC705" s="13">
        <f t="shared" si="141"/>
        <v>0</v>
      </c>
      <c r="AD705" s="12">
        <f t="shared" si="145"/>
        <v>0</v>
      </c>
      <c r="AE705" s="12">
        <f t="shared" si="146"/>
        <v>0</v>
      </c>
      <c r="AF705" s="12">
        <f t="shared" si="142"/>
        <v>1</v>
      </c>
      <c r="AG705" s="12">
        <f t="shared" si="143"/>
        <v>1</v>
      </c>
      <c r="AI705" s="12" t="str">
        <f>IF(E705&lt;&gt;"",OR(VLOOKUP(J705,DONNEES!$H$2:$I$7,2,0)="09",VLOOKUP(J705,DONNEES!$H$2:$I$7,2,0)="19"),"")</f>
        <v/>
      </c>
      <c r="AN705" s="18" t="b">
        <f t="shared" si="144"/>
        <v>1</v>
      </c>
      <c r="AO705" s="12" t="str">
        <f t="shared" si="148"/>
        <v/>
      </c>
      <c r="AP705" s="12" t="str">
        <f t="shared" si="147"/>
        <v/>
      </c>
      <c r="AQ705" s="12" t="str">
        <f t="shared" si="150"/>
        <v/>
      </c>
      <c r="AR705" s="12" t="str">
        <f t="shared" si="149"/>
        <v/>
      </c>
    </row>
    <row r="706" spans="1:44" x14ac:dyDescent="0.25">
      <c r="A706" s="7"/>
      <c r="B706" s="7"/>
      <c r="C706" s="3" t="str">
        <f>IFERROR(VLOOKUP(B706,DONNEES!$E:$F,2,0),"")</f>
        <v/>
      </c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3" t="str">
        <f>IFERROR(VLOOKUP(Q706,DONNEES!$Q$2:$R$8,2,0),"")</f>
        <v/>
      </c>
      <c r="S706" s="19"/>
      <c r="T706" s="19"/>
      <c r="U706" s="7"/>
      <c r="V706" s="3" t="str">
        <f>IFERROR(VLOOKUP(U706,DONNEES!$O$2:$P$17,2,0),"")</f>
        <v/>
      </c>
      <c r="W706" s="7"/>
      <c r="X706" s="3" t="str">
        <f>IFERROR(VLOOKUP(W706,DONNEES!$S$2:$T$6,2,0),"")</f>
        <v/>
      </c>
      <c r="Z706" s="12" t="str">
        <f t="shared" si="138"/>
        <v/>
      </c>
      <c r="AA706" s="12" t="b">
        <f t="shared" si="139"/>
        <v>0</v>
      </c>
      <c r="AB706" s="12" t="b">
        <f t="shared" si="140"/>
        <v>0</v>
      </c>
      <c r="AC706" s="13">
        <f t="shared" si="141"/>
        <v>0</v>
      </c>
      <c r="AD706" s="12">
        <f t="shared" si="145"/>
        <v>0</v>
      </c>
      <c r="AE706" s="12">
        <f t="shared" si="146"/>
        <v>0</v>
      </c>
      <c r="AF706" s="12">
        <f t="shared" si="142"/>
        <v>1</v>
      </c>
      <c r="AG706" s="12">
        <f t="shared" si="143"/>
        <v>1</v>
      </c>
      <c r="AI706" s="12" t="str">
        <f>IF(E706&lt;&gt;"",OR(VLOOKUP(J706,DONNEES!$H$2:$I$7,2,0)="09",VLOOKUP(J706,DONNEES!$H$2:$I$7,2,0)="19"),"")</f>
        <v/>
      </c>
      <c r="AN706" s="18" t="b">
        <f t="shared" si="144"/>
        <v>1</v>
      </c>
      <c r="AO706" s="12" t="str">
        <f t="shared" si="148"/>
        <v/>
      </c>
      <c r="AP706" s="12" t="str">
        <f t="shared" si="147"/>
        <v/>
      </c>
      <c r="AQ706" s="12" t="str">
        <f t="shared" si="150"/>
        <v/>
      </c>
      <c r="AR706" s="12" t="str">
        <f t="shared" si="149"/>
        <v/>
      </c>
    </row>
    <row r="707" spans="1:44" x14ac:dyDescent="0.25">
      <c r="A707" s="7"/>
      <c r="B707" s="7"/>
      <c r="C707" s="3" t="str">
        <f>IFERROR(VLOOKUP(B707,DONNEES!$E:$F,2,0),"")</f>
        <v/>
      </c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3" t="str">
        <f>IFERROR(VLOOKUP(Q707,DONNEES!$Q$2:$R$8,2,0),"")</f>
        <v/>
      </c>
      <c r="S707" s="19"/>
      <c r="T707" s="19"/>
      <c r="U707" s="7"/>
      <c r="V707" s="3" t="str">
        <f>IFERROR(VLOOKUP(U707,DONNEES!$O$2:$P$17,2,0),"")</f>
        <v/>
      </c>
      <c r="W707" s="7"/>
      <c r="X707" s="3" t="str">
        <f>IFERROR(VLOOKUP(W707,DONNEES!$S$2:$T$6,2,0),"")</f>
        <v/>
      </c>
      <c r="Z707" s="12" t="str">
        <f t="shared" si="138"/>
        <v/>
      </c>
      <c r="AA707" s="12" t="b">
        <f t="shared" si="139"/>
        <v>0</v>
      </c>
      <c r="AB707" s="12" t="b">
        <f t="shared" si="140"/>
        <v>0</v>
      </c>
      <c r="AC707" s="13">
        <f t="shared" si="141"/>
        <v>0</v>
      </c>
      <c r="AD707" s="12">
        <f t="shared" si="145"/>
        <v>0</v>
      </c>
      <c r="AE707" s="12">
        <f t="shared" si="146"/>
        <v>0</v>
      </c>
      <c r="AF707" s="12">
        <f t="shared" si="142"/>
        <v>1</v>
      </c>
      <c r="AG707" s="12">
        <f t="shared" si="143"/>
        <v>1</v>
      </c>
      <c r="AI707" s="12" t="str">
        <f>IF(E707&lt;&gt;"",OR(VLOOKUP(J707,DONNEES!$H$2:$I$7,2,0)="09",VLOOKUP(J707,DONNEES!$H$2:$I$7,2,0)="19"),"")</f>
        <v/>
      </c>
      <c r="AN707" s="18" t="b">
        <f t="shared" si="144"/>
        <v>1</v>
      </c>
      <c r="AO707" s="12" t="str">
        <f t="shared" si="148"/>
        <v/>
      </c>
      <c r="AP707" s="12" t="str">
        <f t="shared" si="147"/>
        <v/>
      </c>
      <c r="AQ707" s="12" t="str">
        <f t="shared" si="150"/>
        <v/>
      </c>
      <c r="AR707" s="12" t="str">
        <f t="shared" si="149"/>
        <v/>
      </c>
    </row>
    <row r="708" spans="1:44" x14ac:dyDescent="0.25">
      <c r="A708" s="7"/>
      <c r="B708" s="7"/>
      <c r="C708" s="3" t="str">
        <f>IFERROR(VLOOKUP(B708,DONNEES!$E:$F,2,0),"")</f>
        <v/>
      </c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3" t="str">
        <f>IFERROR(VLOOKUP(Q708,DONNEES!$Q$2:$R$8,2,0),"")</f>
        <v/>
      </c>
      <c r="S708" s="19"/>
      <c r="T708" s="19"/>
      <c r="U708" s="7"/>
      <c r="V708" s="3" t="str">
        <f>IFERROR(VLOOKUP(U708,DONNEES!$O$2:$P$17,2,0),"")</f>
        <v/>
      </c>
      <c r="W708" s="7"/>
      <c r="X708" s="3" t="str">
        <f>IFERROR(VLOOKUP(W708,DONNEES!$S$2:$T$6,2,0),"")</f>
        <v/>
      </c>
      <c r="Z708" s="12" t="str">
        <f t="shared" si="138"/>
        <v/>
      </c>
      <c r="AA708" s="12" t="b">
        <f t="shared" si="139"/>
        <v>0</v>
      </c>
      <c r="AB708" s="12" t="b">
        <f t="shared" si="140"/>
        <v>0</v>
      </c>
      <c r="AC708" s="13">
        <f t="shared" si="141"/>
        <v>0</v>
      </c>
      <c r="AD708" s="12">
        <f t="shared" si="145"/>
        <v>0</v>
      </c>
      <c r="AE708" s="12">
        <f t="shared" si="146"/>
        <v>0</v>
      </c>
      <c r="AF708" s="12">
        <f t="shared" si="142"/>
        <v>1</v>
      </c>
      <c r="AG708" s="12">
        <f t="shared" si="143"/>
        <v>1</v>
      </c>
      <c r="AI708" s="12" t="str">
        <f>IF(E708&lt;&gt;"",OR(VLOOKUP(J708,DONNEES!$H$2:$I$7,2,0)="09",VLOOKUP(J708,DONNEES!$H$2:$I$7,2,0)="19"),"")</f>
        <v/>
      </c>
      <c r="AN708" s="18" t="b">
        <f t="shared" si="144"/>
        <v>1</v>
      </c>
      <c r="AO708" s="12" t="str">
        <f t="shared" si="148"/>
        <v/>
      </c>
      <c r="AP708" s="12" t="str">
        <f t="shared" si="147"/>
        <v/>
      </c>
      <c r="AQ708" s="12" t="str">
        <f t="shared" si="150"/>
        <v/>
      </c>
      <c r="AR708" s="12" t="str">
        <f t="shared" si="149"/>
        <v/>
      </c>
    </row>
    <row r="709" spans="1:44" x14ac:dyDescent="0.25">
      <c r="A709" s="7"/>
      <c r="B709" s="7"/>
      <c r="C709" s="3" t="str">
        <f>IFERROR(VLOOKUP(B709,DONNEES!$E:$F,2,0),"")</f>
        <v/>
      </c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3" t="str">
        <f>IFERROR(VLOOKUP(Q709,DONNEES!$Q$2:$R$8,2,0),"")</f>
        <v/>
      </c>
      <c r="S709" s="19"/>
      <c r="T709" s="19"/>
      <c r="U709" s="7"/>
      <c r="V709" s="3" t="str">
        <f>IFERROR(VLOOKUP(U709,DONNEES!$O$2:$P$17,2,0),"")</f>
        <v/>
      </c>
      <c r="W709" s="7"/>
      <c r="X709" s="3" t="str">
        <f>IFERROR(VLOOKUP(W709,DONNEES!$S$2:$T$6,2,0),"")</f>
        <v/>
      </c>
      <c r="Z709" s="12" t="str">
        <f t="shared" si="138"/>
        <v/>
      </c>
      <c r="AA709" s="12" t="b">
        <f t="shared" si="139"/>
        <v>0</v>
      </c>
      <c r="AB709" s="12" t="b">
        <f t="shared" si="140"/>
        <v>0</v>
      </c>
      <c r="AC709" s="13">
        <f t="shared" si="141"/>
        <v>0</v>
      </c>
      <c r="AD709" s="12">
        <f t="shared" si="145"/>
        <v>0</v>
      </c>
      <c r="AE709" s="12">
        <f t="shared" si="146"/>
        <v>0</v>
      </c>
      <c r="AF709" s="12">
        <f t="shared" si="142"/>
        <v>1</v>
      </c>
      <c r="AG709" s="12">
        <f t="shared" si="143"/>
        <v>1</v>
      </c>
      <c r="AI709" s="12" t="str">
        <f>IF(E709&lt;&gt;"",OR(VLOOKUP(J709,DONNEES!$H$2:$I$7,2,0)="09",VLOOKUP(J709,DONNEES!$H$2:$I$7,2,0)="19"),"")</f>
        <v/>
      </c>
      <c r="AN709" s="18" t="b">
        <f t="shared" si="144"/>
        <v>1</v>
      </c>
      <c r="AO709" s="12" t="str">
        <f t="shared" si="148"/>
        <v/>
      </c>
      <c r="AP709" s="12" t="str">
        <f t="shared" si="147"/>
        <v/>
      </c>
      <c r="AQ709" s="12" t="str">
        <f t="shared" si="150"/>
        <v/>
      </c>
      <c r="AR709" s="12" t="str">
        <f t="shared" si="149"/>
        <v/>
      </c>
    </row>
    <row r="710" spans="1:44" x14ac:dyDescent="0.25">
      <c r="A710" s="7"/>
      <c r="B710" s="7"/>
      <c r="C710" s="3" t="str">
        <f>IFERROR(VLOOKUP(B710,DONNEES!$E:$F,2,0),"")</f>
        <v/>
      </c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3" t="str">
        <f>IFERROR(VLOOKUP(Q710,DONNEES!$Q$2:$R$8,2,0),"")</f>
        <v/>
      </c>
      <c r="S710" s="19"/>
      <c r="T710" s="19"/>
      <c r="U710" s="7"/>
      <c r="V710" s="3" t="str">
        <f>IFERROR(VLOOKUP(U710,DONNEES!$O$2:$P$17,2,0),"")</f>
        <v/>
      </c>
      <c r="W710" s="7"/>
      <c r="X710" s="3" t="str">
        <f>IFERROR(VLOOKUP(W710,DONNEES!$S$2:$T$6,2,0),"")</f>
        <v/>
      </c>
      <c r="Z710" s="12" t="str">
        <f t="shared" si="138"/>
        <v/>
      </c>
      <c r="AA710" s="12" t="b">
        <f t="shared" si="139"/>
        <v>0</v>
      </c>
      <c r="AB710" s="12" t="b">
        <f t="shared" si="140"/>
        <v>0</v>
      </c>
      <c r="AC710" s="13">
        <f t="shared" si="141"/>
        <v>0</v>
      </c>
      <c r="AD710" s="12">
        <f t="shared" si="145"/>
        <v>0</v>
      </c>
      <c r="AE710" s="12">
        <f t="shared" si="146"/>
        <v>0</v>
      </c>
      <c r="AF710" s="12">
        <f t="shared" si="142"/>
        <v>1</v>
      </c>
      <c r="AG710" s="12">
        <f t="shared" si="143"/>
        <v>1</v>
      </c>
      <c r="AI710" s="12" t="str">
        <f>IF(E710&lt;&gt;"",OR(VLOOKUP(J710,DONNEES!$H$2:$I$7,2,0)="09",VLOOKUP(J710,DONNEES!$H$2:$I$7,2,0)="19"),"")</f>
        <v/>
      </c>
      <c r="AN710" s="18" t="b">
        <f t="shared" si="144"/>
        <v>1</v>
      </c>
      <c r="AO710" s="12" t="str">
        <f t="shared" si="148"/>
        <v/>
      </c>
      <c r="AP710" s="12" t="str">
        <f t="shared" si="147"/>
        <v/>
      </c>
      <c r="AQ710" s="12" t="str">
        <f t="shared" si="150"/>
        <v/>
      </c>
      <c r="AR710" s="12" t="str">
        <f t="shared" si="149"/>
        <v/>
      </c>
    </row>
    <row r="711" spans="1:44" x14ac:dyDescent="0.25">
      <c r="A711" s="7"/>
      <c r="B711" s="7"/>
      <c r="C711" s="3" t="str">
        <f>IFERROR(VLOOKUP(B711,DONNEES!$E:$F,2,0),"")</f>
        <v/>
      </c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3" t="str">
        <f>IFERROR(VLOOKUP(Q711,DONNEES!$Q$2:$R$8,2,0),"")</f>
        <v/>
      </c>
      <c r="S711" s="19"/>
      <c r="T711" s="19"/>
      <c r="U711" s="7"/>
      <c r="V711" s="3" t="str">
        <f>IFERROR(VLOOKUP(U711,DONNEES!$O$2:$P$17,2,0),"")</f>
        <v/>
      </c>
      <c r="W711" s="7"/>
      <c r="X711" s="3" t="str">
        <f>IFERROR(VLOOKUP(W711,DONNEES!$S$2:$T$6,2,0),"")</f>
        <v/>
      </c>
      <c r="Z711" s="12" t="str">
        <f t="shared" si="138"/>
        <v/>
      </c>
      <c r="AA711" s="12" t="b">
        <f t="shared" si="139"/>
        <v>0</v>
      </c>
      <c r="AB711" s="12" t="b">
        <f t="shared" si="140"/>
        <v>0</v>
      </c>
      <c r="AC711" s="13">
        <f t="shared" si="141"/>
        <v>0</v>
      </c>
      <c r="AD711" s="12">
        <f t="shared" si="145"/>
        <v>0</v>
      </c>
      <c r="AE711" s="12">
        <f t="shared" si="146"/>
        <v>0</v>
      </c>
      <c r="AF711" s="12">
        <f t="shared" si="142"/>
        <v>1</v>
      </c>
      <c r="AG711" s="12">
        <f t="shared" si="143"/>
        <v>1</v>
      </c>
      <c r="AI711" s="12" t="str">
        <f>IF(E711&lt;&gt;"",OR(VLOOKUP(J711,DONNEES!$H$2:$I$7,2,0)="09",VLOOKUP(J711,DONNEES!$H$2:$I$7,2,0)="19"),"")</f>
        <v/>
      </c>
      <c r="AN711" s="18" t="b">
        <f t="shared" si="144"/>
        <v>1</v>
      </c>
      <c r="AO711" s="12" t="str">
        <f t="shared" si="148"/>
        <v/>
      </c>
      <c r="AP711" s="12" t="str">
        <f t="shared" si="147"/>
        <v/>
      </c>
      <c r="AQ711" s="12" t="str">
        <f t="shared" si="150"/>
        <v/>
      </c>
      <c r="AR711" s="12" t="str">
        <f t="shared" si="149"/>
        <v/>
      </c>
    </row>
    <row r="712" spans="1:44" x14ac:dyDescent="0.25">
      <c r="A712" s="7"/>
      <c r="B712" s="7"/>
      <c r="C712" s="3" t="str">
        <f>IFERROR(VLOOKUP(B712,DONNEES!$E:$F,2,0),"")</f>
        <v/>
      </c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3" t="str">
        <f>IFERROR(VLOOKUP(Q712,DONNEES!$Q$2:$R$8,2,0),"")</f>
        <v/>
      </c>
      <c r="S712" s="19"/>
      <c r="T712" s="19"/>
      <c r="U712" s="7"/>
      <c r="V712" s="3" t="str">
        <f>IFERROR(VLOOKUP(U712,DONNEES!$O$2:$P$17,2,0),"")</f>
        <v/>
      </c>
      <c r="W712" s="7"/>
      <c r="X712" s="3" t="str">
        <f>IFERROR(VLOOKUP(W712,DONNEES!$S$2:$T$6,2,0),"")</f>
        <v/>
      </c>
      <c r="Z712" s="12" t="str">
        <f t="shared" si="138"/>
        <v/>
      </c>
      <c r="AA712" s="12" t="b">
        <f t="shared" si="139"/>
        <v>0</v>
      </c>
      <c r="AB712" s="12" t="b">
        <f t="shared" si="140"/>
        <v>0</v>
      </c>
      <c r="AC712" s="13">
        <f t="shared" si="141"/>
        <v>0</v>
      </c>
      <c r="AD712" s="12">
        <f t="shared" si="145"/>
        <v>0</v>
      </c>
      <c r="AE712" s="12">
        <f t="shared" si="146"/>
        <v>0</v>
      </c>
      <c r="AF712" s="12">
        <f t="shared" si="142"/>
        <v>1</v>
      </c>
      <c r="AG712" s="12">
        <f t="shared" si="143"/>
        <v>1</v>
      </c>
      <c r="AI712" s="12" t="str">
        <f>IF(E712&lt;&gt;"",OR(VLOOKUP(J712,DONNEES!$H$2:$I$7,2,0)="09",VLOOKUP(J712,DONNEES!$H$2:$I$7,2,0)="19"),"")</f>
        <v/>
      </c>
      <c r="AN712" s="18" t="b">
        <f t="shared" si="144"/>
        <v>1</v>
      </c>
      <c r="AO712" s="12" t="str">
        <f t="shared" si="148"/>
        <v/>
      </c>
      <c r="AP712" s="12" t="str">
        <f t="shared" si="147"/>
        <v/>
      </c>
      <c r="AQ712" s="12" t="str">
        <f t="shared" si="150"/>
        <v/>
      </c>
      <c r="AR712" s="12" t="str">
        <f t="shared" si="149"/>
        <v/>
      </c>
    </row>
    <row r="713" spans="1:44" x14ac:dyDescent="0.25">
      <c r="A713" s="7"/>
      <c r="B713" s="7"/>
      <c r="C713" s="3" t="str">
        <f>IFERROR(VLOOKUP(B713,DONNEES!$E:$F,2,0),"")</f>
        <v/>
      </c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3" t="str">
        <f>IFERROR(VLOOKUP(Q713,DONNEES!$Q$2:$R$8,2,0),"")</f>
        <v/>
      </c>
      <c r="S713" s="19"/>
      <c r="T713" s="19"/>
      <c r="U713" s="7"/>
      <c r="V713" s="3" t="str">
        <f>IFERROR(VLOOKUP(U713,DONNEES!$O$2:$P$17,2,0),"")</f>
        <v/>
      </c>
      <c r="W713" s="7"/>
      <c r="X713" s="3" t="str">
        <f>IFERROR(VLOOKUP(W713,DONNEES!$S$2:$T$6,2,0),"")</f>
        <v/>
      </c>
      <c r="Z713" s="12" t="str">
        <f t="shared" si="138"/>
        <v/>
      </c>
      <c r="AA713" s="12" t="b">
        <f t="shared" si="139"/>
        <v>0</v>
      </c>
      <c r="AB713" s="12" t="b">
        <f t="shared" si="140"/>
        <v>0</v>
      </c>
      <c r="AC713" s="13">
        <f t="shared" si="141"/>
        <v>0</v>
      </c>
      <c r="AD713" s="12">
        <f t="shared" si="145"/>
        <v>0</v>
      </c>
      <c r="AE713" s="12">
        <f t="shared" si="146"/>
        <v>0</v>
      </c>
      <c r="AF713" s="12">
        <f t="shared" si="142"/>
        <v>1</v>
      </c>
      <c r="AG713" s="12">
        <f t="shared" si="143"/>
        <v>1</v>
      </c>
      <c r="AI713" s="12" t="str">
        <f>IF(E713&lt;&gt;"",OR(VLOOKUP(J713,DONNEES!$H$2:$I$7,2,0)="09",VLOOKUP(J713,DONNEES!$H$2:$I$7,2,0)="19"),"")</f>
        <v/>
      </c>
      <c r="AN713" s="18" t="b">
        <f t="shared" si="144"/>
        <v>1</v>
      </c>
      <c r="AO713" s="12" t="str">
        <f t="shared" si="148"/>
        <v/>
      </c>
      <c r="AP713" s="12" t="str">
        <f t="shared" si="147"/>
        <v/>
      </c>
      <c r="AQ713" s="12" t="str">
        <f t="shared" si="150"/>
        <v/>
      </c>
      <c r="AR713" s="12" t="str">
        <f t="shared" si="149"/>
        <v/>
      </c>
    </row>
    <row r="714" spans="1:44" x14ac:dyDescent="0.25">
      <c r="A714" s="7"/>
      <c r="B714" s="7"/>
      <c r="C714" s="3" t="str">
        <f>IFERROR(VLOOKUP(B714,DONNEES!$E:$F,2,0),"")</f>
        <v/>
      </c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3" t="str">
        <f>IFERROR(VLOOKUP(Q714,DONNEES!$Q$2:$R$8,2,0),"")</f>
        <v/>
      </c>
      <c r="S714" s="19"/>
      <c r="T714" s="19"/>
      <c r="U714" s="7"/>
      <c r="V714" s="3" t="str">
        <f>IFERROR(VLOOKUP(U714,DONNEES!$O$2:$P$17,2,0),"")</f>
        <v/>
      </c>
      <c r="W714" s="7"/>
      <c r="X714" s="3" t="str">
        <f>IFERROR(VLOOKUP(W714,DONNEES!$S$2:$T$6,2,0),"")</f>
        <v/>
      </c>
      <c r="Z714" s="12" t="str">
        <f t="shared" si="138"/>
        <v/>
      </c>
      <c r="AA714" s="12" t="b">
        <f t="shared" si="139"/>
        <v>0</v>
      </c>
      <c r="AB714" s="12" t="b">
        <f t="shared" si="140"/>
        <v>0</v>
      </c>
      <c r="AC714" s="13">
        <f t="shared" si="141"/>
        <v>0</v>
      </c>
      <c r="AD714" s="12">
        <f t="shared" si="145"/>
        <v>0</v>
      </c>
      <c r="AE714" s="12">
        <f t="shared" si="146"/>
        <v>0</v>
      </c>
      <c r="AF714" s="12">
        <f t="shared" si="142"/>
        <v>1</v>
      </c>
      <c r="AG714" s="12">
        <f t="shared" si="143"/>
        <v>1</v>
      </c>
      <c r="AI714" s="12" t="str">
        <f>IF(E714&lt;&gt;"",OR(VLOOKUP(J714,DONNEES!$H$2:$I$7,2,0)="09",VLOOKUP(J714,DONNEES!$H$2:$I$7,2,0)="19"),"")</f>
        <v/>
      </c>
      <c r="AN714" s="18" t="b">
        <f t="shared" si="144"/>
        <v>1</v>
      </c>
      <c r="AO714" s="12" t="str">
        <f t="shared" si="148"/>
        <v/>
      </c>
      <c r="AP714" s="12" t="str">
        <f t="shared" si="147"/>
        <v/>
      </c>
      <c r="AQ714" s="12" t="str">
        <f t="shared" si="150"/>
        <v/>
      </c>
      <c r="AR714" s="12" t="str">
        <f t="shared" si="149"/>
        <v/>
      </c>
    </row>
    <row r="715" spans="1:44" x14ac:dyDescent="0.25">
      <c r="A715" s="7"/>
      <c r="B715" s="7"/>
      <c r="C715" s="3" t="str">
        <f>IFERROR(VLOOKUP(B715,DONNEES!$E:$F,2,0),"")</f>
        <v/>
      </c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3" t="str">
        <f>IFERROR(VLOOKUP(Q715,DONNEES!$Q$2:$R$8,2,0),"")</f>
        <v/>
      </c>
      <c r="S715" s="19"/>
      <c r="T715" s="19"/>
      <c r="U715" s="7"/>
      <c r="V715" s="3" t="str">
        <f>IFERROR(VLOOKUP(U715,DONNEES!$O$2:$P$17,2,0),"")</f>
        <v/>
      </c>
      <c r="W715" s="7"/>
      <c r="X715" s="3" t="str">
        <f>IFERROR(VLOOKUP(W715,DONNEES!$S$2:$T$6,2,0),"")</f>
        <v/>
      </c>
      <c r="Z715" s="12" t="str">
        <f t="shared" si="138"/>
        <v/>
      </c>
      <c r="AA715" s="12" t="b">
        <f t="shared" si="139"/>
        <v>0</v>
      </c>
      <c r="AB715" s="12" t="b">
        <f t="shared" si="140"/>
        <v>0</v>
      </c>
      <c r="AC715" s="13">
        <f t="shared" si="141"/>
        <v>0</v>
      </c>
      <c r="AD715" s="12">
        <f t="shared" si="145"/>
        <v>0</v>
      </c>
      <c r="AE715" s="12">
        <f t="shared" si="146"/>
        <v>0</v>
      </c>
      <c r="AF715" s="12">
        <f t="shared" si="142"/>
        <v>1</v>
      </c>
      <c r="AG715" s="12">
        <f t="shared" si="143"/>
        <v>1</v>
      </c>
      <c r="AI715" s="12" t="str">
        <f>IF(E715&lt;&gt;"",OR(VLOOKUP(J715,DONNEES!$H$2:$I$7,2,0)="09",VLOOKUP(J715,DONNEES!$H$2:$I$7,2,0)="19"),"")</f>
        <v/>
      </c>
      <c r="AN715" s="18" t="b">
        <f t="shared" si="144"/>
        <v>1</v>
      </c>
      <c r="AO715" s="12" t="str">
        <f t="shared" si="148"/>
        <v/>
      </c>
      <c r="AP715" s="12" t="str">
        <f t="shared" si="147"/>
        <v/>
      </c>
      <c r="AQ715" s="12" t="str">
        <f t="shared" si="150"/>
        <v/>
      </c>
      <c r="AR715" s="12" t="str">
        <f t="shared" si="149"/>
        <v/>
      </c>
    </row>
    <row r="716" spans="1:44" x14ac:dyDescent="0.25">
      <c r="A716" s="7"/>
      <c r="B716" s="7"/>
      <c r="C716" s="3" t="str">
        <f>IFERROR(VLOOKUP(B716,DONNEES!$E:$F,2,0),"")</f>
        <v/>
      </c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3" t="str">
        <f>IFERROR(VLOOKUP(Q716,DONNEES!$Q$2:$R$8,2,0),"")</f>
        <v/>
      </c>
      <c r="S716" s="19"/>
      <c r="T716" s="19"/>
      <c r="U716" s="7"/>
      <c r="V716" s="3" t="str">
        <f>IFERROR(VLOOKUP(U716,DONNEES!$O$2:$P$17,2,0),"")</f>
        <v/>
      </c>
      <c r="W716" s="7"/>
      <c r="X716" s="3" t="str">
        <f>IFERROR(VLOOKUP(W716,DONNEES!$S$2:$T$6,2,0),"")</f>
        <v/>
      </c>
      <c r="Z716" s="12" t="str">
        <f t="shared" si="138"/>
        <v/>
      </c>
      <c r="AA716" s="12" t="b">
        <f t="shared" si="139"/>
        <v>0</v>
      </c>
      <c r="AB716" s="12" t="b">
        <f t="shared" si="140"/>
        <v>0</v>
      </c>
      <c r="AC716" s="13">
        <f t="shared" si="141"/>
        <v>0</v>
      </c>
      <c r="AD716" s="12">
        <f t="shared" si="145"/>
        <v>0</v>
      </c>
      <c r="AE716" s="12">
        <f t="shared" si="146"/>
        <v>0</v>
      </c>
      <c r="AF716" s="12">
        <f t="shared" si="142"/>
        <v>1</v>
      </c>
      <c r="AG716" s="12">
        <f t="shared" si="143"/>
        <v>1</v>
      </c>
      <c r="AI716" s="12" t="str">
        <f>IF(E716&lt;&gt;"",OR(VLOOKUP(J716,DONNEES!$H$2:$I$7,2,0)="09",VLOOKUP(J716,DONNEES!$H$2:$I$7,2,0)="19"),"")</f>
        <v/>
      </c>
      <c r="AN716" s="18" t="b">
        <f t="shared" si="144"/>
        <v>1</v>
      </c>
      <c r="AO716" s="12" t="str">
        <f t="shared" si="148"/>
        <v/>
      </c>
      <c r="AP716" s="12" t="str">
        <f t="shared" si="147"/>
        <v/>
      </c>
      <c r="AQ716" s="12" t="str">
        <f t="shared" si="150"/>
        <v/>
      </c>
      <c r="AR716" s="12" t="str">
        <f t="shared" si="149"/>
        <v/>
      </c>
    </row>
    <row r="717" spans="1:44" x14ac:dyDescent="0.25">
      <c r="A717" s="7"/>
      <c r="B717" s="7"/>
      <c r="C717" s="3" t="str">
        <f>IFERROR(VLOOKUP(B717,DONNEES!$E:$F,2,0),"")</f>
        <v/>
      </c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3" t="str">
        <f>IFERROR(VLOOKUP(Q717,DONNEES!$Q$2:$R$8,2,0),"")</f>
        <v/>
      </c>
      <c r="S717" s="19"/>
      <c r="T717" s="19"/>
      <c r="U717" s="7"/>
      <c r="V717" s="3" t="str">
        <f>IFERROR(VLOOKUP(U717,DONNEES!$O$2:$P$17,2,0),"")</f>
        <v/>
      </c>
      <c r="W717" s="7"/>
      <c r="X717" s="3" t="str">
        <f>IFERROR(VLOOKUP(W717,DONNEES!$S$2:$T$6,2,0),"")</f>
        <v/>
      </c>
      <c r="Z717" s="12" t="str">
        <f t="shared" si="138"/>
        <v/>
      </c>
      <c r="AA717" s="12" t="b">
        <f t="shared" si="139"/>
        <v>0</v>
      </c>
      <c r="AB717" s="12" t="b">
        <f t="shared" si="140"/>
        <v>0</v>
      </c>
      <c r="AC717" s="13">
        <f t="shared" si="141"/>
        <v>0</v>
      </c>
      <c r="AD717" s="12">
        <f t="shared" si="145"/>
        <v>0</v>
      </c>
      <c r="AE717" s="12">
        <f t="shared" si="146"/>
        <v>0</v>
      </c>
      <c r="AF717" s="12">
        <f t="shared" si="142"/>
        <v>1</v>
      </c>
      <c r="AG717" s="12">
        <f t="shared" si="143"/>
        <v>1</v>
      </c>
      <c r="AI717" s="12" t="str">
        <f>IF(E717&lt;&gt;"",OR(VLOOKUP(J717,DONNEES!$H$2:$I$7,2,0)="09",VLOOKUP(J717,DONNEES!$H$2:$I$7,2,0)="19"),"")</f>
        <v/>
      </c>
      <c r="AN717" s="18" t="b">
        <f t="shared" si="144"/>
        <v>1</v>
      </c>
      <c r="AO717" s="12" t="str">
        <f t="shared" si="148"/>
        <v/>
      </c>
      <c r="AP717" s="12" t="str">
        <f t="shared" si="147"/>
        <v/>
      </c>
      <c r="AQ717" s="12" t="str">
        <f t="shared" si="150"/>
        <v/>
      </c>
      <c r="AR717" s="12" t="str">
        <f t="shared" si="149"/>
        <v/>
      </c>
    </row>
    <row r="718" spans="1:44" x14ac:dyDescent="0.25">
      <c r="A718" s="7"/>
      <c r="B718" s="7"/>
      <c r="C718" s="3" t="str">
        <f>IFERROR(VLOOKUP(B718,DONNEES!$E:$F,2,0),"")</f>
        <v/>
      </c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3" t="str">
        <f>IFERROR(VLOOKUP(Q718,DONNEES!$Q$2:$R$8,2,0),"")</f>
        <v/>
      </c>
      <c r="S718" s="19"/>
      <c r="T718" s="19"/>
      <c r="U718" s="7"/>
      <c r="V718" s="3" t="str">
        <f>IFERROR(VLOOKUP(U718,DONNEES!$O$2:$P$17,2,0),"")</f>
        <v/>
      </c>
      <c r="W718" s="7"/>
      <c r="X718" s="3" t="str">
        <f>IFERROR(VLOOKUP(W718,DONNEES!$S$2:$T$6,2,0),"")</f>
        <v/>
      </c>
      <c r="Z718" s="12" t="str">
        <f t="shared" si="138"/>
        <v/>
      </c>
      <c r="AA718" s="12" t="b">
        <f t="shared" si="139"/>
        <v>0</v>
      </c>
      <c r="AB718" s="12" t="b">
        <f t="shared" si="140"/>
        <v>0</v>
      </c>
      <c r="AC718" s="13">
        <f t="shared" si="141"/>
        <v>0</v>
      </c>
      <c r="AD718" s="12">
        <f t="shared" si="145"/>
        <v>0</v>
      </c>
      <c r="AE718" s="12">
        <f t="shared" si="146"/>
        <v>0</v>
      </c>
      <c r="AF718" s="12">
        <f t="shared" si="142"/>
        <v>1</v>
      </c>
      <c r="AG718" s="12">
        <f t="shared" si="143"/>
        <v>1</v>
      </c>
      <c r="AI718" s="12" t="str">
        <f>IF(E718&lt;&gt;"",OR(VLOOKUP(J718,DONNEES!$H$2:$I$7,2,0)="09",VLOOKUP(J718,DONNEES!$H$2:$I$7,2,0)="19"),"")</f>
        <v/>
      </c>
      <c r="AN718" s="18" t="b">
        <f t="shared" si="144"/>
        <v>1</v>
      </c>
      <c r="AO718" s="12" t="str">
        <f t="shared" si="148"/>
        <v/>
      </c>
      <c r="AP718" s="12" t="str">
        <f t="shared" si="147"/>
        <v/>
      </c>
      <c r="AQ718" s="12" t="str">
        <f t="shared" si="150"/>
        <v/>
      </c>
      <c r="AR718" s="12" t="str">
        <f t="shared" si="149"/>
        <v/>
      </c>
    </row>
    <row r="719" spans="1:44" x14ac:dyDescent="0.25">
      <c r="A719" s="7"/>
      <c r="B719" s="7"/>
      <c r="C719" s="3" t="str">
        <f>IFERROR(VLOOKUP(B719,DONNEES!$E:$F,2,0),"")</f>
        <v/>
      </c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3" t="str">
        <f>IFERROR(VLOOKUP(Q719,DONNEES!$Q$2:$R$8,2,0),"")</f>
        <v/>
      </c>
      <c r="S719" s="19"/>
      <c r="T719" s="19"/>
      <c r="U719" s="7"/>
      <c r="V719" s="3" t="str">
        <f>IFERROR(VLOOKUP(U719,DONNEES!$O$2:$P$17,2,0),"")</f>
        <v/>
      </c>
      <c r="W719" s="7"/>
      <c r="X719" s="3" t="str">
        <f>IFERROR(VLOOKUP(W719,DONNEES!$S$2:$T$6,2,0),"")</f>
        <v/>
      </c>
      <c r="Z719" s="12" t="str">
        <f t="shared" ref="Z719:Z782" si="151">LEFT(J719,1)</f>
        <v/>
      </c>
      <c r="AA719" s="12" t="b">
        <f t="shared" ref="AA719:AA782" si="152">SUMIFS(K:K,A:A,A719,Z:Z,"D")&lt;&gt;SUMIFS(K:K,A:A,A719,Z:Z,"C")</f>
        <v>0</v>
      </c>
      <c r="AB719" s="12" t="b">
        <f t="shared" ref="AB719:AB782" si="153">IF(Z719&lt;&gt;"",OR(AND(NOT(ISBLANK(B719)),NOT(ISBLANK(D719))),AND(ISBLANK(B719),ISBLANK(D719))),FALSE)</f>
        <v>0</v>
      </c>
      <c r="AC719" s="13">
        <f t="shared" ref="AC719:AC782" si="154">IF(AA719=FALSE,0,1)</f>
        <v>0</v>
      </c>
      <c r="AD719" s="12">
        <f t="shared" si="145"/>
        <v>0</v>
      </c>
      <c r="AE719" s="12">
        <f t="shared" si="146"/>
        <v>0</v>
      </c>
      <c r="AF719" s="12">
        <f t="shared" ref="AF719:AF782" si="155">IF(A719&lt;&gt;0,0,1)</f>
        <v>1</v>
      </c>
      <c r="AG719" s="12">
        <f t="shared" ref="AG719:AG782" si="156">IF(J719&lt;&gt;0,0,1)</f>
        <v>1</v>
      </c>
      <c r="AI719" s="12" t="str">
        <f>IF(E719&lt;&gt;"",OR(VLOOKUP(J719,DONNEES!$H$2:$I$7,2,0)="09",VLOOKUP(J719,DONNEES!$H$2:$I$7,2,0)="19"),"")</f>
        <v/>
      </c>
      <c r="AN719" s="18" t="b">
        <f t="shared" ref="AN719:AN782" si="157">IF(D719="",E719="",IF(D719&lt;&gt;"",E719&lt;&gt;""))</f>
        <v>1</v>
      </c>
      <c r="AO719" s="12" t="str">
        <f t="shared" si="148"/>
        <v/>
      </c>
      <c r="AP719" s="12" t="str">
        <f t="shared" si="147"/>
        <v/>
      </c>
      <c r="AQ719" s="12" t="str">
        <f t="shared" si="150"/>
        <v/>
      </c>
      <c r="AR719" s="12" t="str">
        <f t="shared" si="149"/>
        <v/>
      </c>
    </row>
    <row r="720" spans="1:44" x14ac:dyDescent="0.25">
      <c r="A720" s="7"/>
      <c r="B720" s="7"/>
      <c r="C720" s="3" t="str">
        <f>IFERROR(VLOOKUP(B720,DONNEES!$E:$F,2,0),"")</f>
        <v/>
      </c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3" t="str">
        <f>IFERROR(VLOOKUP(Q720,DONNEES!$Q$2:$R$8,2,0),"")</f>
        <v/>
      </c>
      <c r="S720" s="19"/>
      <c r="T720" s="19"/>
      <c r="U720" s="7"/>
      <c r="V720" s="3" t="str">
        <f>IFERROR(VLOOKUP(U720,DONNEES!$O$2:$P$17,2,0),"")</f>
        <v/>
      </c>
      <c r="W720" s="7"/>
      <c r="X720" s="3" t="str">
        <f>IFERROR(VLOOKUP(W720,DONNEES!$S$2:$T$6,2,0),"")</f>
        <v/>
      </c>
      <c r="Z720" s="12" t="str">
        <f t="shared" si="151"/>
        <v/>
      </c>
      <c r="AA720" s="12" t="b">
        <f t="shared" si="152"/>
        <v>0</v>
      </c>
      <c r="AB720" s="12" t="b">
        <f t="shared" si="153"/>
        <v>0</v>
      </c>
      <c r="AC720" s="13">
        <f t="shared" si="154"/>
        <v>0</v>
      </c>
      <c r="AD720" s="12">
        <f t="shared" ref="AD720:AD783" si="158">IF(AB720=FALSE,0,1)</f>
        <v>0</v>
      </c>
      <c r="AE720" s="12">
        <f t="shared" ref="AE720:AE783" si="159">AF720-AG720</f>
        <v>0</v>
      </c>
      <c r="AF720" s="12">
        <f t="shared" si="155"/>
        <v>1</v>
      </c>
      <c r="AG720" s="12">
        <f t="shared" si="156"/>
        <v>1</v>
      </c>
      <c r="AI720" s="12" t="str">
        <f>IF(E720&lt;&gt;"",OR(VLOOKUP(J720,DONNEES!$H$2:$I$7,2,0)="09",VLOOKUP(J720,DONNEES!$H$2:$I$7,2,0)="19"),"")</f>
        <v/>
      </c>
      <c r="AN720" s="18" t="b">
        <f t="shared" si="157"/>
        <v>1</v>
      </c>
      <c r="AO720" s="12" t="str">
        <f t="shared" si="148"/>
        <v/>
      </c>
      <c r="AP720" s="12" t="str">
        <f t="shared" ref="AP720:AP783" si="160">IF(AO720="635","7","")</f>
        <v/>
      </c>
      <c r="AQ720" s="12" t="str">
        <f t="shared" si="150"/>
        <v/>
      </c>
      <c r="AR720" s="12" t="str">
        <f t="shared" si="149"/>
        <v/>
      </c>
    </row>
    <row r="721" spans="1:44" x14ac:dyDescent="0.25">
      <c r="A721" s="7"/>
      <c r="B721" s="7"/>
      <c r="C721" s="3" t="str">
        <f>IFERROR(VLOOKUP(B721,DONNEES!$E:$F,2,0),"")</f>
        <v/>
      </c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3" t="str">
        <f>IFERROR(VLOOKUP(Q721,DONNEES!$Q$2:$R$8,2,0),"")</f>
        <v/>
      </c>
      <c r="S721" s="19"/>
      <c r="T721" s="19"/>
      <c r="U721" s="7"/>
      <c r="V721" s="3" t="str">
        <f>IFERROR(VLOOKUP(U721,DONNEES!$O$2:$P$17,2,0),"")</f>
        <v/>
      </c>
      <c r="W721" s="7"/>
      <c r="X721" s="3" t="str">
        <f>IFERROR(VLOOKUP(W721,DONNEES!$S$2:$T$6,2,0),"")</f>
        <v/>
      </c>
      <c r="Z721" s="12" t="str">
        <f t="shared" si="151"/>
        <v/>
      </c>
      <c r="AA721" s="12" t="b">
        <f t="shared" si="152"/>
        <v>0</v>
      </c>
      <c r="AB721" s="12" t="b">
        <f t="shared" si="153"/>
        <v>0</v>
      </c>
      <c r="AC721" s="13">
        <f t="shared" si="154"/>
        <v>0</v>
      </c>
      <c r="AD721" s="12">
        <f t="shared" si="158"/>
        <v>0</v>
      </c>
      <c r="AE721" s="12">
        <f t="shared" si="159"/>
        <v>0</v>
      </c>
      <c r="AF721" s="12">
        <f t="shared" si="155"/>
        <v>1</v>
      </c>
      <c r="AG721" s="12">
        <f t="shared" si="156"/>
        <v>1</v>
      </c>
      <c r="AI721" s="12" t="str">
        <f>IF(E721&lt;&gt;"",OR(VLOOKUP(J721,DONNEES!$H$2:$I$7,2,0)="09",VLOOKUP(J721,DONNEES!$H$2:$I$7,2,0)="19"),"")</f>
        <v/>
      </c>
      <c r="AN721" s="18" t="b">
        <f t="shared" si="157"/>
        <v>1</v>
      </c>
      <c r="AO721" s="12" t="str">
        <f t="shared" si="148"/>
        <v/>
      </c>
      <c r="AP721" s="12" t="str">
        <f t="shared" si="160"/>
        <v/>
      </c>
      <c r="AQ721" s="12" t="str">
        <f t="shared" si="150"/>
        <v/>
      </c>
      <c r="AR721" s="12" t="str">
        <f t="shared" si="149"/>
        <v/>
      </c>
    </row>
    <row r="722" spans="1:44" x14ac:dyDescent="0.25">
      <c r="A722" s="7"/>
      <c r="B722" s="7"/>
      <c r="C722" s="3" t="str">
        <f>IFERROR(VLOOKUP(B722,DONNEES!$E:$F,2,0),"")</f>
        <v/>
      </c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3" t="str">
        <f>IFERROR(VLOOKUP(Q722,DONNEES!$Q$2:$R$8,2,0),"")</f>
        <v/>
      </c>
      <c r="S722" s="19"/>
      <c r="T722" s="19"/>
      <c r="U722" s="7"/>
      <c r="V722" s="3" t="str">
        <f>IFERROR(VLOOKUP(U722,DONNEES!$O$2:$P$17,2,0),"")</f>
        <v/>
      </c>
      <c r="W722" s="7"/>
      <c r="X722" s="3" t="str">
        <f>IFERROR(VLOOKUP(W722,DONNEES!$S$2:$T$6,2,0),"")</f>
        <v/>
      </c>
      <c r="Z722" s="12" t="str">
        <f t="shared" si="151"/>
        <v/>
      </c>
      <c r="AA722" s="12" t="b">
        <f t="shared" si="152"/>
        <v>0</v>
      </c>
      <c r="AB722" s="12" t="b">
        <f t="shared" si="153"/>
        <v>0</v>
      </c>
      <c r="AC722" s="13">
        <f t="shared" si="154"/>
        <v>0</v>
      </c>
      <c r="AD722" s="12">
        <f t="shared" si="158"/>
        <v>0</v>
      </c>
      <c r="AE722" s="12">
        <f t="shared" si="159"/>
        <v>0</v>
      </c>
      <c r="AF722" s="12">
        <f t="shared" si="155"/>
        <v>1</v>
      </c>
      <c r="AG722" s="12">
        <f t="shared" si="156"/>
        <v>1</v>
      </c>
      <c r="AI722" s="12" t="str">
        <f>IF(E722&lt;&gt;"",OR(VLOOKUP(J722,DONNEES!$H$2:$I$7,2,0)="09",VLOOKUP(J722,DONNEES!$H$2:$I$7,2,0)="19"),"")</f>
        <v/>
      </c>
      <c r="AN722" s="18" t="b">
        <f t="shared" si="157"/>
        <v>1</v>
      </c>
      <c r="AO722" s="12" t="str">
        <f t="shared" ref="AO722:AO785" si="161">LEFT(B722,1)</f>
        <v/>
      </c>
      <c r="AP722" s="12" t="str">
        <f t="shared" si="160"/>
        <v/>
      </c>
      <c r="AQ722" s="12" t="str">
        <f t="shared" si="150"/>
        <v/>
      </c>
      <c r="AR722" s="12" t="str">
        <f t="shared" si="149"/>
        <v/>
      </c>
    </row>
    <row r="723" spans="1:44" x14ac:dyDescent="0.25">
      <c r="A723" s="7"/>
      <c r="B723" s="7"/>
      <c r="C723" s="3" t="str">
        <f>IFERROR(VLOOKUP(B723,DONNEES!$E:$F,2,0),"")</f>
        <v/>
      </c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3" t="str">
        <f>IFERROR(VLOOKUP(Q723,DONNEES!$Q$2:$R$8,2,0),"")</f>
        <v/>
      </c>
      <c r="S723" s="19"/>
      <c r="T723" s="19"/>
      <c r="U723" s="7"/>
      <c r="V723" s="3" t="str">
        <f>IFERROR(VLOOKUP(U723,DONNEES!$O$2:$P$17,2,0),"")</f>
        <v/>
      </c>
      <c r="W723" s="7"/>
      <c r="X723" s="3" t="str">
        <f>IFERROR(VLOOKUP(W723,DONNEES!$S$2:$T$6,2,0),"")</f>
        <v/>
      </c>
      <c r="Z723" s="12" t="str">
        <f t="shared" si="151"/>
        <v/>
      </c>
      <c r="AA723" s="12" t="b">
        <f t="shared" si="152"/>
        <v>0</v>
      </c>
      <c r="AB723" s="12" t="b">
        <f t="shared" si="153"/>
        <v>0</v>
      </c>
      <c r="AC723" s="13">
        <f t="shared" si="154"/>
        <v>0</v>
      </c>
      <c r="AD723" s="12">
        <f t="shared" si="158"/>
        <v>0</v>
      </c>
      <c r="AE723" s="12">
        <f t="shared" si="159"/>
        <v>0</v>
      </c>
      <c r="AF723" s="12">
        <f t="shared" si="155"/>
        <v>1</v>
      </c>
      <c r="AG723" s="12">
        <f t="shared" si="156"/>
        <v>1</v>
      </c>
      <c r="AI723" s="12" t="str">
        <f>IF(E723&lt;&gt;"",OR(VLOOKUP(J723,DONNEES!$H$2:$I$7,2,0)="09",VLOOKUP(J723,DONNEES!$H$2:$I$7,2,0)="19"),"")</f>
        <v/>
      </c>
      <c r="AN723" s="18" t="b">
        <f t="shared" si="157"/>
        <v>1</v>
      </c>
      <c r="AO723" s="12" t="str">
        <f t="shared" si="161"/>
        <v/>
      </c>
      <c r="AP723" s="12" t="str">
        <f t="shared" si="160"/>
        <v/>
      </c>
      <c r="AQ723" s="12" t="str">
        <f t="shared" si="150"/>
        <v/>
      </c>
      <c r="AR723" s="12" t="str">
        <f t="shared" si="149"/>
        <v/>
      </c>
    </row>
    <row r="724" spans="1:44" x14ac:dyDescent="0.25">
      <c r="A724" s="7"/>
      <c r="B724" s="7"/>
      <c r="C724" s="3" t="str">
        <f>IFERROR(VLOOKUP(B724,DONNEES!$E:$F,2,0),"")</f>
        <v/>
      </c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3" t="str">
        <f>IFERROR(VLOOKUP(Q724,DONNEES!$Q$2:$R$8,2,0),"")</f>
        <v/>
      </c>
      <c r="S724" s="19"/>
      <c r="T724" s="19"/>
      <c r="U724" s="7"/>
      <c r="V724" s="3" t="str">
        <f>IFERROR(VLOOKUP(U724,DONNEES!$O$2:$P$17,2,0),"")</f>
        <v/>
      </c>
      <c r="W724" s="7"/>
      <c r="X724" s="3" t="str">
        <f>IFERROR(VLOOKUP(W724,DONNEES!$S$2:$T$6,2,0),"")</f>
        <v/>
      </c>
      <c r="Z724" s="12" t="str">
        <f t="shared" si="151"/>
        <v/>
      </c>
      <c r="AA724" s="12" t="b">
        <f t="shared" si="152"/>
        <v>0</v>
      </c>
      <c r="AB724" s="12" t="b">
        <f t="shared" si="153"/>
        <v>0</v>
      </c>
      <c r="AC724" s="13">
        <f t="shared" si="154"/>
        <v>0</v>
      </c>
      <c r="AD724" s="12">
        <f t="shared" si="158"/>
        <v>0</v>
      </c>
      <c r="AE724" s="12">
        <f t="shared" si="159"/>
        <v>0</v>
      </c>
      <c r="AF724" s="12">
        <f t="shared" si="155"/>
        <v>1</v>
      </c>
      <c r="AG724" s="12">
        <f t="shared" si="156"/>
        <v>1</v>
      </c>
      <c r="AI724" s="12" t="str">
        <f>IF(E724&lt;&gt;"",OR(VLOOKUP(J724,DONNEES!$H$2:$I$7,2,0)="09",VLOOKUP(J724,DONNEES!$H$2:$I$7,2,0)="19"),"")</f>
        <v/>
      </c>
      <c r="AN724" s="18" t="b">
        <f t="shared" si="157"/>
        <v>1</v>
      </c>
      <c r="AO724" s="12" t="str">
        <f t="shared" si="161"/>
        <v/>
      </c>
      <c r="AP724" s="12" t="str">
        <f t="shared" si="160"/>
        <v/>
      </c>
      <c r="AQ724" s="12" t="str">
        <f t="shared" si="150"/>
        <v/>
      </c>
      <c r="AR724" s="12" t="str">
        <f t="shared" si="149"/>
        <v/>
      </c>
    </row>
    <row r="725" spans="1:44" x14ac:dyDescent="0.25">
      <c r="A725" s="7"/>
      <c r="B725" s="7"/>
      <c r="C725" s="3" t="str">
        <f>IFERROR(VLOOKUP(B725,DONNEES!$E:$F,2,0),"")</f>
        <v/>
      </c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3" t="str">
        <f>IFERROR(VLOOKUP(Q725,DONNEES!$Q$2:$R$8,2,0),"")</f>
        <v/>
      </c>
      <c r="S725" s="19"/>
      <c r="T725" s="19"/>
      <c r="U725" s="7"/>
      <c r="V725" s="3" t="str">
        <f>IFERROR(VLOOKUP(U725,DONNEES!$O$2:$P$17,2,0),"")</f>
        <v/>
      </c>
      <c r="W725" s="7"/>
      <c r="X725" s="3" t="str">
        <f>IFERROR(VLOOKUP(W725,DONNEES!$S$2:$T$6,2,0),"")</f>
        <v/>
      </c>
      <c r="Z725" s="12" t="str">
        <f t="shared" si="151"/>
        <v/>
      </c>
      <c r="AA725" s="12" t="b">
        <f t="shared" si="152"/>
        <v>0</v>
      </c>
      <c r="AB725" s="12" t="b">
        <f t="shared" si="153"/>
        <v>0</v>
      </c>
      <c r="AC725" s="13">
        <f t="shared" si="154"/>
        <v>0</v>
      </c>
      <c r="AD725" s="12">
        <f t="shared" si="158"/>
        <v>0</v>
      </c>
      <c r="AE725" s="12">
        <f t="shared" si="159"/>
        <v>0</v>
      </c>
      <c r="AF725" s="12">
        <f t="shared" si="155"/>
        <v>1</v>
      </c>
      <c r="AG725" s="12">
        <f t="shared" si="156"/>
        <v>1</v>
      </c>
      <c r="AI725" s="12" t="str">
        <f>IF(E725&lt;&gt;"",OR(VLOOKUP(J725,DONNEES!$H$2:$I$7,2,0)="09",VLOOKUP(J725,DONNEES!$H$2:$I$7,2,0)="19"),"")</f>
        <v/>
      </c>
      <c r="AN725" s="18" t="b">
        <f t="shared" si="157"/>
        <v>1</v>
      </c>
      <c r="AO725" s="12" t="str">
        <f t="shared" si="161"/>
        <v/>
      </c>
      <c r="AP725" s="12" t="str">
        <f t="shared" si="160"/>
        <v/>
      </c>
      <c r="AQ725" s="12" t="str">
        <f t="shared" si="150"/>
        <v/>
      </c>
      <c r="AR725" s="12" t="str">
        <f t="shared" si="149"/>
        <v/>
      </c>
    </row>
    <row r="726" spans="1:44" x14ac:dyDescent="0.25">
      <c r="A726" s="7"/>
      <c r="B726" s="7"/>
      <c r="C726" s="3" t="str">
        <f>IFERROR(VLOOKUP(B726,DONNEES!$E:$F,2,0),"")</f>
        <v/>
      </c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3" t="str">
        <f>IFERROR(VLOOKUP(Q726,DONNEES!$Q$2:$R$8,2,0),"")</f>
        <v/>
      </c>
      <c r="S726" s="19"/>
      <c r="T726" s="19"/>
      <c r="U726" s="7"/>
      <c r="V726" s="3" t="str">
        <f>IFERROR(VLOOKUP(U726,DONNEES!$O$2:$P$17,2,0),"")</f>
        <v/>
      </c>
      <c r="W726" s="7"/>
      <c r="X726" s="3" t="str">
        <f>IFERROR(VLOOKUP(W726,DONNEES!$S$2:$T$6,2,0),"")</f>
        <v/>
      </c>
      <c r="Z726" s="12" t="str">
        <f t="shared" si="151"/>
        <v/>
      </c>
      <c r="AA726" s="12" t="b">
        <f t="shared" si="152"/>
        <v>0</v>
      </c>
      <c r="AB726" s="12" t="b">
        <f t="shared" si="153"/>
        <v>0</v>
      </c>
      <c r="AC726" s="13">
        <f t="shared" si="154"/>
        <v>0</v>
      </c>
      <c r="AD726" s="12">
        <f t="shared" si="158"/>
        <v>0</v>
      </c>
      <c r="AE726" s="12">
        <f t="shared" si="159"/>
        <v>0</v>
      </c>
      <c r="AF726" s="12">
        <f t="shared" si="155"/>
        <v>1</v>
      </c>
      <c r="AG726" s="12">
        <f t="shared" si="156"/>
        <v>1</v>
      </c>
      <c r="AI726" s="12" t="str">
        <f>IF(E726&lt;&gt;"",OR(VLOOKUP(J726,DONNEES!$H$2:$I$7,2,0)="09",VLOOKUP(J726,DONNEES!$H$2:$I$7,2,0)="19"),"")</f>
        <v/>
      </c>
      <c r="AN726" s="18" t="b">
        <f t="shared" si="157"/>
        <v>1</v>
      </c>
      <c r="AO726" s="12" t="str">
        <f t="shared" si="161"/>
        <v/>
      </c>
      <c r="AP726" s="12" t="str">
        <f t="shared" si="160"/>
        <v/>
      </c>
      <c r="AQ726" s="12" t="str">
        <f t="shared" si="150"/>
        <v/>
      </c>
      <c r="AR726" s="12" t="str">
        <f t="shared" si="149"/>
        <v/>
      </c>
    </row>
    <row r="727" spans="1:44" x14ac:dyDescent="0.25">
      <c r="A727" s="7"/>
      <c r="B727" s="7"/>
      <c r="C727" s="3" t="str">
        <f>IFERROR(VLOOKUP(B727,DONNEES!$E:$F,2,0),"")</f>
        <v/>
      </c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3" t="str">
        <f>IFERROR(VLOOKUP(Q727,DONNEES!$Q$2:$R$8,2,0),"")</f>
        <v/>
      </c>
      <c r="S727" s="19"/>
      <c r="T727" s="19"/>
      <c r="U727" s="7"/>
      <c r="V727" s="3" t="str">
        <f>IFERROR(VLOOKUP(U727,DONNEES!$O$2:$P$17,2,0),"")</f>
        <v/>
      </c>
      <c r="W727" s="7"/>
      <c r="X727" s="3" t="str">
        <f>IFERROR(VLOOKUP(W727,DONNEES!$S$2:$T$6,2,0),"")</f>
        <v/>
      </c>
      <c r="Z727" s="12" t="str">
        <f t="shared" si="151"/>
        <v/>
      </c>
      <c r="AA727" s="12" t="b">
        <f t="shared" si="152"/>
        <v>0</v>
      </c>
      <c r="AB727" s="12" t="b">
        <f t="shared" si="153"/>
        <v>0</v>
      </c>
      <c r="AC727" s="13">
        <f t="shared" si="154"/>
        <v>0</v>
      </c>
      <c r="AD727" s="12">
        <f t="shared" si="158"/>
        <v>0</v>
      </c>
      <c r="AE727" s="12">
        <f t="shared" si="159"/>
        <v>0</v>
      </c>
      <c r="AF727" s="12">
        <f t="shared" si="155"/>
        <v>1</v>
      </c>
      <c r="AG727" s="12">
        <f t="shared" si="156"/>
        <v>1</v>
      </c>
      <c r="AI727" s="12" t="str">
        <f>IF(E727&lt;&gt;"",OR(VLOOKUP(J727,DONNEES!$H$2:$I$7,2,0)="09",VLOOKUP(J727,DONNEES!$H$2:$I$7,2,0)="19"),"")</f>
        <v/>
      </c>
      <c r="AN727" s="18" t="b">
        <f t="shared" si="157"/>
        <v>1</v>
      </c>
      <c r="AO727" s="12" t="str">
        <f t="shared" si="161"/>
        <v/>
      </c>
      <c r="AP727" s="12" t="str">
        <f t="shared" si="160"/>
        <v/>
      </c>
      <c r="AQ727" s="12" t="str">
        <f t="shared" si="150"/>
        <v/>
      </c>
      <c r="AR727" s="12" t="str">
        <f t="shared" si="149"/>
        <v/>
      </c>
    </row>
    <row r="728" spans="1:44" x14ac:dyDescent="0.25">
      <c r="A728" s="7"/>
      <c r="B728" s="7"/>
      <c r="C728" s="3" t="str">
        <f>IFERROR(VLOOKUP(B728,DONNEES!$E:$F,2,0),"")</f>
        <v/>
      </c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3" t="str">
        <f>IFERROR(VLOOKUP(Q728,DONNEES!$Q$2:$R$8,2,0),"")</f>
        <v/>
      </c>
      <c r="S728" s="19"/>
      <c r="T728" s="19"/>
      <c r="U728" s="7"/>
      <c r="V728" s="3" t="str">
        <f>IFERROR(VLOOKUP(U728,DONNEES!$O$2:$P$17,2,0),"")</f>
        <v/>
      </c>
      <c r="W728" s="7"/>
      <c r="X728" s="3" t="str">
        <f>IFERROR(VLOOKUP(W728,DONNEES!$S$2:$T$6,2,0),"")</f>
        <v/>
      </c>
      <c r="Z728" s="12" t="str">
        <f t="shared" si="151"/>
        <v/>
      </c>
      <c r="AA728" s="12" t="b">
        <f t="shared" si="152"/>
        <v>0</v>
      </c>
      <c r="AB728" s="12" t="b">
        <f t="shared" si="153"/>
        <v>0</v>
      </c>
      <c r="AC728" s="13">
        <f t="shared" si="154"/>
        <v>0</v>
      </c>
      <c r="AD728" s="12">
        <f t="shared" si="158"/>
        <v>0</v>
      </c>
      <c r="AE728" s="12">
        <f t="shared" si="159"/>
        <v>0</v>
      </c>
      <c r="AF728" s="12">
        <f t="shared" si="155"/>
        <v>1</v>
      </c>
      <c r="AG728" s="12">
        <f t="shared" si="156"/>
        <v>1</v>
      </c>
      <c r="AI728" s="12" t="str">
        <f>IF(E728&lt;&gt;"",OR(VLOOKUP(J728,DONNEES!$H$2:$I$7,2,0)="09",VLOOKUP(J728,DONNEES!$H$2:$I$7,2,0)="19"),"")</f>
        <v/>
      </c>
      <c r="AN728" s="18" t="b">
        <f t="shared" si="157"/>
        <v>1</v>
      </c>
      <c r="AO728" s="12" t="str">
        <f t="shared" si="161"/>
        <v/>
      </c>
      <c r="AP728" s="12" t="str">
        <f t="shared" si="160"/>
        <v/>
      </c>
      <c r="AQ728" s="12" t="str">
        <f t="shared" si="150"/>
        <v/>
      </c>
      <c r="AR728" s="12" t="str">
        <f t="shared" si="149"/>
        <v/>
      </c>
    </row>
    <row r="729" spans="1:44" x14ac:dyDescent="0.25">
      <c r="A729" s="7"/>
      <c r="B729" s="7"/>
      <c r="C729" s="3" t="str">
        <f>IFERROR(VLOOKUP(B729,DONNEES!$E:$F,2,0),"")</f>
        <v/>
      </c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3" t="str">
        <f>IFERROR(VLOOKUP(Q729,DONNEES!$Q$2:$R$8,2,0),"")</f>
        <v/>
      </c>
      <c r="S729" s="19"/>
      <c r="T729" s="19"/>
      <c r="U729" s="7"/>
      <c r="V729" s="3" t="str">
        <f>IFERROR(VLOOKUP(U729,DONNEES!$O$2:$P$17,2,0),"")</f>
        <v/>
      </c>
      <c r="W729" s="7"/>
      <c r="X729" s="3" t="str">
        <f>IFERROR(VLOOKUP(W729,DONNEES!$S$2:$T$6,2,0),"")</f>
        <v/>
      </c>
      <c r="Z729" s="12" t="str">
        <f t="shared" si="151"/>
        <v/>
      </c>
      <c r="AA729" s="12" t="b">
        <f t="shared" si="152"/>
        <v>0</v>
      </c>
      <c r="AB729" s="12" t="b">
        <f t="shared" si="153"/>
        <v>0</v>
      </c>
      <c r="AC729" s="13">
        <f t="shared" si="154"/>
        <v>0</v>
      </c>
      <c r="AD729" s="12">
        <f t="shared" si="158"/>
        <v>0</v>
      </c>
      <c r="AE729" s="12">
        <f t="shared" si="159"/>
        <v>0</v>
      </c>
      <c r="AF729" s="12">
        <f t="shared" si="155"/>
        <v>1</v>
      </c>
      <c r="AG729" s="12">
        <f t="shared" si="156"/>
        <v>1</v>
      </c>
      <c r="AI729" s="12" t="str">
        <f>IF(E729&lt;&gt;"",OR(VLOOKUP(J729,DONNEES!$H$2:$I$7,2,0)="09",VLOOKUP(J729,DONNEES!$H$2:$I$7,2,0)="19"),"")</f>
        <v/>
      </c>
      <c r="AN729" s="18" t="b">
        <f t="shared" si="157"/>
        <v>1</v>
      </c>
      <c r="AO729" s="12" t="str">
        <f t="shared" si="161"/>
        <v/>
      </c>
      <c r="AP729" s="12" t="str">
        <f t="shared" si="160"/>
        <v/>
      </c>
      <c r="AQ729" s="12" t="str">
        <f t="shared" si="150"/>
        <v/>
      </c>
      <c r="AR729" s="12" t="str">
        <f t="shared" ref="AR729:AR792" si="162">IF(AP729&lt;&gt;"",AP729,AQ729)</f>
        <v/>
      </c>
    </row>
    <row r="730" spans="1:44" x14ac:dyDescent="0.25">
      <c r="A730" s="7"/>
      <c r="B730" s="7"/>
      <c r="C730" s="3" t="str">
        <f>IFERROR(VLOOKUP(B730,DONNEES!$E:$F,2,0),"")</f>
        <v/>
      </c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3" t="str">
        <f>IFERROR(VLOOKUP(Q730,DONNEES!$Q$2:$R$8,2,0),"")</f>
        <v/>
      </c>
      <c r="S730" s="19"/>
      <c r="T730" s="19"/>
      <c r="U730" s="7"/>
      <c r="V730" s="3" t="str">
        <f>IFERROR(VLOOKUP(U730,DONNEES!$O$2:$P$17,2,0),"")</f>
        <v/>
      </c>
      <c r="W730" s="7"/>
      <c r="X730" s="3" t="str">
        <f>IFERROR(VLOOKUP(W730,DONNEES!$S$2:$T$6,2,0),"")</f>
        <v/>
      </c>
      <c r="Z730" s="12" t="str">
        <f t="shared" si="151"/>
        <v/>
      </c>
      <c r="AA730" s="12" t="b">
        <f t="shared" si="152"/>
        <v>0</v>
      </c>
      <c r="AB730" s="12" t="b">
        <f t="shared" si="153"/>
        <v>0</v>
      </c>
      <c r="AC730" s="13">
        <f t="shared" si="154"/>
        <v>0</v>
      </c>
      <c r="AD730" s="12">
        <f t="shared" si="158"/>
        <v>0</v>
      </c>
      <c r="AE730" s="12">
        <f t="shared" si="159"/>
        <v>0</v>
      </c>
      <c r="AF730" s="12">
        <f t="shared" si="155"/>
        <v>1</v>
      </c>
      <c r="AG730" s="12">
        <f t="shared" si="156"/>
        <v>1</v>
      </c>
      <c r="AI730" s="12" t="str">
        <f>IF(E730&lt;&gt;"",OR(VLOOKUP(J730,DONNEES!$H$2:$I$7,2,0)="09",VLOOKUP(J730,DONNEES!$H$2:$I$7,2,0)="19"),"")</f>
        <v/>
      </c>
      <c r="AN730" s="18" t="b">
        <f t="shared" si="157"/>
        <v>1</v>
      </c>
      <c r="AO730" s="12" t="str">
        <f t="shared" si="161"/>
        <v/>
      </c>
      <c r="AP730" s="12" t="str">
        <f t="shared" si="160"/>
        <v/>
      </c>
      <c r="AQ730" s="12" t="str">
        <f t="shared" ref="AQ730:AQ793" si="163">IF(MID(AO730,1,1)="7","7","")</f>
        <v/>
      </c>
      <c r="AR730" s="12" t="str">
        <f t="shared" si="162"/>
        <v/>
      </c>
    </row>
    <row r="731" spans="1:44" x14ac:dyDescent="0.25">
      <c r="A731" s="7"/>
      <c r="B731" s="7"/>
      <c r="C731" s="3" t="str">
        <f>IFERROR(VLOOKUP(B731,DONNEES!$E:$F,2,0),"")</f>
        <v/>
      </c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3" t="str">
        <f>IFERROR(VLOOKUP(Q731,DONNEES!$Q$2:$R$8,2,0),"")</f>
        <v/>
      </c>
      <c r="S731" s="19"/>
      <c r="T731" s="19"/>
      <c r="U731" s="7"/>
      <c r="V731" s="3" t="str">
        <f>IFERROR(VLOOKUP(U731,DONNEES!$O$2:$P$17,2,0),"")</f>
        <v/>
      </c>
      <c r="W731" s="7"/>
      <c r="X731" s="3" t="str">
        <f>IFERROR(VLOOKUP(W731,DONNEES!$S$2:$T$6,2,0),"")</f>
        <v/>
      </c>
      <c r="Z731" s="12" t="str">
        <f t="shared" si="151"/>
        <v/>
      </c>
      <c r="AA731" s="12" t="b">
        <f t="shared" si="152"/>
        <v>0</v>
      </c>
      <c r="AB731" s="12" t="b">
        <f t="shared" si="153"/>
        <v>0</v>
      </c>
      <c r="AC731" s="13">
        <f t="shared" si="154"/>
        <v>0</v>
      </c>
      <c r="AD731" s="12">
        <f t="shared" si="158"/>
        <v>0</v>
      </c>
      <c r="AE731" s="12">
        <f t="shared" si="159"/>
        <v>0</v>
      </c>
      <c r="AF731" s="12">
        <f t="shared" si="155"/>
        <v>1</v>
      </c>
      <c r="AG731" s="12">
        <f t="shared" si="156"/>
        <v>1</v>
      </c>
      <c r="AI731" s="12" t="str">
        <f>IF(E731&lt;&gt;"",OR(VLOOKUP(J731,DONNEES!$H$2:$I$7,2,0)="09",VLOOKUP(J731,DONNEES!$H$2:$I$7,2,0)="19"),"")</f>
        <v/>
      </c>
      <c r="AN731" s="18" t="b">
        <f t="shared" si="157"/>
        <v>1</v>
      </c>
      <c r="AO731" s="12" t="str">
        <f t="shared" si="161"/>
        <v/>
      </c>
      <c r="AP731" s="12" t="str">
        <f t="shared" si="160"/>
        <v/>
      </c>
      <c r="AQ731" s="12" t="str">
        <f t="shared" si="163"/>
        <v/>
      </c>
      <c r="AR731" s="12" t="str">
        <f t="shared" si="162"/>
        <v/>
      </c>
    </row>
    <row r="732" spans="1:44" x14ac:dyDescent="0.25">
      <c r="A732" s="7"/>
      <c r="B732" s="7"/>
      <c r="C732" s="3" t="str">
        <f>IFERROR(VLOOKUP(B732,DONNEES!$E:$F,2,0),"")</f>
        <v/>
      </c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3" t="str">
        <f>IFERROR(VLOOKUP(Q732,DONNEES!$Q$2:$R$8,2,0),"")</f>
        <v/>
      </c>
      <c r="S732" s="19"/>
      <c r="T732" s="19"/>
      <c r="U732" s="7"/>
      <c r="V732" s="3" t="str">
        <f>IFERROR(VLOOKUP(U732,DONNEES!$O$2:$P$17,2,0),"")</f>
        <v/>
      </c>
      <c r="W732" s="7"/>
      <c r="X732" s="3" t="str">
        <f>IFERROR(VLOOKUP(W732,DONNEES!$S$2:$T$6,2,0),"")</f>
        <v/>
      </c>
      <c r="Z732" s="12" t="str">
        <f t="shared" si="151"/>
        <v/>
      </c>
      <c r="AA732" s="12" t="b">
        <f t="shared" si="152"/>
        <v>0</v>
      </c>
      <c r="AB732" s="12" t="b">
        <f t="shared" si="153"/>
        <v>0</v>
      </c>
      <c r="AC732" s="13">
        <f t="shared" si="154"/>
        <v>0</v>
      </c>
      <c r="AD732" s="12">
        <f t="shared" si="158"/>
        <v>0</v>
      </c>
      <c r="AE732" s="12">
        <f t="shared" si="159"/>
        <v>0</v>
      </c>
      <c r="AF732" s="12">
        <f t="shared" si="155"/>
        <v>1</v>
      </c>
      <c r="AG732" s="12">
        <f t="shared" si="156"/>
        <v>1</v>
      </c>
      <c r="AI732" s="12" t="str">
        <f>IF(E732&lt;&gt;"",OR(VLOOKUP(J732,DONNEES!$H$2:$I$7,2,0)="09",VLOOKUP(J732,DONNEES!$H$2:$I$7,2,0)="19"),"")</f>
        <v/>
      </c>
      <c r="AN732" s="18" t="b">
        <f t="shared" si="157"/>
        <v>1</v>
      </c>
      <c r="AO732" s="12" t="str">
        <f t="shared" si="161"/>
        <v/>
      </c>
      <c r="AP732" s="12" t="str">
        <f t="shared" si="160"/>
        <v/>
      </c>
      <c r="AQ732" s="12" t="str">
        <f t="shared" si="163"/>
        <v/>
      </c>
      <c r="AR732" s="12" t="str">
        <f t="shared" si="162"/>
        <v/>
      </c>
    </row>
    <row r="733" spans="1:44" x14ac:dyDescent="0.25">
      <c r="A733" s="7"/>
      <c r="B733" s="7"/>
      <c r="C733" s="3" t="str">
        <f>IFERROR(VLOOKUP(B733,DONNEES!$E:$F,2,0),"")</f>
        <v/>
      </c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3" t="str">
        <f>IFERROR(VLOOKUP(Q733,DONNEES!$Q$2:$R$8,2,0),"")</f>
        <v/>
      </c>
      <c r="S733" s="19"/>
      <c r="T733" s="19"/>
      <c r="U733" s="7"/>
      <c r="V733" s="3" t="str">
        <f>IFERROR(VLOOKUP(U733,DONNEES!$O$2:$P$17,2,0),"")</f>
        <v/>
      </c>
      <c r="W733" s="7"/>
      <c r="X733" s="3" t="str">
        <f>IFERROR(VLOOKUP(W733,DONNEES!$S$2:$T$6,2,0),"")</f>
        <v/>
      </c>
      <c r="Z733" s="12" t="str">
        <f t="shared" si="151"/>
        <v/>
      </c>
      <c r="AA733" s="12" t="b">
        <f t="shared" si="152"/>
        <v>0</v>
      </c>
      <c r="AB733" s="12" t="b">
        <f t="shared" si="153"/>
        <v>0</v>
      </c>
      <c r="AC733" s="13">
        <f t="shared" si="154"/>
        <v>0</v>
      </c>
      <c r="AD733" s="12">
        <f t="shared" si="158"/>
        <v>0</v>
      </c>
      <c r="AE733" s="12">
        <f t="shared" si="159"/>
        <v>0</v>
      </c>
      <c r="AF733" s="12">
        <f t="shared" si="155"/>
        <v>1</v>
      </c>
      <c r="AG733" s="12">
        <f t="shared" si="156"/>
        <v>1</v>
      </c>
      <c r="AI733" s="12" t="str">
        <f>IF(E733&lt;&gt;"",OR(VLOOKUP(J733,DONNEES!$H$2:$I$7,2,0)="09",VLOOKUP(J733,DONNEES!$H$2:$I$7,2,0)="19"),"")</f>
        <v/>
      </c>
      <c r="AN733" s="18" t="b">
        <f t="shared" si="157"/>
        <v>1</v>
      </c>
      <c r="AO733" s="12" t="str">
        <f t="shared" si="161"/>
        <v/>
      </c>
      <c r="AP733" s="12" t="str">
        <f t="shared" si="160"/>
        <v/>
      </c>
      <c r="AQ733" s="12" t="str">
        <f t="shared" si="163"/>
        <v/>
      </c>
      <c r="AR733" s="12" t="str">
        <f t="shared" si="162"/>
        <v/>
      </c>
    </row>
    <row r="734" spans="1:44" x14ac:dyDescent="0.25">
      <c r="A734" s="7"/>
      <c r="B734" s="7"/>
      <c r="C734" s="3" t="str">
        <f>IFERROR(VLOOKUP(B734,DONNEES!$E:$F,2,0),"")</f>
        <v/>
      </c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3" t="str">
        <f>IFERROR(VLOOKUP(Q734,DONNEES!$Q$2:$R$8,2,0),"")</f>
        <v/>
      </c>
      <c r="S734" s="19"/>
      <c r="T734" s="19"/>
      <c r="U734" s="7"/>
      <c r="V734" s="3" t="str">
        <f>IFERROR(VLOOKUP(U734,DONNEES!$O$2:$P$17,2,0),"")</f>
        <v/>
      </c>
      <c r="W734" s="7"/>
      <c r="X734" s="3" t="str">
        <f>IFERROR(VLOOKUP(W734,DONNEES!$S$2:$T$6,2,0),"")</f>
        <v/>
      </c>
      <c r="Z734" s="12" t="str">
        <f t="shared" si="151"/>
        <v/>
      </c>
      <c r="AA734" s="12" t="b">
        <f t="shared" si="152"/>
        <v>0</v>
      </c>
      <c r="AB734" s="12" t="b">
        <f t="shared" si="153"/>
        <v>0</v>
      </c>
      <c r="AC734" s="13">
        <f t="shared" si="154"/>
        <v>0</v>
      </c>
      <c r="AD734" s="12">
        <f t="shared" si="158"/>
        <v>0</v>
      </c>
      <c r="AE734" s="12">
        <f t="shared" si="159"/>
        <v>0</v>
      </c>
      <c r="AF734" s="12">
        <f t="shared" si="155"/>
        <v>1</v>
      </c>
      <c r="AG734" s="12">
        <f t="shared" si="156"/>
        <v>1</v>
      </c>
      <c r="AI734" s="12" t="str">
        <f>IF(E734&lt;&gt;"",OR(VLOOKUP(J734,DONNEES!$H$2:$I$7,2,0)="09",VLOOKUP(J734,DONNEES!$H$2:$I$7,2,0)="19"),"")</f>
        <v/>
      </c>
      <c r="AN734" s="18" t="b">
        <f t="shared" si="157"/>
        <v>1</v>
      </c>
      <c r="AO734" s="12" t="str">
        <f t="shared" si="161"/>
        <v/>
      </c>
      <c r="AP734" s="12" t="str">
        <f t="shared" si="160"/>
        <v/>
      </c>
      <c r="AQ734" s="12" t="str">
        <f t="shared" si="163"/>
        <v/>
      </c>
      <c r="AR734" s="12" t="str">
        <f t="shared" si="162"/>
        <v/>
      </c>
    </row>
    <row r="735" spans="1:44" x14ac:dyDescent="0.25">
      <c r="A735" s="7"/>
      <c r="B735" s="7"/>
      <c r="C735" s="3" t="str">
        <f>IFERROR(VLOOKUP(B735,DONNEES!$E:$F,2,0),"")</f>
        <v/>
      </c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3" t="str">
        <f>IFERROR(VLOOKUP(Q735,DONNEES!$Q$2:$R$8,2,0),"")</f>
        <v/>
      </c>
      <c r="S735" s="19"/>
      <c r="T735" s="19"/>
      <c r="U735" s="7"/>
      <c r="V735" s="3" t="str">
        <f>IFERROR(VLOOKUP(U735,DONNEES!$O$2:$P$17,2,0),"")</f>
        <v/>
      </c>
      <c r="W735" s="7"/>
      <c r="X735" s="3" t="str">
        <f>IFERROR(VLOOKUP(W735,DONNEES!$S$2:$T$6,2,0),"")</f>
        <v/>
      </c>
      <c r="Z735" s="12" t="str">
        <f t="shared" si="151"/>
        <v/>
      </c>
      <c r="AA735" s="12" t="b">
        <f t="shared" si="152"/>
        <v>0</v>
      </c>
      <c r="AB735" s="12" t="b">
        <f t="shared" si="153"/>
        <v>0</v>
      </c>
      <c r="AC735" s="13">
        <f t="shared" si="154"/>
        <v>0</v>
      </c>
      <c r="AD735" s="12">
        <f t="shared" si="158"/>
        <v>0</v>
      </c>
      <c r="AE735" s="12">
        <f t="shared" si="159"/>
        <v>0</v>
      </c>
      <c r="AF735" s="12">
        <f t="shared" si="155"/>
        <v>1</v>
      </c>
      <c r="AG735" s="12">
        <f t="shared" si="156"/>
        <v>1</v>
      </c>
      <c r="AI735" s="12" t="str">
        <f>IF(E735&lt;&gt;"",OR(VLOOKUP(J735,DONNEES!$H$2:$I$7,2,0)="09",VLOOKUP(J735,DONNEES!$H$2:$I$7,2,0)="19"),"")</f>
        <v/>
      </c>
      <c r="AN735" s="18" t="b">
        <f t="shared" si="157"/>
        <v>1</v>
      </c>
      <c r="AO735" s="12" t="str">
        <f t="shared" si="161"/>
        <v/>
      </c>
      <c r="AP735" s="12" t="str">
        <f t="shared" si="160"/>
        <v/>
      </c>
      <c r="AQ735" s="12" t="str">
        <f t="shared" si="163"/>
        <v/>
      </c>
      <c r="AR735" s="12" t="str">
        <f t="shared" si="162"/>
        <v/>
      </c>
    </row>
    <row r="736" spans="1:44" x14ac:dyDescent="0.25">
      <c r="A736" s="7"/>
      <c r="B736" s="7"/>
      <c r="C736" s="3" t="str">
        <f>IFERROR(VLOOKUP(B736,DONNEES!$E:$F,2,0),"")</f>
        <v/>
      </c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3" t="str">
        <f>IFERROR(VLOOKUP(Q736,DONNEES!$Q$2:$R$8,2,0),"")</f>
        <v/>
      </c>
      <c r="S736" s="19"/>
      <c r="T736" s="19"/>
      <c r="U736" s="7"/>
      <c r="V736" s="3" t="str">
        <f>IFERROR(VLOOKUP(U736,DONNEES!$O$2:$P$17,2,0),"")</f>
        <v/>
      </c>
      <c r="W736" s="7"/>
      <c r="X736" s="3" t="str">
        <f>IFERROR(VLOOKUP(W736,DONNEES!$S$2:$T$6,2,0),"")</f>
        <v/>
      </c>
      <c r="Z736" s="12" t="str">
        <f t="shared" si="151"/>
        <v/>
      </c>
      <c r="AA736" s="12" t="b">
        <f t="shared" si="152"/>
        <v>0</v>
      </c>
      <c r="AB736" s="12" t="b">
        <f t="shared" si="153"/>
        <v>0</v>
      </c>
      <c r="AC736" s="13">
        <f t="shared" si="154"/>
        <v>0</v>
      </c>
      <c r="AD736" s="12">
        <f t="shared" si="158"/>
        <v>0</v>
      </c>
      <c r="AE736" s="12">
        <f t="shared" si="159"/>
        <v>0</v>
      </c>
      <c r="AF736" s="12">
        <f t="shared" si="155"/>
        <v>1</v>
      </c>
      <c r="AG736" s="12">
        <f t="shared" si="156"/>
        <v>1</v>
      </c>
      <c r="AI736" s="12" t="str">
        <f>IF(E736&lt;&gt;"",OR(VLOOKUP(J736,DONNEES!$H$2:$I$7,2,0)="09",VLOOKUP(J736,DONNEES!$H$2:$I$7,2,0)="19"),"")</f>
        <v/>
      </c>
      <c r="AN736" s="18" t="b">
        <f t="shared" si="157"/>
        <v>1</v>
      </c>
      <c r="AO736" s="12" t="str">
        <f t="shared" si="161"/>
        <v/>
      </c>
      <c r="AP736" s="12" t="str">
        <f t="shared" si="160"/>
        <v/>
      </c>
      <c r="AQ736" s="12" t="str">
        <f t="shared" si="163"/>
        <v/>
      </c>
      <c r="AR736" s="12" t="str">
        <f t="shared" si="162"/>
        <v/>
      </c>
    </row>
    <row r="737" spans="1:44" x14ac:dyDescent="0.25">
      <c r="A737" s="7"/>
      <c r="B737" s="7"/>
      <c r="C737" s="3" t="str">
        <f>IFERROR(VLOOKUP(B737,DONNEES!$E:$F,2,0),"")</f>
        <v/>
      </c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3" t="str">
        <f>IFERROR(VLOOKUP(Q737,DONNEES!$Q$2:$R$8,2,0),"")</f>
        <v/>
      </c>
      <c r="S737" s="19"/>
      <c r="T737" s="19"/>
      <c r="U737" s="7"/>
      <c r="V737" s="3" t="str">
        <f>IFERROR(VLOOKUP(U737,DONNEES!$O$2:$P$17,2,0),"")</f>
        <v/>
      </c>
      <c r="W737" s="7"/>
      <c r="X737" s="3" t="str">
        <f>IFERROR(VLOOKUP(W737,DONNEES!$S$2:$T$6,2,0),"")</f>
        <v/>
      </c>
      <c r="Z737" s="12" t="str">
        <f t="shared" si="151"/>
        <v/>
      </c>
      <c r="AA737" s="12" t="b">
        <f t="shared" si="152"/>
        <v>0</v>
      </c>
      <c r="AB737" s="12" t="b">
        <f t="shared" si="153"/>
        <v>0</v>
      </c>
      <c r="AC737" s="13">
        <f t="shared" si="154"/>
        <v>0</v>
      </c>
      <c r="AD737" s="12">
        <f t="shared" si="158"/>
        <v>0</v>
      </c>
      <c r="AE737" s="12">
        <f t="shared" si="159"/>
        <v>0</v>
      </c>
      <c r="AF737" s="12">
        <f t="shared" si="155"/>
        <v>1</v>
      </c>
      <c r="AG737" s="12">
        <f t="shared" si="156"/>
        <v>1</v>
      </c>
      <c r="AI737" s="12" t="str">
        <f>IF(E737&lt;&gt;"",OR(VLOOKUP(J737,DONNEES!$H$2:$I$7,2,0)="09",VLOOKUP(J737,DONNEES!$H$2:$I$7,2,0)="19"),"")</f>
        <v/>
      </c>
      <c r="AN737" s="18" t="b">
        <f t="shared" si="157"/>
        <v>1</v>
      </c>
      <c r="AO737" s="12" t="str">
        <f t="shared" si="161"/>
        <v/>
      </c>
      <c r="AP737" s="12" t="str">
        <f t="shared" si="160"/>
        <v/>
      </c>
      <c r="AQ737" s="12" t="str">
        <f t="shared" si="163"/>
        <v/>
      </c>
      <c r="AR737" s="12" t="str">
        <f t="shared" si="162"/>
        <v/>
      </c>
    </row>
    <row r="738" spans="1:44" x14ac:dyDescent="0.25">
      <c r="A738" s="7"/>
      <c r="B738" s="7"/>
      <c r="C738" s="3" t="str">
        <f>IFERROR(VLOOKUP(B738,DONNEES!$E:$F,2,0),"")</f>
        <v/>
      </c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3" t="str">
        <f>IFERROR(VLOOKUP(Q738,DONNEES!$Q$2:$R$8,2,0),"")</f>
        <v/>
      </c>
      <c r="S738" s="19"/>
      <c r="T738" s="19"/>
      <c r="U738" s="7"/>
      <c r="V738" s="3" t="str">
        <f>IFERROR(VLOOKUP(U738,DONNEES!$O$2:$P$17,2,0),"")</f>
        <v/>
      </c>
      <c r="W738" s="7"/>
      <c r="X738" s="3" t="str">
        <f>IFERROR(VLOOKUP(W738,DONNEES!$S$2:$T$6,2,0),"")</f>
        <v/>
      </c>
      <c r="Z738" s="12" t="str">
        <f t="shared" si="151"/>
        <v/>
      </c>
      <c r="AA738" s="12" t="b">
        <f t="shared" si="152"/>
        <v>0</v>
      </c>
      <c r="AB738" s="12" t="b">
        <f t="shared" si="153"/>
        <v>0</v>
      </c>
      <c r="AC738" s="13">
        <f t="shared" si="154"/>
        <v>0</v>
      </c>
      <c r="AD738" s="12">
        <f t="shared" si="158"/>
        <v>0</v>
      </c>
      <c r="AE738" s="12">
        <f t="shared" si="159"/>
        <v>0</v>
      </c>
      <c r="AF738" s="12">
        <f t="shared" si="155"/>
        <v>1</v>
      </c>
      <c r="AG738" s="12">
        <f t="shared" si="156"/>
        <v>1</v>
      </c>
      <c r="AI738" s="12" t="str">
        <f>IF(E738&lt;&gt;"",OR(VLOOKUP(J738,DONNEES!$H$2:$I$7,2,0)="09",VLOOKUP(J738,DONNEES!$H$2:$I$7,2,0)="19"),"")</f>
        <v/>
      </c>
      <c r="AN738" s="18" t="b">
        <f t="shared" si="157"/>
        <v>1</v>
      </c>
      <c r="AO738" s="12" t="str">
        <f t="shared" si="161"/>
        <v/>
      </c>
      <c r="AP738" s="12" t="str">
        <f t="shared" si="160"/>
        <v/>
      </c>
      <c r="AQ738" s="12" t="str">
        <f t="shared" si="163"/>
        <v/>
      </c>
      <c r="AR738" s="12" t="str">
        <f t="shared" si="162"/>
        <v/>
      </c>
    </row>
    <row r="739" spans="1:44" x14ac:dyDescent="0.25">
      <c r="A739" s="7"/>
      <c r="B739" s="7"/>
      <c r="C739" s="3" t="str">
        <f>IFERROR(VLOOKUP(B739,DONNEES!$E:$F,2,0),"")</f>
        <v/>
      </c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3" t="str">
        <f>IFERROR(VLOOKUP(Q739,DONNEES!$Q$2:$R$8,2,0),"")</f>
        <v/>
      </c>
      <c r="S739" s="19"/>
      <c r="T739" s="19"/>
      <c r="U739" s="7"/>
      <c r="V739" s="3" t="str">
        <f>IFERROR(VLOOKUP(U739,DONNEES!$O$2:$P$17,2,0),"")</f>
        <v/>
      </c>
      <c r="W739" s="7"/>
      <c r="X739" s="3" t="str">
        <f>IFERROR(VLOOKUP(W739,DONNEES!$S$2:$T$6,2,0),"")</f>
        <v/>
      </c>
      <c r="Z739" s="12" t="str">
        <f t="shared" si="151"/>
        <v/>
      </c>
      <c r="AA739" s="12" t="b">
        <f t="shared" si="152"/>
        <v>0</v>
      </c>
      <c r="AB739" s="12" t="b">
        <f t="shared" si="153"/>
        <v>0</v>
      </c>
      <c r="AC739" s="13">
        <f t="shared" si="154"/>
        <v>0</v>
      </c>
      <c r="AD739" s="12">
        <f t="shared" si="158"/>
        <v>0</v>
      </c>
      <c r="AE739" s="12">
        <f t="shared" si="159"/>
        <v>0</v>
      </c>
      <c r="AF739" s="12">
        <f t="shared" si="155"/>
        <v>1</v>
      </c>
      <c r="AG739" s="12">
        <f t="shared" si="156"/>
        <v>1</v>
      </c>
      <c r="AI739" s="12" t="str">
        <f>IF(E739&lt;&gt;"",OR(VLOOKUP(J739,DONNEES!$H$2:$I$7,2,0)="09",VLOOKUP(J739,DONNEES!$H$2:$I$7,2,0)="19"),"")</f>
        <v/>
      </c>
      <c r="AN739" s="18" t="b">
        <f t="shared" si="157"/>
        <v>1</v>
      </c>
      <c r="AO739" s="12" t="str">
        <f t="shared" si="161"/>
        <v/>
      </c>
      <c r="AP739" s="12" t="str">
        <f t="shared" si="160"/>
        <v/>
      </c>
      <c r="AQ739" s="12" t="str">
        <f t="shared" si="163"/>
        <v/>
      </c>
      <c r="AR739" s="12" t="str">
        <f t="shared" si="162"/>
        <v/>
      </c>
    </row>
    <row r="740" spans="1:44" x14ac:dyDescent="0.25">
      <c r="A740" s="7"/>
      <c r="B740" s="7"/>
      <c r="C740" s="3" t="str">
        <f>IFERROR(VLOOKUP(B740,DONNEES!$E:$F,2,0),"")</f>
        <v/>
      </c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3" t="str">
        <f>IFERROR(VLOOKUP(Q740,DONNEES!$Q$2:$R$8,2,0),"")</f>
        <v/>
      </c>
      <c r="S740" s="19"/>
      <c r="T740" s="19"/>
      <c r="U740" s="7"/>
      <c r="V740" s="3" t="str">
        <f>IFERROR(VLOOKUP(U740,DONNEES!$O$2:$P$17,2,0),"")</f>
        <v/>
      </c>
      <c r="W740" s="7"/>
      <c r="X740" s="3" t="str">
        <f>IFERROR(VLOOKUP(W740,DONNEES!$S$2:$T$6,2,0),"")</f>
        <v/>
      </c>
      <c r="Z740" s="12" t="str">
        <f t="shared" si="151"/>
        <v/>
      </c>
      <c r="AA740" s="12" t="b">
        <f t="shared" si="152"/>
        <v>0</v>
      </c>
      <c r="AB740" s="12" t="b">
        <f t="shared" si="153"/>
        <v>0</v>
      </c>
      <c r="AC740" s="13">
        <f t="shared" si="154"/>
        <v>0</v>
      </c>
      <c r="AD740" s="12">
        <f t="shared" si="158"/>
        <v>0</v>
      </c>
      <c r="AE740" s="12">
        <f t="shared" si="159"/>
        <v>0</v>
      </c>
      <c r="AF740" s="12">
        <f t="shared" si="155"/>
        <v>1</v>
      </c>
      <c r="AG740" s="12">
        <f t="shared" si="156"/>
        <v>1</v>
      </c>
      <c r="AI740" s="12" t="str">
        <f>IF(E740&lt;&gt;"",OR(VLOOKUP(J740,DONNEES!$H$2:$I$7,2,0)="09",VLOOKUP(J740,DONNEES!$H$2:$I$7,2,0)="19"),"")</f>
        <v/>
      </c>
      <c r="AN740" s="18" t="b">
        <f t="shared" si="157"/>
        <v>1</v>
      </c>
      <c r="AO740" s="12" t="str">
        <f t="shared" si="161"/>
        <v/>
      </c>
      <c r="AP740" s="12" t="str">
        <f t="shared" si="160"/>
        <v/>
      </c>
      <c r="AQ740" s="12" t="str">
        <f t="shared" si="163"/>
        <v/>
      </c>
      <c r="AR740" s="12" t="str">
        <f t="shared" si="162"/>
        <v/>
      </c>
    </row>
    <row r="741" spans="1:44" x14ac:dyDescent="0.25">
      <c r="A741" s="7"/>
      <c r="B741" s="7"/>
      <c r="C741" s="3" t="str">
        <f>IFERROR(VLOOKUP(B741,DONNEES!$E:$F,2,0),"")</f>
        <v/>
      </c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3" t="str">
        <f>IFERROR(VLOOKUP(Q741,DONNEES!$Q$2:$R$8,2,0),"")</f>
        <v/>
      </c>
      <c r="S741" s="19"/>
      <c r="T741" s="19"/>
      <c r="U741" s="7"/>
      <c r="V741" s="3" t="str">
        <f>IFERROR(VLOOKUP(U741,DONNEES!$O$2:$P$17,2,0),"")</f>
        <v/>
      </c>
      <c r="W741" s="7"/>
      <c r="X741" s="3" t="str">
        <f>IFERROR(VLOOKUP(W741,DONNEES!$S$2:$T$6,2,0),"")</f>
        <v/>
      </c>
      <c r="Z741" s="12" t="str">
        <f t="shared" si="151"/>
        <v/>
      </c>
      <c r="AA741" s="12" t="b">
        <f t="shared" si="152"/>
        <v>0</v>
      </c>
      <c r="AB741" s="12" t="b">
        <f t="shared" si="153"/>
        <v>0</v>
      </c>
      <c r="AC741" s="13">
        <f t="shared" si="154"/>
        <v>0</v>
      </c>
      <c r="AD741" s="12">
        <f t="shared" si="158"/>
        <v>0</v>
      </c>
      <c r="AE741" s="12">
        <f t="shared" si="159"/>
        <v>0</v>
      </c>
      <c r="AF741" s="12">
        <f t="shared" si="155"/>
        <v>1</v>
      </c>
      <c r="AG741" s="12">
        <f t="shared" si="156"/>
        <v>1</v>
      </c>
      <c r="AI741" s="12" t="str">
        <f>IF(E741&lt;&gt;"",OR(VLOOKUP(J741,DONNEES!$H$2:$I$7,2,0)="09",VLOOKUP(J741,DONNEES!$H$2:$I$7,2,0)="19"),"")</f>
        <v/>
      </c>
      <c r="AN741" s="18" t="b">
        <f t="shared" si="157"/>
        <v>1</v>
      </c>
      <c r="AO741" s="12" t="str">
        <f t="shared" si="161"/>
        <v/>
      </c>
      <c r="AP741" s="12" t="str">
        <f t="shared" si="160"/>
        <v/>
      </c>
      <c r="AQ741" s="12" t="str">
        <f t="shared" si="163"/>
        <v/>
      </c>
      <c r="AR741" s="12" t="str">
        <f t="shared" si="162"/>
        <v/>
      </c>
    </row>
    <row r="742" spans="1:44" x14ac:dyDescent="0.25">
      <c r="A742" s="7"/>
      <c r="B742" s="7"/>
      <c r="C742" s="3" t="str">
        <f>IFERROR(VLOOKUP(B742,DONNEES!$E:$F,2,0),"")</f>
        <v/>
      </c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3" t="str">
        <f>IFERROR(VLOOKUP(Q742,DONNEES!$Q$2:$R$8,2,0),"")</f>
        <v/>
      </c>
      <c r="S742" s="19"/>
      <c r="T742" s="19"/>
      <c r="U742" s="7"/>
      <c r="V742" s="3" t="str">
        <f>IFERROR(VLOOKUP(U742,DONNEES!$O$2:$P$17,2,0),"")</f>
        <v/>
      </c>
      <c r="W742" s="7"/>
      <c r="X742" s="3" t="str">
        <f>IFERROR(VLOOKUP(W742,DONNEES!$S$2:$T$6,2,0),"")</f>
        <v/>
      </c>
      <c r="Z742" s="12" t="str">
        <f t="shared" si="151"/>
        <v/>
      </c>
      <c r="AA742" s="12" t="b">
        <f t="shared" si="152"/>
        <v>0</v>
      </c>
      <c r="AB742" s="12" t="b">
        <f t="shared" si="153"/>
        <v>0</v>
      </c>
      <c r="AC742" s="13">
        <f t="shared" si="154"/>
        <v>0</v>
      </c>
      <c r="AD742" s="12">
        <f t="shared" si="158"/>
        <v>0</v>
      </c>
      <c r="AE742" s="12">
        <f t="shared" si="159"/>
        <v>0</v>
      </c>
      <c r="AF742" s="12">
        <f t="shared" si="155"/>
        <v>1</v>
      </c>
      <c r="AG742" s="12">
        <f t="shared" si="156"/>
        <v>1</v>
      </c>
      <c r="AI742" s="12" t="str">
        <f>IF(E742&lt;&gt;"",OR(VLOOKUP(J742,DONNEES!$H$2:$I$7,2,0)="09",VLOOKUP(J742,DONNEES!$H$2:$I$7,2,0)="19"),"")</f>
        <v/>
      </c>
      <c r="AN742" s="18" t="b">
        <f t="shared" si="157"/>
        <v>1</v>
      </c>
      <c r="AO742" s="12" t="str">
        <f t="shared" si="161"/>
        <v/>
      </c>
      <c r="AP742" s="12" t="str">
        <f t="shared" si="160"/>
        <v/>
      </c>
      <c r="AQ742" s="12" t="str">
        <f t="shared" si="163"/>
        <v/>
      </c>
      <c r="AR742" s="12" t="str">
        <f t="shared" si="162"/>
        <v/>
      </c>
    </row>
    <row r="743" spans="1:44" x14ac:dyDescent="0.25">
      <c r="A743" s="7"/>
      <c r="B743" s="7"/>
      <c r="C743" s="3" t="str">
        <f>IFERROR(VLOOKUP(B743,DONNEES!$E:$F,2,0),"")</f>
        <v/>
      </c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3" t="str">
        <f>IFERROR(VLOOKUP(Q743,DONNEES!$Q$2:$R$8,2,0),"")</f>
        <v/>
      </c>
      <c r="S743" s="19"/>
      <c r="T743" s="19"/>
      <c r="U743" s="7"/>
      <c r="V743" s="3" t="str">
        <f>IFERROR(VLOOKUP(U743,DONNEES!$O$2:$P$17,2,0),"")</f>
        <v/>
      </c>
      <c r="W743" s="7"/>
      <c r="X743" s="3" t="str">
        <f>IFERROR(VLOOKUP(W743,DONNEES!$S$2:$T$6,2,0),"")</f>
        <v/>
      </c>
      <c r="Z743" s="12" t="str">
        <f t="shared" si="151"/>
        <v/>
      </c>
      <c r="AA743" s="12" t="b">
        <f t="shared" si="152"/>
        <v>0</v>
      </c>
      <c r="AB743" s="12" t="b">
        <f t="shared" si="153"/>
        <v>0</v>
      </c>
      <c r="AC743" s="13">
        <f t="shared" si="154"/>
        <v>0</v>
      </c>
      <c r="AD743" s="12">
        <f t="shared" si="158"/>
        <v>0</v>
      </c>
      <c r="AE743" s="12">
        <f t="shared" si="159"/>
        <v>0</v>
      </c>
      <c r="AF743" s="12">
        <f t="shared" si="155"/>
        <v>1</v>
      </c>
      <c r="AG743" s="12">
        <f t="shared" si="156"/>
        <v>1</v>
      </c>
      <c r="AI743" s="12" t="str">
        <f>IF(E743&lt;&gt;"",OR(VLOOKUP(J743,DONNEES!$H$2:$I$7,2,0)="09",VLOOKUP(J743,DONNEES!$H$2:$I$7,2,0)="19"),"")</f>
        <v/>
      </c>
      <c r="AN743" s="18" t="b">
        <f t="shared" si="157"/>
        <v>1</v>
      </c>
      <c r="AO743" s="12" t="str">
        <f t="shared" si="161"/>
        <v/>
      </c>
      <c r="AP743" s="12" t="str">
        <f t="shared" si="160"/>
        <v/>
      </c>
      <c r="AQ743" s="12" t="str">
        <f t="shared" si="163"/>
        <v/>
      </c>
      <c r="AR743" s="12" t="str">
        <f t="shared" si="162"/>
        <v/>
      </c>
    </row>
    <row r="744" spans="1:44" x14ac:dyDescent="0.25">
      <c r="A744" s="7"/>
      <c r="B744" s="7"/>
      <c r="C744" s="3" t="str">
        <f>IFERROR(VLOOKUP(B744,DONNEES!$E:$F,2,0),"")</f>
        <v/>
      </c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3" t="str">
        <f>IFERROR(VLOOKUP(Q744,DONNEES!$Q$2:$R$8,2,0),"")</f>
        <v/>
      </c>
      <c r="S744" s="19"/>
      <c r="T744" s="19"/>
      <c r="U744" s="7"/>
      <c r="V744" s="3" t="str">
        <f>IFERROR(VLOOKUP(U744,DONNEES!$O$2:$P$17,2,0),"")</f>
        <v/>
      </c>
      <c r="W744" s="7"/>
      <c r="X744" s="3" t="str">
        <f>IFERROR(VLOOKUP(W744,DONNEES!$S$2:$T$6,2,0),"")</f>
        <v/>
      </c>
      <c r="Z744" s="12" t="str">
        <f t="shared" si="151"/>
        <v/>
      </c>
      <c r="AA744" s="12" t="b">
        <f t="shared" si="152"/>
        <v>0</v>
      </c>
      <c r="AB744" s="12" t="b">
        <f t="shared" si="153"/>
        <v>0</v>
      </c>
      <c r="AC744" s="13">
        <f t="shared" si="154"/>
        <v>0</v>
      </c>
      <c r="AD744" s="12">
        <f t="shared" si="158"/>
        <v>0</v>
      </c>
      <c r="AE744" s="12">
        <f t="shared" si="159"/>
        <v>0</v>
      </c>
      <c r="AF744" s="12">
        <f t="shared" si="155"/>
        <v>1</v>
      </c>
      <c r="AG744" s="12">
        <f t="shared" si="156"/>
        <v>1</v>
      </c>
      <c r="AI744" s="12" t="str">
        <f>IF(E744&lt;&gt;"",OR(VLOOKUP(J744,DONNEES!$H$2:$I$7,2,0)="09",VLOOKUP(J744,DONNEES!$H$2:$I$7,2,0)="19"),"")</f>
        <v/>
      </c>
      <c r="AN744" s="18" t="b">
        <f t="shared" si="157"/>
        <v>1</v>
      </c>
      <c r="AO744" s="12" t="str">
        <f t="shared" si="161"/>
        <v/>
      </c>
      <c r="AP744" s="12" t="str">
        <f t="shared" si="160"/>
        <v/>
      </c>
      <c r="AQ744" s="12" t="str">
        <f t="shared" si="163"/>
        <v/>
      </c>
      <c r="AR744" s="12" t="str">
        <f t="shared" si="162"/>
        <v/>
      </c>
    </row>
    <row r="745" spans="1:44" x14ac:dyDescent="0.25">
      <c r="A745" s="7"/>
      <c r="B745" s="7"/>
      <c r="C745" s="3" t="str">
        <f>IFERROR(VLOOKUP(B745,DONNEES!$E:$F,2,0),"")</f>
        <v/>
      </c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3" t="str">
        <f>IFERROR(VLOOKUP(Q745,DONNEES!$Q$2:$R$8,2,0),"")</f>
        <v/>
      </c>
      <c r="S745" s="19"/>
      <c r="T745" s="19"/>
      <c r="U745" s="7"/>
      <c r="V745" s="3" t="str">
        <f>IFERROR(VLOOKUP(U745,DONNEES!$O$2:$P$17,2,0),"")</f>
        <v/>
      </c>
      <c r="W745" s="7"/>
      <c r="X745" s="3" t="str">
        <f>IFERROR(VLOOKUP(W745,DONNEES!$S$2:$T$6,2,0),"")</f>
        <v/>
      </c>
      <c r="Z745" s="12" t="str">
        <f t="shared" si="151"/>
        <v/>
      </c>
      <c r="AA745" s="12" t="b">
        <f t="shared" si="152"/>
        <v>0</v>
      </c>
      <c r="AB745" s="12" t="b">
        <f t="shared" si="153"/>
        <v>0</v>
      </c>
      <c r="AC745" s="13">
        <f t="shared" si="154"/>
        <v>0</v>
      </c>
      <c r="AD745" s="12">
        <f t="shared" si="158"/>
        <v>0</v>
      </c>
      <c r="AE745" s="12">
        <f t="shared" si="159"/>
        <v>0</v>
      </c>
      <c r="AF745" s="12">
        <f t="shared" si="155"/>
        <v>1</v>
      </c>
      <c r="AG745" s="12">
        <f t="shared" si="156"/>
        <v>1</v>
      </c>
      <c r="AI745" s="12" t="str">
        <f>IF(E745&lt;&gt;"",OR(VLOOKUP(J745,DONNEES!$H$2:$I$7,2,0)="09",VLOOKUP(J745,DONNEES!$H$2:$I$7,2,0)="19"),"")</f>
        <v/>
      </c>
      <c r="AN745" s="18" t="b">
        <f t="shared" si="157"/>
        <v>1</v>
      </c>
      <c r="AO745" s="12" t="str">
        <f t="shared" si="161"/>
        <v/>
      </c>
      <c r="AP745" s="12" t="str">
        <f t="shared" si="160"/>
        <v/>
      </c>
      <c r="AQ745" s="12" t="str">
        <f t="shared" si="163"/>
        <v/>
      </c>
      <c r="AR745" s="12" t="str">
        <f t="shared" si="162"/>
        <v/>
      </c>
    </row>
    <row r="746" spans="1:44" x14ac:dyDescent="0.25">
      <c r="A746" s="7"/>
      <c r="B746" s="7"/>
      <c r="C746" s="3" t="str">
        <f>IFERROR(VLOOKUP(B746,DONNEES!$E:$F,2,0),"")</f>
        <v/>
      </c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3" t="str">
        <f>IFERROR(VLOOKUP(Q746,DONNEES!$Q$2:$R$8,2,0),"")</f>
        <v/>
      </c>
      <c r="S746" s="19"/>
      <c r="T746" s="19"/>
      <c r="U746" s="7"/>
      <c r="V746" s="3" t="str">
        <f>IFERROR(VLOOKUP(U746,DONNEES!$O$2:$P$17,2,0),"")</f>
        <v/>
      </c>
      <c r="W746" s="7"/>
      <c r="X746" s="3" t="str">
        <f>IFERROR(VLOOKUP(W746,DONNEES!$S$2:$T$6,2,0),"")</f>
        <v/>
      </c>
      <c r="Z746" s="12" t="str">
        <f t="shared" si="151"/>
        <v/>
      </c>
      <c r="AA746" s="12" t="b">
        <f t="shared" si="152"/>
        <v>0</v>
      </c>
      <c r="AB746" s="12" t="b">
        <f t="shared" si="153"/>
        <v>0</v>
      </c>
      <c r="AC746" s="13">
        <f t="shared" si="154"/>
        <v>0</v>
      </c>
      <c r="AD746" s="12">
        <f t="shared" si="158"/>
        <v>0</v>
      </c>
      <c r="AE746" s="12">
        <f t="shared" si="159"/>
        <v>0</v>
      </c>
      <c r="AF746" s="12">
        <f t="shared" si="155"/>
        <v>1</v>
      </c>
      <c r="AG746" s="12">
        <f t="shared" si="156"/>
        <v>1</v>
      </c>
      <c r="AI746" s="12" t="str">
        <f>IF(E746&lt;&gt;"",OR(VLOOKUP(J746,DONNEES!$H$2:$I$7,2,0)="09",VLOOKUP(J746,DONNEES!$H$2:$I$7,2,0)="19"),"")</f>
        <v/>
      </c>
      <c r="AN746" s="18" t="b">
        <f t="shared" si="157"/>
        <v>1</v>
      </c>
      <c r="AO746" s="12" t="str">
        <f t="shared" si="161"/>
        <v/>
      </c>
      <c r="AP746" s="12" t="str">
        <f t="shared" si="160"/>
        <v/>
      </c>
      <c r="AQ746" s="12" t="str">
        <f t="shared" si="163"/>
        <v/>
      </c>
      <c r="AR746" s="12" t="str">
        <f t="shared" si="162"/>
        <v/>
      </c>
    </row>
    <row r="747" spans="1:44" x14ac:dyDescent="0.25">
      <c r="A747" s="7"/>
      <c r="B747" s="7"/>
      <c r="C747" s="3" t="str">
        <f>IFERROR(VLOOKUP(B747,DONNEES!$E:$F,2,0),"")</f>
        <v/>
      </c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3" t="str">
        <f>IFERROR(VLOOKUP(Q747,DONNEES!$Q$2:$R$8,2,0),"")</f>
        <v/>
      </c>
      <c r="S747" s="19"/>
      <c r="T747" s="19"/>
      <c r="U747" s="7"/>
      <c r="V747" s="3" t="str">
        <f>IFERROR(VLOOKUP(U747,DONNEES!$O$2:$P$17,2,0),"")</f>
        <v/>
      </c>
      <c r="W747" s="7"/>
      <c r="X747" s="3" t="str">
        <f>IFERROR(VLOOKUP(W747,DONNEES!$S$2:$T$6,2,0),"")</f>
        <v/>
      </c>
      <c r="Z747" s="12" t="str">
        <f t="shared" si="151"/>
        <v/>
      </c>
      <c r="AA747" s="12" t="b">
        <f t="shared" si="152"/>
        <v>0</v>
      </c>
      <c r="AB747" s="12" t="b">
        <f t="shared" si="153"/>
        <v>0</v>
      </c>
      <c r="AC747" s="13">
        <f t="shared" si="154"/>
        <v>0</v>
      </c>
      <c r="AD747" s="12">
        <f t="shared" si="158"/>
        <v>0</v>
      </c>
      <c r="AE747" s="12">
        <f t="shared" si="159"/>
        <v>0</v>
      </c>
      <c r="AF747" s="12">
        <f t="shared" si="155"/>
        <v>1</v>
      </c>
      <c r="AG747" s="12">
        <f t="shared" si="156"/>
        <v>1</v>
      </c>
      <c r="AI747" s="12" t="str">
        <f>IF(E747&lt;&gt;"",OR(VLOOKUP(J747,DONNEES!$H$2:$I$7,2,0)="09",VLOOKUP(J747,DONNEES!$H$2:$I$7,2,0)="19"),"")</f>
        <v/>
      </c>
      <c r="AN747" s="18" t="b">
        <f t="shared" si="157"/>
        <v>1</v>
      </c>
      <c r="AO747" s="12" t="str">
        <f t="shared" si="161"/>
        <v/>
      </c>
      <c r="AP747" s="12" t="str">
        <f t="shared" si="160"/>
        <v/>
      </c>
      <c r="AQ747" s="12" t="str">
        <f t="shared" si="163"/>
        <v/>
      </c>
      <c r="AR747" s="12" t="str">
        <f t="shared" si="162"/>
        <v/>
      </c>
    </row>
    <row r="748" spans="1:44" x14ac:dyDescent="0.25">
      <c r="A748" s="7"/>
      <c r="B748" s="7"/>
      <c r="C748" s="3" t="str">
        <f>IFERROR(VLOOKUP(B748,DONNEES!$E:$F,2,0),"")</f>
        <v/>
      </c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3" t="str">
        <f>IFERROR(VLOOKUP(Q748,DONNEES!$Q$2:$R$8,2,0),"")</f>
        <v/>
      </c>
      <c r="S748" s="19"/>
      <c r="T748" s="19"/>
      <c r="U748" s="7"/>
      <c r="V748" s="3" t="str">
        <f>IFERROR(VLOOKUP(U748,DONNEES!$O$2:$P$17,2,0),"")</f>
        <v/>
      </c>
      <c r="W748" s="7"/>
      <c r="X748" s="3" t="str">
        <f>IFERROR(VLOOKUP(W748,DONNEES!$S$2:$T$6,2,0),"")</f>
        <v/>
      </c>
      <c r="Z748" s="12" t="str">
        <f t="shared" si="151"/>
        <v/>
      </c>
      <c r="AA748" s="12" t="b">
        <f t="shared" si="152"/>
        <v>0</v>
      </c>
      <c r="AB748" s="12" t="b">
        <f t="shared" si="153"/>
        <v>0</v>
      </c>
      <c r="AC748" s="13">
        <f t="shared" si="154"/>
        <v>0</v>
      </c>
      <c r="AD748" s="12">
        <f t="shared" si="158"/>
        <v>0</v>
      </c>
      <c r="AE748" s="12">
        <f t="shared" si="159"/>
        <v>0</v>
      </c>
      <c r="AF748" s="12">
        <f t="shared" si="155"/>
        <v>1</v>
      </c>
      <c r="AG748" s="12">
        <f t="shared" si="156"/>
        <v>1</v>
      </c>
      <c r="AI748" s="12" t="str">
        <f>IF(E748&lt;&gt;"",OR(VLOOKUP(J748,DONNEES!$H$2:$I$7,2,0)="09",VLOOKUP(J748,DONNEES!$H$2:$I$7,2,0)="19"),"")</f>
        <v/>
      </c>
      <c r="AN748" s="18" t="b">
        <f t="shared" si="157"/>
        <v>1</v>
      </c>
      <c r="AO748" s="12" t="str">
        <f t="shared" si="161"/>
        <v/>
      </c>
      <c r="AP748" s="12" t="str">
        <f t="shared" si="160"/>
        <v/>
      </c>
      <c r="AQ748" s="12" t="str">
        <f t="shared" si="163"/>
        <v/>
      </c>
      <c r="AR748" s="12" t="str">
        <f t="shared" si="162"/>
        <v/>
      </c>
    </row>
    <row r="749" spans="1:44" x14ac:dyDescent="0.25">
      <c r="A749" s="7"/>
      <c r="B749" s="7"/>
      <c r="C749" s="3" t="str">
        <f>IFERROR(VLOOKUP(B749,DONNEES!$E:$F,2,0),"")</f>
        <v/>
      </c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3" t="str">
        <f>IFERROR(VLOOKUP(Q749,DONNEES!$Q$2:$R$8,2,0),"")</f>
        <v/>
      </c>
      <c r="S749" s="19"/>
      <c r="T749" s="19"/>
      <c r="U749" s="7"/>
      <c r="V749" s="3" t="str">
        <f>IFERROR(VLOOKUP(U749,DONNEES!$O$2:$P$17,2,0),"")</f>
        <v/>
      </c>
      <c r="W749" s="7"/>
      <c r="X749" s="3" t="str">
        <f>IFERROR(VLOOKUP(W749,DONNEES!$S$2:$T$6,2,0),"")</f>
        <v/>
      </c>
      <c r="Z749" s="12" t="str">
        <f t="shared" si="151"/>
        <v/>
      </c>
      <c r="AA749" s="12" t="b">
        <f t="shared" si="152"/>
        <v>0</v>
      </c>
      <c r="AB749" s="12" t="b">
        <f t="shared" si="153"/>
        <v>0</v>
      </c>
      <c r="AC749" s="13">
        <f t="shared" si="154"/>
        <v>0</v>
      </c>
      <c r="AD749" s="12">
        <f t="shared" si="158"/>
        <v>0</v>
      </c>
      <c r="AE749" s="12">
        <f t="shared" si="159"/>
        <v>0</v>
      </c>
      <c r="AF749" s="12">
        <f t="shared" si="155"/>
        <v>1</v>
      </c>
      <c r="AG749" s="12">
        <f t="shared" si="156"/>
        <v>1</v>
      </c>
      <c r="AI749" s="12" t="str">
        <f>IF(E749&lt;&gt;"",OR(VLOOKUP(J749,DONNEES!$H$2:$I$7,2,0)="09",VLOOKUP(J749,DONNEES!$H$2:$I$7,2,0)="19"),"")</f>
        <v/>
      </c>
      <c r="AN749" s="18" t="b">
        <f t="shared" si="157"/>
        <v>1</v>
      </c>
      <c r="AO749" s="12" t="str">
        <f t="shared" si="161"/>
        <v/>
      </c>
      <c r="AP749" s="12" t="str">
        <f t="shared" si="160"/>
        <v/>
      </c>
      <c r="AQ749" s="12" t="str">
        <f t="shared" si="163"/>
        <v/>
      </c>
      <c r="AR749" s="12" t="str">
        <f t="shared" si="162"/>
        <v/>
      </c>
    </row>
    <row r="750" spans="1:44" x14ac:dyDescent="0.25">
      <c r="A750" s="7"/>
      <c r="B750" s="7"/>
      <c r="C750" s="3" t="str">
        <f>IFERROR(VLOOKUP(B750,DONNEES!$E:$F,2,0),"")</f>
        <v/>
      </c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3" t="str">
        <f>IFERROR(VLOOKUP(Q750,DONNEES!$Q$2:$R$8,2,0),"")</f>
        <v/>
      </c>
      <c r="S750" s="19"/>
      <c r="T750" s="19"/>
      <c r="U750" s="7"/>
      <c r="V750" s="3" t="str">
        <f>IFERROR(VLOOKUP(U750,DONNEES!$O$2:$P$17,2,0),"")</f>
        <v/>
      </c>
      <c r="W750" s="7"/>
      <c r="X750" s="3" t="str">
        <f>IFERROR(VLOOKUP(W750,DONNEES!$S$2:$T$6,2,0),"")</f>
        <v/>
      </c>
      <c r="Z750" s="12" t="str">
        <f t="shared" si="151"/>
        <v/>
      </c>
      <c r="AA750" s="12" t="b">
        <f t="shared" si="152"/>
        <v>0</v>
      </c>
      <c r="AB750" s="12" t="b">
        <f t="shared" si="153"/>
        <v>0</v>
      </c>
      <c r="AC750" s="13">
        <f t="shared" si="154"/>
        <v>0</v>
      </c>
      <c r="AD750" s="12">
        <f t="shared" si="158"/>
        <v>0</v>
      </c>
      <c r="AE750" s="12">
        <f t="shared" si="159"/>
        <v>0</v>
      </c>
      <c r="AF750" s="12">
        <f t="shared" si="155"/>
        <v>1</v>
      </c>
      <c r="AG750" s="12">
        <f t="shared" si="156"/>
        <v>1</v>
      </c>
      <c r="AI750" s="12" t="str">
        <f>IF(E750&lt;&gt;"",OR(VLOOKUP(J750,DONNEES!$H$2:$I$7,2,0)="09",VLOOKUP(J750,DONNEES!$H$2:$I$7,2,0)="19"),"")</f>
        <v/>
      </c>
      <c r="AN750" s="18" t="b">
        <f t="shared" si="157"/>
        <v>1</v>
      </c>
      <c r="AO750" s="12" t="str">
        <f t="shared" si="161"/>
        <v/>
      </c>
      <c r="AP750" s="12" t="str">
        <f t="shared" si="160"/>
        <v/>
      </c>
      <c r="AQ750" s="12" t="str">
        <f t="shared" si="163"/>
        <v/>
      </c>
      <c r="AR750" s="12" t="str">
        <f t="shared" si="162"/>
        <v/>
      </c>
    </row>
    <row r="751" spans="1:44" x14ac:dyDescent="0.25">
      <c r="A751" s="7"/>
      <c r="B751" s="7"/>
      <c r="C751" s="3" t="str">
        <f>IFERROR(VLOOKUP(B751,DONNEES!$E:$F,2,0),"")</f>
        <v/>
      </c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3" t="str">
        <f>IFERROR(VLOOKUP(Q751,DONNEES!$Q$2:$R$8,2,0),"")</f>
        <v/>
      </c>
      <c r="S751" s="19"/>
      <c r="T751" s="19"/>
      <c r="U751" s="7"/>
      <c r="V751" s="3" t="str">
        <f>IFERROR(VLOOKUP(U751,DONNEES!$O$2:$P$17,2,0),"")</f>
        <v/>
      </c>
      <c r="W751" s="7"/>
      <c r="X751" s="3" t="str">
        <f>IFERROR(VLOOKUP(W751,DONNEES!$S$2:$T$6,2,0),"")</f>
        <v/>
      </c>
      <c r="Z751" s="12" t="str">
        <f t="shared" si="151"/>
        <v/>
      </c>
      <c r="AA751" s="12" t="b">
        <f t="shared" si="152"/>
        <v>0</v>
      </c>
      <c r="AB751" s="12" t="b">
        <f t="shared" si="153"/>
        <v>0</v>
      </c>
      <c r="AC751" s="13">
        <f t="shared" si="154"/>
        <v>0</v>
      </c>
      <c r="AD751" s="12">
        <f t="shared" si="158"/>
        <v>0</v>
      </c>
      <c r="AE751" s="12">
        <f t="shared" si="159"/>
        <v>0</v>
      </c>
      <c r="AF751" s="12">
        <f t="shared" si="155"/>
        <v>1</v>
      </c>
      <c r="AG751" s="12">
        <f t="shared" si="156"/>
        <v>1</v>
      </c>
      <c r="AI751" s="12" t="str">
        <f>IF(E751&lt;&gt;"",OR(VLOOKUP(J751,DONNEES!$H$2:$I$7,2,0)="09",VLOOKUP(J751,DONNEES!$H$2:$I$7,2,0)="19"),"")</f>
        <v/>
      </c>
      <c r="AN751" s="18" t="b">
        <f t="shared" si="157"/>
        <v>1</v>
      </c>
      <c r="AO751" s="12" t="str">
        <f t="shared" si="161"/>
        <v/>
      </c>
      <c r="AP751" s="12" t="str">
        <f t="shared" si="160"/>
        <v/>
      </c>
      <c r="AQ751" s="12" t="str">
        <f t="shared" si="163"/>
        <v/>
      </c>
      <c r="AR751" s="12" t="str">
        <f t="shared" si="162"/>
        <v/>
      </c>
    </row>
    <row r="752" spans="1:44" x14ac:dyDescent="0.25">
      <c r="A752" s="7"/>
      <c r="B752" s="7"/>
      <c r="C752" s="3" t="str">
        <f>IFERROR(VLOOKUP(B752,DONNEES!$E:$F,2,0),"")</f>
        <v/>
      </c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3" t="str">
        <f>IFERROR(VLOOKUP(Q752,DONNEES!$Q$2:$R$8,2,0),"")</f>
        <v/>
      </c>
      <c r="S752" s="19"/>
      <c r="T752" s="19"/>
      <c r="U752" s="7"/>
      <c r="V752" s="3" t="str">
        <f>IFERROR(VLOOKUP(U752,DONNEES!$O$2:$P$17,2,0),"")</f>
        <v/>
      </c>
      <c r="W752" s="7"/>
      <c r="X752" s="3" t="str">
        <f>IFERROR(VLOOKUP(W752,DONNEES!$S$2:$T$6,2,0),"")</f>
        <v/>
      </c>
      <c r="Z752" s="12" t="str">
        <f t="shared" si="151"/>
        <v/>
      </c>
      <c r="AA752" s="12" t="b">
        <f t="shared" si="152"/>
        <v>0</v>
      </c>
      <c r="AB752" s="12" t="b">
        <f t="shared" si="153"/>
        <v>0</v>
      </c>
      <c r="AC752" s="13">
        <f t="shared" si="154"/>
        <v>0</v>
      </c>
      <c r="AD752" s="12">
        <f t="shared" si="158"/>
        <v>0</v>
      </c>
      <c r="AE752" s="12">
        <f t="shared" si="159"/>
        <v>0</v>
      </c>
      <c r="AF752" s="12">
        <f t="shared" si="155"/>
        <v>1</v>
      </c>
      <c r="AG752" s="12">
        <f t="shared" si="156"/>
        <v>1</v>
      </c>
      <c r="AI752" s="12" t="str">
        <f>IF(E752&lt;&gt;"",OR(VLOOKUP(J752,DONNEES!$H$2:$I$7,2,0)="09",VLOOKUP(J752,DONNEES!$H$2:$I$7,2,0)="19"),"")</f>
        <v/>
      </c>
      <c r="AN752" s="18" t="b">
        <f t="shared" si="157"/>
        <v>1</v>
      </c>
      <c r="AO752" s="12" t="str">
        <f t="shared" si="161"/>
        <v/>
      </c>
      <c r="AP752" s="12" t="str">
        <f t="shared" si="160"/>
        <v/>
      </c>
      <c r="AQ752" s="12" t="str">
        <f t="shared" si="163"/>
        <v/>
      </c>
      <c r="AR752" s="12" t="str">
        <f t="shared" si="162"/>
        <v/>
      </c>
    </row>
    <row r="753" spans="1:44" x14ac:dyDescent="0.25">
      <c r="A753" s="7"/>
      <c r="B753" s="7"/>
      <c r="C753" s="3" t="str">
        <f>IFERROR(VLOOKUP(B753,DONNEES!$E:$F,2,0),"")</f>
        <v/>
      </c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3" t="str">
        <f>IFERROR(VLOOKUP(Q753,DONNEES!$Q$2:$R$8,2,0),"")</f>
        <v/>
      </c>
      <c r="S753" s="19"/>
      <c r="T753" s="19"/>
      <c r="U753" s="7"/>
      <c r="V753" s="3" t="str">
        <f>IFERROR(VLOOKUP(U753,DONNEES!$O$2:$P$17,2,0),"")</f>
        <v/>
      </c>
      <c r="W753" s="7"/>
      <c r="X753" s="3" t="str">
        <f>IFERROR(VLOOKUP(W753,DONNEES!$S$2:$T$6,2,0),"")</f>
        <v/>
      </c>
      <c r="Z753" s="12" t="str">
        <f t="shared" si="151"/>
        <v/>
      </c>
      <c r="AA753" s="12" t="b">
        <f t="shared" si="152"/>
        <v>0</v>
      </c>
      <c r="AB753" s="12" t="b">
        <f t="shared" si="153"/>
        <v>0</v>
      </c>
      <c r="AC753" s="13">
        <f t="shared" si="154"/>
        <v>0</v>
      </c>
      <c r="AD753" s="12">
        <f t="shared" si="158"/>
        <v>0</v>
      </c>
      <c r="AE753" s="12">
        <f t="shared" si="159"/>
        <v>0</v>
      </c>
      <c r="AF753" s="12">
        <f t="shared" si="155"/>
        <v>1</v>
      </c>
      <c r="AG753" s="12">
        <f t="shared" si="156"/>
        <v>1</v>
      </c>
      <c r="AI753" s="12" t="str">
        <f>IF(E753&lt;&gt;"",OR(VLOOKUP(J753,DONNEES!$H$2:$I$7,2,0)="09",VLOOKUP(J753,DONNEES!$H$2:$I$7,2,0)="19"),"")</f>
        <v/>
      </c>
      <c r="AN753" s="18" t="b">
        <f t="shared" si="157"/>
        <v>1</v>
      </c>
      <c r="AO753" s="12" t="str">
        <f t="shared" si="161"/>
        <v/>
      </c>
      <c r="AP753" s="12" t="str">
        <f t="shared" si="160"/>
        <v/>
      </c>
      <c r="AQ753" s="12" t="str">
        <f t="shared" si="163"/>
        <v/>
      </c>
      <c r="AR753" s="12" t="str">
        <f t="shared" si="162"/>
        <v/>
      </c>
    </row>
    <row r="754" spans="1:44" x14ac:dyDescent="0.25">
      <c r="A754" s="7"/>
      <c r="B754" s="7"/>
      <c r="C754" s="3" t="str">
        <f>IFERROR(VLOOKUP(B754,DONNEES!$E:$F,2,0),"")</f>
        <v/>
      </c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3" t="str">
        <f>IFERROR(VLOOKUP(Q754,DONNEES!$Q$2:$R$8,2,0),"")</f>
        <v/>
      </c>
      <c r="S754" s="19"/>
      <c r="T754" s="19"/>
      <c r="U754" s="7"/>
      <c r="V754" s="3" t="str">
        <f>IFERROR(VLOOKUP(U754,DONNEES!$O$2:$P$17,2,0),"")</f>
        <v/>
      </c>
      <c r="W754" s="7"/>
      <c r="X754" s="3" t="str">
        <f>IFERROR(VLOOKUP(W754,DONNEES!$S$2:$T$6,2,0),"")</f>
        <v/>
      </c>
      <c r="Z754" s="12" t="str">
        <f t="shared" si="151"/>
        <v/>
      </c>
      <c r="AA754" s="12" t="b">
        <f t="shared" si="152"/>
        <v>0</v>
      </c>
      <c r="AB754" s="12" t="b">
        <f t="shared" si="153"/>
        <v>0</v>
      </c>
      <c r="AC754" s="13">
        <f t="shared" si="154"/>
        <v>0</v>
      </c>
      <c r="AD754" s="12">
        <f t="shared" si="158"/>
        <v>0</v>
      </c>
      <c r="AE754" s="12">
        <f t="shared" si="159"/>
        <v>0</v>
      </c>
      <c r="AF754" s="12">
        <f t="shared" si="155"/>
        <v>1</v>
      </c>
      <c r="AG754" s="12">
        <f t="shared" si="156"/>
        <v>1</v>
      </c>
      <c r="AI754" s="12" t="str">
        <f>IF(E754&lt;&gt;"",OR(VLOOKUP(J754,DONNEES!$H$2:$I$7,2,0)="09",VLOOKUP(J754,DONNEES!$H$2:$I$7,2,0)="19"),"")</f>
        <v/>
      </c>
      <c r="AN754" s="18" t="b">
        <f t="shared" si="157"/>
        <v>1</v>
      </c>
      <c r="AO754" s="12" t="str">
        <f t="shared" si="161"/>
        <v/>
      </c>
      <c r="AP754" s="12" t="str">
        <f t="shared" si="160"/>
        <v/>
      </c>
      <c r="AQ754" s="12" t="str">
        <f t="shared" si="163"/>
        <v/>
      </c>
      <c r="AR754" s="12" t="str">
        <f t="shared" si="162"/>
        <v/>
      </c>
    </row>
    <row r="755" spans="1:44" x14ac:dyDescent="0.25">
      <c r="A755" s="7"/>
      <c r="B755" s="7"/>
      <c r="C755" s="3" t="str">
        <f>IFERROR(VLOOKUP(B755,DONNEES!$E:$F,2,0),"")</f>
        <v/>
      </c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3" t="str">
        <f>IFERROR(VLOOKUP(Q755,DONNEES!$Q$2:$R$8,2,0),"")</f>
        <v/>
      </c>
      <c r="S755" s="19"/>
      <c r="T755" s="19"/>
      <c r="U755" s="7"/>
      <c r="V755" s="3" t="str">
        <f>IFERROR(VLOOKUP(U755,DONNEES!$O$2:$P$17,2,0),"")</f>
        <v/>
      </c>
      <c r="W755" s="7"/>
      <c r="X755" s="3" t="str">
        <f>IFERROR(VLOOKUP(W755,DONNEES!$S$2:$T$6,2,0),"")</f>
        <v/>
      </c>
      <c r="Z755" s="12" t="str">
        <f t="shared" si="151"/>
        <v/>
      </c>
      <c r="AA755" s="12" t="b">
        <f t="shared" si="152"/>
        <v>0</v>
      </c>
      <c r="AB755" s="12" t="b">
        <f t="shared" si="153"/>
        <v>0</v>
      </c>
      <c r="AC755" s="13">
        <f t="shared" si="154"/>
        <v>0</v>
      </c>
      <c r="AD755" s="12">
        <f t="shared" si="158"/>
        <v>0</v>
      </c>
      <c r="AE755" s="12">
        <f t="shared" si="159"/>
        <v>0</v>
      </c>
      <c r="AF755" s="12">
        <f t="shared" si="155"/>
        <v>1</v>
      </c>
      <c r="AG755" s="12">
        <f t="shared" si="156"/>
        <v>1</v>
      </c>
      <c r="AI755" s="12" t="str">
        <f>IF(E755&lt;&gt;"",OR(VLOOKUP(J755,DONNEES!$H$2:$I$7,2,0)="09",VLOOKUP(J755,DONNEES!$H$2:$I$7,2,0)="19"),"")</f>
        <v/>
      </c>
      <c r="AN755" s="18" t="b">
        <f t="shared" si="157"/>
        <v>1</v>
      </c>
      <c r="AO755" s="12" t="str">
        <f t="shared" si="161"/>
        <v/>
      </c>
      <c r="AP755" s="12" t="str">
        <f t="shared" si="160"/>
        <v/>
      </c>
      <c r="AQ755" s="12" t="str">
        <f t="shared" si="163"/>
        <v/>
      </c>
      <c r="AR755" s="12" t="str">
        <f t="shared" si="162"/>
        <v/>
      </c>
    </row>
    <row r="756" spans="1:44" x14ac:dyDescent="0.25">
      <c r="A756" s="7"/>
      <c r="B756" s="7"/>
      <c r="C756" s="3" t="str">
        <f>IFERROR(VLOOKUP(B756,DONNEES!$E:$F,2,0),"")</f>
        <v/>
      </c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3" t="str">
        <f>IFERROR(VLOOKUP(Q756,DONNEES!$Q$2:$R$8,2,0),"")</f>
        <v/>
      </c>
      <c r="S756" s="19"/>
      <c r="T756" s="19"/>
      <c r="U756" s="7"/>
      <c r="V756" s="3" t="str">
        <f>IFERROR(VLOOKUP(U756,DONNEES!$O$2:$P$17,2,0),"")</f>
        <v/>
      </c>
      <c r="W756" s="7"/>
      <c r="X756" s="3" t="str">
        <f>IFERROR(VLOOKUP(W756,DONNEES!$S$2:$T$6,2,0),"")</f>
        <v/>
      </c>
      <c r="Z756" s="12" t="str">
        <f t="shared" si="151"/>
        <v/>
      </c>
      <c r="AA756" s="12" t="b">
        <f t="shared" si="152"/>
        <v>0</v>
      </c>
      <c r="AB756" s="12" t="b">
        <f t="shared" si="153"/>
        <v>0</v>
      </c>
      <c r="AC756" s="13">
        <f t="shared" si="154"/>
        <v>0</v>
      </c>
      <c r="AD756" s="12">
        <f t="shared" si="158"/>
        <v>0</v>
      </c>
      <c r="AE756" s="12">
        <f t="shared" si="159"/>
        <v>0</v>
      </c>
      <c r="AF756" s="12">
        <f t="shared" si="155"/>
        <v>1</v>
      </c>
      <c r="AG756" s="12">
        <f t="shared" si="156"/>
        <v>1</v>
      </c>
      <c r="AI756" s="12" t="str">
        <f>IF(E756&lt;&gt;"",OR(VLOOKUP(J756,DONNEES!$H$2:$I$7,2,0)="09",VLOOKUP(J756,DONNEES!$H$2:$I$7,2,0)="19"),"")</f>
        <v/>
      </c>
      <c r="AN756" s="18" t="b">
        <f t="shared" si="157"/>
        <v>1</v>
      </c>
      <c r="AO756" s="12" t="str">
        <f t="shared" si="161"/>
        <v/>
      </c>
      <c r="AP756" s="12" t="str">
        <f t="shared" si="160"/>
        <v/>
      </c>
      <c r="AQ756" s="12" t="str">
        <f t="shared" si="163"/>
        <v/>
      </c>
      <c r="AR756" s="12" t="str">
        <f t="shared" si="162"/>
        <v/>
      </c>
    </row>
    <row r="757" spans="1:44" x14ac:dyDescent="0.25">
      <c r="A757" s="7"/>
      <c r="B757" s="7"/>
      <c r="C757" s="3" t="str">
        <f>IFERROR(VLOOKUP(B757,DONNEES!$E:$F,2,0),"")</f>
        <v/>
      </c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3" t="str">
        <f>IFERROR(VLOOKUP(Q757,DONNEES!$Q$2:$R$8,2,0),"")</f>
        <v/>
      </c>
      <c r="S757" s="19"/>
      <c r="T757" s="19"/>
      <c r="U757" s="7"/>
      <c r="V757" s="3" t="str">
        <f>IFERROR(VLOOKUP(U757,DONNEES!$O$2:$P$17,2,0),"")</f>
        <v/>
      </c>
      <c r="W757" s="7"/>
      <c r="X757" s="3" t="str">
        <f>IFERROR(VLOOKUP(W757,DONNEES!$S$2:$T$6,2,0),"")</f>
        <v/>
      </c>
      <c r="Z757" s="12" t="str">
        <f t="shared" si="151"/>
        <v/>
      </c>
      <c r="AA757" s="12" t="b">
        <f t="shared" si="152"/>
        <v>0</v>
      </c>
      <c r="AB757" s="12" t="b">
        <f t="shared" si="153"/>
        <v>0</v>
      </c>
      <c r="AC757" s="13">
        <f t="shared" si="154"/>
        <v>0</v>
      </c>
      <c r="AD757" s="12">
        <f t="shared" si="158"/>
        <v>0</v>
      </c>
      <c r="AE757" s="12">
        <f t="shared" si="159"/>
        <v>0</v>
      </c>
      <c r="AF757" s="12">
        <f t="shared" si="155"/>
        <v>1</v>
      </c>
      <c r="AG757" s="12">
        <f t="shared" si="156"/>
        <v>1</v>
      </c>
      <c r="AI757" s="12" t="str">
        <f>IF(E757&lt;&gt;"",OR(VLOOKUP(J757,DONNEES!$H$2:$I$7,2,0)="09",VLOOKUP(J757,DONNEES!$H$2:$I$7,2,0)="19"),"")</f>
        <v/>
      </c>
      <c r="AN757" s="18" t="b">
        <f t="shared" si="157"/>
        <v>1</v>
      </c>
      <c r="AO757" s="12" t="str">
        <f t="shared" si="161"/>
        <v/>
      </c>
      <c r="AP757" s="12" t="str">
        <f t="shared" si="160"/>
        <v/>
      </c>
      <c r="AQ757" s="12" t="str">
        <f t="shared" si="163"/>
        <v/>
      </c>
      <c r="AR757" s="12" t="str">
        <f t="shared" si="162"/>
        <v/>
      </c>
    </row>
    <row r="758" spans="1:44" x14ac:dyDescent="0.25">
      <c r="A758" s="7"/>
      <c r="B758" s="7"/>
      <c r="C758" s="3" t="str">
        <f>IFERROR(VLOOKUP(B758,DONNEES!$E:$F,2,0),"")</f>
        <v/>
      </c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3" t="str">
        <f>IFERROR(VLOOKUP(Q758,DONNEES!$Q$2:$R$8,2,0),"")</f>
        <v/>
      </c>
      <c r="S758" s="19"/>
      <c r="T758" s="19"/>
      <c r="U758" s="7"/>
      <c r="V758" s="3" t="str">
        <f>IFERROR(VLOOKUP(U758,DONNEES!$O$2:$P$17,2,0),"")</f>
        <v/>
      </c>
      <c r="W758" s="7"/>
      <c r="X758" s="3" t="str">
        <f>IFERROR(VLOOKUP(W758,DONNEES!$S$2:$T$6,2,0),"")</f>
        <v/>
      </c>
      <c r="Z758" s="12" t="str">
        <f t="shared" si="151"/>
        <v/>
      </c>
      <c r="AA758" s="12" t="b">
        <f t="shared" si="152"/>
        <v>0</v>
      </c>
      <c r="AB758" s="12" t="b">
        <f t="shared" si="153"/>
        <v>0</v>
      </c>
      <c r="AC758" s="13">
        <f t="shared" si="154"/>
        <v>0</v>
      </c>
      <c r="AD758" s="12">
        <f t="shared" si="158"/>
        <v>0</v>
      </c>
      <c r="AE758" s="12">
        <f t="shared" si="159"/>
        <v>0</v>
      </c>
      <c r="AF758" s="12">
        <f t="shared" si="155"/>
        <v>1</v>
      </c>
      <c r="AG758" s="12">
        <f t="shared" si="156"/>
        <v>1</v>
      </c>
      <c r="AI758" s="12" t="str">
        <f>IF(E758&lt;&gt;"",OR(VLOOKUP(J758,DONNEES!$H$2:$I$7,2,0)="09",VLOOKUP(J758,DONNEES!$H$2:$I$7,2,0)="19"),"")</f>
        <v/>
      </c>
      <c r="AN758" s="18" t="b">
        <f t="shared" si="157"/>
        <v>1</v>
      </c>
      <c r="AO758" s="12" t="str">
        <f t="shared" si="161"/>
        <v/>
      </c>
      <c r="AP758" s="12" t="str">
        <f t="shared" si="160"/>
        <v/>
      </c>
      <c r="AQ758" s="12" t="str">
        <f t="shared" si="163"/>
        <v/>
      </c>
      <c r="AR758" s="12" t="str">
        <f t="shared" si="162"/>
        <v/>
      </c>
    </row>
    <row r="759" spans="1:44" x14ac:dyDescent="0.25">
      <c r="A759" s="7"/>
      <c r="B759" s="7"/>
      <c r="C759" s="3" t="str">
        <f>IFERROR(VLOOKUP(B759,DONNEES!$E:$F,2,0),"")</f>
        <v/>
      </c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3" t="str">
        <f>IFERROR(VLOOKUP(Q759,DONNEES!$Q$2:$R$8,2,0),"")</f>
        <v/>
      </c>
      <c r="S759" s="19"/>
      <c r="T759" s="19"/>
      <c r="U759" s="7"/>
      <c r="V759" s="3" t="str">
        <f>IFERROR(VLOOKUP(U759,DONNEES!$O$2:$P$17,2,0),"")</f>
        <v/>
      </c>
      <c r="W759" s="7"/>
      <c r="X759" s="3" t="str">
        <f>IFERROR(VLOOKUP(W759,DONNEES!$S$2:$T$6,2,0),"")</f>
        <v/>
      </c>
      <c r="Z759" s="12" t="str">
        <f t="shared" si="151"/>
        <v/>
      </c>
      <c r="AA759" s="12" t="b">
        <f t="shared" si="152"/>
        <v>0</v>
      </c>
      <c r="AB759" s="12" t="b">
        <f t="shared" si="153"/>
        <v>0</v>
      </c>
      <c r="AC759" s="13">
        <f t="shared" si="154"/>
        <v>0</v>
      </c>
      <c r="AD759" s="12">
        <f t="shared" si="158"/>
        <v>0</v>
      </c>
      <c r="AE759" s="12">
        <f t="shared" si="159"/>
        <v>0</v>
      </c>
      <c r="AF759" s="12">
        <f t="shared" si="155"/>
        <v>1</v>
      </c>
      <c r="AG759" s="12">
        <f t="shared" si="156"/>
        <v>1</v>
      </c>
      <c r="AI759" s="12" t="str">
        <f>IF(E759&lt;&gt;"",OR(VLOOKUP(J759,DONNEES!$H$2:$I$7,2,0)="09",VLOOKUP(J759,DONNEES!$H$2:$I$7,2,0)="19"),"")</f>
        <v/>
      </c>
      <c r="AN759" s="18" t="b">
        <f t="shared" si="157"/>
        <v>1</v>
      </c>
      <c r="AO759" s="12" t="str">
        <f t="shared" si="161"/>
        <v/>
      </c>
      <c r="AP759" s="12" t="str">
        <f t="shared" si="160"/>
        <v/>
      </c>
      <c r="AQ759" s="12" t="str">
        <f t="shared" si="163"/>
        <v/>
      </c>
      <c r="AR759" s="12" t="str">
        <f t="shared" si="162"/>
        <v/>
      </c>
    </row>
    <row r="760" spans="1:44" x14ac:dyDescent="0.25">
      <c r="A760" s="7"/>
      <c r="B760" s="7"/>
      <c r="C760" s="3" t="str">
        <f>IFERROR(VLOOKUP(B760,DONNEES!$E:$F,2,0),"")</f>
        <v/>
      </c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3" t="str">
        <f>IFERROR(VLOOKUP(Q760,DONNEES!$Q$2:$R$8,2,0),"")</f>
        <v/>
      </c>
      <c r="S760" s="19"/>
      <c r="T760" s="19"/>
      <c r="U760" s="7"/>
      <c r="V760" s="3" t="str">
        <f>IFERROR(VLOOKUP(U760,DONNEES!$O$2:$P$17,2,0),"")</f>
        <v/>
      </c>
      <c r="W760" s="7"/>
      <c r="X760" s="3" t="str">
        <f>IFERROR(VLOOKUP(W760,DONNEES!$S$2:$T$6,2,0),"")</f>
        <v/>
      </c>
      <c r="Z760" s="12" t="str">
        <f t="shared" si="151"/>
        <v/>
      </c>
      <c r="AA760" s="12" t="b">
        <f t="shared" si="152"/>
        <v>0</v>
      </c>
      <c r="AB760" s="12" t="b">
        <f t="shared" si="153"/>
        <v>0</v>
      </c>
      <c r="AC760" s="13">
        <f t="shared" si="154"/>
        <v>0</v>
      </c>
      <c r="AD760" s="12">
        <f t="shared" si="158"/>
        <v>0</v>
      </c>
      <c r="AE760" s="12">
        <f t="shared" si="159"/>
        <v>0</v>
      </c>
      <c r="AF760" s="12">
        <f t="shared" si="155"/>
        <v>1</v>
      </c>
      <c r="AG760" s="12">
        <f t="shared" si="156"/>
        <v>1</v>
      </c>
      <c r="AI760" s="12" t="str">
        <f>IF(E760&lt;&gt;"",OR(VLOOKUP(J760,DONNEES!$H$2:$I$7,2,0)="09",VLOOKUP(J760,DONNEES!$H$2:$I$7,2,0)="19"),"")</f>
        <v/>
      </c>
      <c r="AN760" s="18" t="b">
        <f t="shared" si="157"/>
        <v>1</v>
      </c>
      <c r="AO760" s="12" t="str">
        <f t="shared" si="161"/>
        <v/>
      </c>
      <c r="AP760" s="12" t="str">
        <f t="shared" si="160"/>
        <v/>
      </c>
      <c r="AQ760" s="12" t="str">
        <f t="shared" si="163"/>
        <v/>
      </c>
      <c r="AR760" s="12" t="str">
        <f t="shared" si="162"/>
        <v/>
      </c>
    </row>
    <row r="761" spans="1:44" x14ac:dyDescent="0.25">
      <c r="A761" s="7"/>
      <c r="B761" s="7"/>
      <c r="C761" s="3" t="str">
        <f>IFERROR(VLOOKUP(B761,DONNEES!$E:$F,2,0),"")</f>
        <v/>
      </c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3" t="str">
        <f>IFERROR(VLOOKUP(Q761,DONNEES!$Q$2:$R$8,2,0),"")</f>
        <v/>
      </c>
      <c r="S761" s="19"/>
      <c r="T761" s="19"/>
      <c r="U761" s="7"/>
      <c r="V761" s="3" t="str">
        <f>IFERROR(VLOOKUP(U761,DONNEES!$O$2:$P$17,2,0),"")</f>
        <v/>
      </c>
      <c r="W761" s="7"/>
      <c r="X761" s="3" t="str">
        <f>IFERROR(VLOOKUP(W761,DONNEES!$S$2:$T$6,2,0),"")</f>
        <v/>
      </c>
      <c r="Z761" s="12" t="str">
        <f t="shared" si="151"/>
        <v/>
      </c>
      <c r="AA761" s="12" t="b">
        <f t="shared" si="152"/>
        <v>0</v>
      </c>
      <c r="AB761" s="12" t="b">
        <f t="shared" si="153"/>
        <v>0</v>
      </c>
      <c r="AC761" s="13">
        <f t="shared" si="154"/>
        <v>0</v>
      </c>
      <c r="AD761" s="12">
        <f t="shared" si="158"/>
        <v>0</v>
      </c>
      <c r="AE761" s="12">
        <f t="shared" si="159"/>
        <v>0</v>
      </c>
      <c r="AF761" s="12">
        <f t="shared" si="155"/>
        <v>1</v>
      </c>
      <c r="AG761" s="12">
        <f t="shared" si="156"/>
        <v>1</v>
      </c>
      <c r="AI761" s="12" t="str">
        <f>IF(E761&lt;&gt;"",OR(VLOOKUP(J761,DONNEES!$H$2:$I$7,2,0)="09",VLOOKUP(J761,DONNEES!$H$2:$I$7,2,0)="19"),"")</f>
        <v/>
      </c>
      <c r="AN761" s="18" t="b">
        <f t="shared" si="157"/>
        <v>1</v>
      </c>
      <c r="AO761" s="12" t="str">
        <f t="shared" si="161"/>
        <v/>
      </c>
      <c r="AP761" s="12" t="str">
        <f t="shared" si="160"/>
        <v/>
      </c>
      <c r="AQ761" s="12" t="str">
        <f t="shared" si="163"/>
        <v/>
      </c>
      <c r="AR761" s="12" t="str">
        <f t="shared" si="162"/>
        <v/>
      </c>
    </row>
    <row r="762" spans="1:44" x14ac:dyDescent="0.25">
      <c r="A762" s="7"/>
      <c r="B762" s="7"/>
      <c r="C762" s="3" t="str">
        <f>IFERROR(VLOOKUP(B762,DONNEES!$E:$F,2,0),"")</f>
        <v/>
      </c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3" t="str">
        <f>IFERROR(VLOOKUP(Q762,DONNEES!$Q$2:$R$8,2,0),"")</f>
        <v/>
      </c>
      <c r="S762" s="19"/>
      <c r="T762" s="19"/>
      <c r="U762" s="7"/>
      <c r="V762" s="3" t="str">
        <f>IFERROR(VLOOKUP(U762,DONNEES!$O$2:$P$17,2,0),"")</f>
        <v/>
      </c>
      <c r="W762" s="7"/>
      <c r="X762" s="3" t="str">
        <f>IFERROR(VLOOKUP(W762,DONNEES!$S$2:$T$6,2,0),"")</f>
        <v/>
      </c>
      <c r="Z762" s="12" t="str">
        <f t="shared" si="151"/>
        <v/>
      </c>
      <c r="AA762" s="12" t="b">
        <f t="shared" si="152"/>
        <v>0</v>
      </c>
      <c r="AB762" s="12" t="b">
        <f t="shared" si="153"/>
        <v>0</v>
      </c>
      <c r="AC762" s="13">
        <f t="shared" si="154"/>
        <v>0</v>
      </c>
      <c r="AD762" s="12">
        <f t="shared" si="158"/>
        <v>0</v>
      </c>
      <c r="AE762" s="12">
        <f t="shared" si="159"/>
        <v>0</v>
      </c>
      <c r="AF762" s="12">
        <f t="shared" si="155"/>
        <v>1</v>
      </c>
      <c r="AG762" s="12">
        <f t="shared" si="156"/>
        <v>1</v>
      </c>
      <c r="AI762" s="12" t="str">
        <f>IF(E762&lt;&gt;"",OR(VLOOKUP(J762,DONNEES!$H$2:$I$7,2,0)="09",VLOOKUP(J762,DONNEES!$H$2:$I$7,2,0)="19"),"")</f>
        <v/>
      </c>
      <c r="AN762" s="18" t="b">
        <f t="shared" si="157"/>
        <v>1</v>
      </c>
      <c r="AO762" s="12" t="str">
        <f t="shared" si="161"/>
        <v/>
      </c>
      <c r="AP762" s="12" t="str">
        <f t="shared" si="160"/>
        <v/>
      </c>
      <c r="AQ762" s="12" t="str">
        <f t="shared" si="163"/>
        <v/>
      </c>
      <c r="AR762" s="12" t="str">
        <f t="shared" si="162"/>
        <v/>
      </c>
    </row>
    <row r="763" spans="1:44" x14ac:dyDescent="0.25">
      <c r="A763" s="7"/>
      <c r="B763" s="7"/>
      <c r="C763" s="3" t="str">
        <f>IFERROR(VLOOKUP(B763,DONNEES!$E:$F,2,0),"")</f>
        <v/>
      </c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3" t="str">
        <f>IFERROR(VLOOKUP(Q763,DONNEES!$Q$2:$R$8,2,0),"")</f>
        <v/>
      </c>
      <c r="S763" s="19"/>
      <c r="T763" s="19"/>
      <c r="U763" s="7"/>
      <c r="V763" s="3" t="str">
        <f>IFERROR(VLOOKUP(U763,DONNEES!$O$2:$P$17,2,0),"")</f>
        <v/>
      </c>
      <c r="W763" s="7"/>
      <c r="X763" s="3" t="str">
        <f>IFERROR(VLOOKUP(W763,DONNEES!$S$2:$T$6,2,0),"")</f>
        <v/>
      </c>
      <c r="Z763" s="12" t="str">
        <f t="shared" si="151"/>
        <v/>
      </c>
      <c r="AA763" s="12" t="b">
        <f t="shared" si="152"/>
        <v>0</v>
      </c>
      <c r="AB763" s="12" t="b">
        <f t="shared" si="153"/>
        <v>0</v>
      </c>
      <c r="AC763" s="13">
        <f t="shared" si="154"/>
        <v>0</v>
      </c>
      <c r="AD763" s="12">
        <f t="shared" si="158"/>
        <v>0</v>
      </c>
      <c r="AE763" s="12">
        <f t="shared" si="159"/>
        <v>0</v>
      </c>
      <c r="AF763" s="12">
        <f t="shared" si="155"/>
        <v>1</v>
      </c>
      <c r="AG763" s="12">
        <f t="shared" si="156"/>
        <v>1</v>
      </c>
      <c r="AI763" s="12" t="str">
        <f>IF(E763&lt;&gt;"",OR(VLOOKUP(J763,DONNEES!$H$2:$I$7,2,0)="09",VLOOKUP(J763,DONNEES!$H$2:$I$7,2,0)="19"),"")</f>
        <v/>
      </c>
      <c r="AN763" s="18" t="b">
        <f t="shared" si="157"/>
        <v>1</v>
      </c>
      <c r="AO763" s="12" t="str">
        <f t="shared" si="161"/>
        <v/>
      </c>
      <c r="AP763" s="12" t="str">
        <f t="shared" si="160"/>
        <v/>
      </c>
      <c r="AQ763" s="12" t="str">
        <f t="shared" si="163"/>
        <v/>
      </c>
      <c r="AR763" s="12" t="str">
        <f t="shared" si="162"/>
        <v/>
      </c>
    </row>
    <row r="764" spans="1:44" x14ac:dyDescent="0.25">
      <c r="A764" s="7"/>
      <c r="B764" s="7"/>
      <c r="C764" s="3" t="str">
        <f>IFERROR(VLOOKUP(B764,DONNEES!$E:$F,2,0),"")</f>
        <v/>
      </c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3" t="str">
        <f>IFERROR(VLOOKUP(Q764,DONNEES!$Q$2:$R$8,2,0),"")</f>
        <v/>
      </c>
      <c r="S764" s="19"/>
      <c r="T764" s="19"/>
      <c r="U764" s="7"/>
      <c r="V764" s="3" t="str">
        <f>IFERROR(VLOOKUP(U764,DONNEES!$O$2:$P$17,2,0),"")</f>
        <v/>
      </c>
      <c r="W764" s="7"/>
      <c r="X764" s="3" t="str">
        <f>IFERROR(VLOOKUP(W764,DONNEES!$S$2:$T$6,2,0),"")</f>
        <v/>
      </c>
      <c r="Z764" s="12" t="str">
        <f t="shared" si="151"/>
        <v/>
      </c>
      <c r="AA764" s="12" t="b">
        <f t="shared" si="152"/>
        <v>0</v>
      </c>
      <c r="AB764" s="12" t="b">
        <f t="shared" si="153"/>
        <v>0</v>
      </c>
      <c r="AC764" s="13">
        <f t="shared" si="154"/>
        <v>0</v>
      </c>
      <c r="AD764" s="12">
        <f t="shared" si="158"/>
        <v>0</v>
      </c>
      <c r="AE764" s="12">
        <f t="shared" si="159"/>
        <v>0</v>
      </c>
      <c r="AF764" s="12">
        <f t="shared" si="155"/>
        <v>1</v>
      </c>
      <c r="AG764" s="12">
        <f t="shared" si="156"/>
        <v>1</v>
      </c>
      <c r="AI764" s="12" t="str">
        <f>IF(E764&lt;&gt;"",OR(VLOOKUP(J764,DONNEES!$H$2:$I$7,2,0)="09",VLOOKUP(J764,DONNEES!$H$2:$I$7,2,0)="19"),"")</f>
        <v/>
      </c>
      <c r="AN764" s="18" t="b">
        <f t="shared" si="157"/>
        <v>1</v>
      </c>
      <c r="AO764" s="12" t="str">
        <f t="shared" si="161"/>
        <v/>
      </c>
      <c r="AP764" s="12" t="str">
        <f t="shared" si="160"/>
        <v/>
      </c>
      <c r="AQ764" s="12" t="str">
        <f t="shared" si="163"/>
        <v/>
      </c>
      <c r="AR764" s="12" t="str">
        <f t="shared" si="162"/>
        <v/>
      </c>
    </row>
    <row r="765" spans="1:44" x14ac:dyDescent="0.25">
      <c r="A765" s="7"/>
      <c r="B765" s="7"/>
      <c r="C765" s="3" t="str">
        <f>IFERROR(VLOOKUP(B765,DONNEES!$E:$F,2,0),"")</f>
        <v/>
      </c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3" t="str">
        <f>IFERROR(VLOOKUP(Q765,DONNEES!$Q$2:$R$8,2,0),"")</f>
        <v/>
      </c>
      <c r="S765" s="19"/>
      <c r="T765" s="19"/>
      <c r="U765" s="7"/>
      <c r="V765" s="3" t="str">
        <f>IFERROR(VLOOKUP(U765,DONNEES!$O$2:$P$17,2,0),"")</f>
        <v/>
      </c>
      <c r="W765" s="7"/>
      <c r="X765" s="3" t="str">
        <f>IFERROR(VLOOKUP(W765,DONNEES!$S$2:$T$6,2,0),"")</f>
        <v/>
      </c>
      <c r="Z765" s="12" t="str">
        <f t="shared" si="151"/>
        <v/>
      </c>
      <c r="AA765" s="12" t="b">
        <f t="shared" si="152"/>
        <v>0</v>
      </c>
      <c r="AB765" s="12" t="b">
        <f t="shared" si="153"/>
        <v>0</v>
      </c>
      <c r="AC765" s="13">
        <f t="shared" si="154"/>
        <v>0</v>
      </c>
      <c r="AD765" s="12">
        <f t="shared" si="158"/>
        <v>0</v>
      </c>
      <c r="AE765" s="12">
        <f t="shared" si="159"/>
        <v>0</v>
      </c>
      <c r="AF765" s="12">
        <f t="shared" si="155"/>
        <v>1</v>
      </c>
      <c r="AG765" s="12">
        <f t="shared" si="156"/>
        <v>1</v>
      </c>
      <c r="AI765" s="12" t="str">
        <f>IF(E765&lt;&gt;"",OR(VLOOKUP(J765,DONNEES!$H$2:$I$7,2,0)="09",VLOOKUP(J765,DONNEES!$H$2:$I$7,2,0)="19"),"")</f>
        <v/>
      </c>
      <c r="AN765" s="18" t="b">
        <f t="shared" si="157"/>
        <v>1</v>
      </c>
      <c r="AO765" s="12" t="str">
        <f t="shared" si="161"/>
        <v/>
      </c>
      <c r="AP765" s="12" t="str">
        <f t="shared" si="160"/>
        <v/>
      </c>
      <c r="AQ765" s="12" t="str">
        <f t="shared" si="163"/>
        <v/>
      </c>
      <c r="AR765" s="12" t="str">
        <f t="shared" si="162"/>
        <v/>
      </c>
    </row>
    <row r="766" spans="1:44" x14ac:dyDescent="0.25">
      <c r="A766" s="7"/>
      <c r="B766" s="7"/>
      <c r="C766" s="3" t="str">
        <f>IFERROR(VLOOKUP(B766,DONNEES!$E:$F,2,0),"")</f>
        <v/>
      </c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3" t="str">
        <f>IFERROR(VLOOKUP(Q766,DONNEES!$Q$2:$R$8,2,0),"")</f>
        <v/>
      </c>
      <c r="S766" s="19"/>
      <c r="T766" s="19"/>
      <c r="U766" s="7"/>
      <c r="V766" s="3" t="str">
        <f>IFERROR(VLOOKUP(U766,DONNEES!$O$2:$P$17,2,0),"")</f>
        <v/>
      </c>
      <c r="W766" s="7"/>
      <c r="X766" s="3" t="str">
        <f>IFERROR(VLOOKUP(W766,DONNEES!$S$2:$T$6,2,0),"")</f>
        <v/>
      </c>
      <c r="Z766" s="12" t="str">
        <f t="shared" si="151"/>
        <v/>
      </c>
      <c r="AA766" s="12" t="b">
        <f t="shared" si="152"/>
        <v>0</v>
      </c>
      <c r="AB766" s="12" t="b">
        <f t="shared" si="153"/>
        <v>0</v>
      </c>
      <c r="AC766" s="13">
        <f t="shared" si="154"/>
        <v>0</v>
      </c>
      <c r="AD766" s="12">
        <f t="shared" si="158"/>
        <v>0</v>
      </c>
      <c r="AE766" s="12">
        <f t="shared" si="159"/>
        <v>0</v>
      </c>
      <c r="AF766" s="12">
        <f t="shared" si="155"/>
        <v>1</v>
      </c>
      <c r="AG766" s="12">
        <f t="shared" si="156"/>
        <v>1</v>
      </c>
      <c r="AI766" s="12" t="str">
        <f>IF(E766&lt;&gt;"",OR(VLOOKUP(J766,DONNEES!$H$2:$I$7,2,0)="09",VLOOKUP(J766,DONNEES!$H$2:$I$7,2,0)="19"),"")</f>
        <v/>
      </c>
      <c r="AN766" s="18" t="b">
        <f t="shared" si="157"/>
        <v>1</v>
      </c>
      <c r="AO766" s="12" t="str">
        <f t="shared" si="161"/>
        <v/>
      </c>
      <c r="AP766" s="12" t="str">
        <f t="shared" si="160"/>
        <v/>
      </c>
      <c r="AQ766" s="12" t="str">
        <f t="shared" si="163"/>
        <v/>
      </c>
      <c r="AR766" s="12" t="str">
        <f t="shared" si="162"/>
        <v/>
      </c>
    </row>
    <row r="767" spans="1:44" x14ac:dyDescent="0.25">
      <c r="A767" s="7"/>
      <c r="B767" s="7"/>
      <c r="C767" s="3" t="str">
        <f>IFERROR(VLOOKUP(B767,DONNEES!$E:$F,2,0),"")</f>
        <v/>
      </c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3" t="str">
        <f>IFERROR(VLOOKUP(Q767,DONNEES!$Q$2:$R$8,2,0),"")</f>
        <v/>
      </c>
      <c r="S767" s="19"/>
      <c r="T767" s="19"/>
      <c r="U767" s="7"/>
      <c r="V767" s="3" t="str">
        <f>IFERROR(VLOOKUP(U767,DONNEES!$O$2:$P$17,2,0),"")</f>
        <v/>
      </c>
      <c r="W767" s="7"/>
      <c r="X767" s="3" t="str">
        <f>IFERROR(VLOOKUP(W767,DONNEES!$S$2:$T$6,2,0),"")</f>
        <v/>
      </c>
      <c r="Z767" s="12" t="str">
        <f t="shared" si="151"/>
        <v/>
      </c>
      <c r="AA767" s="12" t="b">
        <f t="shared" si="152"/>
        <v>0</v>
      </c>
      <c r="AB767" s="12" t="b">
        <f t="shared" si="153"/>
        <v>0</v>
      </c>
      <c r="AC767" s="13">
        <f t="shared" si="154"/>
        <v>0</v>
      </c>
      <c r="AD767" s="12">
        <f t="shared" si="158"/>
        <v>0</v>
      </c>
      <c r="AE767" s="12">
        <f t="shared" si="159"/>
        <v>0</v>
      </c>
      <c r="AF767" s="12">
        <f t="shared" si="155"/>
        <v>1</v>
      </c>
      <c r="AG767" s="12">
        <f t="shared" si="156"/>
        <v>1</v>
      </c>
      <c r="AI767" s="12" t="str">
        <f>IF(E767&lt;&gt;"",OR(VLOOKUP(J767,DONNEES!$H$2:$I$7,2,0)="09",VLOOKUP(J767,DONNEES!$H$2:$I$7,2,0)="19"),"")</f>
        <v/>
      </c>
      <c r="AN767" s="18" t="b">
        <f t="shared" si="157"/>
        <v>1</v>
      </c>
      <c r="AO767" s="12" t="str">
        <f t="shared" si="161"/>
        <v/>
      </c>
      <c r="AP767" s="12" t="str">
        <f t="shared" si="160"/>
        <v/>
      </c>
      <c r="AQ767" s="12" t="str">
        <f t="shared" si="163"/>
        <v/>
      </c>
      <c r="AR767" s="12" t="str">
        <f t="shared" si="162"/>
        <v/>
      </c>
    </row>
    <row r="768" spans="1:44" x14ac:dyDescent="0.25">
      <c r="A768" s="7"/>
      <c r="B768" s="7"/>
      <c r="C768" s="3" t="str">
        <f>IFERROR(VLOOKUP(B768,DONNEES!$E:$F,2,0),"")</f>
        <v/>
      </c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3" t="str">
        <f>IFERROR(VLOOKUP(Q768,DONNEES!$Q$2:$R$8,2,0),"")</f>
        <v/>
      </c>
      <c r="S768" s="19"/>
      <c r="T768" s="19"/>
      <c r="U768" s="7"/>
      <c r="V768" s="3" t="str">
        <f>IFERROR(VLOOKUP(U768,DONNEES!$O$2:$P$17,2,0),"")</f>
        <v/>
      </c>
      <c r="W768" s="7"/>
      <c r="X768" s="3" t="str">
        <f>IFERROR(VLOOKUP(W768,DONNEES!$S$2:$T$6,2,0),"")</f>
        <v/>
      </c>
      <c r="Z768" s="12" t="str">
        <f t="shared" si="151"/>
        <v/>
      </c>
      <c r="AA768" s="12" t="b">
        <f t="shared" si="152"/>
        <v>0</v>
      </c>
      <c r="AB768" s="12" t="b">
        <f t="shared" si="153"/>
        <v>0</v>
      </c>
      <c r="AC768" s="13">
        <f t="shared" si="154"/>
        <v>0</v>
      </c>
      <c r="AD768" s="12">
        <f t="shared" si="158"/>
        <v>0</v>
      </c>
      <c r="AE768" s="12">
        <f t="shared" si="159"/>
        <v>0</v>
      </c>
      <c r="AF768" s="12">
        <f t="shared" si="155"/>
        <v>1</v>
      </c>
      <c r="AG768" s="12">
        <f t="shared" si="156"/>
        <v>1</v>
      </c>
      <c r="AI768" s="12" t="str">
        <f>IF(E768&lt;&gt;"",OR(VLOOKUP(J768,DONNEES!$H$2:$I$7,2,0)="09",VLOOKUP(J768,DONNEES!$H$2:$I$7,2,0)="19"),"")</f>
        <v/>
      </c>
      <c r="AN768" s="18" t="b">
        <f t="shared" si="157"/>
        <v>1</v>
      </c>
      <c r="AO768" s="12" t="str">
        <f t="shared" si="161"/>
        <v/>
      </c>
      <c r="AP768" s="12" t="str">
        <f t="shared" si="160"/>
        <v/>
      </c>
      <c r="AQ768" s="12" t="str">
        <f t="shared" si="163"/>
        <v/>
      </c>
      <c r="AR768" s="12" t="str">
        <f t="shared" si="162"/>
        <v/>
      </c>
    </row>
    <row r="769" spans="1:44" x14ac:dyDescent="0.25">
      <c r="A769" s="7"/>
      <c r="B769" s="7"/>
      <c r="C769" s="3" t="str">
        <f>IFERROR(VLOOKUP(B769,DONNEES!$E:$F,2,0),"")</f>
        <v/>
      </c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3" t="str">
        <f>IFERROR(VLOOKUP(Q769,DONNEES!$Q$2:$R$8,2,0),"")</f>
        <v/>
      </c>
      <c r="S769" s="19"/>
      <c r="T769" s="19"/>
      <c r="U769" s="7"/>
      <c r="V769" s="3" t="str">
        <f>IFERROR(VLOOKUP(U769,DONNEES!$O$2:$P$17,2,0),"")</f>
        <v/>
      </c>
      <c r="W769" s="7"/>
      <c r="X769" s="3" t="str">
        <f>IFERROR(VLOOKUP(W769,DONNEES!$S$2:$T$6,2,0),"")</f>
        <v/>
      </c>
      <c r="Z769" s="12" t="str">
        <f t="shared" si="151"/>
        <v/>
      </c>
      <c r="AA769" s="12" t="b">
        <f t="shared" si="152"/>
        <v>0</v>
      </c>
      <c r="AB769" s="12" t="b">
        <f t="shared" si="153"/>
        <v>0</v>
      </c>
      <c r="AC769" s="13">
        <f t="shared" si="154"/>
        <v>0</v>
      </c>
      <c r="AD769" s="12">
        <f t="shared" si="158"/>
        <v>0</v>
      </c>
      <c r="AE769" s="12">
        <f t="shared" si="159"/>
        <v>0</v>
      </c>
      <c r="AF769" s="12">
        <f t="shared" si="155"/>
        <v>1</v>
      </c>
      <c r="AG769" s="12">
        <f t="shared" si="156"/>
        <v>1</v>
      </c>
      <c r="AI769" s="12" t="str">
        <f>IF(E769&lt;&gt;"",OR(VLOOKUP(J769,DONNEES!$H$2:$I$7,2,0)="09",VLOOKUP(J769,DONNEES!$H$2:$I$7,2,0)="19"),"")</f>
        <v/>
      </c>
      <c r="AN769" s="18" t="b">
        <f t="shared" si="157"/>
        <v>1</v>
      </c>
      <c r="AO769" s="12" t="str">
        <f t="shared" si="161"/>
        <v/>
      </c>
      <c r="AP769" s="12" t="str">
        <f t="shared" si="160"/>
        <v/>
      </c>
      <c r="AQ769" s="12" t="str">
        <f t="shared" si="163"/>
        <v/>
      </c>
      <c r="AR769" s="12" t="str">
        <f t="shared" si="162"/>
        <v/>
      </c>
    </row>
    <row r="770" spans="1:44" x14ac:dyDescent="0.25">
      <c r="A770" s="7"/>
      <c r="B770" s="7"/>
      <c r="C770" s="3" t="str">
        <f>IFERROR(VLOOKUP(B770,DONNEES!$E:$F,2,0),"")</f>
        <v/>
      </c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3" t="str">
        <f>IFERROR(VLOOKUP(Q770,DONNEES!$Q$2:$R$8,2,0),"")</f>
        <v/>
      </c>
      <c r="S770" s="19"/>
      <c r="T770" s="19"/>
      <c r="U770" s="7"/>
      <c r="V770" s="3" t="str">
        <f>IFERROR(VLOOKUP(U770,DONNEES!$O$2:$P$17,2,0),"")</f>
        <v/>
      </c>
      <c r="W770" s="7"/>
      <c r="X770" s="3" t="str">
        <f>IFERROR(VLOOKUP(W770,DONNEES!$S$2:$T$6,2,0),"")</f>
        <v/>
      </c>
      <c r="Z770" s="12" t="str">
        <f t="shared" si="151"/>
        <v/>
      </c>
      <c r="AA770" s="12" t="b">
        <f t="shared" si="152"/>
        <v>0</v>
      </c>
      <c r="AB770" s="12" t="b">
        <f t="shared" si="153"/>
        <v>0</v>
      </c>
      <c r="AC770" s="13">
        <f t="shared" si="154"/>
        <v>0</v>
      </c>
      <c r="AD770" s="12">
        <f t="shared" si="158"/>
        <v>0</v>
      </c>
      <c r="AE770" s="12">
        <f t="shared" si="159"/>
        <v>0</v>
      </c>
      <c r="AF770" s="12">
        <f t="shared" si="155"/>
        <v>1</v>
      </c>
      <c r="AG770" s="12">
        <f t="shared" si="156"/>
        <v>1</v>
      </c>
      <c r="AI770" s="12" t="str">
        <f>IF(E770&lt;&gt;"",OR(VLOOKUP(J770,DONNEES!$H$2:$I$7,2,0)="09",VLOOKUP(J770,DONNEES!$H$2:$I$7,2,0)="19"),"")</f>
        <v/>
      </c>
      <c r="AN770" s="18" t="b">
        <f t="shared" si="157"/>
        <v>1</v>
      </c>
      <c r="AO770" s="12" t="str">
        <f t="shared" si="161"/>
        <v/>
      </c>
      <c r="AP770" s="12" t="str">
        <f t="shared" si="160"/>
        <v/>
      </c>
      <c r="AQ770" s="12" t="str">
        <f t="shared" si="163"/>
        <v/>
      </c>
      <c r="AR770" s="12" t="str">
        <f t="shared" si="162"/>
        <v/>
      </c>
    </row>
    <row r="771" spans="1:44" x14ac:dyDescent="0.25">
      <c r="A771" s="7"/>
      <c r="B771" s="7"/>
      <c r="C771" s="3" t="str">
        <f>IFERROR(VLOOKUP(B771,DONNEES!$E:$F,2,0),"")</f>
        <v/>
      </c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3" t="str">
        <f>IFERROR(VLOOKUP(Q771,DONNEES!$Q$2:$R$8,2,0),"")</f>
        <v/>
      </c>
      <c r="S771" s="19"/>
      <c r="T771" s="19"/>
      <c r="U771" s="7"/>
      <c r="V771" s="3" t="str">
        <f>IFERROR(VLOOKUP(U771,DONNEES!$O$2:$P$17,2,0),"")</f>
        <v/>
      </c>
      <c r="W771" s="7"/>
      <c r="X771" s="3" t="str">
        <f>IFERROR(VLOOKUP(W771,DONNEES!$S$2:$T$6,2,0),"")</f>
        <v/>
      </c>
      <c r="Z771" s="12" t="str">
        <f t="shared" si="151"/>
        <v/>
      </c>
      <c r="AA771" s="12" t="b">
        <f t="shared" si="152"/>
        <v>0</v>
      </c>
      <c r="AB771" s="12" t="b">
        <f t="shared" si="153"/>
        <v>0</v>
      </c>
      <c r="AC771" s="13">
        <f t="shared" si="154"/>
        <v>0</v>
      </c>
      <c r="AD771" s="12">
        <f t="shared" si="158"/>
        <v>0</v>
      </c>
      <c r="AE771" s="12">
        <f t="shared" si="159"/>
        <v>0</v>
      </c>
      <c r="AF771" s="12">
        <f t="shared" si="155"/>
        <v>1</v>
      </c>
      <c r="AG771" s="12">
        <f t="shared" si="156"/>
        <v>1</v>
      </c>
      <c r="AI771" s="12" t="str">
        <f>IF(E771&lt;&gt;"",OR(VLOOKUP(J771,DONNEES!$H$2:$I$7,2,0)="09",VLOOKUP(J771,DONNEES!$H$2:$I$7,2,0)="19"),"")</f>
        <v/>
      </c>
      <c r="AN771" s="18" t="b">
        <f t="shared" si="157"/>
        <v>1</v>
      </c>
      <c r="AO771" s="12" t="str">
        <f t="shared" si="161"/>
        <v/>
      </c>
      <c r="AP771" s="12" t="str">
        <f t="shared" si="160"/>
        <v/>
      </c>
      <c r="AQ771" s="12" t="str">
        <f t="shared" si="163"/>
        <v/>
      </c>
      <c r="AR771" s="12" t="str">
        <f t="shared" si="162"/>
        <v/>
      </c>
    </row>
    <row r="772" spans="1:44" x14ac:dyDescent="0.25">
      <c r="A772" s="7"/>
      <c r="B772" s="7"/>
      <c r="C772" s="3" t="str">
        <f>IFERROR(VLOOKUP(B772,DONNEES!$E:$F,2,0),"")</f>
        <v/>
      </c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3" t="str">
        <f>IFERROR(VLOOKUP(Q772,DONNEES!$Q$2:$R$8,2,0),"")</f>
        <v/>
      </c>
      <c r="S772" s="19"/>
      <c r="T772" s="19"/>
      <c r="U772" s="7"/>
      <c r="V772" s="3" t="str">
        <f>IFERROR(VLOOKUP(U772,DONNEES!$O$2:$P$17,2,0),"")</f>
        <v/>
      </c>
      <c r="W772" s="7"/>
      <c r="X772" s="3" t="str">
        <f>IFERROR(VLOOKUP(W772,DONNEES!$S$2:$T$6,2,0),"")</f>
        <v/>
      </c>
      <c r="Z772" s="12" t="str">
        <f t="shared" si="151"/>
        <v/>
      </c>
      <c r="AA772" s="12" t="b">
        <f t="shared" si="152"/>
        <v>0</v>
      </c>
      <c r="AB772" s="12" t="b">
        <f t="shared" si="153"/>
        <v>0</v>
      </c>
      <c r="AC772" s="13">
        <f t="shared" si="154"/>
        <v>0</v>
      </c>
      <c r="AD772" s="12">
        <f t="shared" si="158"/>
        <v>0</v>
      </c>
      <c r="AE772" s="12">
        <f t="shared" si="159"/>
        <v>0</v>
      </c>
      <c r="AF772" s="12">
        <f t="shared" si="155"/>
        <v>1</v>
      </c>
      <c r="AG772" s="12">
        <f t="shared" si="156"/>
        <v>1</v>
      </c>
      <c r="AI772" s="12" t="str">
        <f>IF(E772&lt;&gt;"",OR(VLOOKUP(J772,DONNEES!$H$2:$I$7,2,0)="09",VLOOKUP(J772,DONNEES!$H$2:$I$7,2,0)="19"),"")</f>
        <v/>
      </c>
      <c r="AN772" s="18" t="b">
        <f t="shared" si="157"/>
        <v>1</v>
      </c>
      <c r="AO772" s="12" t="str">
        <f t="shared" si="161"/>
        <v/>
      </c>
      <c r="AP772" s="12" t="str">
        <f t="shared" si="160"/>
        <v/>
      </c>
      <c r="AQ772" s="12" t="str">
        <f t="shared" si="163"/>
        <v/>
      </c>
      <c r="AR772" s="12" t="str">
        <f t="shared" si="162"/>
        <v/>
      </c>
    </row>
    <row r="773" spans="1:44" x14ac:dyDescent="0.25">
      <c r="A773" s="7"/>
      <c r="B773" s="7"/>
      <c r="C773" s="3" t="str">
        <f>IFERROR(VLOOKUP(B773,DONNEES!$E:$F,2,0),"")</f>
        <v/>
      </c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3" t="str">
        <f>IFERROR(VLOOKUP(Q773,DONNEES!$Q$2:$R$8,2,0),"")</f>
        <v/>
      </c>
      <c r="S773" s="19"/>
      <c r="T773" s="19"/>
      <c r="U773" s="7"/>
      <c r="V773" s="3" t="str">
        <f>IFERROR(VLOOKUP(U773,DONNEES!$O$2:$P$17,2,0),"")</f>
        <v/>
      </c>
      <c r="W773" s="7"/>
      <c r="X773" s="3" t="str">
        <f>IFERROR(VLOOKUP(W773,DONNEES!$S$2:$T$6,2,0),"")</f>
        <v/>
      </c>
      <c r="Z773" s="12" t="str">
        <f t="shared" si="151"/>
        <v/>
      </c>
      <c r="AA773" s="12" t="b">
        <f t="shared" si="152"/>
        <v>0</v>
      </c>
      <c r="AB773" s="12" t="b">
        <f t="shared" si="153"/>
        <v>0</v>
      </c>
      <c r="AC773" s="13">
        <f t="shared" si="154"/>
        <v>0</v>
      </c>
      <c r="AD773" s="12">
        <f t="shared" si="158"/>
        <v>0</v>
      </c>
      <c r="AE773" s="12">
        <f t="shared" si="159"/>
        <v>0</v>
      </c>
      <c r="AF773" s="12">
        <f t="shared" si="155"/>
        <v>1</v>
      </c>
      <c r="AG773" s="12">
        <f t="shared" si="156"/>
        <v>1</v>
      </c>
      <c r="AI773" s="12" t="str">
        <f>IF(E773&lt;&gt;"",OR(VLOOKUP(J773,DONNEES!$H$2:$I$7,2,0)="09",VLOOKUP(J773,DONNEES!$H$2:$I$7,2,0)="19"),"")</f>
        <v/>
      </c>
      <c r="AN773" s="18" t="b">
        <f t="shared" si="157"/>
        <v>1</v>
      </c>
      <c r="AO773" s="12" t="str">
        <f t="shared" si="161"/>
        <v/>
      </c>
      <c r="AP773" s="12" t="str">
        <f t="shared" si="160"/>
        <v/>
      </c>
      <c r="AQ773" s="12" t="str">
        <f t="shared" si="163"/>
        <v/>
      </c>
      <c r="AR773" s="12" t="str">
        <f t="shared" si="162"/>
        <v/>
      </c>
    </row>
    <row r="774" spans="1:44" x14ac:dyDescent="0.25">
      <c r="A774" s="7"/>
      <c r="B774" s="7"/>
      <c r="C774" s="3" t="str">
        <f>IFERROR(VLOOKUP(B774,DONNEES!$E:$F,2,0),"")</f>
        <v/>
      </c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3" t="str">
        <f>IFERROR(VLOOKUP(Q774,DONNEES!$Q$2:$R$8,2,0),"")</f>
        <v/>
      </c>
      <c r="S774" s="19"/>
      <c r="T774" s="19"/>
      <c r="U774" s="7"/>
      <c r="V774" s="3" t="str">
        <f>IFERROR(VLOOKUP(U774,DONNEES!$O$2:$P$17,2,0),"")</f>
        <v/>
      </c>
      <c r="W774" s="7"/>
      <c r="X774" s="3" t="str">
        <f>IFERROR(VLOOKUP(W774,DONNEES!$S$2:$T$6,2,0),"")</f>
        <v/>
      </c>
      <c r="Z774" s="12" t="str">
        <f t="shared" si="151"/>
        <v/>
      </c>
      <c r="AA774" s="12" t="b">
        <f t="shared" si="152"/>
        <v>0</v>
      </c>
      <c r="AB774" s="12" t="b">
        <f t="shared" si="153"/>
        <v>0</v>
      </c>
      <c r="AC774" s="13">
        <f t="shared" si="154"/>
        <v>0</v>
      </c>
      <c r="AD774" s="12">
        <f t="shared" si="158"/>
        <v>0</v>
      </c>
      <c r="AE774" s="12">
        <f t="shared" si="159"/>
        <v>0</v>
      </c>
      <c r="AF774" s="12">
        <f t="shared" si="155"/>
        <v>1</v>
      </c>
      <c r="AG774" s="12">
        <f t="shared" si="156"/>
        <v>1</v>
      </c>
      <c r="AI774" s="12" t="str">
        <f>IF(E774&lt;&gt;"",OR(VLOOKUP(J774,DONNEES!$H$2:$I$7,2,0)="09",VLOOKUP(J774,DONNEES!$H$2:$I$7,2,0)="19"),"")</f>
        <v/>
      </c>
      <c r="AN774" s="18" t="b">
        <f t="shared" si="157"/>
        <v>1</v>
      </c>
      <c r="AO774" s="12" t="str">
        <f t="shared" si="161"/>
        <v/>
      </c>
      <c r="AP774" s="12" t="str">
        <f t="shared" si="160"/>
        <v/>
      </c>
      <c r="AQ774" s="12" t="str">
        <f t="shared" si="163"/>
        <v/>
      </c>
      <c r="AR774" s="12" t="str">
        <f t="shared" si="162"/>
        <v/>
      </c>
    </row>
    <row r="775" spans="1:44" x14ac:dyDescent="0.25">
      <c r="A775" s="7"/>
      <c r="B775" s="7"/>
      <c r="C775" s="3" t="str">
        <f>IFERROR(VLOOKUP(B775,DONNEES!$E:$F,2,0),"")</f>
        <v/>
      </c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3" t="str">
        <f>IFERROR(VLOOKUP(Q775,DONNEES!$Q$2:$R$8,2,0),"")</f>
        <v/>
      </c>
      <c r="S775" s="19"/>
      <c r="T775" s="19"/>
      <c r="U775" s="7"/>
      <c r="V775" s="3" t="str">
        <f>IFERROR(VLOOKUP(U775,DONNEES!$O$2:$P$17,2,0),"")</f>
        <v/>
      </c>
      <c r="W775" s="7"/>
      <c r="X775" s="3" t="str">
        <f>IFERROR(VLOOKUP(W775,DONNEES!$S$2:$T$6,2,0),"")</f>
        <v/>
      </c>
      <c r="Z775" s="12" t="str">
        <f t="shared" si="151"/>
        <v/>
      </c>
      <c r="AA775" s="12" t="b">
        <f t="shared" si="152"/>
        <v>0</v>
      </c>
      <c r="AB775" s="12" t="b">
        <f t="shared" si="153"/>
        <v>0</v>
      </c>
      <c r="AC775" s="13">
        <f t="shared" si="154"/>
        <v>0</v>
      </c>
      <c r="AD775" s="12">
        <f t="shared" si="158"/>
        <v>0</v>
      </c>
      <c r="AE775" s="12">
        <f t="shared" si="159"/>
        <v>0</v>
      </c>
      <c r="AF775" s="12">
        <f t="shared" si="155"/>
        <v>1</v>
      </c>
      <c r="AG775" s="12">
        <f t="shared" si="156"/>
        <v>1</v>
      </c>
      <c r="AI775" s="12" t="str">
        <f>IF(E775&lt;&gt;"",OR(VLOOKUP(J775,DONNEES!$H$2:$I$7,2,0)="09",VLOOKUP(J775,DONNEES!$H$2:$I$7,2,0)="19"),"")</f>
        <v/>
      </c>
      <c r="AN775" s="18" t="b">
        <f t="shared" si="157"/>
        <v>1</v>
      </c>
      <c r="AO775" s="12" t="str">
        <f t="shared" si="161"/>
        <v/>
      </c>
      <c r="AP775" s="12" t="str">
        <f t="shared" si="160"/>
        <v/>
      </c>
      <c r="AQ775" s="12" t="str">
        <f t="shared" si="163"/>
        <v/>
      </c>
      <c r="AR775" s="12" t="str">
        <f t="shared" si="162"/>
        <v/>
      </c>
    </row>
    <row r="776" spans="1:44" x14ac:dyDescent="0.25">
      <c r="A776" s="7"/>
      <c r="B776" s="7"/>
      <c r="C776" s="3" t="str">
        <f>IFERROR(VLOOKUP(B776,DONNEES!$E:$F,2,0),"")</f>
        <v/>
      </c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3" t="str">
        <f>IFERROR(VLOOKUP(Q776,DONNEES!$Q$2:$R$8,2,0),"")</f>
        <v/>
      </c>
      <c r="S776" s="19"/>
      <c r="T776" s="19"/>
      <c r="U776" s="7"/>
      <c r="V776" s="3" t="str">
        <f>IFERROR(VLOOKUP(U776,DONNEES!$O$2:$P$17,2,0),"")</f>
        <v/>
      </c>
      <c r="W776" s="7"/>
      <c r="X776" s="3" t="str">
        <f>IFERROR(VLOOKUP(W776,DONNEES!$S$2:$T$6,2,0),"")</f>
        <v/>
      </c>
      <c r="Z776" s="12" t="str">
        <f t="shared" si="151"/>
        <v/>
      </c>
      <c r="AA776" s="12" t="b">
        <f t="shared" si="152"/>
        <v>0</v>
      </c>
      <c r="AB776" s="12" t="b">
        <f t="shared" si="153"/>
        <v>0</v>
      </c>
      <c r="AC776" s="13">
        <f t="shared" si="154"/>
        <v>0</v>
      </c>
      <c r="AD776" s="12">
        <f t="shared" si="158"/>
        <v>0</v>
      </c>
      <c r="AE776" s="12">
        <f t="shared" si="159"/>
        <v>0</v>
      </c>
      <c r="AF776" s="12">
        <f t="shared" si="155"/>
        <v>1</v>
      </c>
      <c r="AG776" s="12">
        <f t="shared" si="156"/>
        <v>1</v>
      </c>
      <c r="AI776" s="12" t="str">
        <f>IF(E776&lt;&gt;"",OR(VLOOKUP(J776,DONNEES!$H$2:$I$7,2,0)="09",VLOOKUP(J776,DONNEES!$H$2:$I$7,2,0)="19"),"")</f>
        <v/>
      </c>
      <c r="AN776" s="18" t="b">
        <f t="shared" si="157"/>
        <v>1</v>
      </c>
      <c r="AO776" s="12" t="str">
        <f t="shared" si="161"/>
        <v/>
      </c>
      <c r="AP776" s="12" t="str">
        <f t="shared" si="160"/>
        <v/>
      </c>
      <c r="AQ776" s="12" t="str">
        <f t="shared" si="163"/>
        <v/>
      </c>
      <c r="AR776" s="12" t="str">
        <f t="shared" si="162"/>
        <v/>
      </c>
    </row>
    <row r="777" spans="1:44" x14ac:dyDescent="0.25">
      <c r="A777" s="7"/>
      <c r="B777" s="7"/>
      <c r="C777" s="3" t="str">
        <f>IFERROR(VLOOKUP(B777,DONNEES!$E:$F,2,0),"")</f>
        <v/>
      </c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3" t="str">
        <f>IFERROR(VLOOKUP(Q777,DONNEES!$Q$2:$R$8,2,0),"")</f>
        <v/>
      </c>
      <c r="S777" s="19"/>
      <c r="T777" s="19"/>
      <c r="U777" s="7"/>
      <c r="V777" s="3" t="str">
        <f>IFERROR(VLOOKUP(U777,DONNEES!$O$2:$P$17,2,0),"")</f>
        <v/>
      </c>
      <c r="W777" s="7"/>
      <c r="X777" s="3" t="str">
        <f>IFERROR(VLOOKUP(W777,DONNEES!$S$2:$T$6,2,0),"")</f>
        <v/>
      </c>
      <c r="Z777" s="12" t="str">
        <f t="shared" si="151"/>
        <v/>
      </c>
      <c r="AA777" s="12" t="b">
        <f t="shared" si="152"/>
        <v>0</v>
      </c>
      <c r="AB777" s="12" t="b">
        <f t="shared" si="153"/>
        <v>0</v>
      </c>
      <c r="AC777" s="13">
        <f t="shared" si="154"/>
        <v>0</v>
      </c>
      <c r="AD777" s="12">
        <f t="shared" si="158"/>
        <v>0</v>
      </c>
      <c r="AE777" s="12">
        <f t="shared" si="159"/>
        <v>0</v>
      </c>
      <c r="AF777" s="12">
        <f t="shared" si="155"/>
        <v>1</v>
      </c>
      <c r="AG777" s="12">
        <f t="shared" si="156"/>
        <v>1</v>
      </c>
      <c r="AI777" s="12" t="str">
        <f>IF(E777&lt;&gt;"",OR(VLOOKUP(J777,DONNEES!$H$2:$I$7,2,0)="09",VLOOKUP(J777,DONNEES!$H$2:$I$7,2,0)="19"),"")</f>
        <v/>
      </c>
      <c r="AN777" s="18" t="b">
        <f t="shared" si="157"/>
        <v>1</v>
      </c>
      <c r="AO777" s="12" t="str">
        <f t="shared" si="161"/>
        <v/>
      </c>
      <c r="AP777" s="12" t="str">
        <f t="shared" si="160"/>
        <v/>
      </c>
      <c r="AQ777" s="12" t="str">
        <f t="shared" si="163"/>
        <v/>
      </c>
      <c r="AR777" s="12" t="str">
        <f t="shared" si="162"/>
        <v/>
      </c>
    </row>
    <row r="778" spans="1:44" x14ac:dyDescent="0.25">
      <c r="A778" s="7"/>
      <c r="B778" s="7"/>
      <c r="C778" s="3" t="str">
        <f>IFERROR(VLOOKUP(B778,DONNEES!$E:$F,2,0),"")</f>
        <v/>
      </c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3" t="str">
        <f>IFERROR(VLOOKUP(Q778,DONNEES!$Q$2:$R$8,2,0),"")</f>
        <v/>
      </c>
      <c r="S778" s="19"/>
      <c r="T778" s="19"/>
      <c r="U778" s="7"/>
      <c r="V778" s="3" t="str">
        <f>IFERROR(VLOOKUP(U778,DONNEES!$O$2:$P$17,2,0),"")</f>
        <v/>
      </c>
      <c r="W778" s="7"/>
      <c r="X778" s="3" t="str">
        <f>IFERROR(VLOOKUP(W778,DONNEES!$S$2:$T$6,2,0),"")</f>
        <v/>
      </c>
      <c r="Z778" s="12" t="str">
        <f t="shared" si="151"/>
        <v/>
      </c>
      <c r="AA778" s="12" t="b">
        <f t="shared" si="152"/>
        <v>0</v>
      </c>
      <c r="AB778" s="12" t="b">
        <f t="shared" si="153"/>
        <v>0</v>
      </c>
      <c r="AC778" s="13">
        <f t="shared" si="154"/>
        <v>0</v>
      </c>
      <c r="AD778" s="12">
        <f t="shared" si="158"/>
        <v>0</v>
      </c>
      <c r="AE778" s="12">
        <f t="shared" si="159"/>
        <v>0</v>
      </c>
      <c r="AF778" s="12">
        <f t="shared" si="155"/>
        <v>1</v>
      </c>
      <c r="AG778" s="12">
        <f t="shared" si="156"/>
        <v>1</v>
      </c>
      <c r="AI778" s="12" t="str">
        <f>IF(E778&lt;&gt;"",OR(VLOOKUP(J778,DONNEES!$H$2:$I$7,2,0)="09",VLOOKUP(J778,DONNEES!$H$2:$I$7,2,0)="19"),"")</f>
        <v/>
      </c>
      <c r="AN778" s="18" t="b">
        <f t="shared" si="157"/>
        <v>1</v>
      </c>
      <c r="AO778" s="12" t="str">
        <f t="shared" si="161"/>
        <v/>
      </c>
      <c r="AP778" s="12" t="str">
        <f t="shared" si="160"/>
        <v/>
      </c>
      <c r="AQ778" s="12" t="str">
        <f t="shared" si="163"/>
        <v/>
      </c>
      <c r="AR778" s="12" t="str">
        <f t="shared" si="162"/>
        <v/>
      </c>
    </row>
    <row r="779" spans="1:44" x14ac:dyDescent="0.25">
      <c r="A779" s="7"/>
      <c r="B779" s="7"/>
      <c r="C779" s="3" t="str">
        <f>IFERROR(VLOOKUP(B779,DONNEES!$E:$F,2,0),"")</f>
        <v/>
      </c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3" t="str">
        <f>IFERROR(VLOOKUP(Q779,DONNEES!$Q$2:$R$8,2,0),"")</f>
        <v/>
      </c>
      <c r="S779" s="19"/>
      <c r="T779" s="19"/>
      <c r="U779" s="7"/>
      <c r="V779" s="3" t="str">
        <f>IFERROR(VLOOKUP(U779,DONNEES!$O$2:$P$17,2,0),"")</f>
        <v/>
      </c>
      <c r="W779" s="7"/>
      <c r="X779" s="3" t="str">
        <f>IFERROR(VLOOKUP(W779,DONNEES!$S$2:$T$6,2,0),"")</f>
        <v/>
      </c>
      <c r="Z779" s="12" t="str">
        <f t="shared" si="151"/>
        <v/>
      </c>
      <c r="AA779" s="12" t="b">
        <f t="shared" si="152"/>
        <v>0</v>
      </c>
      <c r="AB779" s="12" t="b">
        <f t="shared" si="153"/>
        <v>0</v>
      </c>
      <c r="AC779" s="13">
        <f t="shared" si="154"/>
        <v>0</v>
      </c>
      <c r="AD779" s="12">
        <f t="shared" si="158"/>
        <v>0</v>
      </c>
      <c r="AE779" s="12">
        <f t="shared" si="159"/>
        <v>0</v>
      </c>
      <c r="AF779" s="12">
        <f t="shared" si="155"/>
        <v>1</v>
      </c>
      <c r="AG779" s="12">
        <f t="shared" si="156"/>
        <v>1</v>
      </c>
      <c r="AI779" s="12" t="str">
        <f>IF(E779&lt;&gt;"",OR(VLOOKUP(J779,DONNEES!$H$2:$I$7,2,0)="09",VLOOKUP(J779,DONNEES!$H$2:$I$7,2,0)="19"),"")</f>
        <v/>
      </c>
      <c r="AN779" s="18" t="b">
        <f t="shared" si="157"/>
        <v>1</v>
      </c>
      <c r="AO779" s="12" t="str">
        <f t="shared" si="161"/>
        <v/>
      </c>
      <c r="AP779" s="12" t="str">
        <f t="shared" si="160"/>
        <v/>
      </c>
      <c r="AQ779" s="12" t="str">
        <f t="shared" si="163"/>
        <v/>
      </c>
      <c r="AR779" s="12" t="str">
        <f t="shared" si="162"/>
        <v/>
      </c>
    </row>
    <row r="780" spans="1:44" x14ac:dyDescent="0.25">
      <c r="A780" s="7"/>
      <c r="B780" s="7"/>
      <c r="C780" s="3" t="str">
        <f>IFERROR(VLOOKUP(B780,DONNEES!$E:$F,2,0),"")</f>
        <v/>
      </c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3" t="str">
        <f>IFERROR(VLOOKUP(Q780,DONNEES!$Q$2:$R$8,2,0),"")</f>
        <v/>
      </c>
      <c r="S780" s="19"/>
      <c r="T780" s="19"/>
      <c r="U780" s="7"/>
      <c r="V780" s="3" t="str">
        <f>IFERROR(VLOOKUP(U780,DONNEES!$O$2:$P$17,2,0),"")</f>
        <v/>
      </c>
      <c r="W780" s="7"/>
      <c r="X780" s="3" t="str">
        <f>IFERROR(VLOOKUP(W780,DONNEES!$S$2:$T$6,2,0),"")</f>
        <v/>
      </c>
      <c r="Z780" s="12" t="str">
        <f t="shared" si="151"/>
        <v/>
      </c>
      <c r="AA780" s="12" t="b">
        <f t="shared" si="152"/>
        <v>0</v>
      </c>
      <c r="AB780" s="12" t="b">
        <f t="shared" si="153"/>
        <v>0</v>
      </c>
      <c r="AC780" s="13">
        <f t="shared" si="154"/>
        <v>0</v>
      </c>
      <c r="AD780" s="12">
        <f t="shared" si="158"/>
        <v>0</v>
      </c>
      <c r="AE780" s="12">
        <f t="shared" si="159"/>
        <v>0</v>
      </c>
      <c r="AF780" s="12">
        <f t="shared" si="155"/>
        <v>1</v>
      </c>
      <c r="AG780" s="12">
        <f t="shared" si="156"/>
        <v>1</v>
      </c>
      <c r="AI780" s="12" t="str">
        <f>IF(E780&lt;&gt;"",OR(VLOOKUP(J780,DONNEES!$H$2:$I$7,2,0)="09",VLOOKUP(J780,DONNEES!$H$2:$I$7,2,0)="19"),"")</f>
        <v/>
      </c>
      <c r="AN780" s="18" t="b">
        <f t="shared" si="157"/>
        <v>1</v>
      </c>
      <c r="AO780" s="12" t="str">
        <f t="shared" si="161"/>
        <v/>
      </c>
      <c r="AP780" s="12" t="str">
        <f t="shared" si="160"/>
        <v/>
      </c>
      <c r="AQ780" s="12" t="str">
        <f t="shared" si="163"/>
        <v/>
      </c>
      <c r="AR780" s="12" t="str">
        <f t="shared" si="162"/>
        <v/>
      </c>
    </row>
    <row r="781" spans="1:44" x14ac:dyDescent="0.25">
      <c r="A781" s="7"/>
      <c r="B781" s="7"/>
      <c r="C781" s="3" t="str">
        <f>IFERROR(VLOOKUP(B781,DONNEES!$E:$F,2,0),"")</f>
        <v/>
      </c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3" t="str">
        <f>IFERROR(VLOOKUP(Q781,DONNEES!$Q$2:$R$8,2,0),"")</f>
        <v/>
      </c>
      <c r="S781" s="19"/>
      <c r="T781" s="19"/>
      <c r="U781" s="7"/>
      <c r="V781" s="3" t="str">
        <f>IFERROR(VLOOKUP(U781,DONNEES!$O$2:$P$17,2,0),"")</f>
        <v/>
      </c>
      <c r="W781" s="7"/>
      <c r="X781" s="3" t="str">
        <f>IFERROR(VLOOKUP(W781,DONNEES!$S$2:$T$6,2,0),"")</f>
        <v/>
      </c>
      <c r="Z781" s="12" t="str">
        <f t="shared" si="151"/>
        <v/>
      </c>
      <c r="AA781" s="12" t="b">
        <f t="shared" si="152"/>
        <v>0</v>
      </c>
      <c r="AB781" s="12" t="b">
        <f t="shared" si="153"/>
        <v>0</v>
      </c>
      <c r="AC781" s="13">
        <f t="shared" si="154"/>
        <v>0</v>
      </c>
      <c r="AD781" s="12">
        <f t="shared" si="158"/>
        <v>0</v>
      </c>
      <c r="AE781" s="12">
        <f t="shared" si="159"/>
        <v>0</v>
      </c>
      <c r="AF781" s="12">
        <f t="shared" si="155"/>
        <v>1</v>
      </c>
      <c r="AG781" s="12">
        <f t="shared" si="156"/>
        <v>1</v>
      </c>
      <c r="AI781" s="12" t="str">
        <f>IF(E781&lt;&gt;"",OR(VLOOKUP(J781,DONNEES!$H$2:$I$7,2,0)="09",VLOOKUP(J781,DONNEES!$H$2:$I$7,2,0)="19"),"")</f>
        <v/>
      </c>
      <c r="AN781" s="18" t="b">
        <f t="shared" si="157"/>
        <v>1</v>
      </c>
      <c r="AO781" s="12" t="str">
        <f t="shared" si="161"/>
        <v/>
      </c>
      <c r="AP781" s="12" t="str">
        <f t="shared" si="160"/>
        <v/>
      </c>
      <c r="AQ781" s="12" t="str">
        <f t="shared" si="163"/>
        <v/>
      </c>
      <c r="AR781" s="12" t="str">
        <f t="shared" si="162"/>
        <v/>
      </c>
    </row>
    <row r="782" spans="1:44" x14ac:dyDescent="0.25">
      <c r="A782" s="7"/>
      <c r="B782" s="7"/>
      <c r="C782" s="3" t="str">
        <f>IFERROR(VLOOKUP(B782,DONNEES!$E:$F,2,0),"")</f>
        <v/>
      </c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3" t="str">
        <f>IFERROR(VLOOKUP(Q782,DONNEES!$Q$2:$R$8,2,0),"")</f>
        <v/>
      </c>
      <c r="S782" s="19"/>
      <c r="T782" s="19"/>
      <c r="U782" s="7"/>
      <c r="V782" s="3" t="str">
        <f>IFERROR(VLOOKUP(U782,DONNEES!$O$2:$P$17,2,0),"")</f>
        <v/>
      </c>
      <c r="W782" s="7"/>
      <c r="X782" s="3" t="str">
        <f>IFERROR(VLOOKUP(W782,DONNEES!$S$2:$T$6,2,0),"")</f>
        <v/>
      </c>
      <c r="Z782" s="12" t="str">
        <f t="shared" si="151"/>
        <v/>
      </c>
      <c r="AA782" s="12" t="b">
        <f t="shared" si="152"/>
        <v>0</v>
      </c>
      <c r="AB782" s="12" t="b">
        <f t="shared" si="153"/>
        <v>0</v>
      </c>
      <c r="AC782" s="13">
        <f t="shared" si="154"/>
        <v>0</v>
      </c>
      <c r="AD782" s="12">
        <f t="shared" si="158"/>
        <v>0</v>
      </c>
      <c r="AE782" s="12">
        <f t="shared" si="159"/>
        <v>0</v>
      </c>
      <c r="AF782" s="12">
        <f t="shared" si="155"/>
        <v>1</v>
      </c>
      <c r="AG782" s="12">
        <f t="shared" si="156"/>
        <v>1</v>
      </c>
      <c r="AI782" s="12" t="str">
        <f>IF(E782&lt;&gt;"",OR(VLOOKUP(J782,DONNEES!$H$2:$I$7,2,0)="09",VLOOKUP(J782,DONNEES!$H$2:$I$7,2,0)="19"),"")</f>
        <v/>
      </c>
      <c r="AN782" s="18" t="b">
        <f t="shared" si="157"/>
        <v>1</v>
      </c>
      <c r="AO782" s="12" t="str">
        <f t="shared" si="161"/>
        <v/>
      </c>
      <c r="AP782" s="12" t="str">
        <f t="shared" si="160"/>
        <v/>
      </c>
      <c r="AQ782" s="12" t="str">
        <f t="shared" si="163"/>
        <v/>
      </c>
      <c r="AR782" s="12" t="str">
        <f t="shared" si="162"/>
        <v/>
      </c>
    </row>
    <row r="783" spans="1:44" x14ac:dyDescent="0.25">
      <c r="A783" s="7"/>
      <c r="B783" s="7"/>
      <c r="C783" s="3" t="str">
        <f>IFERROR(VLOOKUP(B783,DONNEES!$E:$F,2,0),"")</f>
        <v/>
      </c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3" t="str">
        <f>IFERROR(VLOOKUP(Q783,DONNEES!$Q$2:$R$8,2,0),"")</f>
        <v/>
      </c>
      <c r="S783" s="19"/>
      <c r="T783" s="19"/>
      <c r="U783" s="7"/>
      <c r="V783" s="3" t="str">
        <f>IFERROR(VLOOKUP(U783,DONNEES!$O$2:$P$17,2,0),"")</f>
        <v/>
      </c>
      <c r="W783" s="7"/>
      <c r="X783" s="3" t="str">
        <f>IFERROR(VLOOKUP(W783,DONNEES!$S$2:$T$6,2,0),"")</f>
        <v/>
      </c>
      <c r="Z783" s="12" t="str">
        <f t="shared" ref="Z783:Z846" si="164">LEFT(J783,1)</f>
        <v/>
      </c>
      <c r="AA783" s="12" t="b">
        <f t="shared" ref="AA783:AA846" si="165">SUMIFS(K:K,A:A,A783,Z:Z,"D")&lt;&gt;SUMIFS(K:K,A:A,A783,Z:Z,"C")</f>
        <v>0</v>
      </c>
      <c r="AB783" s="12" t="b">
        <f t="shared" ref="AB783:AB846" si="166">IF(Z783&lt;&gt;"",OR(AND(NOT(ISBLANK(B783)),NOT(ISBLANK(D783))),AND(ISBLANK(B783),ISBLANK(D783))),FALSE)</f>
        <v>0</v>
      </c>
      <c r="AC783" s="13">
        <f t="shared" ref="AC783:AC846" si="167">IF(AA783=FALSE,0,1)</f>
        <v>0</v>
      </c>
      <c r="AD783" s="12">
        <f t="shared" si="158"/>
        <v>0</v>
      </c>
      <c r="AE783" s="12">
        <f t="shared" si="159"/>
        <v>0</v>
      </c>
      <c r="AF783" s="12">
        <f t="shared" ref="AF783:AF846" si="168">IF(A783&lt;&gt;0,0,1)</f>
        <v>1</v>
      </c>
      <c r="AG783" s="12">
        <f t="shared" ref="AG783:AG846" si="169">IF(J783&lt;&gt;0,0,1)</f>
        <v>1</v>
      </c>
      <c r="AI783" s="12" t="str">
        <f>IF(E783&lt;&gt;"",OR(VLOOKUP(J783,DONNEES!$H$2:$I$7,2,0)="09",VLOOKUP(J783,DONNEES!$H$2:$I$7,2,0)="19"),"")</f>
        <v/>
      </c>
      <c r="AN783" s="18" t="b">
        <f t="shared" ref="AN783:AN846" si="170">IF(D783="",E783="",IF(D783&lt;&gt;"",E783&lt;&gt;""))</f>
        <v>1</v>
      </c>
      <c r="AO783" s="12" t="str">
        <f t="shared" si="161"/>
        <v/>
      </c>
      <c r="AP783" s="12" t="str">
        <f t="shared" si="160"/>
        <v/>
      </c>
      <c r="AQ783" s="12" t="str">
        <f t="shared" si="163"/>
        <v/>
      </c>
      <c r="AR783" s="12" t="str">
        <f t="shared" si="162"/>
        <v/>
      </c>
    </row>
    <row r="784" spans="1:44" x14ac:dyDescent="0.25">
      <c r="A784" s="7"/>
      <c r="B784" s="7"/>
      <c r="C784" s="3" t="str">
        <f>IFERROR(VLOOKUP(B784,DONNEES!$E:$F,2,0),"")</f>
        <v/>
      </c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3" t="str">
        <f>IFERROR(VLOOKUP(Q784,DONNEES!$Q$2:$R$8,2,0),"")</f>
        <v/>
      </c>
      <c r="S784" s="19"/>
      <c r="T784" s="19"/>
      <c r="U784" s="7"/>
      <c r="V784" s="3" t="str">
        <f>IFERROR(VLOOKUP(U784,DONNEES!$O$2:$P$17,2,0),"")</f>
        <v/>
      </c>
      <c r="W784" s="7"/>
      <c r="X784" s="3" t="str">
        <f>IFERROR(VLOOKUP(W784,DONNEES!$S$2:$T$6,2,0),"")</f>
        <v/>
      </c>
      <c r="Z784" s="12" t="str">
        <f t="shared" si="164"/>
        <v/>
      </c>
      <c r="AA784" s="12" t="b">
        <f t="shared" si="165"/>
        <v>0</v>
      </c>
      <c r="AB784" s="12" t="b">
        <f t="shared" si="166"/>
        <v>0</v>
      </c>
      <c r="AC784" s="13">
        <f t="shared" si="167"/>
        <v>0</v>
      </c>
      <c r="AD784" s="12">
        <f t="shared" ref="AD784:AD847" si="171">IF(AB784=FALSE,0,1)</f>
        <v>0</v>
      </c>
      <c r="AE784" s="12">
        <f t="shared" ref="AE784:AE847" si="172">AF784-AG784</f>
        <v>0</v>
      </c>
      <c r="AF784" s="12">
        <f t="shared" si="168"/>
        <v>1</v>
      </c>
      <c r="AG784" s="12">
        <f t="shared" si="169"/>
        <v>1</v>
      </c>
      <c r="AI784" s="12" t="str">
        <f>IF(E784&lt;&gt;"",OR(VLOOKUP(J784,DONNEES!$H$2:$I$7,2,0)="09",VLOOKUP(J784,DONNEES!$H$2:$I$7,2,0)="19"),"")</f>
        <v/>
      </c>
      <c r="AN784" s="18" t="b">
        <f t="shared" si="170"/>
        <v>1</v>
      </c>
      <c r="AO784" s="12" t="str">
        <f t="shared" si="161"/>
        <v/>
      </c>
      <c r="AP784" s="12" t="str">
        <f t="shared" ref="AP784:AP847" si="173">IF(AO784="635","7","")</f>
        <v/>
      </c>
      <c r="AQ784" s="12" t="str">
        <f t="shared" si="163"/>
        <v/>
      </c>
      <c r="AR784" s="12" t="str">
        <f t="shared" si="162"/>
        <v/>
      </c>
    </row>
    <row r="785" spans="1:44" x14ac:dyDescent="0.25">
      <c r="A785" s="7"/>
      <c r="B785" s="7"/>
      <c r="C785" s="3" t="str">
        <f>IFERROR(VLOOKUP(B785,DONNEES!$E:$F,2,0),"")</f>
        <v/>
      </c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3" t="str">
        <f>IFERROR(VLOOKUP(Q785,DONNEES!$Q$2:$R$8,2,0),"")</f>
        <v/>
      </c>
      <c r="S785" s="19"/>
      <c r="T785" s="19"/>
      <c r="U785" s="7"/>
      <c r="V785" s="3" t="str">
        <f>IFERROR(VLOOKUP(U785,DONNEES!$O$2:$P$17,2,0),"")</f>
        <v/>
      </c>
      <c r="W785" s="7"/>
      <c r="X785" s="3" t="str">
        <f>IFERROR(VLOOKUP(W785,DONNEES!$S$2:$T$6,2,0),"")</f>
        <v/>
      </c>
      <c r="Z785" s="12" t="str">
        <f t="shared" si="164"/>
        <v/>
      </c>
      <c r="AA785" s="12" t="b">
        <f t="shared" si="165"/>
        <v>0</v>
      </c>
      <c r="AB785" s="12" t="b">
        <f t="shared" si="166"/>
        <v>0</v>
      </c>
      <c r="AC785" s="13">
        <f t="shared" si="167"/>
        <v>0</v>
      </c>
      <c r="AD785" s="12">
        <f t="shared" si="171"/>
        <v>0</v>
      </c>
      <c r="AE785" s="12">
        <f t="shared" si="172"/>
        <v>0</v>
      </c>
      <c r="AF785" s="12">
        <f t="shared" si="168"/>
        <v>1</v>
      </c>
      <c r="AG785" s="12">
        <f t="shared" si="169"/>
        <v>1</v>
      </c>
      <c r="AI785" s="12" t="str">
        <f>IF(E785&lt;&gt;"",OR(VLOOKUP(J785,DONNEES!$H$2:$I$7,2,0)="09",VLOOKUP(J785,DONNEES!$H$2:$I$7,2,0)="19"),"")</f>
        <v/>
      </c>
      <c r="AN785" s="18" t="b">
        <f t="shared" si="170"/>
        <v>1</v>
      </c>
      <c r="AO785" s="12" t="str">
        <f t="shared" si="161"/>
        <v/>
      </c>
      <c r="AP785" s="12" t="str">
        <f t="shared" si="173"/>
        <v/>
      </c>
      <c r="AQ785" s="12" t="str">
        <f t="shared" si="163"/>
        <v/>
      </c>
      <c r="AR785" s="12" t="str">
        <f t="shared" si="162"/>
        <v/>
      </c>
    </row>
    <row r="786" spans="1:44" x14ac:dyDescent="0.25">
      <c r="A786" s="7"/>
      <c r="B786" s="7"/>
      <c r="C786" s="3" t="str">
        <f>IFERROR(VLOOKUP(B786,DONNEES!$E:$F,2,0),"")</f>
        <v/>
      </c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3" t="str">
        <f>IFERROR(VLOOKUP(Q786,DONNEES!$Q$2:$R$8,2,0),"")</f>
        <v/>
      </c>
      <c r="S786" s="19"/>
      <c r="T786" s="19"/>
      <c r="U786" s="7"/>
      <c r="V786" s="3" t="str">
        <f>IFERROR(VLOOKUP(U786,DONNEES!$O$2:$P$17,2,0),"")</f>
        <v/>
      </c>
      <c r="W786" s="7"/>
      <c r="X786" s="3" t="str">
        <f>IFERROR(VLOOKUP(W786,DONNEES!$S$2:$T$6,2,0),"")</f>
        <v/>
      </c>
      <c r="Z786" s="12" t="str">
        <f t="shared" si="164"/>
        <v/>
      </c>
      <c r="AA786" s="12" t="b">
        <f t="shared" si="165"/>
        <v>0</v>
      </c>
      <c r="AB786" s="12" t="b">
        <f t="shared" si="166"/>
        <v>0</v>
      </c>
      <c r="AC786" s="13">
        <f t="shared" si="167"/>
        <v>0</v>
      </c>
      <c r="AD786" s="12">
        <f t="shared" si="171"/>
        <v>0</v>
      </c>
      <c r="AE786" s="12">
        <f t="shared" si="172"/>
        <v>0</v>
      </c>
      <c r="AF786" s="12">
        <f t="shared" si="168"/>
        <v>1</v>
      </c>
      <c r="AG786" s="12">
        <f t="shared" si="169"/>
        <v>1</v>
      </c>
      <c r="AI786" s="12" t="str">
        <f>IF(E786&lt;&gt;"",OR(VLOOKUP(J786,DONNEES!$H$2:$I$7,2,0)="09",VLOOKUP(J786,DONNEES!$H$2:$I$7,2,0)="19"),"")</f>
        <v/>
      </c>
      <c r="AN786" s="18" t="b">
        <f t="shared" si="170"/>
        <v>1</v>
      </c>
      <c r="AO786" s="12" t="str">
        <f t="shared" ref="AO786:AO849" si="174">LEFT(B786,1)</f>
        <v/>
      </c>
      <c r="AP786" s="12" t="str">
        <f t="shared" si="173"/>
        <v/>
      </c>
      <c r="AQ786" s="12" t="str">
        <f t="shared" si="163"/>
        <v/>
      </c>
      <c r="AR786" s="12" t="str">
        <f t="shared" si="162"/>
        <v/>
      </c>
    </row>
    <row r="787" spans="1:44" x14ac:dyDescent="0.25">
      <c r="A787" s="7"/>
      <c r="B787" s="7"/>
      <c r="C787" s="3" t="str">
        <f>IFERROR(VLOOKUP(B787,DONNEES!$E:$F,2,0),"")</f>
        <v/>
      </c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3" t="str">
        <f>IFERROR(VLOOKUP(Q787,DONNEES!$Q$2:$R$8,2,0),"")</f>
        <v/>
      </c>
      <c r="S787" s="19"/>
      <c r="T787" s="19"/>
      <c r="U787" s="7"/>
      <c r="V787" s="3" t="str">
        <f>IFERROR(VLOOKUP(U787,DONNEES!$O$2:$P$17,2,0),"")</f>
        <v/>
      </c>
      <c r="W787" s="7"/>
      <c r="X787" s="3" t="str">
        <f>IFERROR(VLOOKUP(W787,DONNEES!$S$2:$T$6,2,0),"")</f>
        <v/>
      </c>
      <c r="Z787" s="12" t="str">
        <f t="shared" si="164"/>
        <v/>
      </c>
      <c r="AA787" s="12" t="b">
        <f t="shared" si="165"/>
        <v>0</v>
      </c>
      <c r="AB787" s="12" t="b">
        <f t="shared" si="166"/>
        <v>0</v>
      </c>
      <c r="AC787" s="13">
        <f t="shared" si="167"/>
        <v>0</v>
      </c>
      <c r="AD787" s="12">
        <f t="shared" si="171"/>
        <v>0</v>
      </c>
      <c r="AE787" s="12">
        <f t="shared" si="172"/>
        <v>0</v>
      </c>
      <c r="AF787" s="12">
        <f t="shared" si="168"/>
        <v>1</v>
      </c>
      <c r="AG787" s="12">
        <f t="shared" si="169"/>
        <v>1</v>
      </c>
      <c r="AI787" s="12" t="str">
        <f>IF(E787&lt;&gt;"",OR(VLOOKUP(J787,DONNEES!$H$2:$I$7,2,0)="09",VLOOKUP(J787,DONNEES!$H$2:$I$7,2,0)="19"),"")</f>
        <v/>
      </c>
      <c r="AN787" s="18" t="b">
        <f t="shared" si="170"/>
        <v>1</v>
      </c>
      <c r="AO787" s="12" t="str">
        <f t="shared" si="174"/>
        <v/>
      </c>
      <c r="AP787" s="12" t="str">
        <f t="shared" si="173"/>
        <v/>
      </c>
      <c r="AQ787" s="12" t="str">
        <f t="shared" si="163"/>
        <v/>
      </c>
      <c r="AR787" s="12" t="str">
        <f t="shared" si="162"/>
        <v/>
      </c>
    </row>
    <row r="788" spans="1:44" x14ac:dyDescent="0.25">
      <c r="A788" s="7"/>
      <c r="B788" s="7"/>
      <c r="C788" s="3" t="str">
        <f>IFERROR(VLOOKUP(B788,DONNEES!$E:$F,2,0),"")</f>
        <v/>
      </c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3" t="str">
        <f>IFERROR(VLOOKUP(Q788,DONNEES!$Q$2:$R$8,2,0),"")</f>
        <v/>
      </c>
      <c r="S788" s="19"/>
      <c r="T788" s="19"/>
      <c r="U788" s="7"/>
      <c r="V788" s="3" t="str">
        <f>IFERROR(VLOOKUP(U788,DONNEES!$O$2:$P$17,2,0),"")</f>
        <v/>
      </c>
      <c r="W788" s="7"/>
      <c r="X788" s="3" t="str">
        <f>IFERROR(VLOOKUP(W788,DONNEES!$S$2:$T$6,2,0),"")</f>
        <v/>
      </c>
      <c r="Z788" s="12" t="str">
        <f t="shared" si="164"/>
        <v/>
      </c>
      <c r="AA788" s="12" t="b">
        <f t="shared" si="165"/>
        <v>0</v>
      </c>
      <c r="AB788" s="12" t="b">
        <f t="shared" si="166"/>
        <v>0</v>
      </c>
      <c r="AC788" s="13">
        <f t="shared" si="167"/>
        <v>0</v>
      </c>
      <c r="AD788" s="12">
        <f t="shared" si="171"/>
        <v>0</v>
      </c>
      <c r="AE788" s="12">
        <f t="shared" si="172"/>
        <v>0</v>
      </c>
      <c r="AF788" s="12">
        <f t="shared" si="168"/>
        <v>1</v>
      </c>
      <c r="AG788" s="12">
        <f t="shared" si="169"/>
        <v>1</v>
      </c>
      <c r="AI788" s="12" t="str">
        <f>IF(E788&lt;&gt;"",OR(VLOOKUP(J788,DONNEES!$H$2:$I$7,2,0)="09",VLOOKUP(J788,DONNEES!$H$2:$I$7,2,0)="19"),"")</f>
        <v/>
      </c>
      <c r="AN788" s="18" t="b">
        <f t="shared" si="170"/>
        <v>1</v>
      </c>
      <c r="AO788" s="12" t="str">
        <f t="shared" si="174"/>
        <v/>
      </c>
      <c r="AP788" s="12" t="str">
        <f t="shared" si="173"/>
        <v/>
      </c>
      <c r="AQ788" s="12" t="str">
        <f t="shared" si="163"/>
        <v/>
      </c>
      <c r="AR788" s="12" t="str">
        <f t="shared" si="162"/>
        <v/>
      </c>
    </row>
    <row r="789" spans="1:44" x14ac:dyDescent="0.25">
      <c r="A789" s="7"/>
      <c r="B789" s="7"/>
      <c r="C789" s="3" t="str">
        <f>IFERROR(VLOOKUP(B789,DONNEES!$E:$F,2,0),"")</f>
        <v/>
      </c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3" t="str">
        <f>IFERROR(VLOOKUP(Q789,DONNEES!$Q$2:$R$8,2,0),"")</f>
        <v/>
      </c>
      <c r="S789" s="19"/>
      <c r="T789" s="19"/>
      <c r="U789" s="7"/>
      <c r="V789" s="3" t="str">
        <f>IFERROR(VLOOKUP(U789,DONNEES!$O$2:$P$17,2,0),"")</f>
        <v/>
      </c>
      <c r="W789" s="7"/>
      <c r="X789" s="3" t="str">
        <f>IFERROR(VLOOKUP(W789,DONNEES!$S$2:$T$6,2,0),"")</f>
        <v/>
      </c>
      <c r="Z789" s="12" t="str">
        <f t="shared" si="164"/>
        <v/>
      </c>
      <c r="AA789" s="12" t="b">
        <f t="shared" si="165"/>
        <v>0</v>
      </c>
      <c r="AB789" s="12" t="b">
        <f t="shared" si="166"/>
        <v>0</v>
      </c>
      <c r="AC789" s="13">
        <f t="shared" si="167"/>
        <v>0</v>
      </c>
      <c r="AD789" s="12">
        <f t="shared" si="171"/>
        <v>0</v>
      </c>
      <c r="AE789" s="12">
        <f t="shared" si="172"/>
        <v>0</v>
      </c>
      <c r="AF789" s="12">
        <f t="shared" si="168"/>
        <v>1</v>
      </c>
      <c r="AG789" s="12">
        <f t="shared" si="169"/>
        <v>1</v>
      </c>
      <c r="AI789" s="12" t="str">
        <f>IF(E789&lt;&gt;"",OR(VLOOKUP(J789,DONNEES!$H$2:$I$7,2,0)="09",VLOOKUP(J789,DONNEES!$H$2:$I$7,2,0)="19"),"")</f>
        <v/>
      </c>
      <c r="AN789" s="18" t="b">
        <f t="shared" si="170"/>
        <v>1</v>
      </c>
      <c r="AO789" s="12" t="str">
        <f t="shared" si="174"/>
        <v/>
      </c>
      <c r="AP789" s="12" t="str">
        <f t="shared" si="173"/>
        <v/>
      </c>
      <c r="AQ789" s="12" t="str">
        <f t="shared" si="163"/>
        <v/>
      </c>
      <c r="AR789" s="12" t="str">
        <f t="shared" si="162"/>
        <v/>
      </c>
    </row>
    <row r="790" spans="1:44" x14ac:dyDescent="0.25">
      <c r="A790" s="7"/>
      <c r="B790" s="7"/>
      <c r="C790" s="3" t="str">
        <f>IFERROR(VLOOKUP(B790,DONNEES!$E:$F,2,0),"")</f>
        <v/>
      </c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3" t="str">
        <f>IFERROR(VLOOKUP(Q790,DONNEES!$Q$2:$R$8,2,0),"")</f>
        <v/>
      </c>
      <c r="S790" s="19"/>
      <c r="T790" s="19"/>
      <c r="U790" s="7"/>
      <c r="V790" s="3" t="str">
        <f>IFERROR(VLOOKUP(U790,DONNEES!$O$2:$P$17,2,0),"")</f>
        <v/>
      </c>
      <c r="W790" s="7"/>
      <c r="X790" s="3" t="str">
        <f>IFERROR(VLOOKUP(W790,DONNEES!$S$2:$T$6,2,0),"")</f>
        <v/>
      </c>
      <c r="Z790" s="12" t="str">
        <f t="shared" si="164"/>
        <v/>
      </c>
      <c r="AA790" s="12" t="b">
        <f t="shared" si="165"/>
        <v>0</v>
      </c>
      <c r="AB790" s="12" t="b">
        <f t="shared" si="166"/>
        <v>0</v>
      </c>
      <c r="AC790" s="13">
        <f t="shared" si="167"/>
        <v>0</v>
      </c>
      <c r="AD790" s="12">
        <f t="shared" si="171"/>
        <v>0</v>
      </c>
      <c r="AE790" s="12">
        <f t="shared" si="172"/>
        <v>0</v>
      </c>
      <c r="AF790" s="12">
        <f t="shared" si="168"/>
        <v>1</v>
      </c>
      <c r="AG790" s="12">
        <f t="shared" si="169"/>
        <v>1</v>
      </c>
      <c r="AI790" s="12" t="str">
        <f>IF(E790&lt;&gt;"",OR(VLOOKUP(J790,DONNEES!$H$2:$I$7,2,0)="09",VLOOKUP(J790,DONNEES!$H$2:$I$7,2,0)="19"),"")</f>
        <v/>
      </c>
      <c r="AN790" s="18" t="b">
        <f t="shared" si="170"/>
        <v>1</v>
      </c>
      <c r="AO790" s="12" t="str">
        <f t="shared" si="174"/>
        <v/>
      </c>
      <c r="AP790" s="12" t="str">
        <f t="shared" si="173"/>
        <v/>
      </c>
      <c r="AQ790" s="12" t="str">
        <f t="shared" si="163"/>
        <v/>
      </c>
      <c r="AR790" s="12" t="str">
        <f t="shared" si="162"/>
        <v/>
      </c>
    </row>
    <row r="791" spans="1:44" x14ac:dyDescent="0.25">
      <c r="A791" s="7"/>
      <c r="B791" s="7"/>
      <c r="C791" s="3" t="str">
        <f>IFERROR(VLOOKUP(B791,DONNEES!$E:$F,2,0),"")</f>
        <v/>
      </c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3" t="str">
        <f>IFERROR(VLOOKUP(Q791,DONNEES!$Q$2:$R$8,2,0),"")</f>
        <v/>
      </c>
      <c r="S791" s="19"/>
      <c r="T791" s="19"/>
      <c r="U791" s="7"/>
      <c r="V791" s="3" t="str">
        <f>IFERROR(VLOOKUP(U791,DONNEES!$O$2:$P$17,2,0),"")</f>
        <v/>
      </c>
      <c r="W791" s="7"/>
      <c r="X791" s="3" t="str">
        <f>IFERROR(VLOOKUP(W791,DONNEES!$S$2:$T$6,2,0),"")</f>
        <v/>
      </c>
      <c r="Z791" s="12" t="str">
        <f t="shared" si="164"/>
        <v/>
      </c>
      <c r="AA791" s="12" t="b">
        <f t="shared" si="165"/>
        <v>0</v>
      </c>
      <c r="AB791" s="12" t="b">
        <f t="shared" si="166"/>
        <v>0</v>
      </c>
      <c r="AC791" s="13">
        <f t="shared" si="167"/>
        <v>0</v>
      </c>
      <c r="AD791" s="12">
        <f t="shared" si="171"/>
        <v>0</v>
      </c>
      <c r="AE791" s="12">
        <f t="shared" si="172"/>
        <v>0</v>
      </c>
      <c r="AF791" s="12">
        <f t="shared" si="168"/>
        <v>1</v>
      </c>
      <c r="AG791" s="12">
        <f t="shared" si="169"/>
        <v>1</v>
      </c>
      <c r="AI791" s="12" t="str">
        <f>IF(E791&lt;&gt;"",OR(VLOOKUP(J791,DONNEES!$H$2:$I$7,2,0)="09",VLOOKUP(J791,DONNEES!$H$2:$I$7,2,0)="19"),"")</f>
        <v/>
      </c>
      <c r="AN791" s="18" t="b">
        <f t="shared" si="170"/>
        <v>1</v>
      </c>
      <c r="AO791" s="12" t="str">
        <f t="shared" si="174"/>
        <v/>
      </c>
      <c r="AP791" s="12" t="str">
        <f t="shared" si="173"/>
        <v/>
      </c>
      <c r="AQ791" s="12" t="str">
        <f t="shared" si="163"/>
        <v/>
      </c>
      <c r="AR791" s="12" t="str">
        <f t="shared" si="162"/>
        <v/>
      </c>
    </row>
    <row r="792" spans="1:44" x14ac:dyDescent="0.25">
      <c r="A792" s="7"/>
      <c r="B792" s="7"/>
      <c r="C792" s="3" t="str">
        <f>IFERROR(VLOOKUP(B792,DONNEES!$E:$F,2,0),"")</f>
        <v/>
      </c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3" t="str">
        <f>IFERROR(VLOOKUP(Q792,DONNEES!$Q$2:$R$8,2,0),"")</f>
        <v/>
      </c>
      <c r="S792" s="19"/>
      <c r="T792" s="19"/>
      <c r="U792" s="7"/>
      <c r="V792" s="3" t="str">
        <f>IFERROR(VLOOKUP(U792,DONNEES!$O$2:$P$17,2,0),"")</f>
        <v/>
      </c>
      <c r="W792" s="7"/>
      <c r="X792" s="3" t="str">
        <f>IFERROR(VLOOKUP(W792,DONNEES!$S$2:$T$6,2,0),"")</f>
        <v/>
      </c>
      <c r="Z792" s="12" t="str">
        <f t="shared" si="164"/>
        <v/>
      </c>
      <c r="AA792" s="12" t="b">
        <f t="shared" si="165"/>
        <v>0</v>
      </c>
      <c r="AB792" s="12" t="b">
        <f t="shared" si="166"/>
        <v>0</v>
      </c>
      <c r="AC792" s="13">
        <f t="shared" si="167"/>
        <v>0</v>
      </c>
      <c r="AD792" s="12">
        <f t="shared" si="171"/>
        <v>0</v>
      </c>
      <c r="AE792" s="12">
        <f t="shared" si="172"/>
        <v>0</v>
      </c>
      <c r="AF792" s="12">
        <f t="shared" si="168"/>
        <v>1</v>
      </c>
      <c r="AG792" s="12">
        <f t="shared" si="169"/>
        <v>1</v>
      </c>
      <c r="AI792" s="12" t="str">
        <f>IF(E792&lt;&gt;"",OR(VLOOKUP(J792,DONNEES!$H$2:$I$7,2,0)="09",VLOOKUP(J792,DONNEES!$H$2:$I$7,2,0)="19"),"")</f>
        <v/>
      </c>
      <c r="AN792" s="18" t="b">
        <f t="shared" si="170"/>
        <v>1</v>
      </c>
      <c r="AO792" s="12" t="str">
        <f t="shared" si="174"/>
        <v/>
      </c>
      <c r="AP792" s="12" t="str">
        <f t="shared" si="173"/>
        <v/>
      </c>
      <c r="AQ792" s="12" t="str">
        <f t="shared" si="163"/>
        <v/>
      </c>
      <c r="AR792" s="12" t="str">
        <f t="shared" si="162"/>
        <v/>
      </c>
    </row>
    <row r="793" spans="1:44" x14ac:dyDescent="0.25">
      <c r="A793" s="7"/>
      <c r="B793" s="7"/>
      <c r="C793" s="3" t="str">
        <f>IFERROR(VLOOKUP(B793,DONNEES!$E:$F,2,0),"")</f>
        <v/>
      </c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3" t="str">
        <f>IFERROR(VLOOKUP(Q793,DONNEES!$Q$2:$R$8,2,0),"")</f>
        <v/>
      </c>
      <c r="S793" s="19"/>
      <c r="T793" s="19"/>
      <c r="U793" s="7"/>
      <c r="V793" s="3" t="str">
        <f>IFERROR(VLOOKUP(U793,DONNEES!$O$2:$P$17,2,0),"")</f>
        <v/>
      </c>
      <c r="W793" s="7"/>
      <c r="X793" s="3" t="str">
        <f>IFERROR(VLOOKUP(W793,DONNEES!$S$2:$T$6,2,0),"")</f>
        <v/>
      </c>
      <c r="Z793" s="12" t="str">
        <f t="shared" si="164"/>
        <v/>
      </c>
      <c r="AA793" s="12" t="b">
        <f t="shared" si="165"/>
        <v>0</v>
      </c>
      <c r="AB793" s="12" t="b">
        <f t="shared" si="166"/>
        <v>0</v>
      </c>
      <c r="AC793" s="13">
        <f t="shared" si="167"/>
        <v>0</v>
      </c>
      <c r="AD793" s="12">
        <f t="shared" si="171"/>
        <v>0</v>
      </c>
      <c r="AE793" s="12">
        <f t="shared" si="172"/>
        <v>0</v>
      </c>
      <c r="AF793" s="12">
        <f t="shared" si="168"/>
        <v>1</v>
      </c>
      <c r="AG793" s="12">
        <f t="shared" si="169"/>
        <v>1</v>
      </c>
      <c r="AI793" s="12" t="str">
        <f>IF(E793&lt;&gt;"",OR(VLOOKUP(J793,DONNEES!$H$2:$I$7,2,0)="09",VLOOKUP(J793,DONNEES!$H$2:$I$7,2,0)="19"),"")</f>
        <v/>
      </c>
      <c r="AN793" s="18" t="b">
        <f t="shared" si="170"/>
        <v>1</v>
      </c>
      <c r="AO793" s="12" t="str">
        <f t="shared" si="174"/>
        <v/>
      </c>
      <c r="AP793" s="12" t="str">
        <f t="shared" si="173"/>
        <v/>
      </c>
      <c r="AQ793" s="12" t="str">
        <f t="shared" si="163"/>
        <v/>
      </c>
      <c r="AR793" s="12" t="str">
        <f t="shared" ref="AR793:AR856" si="175">IF(AP793&lt;&gt;"",AP793,AQ793)</f>
        <v/>
      </c>
    </row>
    <row r="794" spans="1:44" x14ac:dyDescent="0.25">
      <c r="A794" s="7"/>
      <c r="B794" s="7"/>
      <c r="C794" s="3" t="str">
        <f>IFERROR(VLOOKUP(B794,DONNEES!$E:$F,2,0),"")</f>
        <v/>
      </c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3" t="str">
        <f>IFERROR(VLOOKUP(Q794,DONNEES!$Q$2:$R$8,2,0),"")</f>
        <v/>
      </c>
      <c r="S794" s="19"/>
      <c r="T794" s="19"/>
      <c r="U794" s="7"/>
      <c r="V794" s="3" t="str">
        <f>IFERROR(VLOOKUP(U794,DONNEES!$O$2:$P$17,2,0),"")</f>
        <v/>
      </c>
      <c r="W794" s="7"/>
      <c r="X794" s="3" t="str">
        <f>IFERROR(VLOOKUP(W794,DONNEES!$S$2:$T$6,2,0),"")</f>
        <v/>
      </c>
      <c r="Z794" s="12" t="str">
        <f t="shared" si="164"/>
        <v/>
      </c>
      <c r="AA794" s="12" t="b">
        <f t="shared" si="165"/>
        <v>0</v>
      </c>
      <c r="AB794" s="12" t="b">
        <f t="shared" si="166"/>
        <v>0</v>
      </c>
      <c r="AC794" s="13">
        <f t="shared" si="167"/>
        <v>0</v>
      </c>
      <c r="AD794" s="12">
        <f t="shared" si="171"/>
        <v>0</v>
      </c>
      <c r="AE794" s="12">
        <f t="shared" si="172"/>
        <v>0</v>
      </c>
      <c r="AF794" s="12">
        <f t="shared" si="168"/>
        <v>1</v>
      </c>
      <c r="AG794" s="12">
        <f t="shared" si="169"/>
        <v>1</v>
      </c>
      <c r="AI794" s="12" t="str">
        <f>IF(E794&lt;&gt;"",OR(VLOOKUP(J794,DONNEES!$H$2:$I$7,2,0)="09",VLOOKUP(J794,DONNEES!$H$2:$I$7,2,0)="19"),"")</f>
        <v/>
      </c>
      <c r="AN794" s="18" t="b">
        <f t="shared" si="170"/>
        <v>1</v>
      </c>
      <c r="AO794" s="12" t="str">
        <f t="shared" si="174"/>
        <v/>
      </c>
      <c r="AP794" s="12" t="str">
        <f t="shared" si="173"/>
        <v/>
      </c>
      <c r="AQ794" s="12" t="str">
        <f t="shared" ref="AQ794:AQ857" si="176">IF(MID(AO794,1,1)="7","7","")</f>
        <v/>
      </c>
      <c r="AR794" s="12" t="str">
        <f t="shared" si="175"/>
        <v/>
      </c>
    </row>
    <row r="795" spans="1:44" x14ac:dyDescent="0.25">
      <c r="A795" s="7"/>
      <c r="B795" s="7"/>
      <c r="C795" s="3" t="str">
        <f>IFERROR(VLOOKUP(B795,DONNEES!$E:$F,2,0),"")</f>
        <v/>
      </c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3" t="str">
        <f>IFERROR(VLOOKUP(Q795,DONNEES!$Q$2:$R$8,2,0),"")</f>
        <v/>
      </c>
      <c r="S795" s="19"/>
      <c r="T795" s="19"/>
      <c r="U795" s="7"/>
      <c r="V795" s="3" t="str">
        <f>IFERROR(VLOOKUP(U795,DONNEES!$O$2:$P$17,2,0),"")</f>
        <v/>
      </c>
      <c r="W795" s="7"/>
      <c r="X795" s="3" t="str">
        <f>IFERROR(VLOOKUP(W795,DONNEES!$S$2:$T$6,2,0),"")</f>
        <v/>
      </c>
      <c r="Z795" s="12" t="str">
        <f t="shared" si="164"/>
        <v/>
      </c>
      <c r="AA795" s="12" t="b">
        <f t="shared" si="165"/>
        <v>0</v>
      </c>
      <c r="AB795" s="12" t="b">
        <f t="shared" si="166"/>
        <v>0</v>
      </c>
      <c r="AC795" s="13">
        <f t="shared" si="167"/>
        <v>0</v>
      </c>
      <c r="AD795" s="12">
        <f t="shared" si="171"/>
        <v>0</v>
      </c>
      <c r="AE795" s="12">
        <f t="shared" si="172"/>
        <v>0</v>
      </c>
      <c r="AF795" s="12">
        <f t="shared" si="168"/>
        <v>1</v>
      </c>
      <c r="AG795" s="12">
        <f t="shared" si="169"/>
        <v>1</v>
      </c>
      <c r="AI795" s="12" t="str">
        <f>IF(E795&lt;&gt;"",OR(VLOOKUP(J795,DONNEES!$H$2:$I$7,2,0)="09",VLOOKUP(J795,DONNEES!$H$2:$I$7,2,0)="19"),"")</f>
        <v/>
      </c>
      <c r="AN795" s="18" t="b">
        <f t="shared" si="170"/>
        <v>1</v>
      </c>
      <c r="AO795" s="12" t="str">
        <f t="shared" si="174"/>
        <v/>
      </c>
      <c r="AP795" s="12" t="str">
        <f t="shared" si="173"/>
        <v/>
      </c>
      <c r="AQ795" s="12" t="str">
        <f t="shared" si="176"/>
        <v/>
      </c>
      <c r="AR795" s="12" t="str">
        <f t="shared" si="175"/>
        <v/>
      </c>
    </row>
    <row r="796" spans="1:44" x14ac:dyDescent="0.25">
      <c r="A796" s="7"/>
      <c r="B796" s="7"/>
      <c r="C796" s="3" t="str">
        <f>IFERROR(VLOOKUP(B796,DONNEES!$E:$F,2,0),"")</f>
        <v/>
      </c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3" t="str">
        <f>IFERROR(VLOOKUP(Q796,DONNEES!$Q$2:$R$8,2,0),"")</f>
        <v/>
      </c>
      <c r="S796" s="19"/>
      <c r="T796" s="19"/>
      <c r="U796" s="7"/>
      <c r="V796" s="3" t="str">
        <f>IFERROR(VLOOKUP(U796,DONNEES!$O$2:$P$17,2,0),"")</f>
        <v/>
      </c>
      <c r="W796" s="7"/>
      <c r="X796" s="3" t="str">
        <f>IFERROR(VLOOKUP(W796,DONNEES!$S$2:$T$6,2,0),"")</f>
        <v/>
      </c>
      <c r="Z796" s="12" t="str">
        <f t="shared" si="164"/>
        <v/>
      </c>
      <c r="AA796" s="12" t="b">
        <f t="shared" si="165"/>
        <v>0</v>
      </c>
      <c r="AB796" s="12" t="b">
        <f t="shared" si="166"/>
        <v>0</v>
      </c>
      <c r="AC796" s="13">
        <f t="shared" si="167"/>
        <v>0</v>
      </c>
      <c r="AD796" s="12">
        <f t="shared" si="171"/>
        <v>0</v>
      </c>
      <c r="AE796" s="12">
        <f t="shared" si="172"/>
        <v>0</v>
      </c>
      <c r="AF796" s="12">
        <f t="shared" si="168"/>
        <v>1</v>
      </c>
      <c r="AG796" s="12">
        <f t="shared" si="169"/>
        <v>1</v>
      </c>
      <c r="AI796" s="12" t="str">
        <f>IF(E796&lt;&gt;"",OR(VLOOKUP(J796,DONNEES!$H$2:$I$7,2,0)="09",VLOOKUP(J796,DONNEES!$H$2:$I$7,2,0)="19"),"")</f>
        <v/>
      </c>
      <c r="AN796" s="18" t="b">
        <f t="shared" si="170"/>
        <v>1</v>
      </c>
      <c r="AO796" s="12" t="str">
        <f t="shared" si="174"/>
        <v/>
      </c>
      <c r="AP796" s="12" t="str">
        <f t="shared" si="173"/>
        <v/>
      </c>
      <c r="AQ796" s="12" t="str">
        <f t="shared" si="176"/>
        <v/>
      </c>
      <c r="AR796" s="12" t="str">
        <f t="shared" si="175"/>
        <v/>
      </c>
    </row>
    <row r="797" spans="1:44" x14ac:dyDescent="0.25">
      <c r="A797" s="7"/>
      <c r="B797" s="7"/>
      <c r="C797" s="3" t="str">
        <f>IFERROR(VLOOKUP(B797,DONNEES!$E:$F,2,0),"")</f>
        <v/>
      </c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3" t="str">
        <f>IFERROR(VLOOKUP(Q797,DONNEES!$Q$2:$R$8,2,0),"")</f>
        <v/>
      </c>
      <c r="S797" s="19"/>
      <c r="T797" s="19"/>
      <c r="U797" s="7"/>
      <c r="V797" s="3" t="str">
        <f>IFERROR(VLOOKUP(U797,DONNEES!$O$2:$P$17,2,0),"")</f>
        <v/>
      </c>
      <c r="W797" s="7"/>
      <c r="X797" s="3" t="str">
        <f>IFERROR(VLOOKUP(W797,DONNEES!$S$2:$T$6,2,0),"")</f>
        <v/>
      </c>
      <c r="Z797" s="12" t="str">
        <f t="shared" si="164"/>
        <v/>
      </c>
      <c r="AA797" s="12" t="b">
        <f t="shared" si="165"/>
        <v>0</v>
      </c>
      <c r="AB797" s="12" t="b">
        <f t="shared" si="166"/>
        <v>0</v>
      </c>
      <c r="AC797" s="13">
        <f t="shared" si="167"/>
        <v>0</v>
      </c>
      <c r="AD797" s="12">
        <f t="shared" si="171"/>
        <v>0</v>
      </c>
      <c r="AE797" s="12">
        <f t="shared" si="172"/>
        <v>0</v>
      </c>
      <c r="AF797" s="12">
        <f t="shared" si="168"/>
        <v>1</v>
      </c>
      <c r="AG797" s="12">
        <f t="shared" si="169"/>
        <v>1</v>
      </c>
      <c r="AI797" s="12" t="str">
        <f>IF(E797&lt;&gt;"",OR(VLOOKUP(J797,DONNEES!$H$2:$I$7,2,0)="09",VLOOKUP(J797,DONNEES!$H$2:$I$7,2,0)="19"),"")</f>
        <v/>
      </c>
      <c r="AN797" s="18" t="b">
        <f t="shared" si="170"/>
        <v>1</v>
      </c>
      <c r="AO797" s="12" t="str">
        <f t="shared" si="174"/>
        <v/>
      </c>
      <c r="AP797" s="12" t="str">
        <f t="shared" si="173"/>
        <v/>
      </c>
      <c r="AQ797" s="12" t="str">
        <f t="shared" si="176"/>
        <v/>
      </c>
      <c r="AR797" s="12" t="str">
        <f t="shared" si="175"/>
        <v/>
      </c>
    </row>
    <row r="798" spans="1:44" x14ac:dyDescent="0.25">
      <c r="A798" s="7"/>
      <c r="B798" s="7"/>
      <c r="C798" s="3" t="str">
        <f>IFERROR(VLOOKUP(B798,DONNEES!$E:$F,2,0),"")</f>
        <v/>
      </c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3" t="str">
        <f>IFERROR(VLOOKUP(Q798,DONNEES!$Q$2:$R$8,2,0),"")</f>
        <v/>
      </c>
      <c r="S798" s="19"/>
      <c r="T798" s="19"/>
      <c r="U798" s="7"/>
      <c r="V798" s="3" t="str">
        <f>IFERROR(VLOOKUP(U798,DONNEES!$O$2:$P$17,2,0),"")</f>
        <v/>
      </c>
      <c r="W798" s="7"/>
      <c r="X798" s="3" t="str">
        <f>IFERROR(VLOOKUP(W798,DONNEES!$S$2:$T$6,2,0),"")</f>
        <v/>
      </c>
      <c r="Z798" s="12" t="str">
        <f t="shared" si="164"/>
        <v/>
      </c>
      <c r="AA798" s="12" t="b">
        <f t="shared" si="165"/>
        <v>0</v>
      </c>
      <c r="AB798" s="12" t="b">
        <f t="shared" si="166"/>
        <v>0</v>
      </c>
      <c r="AC798" s="13">
        <f t="shared" si="167"/>
        <v>0</v>
      </c>
      <c r="AD798" s="12">
        <f t="shared" si="171"/>
        <v>0</v>
      </c>
      <c r="AE798" s="12">
        <f t="shared" si="172"/>
        <v>0</v>
      </c>
      <c r="AF798" s="12">
        <f t="shared" si="168"/>
        <v>1</v>
      </c>
      <c r="AG798" s="12">
        <f t="shared" si="169"/>
        <v>1</v>
      </c>
      <c r="AI798" s="12" t="str">
        <f>IF(E798&lt;&gt;"",OR(VLOOKUP(J798,DONNEES!$H$2:$I$7,2,0)="09",VLOOKUP(J798,DONNEES!$H$2:$I$7,2,0)="19"),"")</f>
        <v/>
      </c>
      <c r="AN798" s="18" t="b">
        <f t="shared" si="170"/>
        <v>1</v>
      </c>
      <c r="AO798" s="12" t="str">
        <f t="shared" si="174"/>
        <v/>
      </c>
      <c r="AP798" s="12" t="str">
        <f t="shared" si="173"/>
        <v/>
      </c>
      <c r="AQ798" s="12" t="str">
        <f t="shared" si="176"/>
        <v/>
      </c>
      <c r="AR798" s="12" t="str">
        <f t="shared" si="175"/>
        <v/>
      </c>
    </row>
    <row r="799" spans="1:44" x14ac:dyDescent="0.25">
      <c r="A799" s="7"/>
      <c r="B799" s="7"/>
      <c r="C799" s="3" t="str">
        <f>IFERROR(VLOOKUP(B799,DONNEES!$E:$F,2,0),"")</f>
        <v/>
      </c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3" t="str">
        <f>IFERROR(VLOOKUP(Q799,DONNEES!$Q$2:$R$8,2,0),"")</f>
        <v/>
      </c>
      <c r="S799" s="19"/>
      <c r="T799" s="19"/>
      <c r="U799" s="7"/>
      <c r="V799" s="3" t="str">
        <f>IFERROR(VLOOKUP(U799,DONNEES!$O$2:$P$17,2,0),"")</f>
        <v/>
      </c>
      <c r="W799" s="7"/>
      <c r="X799" s="3" t="str">
        <f>IFERROR(VLOOKUP(W799,DONNEES!$S$2:$T$6,2,0),"")</f>
        <v/>
      </c>
      <c r="Z799" s="12" t="str">
        <f t="shared" si="164"/>
        <v/>
      </c>
      <c r="AA799" s="12" t="b">
        <f t="shared" si="165"/>
        <v>0</v>
      </c>
      <c r="AB799" s="12" t="b">
        <f t="shared" si="166"/>
        <v>0</v>
      </c>
      <c r="AC799" s="13">
        <f t="shared" si="167"/>
        <v>0</v>
      </c>
      <c r="AD799" s="12">
        <f t="shared" si="171"/>
        <v>0</v>
      </c>
      <c r="AE799" s="12">
        <f t="shared" si="172"/>
        <v>0</v>
      </c>
      <c r="AF799" s="12">
        <f t="shared" si="168"/>
        <v>1</v>
      </c>
      <c r="AG799" s="12">
        <f t="shared" si="169"/>
        <v>1</v>
      </c>
      <c r="AI799" s="12" t="str">
        <f>IF(E799&lt;&gt;"",OR(VLOOKUP(J799,DONNEES!$H$2:$I$7,2,0)="09",VLOOKUP(J799,DONNEES!$H$2:$I$7,2,0)="19"),"")</f>
        <v/>
      </c>
      <c r="AN799" s="18" t="b">
        <f t="shared" si="170"/>
        <v>1</v>
      </c>
      <c r="AO799" s="12" t="str">
        <f t="shared" si="174"/>
        <v/>
      </c>
      <c r="AP799" s="12" t="str">
        <f t="shared" si="173"/>
        <v/>
      </c>
      <c r="AQ799" s="12" t="str">
        <f t="shared" si="176"/>
        <v/>
      </c>
      <c r="AR799" s="12" t="str">
        <f t="shared" si="175"/>
        <v/>
      </c>
    </row>
    <row r="800" spans="1:44" x14ac:dyDescent="0.25">
      <c r="A800" s="7"/>
      <c r="B800" s="7"/>
      <c r="C800" s="3" t="str">
        <f>IFERROR(VLOOKUP(B800,DONNEES!$E:$F,2,0),"")</f>
        <v/>
      </c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3" t="str">
        <f>IFERROR(VLOOKUP(Q800,DONNEES!$Q$2:$R$8,2,0),"")</f>
        <v/>
      </c>
      <c r="S800" s="19"/>
      <c r="T800" s="19"/>
      <c r="U800" s="7"/>
      <c r="V800" s="3" t="str">
        <f>IFERROR(VLOOKUP(U800,DONNEES!$O$2:$P$17,2,0),"")</f>
        <v/>
      </c>
      <c r="W800" s="7"/>
      <c r="X800" s="3" t="str">
        <f>IFERROR(VLOOKUP(W800,DONNEES!$S$2:$T$6,2,0),"")</f>
        <v/>
      </c>
      <c r="Z800" s="12" t="str">
        <f t="shared" si="164"/>
        <v/>
      </c>
      <c r="AA800" s="12" t="b">
        <f t="shared" si="165"/>
        <v>0</v>
      </c>
      <c r="AB800" s="12" t="b">
        <f t="shared" si="166"/>
        <v>0</v>
      </c>
      <c r="AC800" s="13">
        <f t="shared" si="167"/>
        <v>0</v>
      </c>
      <c r="AD800" s="12">
        <f t="shared" si="171"/>
        <v>0</v>
      </c>
      <c r="AE800" s="12">
        <f t="shared" si="172"/>
        <v>0</v>
      </c>
      <c r="AF800" s="12">
        <f t="shared" si="168"/>
        <v>1</v>
      </c>
      <c r="AG800" s="12">
        <f t="shared" si="169"/>
        <v>1</v>
      </c>
      <c r="AI800" s="12" t="str">
        <f>IF(E800&lt;&gt;"",OR(VLOOKUP(J800,DONNEES!$H$2:$I$7,2,0)="09",VLOOKUP(J800,DONNEES!$H$2:$I$7,2,0)="19"),"")</f>
        <v/>
      </c>
      <c r="AN800" s="18" t="b">
        <f t="shared" si="170"/>
        <v>1</v>
      </c>
      <c r="AO800" s="12" t="str">
        <f t="shared" si="174"/>
        <v/>
      </c>
      <c r="AP800" s="12" t="str">
        <f t="shared" si="173"/>
        <v/>
      </c>
      <c r="AQ800" s="12" t="str">
        <f t="shared" si="176"/>
        <v/>
      </c>
      <c r="AR800" s="12" t="str">
        <f t="shared" si="175"/>
        <v/>
      </c>
    </row>
    <row r="801" spans="1:44" x14ac:dyDescent="0.25">
      <c r="A801" s="7"/>
      <c r="B801" s="7"/>
      <c r="C801" s="3" t="str">
        <f>IFERROR(VLOOKUP(B801,DONNEES!$E:$F,2,0),"")</f>
        <v/>
      </c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3" t="str">
        <f>IFERROR(VLOOKUP(Q801,DONNEES!$Q$2:$R$8,2,0),"")</f>
        <v/>
      </c>
      <c r="S801" s="19"/>
      <c r="T801" s="19"/>
      <c r="U801" s="7"/>
      <c r="V801" s="3" t="str">
        <f>IFERROR(VLOOKUP(U801,DONNEES!$O$2:$P$17,2,0),"")</f>
        <v/>
      </c>
      <c r="W801" s="7"/>
      <c r="X801" s="3" t="str">
        <f>IFERROR(VLOOKUP(W801,DONNEES!$S$2:$T$6,2,0),"")</f>
        <v/>
      </c>
      <c r="Z801" s="12" t="str">
        <f t="shared" si="164"/>
        <v/>
      </c>
      <c r="AA801" s="12" t="b">
        <f t="shared" si="165"/>
        <v>0</v>
      </c>
      <c r="AB801" s="12" t="b">
        <f t="shared" si="166"/>
        <v>0</v>
      </c>
      <c r="AC801" s="13">
        <f t="shared" si="167"/>
        <v>0</v>
      </c>
      <c r="AD801" s="12">
        <f t="shared" si="171"/>
        <v>0</v>
      </c>
      <c r="AE801" s="12">
        <f t="shared" si="172"/>
        <v>0</v>
      </c>
      <c r="AF801" s="12">
        <f t="shared" si="168"/>
        <v>1</v>
      </c>
      <c r="AG801" s="12">
        <f t="shared" si="169"/>
        <v>1</v>
      </c>
      <c r="AI801" s="12" t="str">
        <f>IF(E801&lt;&gt;"",OR(VLOOKUP(J801,DONNEES!$H$2:$I$7,2,0)="09",VLOOKUP(J801,DONNEES!$H$2:$I$7,2,0)="19"),"")</f>
        <v/>
      </c>
      <c r="AN801" s="18" t="b">
        <f t="shared" si="170"/>
        <v>1</v>
      </c>
      <c r="AO801" s="12" t="str">
        <f t="shared" si="174"/>
        <v/>
      </c>
      <c r="AP801" s="12" t="str">
        <f t="shared" si="173"/>
        <v/>
      </c>
      <c r="AQ801" s="12" t="str">
        <f t="shared" si="176"/>
        <v/>
      </c>
      <c r="AR801" s="12" t="str">
        <f t="shared" si="175"/>
        <v/>
      </c>
    </row>
    <row r="802" spans="1:44" x14ac:dyDescent="0.25">
      <c r="A802" s="7"/>
      <c r="B802" s="7"/>
      <c r="C802" s="3" t="str">
        <f>IFERROR(VLOOKUP(B802,DONNEES!$E:$F,2,0),"")</f>
        <v/>
      </c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3" t="str">
        <f>IFERROR(VLOOKUP(Q802,DONNEES!$Q$2:$R$8,2,0),"")</f>
        <v/>
      </c>
      <c r="S802" s="19"/>
      <c r="T802" s="19"/>
      <c r="U802" s="7"/>
      <c r="V802" s="3" t="str">
        <f>IFERROR(VLOOKUP(U802,DONNEES!$O$2:$P$17,2,0),"")</f>
        <v/>
      </c>
      <c r="W802" s="7"/>
      <c r="X802" s="3" t="str">
        <f>IFERROR(VLOOKUP(W802,DONNEES!$S$2:$T$6,2,0),"")</f>
        <v/>
      </c>
      <c r="Z802" s="12" t="str">
        <f t="shared" si="164"/>
        <v/>
      </c>
      <c r="AA802" s="12" t="b">
        <f t="shared" si="165"/>
        <v>0</v>
      </c>
      <c r="AB802" s="12" t="b">
        <f t="shared" si="166"/>
        <v>0</v>
      </c>
      <c r="AC802" s="13">
        <f t="shared" si="167"/>
        <v>0</v>
      </c>
      <c r="AD802" s="12">
        <f t="shared" si="171"/>
        <v>0</v>
      </c>
      <c r="AE802" s="12">
        <f t="shared" si="172"/>
        <v>0</v>
      </c>
      <c r="AF802" s="12">
        <f t="shared" si="168"/>
        <v>1</v>
      </c>
      <c r="AG802" s="12">
        <f t="shared" si="169"/>
        <v>1</v>
      </c>
      <c r="AI802" s="12" t="str">
        <f>IF(E802&lt;&gt;"",OR(VLOOKUP(J802,DONNEES!$H$2:$I$7,2,0)="09",VLOOKUP(J802,DONNEES!$H$2:$I$7,2,0)="19"),"")</f>
        <v/>
      </c>
      <c r="AN802" s="18" t="b">
        <f t="shared" si="170"/>
        <v>1</v>
      </c>
      <c r="AO802" s="12" t="str">
        <f t="shared" si="174"/>
        <v/>
      </c>
      <c r="AP802" s="12" t="str">
        <f t="shared" si="173"/>
        <v/>
      </c>
      <c r="AQ802" s="12" t="str">
        <f t="shared" si="176"/>
        <v/>
      </c>
      <c r="AR802" s="12" t="str">
        <f t="shared" si="175"/>
        <v/>
      </c>
    </row>
    <row r="803" spans="1:44" x14ac:dyDescent="0.25">
      <c r="A803" s="7"/>
      <c r="B803" s="7"/>
      <c r="C803" s="3" t="str">
        <f>IFERROR(VLOOKUP(B803,DONNEES!$E:$F,2,0),"")</f>
        <v/>
      </c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3" t="str">
        <f>IFERROR(VLOOKUP(Q803,DONNEES!$Q$2:$R$8,2,0),"")</f>
        <v/>
      </c>
      <c r="S803" s="19"/>
      <c r="T803" s="19"/>
      <c r="U803" s="7"/>
      <c r="V803" s="3" t="str">
        <f>IFERROR(VLOOKUP(U803,DONNEES!$O$2:$P$17,2,0),"")</f>
        <v/>
      </c>
      <c r="W803" s="7"/>
      <c r="X803" s="3" t="str">
        <f>IFERROR(VLOOKUP(W803,DONNEES!$S$2:$T$6,2,0),"")</f>
        <v/>
      </c>
      <c r="Z803" s="12" t="str">
        <f t="shared" si="164"/>
        <v/>
      </c>
      <c r="AA803" s="12" t="b">
        <f t="shared" si="165"/>
        <v>0</v>
      </c>
      <c r="AB803" s="12" t="b">
        <f t="shared" si="166"/>
        <v>0</v>
      </c>
      <c r="AC803" s="13">
        <f t="shared" si="167"/>
        <v>0</v>
      </c>
      <c r="AD803" s="12">
        <f t="shared" si="171"/>
        <v>0</v>
      </c>
      <c r="AE803" s="12">
        <f t="shared" si="172"/>
        <v>0</v>
      </c>
      <c r="AF803" s="12">
        <f t="shared" si="168"/>
        <v>1</v>
      </c>
      <c r="AG803" s="12">
        <f t="shared" si="169"/>
        <v>1</v>
      </c>
      <c r="AI803" s="12" t="str">
        <f>IF(E803&lt;&gt;"",OR(VLOOKUP(J803,DONNEES!$H$2:$I$7,2,0)="09",VLOOKUP(J803,DONNEES!$H$2:$I$7,2,0)="19"),"")</f>
        <v/>
      </c>
      <c r="AN803" s="18" t="b">
        <f t="shared" si="170"/>
        <v>1</v>
      </c>
      <c r="AO803" s="12" t="str">
        <f t="shared" si="174"/>
        <v/>
      </c>
      <c r="AP803" s="12" t="str">
        <f t="shared" si="173"/>
        <v/>
      </c>
      <c r="AQ803" s="12" t="str">
        <f t="shared" si="176"/>
        <v/>
      </c>
      <c r="AR803" s="12" t="str">
        <f t="shared" si="175"/>
        <v/>
      </c>
    </row>
    <row r="804" spans="1:44" x14ac:dyDescent="0.25">
      <c r="A804" s="7"/>
      <c r="B804" s="7"/>
      <c r="C804" s="3" t="str">
        <f>IFERROR(VLOOKUP(B804,DONNEES!$E:$F,2,0),"")</f>
        <v/>
      </c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3" t="str">
        <f>IFERROR(VLOOKUP(Q804,DONNEES!$Q$2:$R$8,2,0),"")</f>
        <v/>
      </c>
      <c r="S804" s="19"/>
      <c r="T804" s="19"/>
      <c r="U804" s="7"/>
      <c r="V804" s="3" t="str">
        <f>IFERROR(VLOOKUP(U804,DONNEES!$O$2:$P$17,2,0),"")</f>
        <v/>
      </c>
      <c r="W804" s="7"/>
      <c r="X804" s="3" t="str">
        <f>IFERROR(VLOOKUP(W804,DONNEES!$S$2:$T$6,2,0),"")</f>
        <v/>
      </c>
      <c r="Z804" s="12" t="str">
        <f t="shared" si="164"/>
        <v/>
      </c>
      <c r="AA804" s="12" t="b">
        <f t="shared" si="165"/>
        <v>0</v>
      </c>
      <c r="AB804" s="12" t="b">
        <f t="shared" si="166"/>
        <v>0</v>
      </c>
      <c r="AC804" s="13">
        <f t="shared" si="167"/>
        <v>0</v>
      </c>
      <c r="AD804" s="12">
        <f t="shared" si="171"/>
        <v>0</v>
      </c>
      <c r="AE804" s="12">
        <f t="shared" si="172"/>
        <v>0</v>
      </c>
      <c r="AF804" s="12">
        <f t="shared" si="168"/>
        <v>1</v>
      </c>
      <c r="AG804" s="12">
        <f t="shared" si="169"/>
        <v>1</v>
      </c>
      <c r="AI804" s="12" t="str">
        <f>IF(E804&lt;&gt;"",OR(VLOOKUP(J804,DONNEES!$H$2:$I$7,2,0)="09",VLOOKUP(J804,DONNEES!$H$2:$I$7,2,0)="19"),"")</f>
        <v/>
      </c>
      <c r="AN804" s="18" t="b">
        <f t="shared" si="170"/>
        <v>1</v>
      </c>
      <c r="AO804" s="12" t="str">
        <f t="shared" si="174"/>
        <v/>
      </c>
      <c r="AP804" s="12" t="str">
        <f t="shared" si="173"/>
        <v/>
      </c>
      <c r="AQ804" s="12" t="str">
        <f t="shared" si="176"/>
        <v/>
      </c>
      <c r="AR804" s="12" t="str">
        <f t="shared" si="175"/>
        <v/>
      </c>
    </row>
    <row r="805" spans="1:44" x14ac:dyDescent="0.25">
      <c r="A805" s="7"/>
      <c r="B805" s="7"/>
      <c r="C805" s="3" t="str">
        <f>IFERROR(VLOOKUP(B805,DONNEES!$E:$F,2,0),"")</f>
        <v/>
      </c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3" t="str">
        <f>IFERROR(VLOOKUP(Q805,DONNEES!$Q$2:$R$8,2,0),"")</f>
        <v/>
      </c>
      <c r="S805" s="19"/>
      <c r="T805" s="19"/>
      <c r="U805" s="7"/>
      <c r="V805" s="3" t="str">
        <f>IFERROR(VLOOKUP(U805,DONNEES!$O$2:$P$17,2,0),"")</f>
        <v/>
      </c>
      <c r="W805" s="7"/>
      <c r="X805" s="3" t="str">
        <f>IFERROR(VLOOKUP(W805,DONNEES!$S$2:$T$6,2,0),"")</f>
        <v/>
      </c>
      <c r="Z805" s="12" t="str">
        <f t="shared" si="164"/>
        <v/>
      </c>
      <c r="AA805" s="12" t="b">
        <f t="shared" si="165"/>
        <v>0</v>
      </c>
      <c r="AB805" s="12" t="b">
        <f t="shared" si="166"/>
        <v>0</v>
      </c>
      <c r="AC805" s="13">
        <f t="shared" si="167"/>
        <v>0</v>
      </c>
      <c r="AD805" s="12">
        <f t="shared" si="171"/>
        <v>0</v>
      </c>
      <c r="AE805" s="12">
        <f t="shared" si="172"/>
        <v>0</v>
      </c>
      <c r="AF805" s="12">
        <f t="shared" si="168"/>
        <v>1</v>
      </c>
      <c r="AG805" s="12">
        <f t="shared" si="169"/>
        <v>1</v>
      </c>
      <c r="AI805" s="12" t="str">
        <f>IF(E805&lt;&gt;"",OR(VLOOKUP(J805,DONNEES!$H$2:$I$7,2,0)="09",VLOOKUP(J805,DONNEES!$H$2:$I$7,2,0)="19"),"")</f>
        <v/>
      </c>
      <c r="AN805" s="18" t="b">
        <f t="shared" si="170"/>
        <v>1</v>
      </c>
      <c r="AO805" s="12" t="str">
        <f t="shared" si="174"/>
        <v/>
      </c>
      <c r="AP805" s="12" t="str">
        <f t="shared" si="173"/>
        <v/>
      </c>
      <c r="AQ805" s="12" t="str">
        <f t="shared" si="176"/>
        <v/>
      </c>
      <c r="AR805" s="12" t="str">
        <f t="shared" si="175"/>
        <v/>
      </c>
    </row>
    <row r="806" spans="1:44" x14ac:dyDescent="0.25">
      <c r="A806" s="7"/>
      <c r="B806" s="7"/>
      <c r="C806" s="3" t="str">
        <f>IFERROR(VLOOKUP(B806,DONNEES!$E:$F,2,0),"")</f>
        <v/>
      </c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3" t="str">
        <f>IFERROR(VLOOKUP(Q806,DONNEES!$Q$2:$R$8,2,0),"")</f>
        <v/>
      </c>
      <c r="S806" s="19"/>
      <c r="T806" s="19"/>
      <c r="U806" s="7"/>
      <c r="V806" s="3" t="str">
        <f>IFERROR(VLOOKUP(U806,DONNEES!$O$2:$P$17,2,0),"")</f>
        <v/>
      </c>
      <c r="W806" s="7"/>
      <c r="X806" s="3" t="str">
        <f>IFERROR(VLOOKUP(W806,DONNEES!$S$2:$T$6,2,0),"")</f>
        <v/>
      </c>
      <c r="Z806" s="12" t="str">
        <f t="shared" si="164"/>
        <v/>
      </c>
      <c r="AA806" s="12" t="b">
        <f t="shared" si="165"/>
        <v>0</v>
      </c>
      <c r="AB806" s="12" t="b">
        <f t="shared" si="166"/>
        <v>0</v>
      </c>
      <c r="AC806" s="13">
        <f t="shared" si="167"/>
        <v>0</v>
      </c>
      <c r="AD806" s="12">
        <f t="shared" si="171"/>
        <v>0</v>
      </c>
      <c r="AE806" s="12">
        <f t="shared" si="172"/>
        <v>0</v>
      </c>
      <c r="AF806" s="12">
        <f t="shared" si="168"/>
        <v>1</v>
      </c>
      <c r="AG806" s="12">
        <f t="shared" si="169"/>
        <v>1</v>
      </c>
      <c r="AI806" s="12" t="str">
        <f>IF(E806&lt;&gt;"",OR(VLOOKUP(J806,DONNEES!$H$2:$I$7,2,0)="09",VLOOKUP(J806,DONNEES!$H$2:$I$7,2,0)="19"),"")</f>
        <v/>
      </c>
      <c r="AN806" s="18" t="b">
        <f t="shared" si="170"/>
        <v>1</v>
      </c>
      <c r="AO806" s="12" t="str">
        <f t="shared" si="174"/>
        <v/>
      </c>
      <c r="AP806" s="12" t="str">
        <f t="shared" si="173"/>
        <v/>
      </c>
      <c r="AQ806" s="12" t="str">
        <f t="shared" si="176"/>
        <v/>
      </c>
      <c r="AR806" s="12" t="str">
        <f t="shared" si="175"/>
        <v/>
      </c>
    </row>
    <row r="807" spans="1:44" x14ac:dyDescent="0.25">
      <c r="A807" s="7"/>
      <c r="B807" s="7"/>
      <c r="C807" s="3" t="str">
        <f>IFERROR(VLOOKUP(B807,DONNEES!$E:$F,2,0),"")</f>
        <v/>
      </c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3" t="str">
        <f>IFERROR(VLOOKUP(Q807,DONNEES!$Q$2:$R$8,2,0),"")</f>
        <v/>
      </c>
      <c r="S807" s="19"/>
      <c r="T807" s="19"/>
      <c r="U807" s="7"/>
      <c r="V807" s="3" t="str">
        <f>IFERROR(VLOOKUP(U807,DONNEES!$O$2:$P$17,2,0),"")</f>
        <v/>
      </c>
      <c r="W807" s="7"/>
      <c r="X807" s="3" t="str">
        <f>IFERROR(VLOOKUP(W807,DONNEES!$S$2:$T$6,2,0),"")</f>
        <v/>
      </c>
      <c r="Z807" s="12" t="str">
        <f t="shared" si="164"/>
        <v/>
      </c>
      <c r="AA807" s="12" t="b">
        <f t="shared" si="165"/>
        <v>0</v>
      </c>
      <c r="AB807" s="12" t="b">
        <f t="shared" si="166"/>
        <v>0</v>
      </c>
      <c r="AC807" s="13">
        <f t="shared" si="167"/>
        <v>0</v>
      </c>
      <c r="AD807" s="12">
        <f t="shared" si="171"/>
        <v>0</v>
      </c>
      <c r="AE807" s="12">
        <f t="shared" si="172"/>
        <v>0</v>
      </c>
      <c r="AF807" s="12">
        <f t="shared" si="168"/>
        <v>1</v>
      </c>
      <c r="AG807" s="12">
        <f t="shared" si="169"/>
        <v>1</v>
      </c>
      <c r="AI807" s="12" t="str">
        <f>IF(E807&lt;&gt;"",OR(VLOOKUP(J807,DONNEES!$H$2:$I$7,2,0)="09",VLOOKUP(J807,DONNEES!$H$2:$I$7,2,0)="19"),"")</f>
        <v/>
      </c>
      <c r="AN807" s="18" t="b">
        <f t="shared" si="170"/>
        <v>1</v>
      </c>
      <c r="AO807" s="12" t="str">
        <f t="shared" si="174"/>
        <v/>
      </c>
      <c r="AP807" s="12" t="str">
        <f t="shared" si="173"/>
        <v/>
      </c>
      <c r="AQ807" s="12" t="str">
        <f t="shared" si="176"/>
        <v/>
      </c>
      <c r="AR807" s="12" t="str">
        <f t="shared" si="175"/>
        <v/>
      </c>
    </row>
    <row r="808" spans="1:44" x14ac:dyDescent="0.25">
      <c r="A808" s="7"/>
      <c r="B808" s="7"/>
      <c r="C808" s="3" t="str">
        <f>IFERROR(VLOOKUP(B808,DONNEES!$E:$F,2,0),"")</f>
        <v/>
      </c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3" t="str">
        <f>IFERROR(VLOOKUP(Q808,DONNEES!$Q$2:$R$8,2,0),"")</f>
        <v/>
      </c>
      <c r="S808" s="19"/>
      <c r="T808" s="19"/>
      <c r="U808" s="7"/>
      <c r="V808" s="3" t="str">
        <f>IFERROR(VLOOKUP(U808,DONNEES!$O$2:$P$17,2,0),"")</f>
        <v/>
      </c>
      <c r="W808" s="7"/>
      <c r="X808" s="3" t="str">
        <f>IFERROR(VLOOKUP(W808,DONNEES!$S$2:$T$6,2,0),"")</f>
        <v/>
      </c>
      <c r="Z808" s="12" t="str">
        <f t="shared" si="164"/>
        <v/>
      </c>
      <c r="AA808" s="12" t="b">
        <f t="shared" si="165"/>
        <v>0</v>
      </c>
      <c r="AB808" s="12" t="b">
        <f t="shared" si="166"/>
        <v>0</v>
      </c>
      <c r="AC808" s="13">
        <f t="shared" si="167"/>
        <v>0</v>
      </c>
      <c r="AD808" s="12">
        <f t="shared" si="171"/>
        <v>0</v>
      </c>
      <c r="AE808" s="12">
        <f t="shared" si="172"/>
        <v>0</v>
      </c>
      <c r="AF808" s="12">
        <f t="shared" si="168"/>
        <v>1</v>
      </c>
      <c r="AG808" s="12">
        <f t="shared" si="169"/>
        <v>1</v>
      </c>
      <c r="AI808" s="12" t="str">
        <f>IF(E808&lt;&gt;"",OR(VLOOKUP(J808,DONNEES!$H$2:$I$7,2,0)="09",VLOOKUP(J808,DONNEES!$H$2:$I$7,2,0)="19"),"")</f>
        <v/>
      </c>
      <c r="AN808" s="18" t="b">
        <f t="shared" si="170"/>
        <v>1</v>
      </c>
      <c r="AO808" s="12" t="str">
        <f t="shared" si="174"/>
        <v/>
      </c>
      <c r="AP808" s="12" t="str">
        <f t="shared" si="173"/>
        <v/>
      </c>
      <c r="AQ808" s="12" t="str">
        <f t="shared" si="176"/>
        <v/>
      </c>
      <c r="AR808" s="12" t="str">
        <f t="shared" si="175"/>
        <v/>
      </c>
    </row>
    <row r="809" spans="1:44" x14ac:dyDescent="0.25">
      <c r="A809" s="7"/>
      <c r="B809" s="7"/>
      <c r="C809" s="3" t="str">
        <f>IFERROR(VLOOKUP(B809,DONNEES!$E:$F,2,0),"")</f>
        <v/>
      </c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3" t="str">
        <f>IFERROR(VLOOKUP(Q809,DONNEES!$Q$2:$R$8,2,0),"")</f>
        <v/>
      </c>
      <c r="S809" s="19"/>
      <c r="T809" s="19"/>
      <c r="U809" s="7"/>
      <c r="V809" s="3" t="str">
        <f>IFERROR(VLOOKUP(U809,DONNEES!$O$2:$P$17,2,0),"")</f>
        <v/>
      </c>
      <c r="W809" s="7"/>
      <c r="X809" s="3" t="str">
        <f>IFERROR(VLOOKUP(W809,DONNEES!$S$2:$T$6,2,0),"")</f>
        <v/>
      </c>
      <c r="Z809" s="12" t="str">
        <f t="shared" si="164"/>
        <v/>
      </c>
      <c r="AA809" s="12" t="b">
        <f t="shared" si="165"/>
        <v>0</v>
      </c>
      <c r="AB809" s="12" t="b">
        <f t="shared" si="166"/>
        <v>0</v>
      </c>
      <c r="AC809" s="13">
        <f t="shared" si="167"/>
        <v>0</v>
      </c>
      <c r="AD809" s="12">
        <f t="shared" si="171"/>
        <v>0</v>
      </c>
      <c r="AE809" s="12">
        <f t="shared" si="172"/>
        <v>0</v>
      </c>
      <c r="AF809" s="12">
        <f t="shared" si="168"/>
        <v>1</v>
      </c>
      <c r="AG809" s="12">
        <f t="shared" si="169"/>
        <v>1</v>
      </c>
      <c r="AI809" s="12" t="str">
        <f>IF(E809&lt;&gt;"",OR(VLOOKUP(J809,DONNEES!$H$2:$I$7,2,0)="09",VLOOKUP(J809,DONNEES!$H$2:$I$7,2,0)="19"),"")</f>
        <v/>
      </c>
      <c r="AN809" s="18" t="b">
        <f t="shared" si="170"/>
        <v>1</v>
      </c>
      <c r="AO809" s="12" t="str">
        <f t="shared" si="174"/>
        <v/>
      </c>
      <c r="AP809" s="12" t="str">
        <f t="shared" si="173"/>
        <v/>
      </c>
      <c r="AQ809" s="12" t="str">
        <f t="shared" si="176"/>
        <v/>
      </c>
      <c r="AR809" s="12" t="str">
        <f t="shared" si="175"/>
        <v/>
      </c>
    </row>
    <row r="810" spans="1:44" x14ac:dyDescent="0.25">
      <c r="A810" s="7"/>
      <c r="B810" s="7"/>
      <c r="C810" s="3" t="str">
        <f>IFERROR(VLOOKUP(B810,DONNEES!$E:$F,2,0),"")</f>
        <v/>
      </c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3" t="str">
        <f>IFERROR(VLOOKUP(Q810,DONNEES!$Q$2:$R$8,2,0),"")</f>
        <v/>
      </c>
      <c r="S810" s="19"/>
      <c r="T810" s="19"/>
      <c r="U810" s="7"/>
      <c r="V810" s="3" t="str">
        <f>IFERROR(VLOOKUP(U810,DONNEES!$O$2:$P$17,2,0),"")</f>
        <v/>
      </c>
      <c r="W810" s="7"/>
      <c r="X810" s="3" t="str">
        <f>IFERROR(VLOOKUP(W810,DONNEES!$S$2:$T$6,2,0),"")</f>
        <v/>
      </c>
      <c r="Z810" s="12" t="str">
        <f t="shared" si="164"/>
        <v/>
      </c>
      <c r="AA810" s="12" t="b">
        <f t="shared" si="165"/>
        <v>0</v>
      </c>
      <c r="AB810" s="12" t="b">
        <f t="shared" si="166"/>
        <v>0</v>
      </c>
      <c r="AC810" s="13">
        <f t="shared" si="167"/>
        <v>0</v>
      </c>
      <c r="AD810" s="12">
        <f t="shared" si="171"/>
        <v>0</v>
      </c>
      <c r="AE810" s="12">
        <f t="shared" si="172"/>
        <v>0</v>
      </c>
      <c r="AF810" s="12">
        <f t="shared" si="168"/>
        <v>1</v>
      </c>
      <c r="AG810" s="12">
        <f t="shared" si="169"/>
        <v>1</v>
      </c>
      <c r="AI810" s="12" t="str">
        <f>IF(E810&lt;&gt;"",OR(VLOOKUP(J810,DONNEES!$H$2:$I$7,2,0)="09",VLOOKUP(J810,DONNEES!$H$2:$I$7,2,0)="19"),"")</f>
        <v/>
      </c>
      <c r="AN810" s="18" t="b">
        <f t="shared" si="170"/>
        <v>1</v>
      </c>
      <c r="AO810" s="12" t="str">
        <f t="shared" si="174"/>
        <v/>
      </c>
      <c r="AP810" s="12" t="str">
        <f t="shared" si="173"/>
        <v/>
      </c>
      <c r="AQ810" s="12" t="str">
        <f t="shared" si="176"/>
        <v/>
      </c>
      <c r="AR810" s="12" t="str">
        <f t="shared" si="175"/>
        <v/>
      </c>
    </row>
    <row r="811" spans="1:44" x14ac:dyDescent="0.25">
      <c r="A811" s="7"/>
      <c r="B811" s="7"/>
      <c r="C811" s="3" t="str">
        <f>IFERROR(VLOOKUP(B811,DONNEES!$E:$F,2,0),"")</f>
        <v/>
      </c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3" t="str">
        <f>IFERROR(VLOOKUP(Q811,DONNEES!$Q$2:$R$8,2,0),"")</f>
        <v/>
      </c>
      <c r="S811" s="19"/>
      <c r="T811" s="19"/>
      <c r="U811" s="7"/>
      <c r="V811" s="3" t="str">
        <f>IFERROR(VLOOKUP(U811,DONNEES!$O$2:$P$17,2,0),"")</f>
        <v/>
      </c>
      <c r="W811" s="7"/>
      <c r="X811" s="3" t="str">
        <f>IFERROR(VLOOKUP(W811,DONNEES!$S$2:$T$6,2,0),"")</f>
        <v/>
      </c>
      <c r="Z811" s="12" t="str">
        <f t="shared" si="164"/>
        <v/>
      </c>
      <c r="AA811" s="12" t="b">
        <f t="shared" si="165"/>
        <v>0</v>
      </c>
      <c r="AB811" s="12" t="b">
        <f t="shared" si="166"/>
        <v>0</v>
      </c>
      <c r="AC811" s="13">
        <f t="shared" si="167"/>
        <v>0</v>
      </c>
      <c r="AD811" s="12">
        <f t="shared" si="171"/>
        <v>0</v>
      </c>
      <c r="AE811" s="12">
        <f t="shared" si="172"/>
        <v>0</v>
      </c>
      <c r="AF811" s="12">
        <f t="shared" si="168"/>
        <v>1</v>
      </c>
      <c r="AG811" s="12">
        <f t="shared" si="169"/>
        <v>1</v>
      </c>
      <c r="AI811" s="12" t="str">
        <f>IF(E811&lt;&gt;"",OR(VLOOKUP(J811,DONNEES!$H$2:$I$7,2,0)="09",VLOOKUP(J811,DONNEES!$H$2:$I$7,2,0)="19"),"")</f>
        <v/>
      </c>
      <c r="AN811" s="18" t="b">
        <f t="shared" si="170"/>
        <v>1</v>
      </c>
      <c r="AO811" s="12" t="str">
        <f t="shared" si="174"/>
        <v/>
      </c>
      <c r="AP811" s="12" t="str">
        <f t="shared" si="173"/>
        <v/>
      </c>
      <c r="AQ811" s="12" t="str">
        <f t="shared" si="176"/>
        <v/>
      </c>
      <c r="AR811" s="12" t="str">
        <f t="shared" si="175"/>
        <v/>
      </c>
    </row>
    <row r="812" spans="1:44" x14ac:dyDescent="0.25">
      <c r="A812" s="7"/>
      <c r="B812" s="7"/>
      <c r="C812" s="3" t="str">
        <f>IFERROR(VLOOKUP(B812,DONNEES!$E:$F,2,0),"")</f>
        <v/>
      </c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3" t="str">
        <f>IFERROR(VLOOKUP(Q812,DONNEES!$Q$2:$R$8,2,0),"")</f>
        <v/>
      </c>
      <c r="S812" s="19"/>
      <c r="T812" s="19"/>
      <c r="U812" s="7"/>
      <c r="V812" s="3" t="str">
        <f>IFERROR(VLOOKUP(U812,DONNEES!$O$2:$P$17,2,0),"")</f>
        <v/>
      </c>
      <c r="W812" s="7"/>
      <c r="X812" s="3" t="str">
        <f>IFERROR(VLOOKUP(W812,DONNEES!$S$2:$T$6,2,0),"")</f>
        <v/>
      </c>
      <c r="Z812" s="12" t="str">
        <f t="shared" si="164"/>
        <v/>
      </c>
      <c r="AA812" s="12" t="b">
        <f t="shared" si="165"/>
        <v>0</v>
      </c>
      <c r="AB812" s="12" t="b">
        <f t="shared" si="166"/>
        <v>0</v>
      </c>
      <c r="AC812" s="13">
        <f t="shared" si="167"/>
        <v>0</v>
      </c>
      <c r="AD812" s="12">
        <f t="shared" si="171"/>
        <v>0</v>
      </c>
      <c r="AE812" s="12">
        <f t="shared" si="172"/>
        <v>0</v>
      </c>
      <c r="AF812" s="12">
        <f t="shared" si="168"/>
        <v>1</v>
      </c>
      <c r="AG812" s="12">
        <f t="shared" si="169"/>
        <v>1</v>
      </c>
      <c r="AI812" s="12" t="str">
        <f>IF(E812&lt;&gt;"",OR(VLOOKUP(J812,DONNEES!$H$2:$I$7,2,0)="09",VLOOKUP(J812,DONNEES!$H$2:$I$7,2,0)="19"),"")</f>
        <v/>
      </c>
      <c r="AN812" s="18" t="b">
        <f t="shared" si="170"/>
        <v>1</v>
      </c>
      <c r="AO812" s="12" t="str">
        <f t="shared" si="174"/>
        <v/>
      </c>
      <c r="AP812" s="12" t="str">
        <f t="shared" si="173"/>
        <v/>
      </c>
      <c r="AQ812" s="12" t="str">
        <f t="shared" si="176"/>
        <v/>
      </c>
      <c r="AR812" s="12" t="str">
        <f t="shared" si="175"/>
        <v/>
      </c>
    </row>
    <row r="813" spans="1:44" x14ac:dyDescent="0.25">
      <c r="A813" s="7"/>
      <c r="B813" s="7"/>
      <c r="C813" s="3" t="str">
        <f>IFERROR(VLOOKUP(B813,DONNEES!$E:$F,2,0),"")</f>
        <v/>
      </c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3" t="str">
        <f>IFERROR(VLOOKUP(Q813,DONNEES!$Q$2:$R$8,2,0),"")</f>
        <v/>
      </c>
      <c r="S813" s="19"/>
      <c r="T813" s="19"/>
      <c r="U813" s="7"/>
      <c r="V813" s="3" t="str">
        <f>IFERROR(VLOOKUP(U813,DONNEES!$O$2:$P$17,2,0),"")</f>
        <v/>
      </c>
      <c r="W813" s="7"/>
      <c r="X813" s="3" t="str">
        <f>IFERROR(VLOOKUP(W813,DONNEES!$S$2:$T$6,2,0),"")</f>
        <v/>
      </c>
      <c r="Z813" s="12" t="str">
        <f t="shared" si="164"/>
        <v/>
      </c>
      <c r="AA813" s="12" t="b">
        <f t="shared" si="165"/>
        <v>0</v>
      </c>
      <c r="AB813" s="12" t="b">
        <f t="shared" si="166"/>
        <v>0</v>
      </c>
      <c r="AC813" s="13">
        <f t="shared" si="167"/>
        <v>0</v>
      </c>
      <c r="AD813" s="12">
        <f t="shared" si="171"/>
        <v>0</v>
      </c>
      <c r="AE813" s="12">
        <f t="shared" si="172"/>
        <v>0</v>
      </c>
      <c r="AF813" s="12">
        <f t="shared" si="168"/>
        <v>1</v>
      </c>
      <c r="AG813" s="12">
        <f t="shared" si="169"/>
        <v>1</v>
      </c>
      <c r="AI813" s="12" t="str">
        <f>IF(E813&lt;&gt;"",OR(VLOOKUP(J813,DONNEES!$H$2:$I$7,2,0)="09",VLOOKUP(J813,DONNEES!$H$2:$I$7,2,0)="19"),"")</f>
        <v/>
      </c>
      <c r="AN813" s="18" t="b">
        <f t="shared" si="170"/>
        <v>1</v>
      </c>
      <c r="AO813" s="12" t="str">
        <f t="shared" si="174"/>
        <v/>
      </c>
      <c r="AP813" s="12" t="str">
        <f t="shared" si="173"/>
        <v/>
      </c>
      <c r="AQ813" s="12" t="str">
        <f t="shared" si="176"/>
        <v/>
      </c>
      <c r="AR813" s="12" t="str">
        <f t="shared" si="175"/>
        <v/>
      </c>
    </row>
    <row r="814" spans="1:44" x14ac:dyDescent="0.25">
      <c r="A814" s="7"/>
      <c r="B814" s="7"/>
      <c r="C814" s="3" t="str">
        <f>IFERROR(VLOOKUP(B814,DONNEES!$E:$F,2,0),"")</f>
        <v/>
      </c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3" t="str">
        <f>IFERROR(VLOOKUP(Q814,DONNEES!$Q$2:$R$8,2,0),"")</f>
        <v/>
      </c>
      <c r="S814" s="19"/>
      <c r="T814" s="19"/>
      <c r="U814" s="7"/>
      <c r="V814" s="3" t="str">
        <f>IFERROR(VLOOKUP(U814,DONNEES!$O$2:$P$17,2,0),"")</f>
        <v/>
      </c>
      <c r="W814" s="7"/>
      <c r="X814" s="3" t="str">
        <f>IFERROR(VLOOKUP(W814,DONNEES!$S$2:$T$6,2,0),"")</f>
        <v/>
      </c>
      <c r="Z814" s="12" t="str">
        <f t="shared" si="164"/>
        <v/>
      </c>
      <c r="AA814" s="12" t="b">
        <f t="shared" si="165"/>
        <v>0</v>
      </c>
      <c r="AB814" s="12" t="b">
        <f t="shared" si="166"/>
        <v>0</v>
      </c>
      <c r="AC814" s="13">
        <f t="shared" si="167"/>
        <v>0</v>
      </c>
      <c r="AD814" s="12">
        <f t="shared" si="171"/>
        <v>0</v>
      </c>
      <c r="AE814" s="12">
        <f t="shared" si="172"/>
        <v>0</v>
      </c>
      <c r="AF814" s="12">
        <f t="shared" si="168"/>
        <v>1</v>
      </c>
      <c r="AG814" s="12">
        <f t="shared" si="169"/>
        <v>1</v>
      </c>
      <c r="AI814" s="12" t="str">
        <f>IF(E814&lt;&gt;"",OR(VLOOKUP(J814,DONNEES!$H$2:$I$7,2,0)="09",VLOOKUP(J814,DONNEES!$H$2:$I$7,2,0)="19"),"")</f>
        <v/>
      </c>
      <c r="AN814" s="18" t="b">
        <f t="shared" si="170"/>
        <v>1</v>
      </c>
      <c r="AO814" s="12" t="str">
        <f t="shared" si="174"/>
        <v/>
      </c>
      <c r="AP814" s="12" t="str">
        <f t="shared" si="173"/>
        <v/>
      </c>
      <c r="AQ814" s="12" t="str">
        <f t="shared" si="176"/>
        <v/>
      </c>
      <c r="AR814" s="12" t="str">
        <f t="shared" si="175"/>
        <v/>
      </c>
    </row>
    <row r="815" spans="1:44" x14ac:dyDescent="0.25">
      <c r="A815" s="7"/>
      <c r="B815" s="7"/>
      <c r="C815" s="3" t="str">
        <f>IFERROR(VLOOKUP(B815,DONNEES!$E:$F,2,0),"")</f>
        <v/>
      </c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3" t="str">
        <f>IFERROR(VLOOKUP(Q815,DONNEES!$Q$2:$R$8,2,0),"")</f>
        <v/>
      </c>
      <c r="S815" s="19"/>
      <c r="T815" s="19"/>
      <c r="U815" s="7"/>
      <c r="V815" s="3" t="str">
        <f>IFERROR(VLOOKUP(U815,DONNEES!$O$2:$P$17,2,0),"")</f>
        <v/>
      </c>
      <c r="W815" s="7"/>
      <c r="X815" s="3" t="str">
        <f>IFERROR(VLOOKUP(W815,DONNEES!$S$2:$T$6,2,0),"")</f>
        <v/>
      </c>
      <c r="Z815" s="12" t="str">
        <f t="shared" si="164"/>
        <v/>
      </c>
      <c r="AA815" s="12" t="b">
        <f t="shared" si="165"/>
        <v>0</v>
      </c>
      <c r="AB815" s="12" t="b">
        <f t="shared" si="166"/>
        <v>0</v>
      </c>
      <c r="AC815" s="13">
        <f t="shared" si="167"/>
        <v>0</v>
      </c>
      <c r="AD815" s="12">
        <f t="shared" si="171"/>
        <v>0</v>
      </c>
      <c r="AE815" s="12">
        <f t="shared" si="172"/>
        <v>0</v>
      </c>
      <c r="AF815" s="12">
        <f t="shared" si="168"/>
        <v>1</v>
      </c>
      <c r="AG815" s="12">
        <f t="shared" si="169"/>
        <v>1</v>
      </c>
      <c r="AI815" s="12" t="str">
        <f>IF(E815&lt;&gt;"",OR(VLOOKUP(J815,DONNEES!$H$2:$I$7,2,0)="09",VLOOKUP(J815,DONNEES!$H$2:$I$7,2,0)="19"),"")</f>
        <v/>
      </c>
      <c r="AN815" s="18" t="b">
        <f t="shared" si="170"/>
        <v>1</v>
      </c>
      <c r="AO815" s="12" t="str">
        <f t="shared" si="174"/>
        <v/>
      </c>
      <c r="AP815" s="12" t="str">
        <f t="shared" si="173"/>
        <v/>
      </c>
      <c r="AQ815" s="12" t="str">
        <f t="shared" si="176"/>
        <v/>
      </c>
      <c r="AR815" s="12" t="str">
        <f t="shared" si="175"/>
        <v/>
      </c>
    </row>
    <row r="816" spans="1:44" x14ac:dyDescent="0.25">
      <c r="A816" s="7"/>
      <c r="B816" s="7"/>
      <c r="C816" s="3" t="str">
        <f>IFERROR(VLOOKUP(B816,DONNEES!$E:$F,2,0),"")</f>
        <v/>
      </c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3" t="str">
        <f>IFERROR(VLOOKUP(Q816,DONNEES!$Q$2:$R$8,2,0),"")</f>
        <v/>
      </c>
      <c r="S816" s="19"/>
      <c r="T816" s="19"/>
      <c r="U816" s="7"/>
      <c r="V816" s="3" t="str">
        <f>IFERROR(VLOOKUP(U816,DONNEES!$O$2:$P$17,2,0),"")</f>
        <v/>
      </c>
      <c r="W816" s="7"/>
      <c r="X816" s="3" t="str">
        <f>IFERROR(VLOOKUP(W816,DONNEES!$S$2:$T$6,2,0),"")</f>
        <v/>
      </c>
      <c r="Z816" s="12" t="str">
        <f t="shared" si="164"/>
        <v/>
      </c>
      <c r="AA816" s="12" t="b">
        <f t="shared" si="165"/>
        <v>0</v>
      </c>
      <c r="AB816" s="12" t="b">
        <f t="shared" si="166"/>
        <v>0</v>
      </c>
      <c r="AC816" s="13">
        <f t="shared" si="167"/>
        <v>0</v>
      </c>
      <c r="AD816" s="12">
        <f t="shared" si="171"/>
        <v>0</v>
      </c>
      <c r="AE816" s="12">
        <f t="shared" si="172"/>
        <v>0</v>
      </c>
      <c r="AF816" s="12">
        <f t="shared" si="168"/>
        <v>1</v>
      </c>
      <c r="AG816" s="12">
        <f t="shared" si="169"/>
        <v>1</v>
      </c>
      <c r="AI816" s="12" t="str">
        <f>IF(E816&lt;&gt;"",OR(VLOOKUP(J816,DONNEES!$H$2:$I$7,2,0)="09",VLOOKUP(J816,DONNEES!$H$2:$I$7,2,0)="19"),"")</f>
        <v/>
      </c>
      <c r="AN816" s="18" t="b">
        <f t="shared" si="170"/>
        <v>1</v>
      </c>
      <c r="AO816" s="12" t="str">
        <f t="shared" si="174"/>
        <v/>
      </c>
      <c r="AP816" s="12" t="str">
        <f t="shared" si="173"/>
        <v/>
      </c>
      <c r="AQ816" s="12" t="str">
        <f t="shared" si="176"/>
        <v/>
      </c>
      <c r="AR816" s="12" t="str">
        <f t="shared" si="175"/>
        <v/>
      </c>
    </row>
    <row r="817" spans="1:44" x14ac:dyDescent="0.25">
      <c r="A817" s="7"/>
      <c r="B817" s="7"/>
      <c r="C817" s="3" t="str">
        <f>IFERROR(VLOOKUP(B817,DONNEES!$E:$F,2,0),"")</f>
        <v/>
      </c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3" t="str">
        <f>IFERROR(VLOOKUP(Q817,DONNEES!$Q$2:$R$8,2,0),"")</f>
        <v/>
      </c>
      <c r="S817" s="19"/>
      <c r="T817" s="19"/>
      <c r="U817" s="7"/>
      <c r="V817" s="3" t="str">
        <f>IFERROR(VLOOKUP(U817,DONNEES!$O$2:$P$17,2,0),"")</f>
        <v/>
      </c>
      <c r="W817" s="7"/>
      <c r="X817" s="3" t="str">
        <f>IFERROR(VLOOKUP(W817,DONNEES!$S$2:$T$6,2,0),"")</f>
        <v/>
      </c>
      <c r="Z817" s="12" t="str">
        <f t="shared" si="164"/>
        <v/>
      </c>
      <c r="AA817" s="12" t="b">
        <f t="shared" si="165"/>
        <v>0</v>
      </c>
      <c r="AB817" s="12" t="b">
        <f t="shared" si="166"/>
        <v>0</v>
      </c>
      <c r="AC817" s="13">
        <f t="shared" si="167"/>
        <v>0</v>
      </c>
      <c r="AD817" s="12">
        <f t="shared" si="171"/>
        <v>0</v>
      </c>
      <c r="AE817" s="12">
        <f t="shared" si="172"/>
        <v>0</v>
      </c>
      <c r="AF817" s="12">
        <f t="shared" si="168"/>
        <v>1</v>
      </c>
      <c r="AG817" s="12">
        <f t="shared" si="169"/>
        <v>1</v>
      </c>
      <c r="AI817" s="12" t="str">
        <f>IF(E817&lt;&gt;"",OR(VLOOKUP(J817,DONNEES!$H$2:$I$7,2,0)="09",VLOOKUP(J817,DONNEES!$H$2:$I$7,2,0)="19"),"")</f>
        <v/>
      </c>
      <c r="AN817" s="18" t="b">
        <f t="shared" si="170"/>
        <v>1</v>
      </c>
      <c r="AO817" s="12" t="str">
        <f t="shared" si="174"/>
        <v/>
      </c>
      <c r="AP817" s="12" t="str">
        <f t="shared" si="173"/>
        <v/>
      </c>
      <c r="AQ817" s="12" t="str">
        <f t="shared" si="176"/>
        <v/>
      </c>
      <c r="AR817" s="12" t="str">
        <f t="shared" si="175"/>
        <v/>
      </c>
    </row>
    <row r="818" spans="1:44" x14ac:dyDescent="0.25">
      <c r="A818" s="7"/>
      <c r="B818" s="7"/>
      <c r="C818" s="3" t="str">
        <f>IFERROR(VLOOKUP(B818,DONNEES!$E:$F,2,0),"")</f>
        <v/>
      </c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3" t="str">
        <f>IFERROR(VLOOKUP(Q818,DONNEES!$Q$2:$R$8,2,0),"")</f>
        <v/>
      </c>
      <c r="S818" s="19"/>
      <c r="T818" s="19"/>
      <c r="U818" s="7"/>
      <c r="V818" s="3" t="str">
        <f>IFERROR(VLOOKUP(U818,DONNEES!$O$2:$P$17,2,0),"")</f>
        <v/>
      </c>
      <c r="W818" s="7"/>
      <c r="X818" s="3" t="str">
        <f>IFERROR(VLOOKUP(W818,DONNEES!$S$2:$T$6,2,0),"")</f>
        <v/>
      </c>
      <c r="Z818" s="12" t="str">
        <f t="shared" si="164"/>
        <v/>
      </c>
      <c r="AA818" s="12" t="b">
        <f t="shared" si="165"/>
        <v>0</v>
      </c>
      <c r="AB818" s="12" t="b">
        <f t="shared" si="166"/>
        <v>0</v>
      </c>
      <c r="AC818" s="13">
        <f t="shared" si="167"/>
        <v>0</v>
      </c>
      <c r="AD818" s="12">
        <f t="shared" si="171"/>
        <v>0</v>
      </c>
      <c r="AE818" s="12">
        <f t="shared" si="172"/>
        <v>0</v>
      </c>
      <c r="AF818" s="12">
        <f t="shared" si="168"/>
        <v>1</v>
      </c>
      <c r="AG818" s="12">
        <f t="shared" si="169"/>
        <v>1</v>
      </c>
      <c r="AI818" s="12" t="str">
        <f>IF(E818&lt;&gt;"",OR(VLOOKUP(J818,DONNEES!$H$2:$I$7,2,0)="09",VLOOKUP(J818,DONNEES!$H$2:$I$7,2,0)="19"),"")</f>
        <v/>
      </c>
      <c r="AN818" s="18" t="b">
        <f t="shared" si="170"/>
        <v>1</v>
      </c>
      <c r="AO818" s="12" t="str">
        <f t="shared" si="174"/>
        <v/>
      </c>
      <c r="AP818" s="12" t="str">
        <f t="shared" si="173"/>
        <v/>
      </c>
      <c r="AQ818" s="12" t="str">
        <f t="shared" si="176"/>
        <v/>
      </c>
      <c r="AR818" s="12" t="str">
        <f t="shared" si="175"/>
        <v/>
      </c>
    </row>
    <row r="819" spans="1:44" x14ac:dyDescent="0.25">
      <c r="A819" s="7"/>
      <c r="B819" s="7"/>
      <c r="C819" s="3" t="str">
        <f>IFERROR(VLOOKUP(B819,DONNEES!$E:$F,2,0),"")</f>
        <v/>
      </c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3" t="str">
        <f>IFERROR(VLOOKUP(Q819,DONNEES!$Q$2:$R$8,2,0),"")</f>
        <v/>
      </c>
      <c r="S819" s="19"/>
      <c r="T819" s="19"/>
      <c r="U819" s="7"/>
      <c r="V819" s="3" t="str">
        <f>IFERROR(VLOOKUP(U819,DONNEES!$O$2:$P$17,2,0),"")</f>
        <v/>
      </c>
      <c r="W819" s="7"/>
      <c r="X819" s="3" t="str">
        <f>IFERROR(VLOOKUP(W819,DONNEES!$S$2:$T$6,2,0),"")</f>
        <v/>
      </c>
      <c r="Z819" s="12" t="str">
        <f t="shared" si="164"/>
        <v/>
      </c>
      <c r="AA819" s="12" t="b">
        <f t="shared" si="165"/>
        <v>0</v>
      </c>
      <c r="AB819" s="12" t="b">
        <f t="shared" si="166"/>
        <v>0</v>
      </c>
      <c r="AC819" s="13">
        <f t="shared" si="167"/>
        <v>0</v>
      </c>
      <c r="AD819" s="12">
        <f t="shared" si="171"/>
        <v>0</v>
      </c>
      <c r="AE819" s="12">
        <f t="shared" si="172"/>
        <v>0</v>
      </c>
      <c r="AF819" s="12">
        <f t="shared" si="168"/>
        <v>1</v>
      </c>
      <c r="AG819" s="12">
        <f t="shared" si="169"/>
        <v>1</v>
      </c>
      <c r="AI819" s="12" t="str">
        <f>IF(E819&lt;&gt;"",OR(VLOOKUP(J819,DONNEES!$H$2:$I$7,2,0)="09",VLOOKUP(J819,DONNEES!$H$2:$I$7,2,0)="19"),"")</f>
        <v/>
      </c>
      <c r="AN819" s="18" t="b">
        <f t="shared" si="170"/>
        <v>1</v>
      </c>
      <c r="AO819" s="12" t="str">
        <f t="shared" si="174"/>
        <v/>
      </c>
      <c r="AP819" s="12" t="str">
        <f t="shared" si="173"/>
        <v/>
      </c>
      <c r="AQ819" s="12" t="str">
        <f t="shared" si="176"/>
        <v/>
      </c>
      <c r="AR819" s="12" t="str">
        <f t="shared" si="175"/>
        <v/>
      </c>
    </row>
    <row r="820" spans="1:44" x14ac:dyDescent="0.25">
      <c r="A820" s="7"/>
      <c r="B820" s="7"/>
      <c r="C820" s="3" t="str">
        <f>IFERROR(VLOOKUP(B820,DONNEES!$E:$F,2,0),"")</f>
        <v/>
      </c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3" t="str">
        <f>IFERROR(VLOOKUP(Q820,DONNEES!$Q$2:$R$8,2,0),"")</f>
        <v/>
      </c>
      <c r="S820" s="19"/>
      <c r="T820" s="19"/>
      <c r="U820" s="7"/>
      <c r="V820" s="3" t="str">
        <f>IFERROR(VLOOKUP(U820,DONNEES!$O$2:$P$17,2,0),"")</f>
        <v/>
      </c>
      <c r="W820" s="7"/>
      <c r="X820" s="3" t="str">
        <f>IFERROR(VLOOKUP(W820,DONNEES!$S$2:$T$6,2,0),"")</f>
        <v/>
      </c>
      <c r="Z820" s="12" t="str">
        <f t="shared" si="164"/>
        <v/>
      </c>
      <c r="AA820" s="12" t="b">
        <f t="shared" si="165"/>
        <v>0</v>
      </c>
      <c r="AB820" s="12" t="b">
        <f t="shared" si="166"/>
        <v>0</v>
      </c>
      <c r="AC820" s="13">
        <f t="shared" si="167"/>
        <v>0</v>
      </c>
      <c r="AD820" s="12">
        <f t="shared" si="171"/>
        <v>0</v>
      </c>
      <c r="AE820" s="12">
        <f t="shared" si="172"/>
        <v>0</v>
      </c>
      <c r="AF820" s="12">
        <f t="shared" si="168"/>
        <v>1</v>
      </c>
      <c r="AG820" s="12">
        <f t="shared" si="169"/>
        <v>1</v>
      </c>
      <c r="AI820" s="12" t="str">
        <f>IF(E820&lt;&gt;"",OR(VLOOKUP(J820,DONNEES!$H$2:$I$7,2,0)="09",VLOOKUP(J820,DONNEES!$H$2:$I$7,2,0)="19"),"")</f>
        <v/>
      </c>
      <c r="AN820" s="18" t="b">
        <f t="shared" si="170"/>
        <v>1</v>
      </c>
      <c r="AO820" s="12" t="str">
        <f t="shared" si="174"/>
        <v/>
      </c>
      <c r="AP820" s="12" t="str">
        <f t="shared" si="173"/>
        <v/>
      </c>
      <c r="AQ820" s="12" t="str">
        <f t="shared" si="176"/>
        <v/>
      </c>
      <c r="AR820" s="12" t="str">
        <f t="shared" si="175"/>
        <v/>
      </c>
    </row>
    <row r="821" spans="1:44" x14ac:dyDescent="0.25">
      <c r="A821" s="7"/>
      <c r="B821" s="7"/>
      <c r="C821" s="3" t="str">
        <f>IFERROR(VLOOKUP(B821,DONNEES!$E:$F,2,0),"")</f>
        <v/>
      </c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3" t="str">
        <f>IFERROR(VLOOKUP(Q821,DONNEES!$Q$2:$R$8,2,0),"")</f>
        <v/>
      </c>
      <c r="S821" s="19"/>
      <c r="T821" s="19"/>
      <c r="U821" s="7"/>
      <c r="V821" s="3" t="str">
        <f>IFERROR(VLOOKUP(U821,DONNEES!$O$2:$P$17,2,0),"")</f>
        <v/>
      </c>
      <c r="W821" s="7"/>
      <c r="X821" s="3" t="str">
        <f>IFERROR(VLOOKUP(W821,DONNEES!$S$2:$T$6,2,0),"")</f>
        <v/>
      </c>
      <c r="Z821" s="12" t="str">
        <f t="shared" si="164"/>
        <v/>
      </c>
      <c r="AA821" s="12" t="b">
        <f t="shared" si="165"/>
        <v>0</v>
      </c>
      <c r="AB821" s="12" t="b">
        <f t="shared" si="166"/>
        <v>0</v>
      </c>
      <c r="AC821" s="13">
        <f t="shared" si="167"/>
        <v>0</v>
      </c>
      <c r="AD821" s="12">
        <f t="shared" si="171"/>
        <v>0</v>
      </c>
      <c r="AE821" s="12">
        <f t="shared" si="172"/>
        <v>0</v>
      </c>
      <c r="AF821" s="12">
        <f t="shared" si="168"/>
        <v>1</v>
      </c>
      <c r="AG821" s="12">
        <f t="shared" si="169"/>
        <v>1</v>
      </c>
      <c r="AI821" s="12" t="str">
        <f>IF(E821&lt;&gt;"",OR(VLOOKUP(J821,DONNEES!$H$2:$I$7,2,0)="09",VLOOKUP(J821,DONNEES!$H$2:$I$7,2,0)="19"),"")</f>
        <v/>
      </c>
      <c r="AN821" s="18" t="b">
        <f t="shared" si="170"/>
        <v>1</v>
      </c>
      <c r="AO821" s="12" t="str">
        <f t="shared" si="174"/>
        <v/>
      </c>
      <c r="AP821" s="12" t="str">
        <f t="shared" si="173"/>
        <v/>
      </c>
      <c r="AQ821" s="12" t="str">
        <f t="shared" si="176"/>
        <v/>
      </c>
      <c r="AR821" s="12" t="str">
        <f t="shared" si="175"/>
        <v/>
      </c>
    </row>
    <row r="822" spans="1:44" x14ac:dyDescent="0.25">
      <c r="A822" s="7"/>
      <c r="B822" s="7"/>
      <c r="C822" s="3" t="str">
        <f>IFERROR(VLOOKUP(B822,DONNEES!$E:$F,2,0),"")</f>
        <v/>
      </c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3" t="str">
        <f>IFERROR(VLOOKUP(Q822,DONNEES!$Q$2:$R$8,2,0),"")</f>
        <v/>
      </c>
      <c r="S822" s="19"/>
      <c r="T822" s="19"/>
      <c r="U822" s="7"/>
      <c r="V822" s="3" t="str">
        <f>IFERROR(VLOOKUP(U822,DONNEES!$O$2:$P$17,2,0),"")</f>
        <v/>
      </c>
      <c r="W822" s="7"/>
      <c r="X822" s="3" t="str">
        <f>IFERROR(VLOOKUP(W822,DONNEES!$S$2:$T$6,2,0),"")</f>
        <v/>
      </c>
      <c r="Z822" s="12" t="str">
        <f t="shared" si="164"/>
        <v/>
      </c>
      <c r="AA822" s="12" t="b">
        <f t="shared" si="165"/>
        <v>0</v>
      </c>
      <c r="AB822" s="12" t="b">
        <f t="shared" si="166"/>
        <v>0</v>
      </c>
      <c r="AC822" s="13">
        <f t="shared" si="167"/>
        <v>0</v>
      </c>
      <c r="AD822" s="12">
        <f t="shared" si="171"/>
        <v>0</v>
      </c>
      <c r="AE822" s="12">
        <f t="shared" si="172"/>
        <v>0</v>
      </c>
      <c r="AF822" s="12">
        <f t="shared" si="168"/>
        <v>1</v>
      </c>
      <c r="AG822" s="12">
        <f t="shared" si="169"/>
        <v>1</v>
      </c>
      <c r="AI822" s="12" t="str">
        <f>IF(E822&lt;&gt;"",OR(VLOOKUP(J822,DONNEES!$H$2:$I$7,2,0)="09",VLOOKUP(J822,DONNEES!$H$2:$I$7,2,0)="19"),"")</f>
        <v/>
      </c>
      <c r="AN822" s="18" t="b">
        <f t="shared" si="170"/>
        <v>1</v>
      </c>
      <c r="AO822" s="12" t="str">
        <f t="shared" si="174"/>
        <v/>
      </c>
      <c r="AP822" s="12" t="str">
        <f t="shared" si="173"/>
        <v/>
      </c>
      <c r="AQ822" s="12" t="str">
        <f t="shared" si="176"/>
        <v/>
      </c>
      <c r="AR822" s="12" t="str">
        <f t="shared" si="175"/>
        <v/>
      </c>
    </row>
    <row r="823" spans="1:44" x14ac:dyDescent="0.25">
      <c r="A823" s="7"/>
      <c r="B823" s="7"/>
      <c r="C823" s="3" t="str">
        <f>IFERROR(VLOOKUP(B823,DONNEES!$E:$F,2,0),"")</f>
        <v/>
      </c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3" t="str">
        <f>IFERROR(VLOOKUP(Q823,DONNEES!$Q$2:$R$8,2,0),"")</f>
        <v/>
      </c>
      <c r="S823" s="19"/>
      <c r="T823" s="19"/>
      <c r="U823" s="7"/>
      <c r="V823" s="3" t="str">
        <f>IFERROR(VLOOKUP(U823,DONNEES!$O$2:$P$17,2,0),"")</f>
        <v/>
      </c>
      <c r="W823" s="7"/>
      <c r="X823" s="3" t="str">
        <f>IFERROR(VLOOKUP(W823,DONNEES!$S$2:$T$6,2,0),"")</f>
        <v/>
      </c>
      <c r="Z823" s="12" t="str">
        <f t="shared" si="164"/>
        <v/>
      </c>
      <c r="AA823" s="12" t="b">
        <f t="shared" si="165"/>
        <v>0</v>
      </c>
      <c r="AB823" s="12" t="b">
        <f t="shared" si="166"/>
        <v>0</v>
      </c>
      <c r="AC823" s="13">
        <f t="shared" si="167"/>
        <v>0</v>
      </c>
      <c r="AD823" s="12">
        <f t="shared" si="171"/>
        <v>0</v>
      </c>
      <c r="AE823" s="12">
        <f t="shared" si="172"/>
        <v>0</v>
      </c>
      <c r="AF823" s="12">
        <f t="shared" si="168"/>
        <v>1</v>
      </c>
      <c r="AG823" s="12">
        <f t="shared" si="169"/>
        <v>1</v>
      </c>
      <c r="AI823" s="12" t="str">
        <f>IF(E823&lt;&gt;"",OR(VLOOKUP(J823,DONNEES!$H$2:$I$7,2,0)="09",VLOOKUP(J823,DONNEES!$H$2:$I$7,2,0)="19"),"")</f>
        <v/>
      </c>
      <c r="AN823" s="18" t="b">
        <f t="shared" si="170"/>
        <v>1</v>
      </c>
      <c r="AO823" s="12" t="str">
        <f t="shared" si="174"/>
        <v/>
      </c>
      <c r="AP823" s="12" t="str">
        <f t="shared" si="173"/>
        <v/>
      </c>
      <c r="AQ823" s="12" t="str">
        <f t="shared" si="176"/>
        <v/>
      </c>
      <c r="AR823" s="12" t="str">
        <f t="shared" si="175"/>
        <v/>
      </c>
    </row>
    <row r="824" spans="1:44" x14ac:dyDescent="0.25">
      <c r="A824" s="7"/>
      <c r="B824" s="7"/>
      <c r="C824" s="3" t="str">
        <f>IFERROR(VLOOKUP(B824,DONNEES!$E:$F,2,0),"")</f>
        <v/>
      </c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3" t="str">
        <f>IFERROR(VLOOKUP(Q824,DONNEES!$Q$2:$R$8,2,0),"")</f>
        <v/>
      </c>
      <c r="S824" s="19"/>
      <c r="T824" s="19"/>
      <c r="U824" s="7"/>
      <c r="V824" s="3" t="str">
        <f>IFERROR(VLOOKUP(U824,DONNEES!$O$2:$P$17,2,0),"")</f>
        <v/>
      </c>
      <c r="W824" s="7"/>
      <c r="X824" s="3" t="str">
        <f>IFERROR(VLOOKUP(W824,DONNEES!$S$2:$T$6,2,0),"")</f>
        <v/>
      </c>
      <c r="Z824" s="12" t="str">
        <f t="shared" si="164"/>
        <v/>
      </c>
      <c r="AA824" s="12" t="b">
        <f t="shared" si="165"/>
        <v>0</v>
      </c>
      <c r="AB824" s="12" t="b">
        <f t="shared" si="166"/>
        <v>0</v>
      </c>
      <c r="AC824" s="13">
        <f t="shared" si="167"/>
        <v>0</v>
      </c>
      <c r="AD824" s="12">
        <f t="shared" si="171"/>
        <v>0</v>
      </c>
      <c r="AE824" s="12">
        <f t="shared" si="172"/>
        <v>0</v>
      </c>
      <c r="AF824" s="12">
        <f t="shared" si="168"/>
        <v>1</v>
      </c>
      <c r="AG824" s="12">
        <f t="shared" si="169"/>
        <v>1</v>
      </c>
      <c r="AI824" s="12" t="str">
        <f>IF(E824&lt;&gt;"",OR(VLOOKUP(J824,DONNEES!$H$2:$I$7,2,0)="09",VLOOKUP(J824,DONNEES!$H$2:$I$7,2,0)="19"),"")</f>
        <v/>
      </c>
      <c r="AN824" s="18" t="b">
        <f t="shared" si="170"/>
        <v>1</v>
      </c>
      <c r="AO824" s="12" t="str">
        <f t="shared" si="174"/>
        <v/>
      </c>
      <c r="AP824" s="12" t="str">
        <f t="shared" si="173"/>
        <v/>
      </c>
      <c r="AQ824" s="12" t="str">
        <f t="shared" si="176"/>
        <v/>
      </c>
      <c r="AR824" s="12" t="str">
        <f t="shared" si="175"/>
        <v/>
      </c>
    </row>
    <row r="825" spans="1:44" x14ac:dyDescent="0.25">
      <c r="A825" s="7"/>
      <c r="B825" s="7"/>
      <c r="C825" s="3" t="str">
        <f>IFERROR(VLOOKUP(B825,DONNEES!$E:$F,2,0),"")</f>
        <v/>
      </c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3" t="str">
        <f>IFERROR(VLOOKUP(Q825,DONNEES!$Q$2:$R$8,2,0),"")</f>
        <v/>
      </c>
      <c r="S825" s="19"/>
      <c r="T825" s="19"/>
      <c r="U825" s="7"/>
      <c r="V825" s="3" t="str">
        <f>IFERROR(VLOOKUP(U825,DONNEES!$O$2:$P$17,2,0),"")</f>
        <v/>
      </c>
      <c r="W825" s="7"/>
      <c r="X825" s="3" t="str">
        <f>IFERROR(VLOOKUP(W825,DONNEES!$S$2:$T$6,2,0),"")</f>
        <v/>
      </c>
      <c r="Z825" s="12" t="str">
        <f t="shared" si="164"/>
        <v/>
      </c>
      <c r="AA825" s="12" t="b">
        <f t="shared" si="165"/>
        <v>0</v>
      </c>
      <c r="AB825" s="12" t="b">
        <f t="shared" si="166"/>
        <v>0</v>
      </c>
      <c r="AC825" s="13">
        <f t="shared" si="167"/>
        <v>0</v>
      </c>
      <c r="AD825" s="12">
        <f t="shared" si="171"/>
        <v>0</v>
      </c>
      <c r="AE825" s="12">
        <f t="shared" si="172"/>
        <v>0</v>
      </c>
      <c r="AF825" s="12">
        <f t="shared" si="168"/>
        <v>1</v>
      </c>
      <c r="AG825" s="12">
        <f t="shared" si="169"/>
        <v>1</v>
      </c>
      <c r="AI825" s="12" t="str">
        <f>IF(E825&lt;&gt;"",OR(VLOOKUP(J825,DONNEES!$H$2:$I$7,2,0)="09",VLOOKUP(J825,DONNEES!$H$2:$I$7,2,0)="19"),"")</f>
        <v/>
      </c>
      <c r="AN825" s="18" t="b">
        <f t="shared" si="170"/>
        <v>1</v>
      </c>
      <c r="AO825" s="12" t="str">
        <f t="shared" si="174"/>
        <v/>
      </c>
      <c r="AP825" s="12" t="str">
        <f t="shared" si="173"/>
        <v/>
      </c>
      <c r="AQ825" s="12" t="str">
        <f t="shared" si="176"/>
        <v/>
      </c>
      <c r="AR825" s="12" t="str">
        <f t="shared" si="175"/>
        <v/>
      </c>
    </row>
    <row r="826" spans="1:44" x14ac:dyDescent="0.25">
      <c r="A826" s="7"/>
      <c r="B826" s="7"/>
      <c r="C826" s="3" t="str">
        <f>IFERROR(VLOOKUP(B826,DONNEES!$E:$F,2,0),"")</f>
        <v/>
      </c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3" t="str">
        <f>IFERROR(VLOOKUP(Q826,DONNEES!$Q$2:$R$8,2,0),"")</f>
        <v/>
      </c>
      <c r="S826" s="19"/>
      <c r="T826" s="19"/>
      <c r="U826" s="7"/>
      <c r="V826" s="3" t="str">
        <f>IFERROR(VLOOKUP(U826,DONNEES!$O$2:$P$17,2,0),"")</f>
        <v/>
      </c>
      <c r="W826" s="7"/>
      <c r="X826" s="3" t="str">
        <f>IFERROR(VLOOKUP(W826,DONNEES!$S$2:$T$6,2,0),"")</f>
        <v/>
      </c>
      <c r="Z826" s="12" t="str">
        <f t="shared" si="164"/>
        <v/>
      </c>
      <c r="AA826" s="12" t="b">
        <f t="shared" si="165"/>
        <v>0</v>
      </c>
      <c r="AB826" s="12" t="b">
        <f t="shared" si="166"/>
        <v>0</v>
      </c>
      <c r="AC826" s="13">
        <f t="shared" si="167"/>
        <v>0</v>
      </c>
      <c r="AD826" s="12">
        <f t="shared" si="171"/>
        <v>0</v>
      </c>
      <c r="AE826" s="12">
        <f t="shared" si="172"/>
        <v>0</v>
      </c>
      <c r="AF826" s="12">
        <f t="shared" si="168"/>
        <v>1</v>
      </c>
      <c r="AG826" s="12">
        <f t="shared" si="169"/>
        <v>1</v>
      </c>
      <c r="AI826" s="12" t="str">
        <f>IF(E826&lt;&gt;"",OR(VLOOKUP(J826,DONNEES!$H$2:$I$7,2,0)="09",VLOOKUP(J826,DONNEES!$H$2:$I$7,2,0)="19"),"")</f>
        <v/>
      </c>
      <c r="AN826" s="18" t="b">
        <f t="shared" si="170"/>
        <v>1</v>
      </c>
      <c r="AO826" s="12" t="str">
        <f t="shared" si="174"/>
        <v/>
      </c>
      <c r="AP826" s="12" t="str">
        <f t="shared" si="173"/>
        <v/>
      </c>
      <c r="AQ826" s="12" t="str">
        <f t="shared" si="176"/>
        <v/>
      </c>
      <c r="AR826" s="12" t="str">
        <f t="shared" si="175"/>
        <v/>
      </c>
    </row>
    <row r="827" spans="1:44" x14ac:dyDescent="0.25">
      <c r="A827" s="7"/>
      <c r="B827" s="7"/>
      <c r="C827" s="3" t="str">
        <f>IFERROR(VLOOKUP(B827,DONNEES!$E:$F,2,0),"")</f>
        <v/>
      </c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3" t="str">
        <f>IFERROR(VLOOKUP(Q827,DONNEES!$Q$2:$R$8,2,0),"")</f>
        <v/>
      </c>
      <c r="S827" s="19"/>
      <c r="T827" s="19"/>
      <c r="U827" s="7"/>
      <c r="V827" s="3" t="str">
        <f>IFERROR(VLOOKUP(U827,DONNEES!$O$2:$P$17,2,0),"")</f>
        <v/>
      </c>
      <c r="W827" s="7"/>
      <c r="X827" s="3" t="str">
        <f>IFERROR(VLOOKUP(W827,DONNEES!$S$2:$T$6,2,0),"")</f>
        <v/>
      </c>
      <c r="Z827" s="12" t="str">
        <f t="shared" si="164"/>
        <v/>
      </c>
      <c r="AA827" s="12" t="b">
        <f t="shared" si="165"/>
        <v>0</v>
      </c>
      <c r="AB827" s="12" t="b">
        <f t="shared" si="166"/>
        <v>0</v>
      </c>
      <c r="AC827" s="13">
        <f t="shared" si="167"/>
        <v>0</v>
      </c>
      <c r="AD827" s="12">
        <f t="shared" si="171"/>
        <v>0</v>
      </c>
      <c r="AE827" s="12">
        <f t="shared" si="172"/>
        <v>0</v>
      </c>
      <c r="AF827" s="12">
        <f t="shared" si="168"/>
        <v>1</v>
      </c>
      <c r="AG827" s="12">
        <f t="shared" si="169"/>
        <v>1</v>
      </c>
      <c r="AI827" s="12" t="str">
        <f>IF(E827&lt;&gt;"",OR(VLOOKUP(J827,DONNEES!$H$2:$I$7,2,0)="09",VLOOKUP(J827,DONNEES!$H$2:$I$7,2,0)="19"),"")</f>
        <v/>
      </c>
      <c r="AN827" s="18" t="b">
        <f t="shared" si="170"/>
        <v>1</v>
      </c>
      <c r="AO827" s="12" t="str">
        <f t="shared" si="174"/>
        <v/>
      </c>
      <c r="AP827" s="12" t="str">
        <f t="shared" si="173"/>
        <v/>
      </c>
      <c r="AQ827" s="12" t="str">
        <f t="shared" si="176"/>
        <v/>
      </c>
      <c r="AR827" s="12" t="str">
        <f t="shared" si="175"/>
        <v/>
      </c>
    </row>
    <row r="828" spans="1:44" x14ac:dyDescent="0.25">
      <c r="A828" s="7"/>
      <c r="B828" s="7"/>
      <c r="C828" s="3" t="str">
        <f>IFERROR(VLOOKUP(B828,DONNEES!$E:$F,2,0),"")</f>
        <v/>
      </c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3" t="str">
        <f>IFERROR(VLOOKUP(Q828,DONNEES!$Q$2:$R$8,2,0),"")</f>
        <v/>
      </c>
      <c r="S828" s="19"/>
      <c r="T828" s="19"/>
      <c r="U828" s="7"/>
      <c r="V828" s="3" t="str">
        <f>IFERROR(VLOOKUP(U828,DONNEES!$O$2:$P$17,2,0),"")</f>
        <v/>
      </c>
      <c r="W828" s="7"/>
      <c r="X828" s="3" t="str">
        <f>IFERROR(VLOOKUP(W828,DONNEES!$S$2:$T$6,2,0),"")</f>
        <v/>
      </c>
      <c r="Z828" s="12" t="str">
        <f t="shared" si="164"/>
        <v/>
      </c>
      <c r="AA828" s="12" t="b">
        <f t="shared" si="165"/>
        <v>0</v>
      </c>
      <c r="AB828" s="12" t="b">
        <f t="shared" si="166"/>
        <v>0</v>
      </c>
      <c r="AC828" s="13">
        <f t="shared" si="167"/>
        <v>0</v>
      </c>
      <c r="AD828" s="12">
        <f t="shared" si="171"/>
        <v>0</v>
      </c>
      <c r="AE828" s="12">
        <f t="shared" si="172"/>
        <v>0</v>
      </c>
      <c r="AF828" s="12">
        <f t="shared" si="168"/>
        <v>1</v>
      </c>
      <c r="AG828" s="12">
        <f t="shared" si="169"/>
        <v>1</v>
      </c>
      <c r="AI828" s="12" t="str">
        <f>IF(E828&lt;&gt;"",OR(VLOOKUP(J828,DONNEES!$H$2:$I$7,2,0)="09",VLOOKUP(J828,DONNEES!$H$2:$I$7,2,0)="19"),"")</f>
        <v/>
      </c>
      <c r="AN828" s="18" t="b">
        <f t="shared" si="170"/>
        <v>1</v>
      </c>
      <c r="AO828" s="12" t="str">
        <f t="shared" si="174"/>
        <v/>
      </c>
      <c r="AP828" s="12" t="str">
        <f t="shared" si="173"/>
        <v/>
      </c>
      <c r="AQ828" s="12" t="str">
        <f t="shared" si="176"/>
        <v/>
      </c>
      <c r="AR828" s="12" t="str">
        <f t="shared" si="175"/>
        <v/>
      </c>
    </row>
    <row r="829" spans="1:44" x14ac:dyDescent="0.25">
      <c r="A829" s="7"/>
      <c r="B829" s="7"/>
      <c r="C829" s="3" t="str">
        <f>IFERROR(VLOOKUP(B829,DONNEES!$E:$F,2,0),"")</f>
        <v/>
      </c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3" t="str">
        <f>IFERROR(VLOOKUP(Q829,DONNEES!$Q$2:$R$8,2,0),"")</f>
        <v/>
      </c>
      <c r="S829" s="19"/>
      <c r="T829" s="19"/>
      <c r="U829" s="7"/>
      <c r="V829" s="3" t="str">
        <f>IFERROR(VLOOKUP(U829,DONNEES!$O$2:$P$17,2,0),"")</f>
        <v/>
      </c>
      <c r="W829" s="7"/>
      <c r="X829" s="3" t="str">
        <f>IFERROR(VLOOKUP(W829,DONNEES!$S$2:$T$6,2,0),"")</f>
        <v/>
      </c>
      <c r="Z829" s="12" t="str">
        <f t="shared" si="164"/>
        <v/>
      </c>
      <c r="AA829" s="12" t="b">
        <f t="shared" si="165"/>
        <v>0</v>
      </c>
      <c r="AB829" s="12" t="b">
        <f t="shared" si="166"/>
        <v>0</v>
      </c>
      <c r="AC829" s="13">
        <f t="shared" si="167"/>
        <v>0</v>
      </c>
      <c r="AD829" s="12">
        <f t="shared" si="171"/>
        <v>0</v>
      </c>
      <c r="AE829" s="12">
        <f t="shared" si="172"/>
        <v>0</v>
      </c>
      <c r="AF829" s="12">
        <f t="shared" si="168"/>
        <v>1</v>
      </c>
      <c r="AG829" s="12">
        <f t="shared" si="169"/>
        <v>1</v>
      </c>
      <c r="AI829" s="12" t="str">
        <f>IF(E829&lt;&gt;"",OR(VLOOKUP(J829,DONNEES!$H$2:$I$7,2,0)="09",VLOOKUP(J829,DONNEES!$H$2:$I$7,2,0)="19"),"")</f>
        <v/>
      </c>
      <c r="AN829" s="18" t="b">
        <f t="shared" si="170"/>
        <v>1</v>
      </c>
      <c r="AO829" s="12" t="str">
        <f t="shared" si="174"/>
        <v/>
      </c>
      <c r="AP829" s="12" t="str">
        <f t="shared" si="173"/>
        <v/>
      </c>
      <c r="AQ829" s="12" t="str">
        <f t="shared" si="176"/>
        <v/>
      </c>
      <c r="AR829" s="12" t="str">
        <f t="shared" si="175"/>
        <v/>
      </c>
    </row>
    <row r="830" spans="1:44" x14ac:dyDescent="0.25">
      <c r="A830" s="7"/>
      <c r="B830" s="7"/>
      <c r="C830" s="3" t="str">
        <f>IFERROR(VLOOKUP(B830,DONNEES!$E:$F,2,0),"")</f>
        <v/>
      </c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3" t="str">
        <f>IFERROR(VLOOKUP(Q830,DONNEES!$Q$2:$R$8,2,0),"")</f>
        <v/>
      </c>
      <c r="S830" s="19"/>
      <c r="T830" s="19"/>
      <c r="U830" s="7"/>
      <c r="V830" s="3" t="str">
        <f>IFERROR(VLOOKUP(U830,DONNEES!$O$2:$P$17,2,0),"")</f>
        <v/>
      </c>
      <c r="W830" s="7"/>
      <c r="X830" s="3" t="str">
        <f>IFERROR(VLOOKUP(W830,DONNEES!$S$2:$T$6,2,0),"")</f>
        <v/>
      </c>
      <c r="Z830" s="12" t="str">
        <f t="shared" si="164"/>
        <v/>
      </c>
      <c r="AA830" s="12" t="b">
        <f t="shared" si="165"/>
        <v>0</v>
      </c>
      <c r="AB830" s="12" t="b">
        <f t="shared" si="166"/>
        <v>0</v>
      </c>
      <c r="AC830" s="13">
        <f t="shared" si="167"/>
        <v>0</v>
      </c>
      <c r="AD830" s="12">
        <f t="shared" si="171"/>
        <v>0</v>
      </c>
      <c r="AE830" s="12">
        <f t="shared" si="172"/>
        <v>0</v>
      </c>
      <c r="AF830" s="12">
        <f t="shared" si="168"/>
        <v>1</v>
      </c>
      <c r="AG830" s="12">
        <f t="shared" si="169"/>
        <v>1</v>
      </c>
      <c r="AI830" s="12" t="str">
        <f>IF(E830&lt;&gt;"",OR(VLOOKUP(J830,DONNEES!$H$2:$I$7,2,0)="09",VLOOKUP(J830,DONNEES!$H$2:$I$7,2,0)="19"),"")</f>
        <v/>
      </c>
      <c r="AN830" s="18" t="b">
        <f t="shared" si="170"/>
        <v>1</v>
      </c>
      <c r="AO830" s="12" t="str">
        <f t="shared" si="174"/>
        <v/>
      </c>
      <c r="AP830" s="12" t="str">
        <f t="shared" si="173"/>
        <v/>
      </c>
      <c r="AQ830" s="12" t="str">
        <f t="shared" si="176"/>
        <v/>
      </c>
      <c r="AR830" s="12" t="str">
        <f t="shared" si="175"/>
        <v/>
      </c>
    </row>
    <row r="831" spans="1:44" x14ac:dyDescent="0.25">
      <c r="A831" s="7"/>
      <c r="B831" s="7"/>
      <c r="C831" s="3" t="str">
        <f>IFERROR(VLOOKUP(B831,DONNEES!$E:$F,2,0),"")</f>
        <v/>
      </c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3" t="str">
        <f>IFERROR(VLOOKUP(Q831,DONNEES!$Q$2:$R$8,2,0),"")</f>
        <v/>
      </c>
      <c r="S831" s="19"/>
      <c r="T831" s="19"/>
      <c r="U831" s="7"/>
      <c r="V831" s="3" t="str">
        <f>IFERROR(VLOOKUP(U831,DONNEES!$O$2:$P$17,2,0),"")</f>
        <v/>
      </c>
      <c r="W831" s="7"/>
      <c r="X831" s="3" t="str">
        <f>IFERROR(VLOOKUP(W831,DONNEES!$S$2:$T$6,2,0),"")</f>
        <v/>
      </c>
      <c r="Z831" s="12" t="str">
        <f t="shared" si="164"/>
        <v/>
      </c>
      <c r="AA831" s="12" t="b">
        <f t="shared" si="165"/>
        <v>0</v>
      </c>
      <c r="AB831" s="12" t="b">
        <f t="shared" si="166"/>
        <v>0</v>
      </c>
      <c r="AC831" s="13">
        <f t="shared" si="167"/>
        <v>0</v>
      </c>
      <c r="AD831" s="12">
        <f t="shared" si="171"/>
        <v>0</v>
      </c>
      <c r="AE831" s="12">
        <f t="shared" si="172"/>
        <v>0</v>
      </c>
      <c r="AF831" s="12">
        <f t="shared" si="168"/>
        <v>1</v>
      </c>
      <c r="AG831" s="12">
        <f t="shared" si="169"/>
        <v>1</v>
      </c>
      <c r="AI831" s="12" t="str">
        <f>IF(E831&lt;&gt;"",OR(VLOOKUP(J831,DONNEES!$H$2:$I$7,2,0)="09",VLOOKUP(J831,DONNEES!$H$2:$I$7,2,0)="19"),"")</f>
        <v/>
      </c>
      <c r="AN831" s="18" t="b">
        <f t="shared" si="170"/>
        <v>1</v>
      </c>
      <c r="AO831" s="12" t="str">
        <f t="shared" si="174"/>
        <v/>
      </c>
      <c r="AP831" s="12" t="str">
        <f t="shared" si="173"/>
        <v/>
      </c>
      <c r="AQ831" s="12" t="str">
        <f t="shared" si="176"/>
        <v/>
      </c>
      <c r="AR831" s="12" t="str">
        <f t="shared" si="175"/>
        <v/>
      </c>
    </row>
    <row r="832" spans="1:44" x14ac:dyDescent="0.25">
      <c r="A832" s="7"/>
      <c r="B832" s="7"/>
      <c r="C832" s="3" t="str">
        <f>IFERROR(VLOOKUP(B832,DONNEES!$E:$F,2,0),"")</f>
        <v/>
      </c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3" t="str">
        <f>IFERROR(VLOOKUP(Q832,DONNEES!$Q$2:$R$8,2,0),"")</f>
        <v/>
      </c>
      <c r="S832" s="19"/>
      <c r="T832" s="19"/>
      <c r="U832" s="7"/>
      <c r="V832" s="3" t="str">
        <f>IFERROR(VLOOKUP(U832,DONNEES!$O$2:$P$17,2,0),"")</f>
        <v/>
      </c>
      <c r="W832" s="7"/>
      <c r="X832" s="3" t="str">
        <f>IFERROR(VLOOKUP(W832,DONNEES!$S$2:$T$6,2,0),"")</f>
        <v/>
      </c>
      <c r="Z832" s="12" t="str">
        <f t="shared" si="164"/>
        <v/>
      </c>
      <c r="AA832" s="12" t="b">
        <f t="shared" si="165"/>
        <v>0</v>
      </c>
      <c r="AB832" s="12" t="b">
        <f t="shared" si="166"/>
        <v>0</v>
      </c>
      <c r="AC832" s="13">
        <f t="shared" si="167"/>
        <v>0</v>
      </c>
      <c r="AD832" s="12">
        <f t="shared" si="171"/>
        <v>0</v>
      </c>
      <c r="AE832" s="12">
        <f t="shared" si="172"/>
        <v>0</v>
      </c>
      <c r="AF832" s="12">
        <f t="shared" si="168"/>
        <v>1</v>
      </c>
      <c r="AG832" s="12">
        <f t="shared" si="169"/>
        <v>1</v>
      </c>
      <c r="AI832" s="12" t="str">
        <f>IF(E832&lt;&gt;"",OR(VLOOKUP(J832,DONNEES!$H$2:$I$7,2,0)="09",VLOOKUP(J832,DONNEES!$H$2:$I$7,2,0)="19"),"")</f>
        <v/>
      </c>
      <c r="AN832" s="18" t="b">
        <f t="shared" si="170"/>
        <v>1</v>
      </c>
      <c r="AO832" s="12" t="str">
        <f t="shared" si="174"/>
        <v/>
      </c>
      <c r="AP832" s="12" t="str">
        <f t="shared" si="173"/>
        <v/>
      </c>
      <c r="AQ832" s="12" t="str">
        <f t="shared" si="176"/>
        <v/>
      </c>
      <c r="AR832" s="12" t="str">
        <f t="shared" si="175"/>
        <v/>
      </c>
    </row>
    <row r="833" spans="1:44" x14ac:dyDescent="0.25">
      <c r="A833" s="7"/>
      <c r="B833" s="7"/>
      <c r="C833" s="3" t="str">
        <f>IFERROR(VLOOKUP(B833,DONNEES!$E:$F,2,0),"")</f>
        <v/>
      </c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3" t="str">
        <f>IFERROR(VLOOKUP(Q833,DONNEES!$Q$2:$R$8,2,0),"")</f>
        <v/>
      </c>
      <c r="S833" s="19"/>
      <c r="T833" s="19"/>
      <c r="U833" s="7"/>
      <c r="V833" s="3" t="str">
        <f>IFERROR(VLOOKUP(U833,DONNEES!$O$2:$P$17,2,0),"")</f>
        <v/>
      </c>
      <c r="W833" s="7"/>
      <c r="X833" s="3" t="str">
        <f>IFERROR(VLOOKUP(W833,DONNEES!$S$2:$T$6,2,0),"")</f>
        <v/>
      </c>
      <c r="Z833" s="12" t="str">
        <f t="shared" si="164"/>
        <v/>
      </c>
      <c r="AA833" s="12" t="b">
        <f t="shared" si="165"/>
        <v>0</v>
      </c>
      <c r="AB833" s="12" t="b">
        <f t="shared" si="166"/>
        <v>0</v>
      </c>
      <c r="AC833" s="13">
        <f t="shared" si="167"/>
        <v>0</v>
      </c>
      <c r="AD833" s="12">
        <f t="shared" si="171"/>
        <v>0</v>
      </c>
      <c r="AE833" s="12">
        <f t="shared" si="172"/>
        <v>0</v>
      </c>
      <c r="AF833" s="12">
        <f t="shared" si="168"/>
        <v>1</v>
      </c>
      <c r="AG833" s="12">
        <f t="shared" si="169"/>
        <v>1</v>
      </c>
      <c r="AI833" s="12" t="str">
        <f>IF(E833&lt;&gt;"",OR(VLOOKUP(J833,DONNEES!$H$2:$I$7,2,0)="09",VLOOKUP(J833,DONNEES!$H$2:$I$7,2,0)="19"),"")</f>
        <v/>
      </c>
      <c r="AN833" s="18" t="b">
        <f t="shared" si="170"/>
        <v>1</v>
      </c>
      <c r="AO833" s="12" t="str">
        <f t="shared" si="174"/>
        <v/>
      </c>
      <c r="AP833" s="12" t="str">
        <f t="shared" si="173"/>
        <v/>
      </c>
      <c r="AQ833" s="12" t="str">
        <f t="shared" si="176"/>
        <v/>
      </c>
      <c r="AR833" s="12" t="str">
        <f t="shared" si="175"/>
        <v/>
      </c>
    </row>
    <row r="834" spans="1:44" x14ac:dyDescent="0.25">
      <c r="A834" s="7"/>
      <c r="B834" s="7"/>
      <c r="C834" s="3" t="str">
        <f>IFERROR(VLOOKUP(B834,DONNEES!$E:$F,2,0),"")</f>
        <v/>
      </c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3" t="str">
        <f>IFERROR(VLOOKUP(Q834,DONNEES!$Q$2:$R$8,2,0),"")</f>
        <v/>
      </c>
      <c r="S834" s="19"/>
      <c r="T834" s="19"/>
      <c r="U834" s="7"/>
      <c r="V834" s="3" t="str">
        <f>IFERROR(VLOOKUP(U834,DONNEES!$O$2:$P$17,2,0),"")</f>
        <v/>
      </c>
      <c r="W834" s="7"/>
      <c r="X834" s="3" t="str">
        <f>IFERROR(VLOOKUP(W834,DONNEES!$S$2:$T$6,2,0),"")</f>
        <v/>
      </c>
      <c r="Z834" s="12" t="str">
        <f t="shared" si="164"/>
        <v/>
      </c>
      <c r="AA834" s="12" t="b">
        <f t="shared" si="165"/>
        <v>0</v>
      </c>
      <c r="AB834" s="12" t="b">
        <f t="shared" si="166"/>
        <v>0</v>
      </c>
      <c r="AC834" s="13">
        <f t="shared" si="167"/>
        <v>0</v>
      </c>
      <c r="AD834" s="12">
        <f t="shared" si="171"/>
        <v>0</v>
      </c>
      <c r="AE834" s="12">
        <f t="shared" si="172"/>
        <v>0</v>
      </c>
      <c r="AF834" s="12">
        <f t="shared" si="168"/>
        <v>1</v>
      </c>
      <c r="AG834" s="12">
        <f t="shared" si="169"/>
        <v>1</v>
      </c>
      <c r="AI834" s="12" t="str">
        <f>IF(E834&lt;&gt;"",OR(VLOOKUP(J834,DONNEES!$H$2:$I$7,2,0)="09",VLOOKUP(J834,DONNEES!$H$2:$I$7,2,0)="19"),"")</f>
        <v/>
      </c>
      <c r="AN834" s="18" t="b">
        <f t="shared" si="170"/>
        <v>1</v>
      </c>
      <c r="AO834" s="12" t="str">
        <f t="shared" si="174"/>
        <v/>
      </c>
      <c r="AP834" s="12" t="str">
        <f t="shared" si="173"/>
        <v/>
      </c>
      <c r="AQ834" s="12" t="str">
        <f t="shared" si="176"/>
        <v/>
      </c>
      <c r="AR834" s="12" t="str">
        <f t="shared" si="175"/>
        <v/>
      </c>
    </row>
    <row r="835" spans="1:44" x14ac:dyDescent="0.25">
      <c r="A835" s="7"/>
      <c r="B835" s="7"/>
      <c r="C835" s="3" t="str">
        <f>IFERROR(VLOOKUP(B835,DONNEES!$E:$F,2,0),"")</f>
        <v/>
      </c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3" t="str">
        <f>IFERROR(VLOOKUP(Q835,DONNEES!$Q$2:$R$8,2,0),"")</f>
        <v/>
      </c>
      <c r="S835" s="19"/>
      <c r="T835" s="19"/>
      <c r="U835" s="7"/>
      <c r="V835" s="3" t="str">
        <f>IFERROR(VLOOKUP(U835,DONNEES!$O$2:$P$17,2,0),"")</f>
        <v/>
      </c>
      <c r="W835" s="7"/>
      <c r="X835" s="3" t="str">
        <f>IFERROR(VLOOKUP(W835,DONNEES!$S$2:$T$6,2,0),"")</f>
        <v/>
      </c>
      <c r="Z835" s="12" t="str">
        <f t="shared" si="164"/>
        <v/>
      </c>
      <c r="AA835" s="12" t="b">
        <f t="shared" si="165"/>
        <v>0</v>
      </c>
      <c r="AB835" s="12" t="b">
        <f t="shared" si="166"/>
        <v>0</v>
      </c>
      <c r="AC835" s="13">
        <f t="shared" si="167"/>
        <v>0</v>
      </c>
      <c r="AD835" s="12">
        <f t="shared" si="171"/>
        <v>0</v>
      </c>
      <c r="AE835" s="12">
        <f t="shared" si="172"/>
        <v>0</v>
      </c>
      <c r="AF835" s="12">
        <f t="shared" si="168"/>
        <v>1</v>
      </c>
      <c r="AG835" s="12">
        <f t="shared" si="169"/>
        <v>1</v>
      </c>
      <c r="AI835" s="12" t="str">
        <f>IF(E835&lt;&gt;"",OR(VLOOKUP(J835,DONNEES!$H$2:$I$7,2,0)="09",VLOOKUP(J835,DONNEES!$H$2:$I$7,2,0)="19"),"")</f>
        <v/>
      </c>
      <c r="AN835" s="18" t="b">
        <f t="shared" si="170"/>
        <v>1</v>
      </c>
      <c r="AO835" s="12" t="str">
        <f t="shared" si="174"/>
        <v/>
      </c>
      <c r="AP835" s="12" t="str">
        <f t="shared" si="173"/>
        <v/>
      </c>
      <c r="AQ835" s="12" t="str">
        <f t="shared" si="176"/>
        <v/>
      </c>
      <c r="AR835" s="12" t="str">
        <f t="shared" si="175"/>
        <v/>
      </c>
    </row>
    <row r="836" spans="1:44" x14ac:dyDescent="0.25">
      <c r="A836" s="7"/>
      <c r="B836" s="7"/>
      <c r="C836" s="3" t="str">
        <f>IFERROR(VLOOKUP(B836,DONNEES!$E:$F,2,0),"")</f>
        <v/>
      </c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3" t="str">
        <f>IFERROR(VLOOKUP(Q836,DONNEES!$Q$2:$R$8,2,0),"")</f>
        <v/>
      </c>
      <c r="S836" s="19"/>
      <c r="T836" s="19"/>
      <c r="U836" s="7"/>
      <c r="V836" s="3" t="str">
        <f>IFERROR(VLOOKUP(U836,DONNEES!$O$2:$P$17,2,0),"")</f>
        <v/>
      </c>
      <c r="W836" s="7"/>
      <c r="X836" s="3" t="str">
        <f>IFERROR(VLOOKUP(W836,DONNEES!$S$2:$T$6,2,0),"")</f>
        <v/>
      </c>
      <c r="Z836" s="12" t="str">
        <f t="shared" si="164"/>
        <v/>
      </c>
      <c r="AA836" s="12" t="b">
        <f t="shared" si="165"/>
        <v>0</v>
      </c>
      <c r="AB836" s="12" t="b">
        <f t="shared" si="166"/>
        <v>0</v>
      </c>
      <c r="AC836" s="13">
        <f t="shared" si="167"/>
        <v>0</v>
      </c>
      <c r="AD836" s="12">
        <f t="shared" si="171"/>
        <v>0</v>
      </c>
      <c r="AE836" s="12">
        <f t="shared" si="172"/>
        <v>0</v>
      </c>
      <c r="AF836" s="12">
        <f t="shared" si="168"/>
        <v>1</v>
      </c>
      <c r="AG836" s="12">
        <f t="shared" si="169"/>
        <v>1</v>
      </c>
      <c r="AI836" s="12" t="str">
        <f>IF(E836&lt;&gt;"",OR(VLOOKUP(J836,DONNEES!$H$2:$I$7,2,0)="09",VLOOKUP(J836,DONNEES!$H$2:$I$7,2,0)="19"),"")</f>
        <v/>
      </c>
      <c r="AN836" s="18" t="b">
        <f t="shared" si="170"/>
        <v>1</v>
      </c>
      <c r="AO836" s="12" t="str">
        <f t="shared" si="174"/>
        <v/>
      </c>
      <c r="AP836" s="12" t="str">
        <f t="shared" si="173"/>
        <v/>
      </c>
      <c r="AQ836" s="12" t="str">
        <f t="shared" si="176"/>
        <v/>
      </c>
      <c r="AR836" s="12" t="str">
        <f t="shared" si="175"/>
        <v/>
      </c>
    </row>
    <row r="837" spans="1:44" x14ac:dyDescent="0.25">
      <c r="A837" s="7"/>
      <c r="B837" s="7"/>
      <c r="C837" s="3" t="str">
        <f>IFERROR(VLOOKUP(B837,DONNEES!$E:$F,2,0),"")</f>
        <v/>
      </c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3" t="str">
        <f>IFERROR(VLOOKUP(Q837,DONNEES!$Q$2:$R$8,2,0),"")</f>
        <v/>
      </c>
      <c r="S837" s="19"/>
      <c r="T837" s="19"/>
      <c r="U837" s="7"/>
      <c r="V837" s="3" t="str">
        <f>IFERROR(VLOOKUP(U837,DONNEES!$O$2:$P$17,2,0),"")</f>
        <v/>
      </c>
      <c r="W837" s="7"/>
      <c r="X837" s="3" t="str">
        <f>IFERROR(VLOOKUP(W837,DONNEES!$S$2:$T$6,2,0),"")</f>
        <v/>
      </c>
      <c r="Z837" s="12" t="str">
        <f t="shared" si="164"/>
        <v/>
      </c>
      <c r="AA837" s="12" t="b">
        <f t="shared" si="165"/>
        <v>0</v>
      </c>
      <c r="AB837" s="12" t="b">
        <f t="shared" si="166"/>
        <v>0</v>
      </c>
      <c r="AC837" s="13">
        <f t="shared" si="167"/>
        <v>0</v>
      </c>
      <c r="AD837" s="12">
        <f t="shared" si="171"/>
        <v>0</v>
      </c>
      <c r="AE837" s="12">
        <f t="shared" si="172"/>
        <v>0</v>
      </c>
      <c r="AF837" s="12">
        <f t="shared" si="168"/>
        <v>1</v>
      </c>
      <c r="AG837" s="12">
        <f t="shared" si="169"/>
        <v>1</v>
      </c>
      <c r="AI837" s="12" t="str">
        <f>IF(E837&lt;&gt;"",OR(VLOOKUP(J837,DONNEES!$H$2:$I$7,2,0)="09",VLOOKUP(J837,DONNEES!$H$2:$I$7,2,0)="19"),"")</f>
        <v/>
      </c>
      <c r="AN837" s="18" t="b">
        <f t="shared" si="170"/>
        <v>1</v>
      </c>
      <c r="AO837" s="12" t="str">
        <f t="shared" si="174"/>
        <v/>
      </c>
      <c r="AP837" s="12" t="str">
        <f t="shared" si="173"/>
        <v/>
      </c>
      <c r="AQ837" s="12" t="str">
        <f t="shared" si="176"/>
        <v/>
      </c>
      <c r="AR837" s="12" t="str">
        <f t="shared" si="175"/>
        <v/>
      </c>
    </row>
    <row r="838" spans="1:44" x14ac:dyDescent="0.25">
      <c r="A838" s="7"/>
      <c r="B838" s="7"/>
      <c r="C838" s="3" t="str">
        <f>IFERROR(VLOOKUP(B838,DONNEES!$E:$F,2,0),"")</f>
        <v/>
      </c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3" t="str">
        <f>IFERROR(VLOOKUP(Q838,DONNEES!$Q$2:$R$8,2,0),"")</f>
        <v/>
      </c>
      <c r="S838" s="19"/>
      <c r="T838" s="19"/>
      <c r="U838" s="7"/>
      <c r="V838" s="3" t="str">
        <f>IFERROR(VLOOKUP(U838,DONNEES!$O$2:$P$17,2,0),"")</f>
        <v/>
      </c>
      <c r="W838" s="7"/>
      <c r="X838" s="3" t="str">
        <f>IFERROR(VLOOKUP(W838,DONNEES!$S$2:$T$6,2,0),"")</f>
        <v/>
      </c>
      <c r="Z838" s="12" t="str">
        <f t="shared" si="164"/>
        <v/>
      </c>
      <c r="AA838" s="12" t="b">
        <f t="shared" si="165"/>
        <v>0</v>
      </c>
      <c r="AB838" s="12" t="b">
        <f t="shared" si="166"/>
        <v>0</v>
      </c>
      <c r="AC838" s="13">
        <f t="shared" si="167"/>
        <v>0</v>
      </c>
      <c r="AD838" s="12">
        <f t="shared" si="171"/>
        <v>0</v>
      </c>
      <c r="AE838" s="12">
        <f t="shared" si="172"/>
        <v>0</v>
      </c>
      <c r="AF838" s="12">
        <f t="shared" si="168"/>
        <v>1</v>
      </c>
      <c r="AG838" s="12">
        <f t="shared" si="169"/>
        <v>1</v>
      </c>
      <c r="AI838" s="12" t="str">
        <f>IF(E838&lt;&gt;"",OR(VLOOKUP(J838,DONNEES!$H$2:$I$7,2,0)="09",VLOOKUP(J838,DONNEES!$H$2:$I$7,2,0)="19"),"")</f>
        <v/>
      </c>
      <c r="AN838" s="18" t="b">
        <f t="shared" si="170"/>
        <v>1</v>
      </c>
      <c r="AO838" s="12" t="str">
        <f t="shared" si="174"/>
        <v/>
      </c>
      <c r="AP838" s="12" t="str">
        <f t="shared" si="173"/>
        <v/>
      </c>
      <c r="AQ838" s="12" t="str">
        <f t="shared" si="176"/>
        <v/>
      </c>
      <c r="AR838" s="12" t="str">
        <f t="shared" si="175"/>
        <v/>
      </c>
    </row>
    <row r="839" spans="1:44" x14ac:dyDescent="0.25">
      <c r="A839" s="7"/>
      <c r="B839" s="7"/>
      <c r="C839" s="3" t="str">
        <f>IFERROR(VLOOKUP(B839,DONNEES!$E:$F,2,0),"")</f>
        <v/>
      </c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3" t="str">
        <f>IFERROR(VLOOKUP(Q839,DONNEES!$Q$2:$R$8,2,0),"")</f>
        <v/>
      </c>
      <c r="S839" s="19"/>
      <c r="T839" s="19"/>
      <c r="U839" s="7"/>
      <c r="V839" s="3" t="str">
        <f>IFERROR(VLOOKUP(U839,DONNEES!$O$2:$P$17,2,0),"")</f>
        <v/>
      </c>
      <c r="W839" s="7"/>
      <c r="X839" s="3" t="str">
        <f>IFERROR(VLOOKUP(W839,DONNEES!$S$2:$T$6,2,0),"")</f>
        <v/>
      </c>
      <c r="Z839" s="12" t="str">
        <f t="shared" si="164"/>
        <v/>
      </c>
      <c r="AA839" s="12" t="b">
        <f t="shared" si="165"/>
        <v>0</v>
      </c>
      <c r="AB839" s="12" t="b">
        <f t="shared" si="166"/>
        <v>0</v>
      </c>
      <c r="AC839" s="13">
        <f t="shared" si="167"/>
        <v>0</v>
      </c>
      <c r="AD839" s="12">
        <f t="shared" si="171"/>
        <v>0</v>
      </c>
      <c r="AE839" s="12">
        <f t="shared" si="172"/>
        <v>0</v>
      </c>
      <c r="AF839" s="12">
        <f t="shared" si="168"/>
        <v>1</v>
      </c>
      <c r="AG839" s="12">
        <f t="shared" si="169"/>
        <v>1</v>
      </c>
      <c r="AI839" s="12" t="str">
        <f>IF(E839&lt;&gt;"",OR(VLOOKUP(J839,DONNEES!$H$2:$I$7,2,0)="09",VLOOKUP(J839,DONNEES!$H$2:$I$7,2,0)="19"),"")</f>
        <v/>
      </c>
      <c r="AN839" s="18" t="b">
        <f t="shared" si="170"/>
        <v>1</v>
      </c>
      <c r="AO839" s="12" t="str">
        <f t="shared" si="174"/>
        <v/>
      </c>
      <c r="AP839" s="12" t="str">
        <f t="shared" si="173"/>
        <v/>
      </c>
      <c r="AQ839" s="12" t="str">
        <f t="shared" si="176"/>
        <v/>
      </c>
      <c r="AR839" s="12" t="str">
        <f t="shared" si="175"/>
        <v/>
      </c>
    </row>
    <row r="840" spans="1:44" x14ac:dyDescent="0.25">
      <c r="A840" s="7"/>
      <c r="B840" s="7"/>
      <c r="C840" s="3" t="str">
        <f>IFERROR(VLOOKUP(B840,DONNEES!$E:$F,2,0),"")</f>
        <v/>
      </c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3" t="str">
        <f>IFERROR(VLOOKUP(Q840,DONNEES!$Q$2:$R$8,2,0),"")</f>
        <v/>
      </c>
      <c r="S840" s="19"/>
      <c r="T840" s="19"/>
      <c r="U840" s="7"/>
      <c r="V840" s="3" t="str">
        <f>IFERROR(VLOOKUP(U840,DONNEES!$O$2:$P$17,2,0),"")</f>
        <v/>
      </c>
      <c r="W840" s="7"/>
      <c r="X840" s="3" t="str">
        <f>IFERROR(VLOOKUP(W840,DONNEES!$S$2:$T$6,2,0),"")</f>
        <v/>
      </c>
      <c r="Z840" s="12" t="str">
        <f t="shared" si="164"/>
        <v/>
      </c>
      <c r="AA840" s="12" t="b">
        <f t="shared" si="165"/>
        <v>0</v>
      </c>
      <c r="AB840" s="12" t="b">
        <f t="shared" si="166"/>
        <v>0</v>
      </c>
      <c r="AC840" s="13">
        <f t="shared" si="167"/>
        <v>0</v>
      </c>
      <c r="AD840" s="12">
        <f t="shared" si="171"/>
        <v>0</v>
      </c>
      <c r="AE840" s="12">
        <f t="shared" si="172"/>
        <v>0</v>
      </c>
      <c r="AF840" s="12">
        <f t="shared" si="168"/>
        <v>1</v>
      </c>
      <c r="AG840" s="12">
        <f t="shared" si="169"/>
        <v>1</v>
      </c>
      <c r="AI840" s="12" t="str">
        <f>IF(E840&lt;&gt;"",OR(VLOOKUP(J840,DONNEES!$H$2:$I$7,2,0)="09",VLOOKUP(J840,DONNEES!$H$2:$I$7,2,0)="19"),"")</f>
        <v/>
      </c>
      <c r="AN840" s="18" t="b">
        <f t="shared" si="170"/>
        <v>1</v>
      </c>
      <c r="AO840" s="12" t="str">
        <f t="shared" si="174"/>
        <v/>
      </c>
      <c r="AP840" s="12" t="str">
        <f t="shared" si="173"/>
        <v/>
      </c>
      <c r="AQ840" s="12" t="str">
        <f t="shared" si="176"/>
        <v/>
      </c>
      <c r="AR840" s="12" t="str">
        <f t="shared" si="175"/>
        <v/>
      </c>
    </row>
    <row r="841" spans="1:44" x14ac:dyDescent="0.25">
      <c r="A841" s="7"/>
      <c r="B841" s="7"/>
      <c r="C841" s="3" t="str">
        <f>IFERROR(VLOOKUP(B841,DONNEES!$E:$F,2,0),"")</f>
        <v/>
      </c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3" t="str">
        <f>IFERROR(VLOOKUP(Q841,DONNEES!$Q$2:$R$8,2,0),"")</f>
        <v/>
      </c>
      <c r="S841" s="19"/>
      <c r="T841" s="19"/>
      <c r="U841" s="7"/>
      <c r="V841" s="3" t="str">
        <f>IFERROR(VLOOKUP(U841,DONNEES!$O$2:$P$17,2,0),"")</f>
        <v/>
      </c>
      <c r="W841" s="7"/>
      <c r="X841" s="3" t="str">
        <f>IFERROR(VLOOKUP(W841,DONNEES!$S$2:$T$6,2,0),"")</f>
        <v/>
      </c>
      <c r="Z841" s="12" t="str">
        <f t="shared" si="164"/>
        <v/>
      </c>
      <c r="AA841" s="12" t="b">
        <f t="shared" si="165"/>
        <v>0</v>
      </c>
      <c r="AB841" s="12" t="b">
        <f t="shared" si="166"/>
        <v>0</v>
      </c>
      <c r="AC841" s="13">
        <f t="shared" si="167"/>
        <v>0</v>
      </c>
      <c r="AD841" s="12">
        <f t="shared" si="171"/>
        <v>0</v>
      </c>
      <c r="AE841" s="12">
        <f t="shared" si="172"/>
        <v>0</v>
      </c>
      <c r="AF841" s="12">
        <f t="shared" si="168"/>
        <v>1</v>
      </c>
      <c r="AG841" s="12">
        <f t="shared" si="169"/>
        <v>1</v>
      </c>
      <c r="AI841" s="12" t="str">
        <f>IF(E841&lt;&gt;"",OR(VLOOKUP(J841,DONNEES!$H$2:$I$7,2,0)="09",VLOOKUP(J841,DONNEES!$H$2:$I$7,2,0)="19"),"")</f>
        <v/>
      </c>
      <c r="AN841" s="18" t="b">
        <f t="shared" si="170"/>
        <v>1</v>
      </c>
      <c r="AO841" s="12" t="str">
        <f t="shared" si="174"/>
        <v/>
      </c>
      <c r="AP841" s="12" t="str">
        <f t="shared" si="173"/>
        <v/>
      </c>
      <c r="AQ841" s="12" t="str">
        <f t="shared" si="176"/>
        <v/>
      </c>
      <c r="AR841" s="12" t="str">
        <f t="shared" si="175"/>
        <v/>
      </c>
    </row>
    <row r="842" spans="1:44" x14ac:dyDescent="0.25">
      <c r="A842" s="7"/>
      <c r="B842" s="7"/>
      <c r="C842" s="3" t="str">
        <f>IFERROR(VLOOKUP(B842,DONNEES!$E:$F,2,0),"")</f>
        <v/>
      </c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3" t="str">
        <f>IFERROR(VLOOKUP(Q842,DONNEES!$Q$2:$R$8,2,0),"")</f>
        <v/>
      </c>
      <c r="S842" s="19"/>
      <c r="T842" s="19"/>
      <c r="U842" s="7"/>
      <c r="V842" s="3" t="str">
        <f>IFERROR(VLOOKUP(U842,DONNEES!$O$2:$P$17,2,0),"")</f>
        <v/>
      </c>
      <c r="W842" s="7"/>
      <c r="X842" s="3" t="str">
        <f>IFERROR(VLOOKUP(W842,DONNEES!$S$2:$T$6,2,0),"")</f>
        <v/>
      </c>
      <c r="Z842" s="12" t="str">
        <f t="shared" si="164"/>
        <v/>
      </c>
      <c r="AA842" s="12" t="b">
        <f t="shared" si="165"/>
        <v>0</v>
      </c>
      <c r="AB842" s="12" t="b">
        <f t="shared" si="166"/>
        <v>0</v>
      </c>
      <c r="AC842" s="13">
        <f t="shared" si="167"/>
        <v>0</v>
      </c>
      <c r="AD842" s="12">
        <f t="shared" si="171"/>
        <v>0</v>
      </c>
      <c r="AE842" s="12">
        <f t="shared" si="172"/>
        <v>0</v>
      </c>
      <c r="AF842" s="12">
        <f t="shared" si="168"/>
        <v>1</v>
      </c>
      <c r="AG842" s="12">
        <f t="shared" si="169"/>
        <v>1</v>
      </c>
      <c r="AI842" s="12" t="str">
        <f>IF(E842&lt;&gt;"",OR(VLOOKUP(J842,DONNEES!$H$2:$I$7,2,0)="09",VLOOKUP(J842,DONNEES!$H$2:$I$7,2,0)="19"),"")</f>
        <v/>
      </c>
      <c r="AN842" s="18" t="b">
        <f t="shared" si="170"/>
        <v>1</v>
      </c>
      <c r="AO842" s="12" t="str">
        <f t="shared" si="174"/>
        <v/>
      </c>
      <c r="AP842" s="12" t="str">
        <f t="shared" si="173"/>
        <v/>
      </c>
      <c r="AQ842" s="12" t="str">
        <f t="shared" si="176"/>
        <v/>
      </c>
      <c r="AR842" s="12" t="str">
        <f t="shared" si="175"/>
        <v/>
      </c>
    </row>
    <row r="843" spans="1:44" x14ac:dyDescent="0.25">
      <c r="A843" s="7"/>
      <c r="B843" s="7"/>
      <c r="C843" s="3" t="str">
        <f>IFERROR(VLOOKUP(B843,DONNEES!$E:$F,2,0),"")</f>
        <v/>
      </c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3" t="str">
        <f>IFERROR(VLOOKUP(Q843,DONNEES!$Q$2:$R$8,2,0),"")</f>
        <v/>
      </c>
      <c r="S843" s="19"/>
      <c r="T843" s="19"/>
      <c r="U843" s="7"/>
      <c r="V843" s="3" t="str">
        <f>IFERROR(VLOOKUP(U843,DONNEES!$O$2:$P$17,2,0),"")</f>
        <v/>
      </c>
      <c r="W843" s="7"/>
      <c r="X843" s="3" t="str">
        <f>IFERROR(VLOOKUP(W843,DONNEES!$S$2:$T$6,2,0),"")</f>
        <v/>
      </c>
      <c r="Z843" s="12" t="str">
        <f t="shared" si="164"/>
        <v/>
      </c>
      <c r="AA843" s="12" t="b">
        <f t="shared" si="165"/>
        <v>0</v>
      </c>
      <c r="AB843" s="12" t="b">
        <f t="shared" si="166"/>
        <v>0</v>
      </c>
      <c r="AC843" s="13">
        <f t="shared" si="167"/>
        <v>0</v>
      </c>
      <c r="AD843" s="12">
        <f t="shared" si="171"/>
        <v>0</v>
      </c>
      <c r="AE843" s="12">
        <f t="shared" si="172"/>
        <v>0</v>
      </c>
      <c r="AF843" s="12">
        <f t="shared" si="168"/>
        <v>1</v>
      </c>
      <c r="AG843" s="12">
        <f t="shared" si="169"/>
        <v>1</v>
      </c>
      <c r="AI843" s="12" t="str">
        <f>IF(E843&lt;&gt;"",OR(VLOOKUP(J843,DONNEES!$H$2:$I$7,2,0)="09",VLOOKUP(J843,DONNEES!$H$2:$I$7,2,0)="19"),"")</f>
        <v/>
      </c>
      <c r="AN843" s="18" t="b">
        <f t="shared" si="170"/>
        <v>1</v>
      </c>
      <c r="AO843" s="12" t="str">
        <f t="shared" si="174"/>
        <v/>
      </c>
      <c r="AP843" s="12" t="str">
        <f t="shared" si="173"/>
        <v/>
      </c>
      <c r="AQ843" s="12" t="str">
        <f t="shared" si="176"/>
        <v/>
      </c>
      <c r="AR843" s="12" t="str">
        <f t="shared" si="175"/>
        <v/>
      </c>
    </row>
    <row r="844" spans="1:44" x14ac:dyDescent="0.25">
      <c r="A844" s="7"/>
      <c r="B844" s="7"/>
      <c r="C844" s="3" t="str">
        <f>IFERROR(VLOOKUP(B844,DONNEES!$E:$F,2,0),"")</f>
        <v/>
      </c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3" t="str">
        <f>IFERROR(VLOOKUP(Q844,DONNEES!$Q$2:$R$8,2,0),"")</f>
        <v/>
      </c>
      <c r="S844" s="19"/>
      <c r="T844" s="19"/>
      <c r="U844" s="7"/>
      <c r="V844" s="3" t="str">
        <f>IFERROR(VLOOKUP(U844,DONNEES!$O$2:$P$17,2,0),"")</f>
        <v/>
      </c>
      <c r="W844" s="7"/>
      <c r="X844" s="3" t="str">
        <f>IFERROR(VLOOKUP(W844,DONNEES!$S$2:$T$6,2,0),"")</f>
        <v/>
      </c>
      <c r="Z844" s="12" t="str">
        <f t="shared" si="164"/>
        <v/>
      </c>
      <c r="AA844" s="12" t="b">
        <f t="shared" si="165"/>
        <v>0</v>
      </c>
      <c r="AB844" s="12" t="b">
        <f t="shared" si="166"/>
        <v>0</v>
      </c>
      <c r="AC844" s="13">
        <f t="shared" si="167"/>
        <v>0</v>
      </c>
      <c r="AD844" s="12">
        <f t="shared" si="171"/>
        <v>0</v>
      </c>
      <c r="AE844" s="12">
        <f t="shared" si="172"/>
        <v>0</v>
      </c>
      <c r="AF844" s="12">
        <f t="shared" si="168"/>
        <v>1</v>
      </c>
      <c r="AG844" s="12">
        <f t="shared" si="169"/>
        <v>1</v>
      </c>
      <c r="AI844" s="12" t="str">
        <f>IF(E844&lt;&gt;"",OR(VLOOKUP(J844,DONNEES!$H$2:$I$7,2,0)="09",VLOOKUP(J844,DONNEES!$H$2:$I$7,2,0)="19"),"")</f>
        <v/>
      </c>
      <c r="AN844" s="18" t="b">
        <f t="shared" si="170"/>
        <v>1</v>
      </c>
      <c r="AO844" s="12" t="str">
        <f t="shared" si="174"/>
        <v/>
      </c>
      <c r="AP844" s="12" t="str">
        <f t="shared" si="173"/>
        <v/>
      </c>
      <c r="AQ844" s="12" t="str">
        <f t="shared" si="176"/>
        <v/>
      </c>
      <c r="AR844" s="12" t="str">
        <f t="shared" si="175"/>
        <v/>
      </c>
    </row>
    <row r="845" spans="1:44" x14ac:dyDescent="0.25">
      <c r="A845" s="7"/>
      <c r="B845" s="7"/>
      <c r="C845" s="3" t="str">
        <f>IFERROR(VLOOKUP(B845,DONNEES!$E:$F,2,0),"")</f>
        <v/>
      </c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3" t="str">
        <f>IFERROR(VLOOKUP(Q845,DONNEES!$Q$2:$R$8,2,0),"")</f>
        <v/>
      </c>
      <c r="S845" s="19"/>
      <c r="T845" s="19"/>
      <c r="U845" s="7"/>
      <c r="V845" s="3" t="str">
        <f>IFERROR(VLOOKUP(U845,DONNEES!$O$2:$P$17,2,0),"")</f>
        <v/>
      </c>
      <c r="W845" s="7"/>
      <c r="X845" s="3" t="str">
        <f>IFERROR(VLOOKUP(W845,DONNEES!$S$2:$T$6,2,0),"")</f>
        <v/>
      </c>
      <c r="Z845" s="12" t="str">
        <f t="shared" si="164"/>
        <v/>
      </c>
      <c r="AA845" s="12" t="b">
        <f t="shared" si="165"/>
        <v>0</v>
      </c>
      <c r="AB845" s="12" t="b">
        <f t="shared" si="166"/>
        <v>0</v>
      </c>
      <c r="AC845" s="13">
        <f t="shared" si="167"/>
        <v>0</v>
      </c>
      <c r="AD845" s="12">
        <f t="shared" si="171"/>
        <v>0</v>
      </c>
      <c r="AE845" s="12">
        <f t="shared" si="172"/>
        <v>0</v>
      </c>
      <c r="AF845" s="12">
        <f t="shared" si="168"/>
        <v>1</v>
      </c>
      <c r="AG845" s="12">
        <f t="shared" si="169"/>
        <v>1</v>
      </c>
      <c r="AI845" s="12" t="str">
        <f>IF(E845&lt;&gt;"",OR(VLOOKUP(J845,DONNEES!$H$2:$I$7,2,0)="09",VLOOKUP(J845,DONNEES!$H$2:$I$7,2,0)="19"),"")</f>
        <v/>
      </c>
      <c r="AN845" s="18" t="b">
        <f t="shared" si="170"/>
        <v>1</v>
      </c>
      <c r="AO845" s="12" t="str">
        <f t="shared" si="174"/>
        <v/>
      </c>
      <c r="AP845" s="12" t="str">
        <f t="shared" si="173"/>
        <v/>
      </c>
      <c r="AQ845" s="12" t="str">
        <f t="shared" si="176"/>
        <v/>
      </c>
      <c r="AR845" s="12" t="str">
        <f t="shared" si="175"/>
        <v/>
      </c>
    </row>
    <row r="846" spans="1:44" x14ac:dyDescent="0.25">
      <c r="A846" s="7"/>
      <c r="B846" s="7"/>
      <c r="C846" s="3" t="str">
        <f>IFERROR(VLOOKUP(B846,DONNEES!$E:$F,2,0),"")</f>
        <v/>
      </c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3" t="str">
        <f>IFERROR(VLOOKUP(Q846,DONNEES!$Q$2:$R$8,2,0),"")</f>
        <v/>
      </c>
      <c r="S846" s="19"/>
      <c r="T846" s="19"/>
      <c r="U846" s="7"/>
      <c r="V846" s="3" t="str">
        <f>IFERROR(VLOOKUP(U846,DONNEES!$O$2:$P$17,2,0),"")</f>
        <v/>
      </c>
      <c r="W846" s="7"/>
      <c r="X846" s="3" t="str">
        <f>IFERROR(VLOOKUP(W846,DONNEES!$S$2:$T$6,2,0),"")</f>
        <v/>
      </c>
      <c r="Z846" s="12" t="str">
        <f t="shared" si="164"/>
        <v/>
      </c>
      <c r="AA846" s="12" t="b">
        <f t="shared" si="165"/>
        <v>0</v>
      </c>
      <c r="AB846" s="12" t="b">
        <f t="shared" si="166"/>
        <v>0</v>
      </c>
      <c r="AC846" s="13">
        <f t="shared" si="167"/>
        <v>0</v>
      </c>
      <c r="AD846" s="12">
        <f t="shared" si="171"/>
        <v>0</v>
      </c>
      <c r="AE846" s="12">
        <f t="shared" si="172"/>
        <v>0</v>
      </c>
      <c r="AF846" s="12">
        <f t="shared" si="168"/>
        <v>1</v>
      </c>
      <c r="AG846" s="12">
        <f t="shared" si="169"/>
        <v>1</v>
      </c>
      <c r="AI846" s="12" t="str">
        <f>IF(E846&lt;&gt;"",OR(VLOOKUP(J846,DONNEES!$H$2:$I$7,2,0)="09",VLOOKUP(J846,DONNEES!$H$2:$I$7,2,0)="19"),"")</f>
        <v/>
      </c>
      <c r="AN846" s="18" t="b">
        <f t="shared" si="170"/>
        <v>1</v>
      </c>
      <c r="AO846" s="12" t="str">
        <f t="shared" si="174"/>
        <v/>
      </c>
      <c r="AP846" s="12" t="str">
        <f t="shared" si="173"/>
        <v/>
      </c>
      <c r="AQ846" s="12" t="str">
        <f t="shared" si="176"/>
        <v/>
      </c>
      <c r="AR846" s="12" t="str">
        <f t="shared" si="175"/>
        <v/>
      </c>
    </row>
    <row r="847" spans="1:44" x14ac:dyDescent="0.25">
      <c r="A847" s="7"/>
      <c r="B847" s="7"/>
      <c r="C847" s="3" t="str">
        <f>IFERROR(VLOOKUP(B847,DONNEES!$E:$F,2,0),"")</f>
        <v/>
      </c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3" t="str">
        <f>IFERROR(VLOOKUP(Q847,DONNEES!$Q$2:$R$8,2,0),"")</f>
        <v/>
      </c>
      <c r="S847" s="19"/>
      <c r="T847" s="19"/>
      <c r="U847" s="7"/>
      <c r="V847" s="3" t="str">
        <f>IFERROR(VLOOKUP(U847,DONNEES!$O$2:$P$17,2,0),"")</f>
        <v/>
      </c>
      <c r="W847" s="7"/>
      <c r="X847" s="3" t="str">
        <f>IFERROR(VLOOKUP(W847,DONNEES!$S$2:$T$6,2,0),"")</f>
        <v/>
      </c>
      <c r="Z847" s="12" t="str">
        <f t="shared" ref="Z847:Z910" si="177">LEFT(J847,1)</f>
        <v/>
      </c>
      <c r="AA847" s="12" t="b">
        <f t="shared" ref="AA847:AA910" si="178">SUMIFS(K:K,A:A,A847,Z:Z,"D")&lt;&gt;SUMIFS(K:K,A:A,A847,Z:Z,"C")</f>
        <v>0</v>
      </c>
      <c r="AB847" s="12" t="b">
        <f t="shared" ref="AB847:AB910" si="179">IF(Z847&lt;&gt;"",OR(AND(NOT(ISBLANK(B847)),NOT(ISBLANK(D847))),AND(ISBLANK(B847),ISBLANK(D847))),FALSE)</f>
        <v>0</v>
      </c>
      <c r="AC847" s="13">
        <f t="shared" ref="AC847:AC910" si="180">IF(AA847=FALSE,0,1)</f>
        <v>0</v>
      </c>
      <c r="AD847" s="12">
        <f t="shared" si="171"/>
        <v>0</v>
      </c>
      <c r="AE847" s="12">
        <f t="shared" si="172"/>
        <v>0</v>
      </c>
      <c r="AF847" s="12">
        <f t="shared" ref="AF847:AF910" si="181">IF(A847&lt;&gt;0,0,1)</f>
        <v>1</v>
      </c>
      <c r="AG847" s="12">
        <f t="shared" ref="AG847:AG910" si="182">IF(J847&lt;&gt;0,0,1)</f>
        <v>1</v>
      </c>
      <c r="AI847" s="12" t="str">
        <f>IF(E847&lt;&gt;"",OR(VLOOKUP(J847,DONNEES!$H$2:$I$7,2,0)="09",VLOOKUP(J847,DONNEES!$H$2:$I$7,2,0)="19"),"")</f>
        <v/>
      </c>
      <c r="AN847" s="18" t="b">
        <f t="shared" ref="AN847:AN910" si="183">IF(D847="",E847="",IF(D847&lt;&gt;"",E847&lt;&gt;""))</f>
        <v>1</v>
      </c>
      <c r="AO847" s="12" t="str">
        <f t="shared" si="174"/>
        <v/>
      </c>
      <c r="AP847" s="12" t="str">
        <f t="shared" si="173"/>
        <v/>
      </c>
      <c r="AQ847" s="12" t="str">
        <f t="shared" si="176"/>
        <v/>
      </c>
      <c r="AR847" s="12" t="str">
        <f t="shared" si="175"/>
        <v/>
      </c>
    </row>
    <row r="848" spans="1:44" x14ac:dyDescent="0.25">
      <c r="A848" s="7"/>
      <c r="B848" s="7"/>
      <c r="C848" s="3" t="str">
        <f>IFERROR(VLOOKUP(B848,DONNEES!$E:$F,2,0),"")</f>
        <v/>
      </c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3" t="str">
        <f>IFERROR(VLOOKUP(Q848,DONNEES!$Q$2:$R$8,2,0),"")</f>
        <v/>
      </c>
      <c r="S848" s="19"/>
      <c r="T848" s="19"/>
      <c r="U848" s="7"/>
      <c r="V848" s="3" t="str">
        <f>IFERROR(VLOOKUP(U848,DONNEES!$O$2:$P$17,2,0),"")</f>
        <v/>
      </c>
      <c r="W848" s="7"/>
      <c r="X848" s="3" t="str">
        <f>IFERROR(VLOOKUP(W848,DONNEES!$S$2:$T$6,2,0),"")</f>
        <v/>
      </c>
      <c r="Z848" s="12" t="str">
        <f t="shared" si="177"/>
        <v/>
      </c>
      <c r="AA848" s="12" t="b">
        <f t="shared" si="178"/>
        <v>0</v>
      </c>
      <c r="AB848" s="12" t="b">
        <f t="shared" si="179"/>
        <v>0</v>
      </c>
      <c r="AC848" s="13">
        <f t="shared" si="180"/>
        <v>0</v>
      </c>
      <c r="AD848" s="12">
        <f t="shared" ref="AD848:AD911" si="184">IF(AB848=FALSE,0,1)</f>
        <v>0</v>
      </c>
      <c r="AE848" s="12">
        <f t="shared" ref="AE848:AE911" si="185">AF848-AG848</f>
        <v>0</v>
      </c>
      <c r="AF848" s="12">
        <f t="shared" si="181"/>
        <v>1</v>
      </c>
      <c r="AG848" s="12">
        <f t="shared" si="182"/>
        <v>1</v>
      </c>
      <c r="AI848" s="12" t="str">
        <f>IF(E848&lt;&gt;"",OR(VLOOKUP(J848,DONNEES!$H$2:$I$7,2,0)="09",VLOOKUP(J848,DONNEES!$H$2:$I$7,2,0)="19"),"")</f>
        <v/>
      </c>
      <c r="AN848" s="18" t="b">
        <f t="shared" si="183"/>
        <v>1</v>
      </c>
      <c r="AO848" s="12" t="str">
        <f t="shared" si="174"/>
        <v/>
      </c>
      <c r="AP848" s="12" t="str">
        <f t="shared" ref="AP848:AP911" si="186">IF(AO848="635","7","")</f>
        <v/>
      </c>
      <c r="AQ848" s="12" t="str">
        <f t="shared" si="176"/>
        <v/>
      </c>
      <c r="AR848" s="12" t="str">
        <f t="shared" si="175"/>
        <v/>
      </c>
    </row>
    <row r="849" spans="1:44" x14ac:dyDescent="0.25">
      <c r="A849" s="7"/>
      <c r="B849" s="7"/>
      <c r="C849" s="3" t="str">
        <f>IFERROR(VLOOKUP(B849,DONNEES!$E:$F,2,0),"")</f>
        <v/>
      </c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3" t="str">
        <f>IFERROR(VLOOKUP(Q849,DONNEES!$Q$2:$R$8,2,0),"")</f>
        <v/>
      </c>
      <c r="S849" s="19"/>
      <c r="T849" s="19"/>
      <c r="U849" s="7"/>
      <c r="V849" s="3" t="str">
        <f>IFERROR(VLOOKUP(U849,DONNEES!$O$2:$P$17,2,0),"")</f>
        <v/>
      </c>
      <c r="W849" s="7"/>
      <c r="X849" s="3" t="str">
        <f>IFERROR(VLOOKUP(W849,DONNEES!$S$2:$T$6,2,0),"")</f>
        <v/>
      </c>
      <c r="Z849" s="12" t="str">
        <f t="shared" si="177"/>
        <v/>
      </c>
      <c r="AA849" s="12" t="b">
        <f t="shared" si="178"/>
        <v>0</v>
      </c>
      <c r="AB849" s="12" t="b">
        <f t="shared" si="179"/>
        <v>0</v>
      </c>
      <c r="AC849" s="13">
        <f t="shared" si="180"/>
        <v>0</v>
      </c>
      <c r="AD849" s="12">
        <f t="shared" si="184"/>
        <v>0</v>
      </c>
      <c r="AE849" s="12">
        <f t="shared" si="185"/>
        <v>0</v>
      </c>
      <c r="AF849" s="12">
        <f t="shared" si="181"/>
        <v>1</v>
      </c>
      <c r="AG849" s="12">
        <f t="shared" si="182"/>
        <v>1</v>
      </c>
      <c r="AI849" s="12" t="str">
        <f>IF(E849&lt;&gt;"",OR(VLOOKUP(J849,DONNEES!$H$2:$I$7,2,0)="09",VLOOKUP(J849,DONNEES!$H$2:$I$7,2,0)="19"),"")</f>
        <v/>
      </c>
      <c r="AN849" s="18" t="b">
        <f t="shared" si="183"/>
        <v>1</v>
      </c>
      <c r="AO849" s="12" t="str">
        <f t="shared" si="174"/>
        <v/>
      </c>
      <c r="AP849" s="12" t="str">
        <f t="shared" si="186"/>
        <v/>
      </c>
      <c r="AQ849" s="12" t="str">
        <f t="shared" si="176"/>
        <v/>
      </c>
      <c r="AR849" s="12" t="str">
        <f t="shared" si="175"/>
        <v/>
      </c>
    </row>
    <row r="850" spans="1:44" x14ac:dyDescent="0.25">
      <c r="A850" s="7"/>
      <c r="B850" s="7"/>
      <c r="C850" s="3" t="str">
        <f>IFERROR(VLOOKUP(B850,DONNEES!$E:$F,2,0),"")</f>
        <v/>
      </c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3" t="str">
        <f>IFERROR(VLOOKUP(Q850,DONNEES!$Q$2:$R$8,2,0),"")</f>
        <v/>
      </c>
      <c r="S850" s="19"/>
      <c r="T850" s="19"/>
      <c r="U850" s="7"/>
      <c r="V850" s="3" t="str">
        <f>IFERROR(VLOOKUP(U850,DONNEES!$O$2:$P$17,2,0),"")</f>
        <v/>
      </c>
      <c r="W850" s="7"/>
      <c r="X850" s="3" t="str">
        <f>IFERROR(VLOOKUP(W850,DONNEES!$S$2:$T$6,2,0),"")</f>
        <v/>
      </c>
      <c r="Z850" s="12" t="str">
        <f t="shared" si="177"/>
        <v/>
      </c>
      <c r="AA850" s="12" t="b">
        <f t="shared" si="178"/>
        <v>0</v>
      </c>
      <c r="AB850" s="12" t="b">
        <f t="shared" si="179"/>
        <v>0</v>
      </c>
      <c r="AC850" s="13">
        <f t="shared" si="180"/>
        <v>0</v>
      </c>
      <c r="AD850" s="12">
        <f t="shared" si="184"/>
        <v>0</v>
      </c>
      <c r="AE850" s="12">
        <f t="shared" si="185"/>
        <v>0</v>
      </c>
      <c r="AF850" s="12">
        <f t="shared" si="181"/>
        <v>1</v>
      </c>
      <c r="AG850" s="12">
        <f t="shared" si="182"/>
        <v>1</v>
      </c>
      <c r="AI850" s="12" t="str">
        <f>IF(E850&lt;&gt;"",OR(VLOOKUP(J850,DONNEES!$H$2:$I$7,2,0)="09",VLOOKUP(J850,DONNEES!$H$2:$I$7,2,0)="19"),"")</f>
        <v/>
      </c>
      <c r="AN850" s="18" t="b">
        <f t="shared" si="183"/>
        <v>1</v>
      </c>
      <c r="AO850" s="12" t="str">
        <f t="shared" ref="AO850:AO913" si="187">LEFT(B850,1)</f>
        <v/>
      </c>
      <c r="AP850" s="12" t="str">
        <f t="shared" si="186"/>
        <v/>
      </c>
      <c r="AQ850" s="12" t="str">
        <f t="shared" si="176"/>
        <v/>
      </c>
      <c r="AR850" s="12" t="str">
        <f t="shared" si="175"/>
        <v/>
      </c>
    </row>
    <row r="851" spans="1:44" x14ac:dyDescent="0.25">
      <c r="A851" s="7"/>
      <c r="B851" s="7"/>
      <c r="C851" s="3" t="str">
        <f>IFERROR(VLOOKUP(B851,DONNEES!$E:$F,2,0),"")</f>
        <v/>
      </c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3" t="str">
        <f>IFERROR(VLOOKUP(Q851,DONNEES!$Q$2:$R$8,2,0),"")</f>
        <v/>
      </c>
      <c r="S851" s="19"/>
      <c r="T851" s="19"/>
      <c r="U851" s="7"/>
      <c r="V851" s="3" t="str">
        <f>IFERROR(VLOOKUP(U851,DONNEES!$O$2:$P$17,2,0),"")</f>
        <v/>
      </c>
      <c r="W851" s="7"/>
      <c r="X851" s="3" t="str">
        <f>IFERROR(VLOOKUP(W851,DONNEES!$S$2:$T$6,2,0),"")</f>
        <v/>
      </c>
      <c r="Z851" s="12" t="str">
        <f t="shared" si="177"/>
        <v/>
      </c>
      <c r="AA851" s="12" t="b">
        <f t="shared" si="178"/>
        <v>0</v>
      </c>
      <c r="AB851" s="12" t="b">
        <f t="shared" si="179"/>
        <v>0</v>
      </c>
      <c r="AC851" s="13">
        <f t="shared" si="180"/>
        <v>0</v>
      </c>
      <c r="AD851" s="12">
        <f t="shared" si="184"/>
        <v>0</v>
      </c>
      <c r="AE851" s="12">
        <f t="shared" si="185"/>
        <v>0</v>
      </c>
      <c r="AF851" s="12">
        <f t="shared" si="181"/>
        <v>1</v>
      </c>
      <c r="AG851" s="12">
        <f t="shared" si="182"/>
        <v>1</v>
      </c>
      <c r="AI851" s="12" t="str">
        <f>IF(E851&lt;&gt;"",OR(VLOOKUP(J851,DONNEES!$H$2:$I$7,2,0)="09",VLOOKUP(J851,DONNEES!$H$2:$I$7,2,0)="19"),"")</f>
        <v/>
      </c>
      <c r="AN851" s="18" t="b">
        <f t="shared" si="183"/>
        <v>1</v>
      </c>
      <c r="AO851" s="12" t="str">
        <f t="shared" si="187"/>
        <v/>
      </c>
      <c r="AP851" s="12" t="str">
        <f t="shared" si="186"/>
        <v/>
      </c>
      <c r="AQ851" s="12" t="str">
        <f t="shared" si="176"/>
        <v/>
      </c>
      <c r="AR851" s="12" t="str">
        <f t="shared" si="175"/>
        <v/>
      </c>
    </row>
    <row r="852" spans="1:44" x14ac:dyDescent="0.25">
      <c r="A852" s="7"/>
      <c r="B852" s="7"/>
      <c r="C852" s="3" t="str">
        <f>IFERROR(VLOOKUP(B852,DONNEES!$E:$F,2,0),"")</f>
        <v/>
      </c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3" t="str">
        <f>IFERROR(VLOOKUP(Q852,DONNEES!$Q$2:$R$8,2,0),"")</f>
        <v/>
      </c>
      <c r="S852" s="19"/>
      <c r="T852" s="19"/>
      <c r="U852" s="7"/>
      <c r="V852" s="3" t="str">
        <f>IFERROR(VLOOKUP(U852,DONNEES!$O$2:$P$17,2,0),"")</f>
        <v/>
      </c>
      <c r="W852" s="7"/>
      <c r="X852" s="3" t="str">
        <f>IFERROR(VLOOKUP(W852,DONNEES!$S$2:$T$6,2,0),"")</f>
        <v/>
      </c>
      <c r="Z852" s="12" t="str">
        <f t="shared" si="177"/>
        <v/>
      </c>
      <c r="AA852" s="12" t="b">
        <f t="shared" si="178"/>
        <v>0</v>
      </c>
      <c r="AB852" s="12" t="b">
        <f t="shared" si="179"/>
        <v>0</v>
      </c>
      <c r="AC852" s="13">
        <f t="shared" si="180"/>
        <v>0</v>
      </c>
      <c r="AD852" s="12">
        <f t="shared" si="184"/>
        <v>0</v>
      </c>
      <c r="AE852" s="12">
        <f t="shared" si="185"/>
        <v>0</v>
      </c>
      <c r="AF852" s="12">
        <f t="shared" si="181"/>
        <v>1</v>
      </c>
      <c r="AG852" s="12">
        <f t="shared" si="182"/>
        <v>1</v>
      </c>
      <c r="AI852" s="12" t="str">
        <f>IF(E852&lt;&gt;"",OR(VLOOKUP(J852,DONNEES!$H$2:$I$7,2,0)="09",VLOOKUP(J852,DONNEES!$H$2:$I$7,2,0)="19"),"")</f>
        <v/>
      </c>
      <c r="AN852" s="18" t="b">
        <f t="shared" si="183"/>
        <v>1</v>
      </c>
      <c r="AO852" s="12" t="str">
        <f t="shared" si="187"/>
        <v/>
      </c>
      <c r="AP852" s="12" t="str">
        <f t="shared" si="186"/>
        <v/>
      </c>
      <c r="AQ852" s="12" t="str">
        <f t="shared" si="176"/>
        <v/>
      </c>
      <c r="AR852" s="12" t="str">
        <f t="shared" si="175"/>
        <v/>
      </c>
    </row>
    <row r="853" spans="1:44" x14ac:dyDescent="0.25">
      <c r="A853" s="7"/>
      <c r="B853" s="7"/>
      <c r="C853" s="3" t="str">
        <f>IFERROR(VLOOKUP(B853,DONNEES!$E:$F,2,0),"")</f>
        <v/>
      </c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3" t="str">
        <f>IFERROR(VLOOKUP(Q853,DONNEES!$Q$2:$R$8,2,0),"")</f>
        <v/>
      </c>
      <c r="S853" s="19"/>
      <c r="T853" s="19"/>
      <c r="U853" s="7"/>
      <c r="V853" s="3" t="str">
        <f>IFERROR(VLOOKUP(U853,DONNEES!$O$2:$P$17,2,0),"")</f>
        <v/>
      </c>
      <c r="W853" s="7"/>
      <c r="X853" s="3" t="str">
        <f>IFERROR(VLOOKUP(W853,DONNEES!$S$2:$T$6,2,0),"")</f>
        <v/>
      </c>
      <c r="Z853" s="12" t="str">
        <f t="shared" si="177"/>
        <v/>
      </c>
      <c r="AA853" s="12" t="b">
        <f t="shared" si="178"/>
        <v>0</v>
      </c>
      <c r="AB853" s="12" t="b">
        <f t="shared" si="179"/>
        <v>0</v>
      </c>
      <c r="AC853" s="13">
        <f t="shared" si="180"/>
        <v>0</v>
      </c>
      <c r="AD853" s="12">
        <f t="shared" si="184"/>
        <v>0</v>
      </c>
      <c r="AE853" s="12">
        <f t="shared" si="185"/>
        <v>0</v>
      </c>
      <c r="AF853" s="12">
        <f t="shared" si="181"/>
        <v>1</v>
      </c>
      <c r="AG853" s="12">
        <f t="shared" si="182"/>
        <v>1</v>
      </c>
      <c r="AI853" s="12" t="str">
        <f>IF(E853&lt;&gt;"",OR(VLOOKUP(J853,DONNEES!$H$2:$I$7,2,0)="09",VLOOKUP(J853,DONNEES!$H$2:$I$7,2,0)="19"),"")</f>
        <v/>
      </c>
      <c r="AN853" s="18" t="b">
        <f t="shared" si="183"/>
        <v>1</v>
      </c>
      <c r="AO853" s="12" t="str">
        <f t="shared" si="187"/>
        <v/>
      </c>
      <c r="AP853" s="12" t="str">
        <f t="shared" si="186"/>
        <v/>
      </c>
      <c r="AQ853" s="12" t="str">
        <f t="shared" si="176"/>
        <v/>
      </c>
      <c r="AR853" s="12" t="str">
        <f t="shared" si="175"/>
        <v/>
      </c>
    </row>
    <row r="854" spans="1:44" x14ac:dyDescent="0.25">
      <c r="A854" s="7"/>
      <c r="B854" s="7"/>
      <c r="C854" s="3" t="str">
        <f>IFERROR(VLOOKUP(B854,DONNEES!$E:$F,2,0),"")</f>
        <v/>
      </c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3" t="str">
        <f>IFERROR(VLOOKUP(Q854,DONNEES!$Q$2:$R$8,2,0),"")</f>
        <v/>
      </c>
      <c r="S854" s="19"/>
      <c r="T854" s="19"/>
      <c r="U854" s="7"/>
      <c r="V854" s="3" t="str">
        <f>IFERROR(VLOOKUP(U854,DONNEES!$O$2:$P$17,2,0),"")</f>
        <v/>
      </c>
      <c r="W854" s="7"/>
      <c r="X854" s="3" t="str">
        <f>IFERROR(VLOOKUP(W854,DONNEES!$S$2:$T$6,2,0),"")</f>
        <v/>
      </c>
      <c r="Z854" s="12" t="str">
        <f t="shared" si="177"/>
        <v/>
      </c>
      <c r="AA854" s="12" t="b">
        <f t="shared" si="178"/>
        <v>0</v>
      </c>
      <c r="AB854" s="12" t="b">
        <f t="shared" si="179"/>
        <v>0</v>
      </c>
      <c r="AC854" s="13">
        <f t="shared" si="180"/>
        <v>0</v>
      </c>
      <c r="AD854" s="12">
        <f t="shared" si="184"/>
        <v>0</v>
      </c>
      <c r="AE854" s="12">
        <f t="shared" si="185"/>
        <v>0</v>
      </c>
      <c r="AF854" s="12">
        <f t="shared" si="181"/>
        <v>1</v>
      </c>
      <c r="AG854" s="12">
        <f t="shared" si="182"/>
        <v>1</v>
      </c>
      <c r="AI854" s="12" t="str">
        <f>IF(E854&lt;&gt;"",OR(VLOOKUP(J854,DONNEES!$H$2:$I$7,2,0)="09",VLOOKUP(J854,DONNEES!$H$2:$I$7,2,0)="19"),"")</f>
        <v/>
      </c>
      <c r="AN854" s="18" t="b">
        <f t="shared" si="183"/>
        <v>1</v>
      </c>
      <c r="AO854" s="12" t="str">
        <f t="shared" si="187"/>
        <v/>
      </c>
      <c r="AP854" s="12" t="str">
        <f t="shared" si="186"/>
        <v/>
      </c>
      <c r="AQ854" s="12" t="str">
        <f t="shared" si="176"/>
        <v/>
      </c>
      <c r="AR854" s="12" t="str">
        <f t="shared" si="175"/>
        <v/>
      </c>
    </row>
    <row r="855" spans="1:44" x14ac:dyDescent="0.25">
      <c r="A855" s="7"/>
      <c r="B855" s="7"/>
      <c r="C855" s="3" t="str">
        <f>IFERROR(VLOOKUP(B855,DONNEES!$E:$F,2,0),"")</f>
        <v/>
      </c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3" t="str">
        <f>IFERROR(VLOOKUP(Q855,DONNEES!$Q$2:$R$8,2,0),"")</f>
        <v/>
      </c>
      <c r="S855" s="19"/>
      <c r="T855" s="19"/>
      <c r="U855" s="7"/>
      <c r="V855" s="3" t="str">
        <f>IFERROR(VLOOKUP(U855,DONNEES!$O$2:$P$17,2,0),"")</f>
        <v/>
      </c>
      <c r="W855" s="7"/>
      <c r="X855" s="3" t="str">
        <f>IFERROR(VLOOKUP(W855,DONNEES!$S$2:$T$6,2,0),"")</f>
        <v/>
      </c>
      <c r="Z855" s="12" t="str">
        <f t="shared" si="177"/>
        <v/>
      </c>
      <c r="AA855" s="12" t="b">
        <f t="shared" si="178"/>
        <v>0</v>
      </c>
      <c r="AB855" s="12" t="b">
        <f t="shared" si="179"/>
        <v>0</v>
      </c>
      <c r="AC855" s="13">
        <f t="shared" si="180"/>
        <v>0</v>
      </c>
      <c r="AD855" s="12">
        <f t="shared" si="184"/>
        <v>0</v>
      </c>
      <c r="AE855" s="12">
        <f t="shared" si="185"/>
        <v>0</v>
      </c>
      <c r="AF855" s="12">
        <f t="shared" si="181"/>
        <v>1</v>
      </c>
      <c r="AG855" s="12">
        <f t="shared" si="182"/>
        <v>1</v>
      </c>
      <c r="AI855" s="12" t="str">
        <f>IF(E855&lt;&gt;"",OR(VLOOKUP(J855,DONNEES!$H$2:$I$7,2,0)="09",VLOOKUP(J855,DONNEES!$H$2:$I$7,2,0)="19"),"")</f>
        <v/>
      </c>
      <c r="AN855" s="18" t="b">
        <f t="shared" si="183"/>
        <v>1</v>
      </c>
      <c r="AO855" s="12" t="str">
        <f t="shared" si="187"/>
        <v/>
      </c>
      <c r="AP855" s="12" t="str">
        <f t="shared" si="186"/>
        <v/>
      </c>
      <c r="AQ855" s="12" t="str">
        <f t="shared" si="176"/>
        <v/>
      </c>
      <c r="AR855" s="12" t="str">
        <f t="shared" si="175"/>
        <v/>
      </c>
    </row>
    <row r="856" spans="1:44" x14ac:dyDescent="0.25">
      <c r="A856" s="7"/>
      <c r="B856" s="7"/>
      <c r="C856" s="3" t="str">
        <f>IFERROR(VLOOKUP(B856,DONNEES!$E:$F,2,0),"")</f>
        <v/>
      </c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3" t="str">
        <f>IFERROR(VLOOKUP(Q856,DONNEES!$Q$2:$R$8,2,0),"")</f>
        <v/>
      </c>
      <c r="S856" s="19"/>
      <c r="T856" s="19"/>
      <c r="U856" s="7"/>
      <c r="V856" s="3" t="str">
        <f>IFERROR(VLOOKUP(U856,DONNEES!$O$2:$P$17,2,0),"")</f>
        <v/>
      </c>
      <c r="W856" s="7"/>
      <c r="X856" s="3" t="str">
        <f>IFERROR(VLOOKUP(W856,DONNEES!$S$2:$T$6,2,0),"")</f>
        <v/>
      </c>
      <c r="Z856" s="12" t="str">
        <f t="shared" si="177"/>
        <v/>
      </c>
      <c r="AA856" s="12" t="b">
        <f t="shared" si="178"/>
        <v>0</v>
      </c>
      <c r="AB856" s="12" t="b">
        <f t="shared" si="179"/>
        <v>0</v>
      </c>
      <c r="AC856" s="13">
        <f t="shared" si="180"/>
        <v>0</v>
      </c>
      <c r="AD856" s="12">
        <f t="shared" si="184"/>
        <v>0</v>
      </c>
      <c r="AE856" s="12">
        <f t="shared" si="185"/>
        <v>0</v>
      </c>
      <c r="AF856" s="12">
        <f t="shared" si="181"/>
        <v>1</v>
      </c>
      <c r="AG856" s="12">
        <f t="shared" si="182"/>
        <v>1</v>
      </c>
      <c r="AI856" s="12" t="str">
        <f>IF(E856&lt;&gt;"",OR(VLOOKUP(J856,DONNEES!$H$2:$I$7,2,0)="09",VLOOKUP(J856,DONNEES!$H$2:$I$7,2,0)="19"),"")</f>
        <v/>
      </c>
      <c r="AN856" s="18" t="b">
        <f t="shared" si="183"/>
        <v>1</v>
      </c>
      <c r="AO856" s="12" t="str">
        <f t="shared" si="187"/>
        <v/>
      </c>
      <c r="AP856" s="12" t="str">
        <f t="shared" si="186"/>
        <v/>
      </c>
      <c r="AQ856" s="12" t="str">
        <f t="shared" si="176"/>
        <v/>
      </c>
      <c r="AR856" s="12" t="str">
        <f t="shared" si="175"/>
        <v/>
      </c>
    </row>
    <row r="857" spans="1:44" x14ac:dyDescent="0.25">
      <c r="A857" s="7"/>
      <c r="B857" s="7"/>
      <c r="C857" s="3" t="str">
        <f>IFERROR(VLOOKUP(B857,DONNEES!$E:$F,2,0),"")</f>
        <v/>
      </c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3" t="str">
        <f>IFERROR(VLOOKUP(Q857,DONNEES!$Q$2:$R$8,2,0),"")</f>
        <v/>
      </c>
      <c r="S857" s="19"/>
      <c r="T857" s="19"/>
      <c r="U857" s="7"/>
      <c r="V857" s="3" t="str">
        <f>IFERROR(VLOOKUP(U857,DONNEES!$O$2:$P$17,2,0),"")</f>
        <v/>
      </c>
      <c r="W857" s="7"/>
      <c r="X857" s="3" t="str">
        <f>IFERROR(VLOOKUP(W857,DONNEES!$S$2:$T$6,2,0),"")</f>
        <v/>
      </c>
      <c r="Z857" s="12" t="str">
        <f t="shared" si="177"/>
        <v/>
      </c>
      <c r="AA857" s="12" t="b">
        <f t="shared" si="178"/>
        <v>0</v>
      </c>
      <c r="AB857" s="12" t="b">
        <f t="shared" si="179"/>
        <v>0</v>
      </c>
      <c r="AC857" s="13">
        <f t="shared" si="180"/>
        <v>0</v>
      </c>
      <c r="AD857" s="12">
        <f t="shared" si="184"/>
        <v>0</v>
      </c>
      <c r="AE857" s="12">
        <f t="shared" si="185"/>
        <v>0</v>
      </c>
      <c r="AF857" s="12">
        <f t="shared" si="181"/>
        <v>1</v>
      </c>
      <c r="AG857" s="12">
        <f t="shared" si="182"/>
        <v>1</v>
      </c>
      <c r="AI857" s="12" t="str">
        <f>IF(E857&lt;&gt;"",OR(VLOOKUP(J857,DONNEES!$H$2:$I$7,2,0)="09",VLOOKUP(J857,DONNEES!$H$2:$I$7,2,0)="19"),"")</f>
        <v/>
      </c>
      <c r="AN857" s="18" t="b">
        <f t="shared" si="183"/>
        <v>1</v>
      </c>
      <c r="AO857" s="12" t="str">
        <f t="shared" si="187"/>
        <v/>
      </c>
      <c r="AP857" s="12" t="str">
        <f t="shared" si="186"/>
        <v/>
      </c>
      <c r="AQ857" s="12" t="str">
        <f t="shared" si="176"/>
        <v/>
      </c>
      <c r="AR857" s="12" t="str">
        <f t="shared" ref="AR857:AR920" si="188">IF(AP857&lt;&gt;"",AP857,AQ857)</f>
        <v/>
      </c>
    </row>
    <row r="858" spans="1:44" x14ac:dyDescent="0.25">
      <c r="A858" s="7"/>
      <c r="B858" s="7"/>
      <c r="C858" s="3" t="str">
        <f>IFERROR(VLOOKUP(B858,DONNEES!$E:$F,2,0),"")</f>
        <v/>
      </c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3" t="str">
        <f>IFERROR(VLOOKUP(Q858,DONNEES!$Q$2:$R$8,2,0),"")</f>
        <v/>
      </c>
      <c r="S858" s="19"/>
      <c r="T858" s="19"/>
      <c r="U858" s="7"/>
      <c r="V858" s="3" t="str">
        <f>IFERROR(VLOOKUP(U858,DONNEES!$O$2:$P$17,2,0),"")</f>
        <v/>
      </c>
      <c r="W858" s="7"/>
      <c r="X858" s="3" t="str">
        <f>IFERROR(VLOOKUP(W858,DONNEES!$S$2:$T$6,2,0),"")</f>
        <v/>
      </c>
      <c r="Z858" s="12" t="str">
        <f t="shared" si="177"/>
        <v/>
      </c>
      <c r="AA858" s="12" t="b">
        <f t="shared" si="178"/>
        <v>0</v>
      </c>
      <c r="AB858" s="12" t="b">
        <f t="shared" si="179"/>
        <v>0</v>
      </c>
      <c r="AC858" s="13">
        <f t="shared" si="180"/>
        <v>0</v>
      </c>
      <c r="AD858" s="12">
        <f t="shared" si="184"/>
        <v>0</v>
      </c>
      <c r="AE858" s="12">
        <f t="shared" si="185"/>
        <v>0</v>
      </c>
      <c r="AF858" s="12">
        <f t="shared" si="181"/>
        <v>1</v>
      </c>
      <c r="AG858" s="12">
        <f t="shared" si="182"/>
        <v>1</v>
      </c>
      <c r="AI858" s="12" t="str">
        <f>IF(E858&lt;&gt;"",OR(VLOOKUP(J858,DONNEES!$H$2:$I$7,2,0)="09",VLOOKUP(J858,DONNEES!$H$2:$I$7,2,0)="19"),"")</f>
        <v/>
      </c>
      <c r="AN858" s="18" t="b">
        <f t="shared" si="183"/>
        <v>1</v>
      </c>
      <c r="AO858" s="12" t="str">
        <f t="shared" si="187"/>
        <v/>
      </c>
      <c r="AP858" s="12" t="str">
        <f t="shared" si="186"/>
        <v/>
      </c>
      <c r="AQ858" s="12" t="str">
        <f t="shared" ref="AQ858:AQ921" si="189">IF(MID(AO858,1,1)="7","7","")</f>
        <v/>
      </c>
      <c r="AR858" s="12" t="str">
        <f t="shared" si="188"/>
        <v/>
      </c>
    </row>
    <row r="859" spans="1:44" x14ac:dyDescent="0.25">
      <c r="A859" s="7"/>
      <c r="B859" s="7"/>
      <c r="C859" s="3" t="str">
        <f>IFERROR(VLOOKUP(B859,DONNEES!$E:$F,2,0),"")</f>
        <v/>
      </c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3" t="str">
        <f>IFERROR(VLOOKUP(Q859,DONNEES!$Q$2:$R$8,2,0),"")</f>
        <v/>
      </c>
      <c r="S859" s="19"/>
      <c r="T859" s="19"/>
      <c r="U859" s="7"/>
      <c r="V859" s="3" t="str">
        <f>IFERROR(VLOOKUP(U859,DONNEES!$O$2:$P$17,2,0),"")</f>
        <v/>
      </c>
      <c r="W859" s="7"/>
      <c r="X859" s="3" t="str">
        <f>IFERROR(VLOOKUP(W859,DONNEES!$S$2:$T$6,2,0),"")</f>
        <v/>
      </c>
      <c r="Z859" s="12" t="str">
        <f t="shared" si="177"/>
        <v/>
      </c>
      <c r="AA859" s="12" t="b">
        <f t="shared" si="178"/>
        <v>0</v>
      </c>
      <c r="AB859" s="12" t="b">
        <f t="shared" si="179"/>
        <v>0</v>
      </c>
      <c r="AC859" s="13">
        <f t="shared" si="180"/>
        <v>0</v>
      </c>
      <c r="AD859" s="12">
        <f t="shared" si="184"/>
        <v>0</v>
      </c>
      <c r="AE859" s="12">
        <f t="shared" si="185"/>
        <v>0</v>
      </c>
      <c r="AF859" s="12">
        <f t="shared" si="181"/>
        <v>1</v>
      </c>
      <c r="AG859" s="12">
        <f t="shared" si="182"/>
        <v>1</v>
      </c>
      <c r="AI859" s="12" t="str">
        <f>IF(E859&lt;&gt;"",OR(VLOOKUP(J859,DONNEES!$H$2:$I$7,2,0)="09",VLOOKUP(J859,DONNEES!$H$2:$I$7,2,0)="19"),"")</f>
        <v/>
      </c>
      <c r="AN859" s="18" t="b">
        <f t="shared" si="183"/>
        <v>1</v>
      </c>
      <c r="AO859" s="12" t="str">
        <f t="shared" si="187"/>
        <v/>
      </c>
      <c r="AP859" s="12" t="str">
        <f t="shared" si="186"/>
        <v/>
      </c>
      <c r="AQ859" s="12" t="str">
        <f t="shared" si="189"/>
        <v/>
      </c>
      <c r="AR859" s="12" t="str">
        <f t="shared" si="188"/>
        <v/>
      </c>
    </row>
    <row r="860" spans="1:44" x14ac:dyDescent="0.25">
      <c r="A860" s="7"/>
      <c r="B860" s="7"/>
      <c r="C860" s="3" t="str">
        <f>IFERROR(VLOOKUP(B860,DONNEES!$E:$F,2,0),"")</f>
        <v/>
      </c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3" t="str">
        <f>IFERROR(VLOOKUP(Q860,DONNEES!$Q$2:$R$8,2,0),"")</f>
        <v/>
      </c>
      <c r="S860" s="19"/>
      <c r="T860" s="19"/>
      <c r="U860" s="7"/>
      <c r="V860" s="3" t="str">
        <f>IFERROR(VLOOKUP(U860,DONNEES!$O$2:$P$17,2,0),"")</f>
        <v/>
      </c>
      <c r="W860" s="7"/>
      <c r="X860" s="3" t="str">
        <f>IFERROR(VLOOKUP(W860,DONNEES!$S$2:$T$6,2,0),"")</f>
        <v/>
      </c>
      <c r="Z860" s="12" t="str">
        <f t="shared" si="177"/>
        <v/>
      </c>
      <c r="AA860" s="12" t="b">
        <f t="shared" si="178"/>
        <v>0</v>
      </c>
      <c r="AB860" s="12" t="b">
        <f t="shared" si="179"/>
        <v>0</v>
      </c>
      <c r="AC860" s="13">
        <f t="shared" si="180"/>
        <v>0</v>
      </c>
      <c r="AD860" s="12">
        <f t="shared" si="184"/>
        <v>0</v>
      </c>
      <c r="AE860" s="12">
        <f t="shared" si="185"/>
        <v>0</v>
      </c>
      <c r="AF860" s="12">
        <f t="shared" si="181"/>
        <v>1</v>
      </c>
      <c r="AG860" s="12">
        <f t="shared" si="182"/>
        <v>1</v>
      </c>
      <c r="AI860" s="12" t="str">
        <f>IF(E860&lt;&gt;"",OR(VLOOKUP(J860,DONNEES!$H$2:$I$7,2,0)="09",VLOOKUP(J860,DONNEES!$H$2:$I$7,2,0)="19"),"")</f>
        <v/>
      </c>
      <c r="AN860" s="18" t="b">
        <f t="shared" si="183"/>
        <v>1</v>
      </c>
      <c r="AO860" s="12" t="str">
        <f t="shared" si="187"/>
        <v/>
      </c>
      <c r="AP860" s="12" t="str">
        <f t="shared" si="186"/>
        <v/>
      </c>
      <c r="AQ860" s="12" t="str">
        <f t="shared" si="189"/>
        <v/>
      </c>
      <c r="AR860" s="12" t="str">
        <f t="shared" si="188"/>
        <v/>
      </c>
    </row>
    <row r="861" spans="1:44" x14ac:dyDescent="0.25">
      <c r="A861" s="7"/>
      <c r="B861" s="7"/>
      <c r="C861" s="3" t="str">
        <f>IFERROR(VLOOKUP(B861,DONNEES!$E:$F,2,0),"")</f>
        <v/>
      </c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3" t="str">
        <f>IFERROR(VLOOKUP(Q861,DONNEES!$Q$2:$R$8,2,0),"")</f>
        <v/>
      </c>
      <c r="S861" s="19"/>
      <c r="T861" s="19"/>
      <c r="U861" s="7"/>
      <c r="V861" s="3" t="str">
        <f>IFERROR(VLOOKUP(U861,DONNEES!$O$2:$P$17,2,0),"")</f>
        <v/>
      </c>
      <c r="W861" s="7"/>
      <c r="X861" s="3" t="str">
        <f>IFERROR(VLOOKUP(W861,DONNEES!$S$2:$T$6,2,0),"")</f>
        <v/>
      </c>
      <c r="Z861" s="12" t="str">
        <f t="shared" si="177"/>
        <v/>
      </c>
      <c r="AA861" s="12" t="b">
        <f t="shared" si="178"/>
        <v>0</v>
      </c>
      <c r="AB861" s="12" t="b">
        <f t="shared" si="179"/>
        <v>0</v>
      </c>
      <c r="AC861" s="13">
        <f t="shared" si="180"/>
        <v>0</v>
      </c>
      <c r="AD861" s="12">
        <f t="shared" si="184"/>
        <v>0</v>
      </c>
      <c r="AE861" s="12">
        <f t="shared" si="185"/>
        <v>0</v>
      </c>
      <c r="AF861" s="12">
        <f t="shared" si="181"/>
        <v>1</v>
      </c>
      <c r="AG861" s="12">
        <f t="shared" si="182"/>
        <v>1</v>
      </c>
      <c r="AI861" s="12" t="str">
        <f>IF(E861&lt;&gt;"",OR(VLOOKUP(J861,DONNEES!$H$2:$I$7,2,0)="09",VLOOKUP(J861,DONNEES!$H$2:$I$7,2,0)="19"),"")</f>
        <v/>
      </c>
      <c r="AN861" s="18" t="b">
        <f t="shared" si="183"/>
        <v>1</v>
      </c>
      <c r="AO861" s="12" t="str">
        <f t="shared" si="187"/>
        <v/>
      </c>
      <c r="AP861" s="12" t="str">
        <f t="shared" si="186"/>
        <v/>
      </c>
      <c r="AQ861" s="12" t="str">
        <f t="shared" si="189"/>
        <v/>
      </c>
      <c r="AR861" s="12" t="str">
        <f t="shared" si="188"/>
        <v/>
      </c>
    </row>
    <row r="862" spans="1:44" x14ac:dyDescent="0.25">
      <c r="A862" s="7"/>
      <c r="B862" s="7"/>
      <c r="C862" s="3" t="str">
        <f>IFERROR(VLOOKUP(B862,DONNEES!$E:$F,2,0),"")</f>
        <v/>
      </c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3" t="str">
        <f>IFERROR(VLOOKUP(Q862,DONNEES!$Q$2:$R$8,2,0),"")</f>
        <v/>
      </c>
      <c r="S862" s="19"/>
      <c r="T862" s="19"/>
      <c r="U862" s="7"/>
      <c r="V862" s="3" t="str">
        <f>IFERROR(VLOOKUP(U862,DONNEES!$O$2:$P$17,2,0),"")</f>
        <v/>
      </c>
      <c r="W862" s="7"/>
      <c r="X862" s="3" t="str">
        <f>IFERROR(VLOOKUP(W862,DONNEES!$S$2:$T$6,2,0),"")</f>
        <v/>
      </c>
      <c r="Z862" s="12" t="str">
        <f t="shared" si="177"/>
        <v/>
      </c>
      <c r="AA862" s="12" t="b">
        <f t="shared" si="178"/>
        <v>0</v>
      </c>
      <c r="AB862" s="12" t="b">
        <f t="shared" si="179"/>
        <v>0</v>
      </c>
      <c r="AC862" s="13">
        <f t="shared" si="180"/>
        <v>0</v>
      </c>
      <c r="AD862" s="12">
        <f t="shared" si="184"/>
        <v>0</v>
      </c>
      <c r="AE862" s="12">
        <f t="shared" si="185"/>
        <v>0</v>
      </c>
      <c r="AF862" s="12">
        <f t="shared" si="181"/>
        <v>1</v>
      </c>
      <c r="AG862" s="12">
        <f t="shared" si="182"/>
        <v>1</v>
      </c>
      <c r="AI862" s="12" t="str">
        <f>IF(E862&lt;&gt;"",OR(VLOOKUP(J862,DONNEES!$H$2:$I$7,2,0)="09",VLOOKUP(J862,DONNEES!$H$2:$I$7,2,0)="19"),"")</f>
        <v/>
      </c>
      <c r="AN862" s="18" t="b">
        <f t="shared" si="183"/>
        <v>1</v>
      </c>
      <c r="AO862" s="12" t="str">
        <f t="shared" si="187"/>
        <v/>
      </c>
      <c r="AP862" s="12" t="str">
        <f t="shared" si="186"/>
        <v/>
      </c>
      <c r="AQ862" s="12" t="str">
        <f t="shared" si="189"/>
        <v/>
      </c>
      <c r="AR862" s="12" t="str">
        <f t="shared" si="188"/>
        <v/>
      </c>
    </row>
    <row r="863" spans="1:44" x14ac:dyDescent="0.25">
      <c r="A863" s="7"/>
      <c r="B863" s="7"/>
      <c r="C863" s="3" t="str">
        <f>IFERROR(VLOOKUP(B863,DONNEES!$E:$F,2,0),"")</f>
        <v/>
      </c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3" t="str">
        <f>IFERROR(VLOOKUP(Q863,DONNEES!$Q$2:$R$8,2,0),"")</f>
        <v/>
      </c>
      <c r="S863" s="19"/>
      <c r="T863" s="19"/>
      <c r="U863" s="7"/>
      <c r="V863" s="3" t="str">
        <f>IFERROR(VLOOKUP(U863,DONNEES!$O$2:$P$17,2,0),"")</f>
        <v/>
      </c>
      <c r="W863" s="7"/>
      <c r="X863" s="3" t="str">
        <f>IFERROR(VLOOKUP(W863,DONNEES!$S$2:$T$6,2,0),"")</f>
        <v/>
      </c>
      <c r="Z863" s="12" t="str">
        <f t="shared" si="177"/>
        <v/>
      </c>
      <c r="AA863" s="12" t="b">
        <f t="shared" si="178"/>
        <v>0</v>
      </c>
      <c r="AB863" s="12" t="b">
        <f t="shared" si="179"/>
        <v>0</v>
      </c>
      <c r="AC863" s="13">
        <f t="shared" si="180"/>
        <v>0</v>
      </c>
      <c r="AD863" s="12">
        <f t="shared" si="184"/>
        <v>0</v>
      </c>
      <c r="AE863" s="12">
        <f t="shared" si="185"/>
        <v>0</v>
      </c>
      <c r="AF863" s="12">
        <f t="shared" si="181"/>
        <v>1</v>
      </c>
      <c r="AG863" s="12">
        <f t="shared" si="182"/>
        <v>1</v>
      </c>
      <c r="AI863" s="12" t="str">
        <f>IF(E863&lt;&gt;"",OR(VLOOKUP(J863,DONNEES!$H$2:$I$7,2,0)="09",VLOOKUP(J863,DONNEES!$H$2:$I$7,2,0)="19"),"")</f>
        <v/>
      </c>
      <c r="AN863" s="18" t="b">
        <f t="shared" si="183"/>
        <v>1</v>
      </c>
      <c r="AO863" s="12" t="str">
        <f t="shared" si="187"/>
        <v/>
      </c>
      <c r="AP863" s="12" t="str">
        <f t="shared" si="186"/>
        <v/>
      </c>
      <c r="AQ863" s="12" t="str">
        <f t="shared" si="189"/>
        <v/>
      </c>
      <c r="AR863" s="12" t="str">
        <f t="shared" si="188"/>
        <v/>
      </c>
    </row>
    <row r="864" spans="1:44" x14ac:dyDescent="0.25">
      <c r="A864" s="7"/>
      <c r="B864" s="7"/>
      <c r="C864" s="3" t="str">
        <f>IFERROR(VLOOKUP(B864,DONNEES!$E:$F,2,0),"")</f>
        <v/>
      </c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3" t="str">
        <f>IFERROR(VLOOKUP(Q864,DONNEES!$Q$2:$R$8,2,0),"")</f>
        <v/>
      </c>
      <c r="S864" s="19"/>
      <c r="T864" s="19"/>
      <c r="U864" s="7"/>
      <c r="V864" s="3" t="str">
        <f>IFERROR(VLOOKUP(U864,DONNEES!$O$2:$P$17,2,0),"")</f>
        <v/>
      </c>
      <c r="W864" s="7"/>
      <c r="X864" s="3" t="str">
        <f>IFERROR(VLOOKUP(W864,DONNEES!$S$2:$T$6,2,0),"")</f>
        <v/>
      </c>
      <c r="Z864" s="12" t="str">
        <f t="shared" si="177"/>
        <v/>
      </c>
      <c r="AA864" s="12" t="b">
        <f t="shared" si="178"/>
        <v>0</v>
      </c>
      <c r="AB864" s="12" t="b">
        <f t="shared" si="179"/>
        <v>0</v>
      </c>
      <c r="AC864" s="13">
        <f t="shared" si="180"/>
        <v>0</v>
      </c>
      <c r="AD864" s="12">
        <f t="shared" si="184"/>
        <v>0</v>
      </c>
      <c r="AE864" s="12">
        <f t="shared" si="185"/>
        <v>0</v>
      </c>
      <c r="AF864" s="12">
        <f t="shared" si="181"/>
        <v>1</v>
      </c>
      <c r="AG864" s="12">
        <f t="shared" si="182"/>
        <v>1</v>
      </c>
      <c r="AI864" s="12" t="str">
        <f>IF(E864&lt;&gt;"",OR(VLOOKUP(J864,DONNEES!$H$2:$I$7,2,0)="09",VLOOKUP(J864,DONNEES!$H$2:$I$7,2,0)="19"),"")</f>
        <v/>
      </c>
      <c r="AN864" s="18" t="b">
        <f t="shared" si="183"/>
        <v>1</v>
      </c>
      <c r="AO864" s="12" t="str">
        <f t="shared" si="187"/>
        <v/>
      </c>
      <c r="AP864" s="12" t="str">
        <f t="shared" si="186"/>
        <v/>
      </c>
      <c r="AQ864" s="12" t="str">
        <f t="shared" si="189"/>
        <v/>
      </c>
      <c r="AR864" s="12" t="str">
        <f t="shared" si="188"/>
        <v/>
      </c>
    </row>
    <row r="865" spans="1:44" x14ac:dyDescent="0.25">
      <c r="A865" s="7"/>
      <c r="B865" s="7"/>
      <c r="C865" s="3" t="str">
        <f>IFERROR(VLOOKUP(B865,DONNEES!$E:$F,2,0),"")</f>
        <v/>
      </c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3" t="str">
        <f>IFERROR(VLOOKUP(Q865,DONNEES!$Q$2:$R$8,2,0),"")</f>
        <v/>
      </c>
      <c r="S865" s="19"/>
      <c r="T865" s="19"/>
      <c r="U865" s="7"/>
      <c r="V865" s="3" t="str">
        <f>IFERROR(VLOOKUP(U865,DONNEES!$O$2:$P$17,2,0),"")</f>
        <v/>
      </c>
      <c r="W865" s="7"/>
      <c r="X865" s="3" t="str">
        <f>IFERROR(VLOOKUP(W865,DONNEES!$S$2:$T$6,2,0),"")</f>
        <v/>
      </c>
      <c r="Z865" s="12" t="str">
        <f t="shared" si="177"/>
        <v/>
      </c>
      <c r="AA865" s="12" t="b">
        <f t="shared" si="178"/>
        <v>0</v>
      </c>
      <c r="AB865" s="12" t="b">
        <f t="shared" si="179"/>
        <v>0</v>
      </c>
      <c r="AC865" s="13">
        <f t="shared" si="180"/>
        <v>0</v>
      </c>
      <c r="AD865" s="12">
        <f t="shared" si="184"/>
        <v>0</v>
      </c>
      <c r="AE865" s="12">
        <f t="shared" si="185"/>
        <v>0</v>
      </c>
      <c r="AF865" s="12">
        <f t="shared" si="181"/>
        <v>1</v>
      </c>
      <c r="AG865" s="12">
        <f t="shared" si="182"/>
        <v>1</v>
      </c>
      <c r="AI865" s="12" t="str">
        <f>IF(E865&lt;&gt;"",OR(VLOOKUP(J865,DONNEES!$H$2:$I$7,2,0)="09",VLOOKUP(J865,DONNEES!$H$2:$I$7,2,0)="19"),"")</f>
        <v/>
      </c>
      <c r="AN865" s="18" t="b">
        <f t="shared" si="183"/>
        <v>1</v>
      </c>
      <c r="AO865" s="12" t="str">
        <f t="shared" si="187"/>
        <v/>
      </c>
      <c r="AP865" s="12" t="str">
        <f t="shared" si="186"/>
        <v/>
      </c>
      <c r="AQ865" s="12" t="str">
        <f t="shared" si="189"/>
        <v/>
      </c>
      <c r="AR865" s="12" t="str">
        <f t="shared" si="188"/>
        <v/>
      </c>
    </row>
    <row r="866" spans="1:44" x14ac:dyDescent="0.25">
      <c r="A866" s="7"/>
      <c r="B866" s="7"/>
      <c r="C866" s="3" t="str">
        <f>IFERROR(VLOOKUP(B866,DONNEES!$E:$F,2,0),"")</f>
        <v/>
      </c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3" t="str">
        <f>IFERROR(VLOOKUP(Q866,DONNEES!$Q$2:$R$8,2,0),"")</f>
        <v/>
      </c>
      <c r="S866" s="19"/>
      <c r="T866" s="19"/>
      <c r="U866" s="7"/>
      <c r="V866" s="3" t="str">
        <f>IFERROR(VLOOKUP(U866,DONNEES!$O$2:$P$17,2,0),"")</f>
        <v/>
      </c>
      <c r="W866" s="7"/>
      <c r="X866" s="3" t="str">
        <f>IFERROR(VLOOKUP(W866,DONNEES!$S$2:$T$6,2,0),"")</f>
        <v/>
      </c>
      <c r="Z866" s="12" t="str">
        <f t="shared" si="177"/>
        <v/>
      </c>
      <c r="AA866" s="12" t="b">
        <f t="shared" si="178"/>
        <v>0</v>
      </c>
      <c r="AB866" s="12" t="b">
        <f t="shared" si="179"/>
        <v>0</v>
      </c>
      <c r="AC866" s="13">
        <f t="shared" si="180"/>
        <v>0</v>
      </c>
      <c r="AD866" s="12">
        <f t="shared" si="184"/>
        <v>0</v>
      </c>
      <c r="AE866" s="12">
        <f t="shared" si="185"/>
        <v>0</v>
      </c>
      <c r="AF866" s="12">
        <f t="shared" si="181"/>
        <v>1</v>
      </c>
      <c r="AG866" s="12">
        <f t="shared" si="182"/>
        <v>1</v>
      </c>
      <c r="AI866" s="12" t="str">
        <f>IF(E866&lt;&gt;"",OR(VLOOKUP(J866,DONNEES!$H$2:$I$7,2,0)="09",VLOOKUP(J866,DONNEES!$H$2:$I$7,2,0)="19"),"")</f>
        <v/>
      </c>
      <c r="AN866" s="18" t="b">
        <f t="shared" si="183"/>
        <v>1</v>
      </c>
      <c r="AO866" s="12" t="str">
        <f t="shared" si="187"/>
        <v/>
      </c>
      <c r="AP866" s="12" t="str">
        <f t="shared" si="186"/>
        <v/>
      </c>
      <c r="AQ866" s="12" t="str">
        <f t="shared" si="189"/>
        <v/>
      </c>
      <c r="AR866" s="12" t="str">
        <f t="shared" si="188"/>
        <v/>
      </c>
    </row>
    <row r="867" spans="1:44" x14ac:dyDescent="0.25">
      <c r="A867" s="7"/>
      <c r="B867" s="7"/>
      <c r="C867" s="3" t="str">
        <f>IFERROR(VLOOKUP(B867,DONNEES!$E:$F,2,0),"")</f>
        <v/>
      </c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3" t="str">
        <f>IFERROR(VLOOKUP(Q867,DONNEES!$Q$2:$R$8,2,0),"")</f>
        <v/>
      </c>
      <c r="S867" s="19"/>
      <c r="T867" s="19"/>
      <c r="U867" s="7"/>
      <c r="V867" s="3" t="str">
        <f>IFERROR(VLOOKUP(U867,DONNEES!$O$2:$P$17,2,0),"")</f>
        <v/>
      </c>
      <c r="W867" s="7"/>
      <c r="X867" s="3" t="str">
        <f>IFERROR(VLOOKUP(W867,DONNEES!$S$2:$T$6,2,0),"")</f>
        <v/>
      </c>
      <c r="Z867" s="12" t="str">
        <f t="shared" si="177"/>
        <v/>
      </c>
      <c r="AA867" s="12" t="b">
        <f t="shared" si="178"/>
        <v>0</v>
      </c>
      <c r="AB867" s="12" t="b">
        <f t="shared" si="179"/>
        <v>0</v>
      </c>
      <c r="AC867" s="13">
        <f t="shared" si="180"/>
        <v>0</v>
      </c>
      <c r="AD867" s="12">
        <f t="shared" si="184"/>
        <v>0</v>
      </c>
      <c r="AE867" s="12">
        <f t="shared" si="185"/>
        <v>0</v>
      </c>
      <c r="AF867" s="12">
        <f t="shared" si="181"/>
        <v>1</v>
      </c>
      <c r="AG867" s="12">
        <f t="shared" si="182"/>
        <v>1</v>
      </c>
      <c r="AI867" s="12" t="str">
        <f>IF(E867&lt;&gt;"",OR(VLOOKUP(J867,DONNEES!$H$2:$I$7,2,0)="09",VLOOKUP(J867,DONNEES!$H$2:$I$7,2,0)="19"),"")</f>
        <v/>
      </c>
      <c r="AN867" s="18" t="b">
        <f t="shared" si="183"/>
        <v>1</v>
      </c>
      <c r="AO867" s="12" t="str">
        <f t="shared" si="187"/>
        <v/>
      </c>
      <c r="AP867" s="12" t="str">
        <f t="shared" si="186"/>
        <v/>
      </c>
      <c r="AQ867" s="12" t="str">
        <f t="shared" si="189"/>
        <v/>
      </c>
      <c r="AR867" s="12" t="str">
        <f t="shared" si="188"/>
        <v/>
      </c>
    </row>
    <row r="868" spans="1:44" x14ac:dyDescent="0.25">
      <c r="A868" s="7"/>
      <c r="B868" s="7"/>
      <c r="C868" s="3" t="str">
        <f>IFERROR(VLOOKUP(B868,DONNEES!$E:$F,2,0),"")</f>
        <v/>
      </c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3" t="str">
        <f>IFERROR(VLOOKUP(Q868,DONNEES!$Q$2:$R$8,2,0),"")</f>
        <v/>
      </c>
      <c r="S868" s="19"/>
      <c r="T868" s="19"/>
      <c r="U868" s="7"/>
      <c r="V868" s="3" t="str">
        <f>IFERROR(VLOOKUP(U868,DONNEES!$O$2:$P$17,2,0),"")</f>
        <v/>
      </c>
      <c r="W868" s="7"/>
      <c r="X868" s="3" t="str">
        <f>IFERROR(VLOOKUP(W868,DONNEES!$S$2:$T$6,2,0),"")</f>
        <v/>
      </c>
      <c r="Z868" s="12" t="str">
        <f t="shared" si="177"/>
        <v/>
      </c>
      <c r="AA868" s="12" t="b">
        <f t="shared" si="178"/>
        <v>0</v>
      </c>
      <c r="AB868" s="12" t="b">
        <f t="shared" si="179"/>
        <v>0</v>
      </c>
      <c r="AC868" s="13">
        <f t="shared" si="180"/>
        <v>0</v>
      </c>
      <c r="AD868" s="12">
        <f t="shared" si="184"/>
        <v>0</v>
      </c>
      <c r="AE868" s="12">
        <f t="shared" si="185"/>
        <v>0</v>
      </c>
      <c r="AF868" s="12">
        <f t="shared" si="181"/>
        <v>1</v>
      </c>
      <c r="AG868" s="12">
        <f t="shared" si="182"/>
        <v>1</v>
      </c>
      <c r="AI868" s="12" t="str">
        <f>IF(E868&lt;&gt;"",OR(VLOOKUP(J868,DONNEES!$H$2:$I$7,2,0)="09",VLOOKUP(J868,DONNEES!$H$2:$I$7,2,0)="19"),"")</f>
        <v/>
      </c>
      <c r="AN868" s="18" t="b">
        <f t="shared" si="183"/>
        <v>1</v>
      </c>
      <c r="AO868" s="12" t="str">
        <f t="shared" si="187"/>
        <v/>
      </c>
      <c r="AP868" s="12" t="str">
        <f t="shared" si="186"/>
        <v/>
      </c>
      <c r="AQ868" s="12" t="str">
        <f t="shared" si="189"/>
        <v/>
      </c>
      <c r="AR868" s="12" t="str">
        <f t="shared" si="188"/>
        <v/>
      </c>
    </row>
    <row r="869" spans="1:44" x14ac:dyDescent="0.25">
      <c r="A869" s="7"/>
      <c r="B869" s="7"/>
      <c r="C869" s="3" t="str">
        <f>IFERROR(VLOOKUP(B869,DONNEES!$E:$F,2,0),"")</f>
        <v/>
      </c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3" t="str">
        <f>IFERROR(VLOOKUP(Q869,DONNEES!$Q$2:$R$8,2,0),"")</f>
        <v/>
      </c>
      <c r="S869" s="19"/>
      <c r="T869" s="19"/>
      <c r="U869" s="7"/>
      <c r="V869" s="3" t="str">
        <f>IFERROR(VLOOKUP(U869,DONNEES!$O$2:$P$17,2,0),"")</f>
        <v/>
      </c>
      <c r="W869" s="7"/>
      <c r="X869" s="3" t="str">
        <f>IFERROR(VLOOKUP(W869,DONNEES!$S$2:$T$6,2,0),"")</f>
        <v/>
      </c>
      <c r="Z869" s="12" t="str">
        <f t="shared" si="177"/>
        <v/>
      </c>
      <c r="AA869" s="12" t="b">
        <f t="shared" si="178"/>
        <v>0</v>
      </c>
      <c r="AB869" s="12" t="b">
        <f t="shared" si="179"/>
        <v>0</v>
      </c>
      <c r="AC869" s="13">
        <f t="shared" si="180"/>
        <v>0</v>
      </c>
      <c r="AD869" s="12">
        <f t="shared" si="184"/>
        <v>0</v>
      </c>
      <c r="AE869" s="12">
        <f t="shared" si="185"/>
        <v>0</v>
      </c>
      <c r="AF869" s="12">
        <f t="shared" si="181"/>
        <v>1</v>
      </c>
      <c r="AG869" s="12">
        <f t="shared" si="182"/>
        <v>1</v>
      </c>
      <c r="AI869" s="12" t="str">
        <f>IF(E869&lt;&gt;"",OR(VLOOKUP(J869,DONNEES!$H$2:$I$7,2,0)="09",VLOOKUP(J869,DONNEES!$H$2:$I$7,2,0)="19"),"")</f>
        <v/>
      </c>
      <c r="AN869" s="18" t="b">
        <f t="shared" si="183"/>
        <v>1</v>
      </c>
      <c r="AO869" s="12" t="str">
        <f t="shared" si="187"/>
        <v/>
      </c>
      <c r="AP869" s="12" t="str">
        <f t="shared" si="186"/>
        <v/>
      </c>
      <c r="AQ869" s="12" t="str">
        <f t="shared" si="189"/>
        <v/>
      </c>
      <c r="AR869" s="12" t="str">
        <f t="shared" si="188"/>
        <v/>
      </c>
    </row>
    <row r="870" spans="1:44" x14ac:dyDescent="0.25">
      <c r="A870" s="7"/>
      <c r="B870" s="7"/>
      <c r="C870" s="3" t="str">
        <f>IFERROR(VLOOKUP(B870,DONNEES!$E:$F,2,0),"")</f>
        <v/>
      </c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3" t="str">
        <f>IFERROR(VLOOKUP(Q870,DONNEES!$Q$2:$R$8,2,0),"")</f>
        <v/>
      </c>
      <c r="S870" s="19"/>
      <c r="T870" s="19"/>
      <c r="U870" s="7"/>
      <c r="V870" s="3" t="str">
        <f>IFERROR(VLOOKUP(U870,DONNEES!$O$2:$P$17,2,0),"")</f>
        <v/>
      </c>
      <c r="W870" s="7"/>
      <c r="X870" s="3" t="str">
        <f>IFERROR(VLOOKUP(W870,DONNEES!$S$2:$T$6,2,0),"")</f>
        <v/>
      </c>
      <c r="Z870" s="12" t="str">
        <f t="shared" si="177"/>
        <v/>
      </c>
      <c r="AA870" s="12" t="b">
        <f t="shared" si="178"/>
        <v>0</v>
      </c>
      <c r="AB870" s="12" t="b">
        <f t="shared" si="179"/>
        <v>0</v>
      </c>
      <c r="AC870" s="13">
        <f t="shared" si="180"/>
        <v>0</v>
      </c>
      <c r="AD870" s="12">
        <f t="shared" si="184"/>
        <v>0</v>
      </c>
      <c r="AE870" s="12">
        <f t="shared" si="185"/>
        <v>0</v>
      </c>
      <c r="AF870" s="12">
        <f t="shared" si="181"/>
        <v>1</v>
      </c>
      <c r="AG870" s="12">
        <f t="shared" si="182"/>
        <v>1</v>
      </c>
      <c r="AI870" s="12" t="str">
        <f>IF(E870&lt;&gt;"",OR(VLOOKUP(J870,DONNEES!$H$2:$I$7,2,0)="09",VLOOKUP(J870,DONNEES!$H$2:$I$7,2,0)="19"),"")</f>
        <v/>
      </c>
      <c r="AN870" s="18" t="b">
        <f t="shared" si="183"/>
        <v>1</v>
      </c>
      <c r="AO870" s="12" t="str">
        <f t="shared" si="187"/>
        <v/>
      </c>
      <c r="AP870" s="12" t="str">
        <f t="shared" si="186"/>
        <v/>
      </c>
      <c r="AQ870" s="12" t="str">
        <f t="shared" si="189"/>
        <v/>
      </c>
      <c r="AR870" s="12" t="str">
        <f t="shared" si="188"/>
        <v/>
      </c>
    </row>
    <row r="871" spans="1:44" x14ac:dyDescent="0.25">
      <c r="A871" s="7"/>
      <c r="B871" s="7"/>
      <c r="C871" s="3" t="str">
        <f>IFERROR(VLOOKUP(B871,DONNEES!$E:$F,2,0),"")</f>
        <v/>
      </c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3" t="str">
        <f>IFERROR(VLOOKUP(Q871,DONNEES!$Q$2:$R$8,2,0),"")</f>
        <v/>
      </c>
      <c r="S871" s="19"/>
      <c r="T871" s="19"/>
      <c r="U871" s="7"/>
      <c r="V871" s="3" t="str">
        <f>IFERROR(VLOOKUP(U871,DONNEES!$O$2:$P$17,2,0),"")</f>
        <v/>
      </c>
      <c r="W871" s="7"/>
      <c r="X871" s="3" t="str">
        <f>IFERROR(VLOOKUP(W871,DONNEES!$S$2:$T$6,2,0),"")</f>
        <v/>
      </c>
      <c r="Z871" s="12" t="str">
        <f t="shared" si="177"/>
        <v/>
      </c>
      <c r="AA871" s="12" t="b">
        <f t="shared" si="178"/>
        <v>0</v>
      </c>
      <c r="AB871" s="12" t="b">
        <f t="shared" si="179"/>
        <v>0</v>
      </c>
      <c r="AC871" s="13">
        <f t="shared" si="180"/>
        <v>0</v>
      </c>
      <c r="AD871" s="12">
        <f t="shared" si="184"/>
        <v>0</v>
      </c>
      <c r="AE871" s="12">
        <f t="shared" si="185"/>
        <v>0</v>
      </c>
      <c r="AF871" s="12">
        <f t="shared" si="181"/>
        <v>1</v>
      </c>
      <c r="AG871" s="12">
        <f t="shared" si="182"/>
        <v>1</v>
      </c>
      <c r="AI871" s="12" t="str">
        <f>IF(E871&lt;&gt;"",OR(VLOOKUP(J871,DONNEES!$H$2:$I$7,2,0)="09",VLOOKUP(J871,DONNEES!$H$2:$I$7,2,0)="19"),"")</f>
        <v/>
      </c>
      <c r="AN871" s="18" t="b">
        <f t="shared" si="183"/>
        <v>1</v>
      </c>
      <c r="AO871" s="12" t="str">
        <f t="shared" si="187"/>
        <v/>
      </c>
      <c r="AP871" s="12" t="str">
        <f t="shared" si="186"/>
        <v/>
      </c>
      <c r="AQ871" s="12" t="str">
        <f t="shared" si="189"/>
        <v/>
      </c>
      <c r="AR871" s="12" t="str">
        <f t="shared" si="188"/>
        <v/>
      </c>
    </row>
    <row r="872" spans="1:44" x14ac:dyDescent="0.25">
      <c r="A872" s="7"/>
      <c r="B872" s="7"/>
      <c r="C872" s="3" t="str">
        <f>IFERROR(VLOOKUP(B872,DONNEES!$E:$F,2,0),"")</f>
        <v/>
      </c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3" t="str">
        <f>IFERROR(VLOOKUP(Q872,DONNEES!$Q$2:$R$8,2,0),"")</f>
        <v/>
      </c>
      <c r="S872" s="19"/>
      <c r="T872" s="19"/>
      <c r="U872" s="7"/>
      <c r="V872" s="3" t="str">
        <f>IFERROR(VLOOKUP(U872,DONNEES!$O$2:$P$17,2,0),"")</f>
        <v/>
      </c>
      <c r="W872" s="7"/>
      <c r="X872" s="3" t="str">
        <f>IFERROR(VLOOKUP(W872,DONNEES!$S$2:$T$6,2,0),"")</f>
        <v/>
      </c>
      <c r="Z872" s="12" t="str">
        <f t="shared" si="177"/>
        <v/>
      </c>
      <c r="AA872" s="12" t="b">
        <f t="shared" si="178"/>
        <v>0</v>
      </c>
      <c r="AB872" s="12" t="b">
        <f t="shared" si="179"/>
        <v>0</v>
      </c>
      <c r="AC872" s="13">
        <f t="shared" si="180"/>
        <v>0</v>
      </c>
      <c r="AD872" s="12">
        <f t="shared" si="184"/>
        <v>0</v>
      </c>
      <c r="AE872" s="12">
        <f t="shared" si="185"/>
        <v>0</v>
      </c>
      <c r="AF872" s="12">
        <f t="shared" si="181"/>
        <v>1</v>
      </c>
      <c r="AG872" s="12">
        <f t="shared" si="182"/>
        <v>1</v>
      </c>
      <c r="AI872" s="12" t="str">
        <f>IF(E872&lt;&gt;"",OR(VLOOKUP(J872,DONNEES!$H$2:$I$7,2,0)="09",VLOOKUP(J872,DONNEES!$H$2:$I$7,2,0)="19"),"")</f>
        <v/>
      </c>
      <c r="AN872" s="18" t="b">
        <f t="shared" si="183"/>
        <v>1</v>
      </c>
      <c r="AO872" s="12" t="str">
        <f t="shared" si="187"/>
        <v/>
      </c>
      <c r="AP872" s="12" t="str">
        <f t="shared" si="186"/>
        <v/>
      </c>
      <c r="AQ872" s="12" t="str">
        <f t="shared" si="189"/>
        <v/>
      </c>
      <c r="AR872" s="12" t="str">
        <f t="shared" si="188"/>
        <v/>
      </c>
    </row>
    <row r="873" spans="1:44" x14ac:dyDescent="0.25">
      <c r="A873" s="7"/>
      <c r="B873" s="7"/>
      <c r="C873" s="3" t="str">
        <f>IFERROR(VLOOKUP(B873,DONNEES!$E:$F,2,0),"")</f>
        <v/>
      </c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3" t="str">
        <f>IFERROR(VLOOKUP(Q873,DONNEES!$Q$2:$R$8,2,0),"")</f>
        <v/>
      </c>
      <c r="S873" s="19"/>
      <c r="T873" s="19"/>
      <c r="U873" s="7"/>
      <c r="V873" s="3" t="str">
        <f>IFERROR(VLOOKUP(U873,DONNEES!$O$2:$P$17,2,0),"")</f>
        <v/>
      </c>
      <c r="W873" s="7"/>
      <c r="X873" s="3" t="str">
        <f>IFERROR(VLOOKUP(W873,DONNEES!$S$2:$T$6,2,0),"")</f>
        <v/>
      </c>
      <c r="Z873" s="12" t="str">
        <f t="shared" si="177"/>
        <v/>
      </c>
      <c r="AA873" s="12" t="b">
        <f t="shared" si="178"/>
        <v>0</v>
      </c>
      <c r="AB873" s="12" t="b">
        <f t="shared" si="179"/>
        <v>0</v>
      </c>
      <c r="AC873" s="13">
        <f t="shared" si="180"/>
        <v>0</v>
      </c>
      <c r="AD873" s="12">
        <f t="shared" si="184"/>
        <v>0</v>
      </c>
      <c r="AE873" s="12">
        <f t="shared" si="185"/>
        <v>0</v>
      </c>
      <c r="AF873" s="12">
        <f t="shared" si="181"/>
        <v>1</v>
      </c>
      <c r="AG873" s="12">
        <f t="shared" si="182"/>
        <v>1</v>
      </c>
      <c r="AI873" s="12" t="str">
        <f>IF(E873&lt;&gt;"",OR(VLOOKUP(J873,DONNEES!$H$2:$I$7,2,0)="09",VLOOKUP(J873,DONNEES!$H$2:$I$7,2,0)="19"),"")</f>
        <v/>
      </c>
      <c r="AN873" s="18" t="b">
        <f t="shared" si="183"/>
        <v>1</v>
      </c>
      <c r="AO873" s="12" t="str">
        <f t="shared" si="187"/>
        <v/>
      </c>
      <c r="AP873" s="12" t="str">
        <f t="shared" si="186"/>
        <v/>
      </c>
      <c r="AQ873" s="12" t="str">
        <f t="shared" si="189"/>
        <v/>
      </c>
      <c r="AR873" s="12" t="str">
        <f t="shared" si="188"/>
        <v/>
      </c>
    </row>
    <row r="874" spans="1:44" x14ac:dyDescent="0.25">
      <c r="A874" s="7"/>
      <c r="B874" s="7"/>
      <c r="C874" s="3" t="str">
        <f>IFERROR(VLOOKUP(B874,DONNEES!$E:$F,2,0),"")</f>
        <v/>
      </c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3" t="str">
        <f>IFERROR(VLOOKUP(Q874,DONNEES!$Q$2:$R$8,2,0),"")</f>
        <v/>
      </c>
      <c r="S874" s="19"/>
      <c r="T874" s="19"/>
      <c r="U874" s="7"/>
      <c r="V874" s="3" t="str">
        <f>IFERROR(VLOOKUP(U874,DONNEES!$O$2:$P$17,2,0),"")</f>
        <v/>
      </c>
      <c r="W874" s="7"/>
      <c r="X874" s="3" t="str">
        <f>IFERROR(VLOOKUP(W874,DONNEES!$S$2:$T$6,2,0),"")</f>
        <v/>
      </c>
      <c r="Z874" s="12" t="str">
        <f t="shared" si="177"/>
        <v/>
      </c>
      <c r="AA874" s="12" t="b">
        <f t="shared" si="178"/>
        <v>0</v>
      </c>
      <c r="AB874" s="12" t="b">
        <f t="shared" si="179"/>
        <v>0</v>
      </c>
      <c r="AC874" s="13">
        <f t="shared" si="180"/>
        <v>0</v>
      </c>
      <c r="AD874" s="12">
        <f t="shared" si="184"/>
        <v>0</v>
      </c>
      <c r="AE874" s="12">
        <f t="shared" si="185"/>
        <v>0</v>
      </c>
      <c r="AF874" s="12">
        <f t="shared" si="181"/>
        <v>1</v>
      </c>
      <c r="AG874" s="12">
        <f t="shared" si="182"/>
        <v>1</v>
      </c>
      <c r="AI874" s="12" t="str">
        <f>IF(E874&lt;&gt;"",OR(VLOOKUP(J874,DONNEES!$H$2:$I$7,2,0)="09",VLOOKUP(J874,DONNEES!$H$2:$I$7,2,0)="19"),"")</f>
        <v/>
      </c>
      <c r="AN874" s="18" t="b">
        <f t="shared" si="183"/>
        <v>1</v>
      </c>
      <c r="AO874" s="12" t="str">
        <f t="shared" si="187"/>
        <v/>
      </c>
      <c r="AP874" s="12" t="str">
        <f t="shared" si="186"/>
        <v/>
      </c>
      <c r="AQ874" s="12" t="str">
        <f t="shared" si="189"/>
        <v/>
      </c>
      <c r="AR874" s="12" t="str">
        <f t="shared" si="188"/>
        <v/>
      </c>
    </row>
    <row r="875" spans="1:44" x14ac:dyDescent="0.25">
      <c r="A875" s="7"/>
      <c r="B875" s="7"/>
      <c r="C875" s="3" t="str">
        <f>IFERROR(VLOOKUP(B875,DONNEES!$E:$F,2,0),"")</f>
        <v/>
      </c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3" t="str">
        <f>IFERROR(VLOOKUP(Q875,DONNEES!$Q$2:$R$8,2,0),"")</f>
        <v/>
      </c>
      <c r="S875" s="19"/>
      <c r="T875" s="19"/>
      <c r="U875" s="7"/>
      <c r="V875" s="3" t="str">
        <f>IFERROR(VLOOKUP(U875,DONNEES!$O$2:$P$17,2,0),"")</f>
        <v/>
      </c>
      <c r="W875" s="7"/>
      <c r="X875" s="3" t="str">
        <f>IFERROR(VLOOKUP(W875,DONNEES!$S$2:$T$6,2,0),"")</f>
        <v/>
      </c>
      <c r="Z875" s="12" t="str">
        <f t="shared" si="177"/>
        <v/>
      </c>
      <c r="AA875" s="12" t="b">
        <f t="shared" si="178"/>
        <v>0</v>
      </c>
      <c r="AB875" s="12" t="b">
        <f t="shared" si="179"/>
        <v>0</v>
      </c>
      <c r="AC875" s="13">
        <f t="shared" si="180"/>
        <v>0</v>
      </c>
      <c r="AD875" s="12">
        <f t="shared" si="184"/>
        <v>0</v>
      </c>
      <c r="AE875" s="12">
        <f t="shared" si="185"/>
        <v>0</v>
      </c>
      <c r="AF875" s="12">
        <f t="shared" si="181"/>
        <v>1</v>
      </c>
      <c r="AG875" s="12">
        <f t="shared" si="182"/>
        <v>1</v>
      </c>
      <c r="AI875" s="12" t="str">
        <f>IF(E875&lt;&gt;"",OR(VLOOKUP(J875,DONNEES!$H$2:$I$7,2,0)="09",VLOOKUP(J875,DONNEES!$H$2:$I$7,2,0)="19"),"")</f>
        <v/>
      </c>
      <c r="AN875" s="18" t="b">
        <f t="shared" si="183"/>
        <v>1</v>
      </c>
      <c r="AO875" s="12" t="str">
        <f t="shared" si="187"/>
        <v/>
      </c>
      <c r="AP875" s="12" t="str">
        <f t="shared" si="186"/>
        <v/>
      </c>
      <c r="AQ875" s="12" t="str">
        <f t="shared" si="189"/>
        <v/>
      </c>
      <c r="AR875" s="12" t="str">
        <f t="shared" si="188"/>
        <v/>
      </c>
    </row>
    <row r="876" spans="1:44" x14ac:dyDescent="0.25">
      <c r="A876" s="7"/>
      <c r="B876" s="7"/>
      <c r="C876" s="3" t="str">
        <f>IFERROR(VLOOKUP(B876,DONNEES!$E:$F,2,0),"")</f>
        <v/>
      </c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3" t="str">
        <f>IFERROR(VLOOKUP(Q876,DONNEES!$Q$2:$R$8,2,0),"")</f>
        <v/>
      </c>
      <c r="S876" s="19"/>
      <c r="T876" s="19"/>
      <c r="U876" s="7"/>
      <c r="V876" s="3" t="str">
        <f>IFERROR(VLOOKUP(U876,DONNEES!$O$2:$P$17,2,0),"")</f>
        <v/>
      </c>
      <c r="W876" s="7"/>
      <c r="X876" s="3" t="str">
        <f>IFERROR(VLOOKUP(W876,DONNEES!$S$2:$T$6,2,0),"")</f>
        <v/>
      </c>
      <c r="Z876" s="12" t="str">
        <f t="shared" si="177"/>
        <v/>
      </c>
      <c r="AA876" s="12" t="b">
        <f t="shared" si="178"/>
        <v>0</v>
      </c>
      <c r="AB876" s="12" t="b">
        <f t="shared" si="179"/>
        <v>0</v>
      </c>
      <c r="AC876" s="13">
        <f t="shared" si="180"/>
        <v>0</v>
      </c>
      <c r="AD876" s="12">
        <f t="shared" si="184"/>
        <v>0</v>
      </c>
      <c r="AE876" s="12">
        <f t="shared" si="185"/>
        <v>0</v>
      </c>
      <c r="AF876" s="12">
        <f t="shared" si="181"/>
        <v>1</v>
      </c>
      <c r="AG876" s="12">
        <f t="shared" si="182"/>
        <v>1</v>
      </c>
      <c r="AI876" s="12" t="str">
        <f>IF(E876&lt;&gt;"",OR(VLOOKUP(J876,DONNEES!$H$2:$I$7,2,0)="09",VLOOKUP(J876,DONNEES!$H$2:$I$7,2,0)="19"),"")</f>
        <v/>
      </c>
      <c r="AN876" s="18" t="b">
        <f t="shared" si="183"/>
        <v>1</v>
      </c>
      <c r="AO876" s="12" t="str">
        <f t="shared" si="187"/>
        <v/>
      </c>
      <c r="AP876" s="12" t="str">
        <f t="shared" si="186"/>
        <v/>
      </c>
      <c r="AQ876" s="12" t="str">
        <f t="shared" si="189"/>
        <v/>
      </c>
      <c r="AR876" s="12" t="str">
        <f t="shared" si="188"/>
        <v/>
      </c>
    </row>
    <row r="877" spans="1:44" x14ac:dyDescent="0.25">
      <c r="A877" s="7"/>
      <c r="B877" s="7"/>
      <c r="C877" s="3" t="str">
        <f>IFERROR(VLOOKUP(B877,DONNEES!$E:$F,2,0),"")</f>
        <v/>
      </c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3" t="str">
        <f>IFERROR(VLOOKUP(Q877,DONNEES!$Q$2:$R$8,2,0),"")</f>
        <v/>
      </c>
      <c r="S877" s="19"/>
      <c r="T877" s="19"/>
      <c r="U877" s="7"/>
      <c r="V877" s="3" t="str">
        <f>IFERROR(VLOOKUP(U877,DONNEES!$O$2:$P$17,2,0),"")</f>
        <v/>
      </c>
      <c r="W877" s="7"/>
      <c r="X877" s="3" t="str">
        <f>IFERROR(VLOOKUP(W877,DONNEES!$S$2:$T$6,2,0),"")</f>
        <v/>
      </c>
      <c r="Z877" s="12" t="str">
        <f t="shared" si="177"/>
        <v/>
      </c>
      <c r="AA877" s="12" t="b">
        <f t="shared" si="178"/>
        <v>0</v>
      </c>
      <c r="AB877" s="12" t="b">
        <f t="shared" si="179"/>
        <v>0</v>
      </c>
      <c r="AC877" s="13">
        <f t="shared" si="180"/>
        <v>0</v>
      </c>
      <c r="AD877" s="12">
        <f t="shared" si="184"/>
        <v>0</v>
      </c>
      <c r="AE877" s="12">
        <f t="shared" si="185"/>
        <v>0</v>
      </c>
      <c r="AF877" s="12">
        <f t="shared" si="181"/>
        <v>1</v>
      </c>
      <c r="AG877" s="12">
        <f t="shared" si="182"/>
        <v>1</v>
      </c>
      <c r="AI877" s="12" t="str">
        <f>IF(E877&lt;&gt;"",OR(VLOOKUP(J877,DONNEES!$H$2:$I$7,2,0)="09",VLOOKUP(J877,DONNEES!$H$2:$I$7,2,0)="19"),"")</f>
        <v/>
      </c>
      <c r="AN877" s="18" t="b">
        <f t="shared" si="183"/>
        <v>1</v>
      </c>
      <c r="AO877" s="12" t="str">
        <f t="shared" si="187"/>
        <v/>
      </c>
      <c r="AP877" s="12" t="str">
        <f t="shared" si="186"/>
        <v/>
      </c>
      <c r="AQ877" s="12" t="str">
        <f t="shared" si="189"/>
        <v/>
      </c>
      <c r="AR877" s="12" t="str">
        <f t="shared" si="188"/>
        <v/>
      </c>
    </row>
    <row r="878" spans="1:44" x14ac:dyDescent="0.25">
      <c r="A878" s="7"/>
      <c r="B878" s="7"/>
      <c r="C878" s="3" t="str">
        <f>IFERROR(VLOOKUP(B878,DONNEES!$E:$F,2,0),"")</f>
        <v/>
      </c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3" t="str">
        <f>IFERROR(VLOOKUP(Q878,DONNEES!$Q$2:$R$8,2,0),"")</f>
        <v/>
      </c>
      <c r="S878" s="19"/>
      <c r="T878" s="19"/>
      <c r="U878" s="7"/>
      <c r="V878" s="3" t="str">
        <f>IFERROR(VLOOKUP(U878,DONNEES!$O$2:$P$17,2,0),"")</f>
        <v/>
      </c>
      <c r="W878" s="7"/>
      <c r="X878" s="3" t="str">
        <f>IFERROR(VLOOKUP(W878,DONNEES!$S$2:$T$6,2,0),"")</f>
        <v/>
      </c>
      <c r="Z878" s="12" t="str">
        <f t="shared" si="177"/>
        <v/>
      </c>
      <c r="AA878" s="12" t="b">
        <f t="shared" si="178"/>
        <v>0</v>
      </c>
      <c r="AB878" s="12" t="b">
        <f t="shared" si="179"/>
        <v>0</v>
      </c>
      <c r="AC878" s="13">
        <f t="shared" si="180"/>
        <v>0</v>
      </c>
      <c r="AD878" s="12">
        <f t="shared" si="184"/>
        <v>0</v>
      </c>
      <c r="AE878" s="12">
        <f t="shared" si="185"/>
        <v>0</v>
      </c>
      <c r="AF878" s="12">
        <f t="shared" si="181"/>
        <v>1</v>
      </c>
      <c r="AG878" s="12">
        <f t="shared" si="182"/>
        <v>1</v>
      </c>
      <c r="AI878" s="12" t="str">
        <f>IF(E878&lt;&gt;"",OR(VLOOKUP(J878,DONNEES!$H$2:$I$7,2,0)="09",VLOOKUP(J878,DONNEES!$H$2:$I$7,2,0)="19"),"")</f>
        <v/>
      </c>
      <c r="AN878" s="18" t="b">
        <f t="shared" si="183"/>
        <v>1</v>
      </c>
      <c r="AO878" s="12" t="str">
        <f t="shared" si="187"/>
        <v/>
      </c>
      <c r="AP878" s="12" t="str">
        <f t="shared" si="186"/>
        <v/>
      </c>
      <c r="AQ878" s="12" t="str">
        <f t="shared" si="189"/>
        <v/>
      </c>
      <c r="AR878" s="12" t="str">
        <f t="shared" si="188"/>
        <v/>
      </c>
    </row>
    <row r="879" spans="1:44" x14ac:dyDescent="0.25">
      <c r="A879" s="7"/>
      <c r="B879" s="7"/>
      <c r="C879" s="3" t="str">
        <f>IFERROR(VLOOKUP(B879,DONNEES!$E:$F,2,0),"")</f>
        <v/>
      </c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3" t="str">
        <f>IFERROR(VLOOKUP(Q879,DONNEES!$Q$2:$R$8,2,0),"")</f>
        <v/>
      </c>
      <c r="S879" s="19"/>
      <c r="T879" s="19"/>
      <c r="U879" s="7"/>
      <c r="V879" s="3" t="str">
        <f>IFERROR(VLOOKUP(U879,DONNEES!$O$2:$P$17,2,0),"")</f>
        <v/>
      </c>
      <c r="W879" s="7"/>
      <c r="X879" s="3" t="str">
        <f>IFERROR(VLOOKUP(W879,DONNEES!$S$2:$T$6,2,0),"")</f>
        <v/>
      </c>
      <c r="Z879" s="12" t="str">
        <f t="shared" si="177"/>
        <v/>
      </c>
      <c r="AA879" s="12" t="b">
        <f t="shared" si="178"/>
        <v>0</v>
      </c>
      <c r="AB879" s="12" t="b">
        <f t="shared" si="179"/>
        <v>0</v>
      </c>
      <c r="AC879" s="13">
        <f t="shared" si="180"/>
        <v>0</v>
      </c>
      <c r="AD879" s="12">
        <f t="shared" si="184"/>
        <v>0</v>
      </c>
      <c r="AE879" s="12">
        <f t="shared" si="185"/>
        <v>0</v>
      </c>
      <c r="AF879" s="12">
        <f t="shared" si="181"/>
        <v>1</v>
      </c>
      <c r="AG879" s="12">
        <f t="shared" si="182"/>
        <v>1</v>
      </c>
      <c r="AI879" s="12" t="str">
        <f>IF(E879&lt;&gt;"",OR(VLOOKUP(J879,DONNEES!$H$2:$I$7,2,0)="09",VLOOKUP(J879,DONNEES!$H$2:$I$7,2,0)="19"),"")</f>
        <v/>
      </c>
      <c r="AN879" s="18" t="b">
        <f t="shared" si="183"/>
        <v>1</v>
      </c>
      <c r="AO879" s="12" t="str">
        <f t="shared" si="187"/>
        <v/>
      </c>
      <c r="AP879" s="12" t="str">
        <f t="shared" si="186"/>
        <v/>
      </c>
      <c r="AQ879" s="12" t="str">
        <f t="shared" si="189"/>
        <v/>
      </c>
      <c r="AR879" s="12" t="str">
        <f t="shared" si="188"/>
        <v/>
      </c>
    </row>
    <row r="880" spans="1:44" x14ac:dyDescent="0.25">
      <c r="A880" s="7"/>
      <c r="B880" s="7"/>
      <c r="C880" s="3" t="str">
        <f>IFERROR(VLOOKUP(B880,DONNEES!$E:$F,2,0),"")</f>
        <v/>
      </c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3" t="str">
        <f>IFERROR(VLOOKUP(Q880,DONNEES!$Q$2:$R$8,2,0),"")</f>
        <v/>
      </c>
      <c r="S880" s="19"/>
      <c r="T880" s="19"/>
      <c r="U880" s="7"/>
      <c r="V880" s="3" t="str">
        <f>IFERROR(VLOOKUP(U880,DONNEES!$O$2:$P$17,2,0),"")</f>
        <v/>
      </c>
      <c r="W880" s="7"/>
      <c r="X880" s="3" t="str">
        <f>IFERROR(VLOOKUP(W880,DONNEES!$S$2:$T$6,2,0),"")</f>
        <v/>
      </c>
      <c r="Z880" s="12" t="str">
        <f t="shared" si="177"/>
        <v/>
      </c>
      <c r="AA880" s="12" t="b">
        <f t="shared" si="178"/>
        <v>0</v>
      </c>
      <c r="AB880" s="12" t="b">
        <f t="shared" si="179"/>
        <v>0</v>
      </c>
      <c r="AC880" s="13">
        <f t="shared" si="180"/>
        <v>0</v>
      </c>
      <c r="AD880" s="12">
        <f t="shared" si="184"/>
        <v>0</v>
      </c>
      <c r="AE880" s="12">
        <f t="shared" si="185"/>
        <v>0</v>
      </c>
      <c r="AF880" s="12">
        <f t="shared" si="181"/>
        <v>1</v>
      </c>
      <c r="AG880" s="12">
        <f t="shared" si="182"/>
        <v>1</v>
      </c>
      <c r="AI880" s="12" t="str">
        <f>IF(E880&lt;&gt;"",OR(VLOOKUP(J880,DONNEES!$H$2:$I$7,2,0)="09",VLOOKUP(J880,DONNEES!$H$2:$I$7,2,0)="19"),"")</f>
        <v/>
      </c>
      <c r="AN880" s="18" t="b">
        <f t="shared" si="183"/>
        <v>1</v>
      </c>
      <c r="AO880" s="12" t="str">
        <f t="shared" si="187"/>
        <v/>
      </c>
      <c r="AP880" s="12" t="str">
        <f t="shared" si="186"/>
        <v/>
      </c>
      <c r="AQ880" s="12" t="str">
        <f t="shared" si="189"/>
        <v/>
      </c>
      <c r="AR880" s="12" t="str">
        <f t="shared" si="188"/>
        <v/>
      </c>
    </row>
    <row r="881" spans="1:44" x14ac:dyDescent="0.25">
      <c r="A881" s="7"/>
      <c r="B881" s="7"/>
      <c r="C881" s="3" t="str">
        <f>IFERROR(VLOOKUP(B881,DONNEES!$E:$F,2,0),"")</f>
        <v/>
      </c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3" t="str">
        <f>IFERROR(VLOOKUP(Q881,DONNEES!$Q$2:$R$8,2,0),"")</f>
        <v/>
      </c>
      <c r="S881" s="19"/>
      <c r="T881" s="19"/>
      <c r="U881" s="7"/>
      <c r="V881" s="3" t="str">
        <f>IFERROR(VLOOKUP(U881,DONNEES!$O$2:$P$17,2,0),"")</f>
        <v/>
      </c>
      <c r="W881" s="7"/>
      <c r="X881" s="3" t="str">
        <f>IFERROR(VLOOKUP(W881,DONNEES!$S$2:$T$6,2,0),"")</f>
        <v/>
      </c>
      <c r="Z881" s="12" t="str">
        <f t="shared" si="177"/>
        <v/>
      </c>
      <c r="AA881" s="12" t="b">
        <f t="shared" si="178"/>
        <v>0</v>
      </c>
      <c r="AB881" s="12" t="b">
        <f t="shared" si="179"/>
        <v>0</v>
      </c>
      <c r="AC881" s="13">
        <f t="shared" si="180"/>
        <v>0</v>
      </c>
      <c r="AD881" s="12">
        <f t="shared" si="184"/>
        <v>0</v>
      </c>
      <c r="AE881" s="12">
        <f t="shared" si="185"/>
        <v>0</v>
      </c>
      <c r="AF881" s="12">
        <f t="shared" si="181"/>
        <v>1</v>
      </c>
      <c r="AG881" s="12">
        <f t="shared" si="182"/>
        <v>1</v>
      </c>
      <c r="AI881" s="12" t="str">
        <f>IF(E881&lt;&gt;"",OR(VLOOKUP(J881,DONNEES!$H$2:$I$7,2,0)="09",VLOOKUP(J881,DONNEES!$H$2:$I$7,2,0)="19"),"")</f>
        <v/>
      </c>
      <c r="AN881" s="18" t="b">
        <f t="shared" si="183"/>
        <v>1</v>
      </c>
      <c r="AO881" s="12" t="str">
        <f t="shared" si="187"/>
        <v/>
      </c>
      <c r="AP881" s="12" t="str">
        <f t="shared" si="186"/>
        <v/>
      </c>
      <c r="AQ881" s="12" t="str">
        <f t="shared" si="189"/>
        <v/>
      </c>
      <c r="AR881" s="12" t="str">
        <f t="shared" si="188"/>
        <v/>
      </c>
    </row>
    <row r="882" spans="1:44" x14ac:dyDescent="0.25">
      <c r="A882" s="7"/>
      <c r="B882" s="7"/>
      <c r="C882" s="3" t="str">
        <f>IFERROR(VLOOKUP(B882,DONNEES!$E:$F,2,0),"")</f>
        <v/>
      </c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3" t="str">
        <f>IFERROR(VLOOKUP(Q882,DONNEES!$Q$2:$R$8,2,0),"")</f>
        <v/>
      </c>
      <c r="S882" s="19"/>
      <c r="T882" s="19"/>
      <c r="U882" s="7"/>
      <c r="V882" s="3" t="str">
        <f>IFERROR(VLOOKUP(U882,DONNEES!$O$2:$P$17,2,0),"")</f>
        <v/>
      </c>
      <c r="W882" s="7"/>
      <c r="X882" s="3" t="str">
        <f>IFERROR(VLOOKUP(W882,DONNEES!$S$2:$T$6,2,0),"")</f>
        <v/>
      </c>
      <c r="Z882" s="12" t="str">
        <f t="shared" si="177"/>
        <v/>
      </c>
      <c r="AA882" s="12" t="b">
        <f t="shared" si="178"/>
        <v>0</v>
      </c>
      <c r="AB882" s="12" t="b">
        <f t="shared" si="179"/>
        <v>0</v>
      </c>
      <c r="AC882" s="13">
        <f t="shared" si="180"/>
        <v>0</v>
      </c>
      <c r="AD882" s="12">
        <f t="shared" si="184"/>
        <v>0</v>
      </c>
      <c r="AE882" s="12">
        <f t="shared" si="185"/>
        <v>0</v>
      </c>
      <c r="AF882" s="12">
        <f t="shared" si="181"/>
        <v>1</v>
      </c>
      <c r="AG882" s="12">
        <f t="shared" si="182"/>
        <v>1</v>
      </c>
      <c r="AI882" s="12" t="str">
        <f>IF(E882&lt;&gt;"",OR(VLOOKUP(J882,DONNEES!$H$2:$I$7,2,0)="09",VLOOKUP(J882,DONNEES!$H$2:$I$7,2,0)="19"),"")</f>
        <v/>
      </c>
      <c r="AN882" s="18" t="b">
        <f t="shared" si="183"/>
        <v>1</v>
      </c>
      <c r="AO882" s="12" t="str">
        <f t="shared" si="187"/>
        <v/>
      </c>
      <c r="AP882" s="12" t="str">
        <f t="shared" si="186"/>
        <v/>
      </c>
      <c r="AQ882" s="12" t="str">
        <f t="shared" si="189"/>
        <v/>
      </c>
      <c r="AR882" s="12" t="str">
        <f t="shared" si="188"/>
        <v/>
      </c>
    </row>
    <row r="883" spans="1:44" x14ac:dyDescent="0.25">
      <c r="A883" s="7"/>
      <c r="B883" s="7"/>
      <c r="C883" s="3" t="str">
        <f>IFERROR(VLOOKUP(B883,DONNEES!$E:$F,2,0),"")</f>
        <v/>
      </c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3" t="str">
        <f>IFERROR(VLOOKUP(Q883,DONNEES!$Q$2:$R$8,2,0),"")</f>
        <v/>
      </c>
      <c r="S883" s="19"/>
      <c r="T883" s="19"/>
      <c r="U883" s="7"/>
      <c r="V883" s="3" t="str">
        <f>IFERROR(VLOOKUP(U883,DONNEES!$O$2:$P$17,2,0),"")</f>
        <v/>
      </c>
      <c r="W883" s="7"/>
      <c r="X883" s="3" t="str">
        <f>IFERROR(VLOOKUP(W883,DONNEES!$S$2:$T$6,2,0),"")</f>
        <v/>
      </c>
      <c r="Z883" s="12" t="str">
        <f t="shared" si="177"/>
        <v/>
      </c>
      <c r="AA883" s="12" t="b">
        <f t="shared" si="178"/>
        <v>0</v>
      </c>
      <c r="AB883" s="12" t="b">
        <f t="shared" si="179"/>
        <v>0</v>
      </c>
      <c r="AC883" s="13">
        <f t="shared" si="180"/>
        <v>0</v>
      </c>
      <c r="AD883" s="12">
        <f t="shared" si="184"/>
        <v>0</v>
      </c>
      <c r="AE883" s="12">
        <f t="shared" si="185"/>
        <v>0</v>
      </c>
      <c r="AF883" s="12">
        <f t="shared" si="181"/>
        <v>1</v>
      </c>
      <c r="AG883" s="12">
        <f t="shared" si="182"/>
        <v>1</v>
      </c>
      <c r="AI883" s="12" t="str">
        <f>IF(E883&lt;&gt;"",OR(VLOOKUP(J883,DONNEES!$H$2:$I$7,2,0)="09",VLOOKUP(J883,DONNEES!$H$2:$I$7,2,0)="19"),"")</f>
        <v/>
      </c>
      <c r="AN883" s="18" t="b">
        <f t="shared" si="183"/>
        <v>1</v>
      </c>
      <c r="AO883" s="12" t="str">
        <f t="shared" si="187"/>
        <v/>
      </c>
      <c r="AP883" s="12" t="str">
        <f t="shared" si="186"/>
        <v/>
      </c>
      <c r="AQ883" s="12" t="str">
        <f t="shared" si="189"/>
        <v/>
      </c>
      <c r="AR883" s="12" t="str">
        <f t="shared" si="188"/>
        <v/>
      </c>
    </row>
    <row r="884" spans="1:44" x14ac:dyDescent="0.25">
      <c r="A884" s="7"/>
      <c r="B884" s="7"/>
      <c r="C884" s="3" t="str">
        <f>IFERROR(VLOOKUP(B884,DONNEES!$E:$F,2,0),"")</f>
        <v/>
      </c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3" t="str">
        <f>IFERROR(VLOOKUP(Q884,DONNEES!$Q$2:$R$8,2,0),"")</f>
        <v/>
      </c>
      <c r="S884" s="19"/>
      <c r="T884" s="19"/>
      <c r="U884" s="7"/>
      <c r="V884" s="3" t="str">
        <f>IFERROR(VLOOKUP(U884,DONNEES!$O$2:$P$17,2,0),"")</f>
        <v/>
      </c>
      <c r="W884" s="7"/>
      <c r="X884" s="3" t="str">
        <f>IFERROR(VLOOKUP(W884,DONNEES!$S$2:$T$6,2,0),"")</f>
        <v/>
      </c>
      <c r="Z884" s="12" t="str">
        <f t="shared" si="177"/>
        <v/>
      </c>
      <c r="AA884" s="12" t="b">
        <f t="shared" si="178"/>
        <v>0</v>
      </c>
      <c r="AB884" s="12" t="b">
        <f t="shared" si="179"/>
        <v>0</v>
      </c>
      <c r="AC884" s="13">
        <f t="shared" si="180"/>
        <v>0</v>
      </c>
      <c r="AD884" s="12">
        <f t="shared" si="184"/>
        <v>0</v>
      </c>
      <c r="AE884" s="12">
        <f t="shared" si="185"/>
        <v>0</v>
      </c>
      <c r="AF884" s="12">
        <f t="shared" si="181"/>
        <v>1</v>
      </c>
      <c r="AG884" s="12">
        <f t="shared" si="182"/>
        <v>1</v>
      </c>
      <c r="AI884" s="12" t="str">
        <f>IF(E884&lt;&gt;"",OR(VLOOKUP(J884,DONNEES!$H$2:$I$7,2,0)="09",VLOOKUP(J884,DONNEES!$H$2:$I$7,2,0)="19"),"")</f>
        <v/>
      </c>
      <c r="AN884" s="18" t="b">
        <f t="shared" si="183"/>
        <v>1</v>
      </c>
      <c r="AO884" s="12" t="str">
        <f t="shared" si="187"/>
        <v/>
      </c>
      <c r="AP884" s="12" t="str">
        <f t="shared" si="186"/>
        <v/>
      </c>
      <c r="AQ884" s="12" t="str">
        <f t="shared" si="189"/>
        <v/>
      </c>
      <c r="AR884" s="12" t="str">
        <f t="shared" si="188"/>
        <v/>
      </c>
    </row>
    <row r="885" spans="1:44" x14ac:dyDescent="0.25">
      <c r="A885" s="7"/>
      <c r="B885" s="7"/>
      <c r="C885" s="3" t="str">
        <f>IFERROR(VLOOKUP(B885,DONNEES!$E:$F,2,0),"")</f>
        <v/>
      </c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3" t="str">
        <f>IFERROR(VLOOKUP(Q885,DONNEES!$Q$2:$R$8,2,0),"")</f>
        <v/>
      </c>
      <c r="S885" s="19"/>
      <c r="T885" s="19"/>
      <c r="U885" s="7"/>
      <c r="V885" s="3" t="str">
        <f>IFERROR(VLOOKUP(U885,DONNEES!$O$2:$P$17,2,0),"")</f>
        <v/>
      </c>
      <c r="W885" s="7"/>
      <c r="X885" s="3" t="str">
        <f>IFERROR(VLOOKUP(W885,DONNEES!$S$2:$T$6,2,0),"")</f>
        <v/>
      </c>
      <c r="Z885" s="12" t="str">
        <f t="shared" si="177"/>
        <v/>
      </c>
      <c r="AA885" s="12" t="b">
        <f t="shared" si="178"/>
        <v>0</v>
      </c>
      <c r="AB885" s="12" t="b">
        <f t="shared" si="179"/>
        <v>0</v>
      </c>
      <c r="AC885" s="13">
        <f t="shared" si="180"/>
        <v>0</v>
      </c>
      <c r="AD885" s="12">
        <f t="shared" si="184"/>
        <v>0</v>
      </c>
      <c r="AE885" s="12">
        <f t="shared" si="185"/>
        <v>0</v>
      </c>
      <c r="AF885" s="12">
        <f t="shared" si="181"/>
        <v>1</v>
      </c>
      <c r="AG885" s="12">
        <f t="shared" si="182"/>
        <v>1</v>
      </c>
      <c r="AI885" s="12" t="str">
        <f>IF(E885&lt;&gt;"",OR(VLOOKUP(J885,DONNEES!$H$2:$I$7,2,0)="09",VLOOKUP(J885,DONNEES!$H$2:$I$7,2,0)="19"),"")</f>
        <v/>
      </c>
      <c r="AN885" s="18" t="b">
        <f t="shared" si="183"/>
        <v>1</v>
      </c>
      <c r="AO885" s="12" t="str">
        <f t="shared" si="187"/>
        <v/>
      </c>
      <c r="AP885" s="12" t="str">
        <f t="shared" si="186"/>
        <v/>
      </c>
      <c r="AQ885" s="12" t="str">
        <f t="shared" si="189"/>
        <v/>
      </c>
      <c r="AR885" s="12" t="str">
        <f t="shared" si="188"/>
        <v/>
      </c>
    </row>
    <row r="886" spans="1:44" x14ac:dyDescent="0.25">
      <c r="A886" s="7"/>
      <c r="B886" s="7"/>
      <c r="C886" s="3" t="str">
        <f>IFERROR(VLOOKUP(B886,DONNEES!$E:$F,2,0),"")</f>
        <v/>
      </c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3" t="str">
        <f>IFERROR(VLOOKUP(Q886,DONNEES!$Q$2:$R$8,2,0),"")</f>
        <v/>
      </c>
      <c r="S886" s="19"/>
      <c r="T886" s="19"/>
      <c r="U886" s="7"/>
      <c r="V886" s="3" t="str">
        <f>IFERROR(VLOOKUP(U886,DONNEES!$O$2:$P$17,2,0),"")</f>
        <v/>
      </c>
      <c r="W886" s="7"/>
      <c r="X886" s="3" t="str">
        <f>IFERROR(VLOOKUP(W886,DONNEES!$S$2:$T$6,2,0),"")</f>
        <v/>
      </c>
      <c r="Z886" s="12" t="str">
        <f t="shared" si="177"/>
        <v/>
      </c>
      <c r="AA886" s="12" t="b">
        <f t="shared" si="178"/>
        <v>0</v>
      </c>
      <c r="AB886" s="12" t="b">
        <f t="shared" si="179"/>
        <v>0</v>
      </c>
      <c r="AC886" s="13">
        <f t="shared" si="180"/>
        <v>0</v>
      </c>
      <c r="AD886" s="12">
        <f t="shared" si="184"/>
        <v>0</v>
      </c>
      <c r="AE886" s="12">
        <f t="shared" si="185"/>
        <v>0</v>
      </c>
      <c r="AF886" s="12">
        <f t="shared" si="181"/>
        <v>1</v>
      </c>
      <c r="AG886" s="12">
        <f t="shared" si="182"/>
        <v>1</v>
      </c>
      <c r="AI886" s="12" t="str">
        <f>IF(E886&lt;&gt;"",OR(VLOOKUP(J886,DONNEES!$H$2:$I$7,2,0)="09",VLOOKUP(J886,DONNEES!$H$2:$I$7,2,0)="19"),"")</f>
        <v/>
      </c>
      <c r="AN886" s="18" t="b">
        <f t="shared" si="183"/>
        <v>1</v>
      </c>
      <c r="AO886" s="12" t="str">
        <f t="shared" si="187"/>
        <v/>
      </c>
      <c r="AP886" s="12" t="str">
        <f t="shared" si="186"/>
        <v/>
      </c>
      <c r="AQ886" s="12" t="str">
        <f t="shared" si="189"/>
        <v/>
      </c>
      <c r="AR886" s="12" t="str">
        <f t="shared" si="188"/>
        <v/>
      </c>
    </row>
    <row r="887" spans="1:44" x14ac:dyDescent="0.25">
      <c r="A887" s="7"/>
      <c r="B887" s="7"/>
      <c r="C887" s="3" t="str">
        <f>IFERROR(VLOOKUP(B887,DONNEES!$E:$F,2,0),"")</f>
        <v/>
      </c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3" t="str">
        <f>IFERROR(VLOOKUP(Q887,DONNEES!$Q$2:$R$8,2,0),"")</f>
        <v/>
      </c>
      <c r="S887" s="19"/>
      <c r="T887" s="19"/>
      <c r="U887" s="7"/>
      <c r="V887" s="3" t="str">
        <f>IFERROR(VLOOKUP(U887,DONNEES!$O$2:$P$17,2,0),"")</f>
        <v/>
      </c>
      <c r="W887" s="7"/>
      <c r="X887" s="3" t="str">
        <f>IFERROR(VLOOKUP(W887,DONNEES!$S$2:$T$6,2,0),"")</f>
        <v/>
      </c>
      <c r="Z887" s="12" t="str">
        <f t="shared" si="177"/>
        <v/>
      </c>
      <c r="AA887" s="12" t="b">
        <f t="shared" si="178"/>
        <v>0</v>
      </c>
      <c r="AB887" s="12" t="b">
        <f t="shared" si="179"/>
        <v>0</v>
      </c>
      <c r="AC887" s="13">
        <f t="shared" si="180"/>
        <v>0</v>
      </c>
      <c r="AD887" s="12">
        <f t="shared" si="184"/>
        <v>0</v>
      </c>
      <c r="AE887" s="12">
        <f t="shared" si="185"/>
        <v>0</v>
      </c>
      <c r="AF887" s="12">
        <f t="shared" si="181"/>
        <v>1</v>
      </c>
      <c r="AG887" s="12">
        <f t="shared" si="182"/>
        <v>1</v>
      </c>
      <c r="AI887" s="12" t="str">
        <f>IF(E887&lt;&gt;"",OR(VLOOKUP(J887,DONNEES!$H$2:$I$7,2,0)="09",VLOOKUP(J887,DONNEES!$H$2:$I$7,2,0)="19"),"")</f>
        <v/>
      </c>
      <c r="AN887" s="18" t="b">
        <f t="shared" si="183"/>
        <v>1</v>
      </c>
      <c r="AO887" s="12" t="str">
        <f t="shared" si="187"/>
        <v/>
      </c>
      <c r="AP887" s="12" t="str">
        <f t="shared" si="186"/>
        <v/>
      </c>
      <c r="AQ887" s="12" t="str">
        <f t="shared" si="189"/>
        <v/>
      </c>
      <c r="AR887" s="12" t="str">
        <f t="shared" si="188"/>
        <v/>
      </c>
    </row>
    <row r="888" spans="1:44" x14ac:dyDescent="0.25">
      <c r="A888" s="7"/>
      <c r="B888" s="7"/>
      <c r="C888" s="3" t="str">
        <f>IFERROR(VLOOKUP(B888,DONNEES!$E:$F,2,0),"")</f>
        <v/>
      </c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3" t="str">
        <f>IFERROR(VLOOKUP(Q888,DONNEES!$Q$2:$R$8,2,0),"")</f>
        <v/>
      </c>
      <c r="S888" s="19"/>
      <c r="T888" s="19"/>
      <c r="U888" s="7"/>
      <c r="V888" s="3" t="str">
        <f>IFERROR(VLOOKUP(U888,DONNEES!$O$2:$P$17,2,0),"")</f>
        <v/>
      </c>
      <c r="W888" s="7"/>
      <c r="X888" s="3" t="str">
        <f>IFERROR(VLOOKUP(W888,DONNEES!$S$2:$T$6,2,0),"")</f>
        <v/>
      </c>
      <c r="Z888" s="12" t="str">
        <f t="shared" si="177"/>
        <v/>
      </c>
      <c r="AA888" s="12" t="b">
        <f t="shared" si="178"/>
        <v>0</v>
      </c>
      <c r="AB888" s="12" t="b">
        <f t="shared" si="179"/>
        <v>0</v>
      </c>
      <c r="AC888" s="13">
        <f t="shared" si="180"/>
        <v>0</v>
      </c>
      <c r="AD888" s="12">
        <f t="shared" si="184"/>
        <v>0</v>
      </c>
      <c r="AE888" s="12">
        <f t="shared" si="185"/>
        <v>0</v>
      </c>
      <c r="AF888" s="12">
        <f t="shared" si="181"/>
        <v>1</v>
      </c>
      <c r="AG888" s="12">
        <f t="shared" si="182"/>
        <v>1</v>
      </c>
      <c r="AI888" s="12" t="str">
        <f>IF(E888&lt;&gt;"",OR(VLOOKUP(J888,DONNEES!$H$2:$I$7,2,0)="09",VLOOKUP(J888,DONNEES!$H$2:$I$7,2,0)="19"),"")</f>
        <v/>
      </c>
      <c r="AN888" s="18" t="b">
        <f t="shared" si="183"/>
        <v>1</v>
      </c>
      <c r="AO888" s="12" t="str">
        <f t="shared" si="187"/>
        <v/>
      </c>
      <c r="AP888" s="12" t="str">
        <f t="shared" si="186"/>
        <v/>
      </c>
      <c r="AQ888" s="12" t="str">
        <f t="shared" si="189"/>
        <v/>
      </c>
      <c r="AR888" s="12" t="str">
        <f t="shared" si="188"/>
        <v/>
      </c>
    </row>
    <row r="889" spans="1:44" x14ac:dyDescent="0.25">
      <c r="A889" s="7"/>
      <c r="B889" s="7"/>
      <c r="C889" s="3" t="str">
        <f>IFERROR(VLOOKUP(B889,DONNEES!$E:$F,2,0),"")</f>
        <v/>
      </c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3" t="str">
        <f>IFERROR(VLOOKUP(Q889,DONNEES!$Q$2:$R$8,2,0),"")</f>
        <v/>
      </c>
      <c r="S889" s="19"/>
      <c r="T889" s="19"/>
      <c r="U889" s="7"/>
      <c r="V889" s="3" t="str">
        <f>IFERROR(VLOOKUP(U889,DONNEES!$O$2:$P$17,2,0),"")</f>
        <v/>
      </c>
      <c r="W889" s="7"/>
      <c r="X889" s="3" t="str">
        <f>IFERROR(VLOOKUP(W889,DONNEES!$S$2:$T$6,2,0),"")</f>
        <v/>
      </c>
      <c r="Z889" s="12" t="str">
        <f t="shared" si="177"/>
        <v/>
      </c>
      <c r="AA889" s="12" t="b">
        <f t="shared" si="178"/>
        <v>0</v>
      </c>
      <c r="AB889" s="12" t="b">
        <f t="shared" si="179"/>
        <v>0</v>
      </c>
      <c r="AC889" s="13">
        <f t="shared" si="180"/>
        <v>0</v>
      </c>
      <c r="AD889" s="12">
        <f t="shared" si="184"/>
        <v>0</v>
      </c>
      <c r="AE889" s="12">
        <f t="shared" si="185"/>
        <v>0</v>
      </c>
      <c r="AF889" s="12">
        <f t="shared" si="181"/>
        <v>1</v>
      </c>
      <c r="AG889" s="12">
        <f t="shared" si="182"/>
        <v>1</v>
      </c>
      <c r="AI889" s="12" t="str">
        <f>IF(E889&lt;&gt;"",OR(VLOOKUP(J889,DONNEES!$H$2:$I$7,2,0)="09",VLOOKUP(J889,DONNEES!$H$2:$I$7,2,0)="19"),"")</f>
        <v/>
      </c>
      <c r="AN889" s="18" t="b">
        <f t="shared" si="183"/>
        <v>1</v>
      </c>
      <c r="AO889" s="12" t="str">
        <f t="shared" si="187"/>
        <v/>
      </c>
      <c r="AP889" s="12" t="str">
        <f t="shared" si="186"/>
        <v/>
      </c>
      <c r="AQ889" s="12" t="str">
        <f t="shared" si="189"/>
        <v/>
      </c>
      <c r="AR889" s="12" t="str">
        <f t="shared" si="188"/>
        <v/>
      </c>
    </row>
    <row r="890" spans="1:44" x14ac:dyDescent="0.25">
      <c r="A890" s="7"/>
      <c r="B890" s="7"/>
      <c r="C890" s="3" t="str">
        <f>IFERROR(VLOOKUP(B890,DONNEES!$E:$F,2,0),"")</f>
        <v/>
      </c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3" t="str">
        <f>IFERROR(VLOOKUP(Q890,DONNEES!$Q$2:$R$8,2,0),"")</f>
        <v/>
      </c>
      <c r="S890" s="19"/>
      <c r="T890" s="19"/>
      <c r="U890" s="7"/>
      <c r="V890" s="3" t="str">
        <f>IFERROR(VLOOKUP(U890,DONNEES!$O$2:$P$17,2,0),"")</f>
        <v/>
      </c>
      <c r="W890" s="7"/>
      <c r="X890" s="3" t="str">
        <f>IFERROR(VLOOKUP(W890,DONNEES!$S$2:$T$6,2,0),"")</f>
        <v/>
      </c>
      <c r="Z890" s="12" t="str">
        <f t="shared" si="177"/>
        <v/>
      </c>
      <c r="AA890" s="12" t="b">
        <f t="shared" si="178"/>
        <v>0</v>
      </c>
      <c r="AB890" s="12" t="b">
        <f t="shared" si="179"/>
        <v>0</v>
      </c>
      <c r="AC890" s="13">
        <f t="shared" si="180"/>
        <v>0</v>
      </c>
      <c r="AD890" s="12">
        <f t="shared" si="184"/>
        <v>0</v>
      </c>
      <c r="AE890" s="12">
        <f t="shared" si="185"/>
        <v>0</v>
      </c>
      <c r="AF890" s="12">
        <f t="shared" si="181"/>
        <v>1</v>
      </c>
      <c r="AG890" s="12">
        <f t="shared" si="182"/>
        <v>1</v>
      </c>
      <c r="AI890" s="12" t="str">
        <f>IF(E890&lt;&gt;"",OR(VLOOKUP(J890,DONNEES!$H$2:$I$7,2,0)="09",VLOOKUP(J890,DONNEES!$H$2:$I$7,2,0)="19"),"")</f>
        <v/>
      </c>
      <c r="AN890" s="18" t="b">
        <f t="shared" si="183"/>
        <v>1</v>
      </c>
      <c r="AO890" s="12" t="str">
        <f t="shared" si="187"/>
        <v/>
      </c>
      <c r="AP890" s="12" t="str">
        <f t="shared" si="186"/>
        <v/>
      </c>
      <c r="AQ890" s="12" t="str">
        <f t="shared" si="189"/>
        <v/>
      </c>
      <c r="AR890" s="12" t="str">
        <f t="shared" si="188"/>
        <v/>
      </c>
    </row>
    <row r="891" spans="1:44" x14ac:dyDescent="0.25">
      <c r="A891" s="7"/>
      <c r="B891" s="7"/>
      <c r="C891" s="3" t="str">
        <f>IFERROR(VLOOKUP(B891,DONNEES!$E:$F,2,0),"")</f>
        <v/>
      </c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3" t="str">
        <f>IFERROR(VLOOKUP(Q891,DONNEES!$Q$2:$R$8,2,0),"")</f>
        <v/>
      </c>
      <c r="S891" s="19"/>
      <c r="T891" s="19"/>
      <c r="U891" s="7"/>
      <c r="V891" s="3" t="str">
        <f>IFERROR(VLOOKUP(U891,DONNEES!$O$2:$P$17,2,0),"")</f>
        <v/>
      </c>
      <c r="W891" s="7"/>
      <c r="X891" s="3" t="str">
        <f>IFERROR(VLOOKUP(W891,DONNEES!$S$2:$T$6,2,0),"")</f>
        <v/>
      </c>
      <c r="Z891" s="12" t="str">
        <f t="shared" si="177"/>
        <v/>
      </c>
      <c r="AA891" s="12" t="b">
        <f t="shared" si="178"/>
        <v>0</v>
      </c>
      <c r="AB891" s="12" t="b">
        <f t="shared" si="179"/>
        <v>0</v>
      </c>
      <c r="AC891" s="13">
        <f t="shared" si="180"/>
        <v>0</v>
      </c>
      <c r="AD891" s="12">
        <f t="shared" si="184"/>
        <v>0</v>
      </c>
      <c r="AE891" s="12">
        <f t="shared" si="185"/>
        <v>0</v>
      </c>
      <c r="AF891" s="12">
        <f t="shared" si="181"/>
        <v>1</v>
      </c>
      <c r="AG891" s="12">
        <f t="shared" si="182"/>
        <v>1</v>
      </c>
      <c r="AI891" s="12" t="str">
        <f>IF(E891&lt;&gt;"",OR(VLOOKUP(J891,DONNEES!$H$2:$I$7,2,0)="09",VLOOKUP(J891,DONNEES!$H$2:$I$7,2,0)="19"),"")</f>
        <v/>
      </c>
      <c r="AN891" s="18" t="b">
        <f t="shared" si="183"/>
        <v>1</v>
      </c>
      <c r="AO891" s="12" t="str">
        <f t="shared" si="187"/>
        <v/>
      </c>
      <c r="AP891" s="12" t="str">
        <f t="shared" si="186"/>
        <v/>
      </c>
      <c r="AQ891" s="12" t="str">
        <f t="shared" si="189"/>
        <v/>
      </c>
      <c r="AR891" s="12" t="str">
        <f t="shared" si="188"/>
        <v/>
      </c>
    </row>
    <row r="892" spans="1:44" x14ac:dyDescent="0.25">
      <c r="A892" s="7"/>
      <c r="B892" s="7"/>
      <c r="C892" s="3" t="str">
        <f>IFERROR(VLOOKUP(B892,DONNEES!$E:$F,2,0),"")</f>
        <v/>
      </c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3" t="str">
        <f>IFERROR(VLOOKUP(Q892,DONNEES!$Q$2:$R$8,2,0),"")</f>
        <v/>
      </c>
      <c r="S892" s="19"/>
      <c r="T892" s="19"/>
      <c r="U892" s="7"/>
      <c r="V892" s="3" t="str">
        <f>IFERROR(VLOOKUP(U892,DONNEES!$O$2:$P$17,2,0),"")</f>
        <v/>
      </c>
      <c r="W892" s="7"/>
      <c r="X892" s="3" t="str">
        <f>IFERROR(VLOOKUP(W892,DONNEES!$S$2:$T$6,2,0),"")</f>
        <v/>
      </c>
      <c r="Z892" s="12" t="str">
        <f t="shared" si="177"/>
        <v/>
      </c>
      <c r="AA892" s="12" t="b">
        <f t="shared" si="178"/>
        <v>0</v>
      </c>
      <c r="AB892" s="12" t="b">
        <f t="shared" si="179"/>
        <v>0</v>
      </c>
      <c r="AC892" s="13">
        <f t="shared" si="180"/>
        <v>0</v>
      </c>
      <c r="AD892" s="12">
        <f t="shared" si="184"/>
        <v>0</v>
      </c>
      <c r="AE892" s="12">
        <f t="shared" si="185"/>
        <v>0</v>
      </c>
      <c r="AF892" s="12">
        <f t="shared" si="181"/>
        <v>1</v>
      </c>
      <c r="AG892" s="12">
        <f t="shared" si="182"/>
        <v>1</v>
      </c>
      <c r="AI892" s="12" t="str">
        <f>IF(E892&lt;&gt;"",OR(VLOOKUP(J892,DONNEES!$H$2:$I$7,2,0)="09",VLOOKUP(J892,DONNEES!$H$2:$I$7,2,0)="19"),"")</f>
        <v/>
      </c>
      <c r="AN892" s="18" t="b">
        <f t="shared" si="183"/>
        <v>1</v>
      </c>
      <c r="AO892" s="12" t="str">
        <f t="shared" si="187"/>
        <v/>
      </c>
      <c r="AP892" s="12" t="str">
        <f t="shared" si="186"/>
        <v/>
      </c>
      <c r="AQ892" s="12" t="str">
        <f t="shared" si="189"/>
        <v/>
      </c>
      <c r="AR892" s="12" t="str">
        <f t="shared" si="188"/>
        <v/>
      </c>
    </row>
    <row r="893" spans="1:44" x14ac:dyDescent="0.25">
      <c r="A893" s="7"/>
      <c r="B893" s="7"/>
      <c r="C893" s="3" t="str">
        <f>IFERROR(VLOOKUP(B893,DONNEES!$E:$F,2,0),"")</f>
        <v/>
      </c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3" t="str">
        <f>IFERROR(VLOOKUP(Q893,DONNEES!$Q$2:$R$8,2,0),"")</f>
        <v/>
      </c>
      <c r="S893" s="19"/>
      <c r="T893" s="19"/>
      <c r="U893" s="7"/>
      <c r="V893" s="3" t="str">
        <f>IFERROR(VLOOKUP(U893,DONNEES!$O$2:$P$17,2,0),"")</f>
        <v/>
      </c>
      <c r="W893" s="7"/>
      <c r="X893" s="3" t="str">
        <f>IFERROR(VLOOKUP(W893,DONNEES!$S$2:$T$6,2,0),"")</f>
        <v/>
      </c>
      <c r="Z893" s="12" t="str">
        <f t="shared" si="177"/>
        <v/>
      </c>
      <c r="AA893" s="12" t="b">
        <f t="shared" si="178"/>
        <v>0</v>
      </c>
      <c r="AB893" s="12" t="b">
        <f t="shared" si="179"/>
        <v>0</v>
      </c>
      <c r="AC893" s="13">
        <f t="shared" si="180"/>
        <v>0</v>
      </c>
      <c r="AD893" s="12">
        <f t="shared" si="184"/>
        <v>0</v>
      </c>
      <c r="AE893" s="12">
        <f t="shared" si="185"/>
        <v>0</v>
      </c>
      <c r="AF893" s="12">
        <f t="shared" si="181"/>
        <v>1</v>
      </c>
      <c r="AG893" s="12">
        <f t="shared" si="182"/>
        <v>1</v>
      </c>
      <c r="AI893" s="12" t="str">
        <f>IF(E893&lt;&gt;"",OR(VLOOKUP(J893,DONNEES!$H$2:$I$7,2,0)="09",VLOOKUP(J893,DONNEES!$H$2:$I$7,2,0)="19"),"")</f>
        <v/>
      </c>
      <c r="AN893" s="18" t="b">
        <f t="shared" si="183"/>
        <v>1</v>
      </c>
      <c r="AO893" s="12" t="str">
        <f t="shared" si="187"/>
        <v/>
      </c>
      <c r="AP893" s="12" t="str">
        <f t="shared" si="186"/>
        <v/>
      </c>
      <c r="AQ893" s="12" t="str">
        <f t="shared" si="189"/>
        <v/>
      </c>
      <c r="AR893" s="12" t="str">
        <f t="shared" si="188"/>
        <v/>
      </c>
    </row>
    <row r="894" spans="1:44" x14ac:dyDescent="0.25">
      <c r="A894" s="7"/>
      <c r="B894" s="7"/>
      <c r="C894" s="3" t="str">
        <f>IFERROR(VLOOKUP(B894,DONNEES!$E:$F,2,0),"")</f>
        <v/>
      </c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3" t="str">
        <f>IFERROR(VLOOKUP(Q894,DONNEES!$Q$2:$R$8,2,0),"")</f>
        <v/>
      </c>
      <c r="S894" s="19"/>
      <c r="T894" s="19"/>
      <c r="U894" s="7"/>
      <c r="V894" s="3" t="str">
        <f>IFERROR(VLOOKUP(U894,DONNEES!$O$2:$P$17,2,0),"")</f>
        <v/>
      </c>
      <c r="W894" s="7"/>
      <c r="X894" s="3" t="str">
        <f>IFERROR(VLOOKUP(W894,DONNEES!$S$2:$T$6,2,0),"")</f>
        <v/>
      </c>
      <c r="Z894" s="12" t="str">
        <f t="shared" si="177"/>
        <v/>
      </c>
      <c r="AA894" s="12" t="b">
        <f t="shared" si="178"/>
        <v>0</v>
      </c>
      <c r="AB894" s="12" t="b">
        <f t="shared" si="179"/>
        <v>0</v>
      </c>
      <c r="AC894" s="13">
        <f t="shared" si="180"/>
        <v>0</v>
      </c>
      <c r="AD894" s="12">
        <f t="shared" si="184"/>
        <v>0</v>
      </c>
      <c r="AE894" s="12">
        <f t="shared" si="185"/>
        <v>0</v>
      </c>
      <c r="AF894" s="12">
        <f t="shared" si="181"/>
        <v>1</v>
      </c>
      <c r="AG894" s="12">
        <f t="shared" si="182"/>
        <v>1</v>
      </c>
      <c r="AI894" s="12" t="str">
        <f>IF(E894&lt;&gt;"",OR(VLOOKUP(J894,DONNEES!$H$2:$I$7,2,0)="09",VLOOKUP(J894,DONNEES!$H$2:$I$7,2,0)="19"),"")</f>
        <v/>
      </c>
      <c r="AN894" s="18" t="b">
        <f t="shared" si="183"/>
        <v>1</v>
      </c>
      <c r="AO894" s="12" t="str">
        <f t="shared" si="187"/>
        <v/>
      </c>
      <c r="AP894" s="12" t="str">
        <f t="shared" si="186"/>
        <v/>
      </c>
      <c r="AQ894" s="12" t="str">
        <f t="shared" si="189"/>
        <v/>
      </c>
      <c r="AR894" s="12" t="str">
        <f t="shared" si="188"/>
        <v/>
      </c>
    </row>
    <row r="895" spans="1:44" x14ac:dyDescent="0.25">
      <c r="A895" s="7"/>
      <c r="B895" s="7"/>
      <c r="C895" s="3" t="str">
        <f>IFERROR(VLOOKUP(B895,DONNEES!$E:$F,2,0),"")</f>
        <v/>
      </c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3" t="str">
        <f>IFERROR(VLOOKUP(Q895,DONNEES!$Q$2:$R$8,2,0),"")</f>
        <v/>
      </c>
      <c r="S895" s="19"/>
      <c r="T895" s="19"/>
      <c r="U895" s="7"/>
      <c r="V895" s="3" t="str">
        <f>IFERROR(VLOOKUP(U895,DONNEES!$O$2:$P$17,2,0),"")</f>
        <v/>
      </c>
      <c r="W895" s="7"/>
      <c r="X895" s="3" t="str">
        <f>IFERROR(VLOOKUP(W895,DONNEES!$S$2:$T$6,2,0),"")</f>
        <v/>
      </c>
      <c r="Z895" s="12" t="str">
        <f t="shared" si="177"/>
        <v/>
      </c>
      <c r="AA895" s="12" t="b">
        <f t="shared" si="178"/>
        <v>0</v>
      </c>
      <c r="AB895" s="12" t="b">
        <f t="shared" si="179"/>
        <v>0</v>
      </c>
      <c r="AC895" s="13">
        <f t="shared" si="180"/>
        <v>0</v>
      </c>
      <c r="AD895" s="12">
        <f t="shared" si="184"/>
        <v>0</v>
      </c>
      <c r="AE895" s="12">
        <f t="shared" si="185"/>
        <v>0</v>
      </c>
      <c r="AF895" s="12">
        <f t="shared" si="181"/>
        <v>1</v>
      </c>
      <c r="AG895" s="12">
        <f t="shared" si="182"/>
        <v>1</v>
      </c>
      <c r="AI895" s="12" t="str">
        <f>IF(E895&lt;&gt;"",OR(VLOOKUP(J895,DONNEES!$H$2:$I$7,2,0)="09",VLOOKUP(J895,DONNEES!$H$2:$I$7,2,0)="19"),"")</f>
        <v/>
      </c>
      <c r="AN895" s="18" t="b">
        <f t="shared" si="183"/>
        <v>1</v>
      </c>
      <c r="AO895" s="12" t="str">
        <f t="shared" si="187"/>
        <v/>
      </c>
      <c r="AP895" s="12" t="str">
        <f t="shared" si="186"/>
        <v/>
      </c>
      <c r="AQ895" s="12" t="str">
        <f t="shared" si="189"/>
        <v/>
      </c>
      <c r="AR895" s="12" t="str">
        <f t="shared" si="188"/>
        <v/>
      </c>
    </row>
    <row r="896" spans="1:44" x14ac:dyDescent="0.25">
      <c r="A896" s="7"/>
      <c r="B896" s="7"/>
      <c r="C896" s="3" t="str">
        <f>IFERROR(VLOOKUP(B896,DONNEES!$E:$F,2,0),"")</f>
        <v/>
      </c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3" t="str">
        <f>IFERROR(VLOOKUP(Q896,DONNEES!$Q$2:$R$8,2,0),"")</f>
        <v/>
      </c>
      <c r="S896" s="19"/>
      <c r="T896" s="19"/>
      <c r="U896" s="7"/>
      <c r="V896" s="3" t="str">
        <f>IFERROR(VLOOKUP(U896,DONNEES!$O$2:$P$17,2,0),"")</f>
        <v/>
      </c>
      <c r="W896" s="7"/>
      <c r="X896" s="3" t="str">
        <f>IFERROR(VLOOKUP(W896,DONNEES!$S$2:$T$6,2,0),"")</f>
        <v/>
      </c>
      <c r="Z896" s="12" t="str">
        <f t="shared" si="177"/>
        <v/>
      </c>
      <c r="AA896" s="12" t="b">
        <f t="shared" si="178"/>
        <v>0</v>
      </c>
      <c r="AB896" s="12" t="b">
        <f t="shared" si="179"/>
        <v>0</v>
      </c>
      <c r="AC896" s="13">
        <f t="shared" si="180"/>
        <v>0</v>
      </c>
      <c r="AD896" s="12">
        <f t="shared" si="184"/>
        <v>0</v>
      </c>
      <c r="AE896" s="12">
        <f t="shared" si="185"/>
        <v>0</v>
      </c>
      <c r="AF896" s="12">
        <f t="shared" si="181"/>
        <v>1</v>
      </c>
      <c r="AG896" s="12">
        <f t="shared" si="182"/>
        <v>1</v>
      </c>
      <c r="AI896" s="12" t="str">
        <f>IF(E896&lt;&gt;"",OR(VLOOKUP(J896,DONNEES!$H$2:$I$7,2,0)="09",VLOOKUP(J896,DONNEES!$H$2:$I$7,2,0)="19"),"")</f>
        <v/>
      </c>
      <c r="AN896" s="18" t="b">
        <f t="shared" si="183"/>
        <v>1</v>
      </c>
      <c r="AO896" s="12" t="str">
        <f t="shared" si="187"/>
        <v/>
      </c>
      <c r="AP896" s="12" t="str">
        <f t="shared" si="186"/>
        <v/>
      </c>
      <c r="AQ896" s="12" t="str">
        <f t="shared" si="189"/>
        <v/>
      </c>
      <c r="AR896" s="12" t="str">
        <f t="shared" si="188"/>
        <v/>
      </c>
    </row>
    <row r="897" spans="1:44" x14ac:dyDescent="0.25">
      <c r="A897" s="7"/>
      <c r="B897" s="7"/>
      <c r="C897" s="3" t="str">
        <f>IFERROR(VLOOKUP(B897,DONNEES!$E:$F,2,0),"")</f>
        <v/>
      </c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3" t="str">
        <f>IFERROR(VLOOKUP(Q897,DONNEES!$Q$2:$R$8,2,0),"")</f>
        <v/>
      </c>
      <c r="S897" s="19"/>
      <c r="T897" s="19"/>
      <c r="U897" s="7"/>
      <c r="V897" s="3" t="str">
        <f>IFERROR(VLOOKUP(U897,DONNEES!$O$2:$P$17,2,0),"")</f>
        <v/>
      </c>
      <c r="W897" s="7"/>
      <c r="X897" s="3" t="str">
        <f>IFERROR(VLOOKUP(W897,DONNEES!$S$2:$T$6,2,0),"")</f>
        <v/>
      </c>
      <c r="Z897" s="12" t="str">
        <f t="shared" si="177"/>
        <v/>
      </c>
      <c r="AA897" s="12" t="b">
        <f t="shared" si="178"/>
        <v>0</v>
      </c>
      <c r="AB897" s="12" t="b">
        <f t="shared" si="179"/>
        <v>0</v>
      </c>
      <c r="AC897" s="13">
        <f t="shared" si="180"/>
        <v>0</v>
      </c>
      <c r="AD897" s="12">
        <f t="shared" si="184"/>
        <v>0</v>
      </c>
      <c r="AE897" s="12">
        <f t="shared" si="185"/>
        <v>0</v>
      </c>
      <c r="AF897" s="12">
        <f t="shared" si="181"/>
        <v>1</v>
      </c>
      <c r="AG897" s="12">
        <f t="shared" si="182"/>
        <v>1</v>
      </c>
      <c r="AI897" s="12" t="str">
        <f>IF(E897&lt;&gt;"",OR(VLOOKUP(J897,DONNEES!$H$2:$I$7,2,0)="09",VLOOKUP(J897,DONNEES!$H$2:$I$7,2,0)="19"),"")</f>
        <v/>
      </c>
      <c r="AN897" s="18" t="b">
        <f t="shared" si="183"/>
        <v>1</v>
      </c>
      <c r="AO897" s="12" t="str">
        <f t="shared" si="187"/>
        <v/>
      </c>
      <c r="AP897" s="12" t="str">
        <f t="shared" si="186"/>
        <v/>
      </c>
      <c r="AQ897" s="12" t="str">
        <f t="shared" si="189"/>
        <v/>
      </c>
      <c r="AR897" s="12" t="str">
        <f t="shared" si="188"/>
        <v/>
      </c>
    </row>
    <row r="898" spans="1:44" x14ac:dyDescent="0.25">
      <c r="A898" s="7"/>
      <c r="B898" s="7"/>
      <c r="C898" s="3" t="str">
        <f>IFERROR(VLOOKUP(B898,DONNEES!$E:$F,2,0),"")</f>
        <v/>
      </c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3" t="str">
        <f>IFERROR(VLOOKUP(Q898,DONNEES!$Q$2:$R$8,2,0),"")</f>
        <v/>
      </c>
      <c r="S898" s="19"/>
      <c r="T898" s="19"/>
      <c r="U898" s="7"/>
      <c r="V898" s="3" t="str">
        <f>IFERROR(VLOOKUP(U898,DONNEES!$O$2:$P$17,2,0),"")</f>
        <v/>
      </c>
      <c r="W898" s="7"/>
      <c r="X898" s="3" t="str">
        <f>IFERROR(VLOOKUP(W898,DONNEES!$S$2:$T$6,2,0),"")</f>
        <v/>
      </c>
      <c r="Z898" s="12" t="str">
        <f t="shared" si="177"/>
        <v/>
      </c>
      <c r="AA898" s="12" t="b">
        <f t="shared" si="178"/>
        <v>0</v>
      </c>
      <c r="AB898" s="12" t="b">
        <f t="shared" si="179"/>
        <v>0</v>
      </c>
      <c r="AC898" s="13">
        <f t="shared" si="180"/>
        <v>0</v>
      </c>
      <c r="AD898" s="12">
        <f t="shared" si="184"/>
        <v>0</v>
      </c>
      <c r="AE898" s="12">
        <f t="shared" si="185"/>
        <v>0</v>
      </c>
      <c r="AF898" s="12">
        <f t="shared" si="181"/>
        <v>1</v>
      </c>
      <c r="AG898" s="12">
        <f t="shared" si="182"/>
        <v>1</v>
      </c>
      <c r="AI898" s="12" t="str">
        <f>IF(E898&lt;&gt;"",OR(VLOOKUP(J898,DONNEES!$H$2:$I$7,2,0)="09",VLOOKUP(J898,DONNEES!$H$2:$I$7,2,0)="19"),"")</f>
        <v/>
      </c>
      <c r="AN898" s="18" t="b">
        <f t="shared" si="183"/>
        <v>1</v>
      </c>
      <c r="AO898" s="12" t="str">
        <f t="shared" si="187"/>
        <v/>
      </c>
      <c r="AP898" s="12" t="str">
        <f t="shared" si="186"/>
        <v/>
      </c>
      <c r="AQ898" s="12" t="str">
        <f t="shared" si="189"/>
        <v/>
      </c>
      <c r="AR898" s="12" t="str">
        <f t="shared" si="188"/>
        <v/>
      </c>
    </row>
    <row r="899" spans="1:44" x14ac:dyDescent="0.25">
      <c r="A899" s="7"/>
      <c r="B899" s="7"/>
      <c r="C899" s="3" t="str">
        <f>IFERROR(VLOOKUP(B899,DONNEES!$E:$F,2,0),"")</f>
        <v/>
      </c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3" t="str">
        <f>IFERROR(VLOOKUP(Q899,DONNEES!$Q$2:$R$8,2,0),"")</f>
        <v/>
      </c>
      <c r="S899" s="19"/>
      <c r="T899" s="19"/>
      <c r="U899" s="7"/>
      <c r="V899" s="3" t="str">
        <f>IFERROR(VLOOKUP(U899,DONNEES!$O$2:$P$17,2,0),"")</f>
        <v/>
      </c>
      <c r="W899" s="7"/>
      <c r="X899" s="3" t="str">
        <f>IFERROR(VLOOKUP(W899,DONNEES!$S$2:$T$6,2,0),"")</f>
        <v/>
      </c>
      <c r="Z899" s="12" t="str">
        <f t="shared" si="177"/>
        <v/>
      </c>
      <c r="AA899" s="12" t="b">
        <f t="shared" si="178"/>
        <v>0</v>
      </c>
      <c r="AB899" s="12" t="b">
        <f t="shared" si="179"/>
        <v>0</v>
      </c>
      <c r="AC899" s="13">
        <f t="shared" si="180"/>
        <v>0</v>
      </c>
      <c r="AD899" s="12">
        <f t="shared" si="184"/>
        <v>0</v>
      </c>
      <c r="AE899" s="12">
        <f t="shared" si="185"/>
        <v>0</v>
      </c>
      <c r="AF899" s="12">
        <f t="shared" si="181"/>
        <v>1</v>
      </c>
      <c r="AG899" s="12">
        <f t="shared" si="182"/>
        <v>1</v>
      </c>
      <c r="AI899" s="12" t="str">
        <f>IF(E899&lt;&gt;"",OR(VLOOKUP(J899,DONNEES!$H$2:$I$7,2,0)="09",VLOOKUP(J899,DONNEES!$H$2:$I$7,2,0)="19"),"")</f>
        <v/>
      </c>
      <c r="AN899" s="18" t="b">
        <f t="shared" si="183"/>
        <v>1</v>
      </c>
      <c r="AO899" s="12" t="str">
        <f t="shared" si="187"/>
        <v/>
      </c>
      <c r="AP899" s="12" t="str">
        <f t="shared" si="186"/>
        <v/>
      </c>
      <c r="AQ899" s="12" t="str">
        <f t="shared" si="189"/>
        <v/>
      </c>
      <c r="AR899" s="12" t="str">
        <f t="shared" si="188"/>
        <v/>
      </c>
    </row>
    <row r="900" spans="1:44" x14ac:dyDescent="0.25">
      <c r="A900" s="7"/>
      <c r="B900" s="7"/>
      <c r="C900" s="3" t="str">
        <f>IFERROR(VLOOKUP(B900,DONNEES!$E:$F,2,0),"")</f>
        <v/>
      </c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3" t="str">
        <f>IFERROR(VLOOKUP(Q900,DONNEES!$Q$2:$R$8,2,0),"")</f>
        <v/>
      </c>
      <c r="S900" s="19"/>
      <c r="T900" s="19"/>
      <c r="U900" s="7"/>
      <c r="V900" s="3" t="str">
        <f>IFERROR(VLOOKUP(U900,DONNEES!$O$2:$P$17,2,0),"")</f>
        <v/>
      </c>
      <c r="W900" s="7"/>
      <c r="X900" s="3" t="str">
        <f>IFERROR(VLOOKUP(W900,DONNEES!$S$2:$T$6,2,0),"")</f>
        <v/>
      </c>
      <c r="Z900" s="12" t="str">
        <f t="shared" si="177"/>
        <v/>
      </c>
      <c r="AA900" s="12" t="b">
        <f t="shared" si="178"/>
        <v>0</v>
      </c>
      <c r="AB900" s="12" t="b">
        <f t="shared" si="179"/>
        <v>0</v>
      </c>
      <c r="AC900" s="13">
        <f t="shared" si="180"/>
        <v>0</v>
      </c>
      <c r="AD900" s="12">
        <f t="shared" si="184"/>
        <v>0</v>
      </c>
      <c r="AE900" s="12">
        <f t="shared" si="185"/>
        <v>0</v>
      </c>
      <c r="AF900" s="12">
        <f t="shared" si="181"/>
        <v>1</v>
      </c>
      <c r="AG900" s="12">
        <f t="shared" si="182"/>
        <v>1</v>
      </c>
      <c r="AI900" s="12" t="str">
        <f>IF(E900&lt;&gt;"",OR(VLOOKUP(J900,DONNEES!$H$2:$I$7,2,0)="09",VLOOKUP(J900,DONNEES!$H$2:$I$7,2,0)="19"),"")</f>
        <v/>
      </c>
      <c r="AN900" s="18" t="b">
        <f t="shared" si="183"/>
        <v>1</v>
      </c>
      <c r="AO900" s="12" t="str">
        <f t="shared" si="187"/>
        <v/>
      </c>
      <c r="AP900" s="12" t="str">
        <f t="shared" si="186"/>
        <v/>
      </c>
      <c r="AQ900" s="12" t="str">
        <f t="shared" si="189"/>
        <v/>
      </c>
      <c r="AR900" s="12" t="str">
        <f t="shared" si="188"/>
        <v/>
      </c>
    </row>
    <row r="901" spans="1:44" x14ac:dyDescent="0.25">
      <c r="A901" s="7"/>
      <c r="B901" s="7"/>
      <c r="C901" s="3" t="str">
        <f>IFERROR(VLOOKUP(B901,DONNEES!$E:$F,2,0),"")</f>
        <v/>
      </c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3" t="str">
        <f>IFERROR(VLOOKUP(Q901,DONNEES!$Q$2:$R$8,2,0),"")</f>
        <v/>
      </c>
      <c r="S901" s="19"/>
      <c r="T901" s="19"/>
      <c r="U901" s="7"/>
      <c r="V901" s="3" t="str">
        <f>IFERROR(VLOOKUP(U901,DONNEES!$O$2:$P$17,2,0),"")</f>
        <v/>
      </c>
      <c r="W901" s="7"/>
      <c r="X901" s="3" t="str">
        <f>IFERROR(VLOOKUP(W901,DONNEES!$S$2:$T$6,2,0),"")</f>
        <v/>
      </c>
      <c r="Z901" s="12" t="str">
        <f t="shared" si="177"/>
        <v/>
      </c>
      <c r="AA901" s="12" t="b">
        <f t="shared" si="178"/>
        <v>0</v>
      </c>
      <c r="AB901" s="12" t="b">
        <f t="shared" si="179"/>
        <v>0</v>
      </c>
      <c r="AC901" s="13">
        <f t="shared" si="180"/>
        <v>0</v>
      </c>
      <c r="AD901" s="12">
        <f t="shared" si="184"/>
        <v>0</v>
      </c>
      <c r="AE901" s="12">
        <f t="shared" si="185"/>
        <v>0</v>
      </c>
      <c r="AF901" s="12">
        <f t="shared" si="181"/>
        <v>1</v>
      </c>
      <c r="AG901" s="12">
        <f t="shared" si="182"/>
        <v>1</v>
      </c>
      <c r="AI901" s="12" t="str">
        <f>IF(E901&lt;&gt;"",OR(VLOOKUP(J901,DONNEES!$H$2:$I$7,2,0)="09",VLOOKUP(J901,DONNEES!$H$2:$I$7,2,0)="19"),"")</f>
        <v/>
      </c>
      <c r="AN901" s="18" t="b">
        <f t="shared" si="183"/>
        <v>1</v>
      </c>
      <c r="AO901" s="12" t="str">
        <f t="shared" si="187"/>
        <v/>
      </c>
      <c r="AP901" s="12" t="str">
        <f t="shared" si="186"/>
        <v/>
      </c>
      <c r="AQ901" s="12" t="str">
        <f t="shared" si="189"/>
        <v/>
      </c>
      <c r="AR901" s="12" t="str">
        <f t="shared" si="188"/>
        <v/>
      </c>
    </row>
    <row r="902" spans="1:44" x14ac:dyDescent="0.25">
      <c r="A902" s="7"/>
      <c r="B902" s="7"/>
      <c r="C902" s="3" t="str">
        <f>IFERROR(VLOOKUP(B902,DONNEES!$E:$F,2,0),"")</f>
        <v/>
      </c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3" t="str">
        <f>IFERROR(VLOOKUP(Q902,DONNEES!$Q$2:$R$8,2,0),"")</f>
        <v/>
      </c>
      <c r="S902" s="19"/>
      <c r="T902" s="19"/>
      <c r="U902" s="7"/>
      <c r="V902" s="3" t="str">
        <f>IFERROR(VLOOKUP(U902,DONNEES!$O$2:$P$17,2,0),"")</f>
        <v/>
      </c>
      <c r="W902" s="7"/>
      <c r="X902" s="3" t="str">
        <f>IFERROR(VLOOKUP(W902,DONNEES!$S$2:$T$6,2,0),"")</f>
        <v/>
      </c>
      <c r="Z902" s="12" t="str">
        <f t="shared" si="177"/>
        <v/>
      </c>
      <c r="AA902" s="12" t="b">
        <f t="shared" si="178"/>
        <v>0</v>
      </c>
      <c r="AB902" s="12" t="b">
        <f t="shared" si="179"/>
        <v>0</v>
      </c>
      <c r="AC902" s="13">
        <f t="shared" si="180"/>
        <v>0</v>
      </c>
      <c r="AD902" s="12">
        <f t="shared" si="184"/>
        <v>0</v>
      </c>
      <c r="AE902" s="12">
        <f t="shared" si="185"/>
        <v>0</v>
      </c>
      <c r="AF902" s="12">
        <f t="shared" si="181"/>
        <v>1</v>
      </c>
      <c r="AG902" s="12">
        <f t="shared" si="182"/>
        <v>1</v>
      </c>
      <c r="AI902" s="12" t="str">
        <f>IF(E902&lt;&gt;"",OR(VLOOKUP(J902,DONNEES!$H$2:$I$7,2,0)="09",VLOOKUP(J902,DONNEES!$H$2:$I$7,2,0)="19"),"")</f>
        <v/>
      </c>
      <c r="AN902" s="18" t="b">
        <f t="shared" si="183"/>
        <v>1</v>
      </c>
      <c r="AO902" s="12" t="str">
        <f t="shared" si="187"/>
        <v/>
      </c>
      <c r="AP902" s="12" t="str">
        <f t="shared" si="186"/>
        <v/>
      </c>
      <c r="AQ902" s="12" t="str">
        <f t="shared" si="189"/>
        <v/>
      </c>
      <c r="AR902" s="12" t="str">
        <f t="shared" si="188"/>
        <v/>
      </c>
    </row>
    <row r="903" spans="1:44" x14ac:dyDescent="0.25">
      <c r="A903" s="7"/>
      <c r="B903" s="7"/>
      <c r="C903" s="3" t="str">
        <f>IFERROR(VLOOKUP(B903,DONNEES!$E:$F,2,0),"")</f>
        <v/>
      </c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3" t="str">
        <f>IFERROR(VLOOKUP(Q903,DONNEES!$Q$2:$R$8,2,0),"")</f>
        <v/>
      </c>
      <c r="S903" s="19"/>
      <c r="T903" s="19"/>
      <c r="U903" s="7"/>
      <c r="V903" s="3" t="str">
        <f>IFERROR(VLOOKUP(U903,DONNEES!$O$2:$P$17,2,0),"")</f>
        <v/>
      </c>
      <c r="W903" s="7"/>
      <c r="X903" s="3" t="str">
        <f>IFERROR(VLOOKUP(W903,DONNEES!$S$2:$T$6,2,0),"")</f>
        <v/>
      </c>
      <c r="Z903" s="12" t="str">
        <f t="shared" si="177"/>
        <v/>
      </c>
      <c r="AA903" s="12" t="b">
        <f t="shared" si="178"/>
        <v>0</v>
      </c>
      <c r="AB903" s="12" t="b">
        <f t="shared" si="179"/>
        <v>0</v>
      </c>
      <c r="AC903" s="13">
        <f t="shared" si="180"/>
        <v>0</v>
      </c>
      <c r="AD903" s="12">
        <f t="shared" si="184"/>
        <v>0</v>
      </c>
      <c r="AE903" s="12">
        <f t="shared" si="185"/>
        <v>0</v>
      </c>
      <c r="AF903" s="12">
        <f t="shared" si="181"/>
        <v>1</v>
      </c>
      <c r="AG903" s="12">
        <f t="shared" si="182"/>
        <v>1</v>
      </c>
      <c r="AI903" s="12" t="str">
        <f>IF(E903&lt;&gt;"",OR(VLOOKUP(J903,DONNEES!$H$2:$I$7,2,0)="09",VLOOKUP(J903,DONNEES!$H$2:$I$7,2,0)="19"),"")</f>
        <v/>
      </c>
      <c r="AN903" s="18" t="b">
        <f t="shared" si="183"/>
        <v>1</v>
      </c>
      <c r="AO903" s="12" t="str">
        <f t="shared" si="187"/>
        <v/>
      </c>
      <c r="AP903" s="12" t="str">
        <f t="shared" si="186"/>
        <v/>
      </c>
      <c r="AQ903" s="12" t="str">
        <f t="shared" si="189"/>
        <v/>
      </c>
      <c r="AR903" s="12" t="str">
        <f t="shared" si="188"/>
        <v/>
      </c>
    </row>
    <row r="904" spans="1:44" x14ac:dyDescent="0.25">
      <c r="A904" s="7"/>
      <c r="B904" s="7"/>
      <c r="C904" s="3" t="str">
        <f>IFERROR(VLOOKUP(B904,DONNEES!$E:$F,2,0),"")</f>
        <v/>
      </c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3" t="str">
        <f>IFERROR(VLOOKUP(Q904,DONNEES!$Q$2:$R$8,2,0),"")</f>
        <v/>
      </c>
      <c r="S904" s="19"/>
      <c r="T904" s="19"/>
      <c r="U904" s="7"/>
      <c r="V904" s="3" t="str">
        <f>IFERROR(VLOOKUP(U904,DONNEES!$O$2:$P$17,2,0),"")</f>
        <v/>
      </c>
      <c r="W904" s="7"/>
      <c r="X904" s="3" t="str">
        <f>IFERROR(VLOOKUP(W904,DONNEES!$S$2:$T$6,2,0),"")</f>
        <v/>
      </c>
      <c r="Z904" s="12" t="str">
        <f t="shared" si="177"/>
        <v/>
      </c>
      <c r="AA904" s="12" t="b">
        <f t="shared" si="178"/>
        <v>0</v>
      </c>
      <c r="AB904" s="12" t="b">
        <f t="shared" si="179"/>
        <v>0</v>
      </c>
      <c r="AC904" s="13">
        <f t="shared" si="180"/>
        <v>0</v>
      </c>
      <c r="AD904" s="12">
        <f t="shared" si="184"/>
        <v>0</v>
      </c>
      <c r="AE904" s="12">
        <f t="shared" si="185"/>
        <v>0</v>
      </c>
      <c r="AF904" s="12">
        <f t="shared" si="181"/>
        <v>1</v>
      </c>
      <c r="AG904" s="12">
        <f t="shared" si="182"/>
        <v>1</v>
      </c>
      <c r="AI904" s="12" t="str">
        <f>IF(E904&lt;&gt;"",OR(VLOOKUP(J904,DONNEES!$H$2:$I$7,2,0)="09",VLOOKUP(J904,DONNEES!$H$2:$I$7,2,0)="19"),"")</f>
        <v/>
      </c>
      <c r="AN904" s="18" t="b">
        <f t="shared" si="183"/>
        <v>1</v>
      </c>
      <c r="AO904" s="12" t="str">
        <f t="shared" si="187"/>
        <v/>
      </c>
      <c r="AP904" s="12" t="str">
        <f t="shared" si="186"/>
        <v/>
      </c>
      <c r="AQ904" s="12" t="str">
        <f t="shared" si="189"/>
        <v/>
      </c>
      <c r="AR904" s="12" t="str">
        <f t="shared" si="188"/>
        <v/>
      </c>
    </row>
    <row r="905" spans="1:44" x14ac:dyDescent="0.25">
      <c r="A905" s="7"/>
      <c r="B905" s="7"/>
      <c r="C905" s="3" t="str">
        <f>IFERROR(VLOOKUP(B905,DONNEES!$E:$F,2,0),"")</f>
        <v/>
      </c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3" t="str">
        <f>IFERROR(VLOOKUP(Q905,DONNEES!$Q$2:$R$8,2,0),"")</f>
        <v/>
      </c>
      <c r="S905" s="19"/>
      <c r="T905" s="19"/>
      <c r="U905" s="7"/>
      <c r="V905" s="3" t="str">
        <f>IFERROR(VLOOKUP(U905,DONNEES!$O$2:$P$17,2,0),"")</f>
        <v/>
      </c>
      <c r="W905" s="7"/>
      <c r="X905" s="3" t="str">
        <f>IFERROR(VLOOKUP(W905,DONNEES!$S$2:$T$6,2,0),"")</f>
        <v/>
      </c>
      <c r="Z905" s="12" t="str">
        <f t="shared" si="177"/>
        <v/>
      </c>
      <c r="AA905" s="12" t="b">
        <f t="shared" si="178"/>
        <v>0</v>
      </c>
      <c r="AB905" s="12" t="b">
        <f t="shared" si="179"/>
        <v>0</v>
      </c>
      <c r="AC905" s="13">
        <f t="shared" si="180"/>
        <v>0</v>
      </c>
      <c r="AD905" s="12">
        <f t="shared" si="184"/>
        <v>0</v>
      </c>
      <c r="AE905" s="12">
        <f t="shared" si="185"/>
        <v>0</v>
      </c>
      <c r="AF905" s="12">
        <f t="shared" si="181"/>
        <v>1</v>
      </c>
      <c r="AG905" s="12">
        <f t="shared" si="182"/>
        <v>1</v>
      </c>
      <c r="AI905" s="12" t="str">
        <f>IF(E905&lt;&gt;"",OR(VLOOKUP(J905,DONNEES!$H$2:$I$7,2,0)="09",VLOOKUP(J905,DONNEES!$H$2:$I$7,2,0)="19"),"")</f>
        <v/>
      </c>
      <c r="AN905" s="18" t="b">
        <f t="shared" si="183"/>
        <v>1</v>
      </c>
      <c r="AO905" s="12" t="str">
        <f t="shared" si="187"/>
        <v/>
      </c>
      <c r="AP905" s="12" t="str">
        <f t="shared" si="186"/>
        <v/>
      </c>
      <c r="AQ905" s="12" t="str">
        <f t="shared" si="189"/>
        <v/>
      </c>
      <c r="AR905" s="12" t="str">
        <f t="shared" si="188"/>
        <v/>
      </c>
    </row>
    <row r="906" spans="1:44" x14ac:dyDescent="0.25">
      <c r="A906" s="7"/>
      <c r="B906" s="7"/>
      <c r="C906" s="3" t="str">
        <f>IFERROR(VLOOKUP(B906,DONNEES!$E:$F,2,0),"")</f>
        <v/>
      </c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3" t="str">
        <f>IFERROR(VLOOKUP(Q906,DONNEES!$Q$2:$R$8,2,0),"")</f>
        <v/>
      </c>
      <c r="S906" s="19"/>
      <c r="T906" s="19"/>
      <c r="U906" s="7"/>
      <c r="V906" s="3" t="str">
        <f>IFERROR(VLOOKUP(U906,DONNEES!$O$2:$P$17,2,0),"")</f>
        <v/>
      </c>
      <c r="W906" s="7"/>
      <c r="X906" s="3" t="str">
        <f>IFERROR(VLOOKUP(W906,DONNEES!$S$2:$T$6,2,0),"")</f>
        <v/>
      </c>
      <c r="Z906" s="12" t="str">
        <f t="shared" si="177"/>
        <v/>
      </c>
      <c r="AA906" s="12" t="b">
        <f t="shared" si="178"/>
        <v>0</v>
      </c>
      <c r="AB906" s="12" t="b">
        <f t="shared" si="179"/>
        <v>0</v>
      </c>
      <c r="AC906" s="13">
        <f t="shared" si="180"/>
        <v>0</v>
      </c>
      <c r="AD906" s="12">
        <f t="shared" si="184"/>
        <v>0</v>
      </c>
      <c r="AE906" s="12">
        <f t="shared" si="185"/>
        <v>0</v>
      </c>
      <c r="AF906" s="12">
        <f t="shared" si="181"/>
        <v>1</v>
      </c>
      <c r="AG906" s="12">
        <f t="shared" si="182"/>
        <v>1</v>
      </c>
      <c r="AI906" s="12" t="str">
        <f>IF(E906&lt;&gt;"",OR(VLOOKUP(J906,DONNEES!$H$2:$I$7,2,0)="09",VLOOKUP(J906,DONNEES!$H$2:$I$7,2,0)="19"),"")</f>
        <v/>
      </c>
      <c r="AN906" s="18" t="b">
        <f t="shared" si="183"/>
        <v>1</v>
      </c>
      <c r="AO906" s="12" t="str">
        <f t="shared" si="187"/>
        <v/>
      </c>
      <c r="AP906" s="12" t="str">
        <f t="shared" si="186"/>
        <v/>
      </c>
      <c r="AQ906" s="12" t="str">
        <f t="shared" si="189"/>
        <v/>
      </c>
      <c r="AR906" s="12" t="str">
        <f t="shared" si="188"/>
        <v/>
      </c>
    </row>
    <row r="907" spans="1:44" x14ac:dyDescent="0.25">
      <c r="A907" s="7"/>
      <c r="B907" s="7"/>
      <c r="C907" s="3" t="str">
        <f>IFERROR(VLOOKUP(B907,DONNEES!$E:$F,2,0),"")</f>
        <v/>
      </c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3" t="str">
        <f>IFERROR(VLOOKUP(Q907,DONNEES!$Q$2:$R$8,2,0),"")</f>
        <v/>
      </c>
      <c r="S907" s="19"/>
      <c r="T907" s="19"/>
      <c r="U907" s="7"/>
      <c r="V907" s="3" t="str">
        <f>IFERROR(VLOOKUP(U907,DONNEES!$O$2:$P$17,2,0),"")</f>
        <v/>
      </c>
      <c r="W907" s="7"/>
      <c r="X907" s="3" t="str">
        <f>IFERROR(VLOOKUP(W907,DONNEES!$S$2:$T$6,2,0),"")</f>
        <v/>
      </c>
      <c r="Z907" s="12" t="str">
        <f t="shared" si="177"/>
        <v/>
      </c>
      <c r="AA907" s="12" t="b">
        <f t="shared" si="178"/>
        <v>0</v>
      </c>
      <c r="AB907" s="12" t="b">
        <f t="shared" si="179"/>
        <v>0</v>
      </c>
      <c r="AC907" s="13">
        <f t="shared" si="180"/>
        <v>0</v>
      </c>
      <c r="AD907" s="12">
        <f t="shared" si="184"/>
        <v>0</v>
      </c>
      <c r="AE907" s="12">
        <f t="shared" si="185"/>
        <v>0</v>
      </c>
      <c r="AF907" s="12">
        <f t="shared" si="181"/>
        <v>1</v>
      </c>
      <c r="AG907" s="12">
        <f t="shared" si="182"/>
        <v>1</v>
      </c>
      <c r="AI907" s="12" t="str">
        <f>IF(E907&lt;&gt;"",OR(VLOOKUP(J907,DONNEES!$H$2:$I$7,2,0)="09",VLOOKUP(J907,DONNEES!$H$2:$I$7,2,0)="19"),"")</f>
        <v/>
      </c>
      <c r="AN907" s="18" t="b">
        <f t="shared" si="183"/>
        <v>1</v>
      </c>
      <c r="AO907" s="12" t="str">
        <f t="shared" si="187"/>
        <v/>
      </c>
      <c r="AP907" s="12" t="str">
        <f t="shared" si="186"/>
        <v/>
      </c>
      <c r="AQ907" s="12" t="str">
        <f t="shared" si="189"/>
        <v/>
      </c>
      <c r="AR907" s="12" t="str">
        <f t="shared" si="188"/>
        <v/>
      </c>
    </row>
    <row r="908" spans="1:44" x14ac:dyDescent="0.25">
      <c r="A908" s="7"/>
      <c r="B908" s="7"/>
      <c r="C908" s="3" t="str">
        <f>IFERROR(VLOOKUP(B908,DONNEES!$E:$F,2,0),"")</f>
        <v/>
      </c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3" t="str">
        <f>IFERROR(VLOOKUP(Q908,DONNEES!$Q$2:$R$8,2,0),"")</f>
        <v/>
      </c>
      <c r="S908" s="19"/>
      <c r="T908" s="19"/>
      <c r="U908" s="7"/>
      <c r="V908" s="3" t="str">
        <f>IFERROR(VLOOKUP(U908,DONNEES!$O$2:$P$17,2,0),"")</f>
        <v/>
      </c>
      <c r="W908" s="7"/>
      <c r="X908" s="3" t="str">
        <f>IFERROR(VLOOKUP(W908,DONNEES!$S$2:$T$6,2,0),"")</f>
        <v/>
      </c>
      <c r="Z908" s="12" t="str">
        <f t="shared" si="177"/>
        <v/>
      </c>
      <c r="AA908" s="12" t="b">
        <f t="shared" si="178"/>
        <v>0</v>
      </c>
      <c r="AB908" s="12" t="b">
        <f t="shared" si="179"/>
        <v>0</v>
      </c>
      <c r="AC908" s="13">
        <f t="shared" si="180"/>
        <v>0</v>
      </c>
      <c r="AD908" s="12">
        <f t="shared" si="184"/>
        <v>0</v>
      </c>
      <c r="AE908" s="12">
        <f t="shared" si="185"/>
        <v>0</v>
      </c>
      <c r="AF908" s="12">
        <f t="shared" si="181"/>
        <v>1</v>
      </c>
      <c r="AG908" s="12">
        <f t="shared" si="182"/>
        <v>1</v>
      </c>
      <c r="AI908" s="12" t="str">
        <f>IF(E908&lt;&gt;"",OR(VLOOKUP(J908,DONNEES!$H$2:$I$7,2,0)="09",VLOOKUP(J908,DONNEES!$H$2:$I$7,2,0)="19"),"")</f>
        <v/>
      </c>
      <c r="AN908" s="18" t="b">
        <f t="shared" si="183"/>
        <v>1</v>
      </c>
      <c r="AO908" s="12" t="str">
        <f t="shared" si="187"/>
        <v/>
      </c>
      <c r="AP908" s="12" t="str">
        <f t="shared" si="186"/>
        <v/>
      </c>
      <c r="AQ908" s="12" t="str">
        <f t="shared" si="189"/>
        <v/>
      </c>
      <c r="AR908" s="12" t="str">
        <f t="shared" si="188"/>
        <v/>
      </c>
    </row>
    <row r="909" spans="1:44" x14ac:dyDescent="0.25">
      <c r="A909" s="7"/>
      <c r="B909" s="7"/>
      <c r="C909" s="3" t="str">
        <f>IFERROR(VLOOKUP(B909,DONNEES!$E:$F,2,0),"")</f>
        <v/>
      </c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3" t="str">
        <f>IFERROR(VLOOKUP(Q909,DONNEES!$Q$2:$R$8,2,0),"")</f>
        <v/>
      </c>
      <c r="S909" s="19"/>
      <c r="T909" s="19"/>
      <c r="U909" s="7"/>
      <c r="V909" s="3" t="str">
        <f>IFERROR(VLOOKUP(U909,DONNEES!$O$2:$P$17,2,0),"")</f>
        <v/>
      </c>
      <c r="W909" s="7"/>
      <c r="X909" s="3" t="str">
        <f>IFERROR(VLOOKUP(W909,DONNEES!$S$2:$T$6,2,0),"")</f>
        <v/>
      </c>
      <c r="Z909" s="12" t="str">
        <f t="shared" si="177"/>
        <v/>
      </c>
      <c r="AA909" s="12" t="b">
        <f t="shared" si="178"/>
        <v>0</v>
      </c>
      <c r="AB909" s="12" t="b">
        <f t="shared" si="179"/>
        <v>0</v>
      </c>
      <c r="AC909" s="13">
        <f t="shared" si="180"/>
        <v>0</v>
      </c>
      <c r="AD909" s="12">
        <f t="shared" si="184"/>
        <v>0</v>
      </c>
      <c r="AE909" s="12">
        <f t="shared" si="185"/>
        <v>0</v>
      </c>
      <c r="AF909" s="12">
        <f t="shared" si="181"/>
        <v>1</v>
      </c>
      <c r="AG909" s="12">
        <f t="shared" si="182"/>
        <v>1</v>
      </c>
      <c r="AI909" s="12" t="str">
        <f>IF(E909&lt;&gt;"",OR(VLOOKUP(J909,DONNEES!$H$2:$I$7,2,0)="09",VLOOKUP(J909,DONNEES!$H$2:$I$7,2,0)="19"),"")</f>
        <v/>
      </c>
      <c r="AN909" s="18" t="b">
        <f t="shared" si="183"/>
        <v>1</v>
      </c>
      <c r="AO909" s="12" t="str">
        <f t="shared" si="187"/>
        <v/>
      </c>
      <c r="AP909" s="12" t="str">
        <f t="shared" si="186"/>
        <v/>
      </c>
      <c r="AQ909" s="12" t="str">
        <f t="shared" si="189"/>
        <v/>
      </c>
      <c r="AR909" s="12" t="str">
        <f t="shared" si="188"/>
        <v/>
      </c>
    </row>
    <row r="910" spans="1:44" x14ac:dyDescent="0.25">
      <c r="A910" s="7"/>
      <c r="B910" s="7"/>
      <c r="C910" s="3" t="str">
        <f>IFERROR(VLOOKUP(B910,DONNEES!$E:$F,2,0),"")</f>
        <v/>
      </c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3" t="str">
        <f>IFERROR(VLOOKUP(Q910,DONNEES!$Q$2:$R$8,2,0),"")</f>
        <v/>
      </c>
      <c r="S910" s="19"/>
      <c r="T910" s="19"/>
      <c r="U910" s="7"/>
      <c r="V910" s="3" t="str">
        <f>IFERROR(VLOOKUP(U910,DONNEES!$O$2:$P$17,2,0),"")</f>
        <v/>
      </c>
      <c r="W910" s="7"/>
      <c r="X910" s="3" t="str">
        <f>IFERROR(VLOOKUP(W910,DONNEES!$S$2:$T$6,2,0),"")</f>
        <v/>
      </c>
      <c r="Z910" s="12" t="str">
        <f t="shared" si="177"/>
        <v/>
      </c>
      <c r="AA910" s="12" t="b">
        <f t="shared" si="178"/>
        <v>0</v>
      </c>
      <c r="AB910" s="12" t="b">
        <f t="shared" si="179"/>
        <v>0</v>
      </c>
      <c r="AC910" s="13">
        <f t="shared" si="180"/>
        <v>0</v>
      </c>
      <c r="AD910" s="12">
        <f t="shared" si="184"/>
        <v>0</v>
      </c>
      <c r="AE910" s="12">
        <f t="shared" si="185"/>
        <v>0</v>
      </c>
      <c r="AF910" s="12">
        <f t="shared" si="181"/>
        <v>1</v>
      </c>
      <c r="AG910" s="12">
        <f t="shared" si="182"/>
        <v>1</v>
      </c>
      <c r="AI910" s="12" t="str">
        <f>IF(E910&lt;&gt;"",OR(VLOOKUP(J910,DONNEES!$H$2:$I$7,2,0)="09",VLOOKUP(J910,DONNEES!$H$2:$I$7,2,0)="19"),"")</f>
        <v/>
      </c>
      <c r="AN910" s="18" t="b">
        <f t="shared" si="183"/>
        <v>1</v>
      </c>
      <c r="AO910" s="12" t="str">
        <f t="shared" si="187"/>
        <v/>
      </c>
      <c r="AP910" s="12" t="str">
        <f t="shared" si="186"/>
        <v/>
      </c>
      <c r="AQ910" s="12" t="str">
        <f t="shared" si="189"/>
        <v/>
      </c>
      <c r="AR910" s="12" t="str">
        <f t="shared" si="188"/>
        <v/>
      </c>
    </row>
    <row r="911" spans="1:44" x14ac:dyDescent="0.25">
      <c r="A911" s="7"/>
      <c r="B911" s="7"/>
      <c r="C911" s="3" t="str">
        <f>IFERROR(VLOOKUP(B911,DONNEES!$E:$F,2,0),"")</f>
        <v/>
      </c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3" t="str">
        <f>IFERROR(VLOOKUP(Q911,DONNEES!$Q$2:$R$8,2,0),"")</f>
        <v/>
      </c>
      <c r="S911" s="19"/>
      <c r="T911" s="19"/>
      <c r="U911" s="7"/>
      <c r="V911" s="3" t="str">
        <f>IFERROR(VLOOKUP(U911,DONNEES!$O$2:$P$17,2,0),"")</f>
        <v/>
      </c>
      <c r="W911" s="7"/>
      <c r="X911" s="3" t="str">
        <f>IFERROR(VLOOKUP(W911,DONNEES!$S$2:$T$6,2,0),"")</f>
        <v/>
      </c>
      <c r="Z911" s="12" t="str">
        <f t="shared" ref="Z911:Z974" si="190">LEFT(J911,1)</f>
        <v/>
      </c>
      <c r="AA911" s="12" t="b">
        <f t="shared" ref="AA911:AA974" si="191">SUMIFS(K:K,A:A,A911,Z:Z,"D")&lt;&gt;SUMIFS(K:K,A:A,A911,Z:Z,"C")</f>
        <v>0</v>
      </c>
      <c r="AB911" s="12" t="b">
        <f t="shared" ref="AB911:AB974" si="192">IF(Z911&lt;&gt;"",OR(AND(NOT(ISBLANK(B911)),NOT(ISBLANK(D911))),AND(ISBLANK(B911),ISBLANK(D911))),FALSE)</f>
        <v>0</v>
      </c>
      <c r="AC911" s="13">
        <f t="shared" ref="AC911:AC974" si="193">IF(AA911=FALSE,0,1)</f>
        <v>0</v>
      </c>
      <c r="AD911" s="12">
        <f t="shared" si="184"/>
        <v>0</v>
      </c>
      <c r="AE911" s="12">
        <f t="shared" si="185"/>
        <v>0</v>
      </c>
      <c r="AF911" s="12">
        <f t="shared" ref="AF911:AF974" si="194">IF(A911&lt;&gt;0,0,1)</f>
        <v>1</v>
      </c>
      <c r="AG911" s="12">
        <f t="shared" ref="AG911:AG974" si="195">IF(J911&lt;&gt;0,0,1)</f>
        <v>1</v>
      </c>
      <c r="AI911" s="12" t="str">
        <f>IF(E911&lt;&gt;"",OR(VLOOKUP(J911,DONNEES!$H$2:$I$7,2,0)="09",VLOOKUP(J911,DONNEES!$H$2:$I$7,2,0)="19"),"")</f>
        <v/>
      </c>
      <c r="AN911" s="18" t="b">
        <f t="shared" ref="AN911:AN974" si="196">IF(D911="",E911="",IF(D911&lt;&gt;"",E911&lt;&gt;""))</f>
        <v>1</v>
      </c>
      <c r="AO911" s="12" t="str">
        <f t="shared" si="187"/>
        <v/>
      </c>
      <c r="AP911" s="12" t="str">
        <f t="shared" si="186"/>
        <v/>
      </c>
      <c r="AQ911" s="12" t="str">
        <f t="shared" si="189"/>
        <v/>
      </c>
      <c r="AR911" s="12" t="str">
        <f t="shared" si="188"/>
        <v/>
      </c>
    </row>
    <row r="912" spans="1:44" x14ac:dyDescent="0.25">
      <c r="A912" s="7"/>
      <c r="B912" s="7"/>
      <c r="C912" s="3" t="str">
        <f>IFERROR(VLOOKUP(B912,DONNEES!$E:$F,2,0),"")</f>
        <v/>
      </c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3" t="str">
        <f>IFERROR(VLOOKUP(Q912,DONNEES!$Q$2:$R$8,2,0),"")</f>
        <v/>
      </c>
      <c r="S912" s="19"/>
      <c r="T912" s="19"/>
      <c r="U912" s="7"/>
      <c r="V912" s="3" t="str">
        <f>IFERROR(VLOOKUP(U912,DONNEES!$O$2:$P$17,2,0),"")</f>
        <v/>
      </c>
      <c r="W912" s="7"/>
      <c r="X912" s="3" t="str">
        <f>IFERROR(VLOOKUP(W912,DONNEES!$S$2:$T$6,2,0),"")</f>
        <v/>
      </c>
      <c r="Z912" s="12" t="str">
        <f t="shared" si="190"/>
        <v/>
      </c>
      <c r="AA912" s="12" t="b">
        <f t="shared" si="191"/>
        <v>0</v>
      </c>
      <c r="AB912" s="12" t="b">
        <f t="shared" si="192"/>
        <v>0</v>
      </c>
      <c r="AC912" s="13">
        <f t="shared" si="193"/>
        <v>0</v>
      </c>
      <c r="AD912" s="12">
        <f t="shared" ref="AD912:AD975" si="197">IF(AB912=FALSE,0,1)</f>
        <v>0</v>
      </c>
      <c r="AE912" s="12">
        <f t="shared" ref="AE912:AE975" si="198">AF912-AG912</f>
        <v>0</v>
      </c>
      <c r="AF912" s="12">
        <f t="shared" si="194"/>
        <v>1</v>
      </c>
      <c r="AG912" s="12">
        <f t="shared" si="195"/>
        <v>1</v>
      </c>
      <c r="AI912" s="12" t="str">
        <f>IF(E912&lt;&gt;"",OR(VLOOKUP(J912,DONNEES!$H$2:$I$7,2,0)="09",VLOOKUP(J912,DONNEES!$H$2:$I$7,2,0)="19"),"")</f>
        <v/>
      </c>
      <c r="AN912" s="18" t="b">
        <f t="shared" si="196"/>
        <v>1</v>
      </c>
      <c r="AO912" s="12" t="str">
        <f t="shared" si="187"/>
        <v/>
      </c>
      <c r="AP912" s="12" t="str">
        <f t="shared" ref="AP912:AP975" si="199">IF(AO912="635","7","")</f>
        <v/>
      </c>
      <c r="AQ912" s="12" t="str">
        <f t="shared" si="189"/>
        <v/>
      </c>
      <c r="AR912" s="12" t="str">
        <f t="shared" si="188"/>
        <v/>
      </c>
    </row>
    <row r="913" spans="1:44" x14ac:dyDescent="0.25">
      <c r="A913" s="7"/>
      <c r="B913" s="7"/>
      <c r="C913" s="3" t="str">
        <f>IFERROR(VLOOKUP(B913,DONNEES!$E:$F,2,0),"")</f>
        <v/>
      </c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3" t="str">
        <f>IFERROR(VLOOKUP(Q913,DONNEES!$Q$2:$R$8,2,0),"")</f>
        <v/>
      </c>
      <c r="S913" s="19"/>
      <c r="T913" s="19"/>
      <c r="U913" s="7"/>
      <c r="V913" s="3" t="str">
        <f>IFERROR(VLOOKUP(U913,DONNEES!$O$2:$P$17,2,0),"")</f>
        <v/>
      </c>
      <c r="W913" s="7"/>
      <c r="X913" s="3" t="str">
        <f>IFERROR(VLOOKUP(W913,DONNEES!$S$2:$T$6,2,0),"")</f>
        <v/>
      </c>
      <c r="Z913" s="12" t="str">
        <f t="shared" si="190"/>
        <v/>
      </c>
      <c r="AA913" s="12" t="b">
        <f t="shared" si="191"/>
        <v>0</v>
      </c>
      <c r="AB913" s="12" t="b">
        <f t="shared" si="192"/>
        <v>0</v>
      </c>
      <c r="AC913" s="13">
        <f t="shared" si="193"/>
        <v>0</v>
      </c>
      <c r="AD913" s="12">
        <f t="shared" si="197"/>
        <v>0</v>
      </c>
      <c r="AE913" s="12">
        <f t="shared" si="198"/>
        <v>0</v>
      </c>
      <c r="AF913" s="12">
        <f t="shared" si="194"/>
        <v>1</v>
      </c>
      <c r="AG913" s="12">
        <f t="shared" si="195"/>
        <v>1</v>
      </c>
      <c r="AI913" s="12" t="str">
        <f>IF(E913&lt;&gt;"",OR(VLOOKUP(J913,DONNEES!$H$2:$I$7,2,0)="09",VLOOKUP(J913,DONNEES!$H$2:$I$7,2,0)="19"),"")</f>
        <v/>
      </c>
      <c r="AN913" s="18" t="b">
        <f t="shared" si="196"/>
        <v>1</v>
      </c>
      <c r="AO913" s="12" t="str">
        <f t="shared" si="187"/>
        <v/>
      </c>
      <c r="AP913" s="12" t="str">
        <f t="shared" si="199"/>
        <v/>
      </c>
      <c r="AQ913" s="12" t="str">
        <f t="shared" si="189"/>
        <v/>
      </c>
      <c r="AR913" s="12" t="str">
        <f t="shared" si="188"/>
        <v/>
      </c>
    </row>
    <row r="914" spans="1:44" x14ac:dyDescent="0.25">
      <c r="A914" s="7"/>
      <c r="B914" s="7"/>
      <c r="C914" s="3" t="str">
        <f>IFERROR(VLOOKUP(B914,DONNEES!$E:$F,2,0),"")</f>
        <v/>
      </c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3" t="str">
        <f>IFERROR(VLOOKUP(Q914,DONNEES!$Q$2:$R$8,2,0),"")</f>
        <v/>
      </c>
      <c r="S914" s="19"/>
      <c r="T914" s="19"/>
      <c r="U914" s="7"/>
      <c r="V914" s="3" t="str">
        <f>IFERROR(VLOOKUP(U914,DONNEES!$O$2:$P$17,2,0),"")</f>
        <v/>
      </c>
      <c r="W914" s="7"/>
      <c r="X914" s="3" t="str">
        <f>IFERROR(VLOOKUP(W914,DONNEES!$S$2:$T$6,2,0),"")</f>
        <v/>
      </c>
      <c r="Z914" s="12" t="str">
        <f t="shared" si="190"/>
        <v/>
      </c>
      <c r="AA914" s="12" t="b">
        <f t="shared" si="191"/>
        <v>0</v>
      </c>
      <c r="AB914" s="12" t="b">
        <f t="shared" si="192"/>
        <v>0</v>
      </c>
      <c r="AC914" s="13">
        <f t="shared" si="193"/>
        <v>0</v>
      </c>
      <c r="AD914" s="12">
        <f t="shared" si="197"/>
        <v>0</v>
      </c>
      <c r="AE914" s="12">
        <f t="shared" si="198"/>
        <v>0</v>
      </c>
      <c r="AF914" s="12">
        <f t="shared" si="194"/>
        <v>1</v>
      </c>
      <c r="AG914" s="12">
        <f t="shared" si="195"/>
        <v>1</v>
      </c>
      <c r="AI914" s="12" t="str">
        <f>IF(E914&lt;&gt;"",OR(VLOOKUP(J914,DONNEES!$H$2:$I$7,2,0)="09",VLOOKUP(J914,DONNEES!$H$2:$I$7,2,0)="19"),"")</f>
        <v/>
      </c>
      <c r="AN914" s="18" t="b">
        <f t="shared" si="196"/>
        <v>1</v>
      </c>
      <c r="AO914" s="12" t="str">
        <f t="shared" ref="AO914:AO977" si="200">LEFT(B914,1)</f>
        <v/>
      </c>
      <c r="AP914" s="12" t="str">
        <f t="shared" si="199"/>
        <v/>
      </c>
      <c r="AQ914" s="12" t="str">
        <f t="shared" si="189"/>
        <v/>
      </c>
      <c r="AR914" s="12" t="str">
        <f t="shared" si="188"/>
        <v/>
      </c>
    </row>
    <row r="915" spans="1:44" x14ac:dyDescent="0.25">
      <c r="A915" s="7"/>
      <c r="B915" s="7"/>
      <c r="C915" s="3" t="str">
        <f>IFERROR(VLOOKUP(B915,DONNEES!$E:$F,2,0),"")</f>
        <v/>
      </c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3" t="str">
        <f>IFERROR(VLOOKUP(Q915,DONNEES!$Q$2:$R$8,2,0),"")</f>
        <v/>
      </c>
      <c r="S915" s="19"/>
      <c r="T915" s="19"/>
      <c r="U915" s="7"/>
      <c r="V915" s="3" t="str">
        <f>IFERROR(VLOOKUP(U915,DONNEES!$O$2:$P$17,2,0),"")</f>
        <v/>
      </c>
      <c r="W915" s="7"/>
      <c r="X915" s="3" t="str">
        <f>IFERROR(VLOOKUP(W915,DONNEES!$S$2:$T$6,2,0),"")</f>
        <v/>
      </c>
      <c r="Z915" s="12" t="str">
        <f t="shared" si="190"/>
        <v/>
      </c>
      <c r="AA915" s="12" t="b">
        <f t="shared" si="191"/>
        <v>0</v>
      </c>
      <c r="AB915" s="12" t="b">
        <f t="shared" si="192"/>
        <v>0</v>
      </c>
      <c r="AC915" s="13">
        <f t="shared" si="193"/>
        <v>0</v>
      </c>
      <c r="AD915" s="12">
        <f t="shared" si="197"/>
        <v>0</v>
      </c>
      <c r="AE915" s="12">
        <f t="shared" si="198"/>
        <v>0</v>
      </c>
      <c r="AF915" s="12">
        <f t="shared" si="194"/>
        <v>1</v>
      </c>
      <c r="AG915" s="12">
        <f t="shared" si="195"/>
        <v>1</v>
      </c>
      <c r="AI915" s="12" t="str">
        <f>IF(E915&lt;&gt;"",OR(VLOOKUP(J915,DONNEES!$H$2:$I$7,2,0)="09",VLOOKUP(J915,DONNEES!$H$2:$I$7,2,0)="19"),"")</f>
        <v/>
      </c>
      <c r="AN915" s="18" t="b">
        <f t="shared" si="196"/>
        <v>1</v>
      </c>
      <c r="AO915" s="12" t="str">
        <f t="shared" si="200"/>
        <v/>
      </c>
      <c r="AP915" s="12" t="str">
        <f t="shared" si="199"/>
        <v/>
      </c>
      <c r="AQ915" s="12" t="str">
        <f t="shared" si="189"/>
        <v/>
      </c>
      <c r="AR915" s="12" t="str">
        <f t="shared" si="188"/>
        <v/>
      </c>
    </row>
    <row r="916" spans="1:44" x14ac:dyDescent="0.25">
      <c r="A916" s="7"/>
      <c r="B916" s="7"/>
      <c r="C916" s="3" t="str">
        <f>IFERROR(VLOOKUP(B916,DONNEES!$E:$F,2,0),"")</f>
        <v/>
      </c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3" t="str">
        <f>IFERROR(VLOOKUP(Q916,DONNEES!$Q$2:$R$8,2,0),"")</f>
        <v/>
      </c>
      <c r="S916" s="19"/>
      <c r="T916" s="19"/>
      <c r="U916" s="7"/>
      <c r="V916" s="3" t="str">
        <f>IFERROR(VLOOKUP(U916,DONNEES!$O$2:$P$17,2,0),"")</f>
        <v/>
      </c>
      <c r="W916" s="7"/>
      <c r="X916" s="3" t="str">
        <f>IFERROR(VLOOKUP(W916,DONNEES!$S$2:$T$6,2,0),"")</f>
        <v/>
      </c>
      <c r="Z916" s="12" t="str">
        <f t="shared" si="190"/>
        <v/>
      </c>
      <c r="AA916" s="12" t="b">
        <f t="shared" si="191"/>
        <v>0</v>
      </c>
      <c r="AB916" s="12" t="b">
        <f t="shared" si="192"/>
        <v>0</v>
      </c>
      <c r="AC916" s="13">
        <f t="shared" si="193"/>
        <v>0</v>
      </c>
      <c r="AD916" s="12">
        <f t="shared" si="197"/>
        <v>0</v>
      </c>
      <c r="AE916" s="12">
        <f t="shared" si="198"/>
        <v>0</v>
      </c>
      <c r="AF916" s="12">
        <f t="shared" si="194"/>
        <v>1</v>
      </c>
      <c r="AG916" s="12">
        <f t="shared" si="195"/>
        <v>1</v>
      </c>
      <c r="AI916" s="12" t="str">
        <f>IF(E916&lt;&gt;"",OR(VLOOKUP(J916,DONNEES!$H$2:$I$7,2,0)="09",VLOOKUP(J916,DONNEES!$H$2:$I$7,2,0)="19"),"")</f>
        <v/>
      </c>
      <c r="AN916" s="18" t="b">
        <f t="shared" si="196"/>
        <v>1</v>
      </c>
      <c r="AO916" s="12" t="str">
        <f t="shared" si="200"/>
        <v/>
      </c>
      <c r="AP916" s="12" t="str">
        <f t="shared" si="199"/>
        <v/>
      </c>
      <c r="AQ916" s="12" t="str">
        <f t="shared" si="189"/>
        <v/>
      </c>
      <c r="AR916" s="12" t="str">
        <f t="shared" si="188"/>
        <v/>
      </c>
    </row>
    <row r="917" spans="1:44" x14ac:dyDescent="0.25">
      <c r="A917" s="7"/>
      <c r="B917" s="7"/>
      <c r="C917" s="3" t="str">
        <f>IFERROR(VLOOKUP(B917,DONNEES!$E:$F,2,0),"")</f>
        <v/>
      </c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3" t="str">
        <f>IFERROR(VLOOKUP(Q917,DONNEES!$Q$2:$R$8,2,0),"")</f>
        <v/>
      </c>
      <c r="S917" s="19"/>
      <c r="T917" s="19"/>
      <c r="U917" s="7"/>
      <c r="V917" s="3" t="str">
        <f>IFERROR(VLOOKUP(U917,DONNEES!$O$2:$P$17,2,0),"")</f>
        <v/>
      </c>
      <c r="W917" s="7"/>
      <c r="X917" s="3" t="str">
        <f>IFERROR(VLOOKUP(W917,DONNEES!$S$2:$T$6,2,0),"")</f>
        <v/>
      </c>
      <c r="Z917" s="12" t="str">
        <f t="shared" si="190"/>
        <v/>
      </c>
      <c r="AA917" s="12" t="b">
        <f t="shared" si="191"/>
        <v>0</v>
      </c>
      <c r="AB917" s="12" t="b">
        <f t="shared" si="192"/>
        <v>0</v>
      </c>
      <c r="AC917" s="13">
        <f t="shared" si="193"/>
        <v>0</v>
      </c>
      <c r="AD917" s="12">
        <f t="shared" si="197"/>
        <v>0</v>
      </c>
      <c r="AE917" s="12">
        <f t="shared" si="198"/>
        <v>0</v>
      </c>
      <c r="AF917" s="12">
        <f t="shared" si="194"/>
        <v>1</v>
      </c>
      <c r="AG917" s="12">
        <f t="shared" si="195"/>
        <v>1</v>
      </c>
      <c r="AI917" s="12" t="str">
        <f>IF(E917&lt;&gt;"",OR(VLOOKUP(J917,DONNEES!$H$2:$I$7,2,0)="09",VLOOKUP(J917,DONNEES!$H$2:$I$7,2,0)="19"),"")</f>
        <v/>
      </c>
      <c r="AN917" s="18" t="b">
        <f t="shared" si="196"/>
        <v>1</v>
      </c>
      <c r="AO917" s="12" t="str">
        <f t="shared" si="200"/>
        <v/>
      </c>
      <c r="AP917" s="12" t="str">
        <f t="shared" si="199"/>
        <v/>
      </c>
      <c r="AQ917" s="12" t="str">
        <f t="shared" si="189"/>
        <v/>
      </c>
      <c r="AR917" s="12" t="str">
        <f t="shared" si="188"/>
        <v/>
      </c>
    </row>
    <row r="918" spans="1:44" x14ac:dyDescent="0.25">
      <c r="A918" s="7"/>
      <c r="B918" s="7"/>
      <c r="C918" s="3" t="str">
        <f>IFERROR(VLOOKUP(B918,DONNEES!$E:$F,2,0),"")</f>
        <v/>
      </c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3" t="str">
        <f>IFERROR(VLOOKUP(Q918,DONNEES!$Q$2:$R$8,2,0),"")</f>
        <v/>
      </c>
      <c r="S918" s="19"/>
      <c r="T918" s="19"/>
      <c r="U918" s="7"/>
      <c r="V918" s="3" t="str">
        <f>IFERROR(VLOOKUP(U918,DONNEES!$O$2:$P$17,2,0),"")</f>
        <v/>
      </c>
      <c r="W918" s="7"/>
      <c r="X918" s="3" t="str">
        <f>IFERROR(VLOOKUP(W918,DONNEES!$S$2:$T$6,2,0),"")</f>
        <v/>
      </c>
      <c r="Z918" s="12" t="str">
        <f t="shared" si="190"/>
        <v/>
      </c>
      <c r="AA918" s="12" t="b">
        <f t="shared" si="191"/>
        <v>0</v>
      </c>
      <c r="AB918" s="12" t="b">
        <f t="shared" si="192"/>
        <v>0</v>
      </c>
      <c r="AC918" s="13">
        <f t="shared" si="193"/>
        <v>0</v>
      </c>
      <c r="AD918" s="12">
        <f t="shared" si="197"/>
        <v>0</v>
      </c>
      <c r="AE918" s="12">
        <f t="shared" si="198"/>
        <v>0</v>
      </c>
      <c r="AF918" s="12">
        <f t="shared" si="194"/>
        <v>1</v>
      </c>
      <c r="AG918" s="12">
        <f t="shared" si="195"/>
        <v>1</v>
      </c>
      <c r="AI918" s="12" t="str">
        <f>IF(E918&lt;&gt;"",OR(VLOOKUP(J918,DONNEES!$H$2:$I$7,2,0)="09",VLOOKUP(J918,DONNEES!$H$2:$I$7,2,0)="19"),"")</f>
        <v/>
      </c>
      <c r="AN918" s="18" t="b">
        <f t="shared" si="196"/>
        <v>1</v>
      </c>
      <c r="AO918" s="12" t="str">
        <f t="shared" si="200"/>
        <v/>
      </c>
      <c r="AP918" s="12" t="str">
        <f t="shared" si="199"/>
        <v/>
      </c>
      <c r="AQ918" s="12" t="str">
        <f t="shared" si="189"/>
        <v/>
      </c>
      <c r="AR918" s="12" t="str">
        <f t="shared" si="188"/>
        <v/>
      </c>
    </row>
    <row r="919" spans="1:44" x14ac:dyDescent="0.25">
      <c r="A919" s="7"/>
      <c r="B919" s="7"/>
      <c r="C919" s="3" t="str">
        <f>IFERROR(VLOOKUP(B919,DONNEES!$E:$F,2,0),"")</f>
        <v/>
      </c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3" t="str">
        <f>IFERROR(VLOOKUP(Q919,DONNEES!$Q$2:$R$8,2,0),"")</f>
        <v/>
      </c>
      <c r="S919" s="19"/>
      <c r="T919" s="19"/>
      <c r="U919" s="7"/>
      <c r="V919" s="3" t="str">
        <f>IFERROR(VLOOKUP(U919,DONNEES!$O$2:$P$17,2,0),"")</f>
        <v/>
      </c>
      <c r="W919" s="7"/>
      <c r="X919" s="3" t="str">
        <f>IFERROR(VLOOKUP(W919,DONNEES!$S$2:$T$6,2,0),"")</f>
        <v/>
      </c>
      <c r="Z919" s="12" t="str">
        <f t="shared" si="190"/>
        <v/>
      </c>
      <c r="AA919" s="12" t="b">
        <f t="shared" si="191"/>
        <v>0</v>
      </c>
      <c r="AB919" s="12" t="b">
        <f t="shared" si="192"/>
        <v>0</v>
      </c>
      <c r="AC919" s="13">
        <f t="shared" si="193"/>
        <v>0</v>
      </c>
      <c r="AD919" s="12">
        <f t="shared" si="197"/>
        <v>0</v>
      </c>
      <c r="AE919" s="12">
        <f t="shared" si="198"/>
        <v>0</v>
      </c>
      <c r="AF919" s="12">
        <f t="shared" si="194"/>
        <v>1</v>
      </c>
      <c r="AG919" s="12">
        <f t="shared" si="195"/>
        <v>1</v>
      </c>
      <c r="AI919" s="12" t="str">
        <f>IF(E919&lt;&gt;"",OR(VLOOKUP(J919,DONNEES!$H$2:$I$7,2,0)="09",VLOOKUP(J919,DONNEES!$H$2:$I$7,2,0)="19"),"")</f>
        <v/>
      </c>
      <c r="AN919" s="18" t="b">
        <f t="shared" si="196"/>
        <v>1</v>
      </c>
      <c r="AO919" s="12" t="str">
        <f t="shared" si="200"/>
        <v/>
      </c>
      <c r="AP919" s="12" t="str">
        <f t="shared" si="199"/>
        <v/>
      </c>
      <c r="AQ919" s="12" t="str">
        <f t="shared" si="189"/>
        <v/>
      </c>
      <c r="AR919" s="12" t="str">
        <f t="shared" si="188"/>
        <v/>
      </c>
    </row>
    <row r="920" spans="1:44" x14ac:dyDescent="0.25">
      <c r="A920" s="7"/>
      <c r="B920" s="7"/>
      <c r="C920" s="3" t="str">
        <f>IFERROR(VLOOKUP(B920,DONNEES!$E:$F,2,0),"")</f>
        <v/>
      </c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3" t="str">
        <f>IFERROR(VLOOKUP(Q920,DONNEES!$Q$2:$R$8,2,0),"")</f>
        <v/>
      </c>
      <c r="S920" s="19"/>
      <c r="T920" s="19"/>
      <c r="U920" s="7"/>
      <c r="V920" s="3" t="str">
        <f>IFERROR(VLOOKUP(U920,DONNEES!$O$2:$P$17,2,0),"")</f>
        <v/>
      </c>
      <c r="W920" s="7"/>
      <c r="X920" s="3" t="str">
        <f>IFERROR(VLOOKUP(W920,DONNEES!$S$2:$T$6,2,0),"")</f>
        <v/>
      </c>
      <c r="Z920" s="12" t="str">
        <f t="shared" si="190"/>
        <v/>
      </c>
      <c r="AA920" s="12" t="b">
        <f t="shared" si="191"/>
        <v>0</v>
      </c>
      <c r="AB920" s="12" t="b">
        <f t="shared" si="192"/>
        <v>0</v>
      </c>
      <c r="AC920" s="13">
        <f t="shared" si="193"/>
        <v>0</v>
      </c>
      <c r="AD920" s="12">
        <f t="shared" si="197"/>
        <v>0</v>
      </c>
      <c r="AE920" s="12">
        <f t="shared" si="198"/>
        <v>0</v>
      </c>
      <c r="AF920" s="12">
        <f t="shared" si="194"/>
        <v>1</v>
      </c>
      <c r="AG920" s="12">
        <f t="shared" si="195"/>
        <v>1</v>
      </c>
      <c r="AI920" s="12" t="str">
        <f>IF(E920&lt;&gt;"",OR(VLOOKUP(J920,DONNEES!$H$2:$I$7,2,0)="09",VLOOKUP(J920,DONNEES!$H$2:$I$7,2,0)="19"),"")</f>
        <v/>
      </c>
      <c r="AN920" s="18" t="b">
        <f t="shared" si="196"/>
        <v>1</v>
      </c>
      <c r="AO920" s="12" t="str">
        <f t="shared" si="200"/>
        <v/>
      </c>
      <c r="AP920" s="12" t="str">
        <f t="shared" si="199"/>
        <v/>
      </c>
      <c r="AQ920" s="12" t="str">
        <f t="shared" si="189"/>
        <v/>
      </c>
      <c r="AR920" s="12" t="str">
        <f t="shared" si="188"/>
        <v/>
      </c>
    </row>
    <row r="921" spans="1:44" x14ac:dyDescent="0.25">
      <c r="A921" s="7"/>
      <c r="B921" s="7"/>
      <c r="C921" s="3" t="str">
        <f>IFERROR(VLOOKUP(B921,DONNEES!$E:$F,2,0),"")</f>
        <v/>
      </c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3" t="str">
        <f>IFERROR(VLOOKUP(Q921,DONNEES!$Q$2:$R$8,2,0),"")</f>
        <v/>
      </c>
      <c r="S921" s="19"/>
      <c r="T921" s="19"/>
      <c r="U921" s="7"/>
      <c r="V921" s="3" t="str">
        <f>IFERROR(VLOOKUP(U921,DONNEES!$O$2:$P$17,2,0),"")</f>
        <v/>
      </c>
      <c r="W921" s="7"/>
      <c r="X921" s="3" t="str">
        <f>IFERROR(VLOOKUP(W921,DONNEES!$S$2:$T$6,2,0),"")</f>
        <v/>
      </c>
      <c r="Z921" s="12" t="str">
        <f t="shared" si="190"/>
        <v/>
      </c>
      <c r="AA921" s="12" t="b">
        <f t="shared" si="191"/>
        <v>0</v>
      </c>
      <c r="AB921" s="12" t="b">
        <f t="shared" si="192"/>
        <v>0</v>
      </c>
      <c r="AC921" s="13">
        <f t="shared" si="193"/>
        <v>0</v>
      </c>
      <c r="AD921" s="12">
        <f t="shared" si="197"/>
        <v>0</v>
      </c>
      <c r="AE921" s="12">
        <f t="shared" si="198"/>
        <v>0</v>
      </c>
      <c r="AF921" s="12">
        <f t="shared" si="194"/>
        <v>1</v>
      </c>
      <c r="AG921" s="12">
        <f t="shared" si="195"/>
        <v>1</v>
      </c>
      <c r="AI921" s="12" t="str">
        <f>IF(E921&lt;&gt;"",OR(VLOOKUP(J921,DONNEES!$H$2:$I$7,2,0)="09",VLOOKUP(J921,DONNEES!$H$2:$I$7,2,0)="19"),"")</f>
        <v/>
      </c>
      <c r="AN921" s="18" t="b">
        <f t="shared" si="196"/>
        <v>1</v>
      </c>
      <c r="AO921" s="12" t="str">
        <f t="shared" si="200"/>
        <v/>
      </c>
      <c r="AP921" s="12" t="str">
        <f t="shared" si="199"/>
        <v/>
      </c>
      <c r="AQ921" s="12" t="str">
        <f t="shared" si="189"/>
        <v/>
      </c>
      <c r="AR921" s="12" t="str">
        <f t="shared" ref="AR921:AR984" si="201">IF(AP921&lt;&gt;"",AP921,AQ921)</f>
        <v/>
      </c>
    </row>
    <row r="922" spans="1:44" x14ac:dyDescent="0.25">
      <c r="A922" s="7"/>
      <c r="B922" s="7"/>
      <c r="C922" s="3" t="str">
        <f>IFERROR(VLOOKUP(B922,DONNEES!$E:$F,2,0),"")</f>
        <v/>
      </c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3" t="str">
        <f>IFERROR(VLOOKUP(Q922,DONNEES!$Q$2:$R$8,2,0),"")</f>
        <v/>
      </c>
      <c r="S922" s="19"/>
      <c r="T922" s="19"/>
      <c r="U922" s="7"/>
      <c r="V922" s="3" t="str">
        <f>IFERROR(VLOOKUP(U922,DONNEES!$O$2:$P$17,2,0),"")</f>
        <v/>
      </c>
      <c r="W922" s="7"/>
      <c r="X922" s="3" t="str">
        <f>IFERROR(VLOOKUP(W922,DONNEES!$S$2:$T$6,2,0),"")</f>
        <v/>
      </c>
      <c r="Z922" s="12" t="str">
        <f t="shared" si="190"/>
        <v/>
      </c>
      <c r="AA922" s="12" t="b">
        <f t="shared" si="191"/>
        <v>0</v>
      </c>
      <c r="AB922" s="12" t="b">
        <f t="shared" si="192"/>
        <v>0</v>
      </c>
      <c r="AC922" s="13">
        <f t="shared" si="193"/>
        <v>0</v>
      </c>
      <c r="AD922" s="12">
        <f t="shared" si="197"/>
        <v>0</v>
      </c>
      <c r="AE922" s="12">
        <f t="shared" si="198"/>
        <v>0</v>
      </c>
      <c r="AF922" s="12">
        <f t="shared" si="194"/>
        <v>1</v>
      </c>
      <c r="AG922" s="12">
        <f t="shared" si="195"/>
        <v>1</v>
      </c>
      <c r="AI922" s="12" t="str">
        <f>IF(E922&lt;&gt;"",OR(VLOOKUP(J922,DONNEES!$H$2:$I$7,2,0)="09",VLOOKUP(J922,DONNEES!$H$2:$I$7,2,0)="19"),"")</f>
        <v/>
      </c>
      <c r="AN922" s="18" t="b">
        <f t="shared" si="196"/>
        <v>1</v>
      </c>
      <c r="AO922" s="12" t="str">
        <f t="shared" si="200"/>
        <v/>
      </c>
      <c r="AP922" s="12" t="str">
        <f t="shared" si="199"/>
        <v/>
      </c>
      <c r="AQ922" s="12" t="str">
        <f t="shared" ref="AQ922:AQ985" si="202">IF(MID(AO922,1,1)="7","7","")</f>
        <v/>
      </c>
      <c r="AR922" s="12" t="str">
        <f t="shared" si="201"/>
        <v/>
      </c>
    </row>
    <row r="923" spans="1:44" x14ac:dyDescent="0.25">
      <c r="A923" s="7"/>
      <c r="B923" s="7"/>
      <c r="C923" s="3" t="str">
        <f>IFERROR(VLOOKUP(B923,DONNEES!$E:$F,2,0),"")</f>
        <v/>
      </c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3" t="str">
        <f>IFERROR(VLOOKUP(Q923,DONNEES!$Q$2:$R$8,2,0),"")</f>
        <v/>
      </c>
      <c r="S923" s="19"/>
      <c r="T923" s="19"/>
      <c r="U923" s="7"/>
      <c r="V923" s="3" t="str">
        <f>IFERROR(VLOOKUP(U923,DONNEES!$O$2:$P$17,2,0),"")</f>
        <v/>
      </c>
      <c r="W923" s="7"/>
      <c r="X923" s="3" t="str">
        <f>IFERROR(VLOOKUP(W923,DONNEES!$S$2:$T$6,2,0),"")</f>
        <v/>
      </c>
      <c r="Z923" s="12" t="str">
        <f t="shared" si="190"/>
        <v/>
      </c>
      <c r="AA923" s="12" t="b">
        <f t="shared" si="191"/>
        <v>0</v>
      </c>
      <c r="AB923" s="12" t="b">
        <f t="shared" si="192"/>
        <v>0</v>
      </c>
      <c r="AC923" s="13">
        <f t="shared" si="193"/>
        <v>0</v>
      </c>
      <c r="AD923" s="12">
        <f t="shared" si="197"/>
        <v>0</v>
      </c>
      <c r="AE923" s="12">
        <f t="shared" si="198"/>
        <v>0</v>
      </c>
      <c r="AF923" s="12">
        <f t="shared" si="194"/>
        <v>1</v>
      </c>
      <c r="AG923" s="12">
        <f t="shared" si="195"/>
        <v>1</v>
      </c>
      <c r="AI923" s="12" t="str">
        <f>IF(E923&lt;&gt;"",OR(VLOOKUP(J923,DONNEES!$H$2:$I$7,2,0)="09",VLOOKUP(J923,DONNEES!$H$2:$I$7,2,0)="19"),"")</f>
        <v/>
      </c>
      <c r="AN923" s="18" t="b">
        <f t="shared" si="196"/>
        <v>1</v>
      </c>
      <c r="AO923" s="12" t="str">
        <f t="shared" si="200"/>
        <v/>
      </c>
      <c r="AP923" s="12" t="str">
        <f t="shared" si="199"/>
        <v/>
      </c>
      <c r="AQ923" s="12" t="str">
        <f t="shared" si="202"/>
        <v/>
      </c>
      <c r="AR923" s="12" t="str">
        <f t="shared" si="201"/>
        <v/>
      </c>
    </row>
    <row r="924" spans="1:44" x14ac:dyDescent="0.25">
      <c r="A924" s="7"/>
      <c r="B924" s="7"/>
      <c r="C924" s="3" t="str">
        <f>IFERROR(VLOOKUP(B924,DONNEES!$E:$F,2,0),"")</f>
        <v/>
      </c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3" t="str">
        <f>IFERROR(VLOOKUP(Q924,DONNEES!$Q$2:$R$8,2,0),"")</f>
        <v/>
      </c>
      <c r="S924" s="19"/>
      <c r="T924" s="19"/>
      <c r="U924" s="7"/>
      <c r="V924" s="3" t="str">
        <f>IFERROR(VLOOKUP(U924,DONNEES!$O$2:$P$17,2,0),"")</f>
        <v/>
      </c>
      <c r="W924" s="7"/>
      <c r="X924" s="3" t="str">
        <f>IFERROR(VLOOKUP(W924,DONNEES!$S$2:$T$6,2,0),"")</f>
        <v/>
      </c>
      <c r="Z924" s="12" t="str">
        <f t="shared" si="190"/>
        <v/>
      </c>
      <c r="AA924" s="12" t="b">
        <f t="shared" si="191"/>
        <v>0</v>
      </c>
      <c r="AB924" s="12" t="b">
        <f t="shared" si="192"/>
        <v>0</v>
      </c>
      <c r="AC924" s="13">
        <f t="shared" si="193"/>
        <v>0</v>
      </c>
      <c r="AD924" s="12">
        <f t="shared" si="197"/>
        <v>0</v>
      </c>
      <c r="AE924" s="12">
        <f t="shared" si="198"/>
        <v>0</v>
      </c>
      <c r="AF924" s="12">
        <f t="shared" si="194"/>
        <v>1</v>
      </c>
      <c r="AG924" s="12">
        <f t="shared" si="195"/>
        <v>1</v>
      </c>
      <c r="AI924" s="12" t="str">
        <f>IF(E924&lt;&gt;"",OR(VLOOKUP(J924,DONNEES!$H$2:$I$7,2,0)="09",VLOOKUP(J924,DONNEES!$H$2:$I$7,2,0)="19"),"")</f>
        <v/>
      </c>
      <c r="AN924" s="18" t="b">
        <f t="shared" si="196"/>
        <v>1</v>
      </c>
      <c r="AO924" s="12" t="str">
        <f t="shared" si="200"/>
        <v/>
      </c>
      <c r="AP924" s="12" t="str">
        <f t="shared" si="199"/>
        <v/>
      </c>
      <c r="AQ924" s="12" t="str">
        <f t="shared" si="202"/>
        <v/>
      </c>
      <c r="AR924" s="12" t="str">
        <f t="shared" si="201"/>
        <v/>
      </c>
    </row>
    <row r="925" spans="1:44" x14ac:dyDescent="0.25">
      <c r="A925" s="7"/>
      <c r="B925" s="7"/>
      <c r="C925" s="3" t="str">
        <f>IFERROR(VLOOKUP(B925,DONNEES!$E:$F,2,0),"")</f>
        <v/>
      </c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3" t="str">
        <f>IFERROR(VLOOKUP(Q925,DONNEES!$Q$2:$R$8,2,0),"")</f>
        <v/>
      </c>
      <c r="S925" s="19"/>
      <c r="T925" s="19"/>
      <c r="U925" s="7"/>
      <c r="V925" s="3" t="str">
        <f>IFERROR(VLOOKUP(U925,DONNEES!$O$2:$P$17,2,0),"")</f>
        <v/>
      </c>
      <c r="W925" s="7"/>
      <c r="X925" s="3" t="str">
        <f>IFERROR(VLOOKUP(W925,DONNEES!$S$2:$T$6,2,0),"")</f>
        <v/>
      </c>
      <c r="Z925" s="12" t="str">
        <f t="shared" si="190"/>
        <v/>
      </c>
      <c r="AA925" s="12" t="b">
        <f t="shared" si="191"/>
        <v>0</v>
      </c>
      <c r="AB925" s="12" t="b">
        <f t="shared" si="192"/>
        <v>0</v>
      </c>
      <c r="AC925" s="13">
        <f t="shared" si="193"/>
        <v>0</v>
      </c>
      <c r="AD925" s="12">
        <f t="shared" si="197"/>
        <v>0</v>
      </c>
      <c r="AE925" s="12">
        <f t="shared" si="198"/>
        <v>0</v>
      </c>
      <c r="AF925" s="12">
        <f t="shared" si="194"/>
        <v>1</v>
      </c>
      <c r="AG925" s="12">
        <f t="shared" si="195"/>
        <v>1</v>
      </c>
      <c r="AI925" s="12" t="str">
        <f>IF(E925&lt;&gt;"",OR(VLOOKUP(J925,DONNEES!$H$2:$I$7,2,0)="09",VLOOKUP(J925,DONNEES!$H$2:$I$7,2,0)="19"),"")</f>
        <v/>
      </c>
      <c r="AN925" s="18" t="b">
        <f t="shared" si="196"/>
        <v>1</v>
      </c>
      <c r="AO925" s="12" t="str">
        <f t="shared" si="200"/>
        <v/>
      </c>
      <c r="AP925" s="12" t="str">
        <f t="shared" si="199"/>
        <v/>
      </c>
      <c r="AQ925" s="12" t="str">
        <f t="shared" si="202"/>
        <v/>
      </c>
      <c r="AR925" s="12" t="str">
        <f t="shared" si="201"/>
        <v/>
      </c>
    </row>
    <row r="926" spans="1:44" x14ac:dyDescent="0.25">
      <c r="A926" s="7"/>
      <c r="B926" s="7"/>
      <c r="C926" s="3" t="str">
        <f>IFERROR(VLOOKUP(B926,DONNEES!$E:$F,2,0),"")</f>
        <v/>
      </c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3" t="str">
        <f>IFERROR(VLOOKUP(Q926,DONNEES!$Q$2:$R$8,2,0),"")</f>
        <v/>
      </c>
      <c r="S926" s="19"/>
      <c r="T926" s="19"/>
      <c r="U926" s="7"/>
      <c r="V926" s="3" t="str">
        <f>IFERROR(VLOOKUP(U926,DONNEES!$O$2:$P$17,2,0),"")</f>
        <v/>
      </c>
      <c r="W926" s="7"/>
      <c r="X926" s="3" t="str">
        <f>IFERROR(VLOOKUP(W926,DONNEES!$S$2:$T$6,2,0),"")</f>
        <v/>
      </c>
      <c r="Z926" s="12" t="str">
        <f t="shared" si="190"/>
        <v/>
      </c>
      <c r="AA926" s="12" t="b">
        <f t="shared" si="191"/>
        <v>0</v>
      </c>
      <c r="AB926" s="12" t="b">
        <f t="shared" si="192"/>
        <v>0</v>
      </c>
      <c r="AC926" s="13">
        <f t="shared" si="193"/>
        <v>0</v>
      </c>
      <c r="AD926" s="12">
        <f t="shared" si="197"/>
        <v>0</v>
      </c>
      <c r="AE926" s="12">
        <f t="shared" si="198"/>
        <v>0</v>
      </c>
      <c r="AF926" s="12">
        <f t="shared" si="194"/>
        <v>1</v>
      </c>
      <c r="AG926" s="12">
        <f t="shared" si="195"/>
        <v>1</v>
      </c>
      <c r="AI926" s="12" t="str">
        <f>IF(E926&lt;&gt;"",OR(VLOOKUP(J926,DONNEES!$H$2:$I$7,2,0)="09",VLOOKUP(J926,DONNEES!$H$2:$I$7,2,0)="19"),"")</f>
        <v/>
      </c>
      <c r="AN926" s="18" t="b">
        <f t="shared" si="196"/>
        <v>1</v>
      </c>
      <c r="AO926" s="12" t="str">
        <f t="shared" si="200"/>
        <v/>
      </c>
      <c r="AP926" s="12" t="str">
        <f t="shared" si="199"/>
        <v/>
      </c>
      <c r="AQ926" s="12" t="str">
        <f t="shared" si="202"/>
        <v/>
      </c>
      <c r="AR926" s="12" t="str">
        <f t="shared" si="201"/>
        <v/>
      </c>
    </row>
    <row r="927" spans="1:44" x14ac:dyDescent="0.25">
      <c r="A927" s="7"/>
      <c r="B927" s="7"/>
      <c r="C927" s="3" t="str">
        <f>IFERROR(VLOOKUP(B927,DONNEES!$E:$F,2,0),"")</f>
        <v/>
      </c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3" t="str">
        <f>IFERROR(VLOOKUP(Q927,DONNEES!$Q$2:$R$8,2,0),"")</f>
        <v/>
      </c>
      <c r="S927" s="19"/>
      <c r="T927" s="19"/>
      <c r="U927" s="7"/>
      <c r="V927" s="3" t="str">
        <f>IFERROR(VLOOKUP(U927,DONNEES!$O$2:$P$17,2,0),"")</f>
        <v/>
      </c>
      <c r="W927" s="7"/>
      <c r="X927" s="3" t="str">
        <f>IFERROR(VLOOKUP(W927,DONNEES!$S$2:$T$6,2,0),"")</f>
        <v/>
      </c>
      <c r="Z927" s="12" t="str">
        <f t="shared" si="190"/>
        <v/>
      </c>
      <c r="AA927" s="12" t="b">
        <f t="shared" si="191"/>
        <v>0</v>
      </c>
      <c r="AB927" s="12" t="b">
        <f t="shared" si="192"/>
        <v>0</v>
      </c>
      <c r="AC927" s="13">
        <f t="shared" si="193"/>
        <v>0</v>
      </c>
      <c r="AD927" s="12">
        <f t="shared" si="197"/>
        <v>0</v>
      </c>
      <c r="AE927" s="12">
        <f t="shared" si="198"/>
        <v>0</v>
      </c>
      <c r="AF927" s="12">
        <f t="shared" si="194"/>
        <v>1</v>
      </c>
      <c r="AG927" s="12">
        <f t="shared" si="195"/>
        <v>1</v>
      </c>
      <c r="AI927" s="12" t="str">
        <f>IF(E927&lt;&gt;"",OR(VLOOKUP(J927,DONNEES!$H$2:$I$7,2,0)="09",VLOOKUP(J927,DONNEES!$H$2:$I$7,2,0)="19"),"")</f>
        <v/>
      </c>
      <c r="AN927" s="18" t="b">
        <f t="shared" si="196"/>
        <v>1</v>
      </c>
      <c r="AO927" s="12" t="str">
        <f t="shared" si="200"/>
        <v/>
      </c>
      <c r="AP927" s="12" t="str">
        <f t="shared" si="199"/>
        <v/>
      </c>
      <c r="AQ927" s="12" t="str">
        <f t="shared" si="202"/>
        <v/>
      </c>
      <c r="AR927" s="12" t="str">
        <f t="shared" si="201"/>
        <v/>
      </c>
    </row>
    <row r="928" spans="1:44" x14ac:dyDescent="0.25">
      <c r="A928" s="7"/>
      <c r="B928" s="7"/>
      <c r="C928" s="3" t="str">
        <f>IFERROR(VLOOKUP(B928,DONNEES!$E:$F,2,0),"")</f>
        <v/>
      </c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3" t="str">
        <f>IFERROR(VLOOKUP(Q928,DONNEES!$Q$2:$R$8,2,0),"")</f>
        <v/>
      </c>
      <c r="S928" s="19"/>
      <c r="T928" s="19"/>
      <c r="U928" s="7"/>
      <c r="V928" s="3" t="str">
        <f>IFERROR(VLOOKUP(U928,DONNEES!$O$2:$P$17,2,0),"")</f>
        <v/>
      </c>
      <c r="W928" s="7"/>
      <c r="X928" s="3" t="str">
        <f>IFERROR(VLOOKUP(W928,DONNEES!$S$2:$T$6,2,0),"")</f>
        <v/>
      </c>
      <c r="Z928" s="12" t="str">
        <f t="shared" si="190"/>
        <v/>
      </c>
      <c r="AA928" s="12" t="b">
        <f t="shared" si="191"/>
        <v>0</v>
      </c>
      <c r="AB928" s="12" t="b">
        <f t="shared" si="192"/>
        <v>0</v>
      </c>
      <c r="AC928" s="13">
        <f t="shared" si="193"/>
        <v>0</v>
      </c>
      <c r="AD928" s="12">
        <f t="shared" si="197"/>
        <v>0</v>
      </c>
      <c r="AE928" s="12">
        <f t="shared" si="198"/>
        <v>0</v>
      </c>
      <c r="AF928" s="12">
        <f t="shared" si="194"/>
        <v>1</v>
      </c>
      <c r="AG928" s="12">
        <f t="shared" si="195"/>
        <v>1</v>
      </c>
      <c r="AI928" s="12" t="str">
        <f>IF(E928&lt;&gt;"",OR(VLOOKUP(J928,DONNEES!$H$2:$I$7,2,0)="09",VLOOKUP(J928,DONNEES!$H$2:$I$7,2,0)="19"),"")</f>
        <v/>
      </c>
      <c r="AN928" s="18" t="b">
        <f t="shared" si="196"/>
        <v>1</v>
      </c>
      <c r="AO928" s="12" t="str">
        <f t="shared" si="200"/>
        <v/>
      </c>
      <c r="AP928" s="12" t="str">
        <f t="shared" si="199"/>
        <v/>
      </c>
      <c r="AQ928" s="12" t="str">
        <f t="shared" si="202"/>
        <v/>
      </c>
      <c r="AR928" s="12" t="str">
        <f t="shared" si="201"/>
        <v/>
      </c>
    </row>
    <row r="929" spans="1:44" x14ac:dyDescent="0.25">
      <c r="A929" s="7"/>
      <c r="B929" s="7"/>
      <c r="C929" s="3" t="str">
        <f>IFERROR(VLOOKUP(B929,DONNEES!$E:$F,2,0),"")</f>
        <v/>
      </c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3" t="str">
        <f>IFERROR(VLOOKUP(Q929,DONNEES!$Q$2:$R$8,2,0),"")</f>
        <v/>
      </c>
      <c r="S929" s="19"/>
      <c r="T929" s="19"/>
      <c r="U929" s="7"/>
      <c r="V929" s="3" t="str">
        <f>IFERROR(VLOOKUP(U929,DONNEES!$O$2:$P$17,2,0),"")</f>
        <v/>
      </c>
      <c r="W929" s="7"/>
      <c r="X929" s="3" t="str">
        <f>IFERROR(VLOOKUP(W929,DONNEES!$S$2:$T$6,2,0),"")</f>
        <v/>
      </c>
      <c r="Z929" s="12" t="str">
        <f t="shared" si="190"/>
        <v/>
      </c>
      <c r="AA929" s="12" t="b">
        <f t="shared" si="191"/>
        <v>0</v>
      </c>
      <c r="AB929" s="12" t="b">
        <f t="shared" si="192"/>
        <v>0</v>
      </c>
      <c r="AC929" s="13">
        <f t="shared" si="193"/>
        <v>0</v>
      </c>
      <c r="AD929" s="12">
        <f t="shared" si="197"/>
        <v>0</v>
      </c>
      <c r="AE929" s="12">
        <f t="shared" si="198"/>
        <v>0</v>
      </c>
      <c r="AF929" s="12">
        <f t="shared" si="194"/>
        <v>1</v>
      </c>
      <c r="AG929" s="12">
        <f t="shared" si="195"/>
        <v>1</v>
      </c>
      <c r="AI929" s="12" t="str">
        <f>IF(E929&lt;&gt;"",OR(VLOOKUP(J929,DONNEES!$H$2:$I$7,2,0)="09",VLOOKUP(J929,DONNEES!$H$2:$I$7,2,0)="19"),"")</f>
        <v/>
      </c>
      <c r="AN929" s="18" t="b">
        <f t="shared" si="196"/>
        <v>1</v>
      </c>
      <c r="AO929" s="12" t="str">
        <f t="shared" si="200"/>
        <v/>
      </c>
      <c r="AP929" s="12" t="str">
        <f t="shared" si="199"/>
        <v/>
      </c>
      <c r="AQ929" s="12" t="str">
        <f t="shared" si="202"/>
        <v/>
      </c>
      <c r="AR929" s="12" t="str">
        <f t="shared" si="201"/>
        <v/>
      </c>
    </row>
    <row r="930" spans="1:44" x14ac:dyDescent="0.25">
      <c r="A930" s="7"/>
      <c r="B930" s="7"/>
      <c r="C930" s="3" t="str">
        <f>IFERROR(VLOOKUP(B930,DONNEES!$E:$F,2,0),"")</f>
        <v/>
      </c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3" t="str">
        <f>IFERROR(VLOOKUP(Q930,DONNEES!$Q$2:$R$8,2,0),"")</f>
        <v/>
      </c>
      <c r="S930" s="19"/>
      <c r="T930" s="19"/>
      <c r="U930" s="7"/>
      <c r="V930" s="3" t="str">
        <f>IFERROR(VLOOKUP(U930,DONNEES!$O$2:$P$17,2,0),"")</f>
        <v/>
      </c>
      <c r="W930" s="7"/>
      <c r="X930" s="3" t="str">
        <f>IFERROR(VLOOKUP(W930,DONNEES!$S$2:$T$6,2,0),"")</f>
        <v/>
      </c>
      <c r="Z930" s="12" t="str">
        <f t="shared" si="190"/>
        <v/>
      </c>
      <c r="AA930" s="12" t="b">
        <f t="shared" si="191"/>
        <v>0</v>
      </c>
      <c r="AB930" s="12" t="b">
        <f t="shared" si="192"/>
        <v>0</v>
      </c>
      <c r="AC930" s="13">
        <f t="shared" si="193"/>
        <v>0</v>
      </c>
      <c r="AD930" s="12">
        <f t="shared" si="197"/>
        <v>0</v>
      </c>
      <c r="AE930" s="12">
        <f t="shared" si="198"/>
        <v>0</v>
      </c>
      <c r="AF930" s="12">
        <f t="shared" si="194"/>
        <v>1</v>
      </c>
      <c r="AG930" s="12">
        <f t="shared" si="195"/>
        <v>1</v>
      </c>
      <c r="AI930" s="12" t="str">
        <f>IF(E930&lt;&gt;"",OR(VLOOKUP(J930,DONNEES!$H$2:$I$7,2,0)="09",VLOOKUP(J930,DONNEES!$H$2:$I$7,2,0)="19"),"")</f>
        <v/>
      </c>
      <c r="AN930" s="18" t="b">
        <f t="shared" si="196"/>
        <v>1</v>
      </c>
      <c r="AO930" s="12" t="str">
        <f t="shared" si="200"/>
        <v/>
      </c>
      <c r="AP930" s="12" t="str">
        <f t="shared" si="199"/>
        <v/>
      </c>
      <c r="AQ930" s="12" t="str">
        <f t="shared" si="202"/>
        <v/>
      </c>
      <c r="AR930" s="12" t="str">
        <f t="shared" si="201"/>
        <v/>
      </c>
    </row>
    <row r="931" spans="1:44" x14ac:dyDescent="0.25">
      <c r="A931" s="7"/>
      <c r="B931" s="7"/>
      <c r="C931" s="3" t="str">
        <f>IFERROR(VLOOKUP(B931,DONNEES!$E:$F,2,0),"")</f>
        <v/>
      </c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3" t="str">
        <f>IFERROR(VLOOKUP(Q931,DONNEES!$Q$2:$R$8,2,0),"")</f>
        <v/>
      </c>
      <c r="S931" s="19"/>
      <c r="T931" s="19"/>
      <c r="U931" s="7"/>
      <c r="V931" s="3" t="str">
        <f>IFERROR(VLOOKUP(U931,DONNEES!$O$2:$P$17,2,0),"")</f>
        <v/>
      </c>
      <c r="W931" s="7"/>
      <c r="X931" s="3" t="str">
        <f>IFERROR(VLOOKUP(W931,DONNEES!$S$2:$T$6,2,0),"")</f>
        <v/>
      </c>
      <c r="Z931" s="12" t="str">
        <f t="shared" si="190"/>
        <v/>
      </c>
      <c r="AA931" s="12" t="b">
        <f t="shared" si="191"/>
        <v>0</v>
      </c>
      <c r="AB931" s="12" t="b">
        <f t="shared" si="192"/>
        <v>0</v>
      </c>
      <c r="AC931" s="13">
        <f t="shared" si="193"/>
        <v>0</v>
      </c>
      <c r="AD931" s="12">
        <f t="shared" si="197"/>
        <v>0</v>
      </c>
      <c r="AE931" s="12">
        <f t="shared" si="198"/>
        <v>0</v>
      </c>
      <c r="AF931" s="12">
        <f t="shared" si="194"/>
        <v>1</v>
      </c>
      <c r="AG931" s="12">
        <f t="shared" si="195"/>
        <v>1</v>
      </c>
      <c r="AI931" s="12" t="str">
        <f>IF(E931&lt;&gt;"",OR(VLOOKUP(J931,DONNEES!$H$2:$I$7,2,0)="09",VLOOKUP(J931,DONNEES!$H$2:$I$7,2,0)="19"),"")</f>
        <v/>
      </c>
      <c r="AN931" s="18" t="b">
        <f t="shared" si="196"/>
        <v>1</v>
      </c>
      <c r="AO931" s="12" t="str">
        <f t="shared" si="200"/>
        <v/>
      </c>
      <c r="AP931" s="12" t="str">
        <f t="shared" si="199"/>
        <v/>
      </c>
      <c r="AQ931" s="12" t="str">
        <f t="shared" si="202"/>
        <v/>
      </c>
      <c r="AR931" s="12" t="str">
        <f t="shared" si="201"/>
        <v/>
      </c>
    </row>
    <row r="932" spans="1:44" x14ac:dyDescent="0.25">
      <c r="A932" s="7"/>
      <c r="B932" s="7"/>
      <c r="C932" s="3" t="str">
        <f>IFERROR(VLOOKUP(B932,DONNEES!$E:$F,2,0),"")</f>
        <v/>
      </c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3" t="str">
        <f>IFERROR(VLOOKUP(Q932,DONNEES!$Q$2:$R$8,2,0),"")</f>
        <v/>
      </c>
      <c r="S932" s="19"/>
      <c r="T932" s="19"/>
      <c r="U932" s="7"/>
      <c r="V932" s="3" t="str">
        <f>IFERROR(VLOOKUP(U932,DONNEES!$O$2:$P$17,2,0),"")</f>
        <v/>
      </c>
      <c r="W932" s="7"/>
      <c r="X932" s="3" t="str">
        <f>IFERROR(VLOOKUP(W932,DONNEES!$S$2:$T$6,2,0),"")</f>
        <v/>
      </c>
      <c r="Z932" s="12" t="str">
        <f t="shared" si="190"/>
        <v/>
      </c>
      <c r="AA932" s="12" t="b">
        <f t="shared" si="191"/>
        <v>0</v>
      </c>
      <c r="AB932" s="12" t="b">
        <f t="shared" si="192"/>
        <v>0</v>
      </c>
      <c r="AC932" s="13">
        <f t="shared" si="193"/>
        <v>0</v>
      </c>
      <c r="AD932" s="12">
        <f t="shared" si="197"/>
        <v>0</v>
      </c>
      <c r="AE932" s="12">
        <f t="shared" si="198"/>
        <v>0</v>
      </c>
      <c r="AF932" s="12">
        <f t="shared" si="194"/>
        <v>1</v>
      </c>
      <c r="AG932" s="12">
        <f t="shared" si="195"/>
        <v>1</v>
      </c>
      <c r="AI932" s="12" t="str">
        <f>IF(E932&lt;&gt;"",OR(VLOOKUP(J932,DONNEES!$H$2:$I$7,2,0)="09",VLOOKUP(J932,DONNEES!$H$2:$I$7,2,0)="19"),"")</f>
        <v/>
      </c>
      <c r="AN932" s="18" t="b">
        <f t="shared" si="196"/>
        <v>1</v>
      </c>
      <c r="AO932" s="12" t="str">
        <f t="shared" si="200"/>
        <v/>
      </c>
      <c r="AP932" s="12" t="str">
        <f t="shared" si="199"/>
        <v/>
      </c>
      <c r="AQ932" s="12" t="str">
        <f t="shared" si="202"/>
        <v/>
      </c>
      <c r="AR932" s="12" t="str">
        <f t="shared" si="201"/>
        <v/>
      </c>
    </row>
    <row r="933" spans="1:44" x14ac:dyDescent="0.25">
      <c r="A933" s="7"/>
      <c r="B933" s="7"/>
      <c r="C933" s="3" t="str">
        <f>IFERROR(VLOOKUP(B933,DONNEES!$E:$F,2,0),"")</f>
        <v/>
      </c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3" t="str">
        <f>IFERROR(VLOOKUP(Q933,DONNEES!$Q$2:$R$8,2,0),"")</f>
        <v/>
      </c>
      <c r="S933" s="19"/>
      <c r="T933" s="19"/>
      <c r="U933" s="7"/>
      <c r="V933" s="3" t="str">
        <f>IFERROR(VLOOKUP(U933,DONNEES!$O$2:$P$17,2,0),"")</f>
        <v/>
      </c>
      <c r="W933" s="7"/>
      <c r="X933" s="3" t="str">
        <f>IFERROR(VLOOKUP(W933,DONNEES!$S$2:$T$6,2,0),"")</f>
        <v/>
      </c>
      <c r="Z933" s="12" t="str">
        <f t="shared" si="190"/>
        <v/>
      </c>
      <c r="AA933" s="12" t="b">
        <f t="shared" si="191"/>
        <v>0</v>
      </c>
      <c r="AB933" s="12" t="b">
        <f t="shared" si="192"/>
        <v>0</v>
      </c>
      <c r="AC933" s="13">
        <f t="shared" si="193"/>
        <v>0</v>
      </c>
      <c r="AD933" s="12">
        <f t="shared" si="197"/>
        <v>0</v>
      </c>
      <c r="AE933" s="12">
        <f t="shared" si="198"/>
        <v>0</v>
      </c>
      <c r="AF933" s="12">
        <f t="shared" si="194"/>
        <v>1</v>
      </c>
      <c r="AG933" s="12">
        <f t="shared" si="195"/>
        <v>1</v>
      </c>
      <c r="AI933" s="12" t="str">
        <f>IF(E933&lt;&gt;"",OR(VLOOKUP(J933,DONNEES!$H$2:$I$7,2,0)="09",VLOOKUP(J933,DONNEES!$H$2:$I$7,2,0)="19"),"")</f>
        <v/>
      </c>
      <c r="AN933" s="18" t="b">
        <f t="shared" si="196"/>
        <v>1</v>
      </c>
      <c r="AO933" s="12" t="str">
        <f t="shared" si="200"/>
        <v/>
      </c>
      <c r="AP933" s="12" t="str">
        <f t="shared" si="199"/>
        <v/>
      </c>
      <c r="AQ933" s="12" t="str">
        <f t="shared" si="202"/>
        <v/>
      </c>
      <c r="AR933" s="12" t="str">
        <f t="shared" si="201"/>
        <v/>
      </c>
    </row>
    <row r="934" spans="1:44" x14ac:dyDescent="0.25">
      <c r="A934" s="7"/>
      <c r="B934" s="7"/>
      <c r="C934" s="3" t="str">
        <f>IFERROR(VLOOKUP(B934,DONNEES!$E:$F,2,0),"")</f>
        <v/>
      </c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3" t="str">
        <f>IFERROR(VLOOKUP(Q934,DONNEES!$Q$2:$R$8,2,0),"")</f>
        <v/>
      </c>
      <c r="S934" s="19"/>
      <c r="T934" s="19"/>
      <c r="U934" s="7"/>
      <c r="V934" s="3" t="str">
        <f>IFERROR(VLOOKUP(U934,DONNEES!$O$2:$P$17,2,0),"")</f>
        <v/>
      </c>
      <c r="W934" s="7"/>
      <c r="X934" s="3" t="str">
        <f>IFERROR(VLOOKUP(W934,DONNEES!$S$2:$T$6,2,0),"")</f>
        <v/>
      </c>
      <c r="Z934" s="12" t="str">
        <f t="shared" si="190"/>
        <v/>
      </c>
      <c r="AA934" s="12" t="b">
        <f t="shared" si="191"/>
        <v>0</v>
      </c>
      <c r="AB934" s="12" t="b">
        <f t="shared" si="192"/>
        <v>0</v>
      </c>
      <c r="AC934" s="13">
        <f t="shared" si="193"/>
        <v>0</v>
      </c>
      <c r="AD934" s="12">
        <f t="shared" si="197"/>
        <v>0</v>
      </c>
      <c r="AE934" s="12">
        <f t="shared" si="198"/>
        <v>0</v>
      </c>
      <c r="AF934" s="12">
        <f t="shared" si="194"/>
        <v>1</v>
      </c>
      <c r="AG934" s="12">
        <f t="shared" si="195"/>
        <v>1</v>
      </c>
      <c r="AI934" s="12" t="str">
        <f>IF(E934&lt;&gt;"",OR(VLOOKUP(J934,DONNEES!$H$2:$I$7,2,0)="09",VLOOKUP(J934,DONNEES!$H$2:$I$7,2,0)="19"),"")</f>
        <v/>
      </c>
      <c r="AN934" s="18" t="b">
        <f t="shared" si="196"/>
        <v>1</v>
      </c>
      <c r="AO934" s="12" t="str">
        <f t="shared" si="200"/>
        <v/>
      </c>
      <c r="AP934" s="12" t="str">
        <f t="shared" si="199"/>
        <v/>
      </c>
      <c r="AQ934" s="12" t="str">
        <f t="shared" si="202"/>
        <v/>
      </c>
      <c r="AR934" s="12" t="str">
        <f t="shared" si="201"/>
        <v/>
      </c>
    </row>
    <row r="935" spans="1:44" x14ac:dyDescent="0.25">
      <c r="A935" s="7"/>
      <c r="B935" s="7"/>
      <c r="C935" s="3" t="str">
        <f>IFERROR(VLOOKUP(B935,DONNEES!$E:$F,2,0),"")</f>
        <v/>
      </c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3" t="str">
        <f>IFERROR(VLOOKUP(Q935,DONNEES!$Q$2:$R$8,2,0),"")</f>
        <v/>
      </c>
      <c r="S935" s="19"/>
      <c r="T935" s="19"/>
      <c r="U935" s="7"/>
      <c r="V935" s="3" t="str">
        <f>IFERROR(VLOOKUP(U935,DONNEES!$O$2:$P$17,2,0),"")</f>
        <v/>
      </c>
      <c r="W935" s="7"/>
      <c r="X935" s="3" t="str">
        <f>IFERROR(VLOOKUP(W935,DONNEES!$S$2:$T$6,2,0),"")</f>
        <v/>
      </c>
      <c r="Z935" s="12" t="str">
        <f t="shared" si="190"/>
        <v/>
      </c>
      <c r="AA935" s="12" t="b">
        <f t="shared" si="191"/>
        <v>0</v>
      </c>
      <c r="AB935" s="12" t="b">
        <f t="shared" si="192"/>
        <v>0</v>
      </c>
      <c r="AC935" s="13">
        <f t="shared" si="193"/>
        <v>0</v>
      </c>
      <c r="AD935" s="12">
        <f t="shared" si="197"/>
        <v>0</v>
      </c>
      <c r="AE935" s="12">
        <f t="shared" si="198"/>
        <v>0</v>
      </c>
      <c r="AF935" s="12">
        <f t="shared" si="194"/>
        <v>1</v>
      </c>
      <c r="AG935" s="12">
        <f t="shared" si="195"/>
        <v>1</v>
      </c>
      <c r="AI935" s="12" t="str">
        <f>IF(E935&lt;&gt;"",OR(VLOOKUP(J935,DONNEES!$H$2:$I$7,2,0)="09",VLOOKUP(J935,DONNEES!$H$2:$I$7,2,0)="19"),"")</f>
        <v/>
      </c>
      <c r="AN935" s="18" t="b">
        <f t="shared" si="196"/>
        <v>1</v>
      </c>
      <c r="AO935" s="12" t="str">
        <f t="shared" si="200"/>
        <v/>
      </c>
      <c r="AP935" s="12" t="str">
        <f t="shared" si="199"/>
        <v/>
      </c>
      <c r="AQ935" s="12" t="str">
        <f t="shared" si="202"/>
        <v/>
      </c>
      <c r="AR935" s="12" t="str">
        <f t="shared" si="201"/>
        <v/>
      </c>
    </row>
    <row r="936" spans="1:44" x14ac:dyDescent="0.25">
      <c r="A936" s="7"/>
      <c r="B936" s="7"/>
      <c r="C936" s="3" t="str">
        <f>IFERROR(VLOOKUP(B936,DONNEES!$E:$F,2,0),"")</f>
        <v/>
      </c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3" t="str">
        <f>IFERROR(VLOOKUP(Q936,DONNEES!$Q$2:$R$8,2,0),"")</f>
        <v/>
      </c>
      <c r="S936" s="19"/>
      <c r="T936" s="19"/>
      <c r="U936" s="7"/>
      <c r="V936" s="3" t="str">
        <f>IFERROR(VLOOKUP(U936,DONNEES!$O$2:$P$17,2,0),"")</f>
        <v/>
      </c>
      <c r="W936" s="7"/>
      <c r="X936" s="3" t="str">
        <f>IFERROR(VLOOKUP(W936,DONNEES!$S$2:$T$6,2,0),"")</f>
        <v/>
      </c>
      <c r="Z936" s="12" t="str">
        <f t="shared" si="190"/>
        <v/>
      </c>
      <c r="AA936" s="12" t="b">
        <f t="shared" si="191"/>
        <v>0</v>
      </c>
      <c r="AB936" s="12" t="b">
        <f t="shared" si="192"/>
        <v>0</v>
      </c>
      <c r="AC936" s="13">
        <f t="shared" si="193"/>
        <v>0</v>
      </c>
      <c r="AD936" s="12">
        <f t="shared" si="197"/>
        <v>0</v>
      </c>
      <c r="AE936" s="12">
        <f t="shared" si="198"/>
        <v>0</v>
      </c>
      <c r="AF936" s="12">
        <f t="shared" si="194"/>
        <v>1</v>
      </c>
      <c r="AG936" s="12">
        <f t="shared" si="195"/>
        <v>1</v>
      </c>
      <c r="AI936" s="12" t="str">
        <f>IF(E936&lt;&gt;"",OR(VLOOKUP(J936,DONNEES!$H$2:$I$7,2,0)="09",VLOOKUP(J936,DONNEES!$H$2:$I$7,2,0)="19"),"")</f>
        <v/>
      </c>
      <c r="AN936" s="18" t="b">
        <f t="shared" si="196"/>
        <v>1</v>
      </c>
      <c r="AO936" s="12" t="str">
        <f t="shared" si="200"/>
        <v/>
      </c>
      <c r="AP936" s="12" t="str">
        <f t="shared" si="199"/>
        <v/>
      </c>
      <c r="AQ936" s="12" t="str">
        <f t="shared" si="202"/>
        <v/>
      </c>
      <c r="AR936" s="12" t="str">
        <f t="shared" si="201"/>
        <v/>
      </c>
    </row>
    <row r="937" spans="1:44" x14ac:dyDescent="0.25">
      <c r="A937" s="7"/>
      <c r="B937" s="7"/>
      <c r="C937" s="3" t="str">
        <f>IFERROR(VLOOKUP(B937,DONNEES!$E:$F,2,0),"")</f>
        <v/>
      </c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3" t="str">
        <f>IFERROR(VLOOKUP(Q937,DONNEES!$Q$2:$R$8,2,0),"")</f>
        <v/>
      </c>
      <c r="S937" s="19"/>
      <c r="T937" s="19"/>
      <c r="U937" s="7"/>
      <c r="V937" s="3" t="str">
        <f>IFERROR(VLOOKUP(U937,DONNEES!$O$2:$P$17,2,0),"")</f>
        <v/>
      </c>
      <c r="W937" s="7"/>
      <c r="X937" s="3" t="str">
        <f>IFERROR(VLOOKUP(W937,DONNEES!$S$2:$T$6,2,0),"")</f>
        <v/>
      </c>
      <c r="Z937" s="12" t="str">
        <f t="shared" si="190"/>
        <v/>
      </c>
      <c r="AA937" s="12" t="b">
        <f t="shared" si="191"/>
        <v>0</v>
      </c>
      <c r="AB937" s="12" t="b">
        <f t="shared" si="192"/>
        <v>0</v>
      </c>
      <c r="AC937" s="13">
        <f t="shared" si="193"/>
        <v>0</v>
      </c>
      <c r="AD937" s="12">
        <f t="shared" si="197"/>
        <v>0</v>
      </c>
      <c r="AE937" s="12">
        <f t="shared" si="198"/>
        <v>0</v>
      </c>
      <c r="AF937" s="12">
        <f t="shared" si="194"/>
        <v>1</v>
      </c>
      <c r="AG937" s="12">
        <f t="shared" si="195"/>
        <v>1</v>
      </c>
      <c r="AI937" s="12" t="str">
        <f>IF(E937&lt;&gt;"",OR(VLOOKUP(J937,DONNEES!$H$2:$I$7,2,0)="09",VLOOKUP(J937,DONNEES!$H$2:$I$7,2,0)="19"),"")</f>
        <v/>
      </c>
      <c r="AN937" s="18" t="b">
        <f t="shared" si="196"/>
        <v>1</v>
      </c>
      <c r="AO937" s="12" t="str">
        <f t="shared" si="200"/>
        <v/>
      </c>
      <c r="AP937" s="12" t="str">
        <f t="shared" si="199"/>
        <v/>
      </c>
      <c r="AQ937" s="12" t="str">
        <f t="shared" si="202"/>
        <v/>
      </c>
      <c r="AR937" s="12" t="str">
        <f t="shared" si="201"/>
        <v/>
      </c>
    </row>
    <row r="938" spans="1:44" x14ac:dyDescent="0.25">
      <c r="A938" s="7"/>
      <c r="B938" s="7"/>
      <c r="C938" s="3" t="str">
        <f>IFERROR(VLOOKUP(B938,DONNEES!$E:$F,2,0),"")</f>
        <v/>
      </c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3" t="str">
        <f>IFERROR(VLOOKUP(Q938,DONNEES!$Q$2:$R$8,2,0),"")</f>
        <v/>
      </c>
      <c r="S938" s="19"/>
      <c r="T938" s="19"/>
      <c r="U938" s="7"/>
      <c r="V938" s="3" t="str">
        <f>IFERROR(VLOOKUP(U938,DONNEES!$O$2:$P$17,2,0),"")</f>
        <v/>
      </c>
      <c r="W938" s="7"/>
      <c r="X938" s="3" t="str">
        <f>IFERROR(VLOOKUP(W938,DONNEES!$S$2:$T$6,2,0),"")</f>
        <v/>
      </c>
      <c r="Z938" s="12" t="str">
        <f t="shared" si="190"/>
        <v/>
      </c>
      <c r="AA938" s="12" t="b">
        <f t="shared" si="191"/>
        <v>0</v>
      </c>
      <c r="AB938" s="12" t="b">
        <f t="shared" si="192"/>
        <v>0</v>
      </c>
      <c r="AC938" s="13">
        <f t="shared" si="193"/>
        <v>0</v>
      </c>
      <c r="AD938" s="12">
        <f t="shared" si="197"/>
        <v>0</v>
      </c>
      <c r="AE938" s="12">
        <f t="shared" si="198"/>
        <v>0</v>
      </c>
      <c r="AF938" s="12">
        <f t="shared" si="194"/>
        <v>1</v>
      </c>
      <c r="AG938" s="12">
        <f t="shared" si="195"/>
        <v>1</v>
      </c>
      <c r="AI938" s="12" t="str">
        <f>IF(E938&lt;&gt;"",OR(VLOOKUP(J938,DONNEES!$H$2:$I$7,2,0)="09",VLOOKUP(J938,DONNEES!$H$2:$I$7,2,0)="19"),"")</f>
        <v/>
      </c>
      <c r="AN938" s="18" t="b">
        <f t="shared" si="196"/>
        <v>1</v>
      </c>
      <c r="AO938" s="12" t="str">
        <f t="shared" si="200"/>
        <v/>
      </c>
      <c r="AP938" s="12" t="str">
        <f t="shared" si="199"/>
        <v/>
      </c>
      <c r="AQ938" s="12" t="str">
        <f t="shared" si="202"/>
        <v/>
      </c>
      <c r="AR938" s="12" t="str">
        <f t="shared" si="201"/>
        <v/>
      </c>
    </row>
    <row r="939" spans="1:44" x14ac:dyDescent="0.25">
      <c r="A939" s="7"/>
      <c r="B939" s="7"/>
      <c r="C939" s="3" t="str">
        <f>IFERROR(VLOOKUP(B939,DONNEES!$E:$F,2,0),"")</f>
        <v/>
      </c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3" t="str">
        <f>IFERROR(VLOOKUP(Q939,DONNEES!$Q$2:$R$8,2,0),"")</f>
        <v/>
      </c>
      <c r="S939" s="19"/>
      <c r="T939" s="19"/>
      <c r="U939" s="7"/>
      <c r="V939" s="3" t="str">
        <f>IFERROR(VLOOKUP(U939,DONNEES!$O$2:$P$17,2,0),"")</f>
        <v/>
      </c>
      <c r="W939" s="7"/>
      <c r="X939" s="3" t="str">
        <f>IFERROR(VLOOKUP(W939,DONNEES!$S$2:$T$6,2,0),"")</f>
        <v/>
      </c>
      <c r="Z939" s="12" t="str">
        <f t="shared" si="190"/>
        <v/>
      </c>
      <c r="AA939" s="12" t="b">
        <f t="shared" si="191"/>
        <v>0</v>
      </c>
      <c r="AB939" s="12" t="b">
        <f t="shared" si="192"/>
        <v>0</v>
      </c>
      <c r="AC939" s="13">
        <f t="shared" si="193"/>
        <v>0</v>
      </c>
      <c r="AD939" s="12">
        <f t="shared" si="197"/>
        <v>0</v>
      </c>
      <c r="AE939" s="12">
        <f t="shared" si="198"/>
        <v>0</v>
      </c>
      <c r="AF939" s="12">
        <f t="shared" si="194"/>
        <v>1</v>
      </c>
      <c r="AG939" s="12">
        <f t="shared" si="195"/>
        <v>1</v>
      </c>
      <c r="AI939" s="12" t="str">
        <f>IF(E939&lt;&gt;"",OR(VLOOKUP(J939,DONNEES!$H$2:$I$7,2,0)="09",VLOOKUP(J939,DONNEES!$H$2:$I$7,2,0)="19"),"")</f>
        <v/>
      </c>
      <c r="AN939" s="18" t="b">
        <f t="shared" si="196"/>
        <v>1</v>
      </c>
      <c r="AO939" s="12" t="str">
        <f t="shared" si="200"/>
        <v/>
      </c>
      <c r="AP939" s="12" t="str">
        <f t="shared" si="199"/>
        <v/>
      </c>
      <c r="AQ939" s="12" t="str">
        <f t="shared" si="202"/>
        <v/>
      </c>
      <c r="AR939" s="12" t="str">
        <f t="shared" si="201"/>
        <v/>
      </c>
    </row>
    <row r="940" spans="1:44" x14ac:dyDescent="0.25">
      <c r="A940" s="7"/>
      <c r="B940" s="7"/>
      <c r="C940" s="3" t="str">
        <f>IFERROR(VLOOKUP(B940,DONNEES!$E:$F,2,0),"")</f>
        <v/>
      </c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3" t="str">
        <f>IFERROR(VLOOKUP(Q940,DONNEES!$Q$2:$R$8,2,0),"")</f>
        <v/>
      </c>
      <c r="S940" s="19"/>
      <c r="T940" s="19"/>
      <c r="U940" s="7"/>
      <c r="V940" s="3" t="str">
        <f>IFERROR(VLOOKUP(U940,DONNEES!$O$2:$P$17,2,0),"")</f>
        <v/>
      </c>
      <c r="W940" s="7"/>
      <c r="X940" s="3" t="str">
        <f>IFERROR(VLOOKUP(W940,DONNEES!$S$2:$T$6,2,0),"")</f>
        <v/>
      </c>
      <c r="Z940" s="12" t="str">
        <f t="shared" si="190"/>
        <v/>
      </c>
      <c r="AA940" s="12" t="b">
        <f t="shared" si="191"/>
        <v>0</v>
      </c>
      <c r="AB940" s="12" t="b">
        <f t="shared" si="192"/>
        <v>0</v>
      </c>
      <c r="AC940" s="13">
        <f t="shared" si="193"/>
        <v>0</v>
      </c>
      <c r="AD940" s="12">
        <f t="shared" si="197"/>
        <v>0</v>
      </c>
      <c r="AE940" s="12">
        <f t="shared" si="198"/>
        <v>0</v>
      </c>
      <c r="AF940" s="12">
        <f t="shared" si="194"/>
        <v>1</v>
      </c>
      <c r="AG940" s="12">
        <f t="shared" si="195"/>
        <v>1</v>
      </c>
      <c r="AI940" s="12" t="str">
        <f>IF(E940&lt;&gt;"",OR(VLOOKUP(J940,DONNEES!$H$2:$I$7,2,0)="09",VLOOKUP(J940,DONNEES!$H$2:$I$7,2,0)="19"),"")</f>
        <v/>
      </c>
      <c r="AN940" s="18" t="b">
        <f t="shared" si="196"/>
        <v>1</v>
      </c>
      <c r="AO940" s="12" t="str">
        <f t="shared" si="200"/>
        <v/>
      </c>
      <c r="AP940" s="12" t="str">
        <f t="shared" si="199"/>
        <v/>
      </c>
      <c r="AQ940" s="12" t="str">
        <f t="shared" si="202"/>
        <v/>
      </c>
      <c r="AR940" s="12" t="str">
        <f t="shared" si="201"/>
        <v/>
      </c>
    </row>
    <row r="941" spans="1:44" x14ac:dyDescent="0.25">
      <c r="A941" s="7"/>
      <c r="B941" s="7"/>
      <c r="C941" s="3" t="str">
        <f>IFERROR(VLOOKUP(B941,DONNEES!$E:$F,2,0),"")</f>
        <v/>
      </c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3" t="str">
        <f>IFERROR(VLOOKUP(Q941,DONNEES!$Q$2:$R$8,2,0),"")</f>
        <v/>
      </c>
      <c r="S941" s="19"/>
      <c r="T941" s="19"/>
      <c r="U941" s="7"/>
      <c r="V941" s="3" t="str">
        <f>IFERROR(VLOOKUP(U941,DONNEES!$O$2:$P$17,2,0),"")</f>
        <v/>
      </c>
      <c r="W941" s="7"/>
      <c r="X941" s="3" t="str">
        <f>IFERROR(VLOOKUP(W941,DONNEES!$S$2:$T$6,2,0),"")</f>
        <v/>
      </c>
      <c r="Z941" s="12" t="str">
        <f t="shared" si="190"/>
        <v/>
      </c>
      <c r="AA941" s="12" t="b">
        <f t="shared" si="191"/>
        <v>0</v>
      </c>
      <c r="AB941" s="12" t="b">
        <f t="shared" si="192"/>
        <v>0</v>
      </c>
      <c r="AC941" s="13">
        <f t="shared" si="193"/>
        <v>0</v>
      </c>
      <c r="AD941" s="12">
        <f t="shared" si="197"/>
        <v>0</v>
      </c>
      <c r="AE941" s="12">
        <f t="shared" si="198"/>
        <v>0</v>
      </c>
      <c r="AF941" s="12">
        <f t="shared" si="194"/>
        <v>1</v>
      </c>
      <c r="AG941" s="12">
        <f t="shared" si="195"/>
        <v>1</v>
      </c>
      <c r="AI941" s="12" t="str">
        <f>IF(E941&lt;&gt;"",OR(VLOOKUP(J941,DONNEES!$H$2:$I$7,2,0)="09",VLOOKUP(J941,DONNEES!$H$2:$I$7,2,0)="19"),"")</f>
        <v/>
      </c>
      <c r="AN941" s="18" t="b">
        <f t="shared" si="196"/>
        <v>1</v>
      </c>
      <c r="AO941" s="12" t="str">
        <f t="shared" si="200"/>
        <v/>
      </c>
      <c r="AP941" s="12" t="str">
        <f t="shared" si="199"/>
        <v/>
      </c>
      <c r="AQ941" s="12" t="str">
        <f t="shared" si="202"/>
        <v/>
      </c>
      <c r="AR941" s="12" t="str">
        <f t="shared" si="201"/>
        <v/>
      </c>
    </row>
    <row r="942" spans="1:44" x14ac:dyDescent="0.25">
      <c r="A942" s="7"/>
      <c r="B942" s="7"/>
      <c r="C942" s="3" t="str">
        <f>IFERROR(VLOOKUP(B942,DONNEES!$E:$F,2,0),"")</f>
        <v/>
      </c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3" t="str">
        <f>IFERROR(VLOOKUP(Q942,DONNEES!$Q$2:$R$8,2,0),"")</f>
        <v/>
      </c>
      <c r="S942" s="19"/>
      <c r="T942" s="19"/>
      <c r="U942" s="7"/>
      <c r="V942" s="3" t="str">
        <f>IFERROR(VLOOKUP(U942,DONNEES!$O$2:$P$17,2,0),"")</f>
        <v/>
      </c>
      <c r="W942" s="7"/>
      <c r="X942" s="3" t="str">
        <f>IFERROR(VLOOKUP(W942,DONNEES!$S$2:$T$6,2,0),"")</f>
        <v/>
      </c>
      <c r="Z942" s="12" t="str">
        <f t="shared" si="190"/>
        <v/>
      </c>
      <c r="AA942" s="12" t="b">
        <f t="shared" si="191"/>
        <v>0</v>
      </c>
      <c r="AB942" s="12" t="b">
        <f t="shared" si="192"/>
        <v>0</v>
      </c>
      <c r="AC942" s="13">
        <f t="shared" si="193"/>
        <v>0</v>
      </c>
      <c r="AD942" s="12">
        <f t="shared" si="197"/>
        <v>0</v>
      </c>
      <c r="AE942" s="12">
        <f t="shared" si="198"/>
        <v>0</v>
      </c>
      <c r="AF942" s="12">
        <f t="shared" si="194"/>
        <v>1</v>
      </c>
      <c r="AG942" s="12">
        <f t="shared" si="195"/>
        <v>1</v>
      </c>
      <c r="AI942" s="12" t="str">
        <f>IF(E942&lt;&gt;"",OR(VLOOKUP(J942,DONNEES!$H$2:$I$7,2,0)="09",VLOOKUP(J942,DONNEES!$H$2:$I$7,2,0)="19"),"")</f>
        <v/>
      </c>
      <c r="AN942" s="18" t="b">
        <f t="shared" si="196"/>
        <v>1</v>
      </c>
      <c r="AO942" s="12" t="str">
        <f t="shared" si="200"/>
        <v/>
      </c>
      <c r="AP942" s="12" t="str">
        <f t="shared" si="199"/>
        <v/>
      </c>
      <c r="AQ942" s="12" t="str">
        <f t="shared" si="202"/>
        <v/>
      </c>
      <c r="AR942" s="12" t="str">
        <f t="shared" si="201"/>
        <v/>
      </c>
    </row>
    <row r="943" spans="1:44" x14ac:dyDescent="0.25">
      <c r="A943" s="7"/>
      <c r="B943" s="7"/>
      <c r="C943" s="3" t="str">
        <f>IFERROR(VLOOKUP(B943,DONNEES!$E:$F,2,0),"")</f>
        <v/>
      </c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3" t="str">
        <f>IFERROR(VLOOKUP(Q943,DONNEES!$Q$2:$R$8,2,0),"")</f>
        <v/>
      </c>
      <c r="S943" s="19"/>
      <c r="T943" s="19"/>
      <c r="U943" s="7"/>
      <c r="V943" s="3" t="str">
        <f>IFERROR(VLOOKUP(U943,DONNEES!$O$2:$P$17,2,0),"")</f>
        <v/>
      </c>
      <c r="W943" s="7"/>
      <c r="X943" s="3" t="str">
        <f>IFERROR(VLOOKUP(W943,DONNEES!$S$2:$T$6,2,0),"")</f>
        <v/>
      </c>
      <c r="Z943" s="12" t="str">
        <f t="shared" si="190"/>
        <v/>
      </c>
      <c r="AA943" s="12" t="b">
        <f t="shared" si="191"/>
        <v>0</v>
      </c>
      <c r="AB943" s="12" t="b">
        <f t="shared" si="192"/>
        <v>0</v>
      </c>
      <c r="AC943" s="13">
        <f t="shared" si="193"/>
        <v>0</v>
      </c>
      <c r="AD943" s="12">
        <f t="shared" si="197"/>
        <v>0</v>
      </c>
      <c r="AE943" s="12">
        <f t="shared" si="198"/>
        <v>0</v>
      </c>
      <c r="AF943" s="12">
        <f t="shared" si="194"/>
        <v>1</v>
      </c>
      <c r="AG943" s="12">
        <f t="shared" si="195"/>
        <v>1</v>
      </c>
      <c r="AI943" s="12" t="str">
        <f>IF(E943&lt;&gt;"",OR(VLOOKUP(J943,DONNEES!$H$2:$I$7,2,0)="09",VLOOKUP(J943,DONNEES!$H$2:$I$7,2,0)="19"),"")</f>
        <v/>
      </c>
      <c r="AN943" s="18" t="b">
        <f t="shared" si="196"/>
        <v>1</v>
      </c>
      <c r="AO943" s="12" t="str">
        <f t="shared" si="200"/>
        <v/>
      </c>
      <c r="AP943" s="12" t="str">
        <f t="shared" si="199"/>
        <v/>
      </c>
      <c r="AQ943" s="12" t="str">
        <f t="shared" si="202"/>
        <v/>
      </c>
      <c r="AR943" s="12" t="str">
        <f t="shared" si="201"/>
        <v/>
      </c>
    </row>
    <row r="944" spans="1:44" x14ac:dyDescent="0.25">
      <c r="A944" s="7"/>
      <c r="B944" s="7"/>
      <c r="C944" s="3" t="str">
        <f>IFERROR(VLOOKUP(B944,DONNEES!$E:$F,2,0),"")</f>
        <v/>
      </c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3" t="str">
        <f>IFERROR(VLOOKUP(Q944,DONNEES!$Q$2:$R$8,2,0),"")</f>
        <v/>
      </c>
      <c r="S944" s="19"/>
      <c r="T944" s="19"/>
      <c r="U944" s="7"/>
      <c r="V944" s="3" t="str">
        <f>IFERROR(VLOOKUP(U944,DONNEES!$O$2:$P$17,2,0),"")</f>
        <v/>
      </c>
      <c r="W944" s="7"/>
      <c r="X944" s="3" t="str">
        <f>IFERROR(VLOOKUP(W944,DONNEES!$S$2:$T$6,2,0),"")</f>
        <v/>
      </c>
      <c r="Z944" s="12" t="str">
        <f t="shared" si="190"/>
        <v/>
      </c>
      <c r="AA944" s="12" t="b">
        <f t="shared" si="191"/>
        <v>0</v>
      </c>
      <c r="AB944" s="12" t="b">
        <f t="shared" si="192"/>
        <v>0</v>
      </c>
      <c r="AC944" s="13">
        <f t="shared" si="193"/>
        <v>0</v>
      </c>
      <c r="AD944" s="12">
        <f t="shared" si="197"/>
        <v>0</v>
      </c>
      <c r="AE944" s="12">
        <f t="shared" si="198"/>
        <v>0</v>
      </c>
      <c r="AF944" s="12">
        <f t="shared" si="194"/>
        <v>1</v>
      </c>
      <c r="AG944" s="12">
        <f t="shared" si="195"/>
        <v>1</v>
      </c>
      <c r="AI944" s="12" t="str">
        <f>IF(E944&lt;&gt;"",OR(VLOOKUP(J944,DONNEES!$H$2:$I$7,2,0)="09",VLOOKUP(J944,DONNEES!$H$2:$I$7,2,0)="19"),"")</f>
        <v/>
      </c>
      <c r="AN944" s="18" t="b">
        <f t="shared" si="196"/>
        <v>1</v>
      </c>
      <c r="AO944" s="12" t="str">
        <f t="shared" si="200"/>
        <v/>
      </c>
      <c r="AP944" s="12" t="str">
        <f t="shared" si="199"/>
        <v/>
      </c>
      <c r="AQ944" s="12" t="str">
        <f t="shared" si="202"/>
        <v/>
      </c>
      <c r="AR944" s="12" t="str">
        <f t="shared" si="201"/>
        <v/>
      </c>
    </row>
    <row r="945" spans="1:44" x14ac:dyDescent="0.25">
      <c r="A945" s="7"/>
      <c r="B945" s="7"/>
      <c r="C945" s="3" t="str">
        <f>IFERROR(VLOOKUP(B945,DONNEES!$E:$F,2,0),"")</f>
        <v/>
      </c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3" t="str">
        <f>IFERROR(VLOOKUP(Q945,DONNEES!$Q$2:$R$8,2,0),"")</f>
        <v/>
      </c>
      <c r="S945" s="19"/>
      <c r="T945" s="19"/>
      <c r="U945" s="7"/>
      <c r="V945" s="3" t="str">
        <f>IFERROR(VLOOKUP(U945,DONNEES!$O$2:$P$17,2,0),"")</f>
        <v/>
      </c>
      <c r="W945" s="7"/>
      <c r="X945" s="3" t="str">
        <f>IFERROR(VLOOKUP(W945,DONNEES!$S$2:$T$6,2,0),"")</f>
        <v/>
      </c>
      <c r="Z945" s="12" t="str">
        <f t="shared" si="190"/>
        <v/>
      </c>
      <c r="AA945" s="12" t="b">
        <f t="shared" si="191"/>
        <v>0</v>
      </c>
      <c r="AB945" s="12" t="b">
        <f t="shared" si="192"/>
        <v>0</v>
      </c>
      <c r="AC945" s="13">
        <f t="shared" si="193"/>
        <v>0</v>
      </c>
      <c r="AD945" s="12">
        <f t="shared" si="197"/>
        <v>0</v>
      </c>
      <c r="AE945" s="12">
        <f t="shared" si="198"/>
        <v>0</v>
      </c>
      <c r="AF945" s="12">
        <f t="shared" si="194"/>
        <v>1</v>
      </c>
      <c r="AG945" s="12">
        <f t="shared" si="195"/>
        <v>1</v>
      </c>
      <c r="AI945" s="12" t="str">
        <f>IF(E945&lt;&gt;"",OR(VLOOKUP(J945,DONNEES!$H$2:$I$7,2,0)="09",VLOOKUP(J945,DONNEES!$H$2:$I$7,2,0)="19"),"")</f>
        <v/>
      </c>
      <c r="AN945" s="18" t="b">
        <f t="shared" si="196"/>
        <v>1</v>
      </c>
      <c r="AO945" s="12" t="str">
        <f t="shared" si="200"/>
        <v/>
      </c>
      <c r="AP945" s="12" t="str">
        <f t="shared" si="199"/>
        <v/>
      </c>
      <c r="AQ945" s="12" t="str">
        <f t="shared" si="202"/>
        <v/>
      </c>
      <c r="AR945" s="12" t="str">
        <f t="shared" si="201"/>
        <v/>
      </c>
    </row>
    <row r="946" spans="1:44" x14ac:dyDescent="0.25">
      <c r="A946" s="7"/>
      <c r="B946" s="7"/>
      <c r="C946" s="3" t="str">
        <f>IFERROR(VLOOKUP(B946,DONNEES!$E:$F,2,0),"")</f>
        <v/>
      </c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3" t="str">
        <f>IFERROR(VLOOKUP(Q946,DONNEES!$Q$2:$R$8,2,0),"")</f>
        <v/>
      </c>
      <c r="S946" s="19"/>
      <c r="T946" s="19"/>
      <c r="U946" s="7"/>
      <c r="V946" s="3" t="str">
        <f>IFERROR(VLOOKUP(U946,DONNEES!$O$2:$P$17,2,0),"")</f>
        <v/>
      </c>
      <c r="W946" s="7"/>
      <c r="X946" s="3" t="str">
        <f>IFERROR(VLOOKUP(W946,DONNEES!$S$2:$T$6,2,0),"")</f>
        <v/>
      </c>
      <c r="Z946" s="12" t="str">
        <f t="shared" si="190"/>
        <v/>
      </c>
      <c r="AA946" s="12" t="b">
        <f t="shared" si="191"/>
        <v>0</v>
      </c>
      <c r="AB946" s="12" t="b">
        <f t="shared" si="192"/>
        <v>0</v>
      </c>
      <c r="AC946" s="13">
        <f t="shared" si="193"/>
        <v>0</v>
      </c>
      <c r="AD946" s="12">
        <f t="shared" si="197"/>
        <v>0</v>
      </c>
      <c r="AE946" s="12">
        <f t="shared" si="198"/>
        <v>0</v>
      </c>
      <c r="AF946" s="12">
        <f t="shared" si="194"/>
        <v>1</v>
      </c>
      <c r="AG946" s="12">
        <f t="shared" si="195"/>
        <v>1</v>
      </c>
      <c r="AI946" s="12" t="str">
        <f>IF(E946&lt;&gt;"",OR(VLOOKUP(J946,DONNEES!$H$2:$I$7,2,0)="09",VLOOKUP(J946,DONNEES!$H$2:$I$7,2,0)="19"),"")</f>
        <v/>
      </c>
      <c r="AN946" s="18" t="b">
        <f t="shared" si="196"/>
        <v>1</v>
      </c>
      <c r="AO946" s="12" t="str">
        <f t="shared" si="200"/>
        <v/>
      </c>
      <c r="AP946" s="12" t="str">
        <f t="shared" si="199"/>
        <v/>
      </c>
      <c r="AQ946" s="12" t="str">
        <f t="shared" si="202"/>
        <v/>
      </c>
      <c r="AR946" s="12" t="str">
        <f t="shared" si="201"/>
        <v/>
      </c>
    </row>
    <row r="947" spans="1:44" x14ac:dyDescent="0.25">
      <c r="A947" s="7"/>
      <c r="B947" s="7"/>
      <c r="C947" s="3" t="str">
        <f>IFERROR(VLOOKUP(B947,DONNEES!$E:$F,2,0),"")</f>
        <v/>
      </c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3" t="str">
        <f>IFERROR(VLOOKUP(Q947,DONNEES!$Q$2:$R$8,2,0),"")</f>
        <v/>
      </c>
      <c r="S947" s="19"/>
      <c r="T947" s="19"/>
      <c r="U947" s="7"/>
      <c r="V947" s="3" t="str">
        <f>IFERROR(VLOOKUP(U947,DONNEES!$O$2:$P$17,2,0),"")</f>
        <v/>
      </c>
      <c r="W947" s="7"/>
      <c r="X947" s="3" t="str">
        <f>IFERROR(VLOOKUP(W947,DONNEES!$S$2:$T$6,2,0),"")</f>
        <v/>
      </c>
      <c r="Z947" s="12" t="str">
        <f t="shared" si="190"/>
        <v/>
      </c>
      <c r="AA947" s="12" t="b">
        <f t="shared" si="191"/>
        <v>0</v>
      </c>
      <c r="AB947" s="12" t="b">
        <f t="shared" si="192"/>
        <v>0</v>
      </c>
      <c r="AC947" s="13">
        <f t="shared" si="193"/>
        <v>0</v>
      </c>
      <c r="AD947" s="12">
        <f t="shared" si="197"/>
        <v>0</v>
      </c>
      <c r="AE947" s="12">
        <f t="shared" si="198"/>
        <v>0</v>
      </c>
      <c r="AF947" s="12">
        <f t="shared" si="194"/>
        <v>1</v>
      </c>
      <c r="AG947" s="12">
        <f t="shared" si="195"/>
        <v>1</v>
      </c>
      <c r="AI947" s="12" t="str">
        <f>IF(E947&lt;&gt;"",OR(VLOOKUP(J947,DONNEES!$H$2:$I$7,2,0)="09",VLOOKUP(J947,DONNEES!$H$2:$I$7,2,0)="19"),"")</f>
        <v/>
      </c>
      <c r="AN947" s="18" t="b">
        <f t="shared" si="196"/>
        <v>1</v>
      </c>
      <c r="AO947" s="12" t="str">
        <f t="shared" si="200"/>
        <v/>
      </c>
      <c r="AP947" s="12" t="str">
        <f t="shared" si="199"/>
        <v/>
      </c>
      <c r="AQ947" s="12" t="str">
        <f t="shared" si="202"/>
        <v/>
      </c>
      <c r="AR947" s="12" t="str">
        <f t="shared" si="201"/>
        <v/>
      </c>
    </row>
    <row r="948" spans="1:44" x14ac:dyDescent="0.25">
      <c r="A948" s="7"/>
      <c r="B948" s="7"/>
      <c r="C948" s="3" t="str">
        <f>IFERROR(VLOOKUP(B948,DONNEES!$E:$F,2,0),"")</f>
        <v/>
      </c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3" t="str">
        <f>IFERROR(VLOOKUP(Q948,DONNEES!$Q$2:$R$8,2,0),"")</f>
        <v/>
      </c>
      <c r="S948" s="19"/>
      <c r="T948" s="19"/>
      <c r="U948" s="7"/>
      <c r="V948" s="3" t="str">
        <f>IFERROR(VLOOKUP(U948,DONNEES!$O$2:$P$17,2,0),"")</f>
        <v/>
      </c>
      <c r="W948" s="7"/>
      <c r="X948" s="3" t="str">
        <f>IFERROR(VLOOKUP(W948,DONNEES!$S$2:$T$6,2,0),"")</f>
        <v/>
      </c>
      <c r="Z948" s="12" t="str">
        <f t="shared" si="190"/>
        <v/>
      </c>
      <c r="AA948" s="12" t="b">
        <f t="shared" si="191"/>
        <v>0</v>
      </c>
      <c r="AB948" s="12" t="b">
        <f t="shared" si="192"/>
        <v>0</v>
      </c>
      <c r="AC948" s="13">
        <f t="shared" si="193"/>
        <v>0</v>
      </c>
      <c r="AD948" s="12">
        <f t="shared" si="197"/>
        <v>0</v>
      </c>
      <c r="AE948" s="12">
        <f t="shared" si="198"/>
        <v>0</v>
      </c>
      <c r="AF948" s="12">
        <f t="shared" si="194"/>
        <v>1</v>
      </c>
      <c r="AG948" s="12">
        <f t="shared" si="195"/>
        <v>1</v>
      </c>
      <c r="AI948" s="12" t="str">
        <f>IF(E948&lt;&gt;"",OR(VLOOKUP(J948,DONNEES!$H$2:$I$7,2,0)="09",VLOOKUP(J948,DONNEES!$H$2:$I$7,2,0)="19"),"")</f>
        <v/>
      </c>
      <c r="AN948" s="18" t="b">
        <f t="shared" si="196"/>
        <v>1</v>
      </c>
      <c r="AO948" s="12" t="str">
        <f t="shared" si="200"/>
        <v/>
      </c>
      <c r="AP948" s="12" t="str">
        <f t="shared" si="199"/>
        <v/>
      </c>
      <c r="AQ948" s="12" t="str">
        <f t="shared" si="202"/>
        <v/>
      </c>
      <c r="AR948" s="12" t="str">
        <f t="shared" si="201"/>
        <v/>
      </c>
    </row>
    <row r="949" spans="1:44" x14ac:dyDescent="0.25">
      <c r="A949" s="7"/>
      <c r="B949" s="7"/>
      <c r="C949" s="3" t="str">
        <f>IFERROR(VLOOKUP(B949,DONNEES!$E:$F,2,0),"")</f>
        <v/>
      </c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3" t="str">
        <f>IFERROR(VLOOKUP(Q949,DONNEES!$Q$2:$R$8,2,0),"")</f>
        <v/>
      </c>
      <c r="S949" s="19"/>
      <c r="T949" s="19"/>
      <c r="U949" s="7"/>
      <c r="V949" s="3" t="str">
        <f>IFERROR(VLOOKUP(U949,DONNEES!$O$2:$P$17,2,0),"")</f>
        <v/>
      </c>
      <c r="W949" s="7"/>
      <c r="X949" s="3" t="str">
        <f>IFERROR(VLOOKUP(W949,DONNEES!$S$2:$T$6,2,0),"")</f>
        <v/>
      </c>
      <c r="Z949" s="12" t="str">
        <f t="shared" si="190"/>
        <v/>
      </c>
      <c r="AA949" s="12" t="b">
        <f t="shared" si="191"/>
        <v>0</v>
      </c>
      <c r="AB949" s="12" t="b">
        <f t="shared" si="192"/>
        <v>0</v>
      </c>
      <c r="AC949" s="13">
        <f t="shared" si="193"/>
        <v>0</v>
      </c>
      <c r="AD949" s="12">
        <f t="shared" si="197"/>
        <v>0</v>
      </c>
      <c r="AE949" s="12">
        <f t="shared" si="198"/>
        <v>0</v>
      </c>
      <c r="AF949" s="12">
        <f t="shared" si="194"/>
        <v>1</v>
      </c>
      <c r="AG949" s="12">
        <f t="shared" si="195"/>
        <v>1</v>
      </c>
      <c r="AI949" s="12" t="str">
        <f>IF(E949&lt;&gt;"",OR(VLOOKUP(J949,DONNEES!$H$2:$I$7,2,0)="09",VLOOKUP(J949,DONNEES!$H$2:$I$7,2,0)="19"),"")</f>
        <v/>
      </c>
      <c r="AN949" s="18" t="b">
        <f t="shared" si="196"/>
        <v>1</v>
      </c>
      <c r="AO949" s="12" t="str">
        <f t="shared" si="200"/>
        <v/>
      </c>
      <c r="AP949" s="12" t="str">
        <f t="shared" si="199"/>
        <v/>
      </c>
      <c r="AQ949" s="12" t="str">
        <f t="shared" si="202"/>
        <v/>
      </c>
      <c r="AR949" s="12" t="str">
        <f t="shared" si="201"/>
        <v/>
      </c>
    </row>
    <row r="950" spans="1:44" x14ac:dyDescent="0.25">
      <c r="A950" s="7"/>
      <c r="B950" s="7"/>
      <c r="C950" s="3" t="str">
        <f>IFERROR(VLOOKUP(B950,DONNEES!$E:$F,2,0),"")</f>
        <v/>
      </c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3" t="str">
        <f>IFERROR(VLOOKUP(Q950,DONNEES!$Q$2:$R$8,2,0),"")</f>
        <v/>
      </c>
      <c r="S950" s="19"/>
      <c r="T950" s="19"/>
      <c r="U950" s="7"/>
      <c r="V950" s="3" t="str">
        <f>IFERROR(VLOOKUP(U950,DONNEES!$O$2:$P$17,2,0),"")</f>
        <v/>
      </c>
      <c r="W950" s="7"/>
      <c r="X950" s="3" t="str">
        <f>IFERROR(VLOOKUP(W950,DONNEES!$S$2:$T$6,2,0),"")</f>
        <v/>
      </c>
      <c r="Z950" s="12" t="str">
        <f t="shared" si="190"/>
        <v/>
      </c>
      <c r="AA950" s="12" t="b">
        <f t="shared" si="191"/>
        <v>0</v>
      </c>
      <c r="AB950" s="12" t="b">
        <f t="shared" si="192"/>
        <v>0</v>
      </c>
      <c r="AC950" s="13">
        <f t="shared" si="193"/>
        <v>0</v>
      </c>
      <c r="AD950" s="12">
        <f t="shared" si="197"/>
        <v>0</v>
      </c>
      <c r="AE950" s="12">
        <f t="shared" si="198"/>
        <v>0</v>
      </c>
      <c r="AF950" s="12">
        <f t="shared" si="194"/>
        <v>1</v>
      </c>
      <c r="AG950" s="12">
        <f t="shared" si="195"/>
        <v>1</v>
      </c>
      <c r="AI950" s="12" t="str">
        <f>IF(E950&lt;&gt;"",OR(VLOOKUP(J950,DONNEES!$H$2:$I$7,2,0)="09",VLOOKUP(J950,DONNEES!$H$2:$I$7,2,0)="19"),"")</f>
        <v/>
      </c>
      <c r="AN950" s="18" t="b">
        <f t="shared" si="196"/>
        <v>1</v>
      </c>
      <c r="AO950" s="12" t="str">
        <f t="shared" si="200"/>
        <v/>
      </c>
      <c r="AP950" s="12" t="str">
        <f t="shared" si="199"/>
        <v/>
      </c>
      <c r="AQ950" s="12" t="str">
        <f t="shared" si="202"/>
        <v/>
      </c>
      <c r="AR950" s="12" t="str">
        <f t="shared" si="201"/>
        <v/>
      </c>
    </row>
    <row r="951" spans="1:44" x14ac:dyDescent="0.25">
      <c r="A951" s="7"/>
      <c r="B951" s="7"/>
      <c r="C951" s="3" t="str">
        <f>IFERROR(VLOOKUP(B951,DONNEES!$E:$F,2,0),"")</f>
        <v/>
      </c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3" t="str">
        <f>IFERROR(VLOOKUP(Q951,DONNEES!$Q$2:$R$8,2,0),"")</f>
        <v/>
      </c>
      <c r="S951" s="19"/>
      <c r="T951" s="19"/>
      <c r="U951" s="7"/>
      <c r="V951" s="3" t="str">
        <f>IFERROR(VLOOKUP(U951,DONNEES!$O$2:$P$17,2,0),"")</f>
        <v/>
      </c>
      <c r="W951" s="7"/>
      <c r="X951" s="3" t="str">
        <f>IFERROR(VLOOKUP(W951,DONNEES!$S$2:$T$6,2,0),"")</f>
        <v/>
      </c>
      <c r="Z951" s="12" t="str">
        <f t="shared" si="190"/>
        <v/>
      </c>
      <c r="AA951" s="12" t="b">
        <f t="shared" si="191"/>
        <v>0</v>
      </c>
      <c r="AB951" s="12" t="b">
        <f t="shared" si="192"/>
        <v>0</v>
      </c>
      <c r="AC951" s="13">
        <f t="shared" si="193"/>
        <v>0</v>
      </c>
      <c r="AD951" s="12">
        <f t="shared" si="197"/>
        <v>0</v>
      </c>
      <c r="AE951" s="12">
        <f t="shared" si="198"/>
        <v>0</v>
      </c>
      <c r="AF951" s="12">
        <f t="shared" si="194"/>
        <v>1</v>
      </c>
      <c r="AG951" s="12">
        <f t="shared" si="195"/>
        <v>1</v>
      </c>
      <c r="AI951" s="12" t="str">
        <f>IF(E951&lt;&gt;"",OR(VLOOKUP(J951,DONNEES!$H$2:$I$7,2,0)="09",VLOOKUP(J951,DONNEES!$H$2:$I$7,2,0)="19"),"")</f>
        <v/>
      </c>
      <c r="AN951" s="18" t="b">
        <f t="shared" si="196"/>
        <v>1</v>
      </c>
      <c r="AO951" s="12" t="str">
        <f t="shared" si="200"/>
        <v/>
      </c>
      <c r="AP951" s="12" t="str">
        <f t="shared" si="199"/>
        <v/>
      </c>
      <c r="AQ951" s="12" t="str">
        <f t="shared" si="202"/>
        <v/>
      </c>
      <c r="AR951" s="12" t="str">
        <f t="shared" si="201"/>
        <v/>
      </c>
    </row>
    <row r="952" spans="1:44" x14ac:dyDescent="0.25">
      <c r="A952" s="7"/>
      <c r="B952" s="7"/>
      <c r="C952" s="3" t="str">
        <f>IFERROR(VLOOKUP(B952,DONNEES!$E:$F,2,0),"")</f>
        <v/>
      </c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3" t="str">
        <f>IFERROR(VLOOKUP(Q952,DONNEES!$Q$2:$R$8,2,0),"")</f>
        <v/>
      </c>
      <c r="S952" s="19"/>
      <c r="T952" s="19"/>
      <c r="U952" s="7"/>
      <c r="V952" s="3" t="str">
        <f>IFERROR(VLOOKUP(U952,DONNEES!$O$2:$P$17,2,0),"")</f>
        <v/>
      </c>
      <c r="W952" s="7"/>
      <c r="X952" s="3" t="str">
        <f>IFERROR(VLOOKUP(W952,DONNEES!$S$2:$T$6,2,0),"")</f>
        <v/>
      </c>
      <c r="Z952" s="12" t="str">
        <f t="shared" si="190"/>
        <v/>
      </c>
      <c r="AA952" s="12" t="b">
        <f t="shared" si="191"/>
        <v>0</v>
      </c>
      <c r="AB952" s="12" t="b">
        <f t="shared" si="192"/>
        <v>0</v>
      </c>
      <c r="AC952" s="13">
        <f t="shared" si="193"/>
        <v>0</v>
      </c>
      <c r="AD952" s="12">
        <f t="shared" si="197"/>
        <v>0</v>
      </c>
      <c r="AE952" s="12">
        <f t="shared" si="198"/>
        <v>0</v>
      </c>
      <c r="AF952" s="12">
        <f t="shared" si="194"/>
        <v>1</v>
      </c>
      <c r="AG952" s="12">
        <f t="shared" si="195"/>
        <v>1</v>
      </c>
      <c r="AI952" s="12" t="str">
        <f>IF(E952&lt;&gt;"",OR(VLOOKUP(J952,DONNEES!$H$2:$I$7,2,0)="09",VLOOKUP(J952,DONNEES!$H$2:$I$7,2,0)="19"),"")</f>
        <v/>
      </c>
      <c r="AN952" s="18" t="b">
        <f t="shared" si="196"/>
        <v>1</v>
      </c>
      <c r="AO952" s="12" t="str">
        <f t="shared" si="200"/>
        <v/>
      </c>
      <c r="AP952" s="12" t="str">
        <f t="shared" si="199"/>
        <v/>
      </c>
      <c r="AQ952" s="12" t="str">
        <f t="shared" si="202"/>
        <v/>
      </c>
      <c r="AR952" s="12" t="str">
        <f t="shared" si="201"/>
        <v/>
      </c>
    </row>
    <row r="953" spans="1:44" x14ac:dyDescent="0.25">
      <c r="A953" s="7"/>
      <c r="B953" s="7"/>
      <c r="C953" s="3" t="str">
        <f>IFERROR(VLOOKUP(B953,DONNEES!$E:$F,2,0),"")</f>
        <v/>
      </c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3" t="str">
        <f>IFERROR(VLOOKUP(Q953,DONNEES!$Q$2:$R$8,2,0),"")</f>
        <v/>
      </c>
      <c r="S953" s="19"/>
      <c r="T953" s="19"/>
      <c r="U953" s="7"/>
      <c r="V953" s="3" t="str">
        <f>IFERROR(VLOOKUP(U953,DONNEES!$O$2:$P$17,2,0),"")</f>
        <v/>
      </c>
      <c r="W953" s="7"/>
      <c r="X953" s="3" t="str">
        <f>IFERROR(VLOOKUP(W953,DONNEES!$S$2:$T$6,2,0),"")</f>
        <v/>
      </c>
      <c r="Z953" s="12" t="str">
        <f t="shared" si="190"/>
        <v/>
      </c>
      <c r="AA953" s="12" t="b">
        <f t="shared" si="191"/>
        <v>0</v>
      </c>
      <c r="AB953" s="12" t="b">
        <f t="shared" si="192"/>
        <v>0</v>
      </c>
      <c r="AC953" s="13">
        <f t="shared" si="193"/>
        <v>0</v>
      </c>
      <c r="AD953" s="12">
        <f t="shared" si="197"/>
        <v>0</v>
      </c>
      <c r="AE953" s="12">
        <f t="shared" si="198"/>
        <v>0</v>
      </c>
      <c r="AF953" s="12">
        <f t="shared" si="194"/>
        <v>1</v>
      </c>
      <c r="AG953" s="12">
        <f t="shared" si="195"/>
        <v>1</v>
      </c>
      <c r="AI953" s="12" t="str">
        <f>IF(E953&lt;&gt;"",OR(VLOOKUP(J953,DONNEES!$H$2:$I$7,2,0)="09",VLOOKUP(J953,DONNEES!$H$2:$I$7,2,0)="19"),"")</f>
        <v/>
      </c>
      <c r="AN953" s="18" t="b">
        <f t="shared" si="196"/>
        <v>1</v>
      </c>
      <c r="AO953" s="12" t="str">
        <f t="shared" si="200"/>
        <v/>
      </c>
      <c r="AP953" s="12" t="str">
        <f t="shared" si="199"/>
        <v/>
      </c>
      <c r="AQ953" s="12" t="str">
        <f t="shared" si="202"/>
        <v/>
      </c>
      <c r="AR953" s="12" t="str">
        <f t="shared" si="201"/>
        <v/>
      </c>
    </row>
    <row r="954" spans="1:44" x14ac:dyDescent="0.25">
      <c r="A954" s="7"/>
      <c r="B954" s="7"/>
      <c r="C954" s="3" t="str">
        <f>IFERROR(VLOOKUP(B954,DONNEES!$E:$F,2,0),"")</f>
        <v/>
      </c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3" t="str">
        <f>IFERROR(VLOOKUP(Q954,DONNEES!$Q$2:$R$8,2,0),"")</f>
        <v/>
      </c>
      <c r="S954" s="19"/>
      <c r="T954" s="19"/>
      <c r="U954" s="7"/>
      <c r="V954" s="3" t="str">
        <f>IFERROR(VLOOKUP(U954,DONNEES!$O$2:$P$17,2,0),"")</f>
        <v/>
      </c>
      <c r="W954" s="7"/>
      <c r="X954" s="3" t="str">
        <f>IFERROR(VLOOKUP(W954,DONNEES!$S$2:$T$6,2,0),"")</f>
        <v/>
      </c>
      <c r="Z954" s="12" t="str">
        <f t="shared" si="190"/>
        <v/>
      </c>
      <c r="AA954" s="12" t="b">
        <f t="shared" si="191"/>
        <v>0</v>
      </c>
      <c r="AB954" s="12" t="b">
        <f t="shared" si="192"/>
        <v>0</v>
      </c>
      <c r="AC954" s="13">
        <f t="shared" si="193"/>
        <v>0</v>
      </c>
      <c r="AD954" s="12">
        <f t="shared" si="197"/>
        <v>0</v>
      </c>
      <c r="AE954" s="12">
        <f t="shared" si="198"/>
        <v>0</v>
      </c>
      <c r="AF954" s="12">
        <f t="shared" si="194"/>
        <v>1</v>
      </c>
      <c r="AG954" s="12">
        <f t="shared" si="195"/>
        <v>1</v>
      </c>
      <c r="AI954" s="12" t="str">
        <f>IF(E954&lt;&gt;"",OR(VLOOKUP(J954,DONNEES!$H$2:$I$7,2,0)="09",VLOOKUP(J954,DONNEES!$H$2:$I$7,2,0)="19"),"")</f>
        <v/>
      </c>
      <c r="AN954" s="18" t="b">
        <f t="shared" si="196"/>
        <v>1</v>
      </c>
      <c r="AO954" s="12" t="str">
        <f t="shared" si="200"/>
        <v/>
      </c>
      <c r="AP954" s="12" t="str">
        <f t="shared" si="199"/>
        <v/>
      </c>
      <c r="AQ954" s="12" t="str">
        <f t="shared" si="202"/>
        <v/>
      </c>
      <c r="AR954" s="12" t="str">
        <f t="shared" si="201"/>
        <v/>
      </c>
    </row>
    <row r="955" spans="1:44" x14ac:dyDescent="0.25">
      <c r="A955" s="7"/>
      <c r="B955" s="7"/>
      <c r="C955" s="3" t="str">
        <f>IFERROR(VLOOKUP(B955,DONNEES!$E:$F,2,0),"")</f>
        <v/>
      </c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3" t="str">
        <f>IFERROR(VLOOKUP(Q955,DONNEES!$Q$2:$R$8,2,0),"")</f>
        <v/>
      </c>
      <c r="S955" s="19"/>
      <c r="T955" s="19"/>
      <c r="U955" s="7"/>
      <c r="V955" s="3" t="str">
        <f>IFERROR(VLOOKUP(U955,DONNEES!$O$2:$P$17,2,0),"")</f>
        <v/>
      </c>
      <c r="W955" s="7"/>
      <c r="X955" s="3" t="str">
        <f>IFERROR(VLOOKUP(W955,DONNEES!$S$2:$T$6,2,0),"")</f>
        <v/>
      </c>
      <c r="Z955" s="12" t="str">
        <f t="shared" si="190"/>
        <v/>
      </c>
      <c r="AA955" s="12" t="b">
        <f t="shared" si="191"/>
        <v>0</v>
      </c>
      <c r="AB955" s="12" t="b">
        <f t="shared" si="192"/>
        <v>0</v>
      </c>
      <c r="AC955" s="13">
        <f t="shared" si="193"/>
        <v>0</v>
      </c>
      <c r="AD955" s="12">
        <f t="shared" si="197"/>
        <v>0</v>
      </c>
      <c r="AE955" s="12">
        <f t="shared" si="198"/>
        <v>0</v>
      </c>
      <c r="AF955" s="12">
        <f t="shared" si="194"/>
        <v>1</v>
      </c>
      <c r="AG955" s="12">
        <f t="shared" si="195"/>
        <v>1</v>
      </c>
      <c r="AI955" s="12" t="str">
        <f>IF(E955&lt;&gt;"",OR(VLOOKUP(J955,DONNEES!$H$2:$I$7,2,0)="09",VLOOKUP(J955,DONNEES!$H$2:$I$7,2,0)="19"),"")</f>
        <v/>
      </c>
      <c r="AN955" s="18" t="b">
        <f t="shared" si="196"/>
        <v>1</v>
      </c>
      <c r="AO955" s="12" t="str">
        <f t="shared" si="200"/>
        <v/>
      </c>
      <c r="AP955" s="12" t="str">
        <f t="shared" si="199"/>
        <v/>
      </c>
      <c r="AQ955" s="12" t="str">
        <f t="shared" si="202"/>
        <v/>
      </c>
      <c r="AR955" s="12" t="str">
        <f t="shared" si="201"/>
        <v/>
      </c>
    </row>
    <row r="956" spans="1:44" x14ac:dyDescent="0.25">
      <c r="A956" s="7"/>
      <c r="B956" s="7"/>
      <c r="C956" s="3" t="str">
        <f>IFERROR(VLOOKUP(B956,DONNEES!$E:$F,2,0),"")</f>
        <v/>
      </c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3" t="str">
        <f>IFERROR(VLOOKUP(Q956,DONNEES!$Q$2:$R$8,2,0),"")</f>
        <v/>
      </c>
      <c r="S956" s="19"/>
      <c r="T956" s="19"/>
      <c r="U956" s="7"/>
      <c r="V956" s="3" t="str">
        <f>IFERROR(VLOOKUP(U956,DONNEES!$O$2:$P$17,2,0),"")</f>
        <v/>
      </c>
      <c r="W956" s="7"/>
      <c r="X956" s="3" t="str">
        <f>IFERROR(VLOOKUP(W956,DONNEES!$S$2:$T$6,2,0),"")</f>
        <v/>
      </c>
      <c r="Z956" s="12" t="str">
        <f t="shared" si="190"/>
        <v/>
      </c>
      <c r="AA956" s="12" t="b">
        <f t="shared" si="191"/>
        <v>0</v>
      </c>
      <c r="AB956" s="12" t="b">
        <f t="shared" si="192"/>
        <v>0</v>
      </c>
      <c r="AC956" s="13">
        <f t="shared" si="193"/>
        <v>0</v>
      </c>
      <c r="AD956" s="12">
        <f t="shared" si="197"/>
        <v>0</v>
      </c>
      <c r="AE956" s="12">
        <f t="shared" si="198"/>
        <v>0</v>
      </c>
      <c r="AF956" s="12">
        <f t="shared" si="194"/>
        <v>1</v>
      </c>
      <c r="AG956" s="12">
        <f t="shared" si="195"/>
        <v>1</v>
      </c>
      <c r="AI956" s="12" t="str">
        <f>IF(E956&lt;&gt;"",OR(VLOOKUP(J956,DONNEES!$H$2:$I$7,2,0)="09",VLOOKUP(J956,DONNEES!$H$2:$I$7,2,0)="19"),"")</f>
        <v/>
      </c>
      <c r="AN956" s="18" t="b">
        <f t="shared" si="196"/>
        <v>1</v>
      </c>
      <c r="AO956" s="12" t="str">
        <f t="shared" si="200"/>
        <v/>
      </c>
      <c r="AP956" s="12" t="str">
        <f t="shared" si="199"/>
        <v/>
      </c>
      <c r="AQ956" s="12" t="str">
        <f t="shared" si="202"/>
        <v/>
      </c>
      <c r="AR956" s="12" t="str">
        <f t="shared" si="201"/>
        <v/>
      </c>
    </row>
    <row r="957" spans="1:44" x14ac:dyDescent="0.25">
      <c r="A957" s="7"/>
      <c r="B957" s="7"/>
      <c r="C957" s="3" t="str">
        <f>IFERROR(VLOOKUP(B957,DONNEES!$E:$F,2,0),"")</f>
        <v/>
      </c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3" t="str">
        <f>IFERROR(VLOOKUP(Q957,DONNEES!$Q$2:$R$8,2,0),"")</f>
        <v/>
      </c>
      <c r="S957" s="19"/>
      <c r="T957" s="19"/>
      <c r="U957" s="7"/>
      <c r="V957" s="3" t="str">
        <f>IFERROR(VLOOKUP(U957,DONNEES!$O$2:$P$17,2,0),"")</f>
        <v/>
      </c>
      <c r="W957" s="7"/>
      <c r="X957" s="3" t="str">
        <f>IFERROR(VLOOKUP(W957,DONNEES!$S$2:$T$6,2,0),"")</f>
        <v/>
      </c>
      <c r="Z957" s="12" t="str">
        <f t="shared" si="190"/>
        <v/>
      </c>
      <c r="AA957" s="12" t="b">
        <f t="shared" si="191"/>
        <v>0</v>
      </c>
      <c r="AB957" s="12" t="b">
        <f t="shared" si="192"/>
        <v>0</v>
      </c>
      <c r="AC957" s="13">
        <f t="shared" si="193"/>
        <v>0</v>
      </c>
      <c r="AD957" s="12">
        <f t="shared" si="197"/>
        <v>0</v>
      </c>
      <c r="AE957" s="12">
        <f t="shared" si="198"/>
        <v>0</v>
      </c>
      <c r="AF957" s="12">
        <f t="shared" si="194"/>
        <v>1</v>
      </c>
      <c r="AG957" s="12">
        <f t="shared" si="195"/>
        <v>1</v>
      </c>
      <c r="AI957" s="12" t="str">
        <f>IF(E957&lt;&gt;"",OR(VLOOKUP(J957,DONNEES!$H$2:$I$7,2,0)="09",VLOOKUP(J957,DONNEES!$H$2:$I$7,2,0)="19"),"")</f>
        <v/>
      </c>
      <c r="AN957" s="18" t="b">
        <f t="shared" si="196"/>
        <v>1</v>
      </c>
      <c r="AO957" s="12" t="str">
        <f t="shared" si="200"/>
        <v/>
      </c>
      <c r="AP957" s="12" t="str">
        <f t="shared" si="199"/>
        <v/>
      </c>
      <c r="AQ957" s="12" t="str">
        <f t="shared" si="202"/>
        <v/>
      </c>
      <c r="AR957" s="12" t="str">
        <f t="shared" si="201"/>
        <v/>
      </c>
    </row>
    <row r="958" spans="1:44" x14ac:dyDescent="0.25">
      <c r="A958" s="7"/>
      <c r="B958" s="7"/>
      <c r="C958" s="3" t="str">
        <f>IFERROR(VLOOKUP(B958,DONNEES!$E:$F,2,0),"")</f>
        <v/>
      </c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3" t="str">
        <f>IFERROR(VLOOKUP(Q958,DONNEES!$Q$2:$R$8,2,0),"")</f>
        <v/>
      </c>
      <c r="S958" s="19"/>
      <c r="T958" s="19"/>
      <c r="U958" s="7"/>
      <c r="V958" s="3" t="str">
        <f>IFERROR(VLOOKUP(U958,DONNEES!$O$2:$P$17,2,0),"")</f>
        <v/>
      </c>
      <c r="W958" s="7"/>
      <c r="X958" s="3" t="str">
        <f>IFERROR(VLOOKUP(W958,DONNEES!$S$2:$T$6,2,0),"")</f>
        <v/>
      </c>
      <c r="Z958" s="12" t="str">
        <f t="shared" si="190"/>
        <v/>
      </c>
      <c r="AA958" s="12" t="b">
        <f t="shared" si="191"/>
        <v>0</v>
      </c>
      <c r="AB958" s="12" t="b">
        <f t="shared" si="192"/>
        <v>0</v>
      </c>
      <c r="AC958" s="13">
        <f t="shared" si="193"/>
        <v>0</v>
      </c>
      <c r="AD958" s="12">
        <f t="shared" si="197"/>
        <v>0</v>
      </c>
      <c r="AE958" s="12">
        <f t="shared" si="198"/>
        <v>0</v>
      </c>
      <c r="AF958" s="12">
        <f t="shared" si="194"/>
        <v>1</v>
      </c>
      <c r="AG958" s="12">
        <f t="shared" si="195"/>
        <v>1</v>
      </c>
      <c r="AI958" s="12" t="str">
        <f>IF(E958&lt;&gt;"",OR(VLOOKUP(J958,DONNEES!$H$2:$I$7,2,0)="09",VLOOKUP(J958,DONNEES!$H$2:$I$7,2,0)="19"),"")</f>
        <v/>
      </c>
      <c r="AN958" s="18" t="b">
        <f t="shared" si="196"/>
        <v>1</v>
      </c>
      <c r="AO958" s="12" t="str">
        <f t="shared" si="200"/>
        <v/>
      </c>
      <c r="AP958" s="12" t="str">
        <f t="shared" si="199"/>
        <v/>
      </c>
      <c r="AQ958" s="12" t="str">
        <f t="shared" si="202"/>
        <v/>
      </c>
      <c r="AR958" s="12" t="str">
        <f t="shared" si="201"/>
        <v/>
      </c>
    </row>
    <row r="959" spans="1:44" x14ac:dyDescent="0.25">
      <c r="A959" s="7"/>
      <c r="B959" s="7"/>
      <c r="C959" s="3" t="str">
        <f>IFERROR(VLOOKUP(B959,DONNEES!$E:$F,2,0),"")</f>
        <v/>
      </c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3" t="str">
        <f>IFERROR(VLOOKUP(Q959,DONNEES!$Q$2:$R$8,2,0),"")</f>
        <v/>
      </c>
      <c r="S959" s="19"/>
      <c r="T959" s="19"/>
      <c r="U959" s="7"/>
      <c r="V959" s="3" t="str">
        <f>IFERROR(VLOOKUP(U959,DONNEES!$O$2:$P$17,2,0),"")</f>
        <v/>
      </c>
      <c r="W959" s="7"/>
      <c r="X959" s="3" t="str">
        <f>IFERROR(VLOOKUP(W959,DONNEES!$S$2:$T$6,2,0),"")</f>
        <v/>
      </c>
      <c r="Z959" s="12" t="str">
        <f t="shared" si="190"/>
        <v/>
      </c>
      <c r="AA959" s="12" t="b">
        <f t="shared" si="191"/>
        <v>0</v>
      </c>
      <c r="AB959" s="12" t="b">
        <f t="shared" si="192"/>
        <v>0</v>
      </c>
      <c r="AC959" s="13">
        <f t="shared" si="193"/>
        <v>0</v>
      </c>
      <c r="AD959" s="12">
        <f t="shared" si="197"/>
        <v>0</v>
      </c>
      <c r="AE959" s="12">
        <f t="shared" si="198"/>
        <v>0</v>
      </c>
      <c r="AF959" s="12">
        <f t="shared" si="194"/>
        <v>1</v>
      </c>
      <c r="AG959" s="12">
        <f t="shared" si="195"/>
        <v>1</v>
      </c>
      <c r="AI959" s="12" t="str">
        <f>IF(E959&lt;&gt;"",OR(VLOOKUP(J959,DONNEES!$H$2:$I$7,2,0)="09",VLOOKUP(J959,DONNEES!$H$2:$I$7,2,0)="19"),"")</f>
        <v/>
      </c>
      <c r="AN959" s="18" t="b">
        <f t="shared" si="196"/>
        <v>1</v>
      </c>
      <c r="AO959" s="12" t="str">
        <f t="shared" si="200"/>
        <v/>
      </c>
      <c r="AP959" s="12" t="str">
        <f t="shared" si="199"/>
        <v/>
      </c>
      <c r="AQ959" s="12" t="str">
        <f t="shared" si="202"/>
        <v/>
      </c>
      <c r="AR959" s="12" t="str">
        <f t="shared" si="201"/>
        <v/>
      </c>
    </row>
    <row r="960" spans="1:44" x14ac:dyDescent="0.25">
      <c r="A960" s="7"/>
      <c r="B960" s="7"/>
      <c r="C960" s="3" t="str">
        <f>IFERROR(VLOOKUP(B960,DONNEES!$E:$F,2,0),"")</f>
        <v/>
      </c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3" t="str">
        <f>IFERROR(VLOOKUP(Q960,DONNEES!$Q$2:$R$8,2,0),"")</f>
        <v/>
      </c>
      <c r="S960" s="19"/>
      <c r="T960" s="19"/>
      <c r="U960" s="7"/>
      <c r="V960" s="3" t="str">
        <f>IFERROR(VLOOKUP(U960,DONNEES!$O$2:$P$17,2,0),"")</f>
        <v/>
      </c>
      <c r="W960" s="7"/>
      <c r="X960" s="3" t="str">
        <f>IFERROR(VLOOKUP(W960,DONNEES!$S$2:$T$6,2,0),"")</f>
        <v/>
      </c>
      <c r="Z960" s="12" t="str">
        <f t="shared" si="190"/>
        <v/>
      </c>
      <c r="AA960" s="12" t="b">
        <f t="shared" si="191"/>
        <v>0</v>
      </c>
      <c r="AB960" s="12" t="b">
        <f t="shared" si="192"/>
        <v>0</v>
      </c>
      <c r="AC960" s="13">
        <f t="shared" si="193"/>
        <v>0</v>
      </c>
      <c r="AD960" s="12">
        <f t="shared" si="197"/>
        <v>0</v>
      </c>
      <c r="AE960" s="12">
        <f t="shared" si="198"/>
        <v>0</v>
      </c>
      <c r="AF960" s="12">
        <f t="shared" si="194"/>
        <v>1</v>
      </c>
      <c r="AG960" s="12">
        <f t="shared" si="195"/>
        <v>1</v>
      </c>
      <c r="AI960" s="12" t="str">
        <f>IF(E960&lt;&gt;"",OR(VLOOKUP(J960,DONNEES!$H$2:$I$7,2,0)="09",VLOOKUP(J960,DONNEES!$H$2:$I$7,2,0)="19"),"")</f>
        <v/>
      </c>
      <c r="AN960" s="18" t="b">
        <f t="shared" si="196"/>
        <v>1</v>
      </c>
      <c r="AO960" s="12" t="str">
        <f t="shared" si="200"/>
        <v/>
      </c>
      <c r="AP960" s="12" t="str">
        <f t="shared" si="199"/>
        <v/>
      </c>
      <c r="AQ960" s="12" t="str">
        <f t="shared" si="202"/>
        <v/>
      </c>
      <c r="AR960" s="12" t="str">
        <f t="shared" si="201"/>
        <v/>
      </c>
    </row>
    <row r="961" spans="1:44" x14ac:dyDescent="0.25">
      <c r="A961" s="7"/>
      <c r="B961" s="7"/>
      <c r="C961" s="3" t="str">
        <f>IFERROR(VLOOKUP(B961,DONNEES!$E:$F,2,0),"")</f>
        <v/>
      </c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3" t="str">
        <f>IFERROR(VLOOKUP(Q961,DONNEES!$Q$2:$R$8,2,0),"")</f>
        <v/>
      </c>
      <c r="S961" s="19"/>
      <c r="T961" s="19"/>
      <c r="U961" s="7"/>
      <c r="V961" s="3" t="str">
        <f>IFERROR(VLOOKUP(U961,DONNEES!$O$2:$P$17,2,0),"")</f>
        <v/>
      </c>
      <c r="W961" s="7"/>
      <c r="X961" s="3" t="str">
        <f>IFERROR(VLOOKUP(W961,DONNEES!$S$2:$T$6,2,0),"")</f>
        <v/>
      </c>
      <c r="Z961" s="12" t="str">
        <f t="shared" si="190"/>
        <v/>
      </c>
      <c r="AA961" s="12" t="b">
        <f t="shared" si="191"/>
        <v>0</v>
      </c>
      <c r="AB961" s="12" t="b">
        <f t="shared" si="192"/>
        <v>0</v>
      </c>
      <c r="AC961" s="13">
        <f t="shared" si="193"/>
        <v>0</v>
      </c>
      <c r="AD961" s="12">
        <f t="shared" si="197"/>
        <v>0</v>
      </c>
      <c r="AE961" s="12">
        <f t="shared" si="198"/>
        <v>0</v>
      </c>
      <c r="AF961" s="12">
        <f t="shared" si="194"/>
        <v>1</v>
      </c>
      <c r="AG961" s="12">
        <f t="shared" si="195"/>
        <v>1</v>
      </c>
      <c r="AI961" s="12" t="str">
        <f>IF(E961&lt;&gt;"",OR(VLOOKUP(J961,DONNEES!$H$2:$I$7,2,0)="09",VLOOKUP(J961,DONNEES!$H$2:$I$7,2,0)="19"),"")</f>
        <v/>
      </c>
      <c r="AN961" s="18" t="b">
        <f t="shared" si="196"/>
        <v>1</v>
      </c>
      <c r="AO961" s="12" t="str">
        <f t="shared" si="200"/>
        <v/>
      </c>
      <c r="AP961" s="12" t="str">
        <f t="shared" si="199"/>
        <v/>
      </c>
      <c r="AQ961" s="12" t="str">
        <f t="shared" si="202"/>
        <v/>
      </c>
      <c r="AR961" s="12" t="str">
        <f t="shared" si="201"/>
        <v/>
      </c>
    </row>
    <row r="962" spans="1:44" x14ac:dyDescent="0.25">
      <c r="A962" s="7"/>
      <c r="B962" s="7"/>
      <c r="C962" s="3" t="str">
        <f>IFERROR(VLOOKUP(B962,DONNEES!$E:$F,2,0),"")</f>
        <v/>
      </c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3" t="str">
        <f>IFERROR(VLOOKUP(Q962,DONNEES!$Q$2:$R$8,2,0),"")</f>
        <v/>
      </c>
      <c r="S962" s="19"/>
      <c r="T962" s="19"/>
      <c r="U962" s="7"/>
      <c r="V962" s="3" t="str">
        <f>IFERROR(VLOOKUP(U962,DONNEES!$O$2:$P$17,2,0),"")</f>
        <v/>
      </c>
      <c r="W962" s="7"/>
      <c r="X962" s="3" t="str">
        <f>IFERROR(VLOOKUP(W962,DONNEES!$S$2:$T$6,2,0),"")</f>
        <v/>
      </c>
      <c r="Z962" s="12" t="str">
        <f t="shared" si="190"/>
        <v/>
      </c>
      <c r="AA962" s="12" t="b">
        <f t="shared" si="191"/>
        <v>0</v>
      </c>
      <c r="AB962" s="12" t="b">
        <f t="shared" si="192"/>
        <v>0</v>
      </c>
      <c r="AC962" s="13">
        <f t="shared" si="193"/>
        <v>0</v>
      </c>
      <c r="AD962" s="12">
        <f t="shared" si="197"/>
        <v>0</v>
      </c>
      <c r="AE962" s="12">
        <f t="shared" si="198"/>
        <v>0</v>
      </c>
      <c r="AF962" s="12">
        <f t="shared" si="194"/>
        <v>1</v>
      </c>
      <c r="AG962" s="12">
        <f t="shared" si="195"/>
        <v>1</v>
      </c>
      <c r="AI962" s="12" t="str">
        <f>IF(E962&lt;&gt;"",OR(VLOOKUP(J962,DONNEES!$H$2:$I$7,2,0)="09",VLOOKUP(J962,DONNEES!$H$2:$I$7,2,0)="19"),"")</f>
        <v/>
      </c>
      <c r="AN962" s="18" t="b">
        <f t="shared" si="196"/>
        <v>1</v>
      </c>
      <c r="AO962" s="12" t="str">
        <f t="shared" si="200"/>
        <v/>
      </c>
      <c r="AP962" s="12" t="str">
        <f t="shared" si="199"/>
        <v/>
      </c>
      <c r="AQ962" s="12" t="str">
        <f t="shared" si="202"/>
        <v/>
      </c>
      <c r="AR962" s="12" t="str">
        <f t="shared" si="201"/>
        <v/>
      </c>
    </row>
    <row r="963" spans="1:44" x14ac:dyDescent="0.25">
      <c r="A963" s="7"/>
      <c r="B963" s="7"/>
      <c r="C963" s="3" t="str">
        <f>IFERROR(VLOOKUP(B963,DONNEES!$E:$F,2,0),"")</f>
        <v/>
      </c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3" t="str">
        <f>IFERROR(VLOOKUP(Q963,DONNEES!$Q$2:$R$8,2,0),"")</f>
        <v/>
      </c>
      <c r="S963" s="19"/>
      <c r="T963" s="19"/>
      <c r="U963" s="7"/>
      <c r="V963" s="3" t="str">
        <f>IFERROR(VLOOKUP(U963,DONNEES!$O$2:$P$17,2,0),"")</f>
        <v/>
      </c>
      <c r="W963" s="7"/>
      <c r="X963" s="3" t="str">
        <f>IFERROR(VLOOKUP(W963,DONNEES!$S$2:$T$6,2,0),"")</f>
        <v/>
      </c>
      <c r="Z963" s="12" t="str">
        <f t="shared" si="190"/>
        <v/>
      </c>
      <c r="AA963" s="12" t="b">
        <f t="shared" si="191"/>
        <v>0</v>
      </c>
      <c r="AB963" s="12" t="b">
        <f t="shared" si="192"/>
        <v>0</v>
      </c>
      <c r="AC963" s="13">
        <f t="shared" si="193"/>
        <v>0</v>
      </c>
      <c r="AD963" s="12">
        <f t="shared" si="197"/>
        <v>0</v>
      </c>
      <c r="AE963" s="12">
        <f t="shared" si="198"/>
        <v>0</v>
      </c>
      <c r="AF963" s="12">
        <f t="shared" si="194"/>
        <v>1</v>
      </c>
      <c r="AG963" s="12">
        <f t="shared" si="195"/>
        <v>1</v>
      </c>
      <c r="AI963" s="12" t="str">
        <f>IF(E963&lt;&gt;"",OR(VLOOKUP(J963,DONNEES!$H$2:$I$7,2,0)="09",VLOOKUP(J963,DONNEES!$H$2:$I$7,2,0)="19"),"")</f>
        <v/>
      </c>
      <c r="AN963" s="18" t="b">
        <f t="shared" si="196"/>
        <v>1</v>
      </c>
      <c r="AO963" s="12" t="str">
        <f t="shared" si="200"/>
        <v/>
      </c>
      <c r="AP963" s="12" t="str">
        <f t="shared" si="199"/>
        <v/>
      </c>
      <c r="AQ963" s="12" t="str">
        <f t="shared" si="202"/>
        <v/>
      </c>
      <c r="AR963" s="12" t="str">
        <f t="shared" si="201"/>
        <v/>
      </c>
    </row>
    <row r="964" spans="1:44" x14ac:dyDescent="0.25">
      <c r="A964" s="7"/>
      <c r="B964" s="7"/>
      <c r="C964" s="3" t="str">
        <f>IFERROR(VLOOKUP(B964,DONNEES!$E:$F,2,0),"")</f>
        <v/>
      </c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3" t="str">
        <f>IFERROR(VLOOKUP(Q964,DONNEES!$Q$2:$R$8,2,0),"")</f>
        <v/>
      </c>
      <c r="S964" s="19"/>
      <c r="T964" s="19"/>
      <c r="U964" s="7"/>
      <c r="V964" s="3" t="str">
        <f>IFERROR(VLOOKUP(U964,DONNEES!$O$2:$P$17,2,0),"")</f>
        <v/>
      </c>
      <c r="W964" s="7"/>
      <c r="X964" s="3" t="str">
        <f>IFERROR(VLOOKUP(W964,DONNEES!$S$2:$T$6,2,0),"")</f>
        <v/>
      </c>
      <c r="Z964" s="12" t="str">
        <f t="shared" si="190"/>
        <v/>
      </c>
      <c r="AA964" s="12" t="b">
        <f t="shared" si="191"/>
        <v>0</v>
      </c>
      <c r="AB964" s="12" t="b">
        <f t="shared" si="192"/>
        <v>0</v>
      </c>
      <c r="AC964" s="13">
        <f t="shared" si="193"/>
        <v>0</v>
      </c>
      <c r="AD964" s="12">
        <f t="shared" si="197"/>
        <v>0</v>
      </c>
      <c r="AE964" s="12">
        <f t="shared" si="198"/>
        <v>0</v>
      </c>
      <c r="AF964" s="12">
        <f t="shared" si="194"/>
        <v>1</v>
      </c>
      <c r="AG964" s="12">
        <f t="shared" si="195"/>
        <v>1</v>
      </c>
      <c r="AI964" s="12" t="str">
        <f>IF(E964&lt;&gt;"",OR(VLOOKUP(J964,DONNEES!$H$2:$I$7,2,0)="09",VLOOKUP(J964,DONNEES!$H$2:$I$7,2,0)="19"),"")</f>
        <v/>
      </c>
      <c r="AN964" s="18" t="b">
        <f t="shared" si="196"/>
        <v>1</v>
      </c>
      <c r="AO964" s="12" t="str">
        <f t="shared" si="200"/>
        <v/>
      </c>
      <c r="AP964" s="12" t="str">
        <f t="shared" si="199"/>
        <v/>
      </c>
      <c r="AQ964" s="12" t="str">
        <f t="shared" si="202"/>
        <v/>
      </c>
      <c r="AR964" s="12" t="str">
        <f t="shared" si="201"/>
        <v/>
      </c>
    </row>
    <row r="965" spans="1:44" x14ac:dyDescent="0.25">
      <c r="A965" s="7"/>
      <c r="B965" s="7"/>
      <c r="C965" s="3" t="str">
        <f>IFERROR(VLOOKUP(B965,DONNEES!$E:$F,2,0),"")</f>
        <v/>
      </c>
      <c r="D965" s="7"/>
      <c r="E965" s="7"/>
      <c r="F965" s="7"/>
      <c r="G965" s="7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3" t="str">
        <f>IFERROR(VLOOKUP(Q965,DONNEES!$Q$2:$R$8,2,0),"")</f>
        <v/>
      </c>
      <c r="S965" s="19"/>
      <c r="T965" s="19"/>
      <c r="U965" s="7"/>
      <c r="V965" s="3" t="str">
        <f>IFERROR(VLOOKUP(U965,DONNEES!$O$2:$P$17,2,0),"")</f>
        <v/>
      </c>
      <c r="W965" s="7"/>
      <c r="X965" s="3" t="str">
        <f>IFERROR(VLOOKUP(W965,DONNEES!$S$2:$T$6,2,0),"")</f>
        <v/>
      </c>
      <c r="Z965" s="12" t="str">
        <f t="shared" si="190"/>
        <v/>
      </c>
      <c r="AA965" s="12" t="b">
        <f t="shared" si="191"/>
        <v>0</v>
      </c>
      <c r="AB965" s="12" t="b">
        <f t="shared" si="192"/>
        <v>0</v>
      </c>
      <c r="AC965" s="13">
        <f t="shared" si="193"/>
        <v>0</v>
      </c>
      <c r="AD965" s="12">
        <f t="shared" si="197"/>
        <v>0</v>
      </c>
      <c r="AE965" s="12">
        <f t="shared" si="198"/>
        <v>0</v>
      </c>
      <c r="AF965" s="12">
        <f t="shared" si="194"/>
        <v>1</v>
      </c>
      <c r="AG965" s="12">
        <f t="shared" si="195"/>
        <v>1</v>
      </c>
      <c r="AI965" s="12" t="str">
        <f>IF(E965&lt;&gt;"",OR(VLOOKUP(J965,DONNEES!$H$2:$I$7,2,0)="09",VLOOKUP(J965,DONNEES!$H$2:$I$7,2,0)="19"),"")</f>
        <v/>
      </c>
      <c r="AN965" s="18" t="b">
        <f t="shared" si="196"/>
        <v>1</v>
      </c>
      <c r="AO965" s="12" t="str">
        <f t="shared" si="200"/>
        <v/>
      </c>
      <c r="AP965" s="12" t="str">
        <f t="shared" si="199"/>
        <v/>
      </c>
      <c r="AQ965" s="12" t="str">
        <f t="shared" si="202"/>
        <v/>
      </c>
      <c r="AR965" s="12" t="str">
        <f t="shared" si="201"/>
        <v/>
      </c>
    </row>
    <row r="966" spans="1:44" x14ac:dyDescent="0.25">
      <c r="A966" s="7"/>
      <c r="B966" s="7"/>
      <c r="C966" s="3" t="str">
        <f>IFERROR(VLOOKUP(B966,DONNEES!$E:$F,2,0),"")</f>
        <v/>
      </c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3" t="str">
        <f>IFERROR(VLOOKUP(Q966,DONNEES!$Q$2:$R$8,2,0),"")</f>
        <v/>
      </c>
      <c r="S966" s="19"/>
      <c r="T966" s="19"/>
      <c r="U966" s="7"/>
      <c r="V966" s="3" t="str">
        <f>IFERROR(VLOOKUP(U966,DONNEES!$O$2:$P$17,2,0),"")</f>
        <v/>
      </c>
      <c r="W966" s="7"/>
      <c r="X966" s="3" t="str">
        <f>IFERROR(VLOOKUP(W966,DONNEES!$S$2:$T$6,2,0),"")</f>
        <v/>
      </c>
      <c r="Z966" s="12" t="str">
        <f t="shared" si="190"/>
        <v/>
      </c>
      <c r="AA966" s="12" t="b">
        <f t="shared" si="191"/>
        <v>0</v>
      </c>
      <c r="AB966" s="12" t="b">
        <f t="shared" si="192"/>
        <v>0</v>
      </c>
      <c r="AC966" s="13">
        <f t="shared" si="193"/>
        <v>0</v>
      </c>
      <c r="AD966" s="12">
        <f t="shared" si="197"/>
        <v>0</v>
      </c>
      <c r="AE966" s="12">
        <f t="shared" si="198"/>
        <v>0</v>
      </c>
      <c r="AF966" s="12">
        <f t="shared" si="194"/>
        <v>1</v>
      </c>
      <c r="AG966" s="12">
        <f t="shared" si="195"/>
        <v>1</v>
      </c>
      <c r="AI966" s="12" t="str">
        <f>IF(E966&lt;&gt;"",OR(VLOOKUP(J966,DONNEES!$H$2:$I$7,2,0)="09",VLOOKUP(J966,DONNEES!$H$2:$I$7,2,0)="19"),"")</f>
        <v/>
      </c>
      <c r="AN966" s="18" t="b">
        <f t="shared" si="196"/>
        <v>1</v>
      </c>
      <c r="AO966" s="12" t="str">
        <f t="shared" si="200"/>
        <v/>
      </c>
      <c r="AP966" s="12" t="str">
        <f t="shared" si="199"/>
        <v/>
      </c>
      <c r="AQ966" s="12" t="str">
        <f t="shared" si="202"/>
        <v/>
      </c>
      <c r="AR966" s="12" t="str">
        <f t="shared" si="201"/>
        <v/>
      </c>
    </row>
    <row r="967" spans="1:44" x14ac:dyDescent="0.25">
      <c r="A967" s="7"/>
      <c r="B967" s="7"/>
      <c r="C967" s="3" t="str">
        <f>IFERROR(VLOOKUP(B967,DONNEES!$E:$F,2,0),"")</f>
        <v/>
      </c>
      <c r="D967" s="7"/>
      <c r="E967" s="7"/>
      <c r="F967" s="7"/>
      <c r="G967" s="7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3" t="str">
        <f>IFERROR(VLOOKUP(Q967,DONNEES!$Q$2:$R$8,2,0),"")</f>
        <v/>
      </c>
      <c r="S967" s="19"/>
      <c r="T967" s="19"/>
      <c r="U967" s="7"/>
      <c r="V967" s="3" t="str">
        <f>IFERROR(VLOOKUP(U967,DONNEES!$O$2:$P$17,2,0),"")</f>
        <v/>
      </c>
      <c r="W967" s="7"/>
      <c r="X967" s="3" t="str">
        <f>IFERROR(VLOOKUP(W967,DONNEES!$S$2:$T$6,2,0),"")</f>
        <v/>
      </c>
      <c r="Z967" s="12" t="str">
        <f t="shared" si="190"/>
        <v/>
      </c>
      <c r="AA967" s="12" t="b">
        <f t="shared" si="191"/>
        <v>0</v>
      </c>
      <c r="AB967" s="12" t="b">
        <f t="shared" si="192"/>
        <v>0</v>
      </c>
      <c r="AC967" s="13">
        <f t="shared" si="193"/>
        <v>0</v>
      </c>
      <c r="AD967" s="12">
        <f t="shared" si="197"/>
        <v>0</v>
      </c>
      <c r="AE967" s="12">
        <f t="shared" si="198"/>
        <v>0</v>
      </c>
      <c r="AF967" s="12">
        <f t="shared" si="194"/>
        <v>1</v>
      </c>
      <c r="AG967" s="12">
        <f t="shared" si="195"/>
        <v>1</v>
      </c>
      <c r="AI967" s="12" t="str">
        <f>IF(E967&lt;&gt;"",OR(VLOOKUP(J967,DONNEES!$H$2:$I$7,2,0)="09",VLOOKUP(J967,DONNEES!$H$2:$I$7,2,0)="19"),"")</f>
        <v/>
      </c>
      <c r="AN967" s="18" t="b">
        <f t="shared" si="196"/>
        <v>1</v>
      </c>
      <c r="AO967" s="12" t="str">
        <f t="shared" si="200"/>
        <v/>
      </c>
      <c r="AP967" s="12" t="str">
        <f t="shared" si="199"/>
        <v/>
      </c>
      <c r="AQ967" s="12" t="str">
        <f t="shared" si="202"/>
        <v/>
      </c>
      <c r="AR967" s="12" t="str">
        <f t="shared" si="201"/>
        <v/>
      </c>
    </row>
    <row r="968" spans="1:44" x14ac:dyDescent="0.25">
      <c r="A968" s="7"/>
      <c r="B968" s="7"/>
      <c r="C968" s="3" t="str">
        <f>IFERROR(VLOOKUP(B968,DONNEES!$E:$F,2,0),"")</f>
        <v/>
      </c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3" t="str">
        <f>IFERROR(VLOOKUP(Q968,DONNEES!$Q$2:$R$8,2,0),"")</f>
        <v/>
      </c>
      <c r="S968" s="19"/>
      <c r="T968" s="19"/>
      <c r="U968" s="7"/>
      <c r="V968" s="3" t="str">
        <f>IFERROR(VLOOKUP(U968,DONNEES!$O$2:$P$17,2,0),"")</f>
        <v/>
      </c>
      <c r="W968" s="7"/>
      <c r="X968" s="3" t="str">
        <f>IFERROR(VLOOKUP(W968,DONNEES!$S$2:$T$6,2,0),"")</f>
        <v/>
      </c>
      <c r="Z968" s="12" t="str">
        <f t="shared" si="190"/>
        <v/>
      </c>
      <c r="AA968" s="12" t="b">
        <f t="shared" si="191"/>
        <v>0</v>
      </c>
      <c r="AB968" s="12" t="b">
        <f t="shared" si="192"/>
        <v>0</v>
      </c>
      <c r="AC968" s="13">
        <f t="shared" si="193"/>
        <v>0</v>
      </c>
      <c r="AD968" s="12">
        <f t="shared" si="197"/>
        <v>0</v>
      </c>
      <c r="AE968" s="12">
        <f t="shared" si="198"/>
        <v>0</v>
      </c>
      <c r="AF968" s="12">
        <f t="shared" si="194"/>
        <v>1</v>
      </c>
      <c r="AG968" s="12">
        <f t="shared" si="195"/>
        <v>1</v>
      </c>
      <c r="AI968" s="12" t="str">
        <f>IF(E968&lt;&gt;"",OR(VLOOKUP(J968,DONNEES!$H$2:$I$7,2,0)="09",VLOOKUP(J968,DONNEES!$H$2:$I$7,2,0)="19"),"")</f>
        <v/>
      </c>
      <c r="AN968" s="18" t="b">
        <f t="shared" si="196"/>
        <v>1</v>
      </c>
      <c r="AO968" s="12" t="str">
        <f t="shared" si="200"/>
        <v/>
      </c>
      <c r="AP968" s="12" t="str">
        <f t="shared" si="199"/>
        <v/>
      </c>
      <c r="AQ968" s="12" t="str">
        <f t="shared" si="202"/>
        <v/>
      </c>
      <c r="AR968" s="12" t="str">
        <f t="shared" si="201"/>
        <v/>
      </c>
    </row>
    <row r="969" spans="1:44" x14ac:dyDescent="0.25">
      <c r="A969" s="7"/>
      <c r="B969" s="7"/>
      <c r="C969" s="3" t="str">
        <f>IFERROR(VLOOKUP(B969,DONNEES!$E:$F,2,0),"")</f>
        <v/>
      </c>
      <c r="D969" s="7"/>
      <c r="E969" s="7"/>
      <c r="F969" s="7"/>
      <c r="G969" s="7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3" t="str">
        <f>IFERROR(VLOOKUP(Q969,DONNEES!$Q$2:$R$8,2,0),"")</f>
        <v/>
      </c>
      <c r="S969" s="19"/>
      <c r="T969" s="19"/>
      <c r="U969" s="7"/>
      <c r="V969" s="3" t="str">
        <f>IFERROR(VLOOKUP(U969,DONNEES!$O$2:$P$17,2,0),"")</f>
        <v/>
      </c>
      <c r="W969" s="7"/>
      <c r="X969" s="3" t="str">
        <f>IFERROR(VLOOKUP(W969,DONNEES!$S$2:$T$6,2,0),"")</f>
        <v/>
      </c>
      <c r="Z969" s="12" t="str">
        <f t="shared" si="190"/>
        <v/>
      </c>
      <c r="AA969" s="12" t="b">
        <f t="shared" si="191"/>
        <v>0</v>
      </c>
      <c r="AB969" s="12" t="b">
        <f t="shared" si="192"/>
        <v>0</v>
      </c>
      <c r="AC969" s="13">
        <f t="shared" si="193"/>
        <v>0</v>
      </c>
      <c r="AD969" s="12">
        <f t="shared" si="197"/>
        <v>0</v>
      </c>
      <c r="AE969" s="12">
        <f t="shared" si="198"/>
        <v>0</v>
      </c>
      <c r="AF969" s="12">
        <f t="shared" si="194"/>
        <v>1</v>
      </c>
      <c r="AG969" s="12">
        <f t="shared" si="195"/>
        <v>1</v>
      </c>
      <c r="AI969" s="12" t="str">
        <f>IF(E969&lt;&gt;"",OR(VLOOKUP(J969,DONNEES!$H$2:$I$7,2,0)="09",VLOOKUP(J969,DONNEES!$H$2:$I$7,2,0)="19"),"")</f>
        <v/>
      </c>
      <c r="AN969" s="18" t="b">
        <f t="shared" si="196"/>
        <v>1</v>
      </c>
      <c r="AO969" s="12" t="str">
        <f t="shared" si="200"/>
        <v/>
      </c>
      <c r="AP969" s="12" t="str">
        <f t="shared" si="199"/>
        <v/>
      </c>
      <c r="AQ969" s="12" t="str">
        <f t="shared" si="202"/>
        <v/>
      </c>
      <c r="AR969" s="12" t="str">
        <f t="shared" si="201"/>
        <v/>
      </c>
    </row>
    <row r="970" spans="1:44" x14ac:dyDescent="0.25">
      <c r="A970" s="7"/>
      <c r="B970" s="7"/>
      <c r="C970" s="3" t="str">
        <f>IFERROR(VLOOKUP(B970,DONNEES!$E:$F,2,0),"")</f>
        <v/>
      </c>
      <c r="D970" s="7"/>
      <c r="E970" s="7"/>
      <c r="F970" s="7"/>
      <c r="G970" s="7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3" t="str">
        <f>IFERROR(VLOOKUP(Q970,DONNEES!$Q$2:$R$8,2,0),"")</f>
        <v/>
      </c>
      <c r="S970" s="19"/>
      <c r="T970" s="19"/>
      <c r="U970" s="7"/>
      <c r="V970" s="3" t="str">
        <f>IFERROR(VLOOKUP(U970,DONNEES!$O$2:$P$17,2,0),"")</f>
        <v/>
      </c>
      <c r="W970" s="7"/>
      <c r="X970" s="3" t="str">
        <f>IFERROR(VLOOKUP(W970,DONNEES!$S$2:$T$6,2,0),"")</f>
        <v/>
      </c>
      <c r="Z970" s="12" t="str">
        <f t="shared" si="190"/>
        <v/>
      </c>
      <c r="AA970" s="12" t="b">
        <f t="shared" si="191"/>
        <v>0</v>
      </c>
      <c r="AB970" s="12" t="b">
        <f t="shared" si="192"/>
        <v>0</v>
      </c>
      <c r="AC970" s="13">
        <f t="shared" si="193"/>
        <v>0</v>
      </c>
      <c r="AD970" s="12">
        <f t="shared" si="197"/>
        <v>0</v>
      </c>
      <c r="AE970" s="12">
        <f t="shared" si="198"/>
        <v>0</v>
      </c>
      <c r="AF970" s="12">
        <f t="shared" si="194"/>
        <v>1</v>
      </c>
      <c r="AG970" s="12">
        <f t="shared" si="195"/>
        <v>1</v>
      </c>
      <c r="AI970" s="12" t="str">
        <f>IF(E970&lt;&gt;"",OR(VLOOKUP(J970,DONNEES!$H$2:$I$7,2,0)="09",VLOOKUP(J970,DONNEES!$H$2:$I$7,2,0)="19"),"")</f>
        <v/>
      </c>
      <c r="AN970" s="18" t="b">
        <f t="shared" si="196"/>
        <v>1</v>
      </c>
      <c r="AO970" s="12" t="str">
        <f t="shared" si="200"/>
        <v/>
      </c>
      <c r="AP970" s="12" t="str">
        <f t="shared" si="199"/>
        <v/>
      </c>
      <c r="AQ970" s="12" t="str">
        <f t="shared" si="202"/>
        <v/>
      </c>
      <c r="AR970" s="12" t="str">
        <f t="shared" si="201"/>
        <v/>
      </c>
    </row>
    <row r="971" spans="1:44" x14ac:dyDescent="0.25">
      <c r="A971" s="7"/>
      <c r="B971" s="7"/>
      <c r="C971" s="3" t="str">
        <f>IFERROR(VLOOKUP(B971,DONNEES!$E:$F,2,0),"")</f>
        <v/>
      </c>
      <c r="D971" s="7"/>
      <c r="E971" s="7"/>
      <c r="F971" s="7"/>
      <c r="G971" s="7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3" t="str">
        <f>IFERROR(VLOOKUP(Q971,DONNEES!$Q$2:$R$8,2,0),"")</f>
        <v/>
      </c>
      <c r="S971" s="19"/>
      <c r="T971" s="19"/>
      <c r="U971" s="7"/>
      <c r="V971" s="3" t="str">
        <f>IFERROR(VLOOKUP(U971,DONNEES!$O$2:$P$17,2,0),"")</f>
        <v/>
      </c>
      <c r="W971" s="7"/>
      <c r="X971" s="3" t="str">
        <f>IFERROR(VLOOKUP(W971,DONNEES!$S$2:$T$6,2,0),"")</f>
        <v/>
      </c>
      <c r="Z971" s="12" t="str">
        <f t="shared" si="190"/>
        <v/>
      </c>
      <c r="AA971" s="12" t="b">
        <f t="shared" si="191"/>
        <v>0</v>
      </c>
      <c r="AB971" s="12" t="b">
        <f t="shared" si="192"/>
        <v>0</v>
      </c>
      <c r="AC971" s="13">
        <f t="shared" si="193"/>
        <v>0</v>
      </c>
      <c r="AD971" s="12">
        <f t="shared" si="197"/>
        <v>0</v>
      </c>
      <c r="AE971" s="12">
        <f t="shared" si="198"/>
        <v>0</v>
      </c>
      <c r="AF971" s="12">
        <f t="shared" si="194"/>
        <v>1</v>
      </c>
      <c r="AG971" s="12">
        <f t="shared" si="195"/>
        <v>1</v>
      </c>
      <c r="AI971" s="12" t="str">
        <f>IF(E971&lt;&gt;"",OR(VLOOKUP(J971,DONNEES!$H$2:$I$7,2,0)="09",VLOOKUP(J971,DONNEES!$H$2:$I$7,2,0)="19"),"")</f>
        <v/>
      </c>
      <c r="AN971" s="18" t="b">
        <f t="shared" si="196"/>
        <v>1</v>
      </c>
      <c r="AO971" s="12" t="str">
        <f t="shared" si="200"/>
        <v/>
      </c>
      <c r="AP971" s="12" t="str">
        <f t="shared" si="199"/>
        <v/>
      </c>
      <c r="AQ971" s="12" t="str">
        <f t="shared" si="202"/>
        <v/>
      </c>
      <c r="AR971" s="12" t="str">
        <f t="shared" si="201"/>
        <v/>
      </c>
    </row>
    <row r="972" spans="1:44" x14ac:dyDescent="0.25">
      <c r="A972" s="7"/>
      <c r="B972" s="7"/>
      <c r="C972" s="3" t="str">
        <f>IFERROR(VLOOKUP(B972,DONNEES!$E:$F,2,0),"")</f>
        <v/>
      </c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3" t="str">
        <f>IFERROR(VLOOKUP(Q972,DONNEES!$Q$2:$R$8,2,0),"")</f>
        <v/>
      </c>
      <c r="S972" s="19"/>
      <c r="T972" s="19"/>
      <c r="U972" s="7"/>
      <c r="V972" s="3" t="str">
        <f>IFERROR(VLOOKUP(U972,DONNEES!$O$2:$P$17,2,0),"")</f>
        <v/>
      </c>
      <c r="W972" s="7"/>
      <c r="X972" s="3" t="str">
        <f>IFERROR(VLOOKUP(W972,DONNEES!$S$2:$T$6,2,0),"")</f>
        <v/>
      </c>
      <c r="Z972" s="12" t="str">
        <f t="shared" si="190"/>
        <v/>
      </c>
      <c r="AA972" s="12" t="b">
        <f t="shared" si="191"/>
        <v>0</v>
      </c>
      <c r="AB972" s="12" t="b">
        <f t="shared" si="192"/>
        <v>0</v>
      </c>
      <c r="AC972" s="13">
        <f t="shared" si="193"/>
        <v>0</v>
      </c>
      <c r="AD972" s="12">
        <f t="shared" si="197"/>
        <v>0</v>
      </c>
      <c r="AE972" s="12">
        <f t="shared" si="198"/>
        <v>0</v>
      </c>
      <c r="AF972" s="12">
        <f t="shared" si="194"/>
        <v>1</v>
      </c>
      <c r="AG972" s="12">
        <f t="shared" si="195"/>
        <v>1</v>
      </c>
      <c r="AI972" s="12" t="str">
        <f>IF(E972&lt;&gt;"",OR(VLOOKUP(J972,DONNEES!$H$2:$I$7,2,0)="09",VLOOKUP(J972,DONNEES!$H$2:$I$7,2,0)="19"),"")</f>
        <v/>
      </c>
      <c r="AN972" s="18" t="b">
        <f t="shared" si="196"/>
        <v>1</v>
      </c>
      <c r="AO972" s="12" t="str">
        <f t="shared" si="200"/>
        <v/>
      </c>
      <c r="AP972" s="12" t="str">
        <f t="shared" si="199"/>
        <v/>
      </c>
      <c r="AQ972" s="12" t="str">
        <f t="shared" si="202"/>
        <v/>
      </c>
      <c r="AR972" s="12" t="str">
        <f t="shared" si="201"/>
        <v/>
      </c>
    </row>
    <row r="973" spans="1:44" x14ac:dyDescent="0.25">
      <c r="A973" s="7"/>
      <c r="B973" s="7"/>
      <c r="C973" s="3" t="str">
        <f>IFERROR(VLOOKUP(B973,DONNEES!$E:$F,2,0),"")</f>
        <v/>
      </c>
      <c r="D973" s="7"/>
      <c r="E973" s="7"/>
      <c r="F973" s="7"/>
      <c r="G973" s="7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3" t="str">
        <f>IFERROR(VLOOKUP(Q973,DONNEES!$Q$2:$R$8,2,0),"")</f>
        <v/>
      </c>
      <c r="S973" s="19"/>
      <c r="T973" s="19"/>
      <c r="U973" s="7"/>
      <c r="V973" s="3" t="str">
        <f>IFERROR(VLOOKUP(U973,DONNEES!$O$2:$P$17,2,0),"")</f>
        <v/>
      </c>
      <c r="W973" s="7"/>
      <c r="X973" s="3" t="str">
        <f>IFERROR(VLOOKUP(W973,DONNEES!$S$2:$T$6,2,0),"")</f>
        <v/>
      </c>
      <c r="Z973" s="12" t="str">
        <f t="shared" si="190"/>
        <v/>
      </c>
      <c r="AA973" s="12" t="b">
        <f t="shared" si="191"/>
        <v>0</v>
      </c>
      <c r="AB973" s="12" t="b">
        <f t="shared" si="192"/>
        <v>0</v>
      </c>
      <c r="AC973" s="13">
        <f t="shared" si="193"/>
        <v>0</v>
      </c>
      <c r="AD973" s="12">
        <f t="shared" si="197"/>
        <v>0</v>
      </c>
      <c r="AE973" s="12">
        <f t="shared" si="198"/>
        <v>0</v>
      </c>
      <c r="AF973" s="12">
        <f t="shared" si="194"/>
        <v>1</v>
      </c>
      <c r="AG973" s="12">
        <f t="shared" si="195"/>
        <v>1</v>
      </c>
      <c r="AI973" s="12" t="str">
        <f>IF(E973&lt;&gt;"",OR(VLOOKUP(J973,DONNEES!$H$2:$I$7,2,0)="09",VLOOKUP(J973,DONNEES!$H$2:$I$7,2,0)="19"),"")</f>
        <v/>
      </c>
      <c r="AN973" s="18" t="b">
        <f t="shared" si="196"/>
        <v>1</v>
      </c>
      <c r="AO973" s="12" t="str">
        <f t="shared" si="200"/>
        <v/>
      </c>
      <c r="AP973" s="12" t="str">
        <f t="shared" si="199"/>
        <v/>
      </c>
      <c r="AQ973" s="12" t="str">
        <f t="shared" si="202"/>
        <v/>
      </c>
      <c r="AR973" s="12" t="str">
        <f t="shared" si="201"/>
        <v/>
      </c>
    </row>
    <row r="974" spans="1:44" x14ac:dyDescent="0.25">
      <c r="A974" s="7"/>
      <c r="B974" s="7"/>
      <c r="C974" s="3" t="str">
        <f>IFERROR(VLOOKUP(B974,DONNEES!$E:$F,2,0),"")</f>
        <v/>
      </c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3" t="str">
        <f>IFERROR(VLOOKUP(Q974,DONNEES!$Q$2:$R$8,2,0),"")</f>
        <v/>
      </c>
      <c r="S974" s="19"/>
      <c r="T974" s="19"/>
      <c r="U974" s="7"/>
      <c r="V974" s="3" t="str">
        <f>IFERROR(VLOOKUP(U974,DONNEES!$O$2:$P$17,2,0),"")</f>
        <v/>
      </c>
      <c r="W974" s="7"/>
      <c r="X974" s="3" t="str">
        <f>IFERROR(VLOOKUP(W974,DONNEES!$S$2:$T$6,2,0),"")</f>
        <v/>
      </c>
      <c r="Z974" s="12" t="str">
        <f t="shared" si="190"/>
        <v/>
      </c>
      <c r="AA974" s="12" t="b">
        <f t="shared" si="191"/>
        <v>0</v>
      </c>
      <c r="AB974" s="12" t="b">
        <f t="shared" si="192"/>
        <v>0</v>
      </c>
      <c r="AC974" s="13">
        <f t="shared" si="193"/>
        <v>0</v>
      </c>
      <c r="AD974" s="12">
        <f t="shared" si="197"/>
        <v>0</v>
      </c>
      <c r="AE974" s="12">
        <f t="shared" si="198"/>
        <v>0</v>
      </c>
      <c r="AF974" s="12">
        <f t="shared" si="194"/>
        <v>1</v>
      </c>
      <c r="AG974" s="12">
        <f t="shared" si="195"/>
        <v>1</v>
      </c>
      <c r="AI974" s="12" t="str">
        <f>IF(E974&lt;&gt;"",OR(VLOOKUP(J974,DONNEES!$H$2:$I$7,2,0)="09",VLOOKUP(J974,DONNEES!$H$2:$I$7,2,0)="19"),"")</f>
        <v/>
      </c>
      <c r="AN974" s="18" t="b">
        <f t="shared" si="196"/>
        <v>1</v>
      </c>
      <c r="AO974" s="12" t="str">
        <f t="shared" si="200"/>
        <v/>
      </c>
      <c r="AP974" s="12" t="str">
        <f t="shared" si="199"/>
        <v/>
      </c>
      <c r="AQ974" s="12" t="str">
        <f t="shared" si="202"/>
        <v/>
      </c>
      <c r="AR974" s="12" t="str">
        <f t="shared" si="201"/>
        <v/>
      </c>
    </row>
    <row r="975" spans="1:44" x14ac:dyDescent="0.25">
      <c r="A975" s="7"/>
      <c r="B975" s="7"/>
      <c r="C975" s="3" t="str">
        <f>IFERROR(VLOOKUP(B975,DONNEES!$E:$F,2,0),"")</f>
        <v/>
      </c>
      <c r="D975" s="7"/>
      <c r="E975" s="7"/>
      <c r="F975" s="7"/>
      <c r="G975" s="7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3" t="str">
        <f>IFERROR(VLOOKUP(Q975,DONNEES!$Q$2:$R$8,2,0),"")</f>
        <v/>
      </c>
      <c r="S975" s="19"/>
      <c r="T975" s="19"/>
      <c r="U975" s="7"/>
      <c r="V975" s="3" t="str">
        <f>IFERROR(VLOOKUP(U975,DONNEES!$O$2:$P$17,2,0),"")</f>
        <v/>
      </c>
      <c r="W975" s="7"/>
      <c r="X975" s="3" t="str">
        <f>IFERROR(VLOOKUP(W975,DONNEES!$S$2:$T$6,2,0),"")</f>
        <v/>
      </c>
      <c r="Z975" s="12" t="str">
        <f t="shared" ref="Z975:Z1004" si="203">LEFT(J975,1)</f>
        <v/>
      </c>
      <c r="AA975" s="12" t="b">
        <f t="shared" ref="AA975:AA1004" si="204">SUMIFS(K:K,A:A,A975,Z:Z,"D")&lt;&gt;SUMIFS(K:K,A:A,A975,Z:Z,"C")</f>
        <v>0</v>
      </c>
      <c r="AB975" s="12" t="b">
        <f t="shared" ref="AB975:AB1004" si="205">IF(Z975&lt;&gt;"",OR(AND(NOT(ISBLANK(B975)),NOT(ISBLANK(D975))),AND(ISBLANK(B975),ISBLANK(D975))),FALSE)</f>
        <v>0</v>
      </c>
      <c r="AC975" s="13">
        <f t="shared" ref="AC975:AC1004" si="206">IF(AA975=FALSE,0,1)</f>
        <v>0</v>
      </c>
      <c r="AD975" s="12">
        <f t="shared" si="197"/>
        <v>0</v>
      </c>
      <c r="AE975" s="12">
        <f t="shared" si="198"/>
        <v>0</v>
      </c>
      <c r="AF975" s="12">
        <f t="shared" ref="AF975:AF1004" si="207">IF(A975&lt;&gt;0,0,1)</f>
        <v>1</v>
      </c>
      <c r="AG975" s="12">
        <f t="shared" ref="AG975:AG1004" si="208">IF(J975&lt;&gt;0,0,1)</f>
        <v>1</v>
      </c>
      <c r="AI975" s="12" t="str">
        <f>IF(E975&lt;&gt;"",OR(VLOOKUP(J975,DONNEES!$H$2:$I$7,2,0)="09",VLOOKUP(J975,DONNEES!$H$2:$I$7,2,0)="19"),"")</f>
        <v/>
      </c>
      <c r="AN975" s="18" t="b">
        <f t="shared" ref="AN975:AN1004" si="209">IF(D975="",E975="",IF(D975&lt;&gt;"",E975&lt;&gt;""))</f>
        <v>1</v>
      </c>
      <c r="AO975" s="12" t="str">
        <f t="shared" si="200"/>
        <v/>
      </c>
      <c r="AP975" s="12" t="str">
        <f t="shared" si="199"/>
        <v/>
      </c>
      <c r="AQ975" s="12" t="str">
        <f t="shared" si="202"/>
        <v/>
      </c>
      <c r="AR975" s="12" t="str">
        <f t="shared" si="201"/>
        <v/>
      </c>
    </row>
    <row r="976" spans="1:44" x14ac:dyDescent="0.25">
      <c r="A976" s="7"/>
      <c r="B976" s="7"/>
      <c r="C976" s="3" t="str">
        <f>IFERROR(VLOOKUP(B976,DONNEES!$E:$F,2,0),"")</f>
        <v/>
      </c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3" t="str">
        <f>IFERROR(VLOOKUP(Q976,DONNEES!$Q$2:$R$8,2,0),"")</f>
        <v/>
      </c>
      <c r="S976" s="19"/>
      <c r="T976" s="19"/>
      <c r="U976" s="7"/>
      <c r="V976" s="3" t="str">
        <f>IFERROR(VLOOKUP(U976,DONNEES!$O$2:$P$17,2,0),"")</f>
        <v/>
      </c>
      <c r="W976" s="7"/>
      <c r="X976" s="3" t="str">
        <f>IFERROR(VLOOKUP(W976,DONNEES!$S$2:$T$6,2,0),"")</f>
        <v/>
      </c>
      <c r="Z976" s="12" t="str">
        <f t="shared" si="203"/>
        <v/>
      </c>
      <c r="AA976" s="12" t="b">
        <f t="shared" si="204"/>
        <v>0</v>
      </c>
      <c r="AB976" s="12" t="b">
        <f t="shared" si="205"/>
        <v>0</v>
      </c>
      <c r="AC976" s="13">
        <f t="shared" si="206"/>
        <v>0</v>
      </c>
      <c r="AD976" s="12">
        <f t="shared" ref="AD976:AD1004" si="210">IF(AB976=FALSE,0,1)</f>
        <v>0</v>
      </c>
      <c r="AE976" s="12">
        <f t="shared" ref="AE976:AE1004" si="211">AF976-AG976</f>
        <v>0</v>
      </c>
      <c r="AF976" s="12">
        <f t="shared" si="207"/>
        <v>1</v>
      </c>
      <c r="AG976" s="12">
        <f t="shared" si="208"/>
        <v>1</v>
      </c>
      <c r="AI976" s="12" t="str">
        <f>IF(E976&lt;&gt;"",OR(VLOOKUP(J976,DONNEES!$H$2:$I$7,2,0)="09",VLOOKUP(J976,DONNEES!$H$2:$I$7,2,0)="19"),"")</f>
        <v/>
      </c>
      <c r="AN976" s="18" t="b">
        <f t="shared" si="209"/>
        <v>1</v>
      </c>
      <c r="AO976" s="12" t="str">
        <f t="shared" si="200"/>
        <v/>
      </c>
      <c r="AP976" s="12" t="str">
        <f t="shared" ref="AP976:AP1004" si="212">IF(AO976="635","7","")</f>
        <v/>
      </c>
      <c r="AQ976" s="12" t="str">
        <f t="shared" si="202"/>
        <v/>
      </c>
      <c r="AR976" s="12" t="str">
        <f t="shared" si="201"/>
        <v/>
      </c>
    </row>
    <row r="977" spans="1:44" x14ac:dyDescent="0.25">
      <c r="A977" s="7"/>
      <c r="B977" s="7"/>
      <c r="C977" s="3" t="str">
        <f>IFERROR(VLOOKUP(B977,DONNEES!$E:$F,2,0),"")</f>
        <v/>
      </c>
      <c r="D977" s="7"/>
      <c r="E977" s="7"/>
      <c r="F977" s="7"/>
      <c r="G977" s="7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3" t="str">
        <f>IFERROR(VLOOKUP(Q977,DONNEES!$Q$2:$R$8,2,0),"")</f>
        <v/>
      </c>
      <c r="S977" s="19"/>
      <c r="T977" s="19"/>
      <c r="U977" s="7"/>
      <c r="V977" s="3" t="str">
        <f>IFERROR(VLOOKUP(U977,DONNEES!$O$2:$P$17,2,0),"")</f>
        <v/>
      </c>
      <c r="W977" s="7"/>
      <c r="X977" s="3" t="str">
        <f>IFERROR(VLOOKUP(W977,DONNEES!$S$2:$T$6,2,0),"")</f>
        <v/>
      </c>
      <c r="Z977" s="12" t="str">
        <f t="shared" si="203"/>
        <v/>
      </c>
      <c r="AA977" s="12" t="b">
        <f t="shared" si="204"/>
        <v>0</v>
      </c>
      <c r="AB977" s="12" t="b">
        <f t="shared" si="205"/>
        <v>0</v>
      </c>
      <c r="AC977" s="13">
        <f t="shared" si="206"/>
        <v>0</v>
      </c>
      <c r="AD977" s="12">
        <f t="shared" si="210"/>
        <v>0</v>
      </c>
      <c r="AE977" s="12">
        <f t="shared" si="211"/>
        <v>0</v>
      </c>
      <c r="AF977" s="12">
        <f t="shared" si="207"/>
        <v>1</v>
      </c>
      <c r="AG977" s="12">
        <f t="shared" si="208"/>
        <v>1</v>
      </c>
      <c r="AI977" s="12" t="str">
        <f>IF(E977&lt;&gt;"",OR(VLOOKUP(J977,DONNEES!$H$2:$I$7,2,0)="09",VLOOKUP(J977,DONNEES!$H$2:$I$7,2,0)="19"),"")</f>
        <v/>
      </c>
      <c r="AN977" s="18" t="b">
        <f t="shared" si="209"/>
        <v>1</v>
      </c>
      <c r="AO977" s="12" t="str">
        <f t="shared" si="200"/>
        <v/>
      </c>
      <c r="AP977" s="12" t="str">
        <f t="shared" si="212"/>
        <v/>
      </c>
      <c r="AQ977" s="12" t="str">
        <f t="shared" si="202"/>
        <v/>
      </c>
      <c r="AR977" s="12" t="str">
        <f t="shared" si="201"/>
        <v/>
      </c>
    </row>
    <row r="978" spans="1:44" x14ac:dyDescent="0.25">
      <c r="A978" s="7"/>
      <c r="B978" s="7"/>
      <c r="C978" s="3" t="str">
        <f>IFERROR(VLOOKUP(B978,DONNEES!$E:$F,2,0),"")</f>
        <v/>
      </c>
      <c r="D978" s="7"/>
      <c r="E978" s="7"/>
      <c r="F978" s="7"/>
      <c r="G978" s="7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3" t="str">
        <f>IFERROR(VLOOKUP(Q978,DONNEES!$Q$2:$R$8,2,0),"")</f>
        <v/>
      </c>
      <c r="S978" s="19"/>
      <c r="T978" s="19"/>
      <c r="U978" s="7"/>
      <c r="V978" s="3" t="str">
        <f>IFERROR(VLOOKUP(U978,DONNEES!$O$2:$P$17,2,0),"")</f>
        <v/>
      </c>
      <c r="W978" s="7"/>
      <c r="X978" s="3" t="str">
        <f>IFERROR(VLOOKUP(W978,DONNEES!$S$2:$T$6,2,0),"")</f>
        <v/>
      </c>
      <c r="Z978" s="12" t="str">
        <f t="shared" si="203"/>
        <v/>
      </c>
      <c r="AA978" s="12" t="b">
        <f t="shared" si="204"/>
        <v>0</v>
      </c>
      <c r="AB978" s="12" t="b">
        <f t="shared" si="205"/>
        <v>0</v>
      </c>
      <c r="AC978" s="13">
        <f t="shared" si="206"/>
        <v>0</v>
      </c>
      <c r="AD978" s="12">
        <f t="shared" si="210"/>
        <v>0</v>
      </c>
      <c r="AE978" s="12">
        <f t="shared" si="211"/>
        <v>0</v>
      </c>
      <c r="AF978" s="12">
        <f t="shared" si="207"/>
        <v>1</v>
      </c>
      <c r="AG978" s="12">
        <f t="shared" si="208"/>
        <v>1</v>
      </c>
      <c r="AI978" s="12" t="str">
        <f>IF(E978&lt;&gt;"",OR(VLOOKUP(J978,DONNEES!$H$2:$I$7,2,0)="09",VLOOKUP(J978,DONNEES!$H$2:$I$7,2,0)="19"),"")</f>
        <v/>
      </c>
      <c r="AN978" s="18" t="b">
        <f t="shared" si="209"/>
        <v>1</v>
      </c>
      <c r="AO978" s="12" t="str">
        <f t="shared" ref="AO978:AO1004" si="213">LEFT(B978,1)</f>
        <v/>
      </c>
      <c r="AP978" s="12" t="str">
        <f t="shared" si="212"/>
        <v/>
      </c>
      <c r="AQ978" s="12" t="str">
        <f t="shared" si="202"/>
        <v/>
      </c>
      <c r="AR978" s="12" t="str">
        <f t="shared" si="201"/>
        <v/>
      </c>
    </row>
    <row r="979" spans="1:44" x14ac:dyDescent="0.25">
      <c r="A979" s="7"/>
      <c r="B979" s="7"/>
      <c r="C979" s="3" t="str">
        <f>IFERROR(VLOOKUP(B979,DONNEES!$E:$F,2,0),"")</f>
        <v/>
      </c>
      <c r="D979" s="7"/>
      <c r="E979" s="7"/>
      <c r="F979" s="7"/>
      <c r="G979" s="7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3" t="str">
        <f>IFERROR(VLOOKUP(Q979,DONNEES!$Q$2:$R$8,2,0),"")</f>
        <v/>
      </c>
      <c r="S979" s="19"/>
      <c r="T979" s="19"/>
      <c r="U979" s="7"/>
      <c r="V979" s="3" t="str">
        <f>IFERROR(VLOOKUP(U979,DONNEES!$O$2:$P$17,2,0),"")</f>
        <v/>
      </c>
      <c r="W979" s="7"/>
      <c r="X979" s="3" t="str">
        <f>IFERROR(VLOOKUP(W979,DONNEES!$S$2:$T$6,2,0),"")</f>
        <v/>
      </c>
      <c r="Z979" s="12" t="str">
        <f t="shared" si="203"/>
        <v/>
      </c>
      <c r="AA979" s="12" t="b">
        <f t="shared" si="204"/>
        <v>0</v>
      </c>
      <c r="AB979" s="12" t="b">
        <f t="shared" si="205"/>
        <v>0</v>
      </c>
      <c r="AC979" s="13">
        <f t="shared" si="206"/>
        <v>0</v>
      </c>
      <c r="AD979" s="12">
        <f t="shared" si="210"/>
        <v>0</v>
      </c>
      <c r="AE979" s="12">
        <f t="shared" si="211"/>
        <v>0</v>
      </c>
      <c r="AF979" s="12">
        <f t="shared" si="207"/>
        <v>1</v>
      </c>
      <c r="AG979" s="12">
        <f t="shared" si="208"/>
        <v>1</v>
      </c>
      <c r="AI979" s="12" t="str">
        <f>IF(E979&lt;&gt;"",OR(VLOOKUP(J979,DONNEES!$H$2:$I$7,2,0)="09",VLOOKUP(J979,DONNEES!$H$2:$I$7,2,0)="19"),"")</f>
        <v/>
      </c>
      <c r="AN979" s="18" t="b">
        <f t="shared" si="209"/>
        <v>1</v>
      </c>
      <c r="AO979" s="12" t="str">
        <f t="shared" si="213"/>
        <v/>
      </c>
      <c r="AP979" s="12" t="str">
        <f t="shared" si="212"/>
        <v/>
      </c>
      <c r="AQ979" s="12" t="str">
        <f t="shared" si="202"/>
        <v/>
      </c>
      <c r="AR979" s="12" t="str">
        <f t="shared" si="201"/>
        <v/>
      </c>
    </row>
    <row r="980" spans="1:44" x14ac:dyDescent="0.25">
      <c r="A980" s="7"/>
      <c r="B980" s="7"/>
      <c r="C980" s="3" t="str">
        <f>IFERROR(VLOOKUP(B980,DONNEES!$E:$F,2,0),"")</f>
        <v/>
      </c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3" t="str">
        <f>IFERROR(VLOOKUP(Q980,DONNEES!$Q$2:$R$8,2,0),"")</f>
        <v/>
      </c>
      <c r="S980" s="19"/>
      <c r="T980" s="19"/>
      <c r="U980" s="7"/>
      <c r="V980" s="3" t="str">
        <f>IFERROR(VLOOKUP(U980,DONNEES!$O$2:$P$17,2,0),"")</f>
        <v/>
      </c>
      <c r="W980" s="7"/>
      <c r="X980" s="3" t="str">
        <f>IFERROR(VLOOKUP(W980,DONNEES!$S$2:$T$6,2,0),"")</f>
        <v/>
      </c>
      <c r="Z980" s="12" t="str">
        <f t="shared" si="203"/>
        <v/>
      </c>
      <c r="AA980" s="12" t="b">
        <f t="shared" si="204"/>
        <v>0</v>
      </c>
      <c r="AB980" s="12" t="b">
        <f t="shared" si="205"/>
        <v>0</v>
      </c>
      <c r="AC980" s="13">
        <f t="shared" si="206"/>
        <v>0</v>
      </c>
      <c r="AD980" s="12">
        <f t="shared" si="210"/>
        <v>0</v>
      </c>
      <c r="AE980" s="12">
        <f t="shared" si="211"/>
        <v>0</v>
      </c>
      <c r="AF980" s="12">
        <f t="shared" si="207"/>
        <v>1</v>
      </c>
      <c r="AG980" s="12">
        <f t="shared" si="208"/>
        <v>1</v>
      </c>
      <c r="AI980" s="12" t="str">
        <f>IF(E980&lt;&gt;"",OR(VLOOKUP(J980,DONNEES!$H$2:$I$7,2,0)="09",VLOOKUP(J980,DONNEES!$H$2:$I$7,2,0)="19"),"")</f>
        <v/>
      </c>
      <c r="AN980" s="18" t="b">
        <f t="shared" si="209"/>
        <v>1</v>
      </c>
      <c r="AO980" s="12" t="str">
        <f t="shared" si="213"/>
        <v/>
      </c>
      <c r="AP980" s="12" t="str">
        <f t="shared" si="212"/>
        <v/>
      </c>
      <c r="AQ980" s="12" t="str">
        <f t="shared" si="202"/>
        <v/>
      </c>
      <c r="AR980" s="12" t="str">
        <f t="shared" si="201"/>
        <v/>
      </c>
    </row>
    <row r="981" spans="1:44" x14ac:dyDescent="0.25">
      <c r="A981" s="7"/>
      <c r="B981" s="7"/>
      <c r="C981" s="3" t="str">
        <f>IFERROR(VLOOKUP(B981,DONNEES!$E:$F,2,0),"")</f>
        <v/>
      </c>
      <c r="D981" s="7"/>
      <c r="E981" s="7"/>
      <c r="F981" s="7"/>
      <c r="G981" s="7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3" t="str">
        <f>IFERROR(VLOOKUP(Q981,DONNEES!$Q$2:$R$8,2,0),"")</f>
        <v/>
      </c>
      <c r="S981" s="19"/>
      <c r="T981" s="19"/>
      <c r="U981" s="7"/>
      <c r="V981" s="3" t="str">
        <f>IFERROR(VLOOKUP(U981,DONNEES!$O$2:$P$17,2,0),"")</f>
        <v/>
      </c>
      <c r="W981" s="7"/>
      <c r="X981" s="3" t="str">
        <f>IFERROR(VLOOKUP(W981,DONNEES!$S$2:$T$6,2,0),"")</f>
        <v/>
      </c>
      <c r="Z981" s="12" t="str">
        <f t="shared" si="203"/>
        <v/>
      </c>
      <c r="AA981" s="12" t="b">
        <f t="shared" si="204"/>
        <v>0</v>
      </c>
      <c r="AB981" s="12" t="b">
        <f t="shared" si="205"/>
        <v>0</v>
      </c>
      <c r="AC981" s="13">
        <f t="shared" si="206"/>
        <v>0</v>
      </c>
      <c r="AD981" s="12">
        <f t="shared" si="210"/>
        <v>0</v>
      </c>
      <c r="AE981" s="12">
        <f t="shared" si="211"/>
        <v>0</v>
      </c>
      <c r="AF981" s="12">
        <f t="shared" si="207"/>
        <v>1</v>
      </c>
      <c r="AG981" s="12">
        <f t="shared" si="208"/>
        <v>1</v>
      </c>
      <c r="AI981" s="12" t="str">
        <f>IF(E981&lt;&gt;"",OR(VLOOKUP(J981,DONNEES!$H$2:$I$7,2,0)="09",VLOOKUP(J981,DONNEES!$H$2:$I$7,2,0)="19"),"")</f>
        <v/>
      </c>
      <c r="AN981" s="18" t="b">
        <f t="shared" si="209"/>
        <v>1</v>
      </c>
      <c r="AO981" s="12" t="str">
        <f t="shared" si="213"/>
        <v/>
      </c>
      <c r="AP981" s="12" t="str">
        <f t="shared" si="212"/>
        <v/>
      </c>
      <c r="AQ981" s="12" t="str">
        <f t="shared" si="202"/>
        <v/>
      </c>
      <c r="AR981" s="12" t="str">
        <f t="shared" si="201"/>
        <v/>
      </c>
    </row>
    <row r="982" spans="1:44" x14ac:dyDescent="0.25">
      <c r="A982" s="7"/>
      <c r="B982" s="7"/>
      <c r="C982" s="3" t="str">
        <f>IFERROR(VLOOKUP(B982,DONNEES!$E:$F,2,0),"")</f>
        <v/>
      </c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3" t="str">
        <f>IFERROR(VLOOKUP(Q982,DONNEES!$Q$2:$R$8,2,0),"")</f>
        <v/>
      </c>
      <c r="S982" s="19"/>
      <c r="T982" s="19"/>
      <c r="U982" s="7"/>
      <c r="V982" s="3" t="str">
        <f>IFERROR(VLOOKUP(U982,DONNEES!$O$2:$P$17,2,0),"")</f>
        <v/>
      </c>
      <c r="W982" s="7"/>
      <c r="X982" s="3" t="str">
        <f>IFERROR(VLOOKUP(W982,DONNEES!$S$2:$T$6,2,0),"")</f>
        <v/>
      </c>
      <c r="Z982" s="12" t="str">
        <f t="shared" si="203"/>
        <v/>
      </c>
      <c r="AA982" s="12" t="b">
        <f t="shared" si="204"/>
        <v>0</v>
      </c>
      <c r="AB982" s="12" t="b">
        <f t="shared" si="205"/>
        <v>0</v>
      </c>
      <c r="AC982" s="13">
        <f t="shared" si="206"/>
        <v>0</v>
      </c>
      <c r="AD982" s="12">
        <f t="shared" si="210"/>
        <v>0</v>
      </c>
      <c r="AE982" s="12">
        <f t="shared" si="211"/>
        <v>0</v>
      </c>
      <c r="AF982" s="12">
        <f t="shared" si="207"/>
        <v>1</v>
      </c>
      <c r="AG982" s="12">
        <f t="shared" si="208"/>
        <v>1</v>
      </c>
      <c r="AI982" s="12" t="str">
        <f>IF(E982&lt;&gt;"",OR(VLOOKUP(J982,DONNEES!$H$2:$I$7,2,0)="09",VLOOKUP(J982,DONNEES!$H$2:$I$7,2,0)="19"),"")</f>
        <v/>
      </c>
      <c r="AN982" s="18" t="b">
        <f t="shared" si="209"/>
        <v>1</v>
      </c>
      <c r="AO982" s="12" t="str">
        <f t="shared" si="213"/>
        <v/>
      </c>
      <c r="AP982" s="12" t="str">
        <f t="shared" si="212"/>
        <v/>
      </c>
      <c r="AQ982" s="12" t="str">
        <f t="shared" si="202"/>
        <v/>
      </c>
      <c r="AR982" s="12" t="str">
        <f t="shared" si="201"/>
        <v/>
      </c>
    </row>
    <row r="983" spans="1:44" x14ac:dyDescent="0.25">
      <c r="A983" s="7"/>
      <c r="B983" s="7"/>
      <c r="C983" s="3" t="str">
        <f>IFERROR(VLOOKUP(B983,DONNEES!$E:$F,2,0),"")</f>
        <v/>
      </c>
      <c r="D983" s="7"/>
      <c r="E983" s="7"/>
      <c r="F983" s="7"/>
      <c r="G983" s="7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3" t="str">
        <f>IFERROR(VLOOKUP(Q983,DONNEES!$Q$2:$R$8,2,0),"")</f>
        <v/>
      </c>
      <c r="S983" s="19"/>
      <c r="T983" s="19"/>
      <c r="U983" s="7"/>
      <c r="V983" s="3" t="str">
        <f>IFERROR(VLOOKUP(U983,DONNEES!$O$2:$P$17,2,0),"")</f>
        <v/>
      </c>
      <c r="W983" s="7"/>
      <c r="X983" s="3" t="str">
        <f>IFERROR(VLOOKUP(W983,DONNEES!$S$2:$T$6,2,0),"")</f>
        <v/>
      </c>
      <c r="Z983" s="12" t="str">
        <f t="shared" si="203"/>
        <v/>
      </c>
      <c r="AA983" s="12" t="b">
        <f t="shared" si="204"/>
        <v>0</v>
      </c>
      <c r="AB983" s="12" t="b">
        <f t="shared" si="205"/>
        <v>0</v>
      </c>
      <c r="AC983" s="13">
        <f t="shared" si="206"/>
        <v>0</v>
      </c>
      <c r="AD983" s="12">
        <f t="shared" si="210"/>
        <v>0</v>
      </c>
      <c r="AE983" s="12">
        <f t="shared" si="211"/>
        <v>0</v>
      </c>
      <c r="AF983" s="12">
        <f t="shared" si="207"/>
        <v>1</v>
      </c>
      <c r="AG983" s="12">
        <f t="shared" si="208"/>
        <v>1</v>
      </c>
      <c r="AI983" s="12" t="str">
        <f>IF(E983&lt;&gt;"",OR(VLOOKUP(J983,DONNEES!$H$2:$I$7,2,0)="09",VLOOKUP(J983,DONNEES!$H$2:$I$7,2,0)="19"),"")</f>
        <v/>
      </c>
      <c r="AN983" s="18" t="b">
        <f t="shared" si="209"/>
        <v>1</v>
      </c>
      <c r="AO983" s="12" t="str">
        <f t="shared" si="213"/>
        <v/>
      </c>
      <c r="AP983" s="12" t="str">
        <f t="shared" si="212"/>
        <v/>
      </c>
      <c r="AQ983" s="12" t="str">
        <f t="shared" si="202"/>
        <v/>
      </c>
      <c r="AR983" s="12" t="str">
        <f t="shared" si="201"/>
        <v/>
      </c>
    </row>
    <row r="984" spans="1:44" x14ac:dyDescent="0.25">
      <c r="A984" s="7"/>
      <c r="B984" s="7"/>
      <c r="C984" s="3" t="str">
        <f>IFERROR(VLOOKUP(B984,DONNEES!$E:$F,2,0),"")</f>
        <v/>
      </c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3" t="str">
        <f>IFERROR(VLOOKUP(Q984,DONNEES!$Q$2:$R$8,2,0),"")</f>
        <v/>
      </c>
      <c r="S984" s="19"/>
      <c r="T984" s="19"/>
      <c r="U984" s="7"/>
      <c r="V984" s="3" t="str">
        <f>IFERROR(VLOOKUP(U984,DONNEES!$O$2:$P$17,2,0),"")</f>
        <v/>
      </c>
      <c r="W984" s="7"/>
      <c r="X984" s="3" t="str">
        <f>IFERROR(VLOOKUP(W984,DONNEES!$S$2:$T$6,2,0),"")</f>
        <v/>
      </c>
      <c r="Z984" s="12" t="str">
        <f t="shared" si="203"/>
        <v/>
      </c>
      <c r="AA984" s="12" t="b">
        <f t="shared" si="204"/>
        <v>0</v>
      </c>
      <c r="AB984" s="12" t="b">
        <f t="shared" si="205"/>
        <v>0</v>
      </c>
      <c r="AC984" s="13">
        <f t="shared" si="206"/>
        <v>0</v>
      </c>
      <c r="AD984" s="12">
        <f t="shared" si="210"/>
        <v>0</v>
      </c>
      <c r="AE984" s="12">
        <f t="shared" si="211"/>
        <v>0</v>
      </c>
      <c r="AF984" s="12">
        <f t="shared" si="207"/>
        <v>1</v>
      </c>
      <c r="AG984" s="12">
        <f t="shared" si="208"/>
        <v>1</v>
      </c>
      <c r="AI984" s="12" t="str">
        <f>IF(E984&lt;&gt;"",OR(VLOOKUP(J984,DONNEES!$H$2:$I$7,2,0)="09",VLOOKUP(J984,DONNEES!$H$2:$I$7,2,0)="19"),"")</f>
        <v/>
      </c>
      <c r="AN984" s="18" t="b">
        <f t="shared" si="209"/>
        <v>1</v>
      </c>
      <c r="AO984" s="12" t="str">
        <f t="shared" si="213"/>
        <v/>
      </c>
      <c r="AP984" s="12" t="str">
        <f t="shared" si="212"/>
        <v/>
      </c>
      <c r="AQ984" s="12" t="str">
        <f t="shared" si="202"/>
        <v/>
      </c>
      <c r="AR984" s="12" t="str">
        <f t="shared" si="201"/>
        <v/>
      </c>
    </row>
    <row r="985" spans="1:44" x14ac:dyDescent="0.25">
      <c r="A985" s="7"/>
      <c r="B985" s="7"/>
      <c r="C985" s="3" t="str">
        <f>IFERROR(VLOOKUP(B985,DONNEES!$E:$F,2,0),"")</f>
        <v/>
      </c>
      <c r="D985" s="7"/>
      <c r="E985" s="7"/>
      <c r="F985" s="7"/>
      <c r="G985" s="7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3" t="str">
        <f>IFERROR(VLOOKUP(Q985,DONNEES!$Q$2:$R$8,2,0),"")</f>
        <v/>
      </c>
      <c r="S985" s="19"/>
      <c r="T985" s="19"/>
      <c r="U985" s="7"/>
      <c r="V985" s="3" t="str">
        <f>IFERROR(VLOOKUP(U985,DONNEES!$O$2:$P$17,2,0),"")</f>
        <v/>
      </c>
      <c r="W985" s="7"/>
      <c r="X985" s="3" t="str">
        <f>IFERROR(VLOOKUP(W985,DONNEES!$S$2:$T$6,2,0),"")</f>
        <v/>
      </c>
      <c r="Z985" s="12" t="str">
        <f t="shared" si="203"/>
        <v/>
      </c>
      <c r="AA985" s="12" t="b">
        <f t="shared" si="204"/>
        <v>0</v>
      </c>
      <c r="AB985" s="12" t="b">
        <f t="shared" si="205"/>
        <v>0</v>
      </c>
      <c r="AC985" s="13">
        <f t="shared" si="206"/>
        <v>0</v>
      </c>
      <c r="AD985" s="12">
        <f t="shared" si="210"/>
        <v>0</v>
      </c>
      <c r="AE985" s="12">
        <f t="shared" si="211"/>
        <v>0</v>
      </c>
      <c r="AF985" s="12">
        <f t="shared" si="207"/>
        <v>1</v>
      </c>
      <c r="AG985" s="12">
        <f t="shared" si="208"/>
        <v>1</v>
      </c>
      <c r="AI985" s="12" t="str">
        <f>IF(E985&lt;&gt;"",OR(VLOOKUP(J985,DONNEES!$H$2:$I$7,2,0)="09",VLOOKUP(J985,DONNEES!$H$2:$I$7,2,0)="19"),"")</f>
        <v/>
      </c>
      <c r="AN985" s="18" t="b">
        <f t="shared" si="209"/>
        <v>1</v>
      </c>
      <c r="AO985" s="12" t="str">
        <f t="shared" si="213"/>
        <v/>
      </c>
      <c r="AP985" s="12" t="str">
        <f t="shared" si="212"/>
        <v/>
      </c>
      <c r="AQ985" s="12" t="str">
        <f t="shared" si="202"/>
        <v/>
      </c>
      <c r="AR985" s="12" t="str">
        <f t="shared" ref="AR985:AR1004" si="214">IF(AP985&lt;&gt;"",AP985,AQ985)</f>
        <v/>
      </c>
    </row>
    <row r="986" spans="1:44" x14ac:dyDescent="0.25">
      <c r="A986" s="7"/>
      <c r="B986" s="7"/>
      <c r="C986" s="3" t="str">
        <f>IFERROR(VLOOKUP(B986,DONNEES!$E:$F,2,0),"")</f>
        <v/>
      </c>
      <c r="D986" s="7"/>
      <c r="E986" s="7"/>
      <c r="F986" s="7"/>
      <c r="G986" s="7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3" t="str">
        <f>IFERROR(VLOOKUP(Q986,DONNEES!$Q$2:$R$8,2,0),"")</f>
        <v/>
      </c>
      <c r="S986" s="19"/>
      <c r="T986" s="19"/>
      <c r="U986" s="7"/>
      <c r="V986" s="3" t="str">
        <f>IFERROR(VLOOKUP(U986,DONNEES!$O$2:$P$17,2,0),"")</f>
        <v/>
      </c>
      <c r="W986" s="7"/>
      <c r="X986" s="3" t="str">
        <f>IFERROR(VLOOKUP(W986,DONNEES!$S$2:$T$6,2,0),"")</f>
        <v/>
      </c>
      <c r="Z986" s="12" t="str">
        <f t="shared" si="203"/>
        <v/>
      </c>
      <c r="AA986" s="12" t="b">
        <f t="shared" si="204"/>
        <v>0</v>
      </c>
      <c r="AB986" s="12" t="b">
        <f t="shared" si="205"/>
        <v>0</v>
      </c>
      <c r="AC986" s="13">
        <f t="shared" si="206"/>
        <v>0</v>
      </c>
      <c r="AD986" s="12">
        <f t="shared" si="210"/>
        <v>0</v>
      </c>
      <c r="AE986" s="12">
        <f t="shared" si="211"/>
        <v>0</v>
      </c>
      <c r="AF986" s="12">
        <f t="shared" si="207"/>
        <v>1</v>
      </c>
      <c r="AG986" s="12">
        <f t="shared" si="208"/>
        <v>1</v>
      </c>
      <c r="AI986" s="12" t="str">
        <f>IF(E986&lt;&gt;"",OR(VLOOKUP(J986,DONNEES!$H$2:$I$7,2,0)="09",VLOOKUP(J986,DONNEES!$H$2:$I$7,2,0)="19"),"")</f>
        <v/>
      </c>
      <c r="AN986" s="18" t="b">
        <f t="shared" si="209"/>
        <v>1</v>
      </c>
      <c r="AO986" s="12" t="str">
        <f t="shared" si="213"/>
        <v/>
      </c>
      <c r="AP986" s="12" t="str">
        <f t="shared" si="212"/>
        <v/>
      </c>
      <c r="AQ986" s="12" t="str">
        <f t="shared" ref="AQ986:AQ1004" si="215">IF(MID(AO986,1,1)="7","7","")</f>
        <v/>
      </c>
      <c r="AR986" s="12" t="str">
        <f t="shared" si="214"/>
        <v/>
      </c>
    </row>
    <row r="987" spans="1:44" x14ac:dyDescent="0.25">
      <c r="A987" s="7"/>
      <c r="B987" s="7"/>
      <c r="C987" s="3" t="str">
        <f>IFERROR(VLOOKUP(B987,DONNEES!$E:$F,2,0),"")</f>
        <v/>
      </c>
      <c r="D987" s="7"/>
      <c r="E987" s="7"/>
      <c r="F987" s="7"/>
      <c r="G987" s="7"/>
      <c r="H987" s="7"/>
      <c r="I987" s="7"/>
      <c r="J987" s="7"/>
      <c r="K987" s="7"/>
      <c r="L987" s="7"/>
      <c r="M987" s="7"/>
      <c r="N987" s="7"/>
      <c r="O987" s="7"/>
      <c r="P987" s="7"/>
      <c r="Q987" s="7"/>
      <c r="R987" s="3" t="str">
        <f>IFERROR(VLOOKUP(Q987,DONNEES!$Q$2:$R$8,2,0),"")</f>
        <v/>
      </c>
      <c r="S987" s="19"/>
      <c r="T987" s="19"/>
      <c r="U987" s="7"/>
      <c r="V987" s="3" t="str">
        <f>IFERROR(VLOOKUP(U987,DONNEES!$O$2:$P$17,2,0),"")</f>
        <v/>
      </c>
      <c r="W987" s="7"/>
      <c r="X987" s="3" t="str">
        <f>IFERROR(VLOOKUP(W987,DONNEES!$S$2:$T$6,2,0),"")</f>
        <v/>
      </c>
      <c r="Z987" s="12" t="str">
        <f t="shared" si="203"/>
        <v/>
      </c>
      <c r="AA987" s="12" t="b">
        <f t="shared" si="204"/>
        <v>0</v>
      </c>
      <c r="AB987" s="12" t="b">
        <f t="shared" si="205"/>
        <v>0</v>
      </c>
      <c r="AC987" s="13">
        <f t="shared" si="206"/>
        <v>0</v>
      </c>
      <c r="AD987" s="12">
        <f t="shared" si="210"/>
        <v>0</v>
      </c>
      <c r="AE987" s="12">
        <f t="shared" si="211"/>
        <v>0</v>
      </c>
      <c r="AF987" s="12">
        <f t="shared" si="207"/>
        <v>1</v>
      </c>
      <c r="AG987" s="12">
        <f t="shared" si="208"/>
        <v>1</v>
      </c>
      <c r="AI987" s="12" t="str">
        <f>IF(E987&lt;&gt;"",OR(VLOOKUP(J987,DONNEES!$H$2:$I$7,2,0)="09",VLOOKUP(J987,DONNEES!$H$2:$I$7,2,0)="19"),"")</f>
        <v/>
      </c>
      <c r="AN987" s="18" t="b">
        <f t="shared" si="209"/>
        <v>1</v>
      </c>
      <c r="AO987" s="12" t="str">
        <f t="shared" si="213"/>
        <v/>
      </c>
      <c r="AP987" s="12" t="str">
        <f t="shared" si="212"/>
        <v/>
      </c>
      <c r="AQ987" s="12" t="str">
        <f t="shared" si="215"/>
        <v/>
      </c>
      <c r="AR987" s="12" t="str">
        <f t="shared" si="214"/>
        <v/>
      </c>
    </row>
    <row r="988" spans="1:44" x14ac:dyDescent="0.25">
      <c r="A988" s="7"/>
      <c r="B988" s="7"/>
      <c r="C988" s="3" t="str">
        <f>IFERROR(VLOOKUP(B988,DONNEES!$E:$F,2,0),"")</f>
        <v/>
      </c>
      <c r="D988" s="7"/>
      <c r="E988" s="7"/>
      <c r="F988" s="7"/>
      <c r="G988" s="7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3" t="str">
        <f>IFERROR(VLOOKUP(Q988,DONNEES!$Q$2:$R$8,2,0),"")</f>
        <v/>
      </c>
      <c r="S988" s="19"/>
      <c r="T988" s="19"/>
      <c r="U988" s="7"/>
      <c r="V988" s="3" t="str">
        <f>IFERROR(VLOOKUP(U988,DONNEES!$O$2:$P$17,2,0),"")</f>
        <v/>
      </c>
      <c r="W988" s="7"/>
      <c r="X988" s="3" t="str">
        <f>IFERROR(VLOOKUP(W988,DONNEES!$S$2:$T$6,2,0),"")</f>
        <v/>
      </c>
      <c r="Z988" s="12" t="str">
        <f t="shared" si="203"/>
        <v/>
      </c>
      <c r="AA988" s="12" t="b">
        <f t="shared" si="204"/>
        <v>0</v>
      </c>
      <c r="AB988" s="12" t="b">
        <f t="shared" si="205"/>
        <v>0</v>
      </c>
      <c r="AC988" s="13">
        <f t="shared" si="206"/>
        <v>0</v>
      </c>
      <c r="AD988" s="12">
        <f t="shared" si="210"/>
        <v>0</v>
      </c>
      <c r="AE988" s="12">
        <f t="shared" si="211"/>
        <v>0</v>
      </c>
      <c r="AF988" s="12">
        <f t="shared" si="207"/>
        <v>1</v>
      </c>
      <c r="AG988" s="12">
        <f t="shared" si="208"/>
        <v>1</v>
      </c>
      <c r="AI988" s="12" t="str">
        <f>IF(E988&lt;&gt;"",OR(VLOOKUP(J988,DONNEES!$H$2:$I$7,2,0)="09",VLOOKUP(J988,DONNEES!$H$2:$I$7,2,0)="19"),"")</f>
        <v/>
      </c>
      <c r="AN988" s="18" t="b">
        <f t="shared" si="209"/>
        <v>1</v>
      </c>
      <c r="AO988" s="12" t="str">
        <f t="shared" si="213"/>
        <v/>
      </c>
      <c r="AP988" s="12" t="str">
        <f t="shared" si="212"/>
        <v/>
      </c>
      <c r="AQ988" s="12" t="str">
        <f t="shared" si="215"/>
        <v/>
      </c>
      <c r="AR988" s="12" t="str">
        <f t="shared" si="214"/>
        <v/>
      </c>
    </row>
    <row r="989" spans="1:44" x14ac:dyDescent="0.25">
      <c r="A989" s="7"/>
      <c r="B989" s="7"/>
      <c r="C989" s="3" t="str">
        <f>IFERROR(VLOOKUP(B989,DONNEES!$E:$F,2,0),"")</f>
        <v/>
      </c>
      <c r="D989" s="7"/>
      <c r="E989" s="7"/>
      <c r="F989" s="7"/>
      <c r="G989" s="7"/>
      <c r="H989" s="7"/>
      <c r="I989" s="7"/>
      <c r="J989" s="7"/>
      <c r="K989" s="7"/>
      <c r="L989" s="7"/>
      <c r="M989" s="7"/>
      <c r="N989" s="7"/>
      <c r="O989" s="7"/>
      <c r="P989" s="7"/>
      <c r="Q989" s="7"/>
      <c r="R989" s="3" t="str">
        <f>IFERROR(VLOOKUP(Q989,DONNEES!$Q$2:$R$8,2,0),"")</f>
        <v/>
      </c>
      <c r="S989" s="19"/>
      <c r="T989" s="19"/>
      <c r="U989" s="7"/>
      <c r="V989" s="3" t="str">
        <f>IFERROR(VLOOKUP(U989,DONNEES!$O$2:$P$17,2,0),"")</f>
        <v/>
      </c>
      <c r="W989" s="7"/>
      <c r="X989" s="3" t="str">
        <f>IFERROR(VLOOKUP(W989,DONNEES!$S$2:$T$6,2,0),"")</f>
        <v/>
      </c>
      <c r="Z989" s="12" t="str">
        <f t="shared" si="203"/>
        <v/>
      </c>
      <c r="AA989" s="12" t="b">
        <f t="shared" si="204"/>
        <v>0</v>
      </c>
      <c r="AB989" s="12" t="b">
        <f t="shared" si="205"/>
        <v>0</v>
      </c>
      <c r="AC989" s="13">
        <f t="shared" si="206"/>
        <v>0</v>
      </c>
      <c r="AD989" s="12">
        <f t="shared" si="210"/>
        <v>0</v>
      </c>
      <c r="AE989" s="12">
        <f t="shared" si="211"/>
        <v>0</v>
      </c>
      <c r="AF989" s="12">
        <f t="shared" si="207"/>
        <v>1</v>
      </c>
      <c r="AG989" s="12">
        <f t="shared" si="208"/>
        <v>1</v>
      </c>
      <c r="AI989" s="12" t="str">
        <f>IF(E989&lt;&gt;"",OR(VLOOKUP(J989,DONNEES!$H$2:$I$7,2,0)="09",VLOOKUP(J989,DONNEES!$H$2:$I$7,2,0)="19"),"")</f>
        <v/>
      </c>
      <c r="AN989" s="18" t="b">
        <f t="shared" si="209"/>
        <v>1</v>
      </c>
      <c r="AO989" s="12" t="str">
        <f t="shared" si="213"/>
        <v/>
      </c>
      <c r="AP989" s="12" t="str">
        <f t="shared" si="212"/>
        <v/>
      </c>
      <c r="AQ989" s="12" t="str">
        <f t="shared" si="215"/>
        <v/>
      </c>
      <c r="AR989" s="12" t="str">
        <f t="shared" si="214"/>
        <v/>
      </c>
    </row>
    <row r="990" spans="1:44" x14ac:dyDescent="0.25">
      <c r="A990" s="7"/>
      <c r="B990" s="7"/>
      <c r="C990" s="3" t="str">
        <f>IFERROR(VLOOKUP(B990,DONNEES!$E:$F,2,0),"")</f>
        <v/>
      </c>
      <c r="D990" s="7"/>
      <c r="E990" s="7"/>
      <c r="F990" s="7"/>
      <c r="G990" s="7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3" t="str">
        <f>IFERROR(VLOOKUP(Q990,DONNEES!$Q$2:$R$8,2,0),"")</f>
        <v/>
      </c>
      <c r="S990" s="19"/>
      <c r="T990" s="19"/>
      <c r="U990" s="7"/>
      <c r="V990" s="3" t="str">
        <f>IFERROR(VLOOKUP(U990,DONNEES!$O$2:$P$17,2,0),"")</f>
        <v/>
      </c>
      <c r="W990" s="7"/>
      <c r="X990" s="3" t="str">
        <f>IFERROR(VLOOKUP(W990,DONNEES!$S$2:$T$6,2,0),"")</f>
        <v/>
      </c>
      <c r="Z990" s="12" t="str">
        <f t="shared" si="203"/>
        <v/>
      </c>
      <c r="AA990" s="12" t="b">
        <f t="shared" si="204"/>
        <v>0</v>
      </c>
      <c r="AB990" s="12" t="b">
        <f t="shared" si="205"/>
        <v>0</v>
      </c>
      <c r="AC990" s="13">
        <f t="shared" si="206"/>
        <v>0</v>
      </c>
      <c r="AD990" s="12">
        <f t="shared" si="210"/>
        <v>0</v>
      </c>
      <c r="AE990" s="12">
        <f t="shared" si="211"/>
        <v>0</v>
      </c>
      <c r="AF990" s="12">
        <f t="shared" si="207"/>
        <v>1</v>
      </c>
      <c r="AG990" s="12">
        <f t="shared" si="208"/>
        <v>1</v>
      </c>
      <c r="AI990" s="12" t="str">
        <f>IF(E990&lt;&gt;"",OR(VLOOKUP(J990,DONNEES!$H$2:$I$7,2,0)="09",VLOOKUP(J990,DONNEES!$H$2:$I$7,2,0)="19"),"")</f>
        <v/>
      </c>
      <c r="AN990" s="18" t="b">
        <f t="shared" si="209"/>
        <v>1</v>
      </c>
      <c r="AO990" s="12" t="str">
        <f t="shared" si="213"/>
        <v/>
      </c>
      <c r="AP990" s="12" t="str">
        <f t="shared" si="212"/>
        <v/>
      </c>
      <c r="AQ990" s="12" t="str">
        <f t="shared" si="215"/>
        <v/>
      </c>
      <c r="AR990" s="12" t="str">
        <f t="shared" si="214"/>
        <v/>
      </c>
    </row>
    <row r="991" spans="1:44" x14ac:dyDescent="0.25">
      <c r="A991" s="7"/>
      <c r="B991" s="7"/>
      <c r="C991" s="3" t="str">
        <f>IFERROR(VLOOKUP(B991,DONNEES!$E:$F,2,0),"")</f>
        <v/>
      </c>
      <c r="D991" s="7"/>
      <c r="E991" s="7"/>
      <c r="F991" s="7"/>
      <c r="G991" s="7"/>
      <c r="H991" s="7"/>
      <c r="I991" s="7"/>
      <c r="J991" s="7"/>
      <c r="K991" s="7"/>
      <c r="L991" s="7"/>
      <c r="M991" s="7"/>
      <c r="N991" s="7"/>
      <c r="O991" s="7"/>
      <c r="P991" s="7"/>
      <c r="Q991" s="7"/>
      <c r="R991" s="3" t="str">
        <f>IFERROR(VLOOKUP(Q991,DONNEES!$Q$2:$R$8,2,0),"")</f>
        <v/>
      </c>
      <c r="S991" s="19"/>
      <c r="T991" s="19"/>
      <c r="U991" s="7"/>
      <c r="V991" s="3" t="str">
        <f>IFERROR(VLOOKUP(U991,DONNEES!$O$2:$P$17,2,0),"")</f>
        <v/>
      </c>
      <c r="W991" s="7"/>
      <c r="X991" s="3" t="str">
        <f>IFERROR(VLOOKUP(W991,DONNEES!$S$2:$T$6,2,0),"")</f>
        <v/>
      </c>
      <c r="Z991" s="12" t="str">
        <f t="shared" si="203"/>
        <v/>
      </c>
      <c r="AA991" s="12" t="b">
        <f t="shared" si="204"/>
        <v>0</v>
      </c>
      <c r="AB991" s="12" t="b">
        <f t="shared" si="205"/>
        <v>0</v>
      </c>
      <c r="AC991" s="13">
        <f t="shared" si="206"/>
        <v>0</v>
      </c>
      <c r="AD991" s="12">
        <f t="shared" si="210"/>
        <v>0</v>
      </c>
      <c r="AE991" s="12">
        <f t="shared" si="211"/>
        <v>0</v>
      </c>
      <c r="AF991" s="12">
        <f t="shared" si="207"/>
        <v>1</v>
      </c>
      <c r="AG991" s="12">
        <f t="shared" si="208"/>
        <v>1</v>
      </c>
      <c r="AI991" s="12" t="str">
        <f>IF(E991&lt;&gt;"",OR(VLOOKUP(J991,DONNEES!$H$2:$I$7,2,0)="09",VLOOKUP(J991,DONNEES!$H$2:$I$7,2,0)="19"),"")</f>
        <v/>
      </c>
      <c r="AN991" s="18" t="b">
        <f t="shared" si="209"/>
        <v>1</v>
      </c>
      <c r="AO991" s="12" t="str">
        <f t="shared" si="213"/>
        <v/>
      </c>
      <c r="AP991" s="12" t="str">
        <f t="shared" si="212"/>
        <v/>
      </c>
      <c r="AQ991" s="12" t="str">
        <f t="shared" si="215"/>
        <v/>
      </c>
      <c r="AR991" s="12" t="str">
        <f t="shared" si="214"/>
        <v/>
      </c>
    </row>
    <row r="992" spans="1:44" x14ac:dyDescent="0.25">
      <c r="A992" s="7"/>
      <c r="B992" s="7"/>
      <c r="C992" s="3" t="str">
        <f>IFERROR(VLOOKUP(B992,DONNEES!$E:$F,2,0),"")</f>
        <v/>
      </c>
      <c r="D992" s="7"/>
      <c r="E992" s="7"/>
      <c r="F992" s="7"/>
      <c r="G992" s="7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3" t="str">
        <f>IFERROR(VLOOKUP(Q992,DONNEES!$Q$2:$R$8,2,0),"")</f>
        <v/>
      </c>
      <c r="S992" s="19"/>
      <c r="T992" s="19"/>
      <c r="U992" s="7"/>
      <c r="V992" s="3" t="str">
        <f>IFERROR(VLOOKUP(U992,DONNEES!$O$2:$P$17,2,0),"")</f>
        <v/>
      </c>
      <c r="W992" s="7"/>
      <c r="X992" s="3" t="str">
        <f>IFERROR(VLOOKUP(W992,DONNEES!$S$2:$T$6,2,0),"")</f>
        <v/>
      </c>
      <c r="Z992" s="12" t="str">
        <f t="shared" si="203"/>
        <v/>
      </c>
      <c r="AA992" s="12" t="b">
        <f t="shared" si="204"/>
        <v>0</v>
      </c>
      <c r="AB992" s="12" t="b">
        <f t="shared" si="205"/>
        <v>0</v>
      </c>
      <c r="AC992" s="13">
        <f t="shared" si="206"/>
        <v>0</v>
      </c>
      <c r="AD992" s="12">
        <f t="shared" si="210"/>
        <v>0</v>
      </c>
      <c r="AE992" s="12">
        <f t="shared" si="211"/>
        <v>0</v>
      </c>
      <c r="AF992" s="12">
        <f t="shared" si="207"/>
        <v>1</v>
      </c>
      <c r="AG992" s="12">
        <f t="shared" si="208"/>
        <v>1</v>
      </c>
      <c r="AI992" s="12" t="str">
        <f>IF(E992&lt;&gt;"",OR(VLOOKUP(J992,DONNEES!$H$2:$I$7,2,0)="09",VLOOKUP(J992,DONNEES!$H$2:$I$7,2,0)="19"),"")</f>
        <v/>
      </c>
      <c r="AN992" s="18" t="b">
        <f t="shared" si="209"/>
        <v>1</v>
      </c>
      <c r="AO992" s="12" t="str">
        <f t="shared" si="213"/>
        <v/>
      </c>
      <c r="AP992" s="12" t="str">
        <f t="shared" si="212"/>
        <v/>
      </c>
      <c r="AQ992" s="12" t="str">
        <f t="shared" si="215"/>
        <v/>
      </c>
      <c r="AR992" s="12" t="str">
        <f t="shared" si="214"/>
        <v/>
      </c>
    </row>
    <row r="993" spans="1:44" x14ac:dyDescent="0.25">
      <c r="A993" s="7"/>
      <c r="B993" s="7"/>
      <c r="C993" s="3" t="str">
        <f>IFERROR(VLOOKUP(B993,DONNEES!$E:$F,2,0),"")</f>
        <v/>
      </c>
      <c r="D993" s="7"/>
      <c r="E993" s="7"/>
      <c r="F993" s="7"/>
      <c r="G993" s="7"/>
      <c r="H993" s="7"/>
      <c r="I993" s="7"/>
      <c r="J993" s="7"/>
      <c r="K993" s="7"/>
      <c r="L993" s="7"/>
      <c r="M993" s="7"/>
      <c r="N993" s="7"/>
      <c r="O993" s="7"/>
      <c r="P993" s="7"/>
      <c r="Q993" s="7"/>
      <c r="R993" s="3" t="str">
        <f>IFERROR(VLOOKUP(Q993,DONNEES!$Q$2:$R$8,2,0),"")</f>
        <v/>
      </c>
      <c r="S993" s="19"/>
      <c r="T993" s="19"/>
      <c r="U993" s="7"/>
      <c r="V993" s="3" t="str">
        <f>IFERROR(VLOOKUP(U993,DONNEES!$O$2:$P$17,2,0),"")</f>
        <v/>
      </c>
      <c r="W993" s="7"/>
      <c r="X993" s="3" t="str">
        <f>IFERROR(VLOOKUP(W993,DONNEES!$S$2:$T$6,2,0),"")</f>
        <v/>
      </c>
      <c r="Z993" s="12" t="str">
        <f t="shared" si="203"/>
        <v/>
      </c>
      <c r="AA993" s="12" t="b">
        <f t="shared" si="204"/>
        <v>0</v>
      </c>
      <c r="AB993" s="12" t="b">
        <f t="shared" si="205"/>
        <v>0</v>
      </c>
      <c r="AC993" s="13">
        <f t="shared" si="206"/>
        <v>0</v>
      </c>
      <c r="AD993" s="12">
        <f t="shared" si="210"/>
        <v>0</v>
      </c>
      <c r="AE993" s="12">
        <f t="shared" si="211"/>
        <v>0</v>
      </c>
      <c r="AF993" s="12">
        <f t="shared" si="207"/>
        <v>1</v>
      </c>
      <c r="AG993" s="12">
        <f t="shared" si="208"/>
        <v>1</v>
      </c>
      <c r="AI993" s="12" t="str">
        <f>IF(E993&lt;&gt;"",OR(VLOOKUP(J993,DONNEES!$H$2:$I$7,2,0)="09",VLOOKUP(J993,DONNEES!$H$2:$I$7,2,0)="19"),"")</f>
        <v/>
      </c>
      <c r="AN993" s="18" t="b">
        <f t="shared" si="209"/>
        <v>1</v>
      </c>
      <c r="AO993" s="12" t="str">
        <f t="shared" si="213"/>
        <v/>
      </c>
      <c r="AP993" s="12" t="str">
        <f t="shared" si="212"/>
        <v/>
      </c>
      <c r="AQ993" s="12" t="str">
        <f t="shared" si="215"/>
        <v/>
      </c>
      <c r="AR993" s="12" t="str">
        <f t="shared" si="214"/>
        <v/>
      </c>
    </row>
    <row r="994" spans="1:44" x14ac:dyDescent="0.25">
      <c r="A994" s="7"/>
      <c r="B994" s="7"/>
      <c r="C994" s="3" t="str">
        <f>IFERROR(VLOOKUP(B994,DONNEES!$E:$F,2,0),"")</f>
        <v/>
      </c>
      <c r="D994" s="7"/>
      <c r="E994" s="7"/>
      <c r="F994" s="7"/>
      <c r="G994" s="7"/>
      <c r="H994" s="7"/>
      <c r="I994" s="7"/>
      <c r="J994" s="7"/>
      <c r="K994" s="7"/>
      <c r="L994" s="7"/>
      <c r="M994" s="7"/>
      <c r="N994" s="7"/>
      <c r="O994" s="7"/>
      <c r="P994" s="7"/>
      <c r="Q994" s="7"/>
      <c r="R994" s="3" t="str">
        <f>IFERROR(VLOOKUP(Q994,DONNEES!$Q$2:$R$8,2,0),"")</f>
        <v/>
      </c>
      <c r="S994" s="19"/>
      <c r="T994" s="19"/>
      <c r="U994" s="7"/>
      <c r="V994" s="3" t="str">
        <f>IFERROR(VLOOKUP(U994,DONNEES!$O$2:$P$17,2,0),"")</f>
        <v/>
      </c>
      <c r="W994" s="7"/>
      <c r="X994" s="3" t="str">
        <f>IFERROR(VLOOKUP(W994,DONNEES!$S$2:$T$6,2,0),"")</f>
        <v/>
      </c>
      <c r="Z994" s="12" t="str">
        <f t="shared" si="203"/>
        <v/>
      </c>
      <c r="AA994" s="12" t="b">
        <f t="shared" si="204"/>
        <v>0</v>
      </c>
      <c r="AB994" s="12" t="b">
        <f t="shared" si="205"/>
        <v>0</v>
      </c>
      <c r="AC994" s="13">
        <f t="shared" si="206"/>
        <v>0</v>
      </c>
      <c r="AD994" s="12">
        <f t="shared" si="210"/>
        <v>0</v>
      </c>
      <c r="AE994" s="12">
        <f t="shared" si="211"/>
        <v>0</v>
      </c>
      <c r="AF994" s="12">
        <f t="shared" si="207"/>
        <v>1</v>
      </c>
      <c r="AG994" s="12">
        <f t="shared" si="208"/>
        <v>1</v>
      </c>
      <c r="AI994" s="12" t="str">
        <f>IF(E994&lt;&gt;"",OR(VLOOKUP(J994,DONNEES!$H$2:$I$7,2,0)="09",VLOOKUP(J994,DONNEES!$H$2:$I$7,2,0)="19"),"")</f>
        <v/>
      </c>
      <c r="AN994" s="18" t="b">
        <f t="shared" si="209"/>
        <v>1</v>
      </c>
      <c r="AO994" s="12" t="str">
        <f t="shared" si="213"/>
        <v/>
      </c>
      <c r="AP994" s="12" t="str">
        <f t="shared" si="212"/>
        <v/>
      </c>
      <c r="AQ994" s="12" t="str">
        <f t="shared" si="215"/>
        <v/>
      </c>
      <c r="AR994" s="12" t="str">
        <f t="shared" si="214"/>
        <v/>
      </c>
    </row>
    <row r="995" spans="1:44" x14ac:dyDescent="0.25">
      <c r="A995" s="7"/>
      <c r="B995" s="7"/>
      <c r="C995" s="3" t="str">
        <f>IFERROR(VLOOKUP(B995,DONNEES!$E:$F,2,0),"")</f>
        <v/>
      </c>
      <c r="D995" s="7"/>
      <c r="E995" s="7"/>
      <c r="F995" s="7"/>
      <c r="G995" s="7"/>
      <c r="H995" s="7"/>
      <c r="I995" s="7"/>
      <c r="J995" s="7"/>
      <c r="K995" s="7"/>
      <c r="L995" s="7"/>
      <c r="M995" s="7"/>
      <c r="N995" s="7"/>
      <c r="O995" s="7"/>
      <c r="P995" s="7"/>
      <c r="Q995" s="7"/>
      <c r="R995" s="3" t="str">
        <f>IFERROR(VLOOKUP(Q995,DONNEES!$Q$2:$R$8,2,0),"")</f>
        <v/>
      </c>
      <c r="S995" s="19"/>
      <c r="T995" s="19"/>
      <c r="U995" s="7"/>
      <c r="V995" s="3" t="str">
        <f>IFERROR(VLOOKUP(U995,DONNEES!$O$2:$P$17,2,0),"")</f>
        <v/>
      </c>
      <c r="W995" s="7"/>
      <c r="X995" s="3" t="str">
        <f>IFERROR(VLOOKUP(W995,DONNEES!$S$2:$T$6,2,0),"")</f>
        <v/>
      </c>
      <c r="Z995" s="12" t="str">
        <f t="shared" si="203"/>
        <v/>
      </c>
      <c r="AA995" s="12" t="b">
        <f t="shared" si="204"/>
        <v>0</v>
      </c>
      <c r="AB995" s="12" t="b">
        <f t="shared" si="205"/>
        <v>0</v>
      </c>
      <c r="AC995" s="13">
        <f t="shared" si="206"/>
        <v>0</v>
      </c>
      <c r="AD995" s="12">
        <f t="shared" si="210"/>
        <v>0</v>
      </c>
      <c r="AE995" s="12">
        <f t="shared" si="211"/>
        <v>0</v>
      </c>
      <c r="AF995" s="12">
        <f t="shared" si="207"/>
        <v>1</v>
      </c>
      <c r="AG995" s="12">
        <f t="shared" si="208"/>
        <v>1</v>
      </c>
      <c r="AI995" s="12" t="str">
        <f>IF(E995&lt;&gt;"",OR(VLOOKUP(J995,DONNEES!$H$2:$I$7,2,0)="09",VLOOKUP(J995,DONNEES!$H$2:$I$7,2,0)="19"),"")</f>
        <v/>
      </c>
      <c r="AN995" s="18" t="b">
        <f t="shared" si="209"/>
        <v>1</v>
      </c>
      <c r="AO995" s="12" t="str">
        <f t="shared" si="213"/>
        <v/>
      </c>
      <c r="AP995" s="12" t="str">
        <f t="shared" si="212"/>
        <v/>
      </c>
      <c r="AQ995" s="12" t="str">
        <f t="shared" si="215"/>
        <v/>
      </c>
      <c r="AR995" s="12" t="str">
        <f t="shared" si="214"/>
        <v/>
      </c>
    </row>
    <row r="996" spans="1:44" x14ac:dyDescent="0.25">
      <c r="A996" s="7"/>
      <c r="B996" s="7"/>
      <c r="C996" s="3" t="str">
        <f>IFERROR(VLOOKUP(B996,DONNEES!$E:$F,2,0),"")</f>
        <v/>
      </c>
      <c r="D996" s="7"/>
      <c r="E996" s="7"/>
      <c r="F996" s="7"/>
      <c r="G996" s="7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3" t="str">
        <f>IFERROR(VLOOKUP(Q996,DONNEES!$Q$2:$R$8,2,0),"")</f>
        <v/>
      </c>
      <c r="S996" s="19"/>
      <c r="T996" s="19"/>
      <c r="U996" s="7"/>
      <c r="V996" s="3" t="str">
        <f>IFERROR(VLOOKUP(U996,DONNEES!$O$2:$P$17,2,0),"")</f>
        <v/>
      </c>
      <c r="W996" s="7"/>
      <c r="X996" s="3" t="str">
        <f>IFERROR(VLOOKUP(W996,DONNEES!$S$2:$T$6,2,0),"")</f>
        <v/>
      </c>
      <c r="Z996" s="12" t="str">
        <f t="shared" si="203"/>
        <v/>
      </c>
      <c r="AA996" s="12" t="b">
        <f t="shared" si="204"/>
        <v>0</v>
      </c>
      <c r="AB996" s="12" t="b">
        <f t="shared" si="205"/>
        <v>0</v>
      </c>
      <c r="AC996" s="13">
        <f t="shared" si="206"/>
        <v>0</v>
      </c>
      <c r="AD996" s="12">
        <f t="shared" si="210"/>
        <v>0</v>
      </c>
      <c r="AE996" s="12">
        <f t="shared" si="211"/>
        <v>0</v>
      </c>
      <c r="AF996" s="12">
        <f t="shared" si="207"/>
        <v>1</v>
      </c>
      <c r="AG996" s="12">
        <f t="shared" si="208"/>
        <v>1</v>
      </c>
      <c r="AI996" s="12" t="str">
        <f>IF(E996&lt;&gt;"",OR(VLOOKUP(J996,DONNEES!$H$2:$I$7,2,0)="09",VLOOKUP(J996,DONNEES!$H$2:$I$7,2,0)="19"),"")</f>
        <v/>
      </c>
      <c r="AN996" s="18" t="b">
        <f t="shared" si="209"/>
        <v>1</v>
      </c>
      <c r="AO996" s="12" t="str">
        <f t="shared" si="213"/>
        <v/>
      </c>
      <c r="AP996" s="12" t="str">
        <f t="shared" si="212"/>
        <v/>
      </c>
      <c r="AQ996" s="12" t="str">
        <f t="shared" si="215"/>
        <v/>
      </c>
      <c r="AR996" s="12" t="str">
        <f t="shared" si="214"/>
        <v/>
      </c>
    </row>
    <row r="997" spans="1:44" x14ac:dyDescent="0.25">
      <c r="A997" s="7"/>
      <c r="B997" s="7"/>
      <c r="C997" s="3" t="str">
        <f>IFERROR(VLOOKUP(B997,DONNEES!$E:$F,2,0),"")</f>
        <v/>
      </c>
      <c r="D997" s="7"/>
      <c r="E997" s="7"/>
      <c r="F997" s="7"/>
      <c r="G997" s="7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3" t="str">
        <f>IFERROR(VLOOKUP(Q997,DONNEES!$Q$2:$R$8,2,0),"")</f>
        <v/>
      </c>
      <c r="S997" s="19"/>
      <c r="T997" s="19"/>
      <c r="U997" s="7"/>
      <c r="V997" s="3" t="str">
        <f>IFERROR(VLOOKUP(U997,DONNEES!$O$2:$P$17,2,0),"")</f>
        <v/>
      </c>
      <c r="W997" s="7"/>
      <c r="X997" s="3" t="str">
        <f>IFERROR(VLOOKUP(W997,DONNEES!$S$2:$T$6,2,0),"")</f>
        <v/>
      </c>
      <c r="Z997" s="12" t="str">
        <f t="shared" si="203"/>
        <v/>
      </c>
      <c r="AA997" s="12" t="b">
        <f t="shared" si="204"/>
        <v>0</v>
      </c>
      <c r="AB997" s="12" t="b">
        <f t="shared" si="205"/>
        <v>0</v>
      </c>
      <c r="AC997" s="13">
        <f t="shared" si="206"/>
        <v>0</v>
      </c>
      <c r="AD997" s="12">
        <f t="shared" si="210"/>
        <v>0</v>
      </c>
      <c r="AE997" s="12">
        <f t="shared" si="211"/>
        <v>0</v>
      </c>
      <c r="AF997" s="12">
        <f t="shared" si="207"/>
        <v>1</v>
      </c>
      <c r="AG997" s="12">
        <f t="shared" si="208"/>
        <v>1</v>
      </c>
      <c r="AI997" s="12" t="str">
        <f>IF(E997&lt;&gt;"",OR(VLOOKUP(J997,DONNEES!$H$2:$I$7,2,0)="09",VLOOKUP(J997,DONNEES!$H$2:$I$7,2,0)="19"),"")</f>
        <v/>
      </c>
      <c r="AN997" s="18" t="b">
        <f t="shared" si="209"/>
        <v>1</v>
      </c>
      <c r="AO997" s="12" t="str">
        <f t="shared" si="213"/>
        <v/>
      </c>
      <c r="AP997" s="12" t="str">
        <f t="shared" si="212"/>
        <v/>
      </c>
      <c r="AQ997" s="12" t="str">
        <f t="shared" si="215"/>
        <v/>
      </c>
      <c r="AR997" s="12" t="str">
        <f t="shared" si="214"/>
        <v/>
      </c>
    </row>
    <row r="998" spans="1:44" x14ac:dyDescent="0.25">
      <c r="A998" s="7"/>
      <c r="B998" s="7"/>
      <c r="C998" s="3" t="str">
        <f>IFERROR(VLOOKUP(B998,DONNEES!$E:$F,2,0),"")</f>
        <v/>
      </c>
      <c r="D998" s="7"/>
      <c r="E998" s="7"/>
      <c r="F998" s="7"/>
      <c r="G998" s="7"/>
      <c r="H998" s="7"/>
      <c r="I998" s="7"/>
      <c r="J998" s="7"/>
      <c r="K998" s="7"/>
      <c r="L998" s="7"/>
      <c r="M998" s="7"/>
      <c r="N998" s="7"/>
      <c r="O998" s="7"/>
      <c r="P998" s="7"/>
      <c r="Q998" s="7"/>
      <c r="R998" s="3" t="str">
        <f>IFERROR(VLOOKUP(Q998,DONNEES!$Q$2:$R$8,2,0),"")</f>
        <v/>
      </c>
      <c r="S998" s="19"/>
      <c r="T998" s="19"/>
      <c r="U998" s="7"/>
      <c r="V998" s="3" t="str">
        <f>IFERROR(VLOOKUP(U998,DONNEES!$O$2:$P$17,2,0),"")</f>
        <v/>
      </c>
      <c r="W998" s="7"/>
      <c r="X998" s="3" t="str">
        <f>IFERROR(VLOOKUP(W998,DONNEES!$S$2:$T$6,2,0),"")</f>
        <v/>
      </c>
      <c r="Z998" s="12" t="str">
        <f t="shared" si="203"/>
        <v/>
      </c>
      <c r="AA998" s="12" t="b">
        <f t="shared" si="204"/>
        <v>0</v>
      </c>
      <c r="AB998" s="12" t="b">
        <f t="shared" si="205"/>
        <v>0</v>
      </c>
      <c r="AC998" s="13">
        <f t="shared" si="206"/>
        <v>0</v>
      </c>
      <c r="AD998" s="12">
        <f t="shared" si="210"/>
        <v>0</v>
      </c>
      <c r="AE998" s="12">
        <f t="shared" si="211"/>
        <v>0</v>
      </c>
      <c r="AF998" s="12">
        <f t="shared" si="207"/>
        <v>1</v>
      </c>
      <c r="AG998" s="12">
        <f t="shared" si="208"/>
        <v>1</v>
      </c>
      <c r="AI998" s="12" t="str">
        <f>IF(E998&lt;&gt;"",OR(VLOOKUP(J998,DONNEES!$H$2:$I$7,2,0)="09",VLOOKUP(J998,DONNEES!$H$2:$I$7,2,0)="19"),"")</f>
        <v/>
      </c>
      <c r="AN998" s="18" t="b">
        <f t="shared" si="209"/>
        <v>1</v>
      </c>
      <c r="AO998" s="12" t="str">
        <f t="shared" si="213"/>
        <v/>
      </c>
      <c r="AP998" s="12" t="str">
        <f t="shared" si="212"/>
        <v/>
      </c>
      <c r="AQ998" s="12" t="str">
        <f t="shared" si="215"/>
        <v/>
      </c>
      <c r="AR998" s="12" t="str">
        <f t="shared" si="214"/>
        <v/>
      </c>
    </row>
    <row r="999" spans="1:44" x14ac:dyDescent="0.25">
      <c r="A999" s="7"/>
      <c r="B999" s="7"/>
      <c r="C999" s="3" t="str">
        <f>IFERROR(VLOOKUP(B999,DONNEES!$E:$F,2,0),"")</f>
        <v/>
      </c>
      <c r="D999" s="7"/>
      <c r="E999" s="7"/>
      <c r="F999" s="7"/>
      <c r="G999" s="7"/>
      <c r="H999" s="7"/>
      <c r="I999" s="7"/>
      <c r="J999" s="7"/>
      <c r="K999" s="7"/>
      <c r="L999" s="7"/>
      <c r="M999" s="7"/>
      <c r="N999" s="7"/>
      <c r="O999" s="7"/>
      <c r="P999" s="7"/>
      <c r="Q999" s="7"/>
      <c r="R999" s="3" t="str">
        <f>IFERROR(VLOOKUP(Q999,DONNEES!$Q$2:$R$8,2,0),"")</f>
        <v/>
      </c>
      <c r="S999" s="19"/>
      <c r="T999" s="19"/>
      <c r="U999" s="7"/>
      <c r="V999" s="3" t="str">
        <f>IFERROR(VLOOKUP(U999,DONNEES!$O$2:$P$17,2,0),"")</f>
        <v/>
      </c>
      <c r="W999" s="7"/>
      <c r="X999" s="3" t="str">
        <f>IFERROR(VLOOKUP(W999,DONNEES!$S$2:$T$6,2,0),"")</f>
        <v/>
      </c>
      <c r="Z999" s="12" t="str">
        <f t="shared" si="203"/>
        <v/>
      </c>
      <c r="AA999" s="12" t="b">
        <f t="shared" si="204"/>
        <v>0</v>
      </c>
      <c r="AB999" s="12" t="b">
        <f t="shared" si="205"/>
        <v>0</v>
      </c>
      <c r="AC999" s="13">
        <f t="shared" si="206"/>
        <v>0</v>
      </c>
      <c r="AD999" s="12">
        <f t="shared" si="210"/>
        <v>0</v>
      </c>
      <c r="AE999" s="12">
        <f t="shared" si="211"/>
        <v>0</v>
      </c>
      <c r="AF999" s="12">
        <f t="shared" si="207"/>
        <v>1</v>
      </c>
      <c r="AG999" s="12">
        <f t="shared" si="208"/>
        <v>1</v>
      </c>
      <c r="AI999" s="12" t="str">
        <f>IF(E999&lt;&gt;"",OR(VLOOKUP(J999,DONNEES!$H$2:$I$7,2,0)="09",VLOOKUP(J999,DONNEES!$H$2:$I$7,2,0)="19"),"")</f>
        <v/>
      </c>
      <c r="AN999" s="18" t="b">
        <f t="shared" si="209"/>
        <v>1</v>
      </c>
      <c r="AO999" s="12" t="str">
        <f t="shared" si="213"/>
        <v/>
      </c>
      <c r="AP999" s="12" t="str">
        <f t="shared" si="212"/>
        <v/>
      </c>
      <c r="AQ999" s="12" t="str">
        <f t="shared" si="215"/>
        <v/>
      </c>
      <c r="AR999" s="12" t="str">
        <f t="shared" si="214"/>
        <v/>
      </c>
    </row>
    <row r="1000" spans="1:44" x14ac:dyDescent="0.25">
      <c r="A1000" s="7"/>
      <c r="B1000" s="7"/>
      <c r="C1000" s="3" t="str">
        <f>IFERROR(VLOOKUP(B1000,DONNEES!$E:$F,2,0),"")</f>
        <v/>
      </c>
      <c r="D1000" s="7"/>
      <c r="E1000" s="7"/>
      <c r="F1000" s="7"/>
      <c r="G1000" s="7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3" t="str">
        <f>IFERROR(VLOOKUP(Q1000,DONNEES!$Q$2:$R$8,2,0),"")</f>
        <v/>
      </c>
      <c r="S1000" s="19"/>
      <c r="T1000" s="19"/>
      <c r="U1000" s="7"/>
      <c r="V1000" s="3" t="str">
        <f>IFERROR(VLOOKUP(U1000,DONNEES!$O$2:$P$17,2,0),"")</f>
        <v/>
      </c>
      <c r="W1000" s="7"/>
      <c r="X1000" s="3" t="str">
        <f>IFERROR(VLOOKUP(W1000,DONNEES!$S$2:$T$6,2,0),"")</f>
        <v/>
      </c>
      <c r="Z1000" s="12" t="str">
        <f t="shared" si="203"/>
        <v/>
      </c>
      <c r="AA1000" s="12" t="b">
        <f t="shared" si="204"/>
        <v>0</v>
      </c>
      <c r="AB1000" s="12" t="b">
        <f t="shared" si="205"/>
        <v>0</v>
      </c>
      <c r="AC1000" s="13">
        <f t="shared" si="206"/>
        <v>0</v>
      </c>
      <c r="AD1000" s="12">
        <f t="shared" si="210"/>
        <v>0</v>
      </c>
      <c r="AE1000" s="12">
        <f t="shared" si="211"/>
        <v>0</v>
      </c>
      <c r="AF1000" s="12">
        <f t="shared" si="207"/>
        <v>1</v>
      </c>
      <c r="AG1000" s="12">
        <f t="shared" si="208"/>
        <v>1</v>
      </c>
      <c r="AI1000" s="12" t="str">
        <f>IF(E1000&lt;&gt;"",OR(VLOOKUP(J1000,DONNEES!$H$2:$I$7,2,0)="09",VLOOKUP(J1000,DONNEES!$H$2:$I$7,2,0)="19"),"")</f>
        <v/>
      </c>
      <c r="AN1000" s="18" t="b">
        <f t="shared" si="209"/>
        <v>1</v>
      </c>
      <c r="AO1000" s="12" t="str">
        <f t="shared" si="213"/>
        <v/>
      </c>
      <c r="AP1000" s="12" t="str">
        <f t="shared" si="212"/>
        <v/>
      </c>
      <c r="AQ1000" s="12" t="str">
        <f t="shared" si="215"/>
        <v/>
      </c>
      <c r="AR1000" s="12" t="str">
        <f t="shared" si="214"/>
        <v/>
      </c>
    </row>
    <row r="1001" spans="1:44" x14ac:dyDescent="0.25">
      <c r="A1001" s="7"/>
      <c r="B1001" s="7"/>
      <c r="C1001" s="3" t="str">
        <f>IFERROR(VLOOKUP(B1001,DONNEES!$E:$F,2,0),"")</f>
        <v/>
      </c>
      <c r="D1001" s="7"/>
      <c r="E1001" s="7"/>
      <c r="F1001" s="7"/>
      <c r="G1001" s="7"/>
      <c r="H1001" s="7"/>
      <c r="I1001" s="7"/>
      <c r="J1001" s="7"/>
      <c r="K1001" s="7"/>
      <c r="L1001" s="7"/>
      <c r="M1001" s="7"/>
      <c r="N1001" s="7"/>
      <c r="O1001" s="7"/>
      <c r="P1001" s="7"/>
      <c r="Q1001" s="7"/>
      <c r="R1001" s="3" t="str">
        <f>IFERROR(VLOOKUP(Q1001,DONNEES!$Q$2:$R$8,2,0),"")</f>
        <v/>
      </c>
      <c r="S1001" s="19"/>
      <c r="T1001" s="19"/>
      <c r="U1001" s="7"/>
      <c r="V1001" s="3" t="str">
        <f>IFERROR(VLOOKUP(U1001,DONNEES!$O$2:$P$17,2,0),"")</f>
        <v/>
      </c>
      <c r="W1001" s="7"/>
      <c r="X1001" s="3" t="str">
        <f>IFERROR(VLOOKUP(W1001,DONNEES!$S$2:$T$6,2,0),"")</f>
        <v/>
      </c>
      <c r="Z1001" s="12" t="str">
        <f t="shared" si="203"/>
        <v/>
      </c>
      <c r="AA1001" s="12" t="b">
        <f t="shared" si="204"/>
        <v>0</v>
      </c>
      <c r="AB1001" s="12" t="b">
        <f t="shared" si="205"/>
        <v>0</v>
      </c>
      <c r="AC1001" s="13">
        <f t="shared" si="206"/>
        <v>0</v>
      </c>
      <c r="AD1001" s="12">
        <f t="shared" si="210"/>
        <v>0</v>
      </c>
      <c r="AE1001" s="12">
        <f t="shared" si="211"/>
        <v>0</v>
      </c>
      <c r="AF1001" s="12">
        <f t="shared" si="207"/>
        <v>1</v>
      </c>
      <c r="AG1001" s="12">
        <f t="shared" si="208"/>
        <v>1</v>
      </c>
      <c r="AI1001" s="12" t="str">
        <f>IF(E1001&lt;&gt;"",OR(VLOOKUP(J1001,DONNEES!$H$2:$I$7,2,0)="09",VLOOKUP(J1001,DONNEES!$H$2:$I$7,2,0)="19"),"")</f>
        <v/>
      </c>
      <c r="AN1001" s="18" t="b">
        <f t="shared" si="209"/>
        <v>1</v>
      </c>
      <c r="AO1001" s="12" t="str">
        <f t="shared" si="213"/>
        <v/>
      </c>
      <c r="AP1001" s="12" t="str">
        <f t="shared" si="212"/>
        <v/>
      </c>
      <c r="AQ1001" s="12" t="str">
        <f t="shared" si="215"/>
        <v/>
      </c>
      <c r="AR1001" s="12" t="str">
        <f t="shared" si="214"/>
        <v/>
      </c>
    </row>
    <row r="1002" spans="1:44" x14ac:dyDescent="0.25">
      <c r="A1002" s="7"/>
      <c r="B1002" s="7"/>
      <c r="C1002" s="3" t="str">
        <f>IFERROR(VLOOKUP(B1002,DONNEES!$E:$F,2,0),"")</f>
        <v/>
      </c>
      <c r="D1002" s="7"/>
      <c r="E1002" s="7"/>
      <c r="F1002" s="7"/>
      <c r="G1002" s="7"/>
      <c r="H1002" s="7"/>
      <c r="I1002" s="7"/>
      <c r="J1002" s="7"/>
      <c r="K1002" s="7"/>
      <c r="L1002" s="7"/>
      <c r="M1002" s="7"/>
      <c r="N1002" s="7"/>
      <c r="O1002" s="7"/>
      <c r="P1002" s="7"/>
      <c r="Q1002" s="7"/>
      <c r="R1002" s="3" t="str">
        <f>IFERROR(VLOOKUP(Q1002,DONNEES!$Q$2:$R$8,2,0),"")</f>
        <v/>
      </c>
      <c r="S1002" s="19"/>
      <c r="T1002" s="19"/>
      <c r="U1002" s="7"/>
      <c r="V1002" s="3" t="str">
        <f>IFERROR(VLOOKUP(U1002,DONNEES!$O$2:$P$17,2,0),"")</f>
        <v/>
      </c>
      <c r="W1002" s="7"/>
      <c r="X1002" s="3" t="str">
        <f>IFERROR(VLOOKUP(W1002,DONNEES!$S$2:$T$6,2,0),"")</f>
        <v/>
      </c>
      <c r="Z1002" s="12" t="str">
        <f t="shared" si="203"/>
        <v/>
      </c>
      <c r="AA1002" s="12" t="b">
        <f t="shared" si="204"/>
        <v>0</v>
      </c>
      <c r="AB1002" s="12" t="b">
        <f t="shared" si="205"/>
        <v>0</v>
      </c>
      <c r="AC1002" s="13">
        <f t="shared" si="206"/>
        <v>0</v>
      </c>
      <c r="AD1002" s="12">
        <f t="shared" si="210"/>
        <v>0</v>
      </c>
      <c r="AE1002" s="12">
        <f t="shared" si="211"/>
        <v>0</v>
      </c>
      <c r="AF1002" s="12">
        <f t="shared" si="207"/>
        <v>1</v>
      </c>
      <c r="AG1002" s="12">
        <f t="shared" si="208"/>
        <v>1</v>
      </c>
      <c r="AI1002" s="12" t="str">
        <f>IF(E1002&lt;&gt;"",OR(VLOOKUP(J1002,DONNEES!$H$2:$I$7,2,0)="09",VLOOKUP(J1002,DONNEES!$H$2:$I$7,2,0)="19"),"")</f>
        <v/>
      </c>
      <c r="AN1002" s="18" t="b">
        <f t="shared" si="209"/>
        <v>1</v>
      </c>
      <c r="AO1002" s="12" t="str">
        <f t="shared" si="213"/>
        <v/>
      </c>
      <c r="AP1002" s="12" t="str">
        <f t="shared" si="212"/>
        <v/>
      </c>
      <c r="AQ1002" s="12" t="str">
        <f t="shared" si="215"/>
        <v/>
      </c>
      <c r="AR1002" s="12" t="str">
        <f t="shared" si="214"/>
        <v/>
      </c>
    </row>
    <row r="1003" spans="1:44" x14ac:dyDescent="0.25">
      <c r="A1003" s="7"/>
      <c r="B1003" s="7"/>
      <c r="C1003" s="3" t="str">
        <f>IFERROR(VLOOKUP(B1003,DONNEES!$E:$F,2,0),"")</f>
        <v/>
      </c>
      <c r="D1003" s="7"/>
      <c r="E1003" s="7"/>
      <c r="F1003" s="7"/>
      <c r="G1003" s="7"/>
      <c r="H1003" s="7"/>
      <c r="I1003" s="7"/>
      <c r="J1003" s="7"/>
      <c r="K1003" s="7"/>
      <c r="L1003" s="7"/>
      <c r="M1003" s="7"/>
      <c r="N1003" s="7"/>
      <c r="O1003" s="7"/>
      <c r="P1003" s="7"/>
      <c r="Q1003" s="7"/>
      <c r="R1003" s="3" t="str">
        <f>IFERROR(VLOOKUP(Q1003,DONNEES!$Q$2:$R$8,2,0),"")</f>
        <v/>
      </c>
      <c r="S1003" s="19"/>
      <c r="T1003" s="19"/>
      <c r="U1003" s="7"/>
      <c r="V1003" s="3" t="str">
        <f>IFERROR(VLOOKUP(U1003,DONNEES!$O$2:$P$17,2,0),"")</f>
        <v/>
      </c>
      <c r="W1003" s="7"/>
      <c r="X1003" s="3" t="str">
        <f>IFERROR(VLOOKUP(W1003,DONNEES!$S$2:$T$6,2,0),"")</f>
        <v/>
      </c>
      <c r="Z1003" s="12" t="str">
        <f t="shared" si="203"/>
        <v/>
      </c>
      <c r="AA1003" s="12" t="b">
        <f t="shared" si="204"/>
        <v>0</v>
      </c>
      <c r="AB1003" s="12" t="b">
        <f t="shared" si="205"/>
        <v>0</v>
      </c>
      <c r="AC1003" s="13">
        <f t="shared" si="206"/>
        <v>0</v>
      </c>
      <c r="AD1003" s="12">
        <f t="shared" si="210"/>
        <v>0</v>
      </c>
      <c r="AE1003" s="12">
        <f t="shared" si="211"/>
        <v>0</v>
      </c>
      <c r="AF1003" s="12">
        <f t="shared" si="207"/>
        <v>1</v>
      </c>
      <c r="AG1003" s="12">
        <f t="shared" si="208"/>
        <v>1</v>
      </c>
      <c r="AI1003" s="12" t="str">
        <f>IF(E1003&lt;&gt;"",OR(VLOOKUP(J1003,DONNEES!$H$2:$I$7,2,0)="09",VLOOKUP(J1003,DONNEES!$H$2:$I$7,2,0)="19"),"")</f>
        <v/>
      </c>
      <c r="AN1003" s="18" t="b">
        <f t="shared" si="209"/>
        <v>1</v>
      </c>
      <c r="AO1003" s="12" t="str">
        <f t="shared" si="213"/>
        <v/>
      </c>
      <c r="AP1003" s="12" t="str">
        <f t="shared" si="212"/>
        <v/>
      </c>
      <c r="AQ1003" s="12" t="str">
        <f t="shared" si="215"/>
        <v/>
      </c>
      <c r="AR1003" s="12" t="str">
        <f t="shared" si="214"/>
        <v/>
      </c>
    </row>
    <row r="1004" spans="1:44" x14ac:dyDescent="0.25">
      <c r="A1004" s="7"/>
      <c r="B1004" s="7"/>
      <c r="C1004" s="3" t="str">
        <f>IFERROR(VLOOKUP(B1004,DONNEES!$E:$F,2,0),"")</f>
        <v/>
      </c>
      <c r="D1004" s="7"/>
      <c r="E1004" s="7"/>
      <c r="F1004" s="7"/>
      <c r="G1004" s="7"/>
      <c r="H1004" s="7"/>
      <c r="I1004" s="7"/>
      <c r="J1004" s="7"/>
      <c r="K1004" s="7"/>
      <c r="L1004" s="7"/>
      <c r="M1004" s="7"/>
      <c r="N1004" s="7"/>
      <c r="O1004" s="7"/>
      <c r="P1004" s="7"/>
      <c r="Q1004" s="7"/>
      <c r="R1004" s="3" t="str">
        <f>IFERROR(VLOOKUP(Q1004,DONNEES!$Q$2:$R$8,2,0),"")</f>
        <v/>
      </c>
      <c r="S1004" s="19"/>
      <c r="T1004" s="19"/>
      <c r="U1004" s="7"/>
      <c r="V1004" s="3" t="str">
        <f>IFERROR(VLOOKUP(U1004,DONNEES!$O$2:$P$17,2,0),"")</f>
        <v/>
      </c>
      <c r="W1004" s="7"/>
      <c r="X1004" s="3" t="str">
        <f>IFERROR(VLOOKUP(W1004,DONNEES!$S$2:$T$6,2,0),"")</f>
        <v/>
      </c>
      <c r="Z1004" s="12" t="str">
        <f t="shared" si="203"/>
        <v/>
      </c>
      <c r="AA1004" s="12" t="b">
        <f t="shared" si="204"/>
        <v>0</v>
      </c>
      <c r="AB1004" s="12" t="b">
        <f t="shared" si="205"/>
        <v>0</v>
      </c>
      <c r="AC1004" s="13">
        <f t="shared" si="206"/>
        <v>0</v>
      </c>
      <c r="AD1004" s="12">
        <f t="shared" si="210"/>
        <v>0</v>
      </c>
      <c r="AE1004" s="12">
        <f t="shared" si="211"/>
        <v>0</v>
      </c>
      <c r="AF1004" s="12">
        <f t="shared" si="207"/>
        <v>1</v>
      </c>
      <c r="AG1004" s="12">
        <f t="shared" si="208"/>
        <v>1</v>
      </c>
      <c r="AI1004" s="12" t="str">
        <f>IF(E1004&lt;&gt;"",OR(VLOOKUP(J1004,DONNEES!$H$2:$I$7,2,0)="09",VLOOKUP(J1004,DONNEES!$H$2:$I$7,2,0)="19"),"")</f>
        <v/>
      </c>
      <c r="AN1004" s="18" t="b">
        <f t="shared" si="209"/>
        <v>1</v>
      </c>
      <c r="AO1004" s="12" t="str">
        <f t="shared" si="213"/>
        <v/>
      </c>
      <c r="AP1004" s="12" t="str">
        <f t="shared" si="212"/>
        <v/>
      </c>
      <c r="AQ1004" s="12" t="str">
        <f t="shared" si="215"/>
        <v/>
      </c>
      <c r="AR1004" s="12" t="str">
        <f t="shared" si="214"/>
        <v/>
      </c>
    </row>
  </sheetData>
  <sheetProtection autoFilter="0"/>
  <dataConsolidate/>
  <conditionalFormatting sqref="A15:A1004">
    <cfRule type="expression" dxfId="8" priority="20">
      <formula>$AA15</formula>
    </cfRule>
  </conditionalFormatting>
  <conditionalFormatting sqref="AC14">
    <cfRule type="cellIs" dxfId="7" priority="19" operator="equal">
      <formula>$C$10</formula>
    </cfRule>
  </conditionalFormatting>
  <conditionalFormatting sqref="C10">
    <cfRule type="cellIs" dxfId="6" priority="16" operator="equal">
      <formula>"Vérifier la saisie avant d'enregistrer"</formula>
    </cfRule>
  </conditionalFormatting>
  <conditionalFormatting sqref="R11">
    <cfRule type="expression" priority="14">
      <formula>$P$15</formula>
    </cfRule>
  </conditionalFormatting>
  <conditionalFormatting sqref="D15:D1004 B15:B1004">
    <cfRule type="expression" dxfId="5" priority="22">
      <formula>OR(AND(NOT(ISBLANK($B15)),NOT(ISBLANK($D15))),AND(ISBLANK($B15),ISBLANK($D15)))</formula>
    </cfRule>
  </conditionalFormatting>
  <conditionalFormatting sqref="K10">
    <cfRule type="expression" dxfId="4" priority="7">
      <formula>$AA$13&lt;&gt;0</formula>
    </cfRule>
  </conditionalFormatting>
  <conditionalFormatting sqref="J10">
    <cfRule type="expression" dxfId="3" priority="6">
      <formula>$AJ$12&gt;0</formula>
    </cfRule>
  </conditionalFormatting>
  <conditionalFormatting sqref="E10">
    <cfRule type="expression" dxfId="2" priority="5">
      <formula>$AN$14&lt;&gt;0</formula>
    </cfRule>
  </conditionalFormatting>
  <conditionalFormatting sqref="U15 W15">
    <cfRule type="expression" dxfId="1" priority="4">
      <formula>AND(AX15="7",OR(U15="",V15="",AA15="",AC15=""))</formula>
    </cfRule>
  </conditionalFormatting>
  <conditionalFormatting sqref="P15:Q15 P16:P1004">
    <cfRule type="expression" dxfId="0" priority="23">
      <formula>AND(AR15="7",OR(P15="",Q15="",U15="",W15=""))</formula>
    </cfRule>
  </conditionalFormatting>
  <dataValidations xWindow="352" yWindow="509" count="10">
    <dataValidation type="date" showInputMessage="1" showErrorMessage="1" errorTitle="Attention" error="Il faut saisir la date au format suivant : JJ/MM/AAAA" promptTitle="Attention" prompt="Si fichier pour opération de clôture, alors renseigner la date du dernier vendredi du mois." sqref="B6:B7">
      <formula1>42736</formula1>
      <formula2>2958465</formula2>
    </dataValidation>
    <dataValidation allowBlank="1" showInputMessage="1" showErrorMessage="1" promptTitle="Renseigner votre code SAP." prompt=" " sqref="B4"/>
    <dataValidation showDropDown="1" showInputMessage="1" showErrorMessage="1" promptTitle="Information" prompt="Ne pas oublier de renseigner le montant de TVA, si la nature de l'opération l'exige." sqref="L15:L1004"/>
    <dataValidation type="whole" operator="greaterThanOrEqual" showInputMessage="1" showErrorMessage="1" promptTitle="Attention" prompt="Inserer le même numéro séquentiel sur toutes les lignes d'une seule écriture comptable." sqref="A15:A1004">
      <formula1>1</formula1>
    </dataValidation>
    <dataValidation type="custom" showInputMessage="1" showErrorMessage="1" errorTitle="Attention" error="Vous ne pouvez pas remplir un compte comptable et un code client en même temps." promptTitle="Attention" prompt="Si vous allez saisir un code client, vérifier si vous devez selectionner un CGS ou pas." sqref="D15:D1004">
      <formula1>ISBLANK(B15)</formula1>
    </dataValidation>
    <dataValidation type="custom" operator="equal" allowBlank="1" showInputMessage="1" showErrorMessage="1" errorTitle="Attention" error="Vérifier que la somme Debit est égale à la somme Crédit" sqref="AA13">
      <formula1>IF(AA13="0",TRUE,"")</formula1>
    </dataValidation>
    <dataValidation type="whole" allowBlank="1" showInputMessage="1" showErrorMessage="1" errorTitle="Attention" error="Veuillez s'assurer que le centre de coût est sur 6 caractères." sqref="M15:O1004">
      <formula1>100000</formula1>
      <formula2>199999</formula2>
    </dataValidation>
    <dataValidation type="list" allowBlank="1" showInputMessage="1" showErrorMessage="1" sqref="B15">
      <formula1>compte</formula1>
    </dataValidation>
    <dataValidation type="custom" allowBlank="1" showInputMessage="1" showErrorMessage="1" errorTitle="Attention" error="Ne remplir le code article qu'avec un compte de chiffre d'affaire qui commence avec 7XXXXXX Ou un compte Taxe 635XXXX" promptTitle="Information" prompt="Ne pas oublier de renseigner la division, l'organisation commerciale et le canal de distribution." sqref="P15:P1004">
      <formula1>IF(AR15="7",P15,"")</formula1>
    </dataValidation>
    <dataValidation type="decimal" allowBlank="1" showInputMessage="1" showErrorMessage="1" errorTitle="Attention" error="Veuillez renseigner une valeur absolue." sqref="K15:K1004">
      <formula1>1</formula1>
      <formula2>1000000000</formula2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36" r:id="rId4" name="Button 788">
              <controlPr locked="0" defaultSize="0" print="0" autoFill="0" autoPict="0" macro="[0]!Effacement">
                <anchor moveWithCells="1" sizeWithCells="1">
                  <from>
                    <xdr:col>2</xdr:col>
                    <xdr:colOff>142875</xdr:colOff>
                    <xdr:row>1</xdr:row>
                    <xdr:rowOff>247650</xdr:rowOff>
                  </from>
                  <to>
                    <xdr:col>2</xdr:col>
                    <xdr:colOff>895350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8" r:id="rId5" name="Button 790">
              <controlPr locked="0" defaultSize="0" print="0" autoFill="0" autoPict="0" macro="[0]!enregistrement">
                <anchor moveWithCells="1">
                  <from>
                    <xdr:col>2</xdr:col>
                    <xdr:colOff>123825</xdr:colOff>
                    <xdr:row>6</xdr:row>
                    <xdr:rowOff>57150</xdr:rowOff>
                  </from>
                  <to>
                    <xdr:col>2</xdr:col>
                    <xdr:colOff>914400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7" r:id="rId6" name="Button 799">
              <controlPr locked="0" defaultSize="0" print="0" autoFill="0" autoPict="0" macro="[0]!afficher">
                <anchor moveWithCells="1" sizeWithCells="1">
                  <from>
                    <xdr:col>2</xdr:col>
                    <xdr:colOff>133350</xdr:colOff>
                    <xdr:row>4</xdr:row>
                    <xdr:rowOff>19050</xdr:rowOff>
                  </from>
                  <to>
                    <xdr:col>2</xdr:col>
                    <xdr:colOff>904875</xdr:colOff>
                    <xdr:row>5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352" yWindow="509" count="13">
        <x14:dataValidation type="list" allowBlank="1" showInputMessage="1" showErrorMessage="1">
          <x14:formula1>
            <xm:f>DONNEES!$J$2:$J$8</xm:f>
          </x14:formula1>
          <xm:sqref>B8</xm:sqref>
        </x14:dataValidation>
        <x14:dataValidation type="list" allowBlank="1" showInputMessage="1" showErrorMessage="1">
          <x14:formula1>
            <xm:f>DONNEES!$M$2:$M$6</xm:f>
          </x14:formula1>
          <xm:sqref>E15:E1004</xm:sqref>
        </x14:dataValidation>
        <x14:dataValidation type="list" allowBlank="1" showInputMessage="1" showErrorMessage="1">
          <x14:formula1>
            <xm:f>DONNEES!$H$2:$H$7</xm:f>
          </x14:formula1>
          <xm:sqref>J16:J1004</xm:sqref>
        </x14:dataValidation>
        <x14:dataValidation type="list" allowBlank="1" showInputMessage="1" showErrorMessage="1">
          <x14:formula1>
            <xm:f>DONNEES!$E$2:$E$2044</xm:f>
          </x14:formula1>
          <xm:sqref>B16:B1004</xm:sqref>
        </x14:dataValidation>
        <x14:dataValidation type="list" showInputMessage="1" showErrorMessage="1" errorTitle="Attention" error="Ne pas remplir le &quot;groupe client&quot; si le code client est déjà renseigné.">
          <x14:formula1>
            <xm:f>IF(D15="",DONNEES!$W$2:$W$3,"")</xm:f>
          </x14:formula1>
          <xm:sqref>S15:S1004</xm:sqref>
        </x14:dataValidation>
        <x14:dataValidation type="list" allowBlank="1" showInputMessage="1" showErrorMessage="1" errorTitle="Attention" error="Ne pas remplir le &quot;groupe client&quot; si le code client est déjà renseigné.">
          <x14:formula1>
            <xm:f>DONNEES!$Y$2:$Y$149</xm:f>
          </x14:formula1>
          <xm:sqref>T15:T1004</xm:sqref>
        </x14:dataValidation>
        <x14:dataValidation type="list" showInputMessage="1" showErrorMessage="1">
          <x14:formula1>
            <xm:f>DONNEES!$Z$2:$Z$4</xm:f>
          </x14:formula1>
          <xm:sqref>B3</xm:sqref>
        </x14:dataValidation>
        <x14:dataValidation type="list" allowBlank="1" showInputMessage="1" showErrorMessage="1">
          <x14:formula1>
            <xm:f>DONNEES!$C$2:$C$5</xm:f>
          </x14:formula1>
          <xm:sqref>B9</xm:sqref>
        </x14:dataValidation>
        <x14:dataValidation type="list" showInputMessage="1" showErrorMessage="1">
          <x14:formula1>
            <xm:f>DONNEES!$A$2:$A$4</xm:f>
          </x14:formula1>
          <xm:sqref>B5</xm:sqref>
        </x14:dataValidation>
        <x14:dataValidation type="list" allowBlank="1">
          <x14:formula1>
            <xm:f>IF(P15&lt;&gt;"",DONNEES!$Q$2:$Q$8,"")</xm:f>
          </x14:formula1>
          <xm:sqref>Q15:Q1004</xm:sqref>
        </x14:dataValidation>
        <x14:dataValidation type="list" allowBlank="1" showInputMessage="1" showErrorMessage="1">
          <x14:formula1>
            <xm:f>IF(P15&lt;&gt;"",DONNEES!$O$2:$O$17,"")</xm:f>
          </x14:formula1>
          <xm:sqref>U15:U1004</xm:sqref>
        </x14:dataValidation>
        <x14:dataValidation type="list" allowBlank="1" showInputMessage="1" showErrorMessage="1">
          <x14:formula1>
            <xm:f>IF(P15&lt;&gt;"",DONNEES!$S$2:$S$6,"")</xm:f>
          </x14:formula1>
          <xm:sqref>W15:W1004</xm:sqref>
        </x14:dataValidation>
        <x14:dataValidation type="list" allowBlank="1" showInputMessage="1" showErrorMessage="1">
          <x14:formula1>
            <xm:f>DONNEES!$H$2:$H$11</xm:f>
          </x14:formula1>
          <xm:sqref>J15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044"/>
  <sheetViews>
    <sheetView workbookViewId="0">
      <selection activeCell="G6" sqref="G6:G7"/>
    </sheetView>
  </sheetViews>
  <sheetFormatPr baseColWidth="10" defaultColWidth="9.140625" defaultRowHeight="15" x14ac:dyDescent="0.25"/>
  <cols>
    <col min="1" max="1" width="11" bestFit="1" customWidth="1"/>
    <col min="2" max="2" width="9" customWidth="1"/>
    <col min="3" max="4" width="23.140625" bestFit="1" customWidth="1"/>
    <col min="5" max="5" width="8.7109375" style="2" bestFit="1" customWidth="1"/>
    <col min="6" max="6" width="52.140625" style="2" bestFit="1" customWidth="1"/>
    <col min="7" max="7" width="6.140625" style="2" customWidth="1"/>
    <col min="8" max="8" width="32.85546875" bestFit="1" customWidth="1"/>
    <col min="9" max="9" width="13.140625" bestFit="1" customWidth="1"/>
    <col min="10" max="10" width="7.28515625" bestFit="1" customWidth="1"/>
    <col min="11" max="11" width="18" bestFit="1" customWidth="1"/>
    <col min="12" max="12" width="10.5703125" customWidth="1"/>
    <col min="13" max="13" width="33.85546875" customWidth="1"/>
    <col min="14" max="14" width="5.5703125" bestFit="1" customWidth="1"/>
    <col min="15" max="15" width="12" bestFit="1" customWidth="1"/>
    <col min="16" max="16" width="20" bestFit="1" customWidth="1"/>
    <col min="17" max="17" width="8.5703125" bestFit="1" customWidth="1"/>
    <col min="18" max="18" width="27" bestFit="1" customWidth="1"/>
    <col min="19" max="19" width="12.7109375" bestFit="1" customWidth="1"/>
    <col min="20" max="20" width="18.5703125" bestFit="1" customWidth="1"/>
    <col min="21" max="21" width="16.42578125" bestFit="1" customWidth="1"/>
    <col min="22" max="22" width="16.7109375" bestFit="1" customWidth="1"/>
    <col min="23" max="23" width="17.85546875" bestFit="1" customWidth="1"/>
    <col min="24" max="24" width="14.85546875" style="4" bestFit="1" customWidth="1"/>
    <col min="25" max="25" width="19.42578125" bestFit="1" customWidth="1"/>
    <col min="26" max="26" width="26" bestFit="1" customWidth="1"/>
  </cols>
  <sheetData>
    <row r="1" spans="1:26" x14ac:dyDescent="0.25">
      <c r="A1" s="28" t="s">
        <v>2419</v>
      </c>
      <c r="B1" s="28" t="s">
        <v>92</v>
      </c>
      <c r="C1" s="29" t="s">
        <v>94</v>
      </c>
      <c r="D1" s="29" t="s">
        <v>6</v>
      </c>
      <c r="E1" s="29" t="s">
        <v>93</v>
      </c>
      <c r="F1" s="29" t="s">
        <v>94</v>
      </c>
      <c r="G1" s="29" t="s">
        <v>2459</v>
      </c>
      <c r="H1" s="29" t="s">
        <v>2015</v>
      </c>
      <c r="I1" s="29" t="s">
        <v>2014</v>
      </c>
      <c r="J1" s="29" t="s">
        <v>7</v>
      </c>
      <c r="K1" s="29" t="s">
        <v>2404</v>
      </c>
      <c r="L1" s="29" t="s">
        <v>12</v>
      </c>
      <c r="M1" s="29" t="s">
        <v>2034</v>
      </c>
      <c r="N1" s="29" t="s">
        <v>2029</v>
      </c>
      <c r="O1" s="29" t="s">
        <v>2077</v>
      </c>
      <c r="P1" s="29" t="s">
        <v>2078</v>
      </c>
      <c r="Q1" s="29" t="s">
        <v>2041</v>
      </c>
      <c r="R1" s="29" t="s">
        <v>2042</v>
      </c>
      <c r="S1" s="29" t="s">
        <v>2059</v>
      </c>
      <c r="T1" s="29" t="s">
        <v>2060</v>
      </c>
      <c r="U1" s="29" t="s">
        <v>2079</v>
      </c>
      <c r="V1" s="29" t="s">
        <v>2087</v>
      </c>
      <c r="W1" s="29" t="s">
        <v>2088</v>
      </c>
      <c r="X1" s="30" t="s">
        <v>2362</v>
      </c>
      <c r="Y1" s="29" t="s">
        <v>2363</v>
      </c>
      <c r="Z1" s="29" t="s">
        <v>2399</v>
      </c>
    </row>
    <row r="2" spans="1:26" x14ac:dyDescent="0.25">
      <c r="A2" s="31" t="s">
        <v>2420</v>
      </c>
      <c r="B2" s="31">
        <v>1000</v>
      </c>
      <c r="C2" s="9" t="s">
        <v>2416</v>
      </c>
      <c r="D2" s="9" t="s">
        <v>88</v>
      </c>
      <c r="E2" s="32">
        <v>1011001</v>
      </c>
      <c r="F2" s="33" t="s">
        <v>95</v>
      </c>
      <c r="G2" s="33" t="s">
        <v>2457</v>
      </c>
      <c r="H2" s="33" t="s">
        <v>2423</v>
      </c>
      <c r="I2" s="34" t="s">
        <v>2016</v>
      </c>
      <c r="J2" s="35" t="s">
        <v>89</v>
      </c>
      <c r="K2" s="9" t="s">
        <v>2405</v>
      </c>
      <c r="L2" s="33" t="s">
        <v>90</v>
      </c>
      <c r="M2" s="33" t="s">
        <v>2391</v>
      </c>
      <c r="N2" s="33" t="s">
        <v>2030</v>
      </c>
      <c r="O2" s="33">
        <v>1010</v>
      </c>
      <c r="P2" s="33" t="s">
        <v>2061</v>
      </c>
      <c r="Q2" s="9">
        <v>1100</v>
      </c>
      <c r="R2" s="9" t="s">
        <v>2043</v>
      </c>
      <c r="S2" s="36" t="s">
        <v>2016</v>
      </c>
      <c r="T2" s="9" t="s">
        <v>2050</v>
      </c>
      <c r="U2" s="36" t="s">
        <v>2016</v>
      </c>
      <c r="V2" s="9" t="s">
        <v>2083</v>
      </c>
      <c r="W2" s="9" t="s">
        <v>2084</v>
      </c>
      <c r="X2" s="37" t="s">
        <v>2364</v>
      </c>
      <c r="Y2" s="9" t="s">
        <v>2090</v>
      </c>
      <c r="Z2" s="9" t="s">
        <v>2400</v>
      </c>
    </row>
    <row r="3" spans="1:26" x14ac:dyDescent="0.25">
      <c r="A3" s="31" t="s">
        <v>2421</v>
      </c>
      <c r="B3" s="31">
        <v>1777</v>
      </c>
      <c r="C3" s="9" t="s">
        <v>2417</v>
      </c>
      <c r="D3" s="9" t="s">
        <v>2012</v>
      </c>
      <c r="E3" s="32">
        <v>1041100</v>
      </c>
      <c r="F3" s="33" t="s">
        <v>96</v>
      </c>
      <c r="G3" s="33" t="s">
        <v>2457</v>
      </c>
      <c r="H3" s="33" t="s">
        <v>2424</v>
      </c>
      <c r="I3" s="34" t="s">
        <v>2040</v>
      </c>
      <c r="J3" s="33" t="s">
        <v>2021</v>
      </c>
      <c r="K3" s="33" t="s">
        <v>2406</v>
      </c>
      <c r="L3" s="33" t="s">
        <v>2396</v>
      </c>
      <c r="M3" s="33" t="s">
        <v>2392</v>
      </c>
      <c r="N3" s="33" t="s">
        <v>2031</v>
      </c>
      <c r="O3" s="33">
        <v>1017</v>
      </c>
      <c r="P3" s="33" t="s">
        <v>2062</v>
      </c>
      <c r="Q3" s="9">
        <v>1200</v>
      </c>
      <c r="R3" s="9" t="s">
        <v>2044</v>
      </c>
      <c r="S3" s="9" t="s">
        <v>2051</v>
      </c>
      <c r="T3" s="9" t="s">
        <v>2052</v>
      </c>
      <c r="U3" s="9"/>
      <c r="V3" s="9" t="s">
        <v>2085</v>
      </c>
      <c r="W3" s="9" t="s">
        <v>2086</v>
      </c>
      <c r="X3" s="37" t="s">
        <v>2365</v>
      </c>
      <c r="Y3" s="9" t="s">
        <v>2091</v>
      </c>
      <c r="Z3" s="9" t="s">
        <v>2401</v>
      </c>
    </row>
    <row r="4" spans="1:26" x14ac:dyDescent="0.25">
      <c r="A4" s="31" t="s">
        <v>2422</v>
      </c>
      <c r="B4" s="31">
        <v>1888</v>
      </c>
      <c r="C4" s="9" t="s">
        <v>2418</v>
      </c>
      <c r="D4" s="9" t="s">
        <v>2013</v>
      </c>
      <c r="E4" s="32">
        <v>1043100</v>
      </c>
      <c r="F4" s="33" t="s">
        <v>97</v>
      </c>
      <c r="G4" s="33" t="s">
        <v>2457</v>
      </c>
      <c r="H4" s="33" t="s">
        <v>2425</v>
      </c>
      <c r="I4" s="34" t="s">
        <v>2017</v>
      </c>
      <c r="J4" s="33" t="s">
        <v>2022</v>
      </c>
      <c r="K4" s="9" t="s">
        <v>2412</v>
      </c>
      <c r="L4" s="33" t="s">
        <v>2410</v>
      </c>
      <c r="M4" s="33" t="s">
        <v>2393</v>
      </c>
      <c r="N4" s="33" t="s">
        <v>2032</v>
      </c>
      <c r="O4" s="33">
        <v>1020</v>
      </c>
      <c r="P4" s="33" t="s">
        <v>2063</v>
      </c>
      <c r="Q4" s="9">
        <v>1300</v>
      </c>
      <c r="R4" s="9" t="s">
        <v>2045</v>
      </c>
      <c r="S4" s="9" t="s">
        <v>2053</v>
      </c>
      <c r="T4" s="9" t="s">
        <v>2054</v>
      </c>
      <c r="U4" s="9"/>
      <c r="V4" s="9"/>
      <c r="W4" s="9"/>
      <c r="X4" s="37" t="s">
        <v>2366</v>
      </c>
      <c r="Y4" s="9" t="s">
        <v>2092</v>
      </c>
      <c r="Z4" s="9" t="s">
        <v>2402</v>
      </c>
    </row>
    <row r="5" spans="1:26" x14ac:dyDescent="0.25">
      <c r="A5" s="9"/>
      <c r="B5" s="9"/>
      <c r="C5" s="9" t="s">
        <v>2433</v>
      </c>
      <c r="D5" s="9" t="s">
        <v>2215</v>
      </c>
      <c r="E5" s="32">
        <v>1061100</v>
      </c>
      <c r="F5" s="33" t="s">
        <v>98</v>
      </c>
      <c r="G5" s="33" t="s">
        <v>2457</v>
      </c>
      <c r="H5" s="33" t="s">
        <v>2426</v>
      </c>
      <c r="I5" s="34" t="s">
        <v>2018</v>
      </c>
      <c r="J5" s="33" t="s">
        <v>2023</v>
      </c>
      <c r="K5" s="33" t="s">
        <v>2413</v>
      </c>
      <c r="L5" s="35" t="s">
        <v>2411</v>
      </c>
      <c r="M5" s="33" t="s">
        <v>2394</v>
      </c>
      <c r="N5" s="33" t="s">
        <v>91</v>
      </c>
      <c r="O5" s="33">
        <v>1030</v>
      </c>
      <c r="P5" s="33" t="s">
        <v>2064</v>
      </c>
      <c r="Q5" s="9">
        <v>1500</v>
      </c>
      <c r="R5" s="9" t="s">
        <v>2046</v>
      </c>
      <c r="S5" s="9" t="s">
        <v>2055</v>
      </c>
      <c r="T5" s="9" t="s">
        <v>2056</v>
      </c>
      <c r="U5" s="9"/>
      <c r="V5" s="9"/>
      <c r="W5" s="9"/>
      <c r="X5" s="37" t="s">
        <v>2367</v>
      </c>
      <c r="Y5" s="9" t="s">
        <v>2093</v>
      </c>
      <c r="Z5" s="9"/>
    </row>
    <row r="6" spans="1:26" x14ac:dyDescent="0.25">
      <c r="A6" s="9"/>
      <c r="B6" s="9"/>
      <c r="C6" s="9"/>
      <c r="D6" s="9"/>
      <c r="E6" s="32">
        <v>1064100</v>
      </c>
      <c r="F6" s="33" t="s">
        <v>99</v>
      </c>
      <c r="G6" s="33" t="s">
        <v>2456</v>
      </c>
      <c r="H6" s="33" t="s">
        <v>2427</v>
      </c>
      <c r="I6" s="34" t="s">
        <v>2019</v>
      </c>
      <c r="J6" s="38" t="s">
        <v>2024</v>
      </c>
      <c r="K6" s="35"/>
      <c r="L6" s="35"/>
      <c r="M6" s="33" t="s">
        <v>2395</v>
      </c>
      <c r="N6" s="33" t="s">
        <v>2033</v>
      </c>
      <c r="O6" s="33">
        <v>1037</v>
      </c>
      <c r="P6" s="33" t="s">
        <v>2065</v>
      </c>
      <c r="Q6" s="9">
        <v>1700</v>
      </c>
      <c r="R6" s="9" t="s">
        <v>2047</v>
      </c>
      <c r="S6" s="9" t="s">
        <v>2057</v>
      </c>
      <c r="T6" s="9" t="s">
        <v>2058</v>
      </c>
      <c r="U6" s="9"/>
      <c r="V6" s="9"/>
      <c r="W6" s="9"/>
      <c r="X6" s="37" t="s">
        <v>2368</v>
      </c>
      <c r="Y6" s="9" t="s">
        <v>2094</v>
      </c>
      <c r="Z6" s="9"/>
    </row>
    <row r="7" spans="1:26" x14ac:dyDescent="0.25">
      <c r="A7" s="9"/>
      <c r="B7" s="9"/>
      <c r="C7" s="9"/>
      <c r="D7" s="9"/>
      <c r="E7" s="32">
        <v>1068100</v>
      </c>
      <c r="F7" s="33" t="s">
        <v>100</v>
      </c>
      <c r="G7" s="33" t="s">
        <v>2456</v>
      </c>
      <c r="H7" s="33" t="s">
        <v>2428</v>
      </c>
      <c r="I7" s="34" t="s">
        <v>2020</v>
      </c>
      <c r="J7" s="38" t="s">
        <v>2025</v>
      </c>
      <c r="K7" s="35"/>
      <c r="L7" s="35"/>
      <c r="M7" s="9"/>
      <c r="N7" s="9"/>
      <c r="O7" s="9">
        <v>1038</v>
      </c>
      <c r="P7" s="9" t="s">
        <v>2066</v>
      </c>
      <c r="Q7" s="9">
        <v>1800</v>
      </c>
      <c r="R7" s="9" t="s">
        <v>2048</v>
      </c>
      <c r="S7" s="9"/>
      <c r="T7" s="9"/>
      <c r="U7" s="9"/>
      <c r="V7" s="9"/>
      <c r="W7" s="9"/>
      <c r="X7" s="37" t="s">
        <v>2369</v>
      </c>
      <c r="Y7" s="9" t="s">
        <v>2095</v>
      </c>
      <c r="Z7" s="9"/>
    </row>
    <row r="8" spans="1:26" x14ac:dyDescent="0.25">
      <c r="A8" s="9"/>
      <c r="B8" s="9"/>
      <c r="C8" s="9"/>
      <c r="D8" s="9"/>
      <c r="E8" s="32">
        <v>1110001</v>
      </c>
      <c r="F8" s="33" t="s">
        <v>101</v>
      </c>
      <c r="G8" s="33" t="s">
        <v>2458</v>
      </c>
      <c r="H8" s="9" t="s">
        <v>2441</v>
      </c>
      <c r="I8" s="36" t="s">
        <v>2442</v>
      </c>
      <c r="J8" s="38" t="s">
        <v>2026</v>
      </c>
      <c r="K8" s="35"/>
      <c r="L8" s="35"/>
      <c r="M8" s="9"/>
      <c r="N8" s="9"/>
      <c r="O8" s="9">
        <v>1040</v>
      </c>
      <c r="P8" s="9" t="s">
        <v>2067</v>
      </c>
      <c r="Q8" s="9">
        <v>1900</v>
      </c>
      <c r="R8" s="9" t="s">
        <v>2049</v>
      </c>
      <c r="S8" s="9"/>
      <c r="T8" s="9"/>
      <c r="U8" s="9"/>
      <c r="V8" s="9"/>
      <c r="W8" s="9"/>
      <c r="X8" s="37" t="s">
        <v>2370</v>
      </c>
      <c r="Y8" s="9" t="s">
        <v>2096</v>
      </c>
      <c r="Z8" s="9"/>
    </row>
    <row r="9" spans="1:26" x14ac:dyDescent="0.25">
      <c r="A9" s="9"/>
      <c r="B9" s="9"/>
      <c r="C9" s="9"/>
      <c r="D9" s="9"/>
      <c r="E9" s="32">
        <v>1190100</v>
      </c>
      <c r="F9" s="33" t="s">
        <v>102</v>
      </c>
      <c r="G9" s="33" t="s">
        <v>2458</v>
      </c>
      <c r="H9" s="9" t="s">
        <v>2443</v>
      </c>
      <c r="I9" s="36" t="s">
        <v>2444</v>
      </c>
      <c r="J9" s="9"/>
      <c r="K9" s="9"/>
      <c r="L9" s="9"/>
      <c r="M9" s="9"/>
      <c r="N9" s="9"/>
      <c r="O9" s="9">
        <v>1050</v>
      </c>
      <c r="P9" s="9" t="s">
        <v>2068</v>
      </c>
      <c r="Q9" s="9"/>
      <c r="R9" s="9"/>
      <c r="S9" s="9"/>
      <c r="T9" s="9"/>
      <c r="U9" s="9"/>
      <c r="V9" s="9"/>
      <c r="W9" s="9"/>
      <c r="X9" s="37" t="s">
        <v>2371</v>
      </c>
      <c r="Y9" s="9" t="s">
        <v>2097</v>
      </c>
      <c r="Z9" s="9"/>
    </row>
    <row r="10" spans="1:26" x14ac:dyDescent="0.25">
      <c r="A10" s="9"/>
      <c r="B10" s="9"/>
      <c r="C10" s="9"/>
      <c r="D10" s="9"/>
      <c r="E10" s="32">
        <v>1210001</v>
      </c>
      <c r="F10" s="33" t="s">
        <v>103</v>
      </c>
      <c r="G10" s="33" t="s">
        <v>2458</v>
      </c>
      <c r="H10" s="9" t="s">
        <v>2448</v>
      </c>
      <c r="I10" s="36" t="s">
        <v>2445</v>
      </c>
      <c r="J10" s="9"/>
      <c r="K10" s="9"/>
      <c r="L10" s="9"/>
      <c r="M10" s="9"/>
      <c r="N10" s="9"/>
      <c r="O10" s="9">
        <v>1060</v>
      </c>
      <c r="P10" s="9" t="s">
        <v>2069</v>
      </c>
      <c r="Q10" s="9"/>
      <c r="R10" s="9"/>
      <c r="S10" s="9"/>
      <c r="T10" s="9"/>
      <c r="U10" s="9"/>
      <c r="V10" s="9"/>
      <c r="W10" s="9"/>
      <c r="X10" s="37" t="s">
        <v>2372</v>
      </c>
      <c r="Y10" s="9" t="s">
        <v>2098</v>
      </c>
      <c r="Z10" s="9"/>
    </row>
    <row r="11" spans="1:26" x14ac:dyDescent="0.25">
      <c r="A11" s="9"/>
      <c r="B11" s="9"/>
      <c r="C11" s="9"/>
      <c r="D11" s="9"/>
      <c r="E11" s="32">
        <v>1290001</v>
      </c>
      <c r="F11" s="33" t="s">
        <v>104</v>
      </c>
      <c r="G11" s="33" t="s">
        <v>2458</v>
      </c>
      <c r="H11" s="9" t="s">
        <v>2447</v>
      </c>
      <c r="I11" s="36" t="s">
        <v>2446</v>
      </c>
      <c r="J11" s="9"/>
      <c r="K11" s="9"/>
      <c r="L11" s="9"/>
      <c r="M11" s="9"/>
      <c r="N11" s="9"/>
      <c r="O11" s="9">
        <v>1710</v>
      </c>
      <c r="P11" s="9" t="s">
        <v>2070</v>
      </c>
      <c r="Q11" s="9"/>
      <c r="R11" s="9"/>
      <c r="S11" s="9"/>
      <c r="T11" s="9"/>
      <c r="U11" s="9"/>
      <c r="V11" s="9"/>
      <c r="W11" s="9"/>
      <c r="X11" s="37" t="s">
        <v>2373</v>
      </c>
      <c r="Y11" s="9" t="s">
        <v>2099</v>
      </c>
      <c r="Z11" s="9"/>
    </row>
    <row r="12" spans="1:26" x14ac:dyDescent="0.25">
      <c r="A12" s="9"/>
      <c r="B12" s="9"/>
      <c r="C12" s="9"/>
      <c r="D12" s="9"/>
      <c r="E12" s="32">
        <v>1317100</v>
      </c>
      <c r="F12" s="33" t="s">
        <v>105</v>
      </c>
      <c r="G12" s="33"/>
      <c r="H12" s="9"/>
      <c r="I12" s="9"/>
      <c r="J12" s="9"/>
      <c r="K12" s="9"/>
      <c r="L12" s="9"/>
      <c r="M12" s="9"/>
      <c r="N12" s="9"/>
      <c r="O12" s="9">
        <v>1717</v>
      </c>
      <c r="P12" s="9" t="s">
        <v>2071</v>
      </c>
      <c r="Q12" s="9"/>
      <c r="R12" s="9"/>
      <c r="S12" s="9"/>
      <c r="T12" s="9"/>
      <c r="U12" s="9"/>
      <c r="V12" s="9"/>
      <c r="W12" s="9"/>
      <c r="X12" s="37" t="s">
        <v>2374</v>
      </c>
      <c r="Y12" s="9" t="s">
        <v>2100</v>
      </c>
      <c r="Z12" s="9"/>
    </row>
    <row r="13" spans="1:26" x14ac:dyDescent="0.25">
      <c r="A13" s="9"/>
      <c r="B13" s="9"/>
      <c r="C13" s="9"/>
      <c r="D13" s="9"/>
      <c r="E13" s="32">
        <v>1317110</v>
      </c>
      <c r="F13" s="33" t="s">
        <v>106</v>
      </c>
      <c r="G13" s="33"/>
      <c r="H13" s="9"/>
      <c r="I13" s="9"/>
      <c r="J13" s="9"/>
      <c r="K13" s="9"/>
      <c r="L13" s="9"/>
      <c r="M13" s="9"/>
      <c r="N13" s="9"/>
      <c r="O13" s="9">
        <v>1740</v>
      </c>
      <c r="P13" s="9" t="s">
        <v>2072</v>
      </c>
      <c r="Q13" s="9"/>
      <c r="R13" s="9"/>
      <c r="S13" s="9"/>
      <c r="T13" s="9"/>
      <c r="U13" s="9"/>
      <c r="V13" s="9"/>
      <c r="W13" s="9"/>
      <c r="X13" s="37" t="s">
        <v>2375</v>
      </c>
      <c r="Y13" s="9" t="s">
        <v>2101</v>
      </c>
      <c r="Z13" s="9"/>
    </row>
    <row r="14" spans="1:26" x14ac:dyDescent="0.25">
      <c r="A14" s="9"/>
      <c r="B14" s="9"/>
      <c r="C14" s="9"/>
      <c r="D14" s="9"/>
      <c r="E14" s="32">
        <v>1317120</v>
      </c>
      <c r="F14" s="33" t="s">
        <v>107</v>
      </c>
      <c r="G14" s="33"/>
      <c r="H14" s="9"/>
      <c r="I14" s="9"/>
      <c r="J14" s="9"/>
      <c r="K14" s="9"/>
      <c r="L14" s="9"/>
      <c r="M14" s="9"/>
      <c r="N14" s="9"/>
      <c r="O14" s="9">
        <v>1810</v>
      </c>
      <c r="P14" s="9" t="s">
        <v>2073</v>
      </c>
      <c r="Q14" s="9"/>
      <c r="R14" s="9"/>
      <c r="S14" s="9"/>
      <c r="T14" s="9"/>
      <c r="U14" s="9"/>
      <c r="V14" s="9"/>
      <c r="W14" s="9"/>
      <c r="X14" s="37" t="s">
        <v>2376</v>
      </c>
      <c r="Y14" s="9" t="s">
        <v>2102</v>
      </c>
      <c r="Z14" s="9"/>
    </row>
    <row r="15" spans="1:26" x14ac:dyDescent="0.25">
      <c r="A15" s="9"/>
      <c r="B15" s="9"/>
      <c r="C15" s="9"/>
      <c r="D15" s="9"/>
      <c r="E15" s="32">
        <v>1397100</v>
      </c>
      <c r="F15" s="33" t="s">
        <v>108</v>
      </c>
      <c r="G15" s="33"/>
      <c r="H15" s="9"/>
      <c r="I15" s="9"/>
      <c r="J15" s="9"/>
      <c r="K15" s="9"/>
      <c r="L15" s="9"/>
      <c r="M15" s="9"/>
      <c r="N15" s="9"/>
      <c r="O15" s="9">
        <v>1840</v>
      </c>
      <c r="P15" s="9" t="s">
        <v>2074</v>
      </c>
      <c r="Q15" s="9"/>
      <c r="R15" s="9"/>
      <c r="S15" s="9"/>
      <c r="T15" s="9"/>
      <c r="U15" s="9"/>
      <c r="V15" s="9"/>
      <c r="W15" s="9"/>
      <c r="X15" s="37" t="s">
        <v>2377</v>
      </c>
      <c r="Y15" s="9" t="s">
        <v>2103</v>
      </c>
      <c r="Z15" s="9"/>
    </row>
    <row r="16" spans="1:26" x14ac:dyDescent="0.25">
      <c r="A16" s="9"/>
      <c r="B16" s="9"/>
      <c r="C16" s="9"/>
      <c r="D16" s="9"/>
      <c r="E16" s="32">
        <v>1397110</v>
      </c>
      <c r="F16" s="33" t="s">
        <v>109</v>
      </c>
      <c r="G16" s="33"/>
      <c r="H16" s="9"/>
      <c r="I16" s="9"/>
      <c r="J16" s="9"/>
      <c r="K16" s="9"/>
      <c r="L16" s="9"/>
      <c r="M16" s="9"/>
      <c r="N16" s="9"/>
      <c r="O16" s="9">
        <v>1920</v>
      </c>
      <c r="P16" s="9" t="s">
        <v>2075</v>
      </c>
      <c r="Q16" s="9"/>
      <c r="R16" s="9"/>
      <c r="S16" s="9"/>
      <c r="T16" s="9"/>
      <c r="U16" s="9"/>
      <c r="V16" s="9"/>
      <c r="W16" s="9"/>
      <c r="X16" s="37" t="s">
        <v>2378</v>
      </c>
      <c r="Y16" s="9" t="s">
        <v>2104</v>
      </c>
      <c r="Z16" s="9"/>
    </row>
    <row r="17" spans="1:26" x14ac:dyDescent="0.25">
      <c r="A17" s="9"/>
      <c r="B17" s="9"/>
      <c r="C17" s="9"/>
      <c r="D17" s="9"/>
      <c r="E17" s="32">
        <v>1397120</v>
      </c>
      <c r="F17" s="33" t="s">
        <v>110</v>
      </c>
      <c r="G17" s="33"/>
      <c r="H17" s="9"/>
      <c r="I17" s="9"/>
      <c r="J17" s="9"/>
      <c r="K17" s="9"/>
      <c r="L17" s="9"/>
      <c r="M17" s="9"/>
      <c r="N17" s="9"/>
      <c r="O17" s="9">
        <v>1921</v>
      </c>
      <c r="P17" s="9" t="s">
        <v>2076</v>
      </c>
      <c r="Q17" s="9"/>
      <c r="R17" s="9"/>
      <c r="S17" s="9"/>
      <c r="T17" s="9"/>
      <c r="U17" s="9"/>
      <c r="V17" s="9"/>
      <c r="W17" s="9"/>
      <c r="X17" s="37" t="s">
        <v>2379</v>
      </c>
      <c r="Y17" s="9" t="s">
        <v>2105</v>
      </c>
      <c r="Z17" s="9"/>
    </row>
    <row r="18" spans="1:26" x14ac:dyDescent="0.25">
      <c r="A18" s="9"/>
      <c r="B18" s="9"/>
      <c r="C18" s="9"/>
      <c r="D18" s="9"/>
      <c r="E18" s="32">
        <v>1397121</v>
      </c>
      <c r="F18" s="33" t="s">
        <v>111</v>
      </c>
      <c r="G18" s="33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37" t="s">
        <v>2380</v>
      </c>
      <c r="Y18" s="9" t="s">
        <v>2106</v>
      </c>
      <c r="Z18" s="9"/>
    </row>
    <row r="19" spans="1:26" x14ac:dyDescent="0.25">
      <c r="A19" s="9"/>
      <c r="B19" s="9"/>
      <c r="C19" s="9"/>
      <c r="D19" s="9"/>
      <c r="E19" s="32">
        <v>1397199</v>
      </c>
      <c r="F19" s="33" t="s">
        <v>112</v>
      </c>
      <c r="G19" s="33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37" t="s">
        <v>2381</v>
      </c>
      <c r="Y19" s="9" t="s">
        <v>2107</v>
      </c>
      <c r="Z19" s="9"/>
    </row>
    <row r="20" spans="1:26" x14ac:dyDescent="0.25">
      <c r="A20" s="9"/>
      <c r="B20" s="9"/>
      <c r="C20" s="9"/>
      <c r="D20" s="9"/>
      <c r="E20" s="32">
        <v>1424100</v>
      </c>
      <c r="F20" s="33" t="s">
        <v>113</v>
      </c>
      <c r="G20" s="33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37" t="s">
        <v>2382</v>
      </c>
      <c r="Y20" s="9" t="s">
        <v>2108</v>
      </c>
      <c r="Z20" s="9"/>
    </row>
    <row r="21" spans="1:26" x14ac:dyDescent="0.25">
      <c r="A21" s="9"/>
      <c r="B21" s="9"/>
      <c r="C21" s="9"/>
      <c r="D21" s="9"/>
      <c r="E21" s="32">
        <v>1431100</v>
      </c>
      <c r="F21" s="33" t="s">
        <v>114</v>
      </c>
      <c r="G21" s="33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37" t="s">
        <v>2383</v>
      </c>
      <c r="Y21" s="9" t="s">
        <v>2109</v>
      </c>
      <c r="Z21" s="9"/>
    </row>
    <row r="22" spans="1:26" x14ac:dyDescent="0.25">
      <c r="A22" s="9"/>
      <c r="B22" s="9"/>
      <c r="C22" s="9"/>
      <c r="D22" s="9"/>
      <c r="E22" s="32">
        <v>1441100</v>
      </c>
      <c r="F22" s="33" t="s">
        <v>115</v>
      </c>
      <c r="G22" s="33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37" t="s">
        <v>2110</v>
      </c>
      <c r="Y22" s="9" t="s">
        <v>2111</v>
      </c>
      <c r="Z22" s="9"/>
    </row>
    <row r="23" spans="1:26" x14ac:dyDescent="0.25">
      <c r="A23" s="9"/>
      <c r="B23" s="9"/>
      <c r="C23" s="9"/>
      <c r="D23" s="9"/>
      <c r="E23" s="32">
        <v>1450100</v>
      </c>
      <c r="F23" s="33" t="s">
        <v>116</v>
      </c>
      <c r="G23" s="33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37" t="s">
        <v>2112</v>
      </c>
      <c r="Y23" s="9" t="s">
        <v>2113</v>
      </c>
      <c r="Z23" s="9"/>
    </row>
    <row r="24" spans="1:26" x14ac:dyDescent="0.25">
      <c r="A24" s="9"/>
      <c r="B24" s="9"/>
      <c r="C24" s="9"/>
      <c r="D24" s="9"/>
      <c r="E24" s="32">
        <v>1450106</v>
      </c>
      <c r="F24" s="33" t="s">
        <v>117</v>
      </c>
      <c r="G24" s="33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37" t="s">
        <v>2114</v>
      </c>
      <c r="Y24" s="9" t="s">
        <v>2115</v>
      </c>
      <c r="Z24" s="9"/>
    </row>
    <row r="25" spans="1:26" x14ac:dyDescent="0.25">
      <c r="A25" s="9"/>
      <c r="B25" s="9"/>
      <c r="C25" s="9"/>
      <c r="D25" s="9"/>
      <c r="E25" s="32">
        <v>1450600</v>
      </c>
      <c r="F25" s="33" t="s">
        <v>117</v>
      </c>
      <c r="G25" s="33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37" t="s">
        <v>2116</v>
      </c>
      <c r="Y25" s="9" t="s">
        <v>2117</v>
      </c>
      <c r="Z25" s="9"/>
    </row>
    <row r="26" spans="1:26" x14ac:dyDescent="0.25">
      <c r="A26" s="9"/>
      <c r="B26" s="9"/>
      <c r="C26" s="9"/>
      <c r="D26" s="9"/>
      <c r="E26" s="32">
        <v>1515100</v>
      </c>
      <c r="F26" s="33" t="s">
        <v>118</v>
      </c>
      <c r="G26" s="33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37" t="s">
        <v>2118</v>
      </c>
      <c r="Y26" s="9" t="s">
        <v>2119</v>
      </c>
      <c r="Z26" s="9"/>
    </row>
    <row r="27" spans="1:26" x14ac:dyDescent="0.25">
      <c r="A27" s="9"/>
      <c r="B27" s="9"/>
      <c r="C27" s="9"/>
      <c r="D27" s="9"/>
      <c r="E27" s="32">
        <v>1515101</v>
      </c>
      <c r="F27" s="33" t="s">
        <v>119</v>
      </c>
      <c r="G27" s="33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37" t="s">
        <v>2120</v>
      </c>
      <c r="Y27" s="9" t="s">
        <v>2121</v>
      </c>
      <c r="Z27" s="9"/>
    </row>
    <row r="28" spans="1:26" x14ac:dyDescent="0.25">
      <c r="A28" s="9"/>
      <c r="B28" s="9"/>
      <c r="C28" s="9"/>
      <c r="D28" s="9"/>
      <c r="E28" s="32">
        <v>1518100</v>
      </c>
      <c r="F28" s="33" t="s">
        <v>120</v>
      </c>
      <c r="G28" s="33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37" t="s">
        <v>2122</v>
      </c>
      <c r="Y28" s="9" t="s">
        <v>2123</v>
      </c>
      <c r="Z28" s="9"/>
    </row>
    <row r="29" spans="1:26" x14ac:dyDescent="0.25">
      <c r="A29" s="9"/>
      <c r="B29" s="9"/>
      <c r="C29" s="9"/>
      <c r="D29" s="9"/>
      <c r="E29" s="32">
        <v>1518101</v>
      </c>
      <c r="F29" s="33" t="s">
        <v>121</v>
      </c>
      <c r="G29" s="33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37" t="s">
        <v>2124</v>
      </c>
      <c r="Y29" s="9" t="s">
        <v>2125</v>
      </c>
      <c r="Z29" s="9"/>
    </row>
    <row r="30" spans="1:26" x14ac:dyDescent="0.25">
      <c r="A30" s="9"/>
      <c r="B30" s="9"/>
      <c r="C30" s="9"/>
      <c r="D30" s="9"/>
      <c r="E30" s="32">
        <v>1518102</v>
      </c>
      <c r="F30" s="33" t="s">
        <v>122</v>
      </c>
      <c r="G30" s="33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37" t="s">
        <v>2126</v>
      </c>
      <c r="Y30" s="9" t="s">
        <v>2127</v>
      </c>
      <c r="Z30" s="9"/>
    </row>
    <row r="31" spans="1:26" x14ac:dyDescent="0.25">
      <c r="A31" s="9"/>
      <c r="B31" s="9"/>
      <c r="C31" s="9"/>
      <c r="D31" s="9"/>
      <c r="E31" s="32">
        <v>1518103</v>
      </c>
      <c r="F31" s="33" t="s">
        <v>123</v>
      </c>
      <c r="G31" s="33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37" t="s">
        <v>2128</v>
      </c>
      <c r="Y31" s="9" t="s">
        <v>2129</v>
      </c>
      <c r="Z31" s="9"/>
    </row>
    <row r="32" spans="1:26" x14ac:dyDescent="0.25">
      <c r="A32" s="9"/>
      <c r="B32" s="9"/>
      <c r="C32" s="9"/>
      <c r="D32" s="9"/>
      <c r="E32" s="32">
        <v>1518104</v>
      </c>
      <c r="F32" s="33" t="s">
        <v>124</v>
      </c>
      <c r="G32" s="33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37" t="s">
        <v>2130</v>
      </c>
      <c r="Y32" s="9" t="s">
        <v>2131</v>
      </c>
      <c r="Z32" s="9"/>
    </row>
    <row r="33" spans="1:26" x14ac:dyDescent="0.25">
      <c r="A33" s="9"/>
      <c r="B33" s="9"/>
      <c r="C33" s="9"/>
      <c r="D33" s="9"/>
      <c r="E33" s="32">
        <v>1518105</v>
      </c>
      <c r="F33" s="33" t="s">
        <v>125</v>
      </c>
      <c r="G33" s="33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37" t="s">
        <v>2132</v>
      </c>
      <c r="Y33" s="9" t="s">
        <v>2133</v>
      </c>
      <c r="Z33" s="9"/>
    </row>
    <row r="34" spans="1:26" x14ac:dyDescent="0.25">
      <c r="A34" s="9"/>
      <c r="B34" s="9"/>
      <c r="C34" s="9"/>
      <c r="D34" s="9"/>
      <c r="E34" s="32">
        <v>1518106</v>
      </c>
      <c r="F34" s="33" t="s">
        <v>126</v>
      </c>
      <c r="G34" s="33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37" t="s">
        <v>2134</v>
      </c>
      <c r="Y34" s="9" t="s">
        <v>2135</v>
      </c>
      <c r="Z34" s="9"/>
    </row>
    <row r="35" spans="1:26" x14ac:dyDescent="0.25">
      <c r="A35" s="9"/>
      <c r="B35" s="9"/>
      <c r="C35" s="9"/>
      <c r="D35" s="9"/>
      <c r="E35" s="32">
        <v>1518107</v>
      </c>
      <c r="F35" s="33" t="s">
        <v>127</v>
      </c>
      <c r="G35" s="33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37" t="s">
        <v>2136</v>
      </c>
      <c r="Y35" s="9" t="s">
        <v>2137</v>
      </c>
      <c r="Z35" s="9"/>
    </row>
    <row r="36" spans="1:26" x14ac:dyDescent="0.25">
      <c r="A36" s="9"/>
      <c r="B36" s="9"/>
      <c r="C36" s="9"/>
      <c r="D36" s="9"/>
      <c r="E36" s="32">
        <v>1518108</v>
      </c>
      <c r="F36" s="33" t="s">
        <v>128</v>
      </c>
      <c r="G36" s="33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37" t="s">
        <v>2138</v>
      </c>
      <c r="Y36" s="9" t="s">
        <v>2139</v>
      </c>
      <c r="Z36" s="9"/>
    </row>
    <row r="37" spans="1:26" x14ac:dyDescent="0.25">
      <c r="A37" s="9"/>
      <c r="B37" s="9"/>
      <c r="C37" s="9"/>
      <c r="D37" s="9"/>
      <c r="E37" s="32">
        <v>1518109</v>
      </c>
      <c r="F37" s="33" t="s">
        <v>129</v>
      </c>
      <c r="G37" s="33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37" t="s">
        <v>2140</v>
      </c>
      <c r="Y37" s="9" t="s">
        <v>2141</v>
      </c>
      <c r="Z37" s="9"/>
    </row>
    <row r="38" spans="1:26" x14ac:dyDescent="0.25">
      <c r="A38" s="9"/>
      <c r="B38" s="9"/>
      <c r="C38" s="9"/>
      <c r="D38" s="9"/>
      <c r="E38" s="32">
        <v>1518110</v>
      </c>
      <c r="F38" s="33" t="s">
        <v>130</v>
      </c>
      <c r="G38" s="33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37" t="s">
        <v>2142</v>
      </c>
      <c r="Y38" s="9" t="s">
        <v>2143</v>
      </c>
      <c r="Z38" s="9"/>
    </row>
    <row r="39" spans="1:26" x14ac:dyDescent="0.25">
      <c r="A39" s="9"/>
      <c r="B39" s="9"/>
      <c r="C39" s="9"/>
      <c r="D39" s="9"/>
      <c r="E39" s="32">
        <v>1518111</v>
      </c>
      <c r="F39" s="33" t="s">
        <v>131</v>
      </c>
      <c r="G39" s="33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37" t="s">
        <v>2144</v>
      </c>
      <c r="Y39" s="9" t="s">
        <v>2145</v>
      </c>
      <c r="Z39" s="9"/>
    </row>
    <row r="40" spans="1:26" x14ac:dyDescent="0.25">
      <c r="A40" s="9"/>
      <c r="B40" s="9"/>
      <c r="C40" s="9"/>
      <c r="D40" s="9"/>
      <c r="E40" s="32">
        <v>1518112</v>
      </c>
      <c r="F40" s="33" t="s">
        <v>132</v>
      </c>
      <c r="G40" s="33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37" t="s">
        <v>2146</v>
      </c>
      <c r="Y40" s="9" t="s">
        <v>2147</v>
      </c>
      <c r="Z40" s="9"/>
    </row>
    <row r="41" spans="1:26" x14ac:dyDescent="0.25">
      <c r="A41" s="9"/>
      <c r="B41" s="9"/>
      <c r="C41" s="9"/>
      <c r="D41" s="9"/>
      <c r="E41" s="32">
        <v>1518113</v>
      </c>
      <c r="F41" s="33" t="s">
        <v>133</v>
      </c>
      <c r="G41" s="33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37" t="s">
        <v>2148</v>
      </c>
      <c r="Y41" s="9" t="s">
        <v>2149</v>
      </c>
      <c r="Z41" s="9"/>
    </row>
    <row r="42" spans="1:26" x14ac:dyDescent="0.25">
      <c r="A42" s="9"/>
      <c r="B42" s="9"/>
      <c r="C42" s="9"/>
      <c r="D42" s="9"/>
      <c r="E42" s="32">
        <v>1518114</v>
      </c>
      <c r="F42" s="33" t="s">
        <v>134</v>
      </c>
      <c r="G42" s="33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37" t="s">
        <v>2150</v>
      </c>
      <c r="Y42" s="9" t="s">
        <v>2151</v>
      </c>
      <c r="Z42" s="9"/>
    </row>
    <row r="43" spans="1:26" x14ac:dyDescent="0.25">
      <c r="A43" s="9"/>
      <c r="B43" s="9"/>
      <c r="C43" s="9"/>
      <c r="D43" s="9"/>
      <c r="E43" s="32">
        <v>1518115</v>
      </c>
      <c r="F43" s="33" t="s">
        <v>135</v>
      </c>
      <c r="G43" s="33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37" t="s">
        <v>2152</v>
      </c>
      <c r="Y43" s="9" t="s">
        <v>2153</v>
      </c>
      <c r="Z43" s="9"/>
    </row>
    <row r="44" spans="1:26" x14ac:dyDescent="0.25">
      <c r="A44" s="9"/>
      <c r="B44" s="9"/>
      <c r="C44" s="9"/>
      <c r="D44" s="9"/>
      <c r="E44" s="32">
        <v>1518116</v>
      </c>
      <c r="F44" s="33" t="s">
        <v>136</v>
      </c>
      <c r="G44" s="33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37" t="s">
        <v>2154</v>
      </c>
      <c r="Y44" s="9" t="s">
        <v>2155</v>
      </c>
      <c r="Z44" s="9"/>
    </row>
    <row r="45" spans="1:26" x14ac:dyDescent="0.25">
      <c r="A45" s="9"/>
      <c r="B45" s="9"/>
      <c r="C45" s="9"/>
      <c r="D45" s="9"/>
      <c r="E45" s="32">
        <v>1518117</v>
      </c>
      <c r="F45" s="33" t="s">
        <v>137</v>
      </c>
      <c r="G45" s="33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37" t="s">
        <v>2156</v>
      </c>
      <c r="Y45" s="9" t="s">
        <v>2157</v>
      </c>
      <c r="Z45" s="9"/>
    </row>
    <row r="46" spans="1:26" x14ac:dyDescent="0.25">
      <c r="A46" s="9"/>
      <c r="B46" s="9"/>
      <c r="C46" s="9"/>
      <c r="D46" s="9"/>
      <c r="E46" s="32">
        <v>1531100</v>
      </c>
      <c r="F46" s="33" t="s">
        <v>138</v>
      </c>
      <c r="G46" s="33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37" t="s">
        <v>2158</v>
      </c>
      <c r="Y46" s="9" t="s">
        <v>2159</v>
      </c>
      <c r="Z46" s="9"/>
    </row>
    <row r="47" spans="1:26" x14ac:dyDescent="0.25">
      <c r="A47" s="9"/>
      <c r="B47" s="9"/>
      <c r="C47" s="9"/>
      <c r="D47" s="9"/>
      <c r="E47" s="32">
        <v>1538100</v>
      </c>
      <c r="F47" s="33" t="s">
        <v>139</v>
      </c>
      <c r="G47" s="33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37" t="s">
        <v>2160</v>
      </c>
      <c r="Y47" s="9" t="s">
        <v>2161</v>
      </c>
      <c r="Z47" s="9"/>
    </row>
    <row r="48" spans="1:26" x14ac:dyDescent="0.25">
      <c r="A48" s="9"/>
      <c r="B48" s="9"/>
      <c r="C48" s="9"/>
      <c r="D48" s="9"/>
      <c r="E48" s="32">
        <v>1538111</v>
      </c>
      <c r="F48" s="33" t="s">
        <v>131</v>
      </c>
      <c r="G48" s="33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37" t="s">
        <v>2162</v>
      </c>
      <c r="Y48" s="9" t="s">
        <v>2163</v>
      </c>
      <c r="Z48" s="9"/>
    </row>
    <row r="49" spans="1:26" x14ac:dyDescent="0.25">
      <c r="A49" s="9"/>
      <c r="B49" s="9"/>
      <c r="C49" s="9"/>
      <c r="D49" s="9"/>
      <c r="E49" s="32">
        <v>1538112</v>
      </c>
      <c r="F49" s="33" t="s">
        <v>132</v>
      </c>
      <c r="G49" s="33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37" t="s">
        <v>2164</v>
      </c>
      <c r="Y49" s="9" t="s">
        <v>2165</v>
      </c>
      <c r="Z49" s="9"/>
    </row>
    <row r="50" spans="1:26" x14ac:dyDescent="0.25">
      <c r="A50" s="9"/>
      <c r="B50" s="9"/>
      <c r="C50" s="9"/>
      <c r="D50" s="9"/>
      <c r="E50" s="32">
        <v>1538115</v>
      </c>
      <c r="F50" s="33" t="s">
        <v>140</v>
      </c>
      <c r="G50" s="33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37" t="s">
        <v>2166</v>
      </c>
      <c r="Y50" s="9" t="s">
        <v>2167</v>
      </c>
      <c r="Z50" s="9"/>
    </row>
    <row r="51" spans="1:26" x14ac:dyDescent="0.25">
      <c r="A51" s="9"/>
      <c r="B51" s="9"/>
      <c r="C51" s="9"/>
      <c r="D51" s="9"/>
      <c r="E51" s="32">
        <v>1538117</v>
      </c>
      <c r="F51" s="33" t="s">
        <v>137</v>
      </c>
      <c r="G51" s="33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37" t="s">
        <v>2168</v>
      </c>
      <c r="Y51" s="9" t="s">
        <v>2169</v>
      </c>
      <c r="Z51" s="9"/>
    </row>
    <row r="52" spans="1:26" x14ac:dyDescent="0.25">
      <c r="A52" s="9"/>
      <c r="B52" s="9"/>
      <c r="C52" s="9"/>
      <c r="D52" s="9"/>
      <c r="E52" s="32">
        <v>1538118</v>
      </c>
      <c r="F52" s="33" t="s">
        <v>141</v>
      </c>
      <c r="G52" s="33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37" t="s">
        <v>2170</v>
      </c>
      <c r="Y52" s="9" t="s">
        <v>2171</v>
      </c>
      <c r="Z52" s="9"/>
    </row>
    <row r="53" spans="1:26" x14ac:dyDescent="0.25">
      <c r="A53" s="9"/>
      <c r="B53" s="9"/>
      <c r="C53" s="9"/>
      <c r="D53" s="9"/>
      <c r="E53" s="32">
        <v>1540101</v>
      </c>
      <c r="F53" s="33" t="s">
        <v>142</v>
      </c>
      <c r="G53" s="33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37" t="s">
        <v>2172</v>
      </c>
      <c r="Y53" s="9" t="s">
        <v>2173</v>
      </c>
      <c r="Z53" s="9"/>
    </row>
    <row r="54" spans="1:26" x14ac:dyDescent="0.25">
      <c r="A54" s="9"/>
      <c r="B54" s="9"/>
      <c r="C54" s="9"/>
      <c r="D54" s="9"/>
      <c r="E54" s="32">
        <v>1540102</v>
      </c>
      <c r="F54" s="33" t="s">
        <v>143</v>
      </c>
      <c r="G54" s="33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37" t="s">
        <v>2174</v>
      </c>
      <c r="Y54" s="9" t="s">
        <v>2175</v>
      </c>
      <c r="Z54" s="9"/>
    </row>
    <row r="55" spans="1:26" x14ac:dyDescent="0.25">
      <c r="A55" s="9"/>
      <c r="B55" s="9"/>
      <c r="C55" s="9"/>
      <c r="D55" s="9"/>
      <c r="E55" s="32">
        <v>1540103</v>
      </c>
      <c r="F55" s="33" t="s">
        <v>144</v>
      </c>
      <c r="G55" s="33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37" t="s">
        <v>2176</v>
      </c>
      <c r="Y55" s="9" t="s">
        <v>2177</v>
      </c>
      <c r="Z55" s="9"/>
    </row>
    <row r="56" spans="1:26" x14ac:dyDescent="0.25">
      <c r="A56" s="9"/>
      <c r="B56" s="9"/>
      <c r="C56" s="9"/>
      <c r="D56" s="9"/>
      <c r="E56" s="32">
        <v>1551001</v>
      </c>
      <c r="F56" s="33" t="s">
        <v>145</v>
      </c>
      <c r="G56" s="33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37" t="s">
        <v>2178</v>
      </c>
      <c r="Y56" s="9" t="s">
        <v>2179</v>
      </c>
      <c r="Z56" s="9"/>
    </row>
    <row r="57" spans="1:26" x14ac:dyDescent="0.25">
      <c r="A57" s="9"/>
      <c r="B57" s="9"/>
      <c r="C57" s="9"/>
      <c r="D57" s="9"/>
      <c r="E57" s="32">
        <v>1551100</v>
      </c>
      <c r="F57" s="33" t="s">
        <v>146</v>
      </c>
      <c r="G57" s="33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37" t="s">
        <v>2180</v>
      </c>
      <c r="Y57" s="9" t="s">
        <v>2181</v>
      </c>
      <c r="Z57" s="9"/>
    </row>
    <row r="58" spans="1:26" x14ac:dyDescent="0.25">
      <c r="A58" s="9"/>
      <c r="B58" s="9"/>
      <c r="C58" s="9"/>
      <c r="D58" s="9"/>
      <c r="E58" s="32">
        <v>1581100</v>
      </c>
      <c r="F58" s="33" t="s">
        <v>147</v>
      </c>
      <c r="G58" s="33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37" t="s">
        <v>2182</v>
      </c>
      <c r="Y58" s="9" t="s">
        <v>2183</v>
      </c>
      <c r="Z58" s="9"/>
    </row>
    <row r="59" spans="1:26" x14ac:dyDescent="0.25">
      <c r="A59" s="9"/>
      <c r="B59" s="9"/>
      <c r="C59" s="9"/>
      <c r="D59" s="9"/>
      <c r="E59" s="32">
        <v>1641100</v>
      </c>
      <c r="F59" s="33" t="s">
        <v>148</v>
      </c>
      <c r="G59" s="33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37" t="s">
        <v>2184</v>
      </c>
      <c r="Y59" s="9" t="s">
        <v>2185</v>
      </c>
      <c r="Z59" s="9"/>
    </row>
    <row r="60" spans="1:26" x14ac:dyDescent="0.25">
      <c r="A60" s="9"/>
      <c r="B60" s="9"/>
      <c r="C60" s="9"/>
      <c r="D60" s="9"/>
      <c r="E60" s="32">
        <v>1641120</v>
      </c>
      <c r="F60" s="33" t="s">
        <v>149</v>
      </c>
      <c r="G60" s="33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37" t="s">
        <v>2186</v>
      </c>
      <c r="Y60" s="9" t="s">
        <v>2187</v>
      </c>
      <c r="Z60" s="9"/>
    </row>
    <row r="61" spans="1:26" x14ac:dyDescent="0.25">
      <c r="A61" s="9"/>
      <c r="B61" s="9"/>
      <c r="C61" s="9"/>
      <c r="D61" s="9"/>
      <c r="E61" s="32">
        <v>1641130</v>
      </c>
      <c r="F61" s="33" t="s">
        <v>150</v>
      </c>
      <c r="G61" s="33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37" t="s">
        <v>2188</v>
      </c>
      <c r="Y61" s="9" t="s">
        <v>2189</v>
      </c>
      <c r="Z61" s="9"/>
    </row>
    <row r="62" spans="1:26" x14ac:dyDescent="0.25">
      <c r="A62" s="9"/>
      <c r="B62" s="9"/>
      <c r="C62" s="9"/>
      <c r="D62" s="9"/>
      <c r="E62" s="32">
        <v>1641140</v>
      </c>
      <c r="F62" s="33" t="s">
        <v>151</v>
      </c>
      <c r="G62" s="33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37" t="s">
        <v>2190</v>
      </c>
      <c r="Y62" s="9" t="s">
        <v>2191</v>
      </c>
      <c r="Z62" s="9"/>
    </row>
    <row r="63" spans="1:26" x14ac:dyDescent="0.25">
      <c r="A63" s="9"/>
      <c r="B63" s="9"/>
      <c r="C63" s="9"/>
      <c r="D63" s="9"/>
      <c r="E63" s="32">
        <v>1641150</v>
      </c>
      <c r="F63" s="33" t="s">
        <v>152</v>
      </c>
      <c r="G63" s="33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37" t="s">
        <v>2192</v>
      </c>
      <c r="Y63" s="9" t="s">
        <v>2193</v>
      </c>
      <c r="Z63" s="9"/>
    </row>
    <row r="64" spans="1:26" x14ac:dyDescent="0.25">
      <c r="A64" s="9"/>
      <c r="B64" s="9"/>
      <c r="C64" s="9"/>
      <c r="D64" s="9"/>
      <c r="E64" s="32">
        <v>1681100</v>
      </c>
      <c r="F64" s="33" t="s">
        <v>153</v>
      </c>
      <c r="G64" s="33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37" t="s">
        <v>2194</v>
      </c>
      <c r="Y64" s="9" t="s">
        <v>2195</v>
      </c>
      <c r="Z64" s="9"/>
    </row>
    <row r="65" spans="1:26" x14ac:dyDescent="0.25">
      <c r="A65" s="9"/>
      <c r="B65" s="9"/>
      <c r="C65" s="9"/>
      <c r="D65" s="9"/>
      <c r="E65" s="32">
        <v>1681120</v>
      </c>
      <c r="F65" s="33" t="s">
        <v>154</v>
      </c>
      <c r="G65" s="33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37" t="s">
        <v>2196</v>
      </c>
      <c r="Y65" s="9" t="s">
        <v>2197</v>
      </c>
      <c r="Z65" s="9"/>
    </row>
    <row r="66" spans="1:26" x14ac:dyDescent="0.25">
      <c r="A66" s="9"/>
      <c r="B66" s="9"/>
      <c r="C66" s="9"/>
      <c r="D66" s="9"/>
      <c r="E66" s="32">
        <v>1681130</v>
      </c>
      <c r="F66" s="33" t="s">
        <v>155</v>
      </c>
      <c r="G66" s="33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37" t="s">
        <v>2198</v>
      </c>
      <c r="Y66" s="9" t="s">
        <v>2199</v>
      </c>
      <c r="Z66" s="9"/>
    </row>
    <row r="67" spans="1:26" x14ac:dyDescent="0.25">
      <c r="A67" s="9"/>
      <c r="B67" s="9"/>
      <c r="C67" s="9"/>
      <c r="D67" s="9"/>
      <c r="E67" s="32">
        <v>1681140</v>
      </c>
      <c r="F67" s="33" t="s">
        <v>156</v>
      </c>
      <c r="G67" s="33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37" t="s">
        <v>2200</v>
      </c>
      <c r="Y67" s="9" t="s">
        <v>2201</v>
      </c>
      <c r="Z67" s="9"/>
    </row>
    <row r="68" spans="1:26" x14ac:dyDescent="0.25">
      <c r="A68" s="9"/>
      <c r="B68" s="9"/>
      <c r="C68" s="9"/>
      <c r="D68" s="9"/>
      <c r="E68" s="32">
        <v>1681150</v>
      </c>
      <c r="F68" s="33" t="s">
        <v>157</v>
      </c>
      <c r="G68" s="33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37" t="s">
        <v>2202</v>
      </c>
      <c r="Y68" s="9" t="s">
        <v>2203</v>
      </c>
      <c r="Z68" s="9"/>
    </row>
    <row r="69" spans="1:26" x14ac:dyDescent="0.25">
      <c r="A69" s="9"/>
      <c r="B69" s="9"/>
      <c r="C69" s="9"/>
      <c r="D69" s="9"/>
      <c r="E69" s="32">
        <v>1681151</v>
      </c>
      <c r="F69" s="33" t="s">
        <v>158</v>
      </c>
      <c r="G69" s="33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37" t="s">
        <v>88</v>
      </c>
      <c r="Y69" s="9" t="s">
        <v>2204</v>
      </c>
      <c r="Z69" s="9"/>
    </row>
    <row r="70" spans="1:26" x14ac:dyDescent="0.25">
      <c r="A70" s="9"/>
      <c r="B70" s="9"/>
      <c r="C70" s="9"/>
      <c r="D70" s="9"/>
      <c r="E70" s="32">
        <v>1681155</v>
      </c>
      <c r="F70" s="33" t="s">
        <v>159</v>
      </c>
      <c r="G70" s="33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37" t="s">
        <v>2205</v>
      </c>
      <c r="Y70" s="9" t="s">
        <v>2206</v>
      </c>
      <c r="Z70" s="9"/>
    </row>
    <row r="71" spans="1:26" x14ac:dyDescent="0.25">
      <c r="A71" s="9"/>
      <c r="B71" s="9"/>
      <c r="C71" s="9"/>
      <c r="D71" s="9"/>
      <c r="E71" s="32">
        <v>1688100</v>
      </c>
      <c r="F71" s="33" t="s">
        <v>160</v>
      </c>
      <c r="G71" s="33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37" t="s">
        <v>2207</v>
      </c>
      <c r="Y71" s="9" t="s">
        <v>2208</v>
      </c>
      <c r="Z71" s="9"/>
    </row>
    <row r="72" spans="1:26" x14ac:dyDescent="0.25">
      <c r="A72" s="9"/>
      <c r="B72" s="9"/>
      <c r="C72" s="9"/>
      <c r="D72" s="9"/>
      <c r="E72" s="32">
        <v>1688150</v>
      </c>
      <c r="F72" s="33" t="s">
        <v>161</v>
      </c>
      <c r="G72" s="33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37" t="s">
        <v>2209</v>
      </c>
      <c r="Y72" s="9" t="s">
        <v>2210</v>
      </c>
      <c r="Z72" s="9"/>
    </row>
    <row r="73" spans="1:26" x14ac:dyDescent="0.25">
      <c r="A73" s="9"/>
      <c r="B73" s="9"/>
      <c r="C73" s="9"/>
      <c r="D73" s="9"/>
      <c r="E73" s="32">
        <v>1688190</v>
      </c>
      <c r="F73" s="33" t="s">
        <v>162</v>
      </c>
      <c r="G73" s="33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37" t="s">
        <v>2211</v>
      </c>
      <c r="Y73" s="9" t="s">
        <v>2212</v>
      </c>
      <c r="Z73" s="9"/>
    </row>
    <row r="74" spans="1:26" x14ac:dyDescent="0.25">
      <c r="A74" s="9"/>
      <c r="B74" s="9"/>
      <c r="C74" s="9"/>
      <c r="D74" s="9"/>
      <c r="E74" s="32">
        <v>1688191</v>
      </c>
      <c r="F74" s="33" t="s">
        <v>163</v>
      </c>
      <c r="G74" s="33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37" t="s">
        <v>2213</v>
      </c>
      <c r="Y74" s="9" t="s">
        <v>2214</v>
      </c>
      <c r="Z74" s="9"/>
    </row>
    <row r="75" spans="1:26" x14ac:dyDescent="0.25">
      <c r="A75" s="9"/>
      <c r="B75" s="9"/>
      <c r="C75" s="9"/>
      <c r="D75" s="9"/>
      <c r="E75" s="32">
        <v>1811100</v>
      </c>
      <c r="F75" s="33" t="s">
        <v>164</v>
      </c>
      <c r="G75" s="33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37" t="s">
        <v>2215</v>
      </c>
      <c r="Y75" s="9" t="s">
        <v>2216</v>
      </c>
      <c r="Z75" s="9"/>
    </row>
    <row r="76" spans="1:26" x14ac:dyDescent="0.25">
      <c r="A76" s="9"/>
      <c r="B76" s="9"/>
      <c r="C76" s="9"/>
      <c r="D76" s="9"/>
      <c r="E76" s="32">
        <v>1811101</v>
      </c>
      <c r="F76" s="33" t="s">
        <v>165</v>
      </c>
      <c r="G76" s="33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37" t="s">
        <v>2217</v>
      </c>
      <c r="Y76" s="9" t="s">
        <v>2218</v>
      </c>
      <c r="Z76" s="9"/>
    </row>
    <row r="77" spans="1:26" x14ac:dyDescent="0.25">
      <c r="A77" s="9"/>
      <c r="B77" s="9"/>
      <c r="C77" s="9"/>
      <c r="D77" s="9"/>
      <c r="E77" s="32">
        <v>1811102</v>
      </c>
      <c r="F77" s="33" t="s">
        <v>166</v>
      </c>
      <c r="G77" s="33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37" t="s">
        <v>2219</v>
      </c>
      <c r="Y77" s="9" t="s">
        <v>2220</v>
      </c>
      <c r="Z77" s="9"/>
    </row>
    <row r="78" spans="1:26" x14ac:dyDescent="0.25">
      <c r="A78" s="9"/>
      <c r="B78" s="9"/>
      <c r="C78" s="9"/>
      <c r="D78" s="9"/>
      <c r="E78" s="32">
        <v>1811103</v>
      </c>
      <c r="F78" s="33" t="s">
        <v>167</v>
      </c>
      <c r="G78" s="33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37" t="s">
        <v>2221</v>
      </c>
      <c r="Y78" s="9" t="s">
        <v>2222</v>
      </c>
      <c r="Z78" s="9"/>
    </row>
    <row r="79" spans="1:26" x14ac:dyDescent="0.25">
      <c r="A79" s="9"/>
      <c r="B79" s="9"/>
      <c r="C79" s="9"/>
      <c r="D79" s="9"/>
      <c r="E79" s="32">
        <v>1811104</v>
      </c>
      <c r="F79" s="33" t="s">
        <v>168</v>
      </c>
      <c r="G79" s="33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37" t="s">
        <v>2223</v>
      </c>
      <c r="Y79" s="9" t="s">
        <v>2224</v>
      </c>
      <c r="Z79" s="9"/>
    </row>
    <row r="80" spans="1:26" x14ac:dyDescent="0.25">
      <c r="A80" s="9"/>
      <c r="B80" s="9"/>
      <c r="C80" s="9"/>
      <c r="D80" s="9"/>
      <c r="E80" s="32">
        <v>1811105</v>
      </c>
      <c r="F80" s="33" t="s">
        <v>169</v>
      </c>
      <c r="G80" s="33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37" t="s">
        <v>2225</v>
      </c>
      <c r="Y80" s="9" t="s">
        <v>2226</v>
      </c>
      <c r="Z80" s="9"/>
    </row>
    <row r="81" spans="1:26" x14ac:dyDescent="0.25">
      <c r="A81" s="9"/>
      <c r="B81" s="9"/>
      <c r="C81" s="9"/>
      <c r="D81" s="9"/>
      <c r="E81" s="32">
        <v>1811120</v>
      </c>
      <c r="F81" s="33" t="s">
        <v>170</v>
      </c>
      <c r="G81" s="33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37" t="s">
        <v>2227</v>
      </c>
      <c r="Y81" s="9" t="s">
        <v>2228</v>
      </c>
      <c r="Z81" s="9"/>
    </row>
    <row r="82" spans="1:26" x14ac:dyDescent="0.25">
      <c r="A82" s="9"/>
      <c r="B82" s="9"/>
      <c r="C82" s="9"/>
      <c r="D82" s="9"/>
      <c r="E82" s="32">
        <v>1811121</v>
      </c>
      <c r="F82" s="33" t="s">
        <v>171</v>
      </c>
      <c r="G82" s="33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37" t="s">
        <v>2229</v>
      </c>
      <c r="Y82" s="9" t="s">
        <v>2230</v>
      </c>
      <c r="Z82" s="9"/>
    </row>
    <row r="83" spans="1:26" x14ac:dyDescent="0.25">
      <c r="A83" s="9"/>
      <c r="B83" s="9"/>
      <c r="C83" s="9"/>
      <c r="D83" s="9"/>
      <c r="E83" s="32">
        <v>2050001</v>
      </c>
      <c r="F83" s="33" t="s">
        <v>172</v>
      </c>
      <c r="G83" s="33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37" t="s">
        <v>2231</v>
      </c>
      <c r="Y83" s="9" t="s">
        <v>2232</v>
      </c>
      <c r="Z83" s="9"/>
    </row>
    <row r="84" spans="1:26" x14ac:dyDescent="0.25">
      <c r="A84" s="9"/>
      <c r="B84" s="9"/>
      <c r="C84" s="9"/>
      <c r="D84" s="9"/>
      <c r="E84" s="32">
        <v>2050110</v>
      </c>
      <c r="F84" s="33" t="s">
        <v>172</v>
      </c>
      <c r="G84" s="33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37" t="s">
        <v>2233</v>
      </c>
      <c r="Y84" s="9" t="s">
        <v>2234</v>
      </c>
      <c r="Z84" s="9"/>
    </row>
    <row r="85" spans="1:26" x14ac:dyDescent="0.25">
      <c r="A85" s="9"/>
      <c r="B85" s="9"/>
      <c r="C85" s="9"/>
      <c r="D85" s="9"/>
      <c r="E85" s="32">
        <v>2050112</v>
      </c>
      <c r="F85" s="33" t="s">
        <v>173</v>
      </c>
      <c r="G85" s="33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37" t="s">
        <v>2235</v>
      </c>
      <c r="Y85" s="9" t="s">
        <v>2236</v>
      </c>
      <c r="Z85" s="9"/>
    </row>
    <row r="86" spans="1:26" x14ac:dyDescent="0.25">
      <c r="A86" s="9"/>
      <c r="B86" s="9"/>
      <c r="C86" s="9"/>
      <c r="D86" s="9"/>
      <c r="E86" s="32">
        <v>2050114</v>
      </c>
      <c r="F86" s="33" t="s">
        <v>174</v>
      </c>
      <c r="G86" s="33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37" t="s">
        <v>2237</v>
      </c>
      <c r="Y86" s="9" t="s">
        <v>2238</v>
      </c>
      <c r="Z86" s="9"/>
    </row>
    <row r="87" spans="1:26" x14ac:dyDescent="0.25">
      <c r="A87" s="9"/>
      <c r="B87" s="9"/>
      <c r="C87" s="9"/>
      <c r="D87" s="9"/>
      <c r="E87" s="32">
        <v>2050115</v>
      </c>
      <c r="F87" s="33" t="s">
        <v>175</v>
      </c>
      <c r="G87" s="33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37" t="s">
        <v>2239</v>
      </c>
      <c r="Y87" s="9" t="s">
        <v>2240</v>
      </c>
      <c r="Z87" s="9"/>
    </row>
    <row r="88" spans="1:26" x14ac:dyDescent="0.25">
      <c r="A88" s="9"/>
      <c r="B88" s="9"/>
      <c r="C88" s="9"/>
      <c r="D88" s="9"/>
      <c r="E88" s="32">
        <v>2051170</v>
      </c>
      <c r="F88" s="33" t="s">
        <v>176</v>
      </c>
      <c r="G88" s="33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37" t="s">
        <v>2241</v>
      </c>
      <c r="Y88" s="9" t="s">
        <v>2242</v>
      </c>
      <c r="Z88" s="9"/>
    </row>
    <row r="89" spans="1:26" x14ac:dyDescent="0.25">
      <c r="A89" s="9"/>
      <c r="B89" s="9"/>
      <c r="C89" s="9"/>
      <c r="D89" s="9"/>
      <c r="E89" s="32">
        <v>2060001</v>
      </c>
      <c r="F89" s="33" t="s">
        <v>177</v>
      </c>
      <c r="G89" s="33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37" t="s">
        <v>2243</v>
      </c>
      <c r="Y89" s="9" t="s">
        <v>2244</v>
      </c>
      <c r="Z89" s="9"/>
    </row>
    <row r="90" spans="1:26" x14ac:dyDescent="0.25">
      <c r="A90" s="9"/>
      <c r="B90" s="9"/>
      <c r="C90" s="9"/>
      <c r="D90" s="9"/>
      <c r="E90" s="32">
        <v>2060110</v>
      </c>
      <c r="F90" s="33" t="s">
        <v>177</v>
      </c>
      <c r="G90" s="33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37" t="s">
        <v>2245</v>
      </c>
      <c r="Y90" s="9" t="s">
        <v>2246</v>
      </c>
      <c r="Z90" s="9"/>
    </row>
    <row r="91" spans="1:26" x14ac:dyDescent="0.25">
      <c r="A91" s="9"/>
      <c r="B91" s="9"/>
      <c r="C91" s="9"/>
      <c r="D91" s="9"/>
      <c r="E91" s="32">
        <v>2070110</v>
      </c>
      <c r="F91" s="33" t="s">
        <v>178</v>
      </c>
      <c r="G91" s="33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37" t="s">
        <v>2247</v>
      </c>
      <c r="Y91" s="9" t="s">
        <v>2248</v>
      </c>
      <c r="Z91" s="9"/>
    </row>
    <row r="92" spans="1:26" x14ac:dyDescent="0.25">
      <c r="A92" s="9"/>
      <c r="B92" s="9"/>
      <c r="C92" s="9"/>
      <c r="D92" s="9"/>
      <c r="E92" s="32">
        <v>2080001</v>
      </c>
      <c r="F92" s="33" t="s">
        <v>179</v>
      </c>
      <c r="G92" s="33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37" t="s">
        <v>2249</v>
      </c>
      <c r="Y92" s="9" t="s">
        <v>2250</v>
      </c>
      <c r="Z92" s="9"/>
    </row>
    <row r="93" spans="1:26" x14ac:dyDescent="0.25">
      <c r="A93" s="9"/>
      <c r="B93" s="9"/>
      <c r="C93" s="9"/>
      <c r="D93" s="9"/>
      <c r="E93" s="32">
        <v>2080002</v>
      </c>
      <c r="F93" s="33" t="s">
        <v>180</v>
      </c>
      <c r="G93" s="33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37" t="s">
        <v>2251</v>
      </c>
      <c r="Y93" s="9" t="s">
        <v>2252</v>
      </c>
      <c r="Z93" s="9"/>
    </row>
    <row r="94" spans="1:26" x14ac:dyDescent="0.25">
      <c r="A94" s="9"/>
      <c r="B94" s="9"/>
      <c r="C94" s="9"/>
      <c r="D94" s="9"/>
      <c r="E94" s="32">
        <v>2080100</v>
      </c>
      <c r="F94" s="33" t="s">
        <v>181</v>
      </c>
      <c r="G94" s="33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37" t="s">
        <v>2253</v>
      </c>
      <c r="Y94" s="9" t="s">
        <v>2254</v>
      </c>
      <c r="Z94" s="9"/>
    </row>
    <row r="95" spans="1:26" x14ac:dyDescent="0.25">
      <c r="A95" s="9"/>
      <c r="B95" s="9"/>
      <c r="C95" s="9"/>
      <c r="D95" s="9"/>
      <c r="E95" s="32">
        <v>2080101</v>
      </c>
      <c r="F95" s="33" t="s">
        <v>182</v>
      </c>
      <c r="G95" s="33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37" t="s">
        <v>2255</v>
      </c>
      <c r="Y95" s="9" t="s">
        <v>2256</v>
      </c>
      <c r="Z95" s="9"/>
    </row>
    <row r="96" spans="1:26" x14ac:dyDescent="0.25">
      <c r="A96" s="9"/>
      <c r="B96" s="9"/>
      <c r="C96" s="9"/>
      <c r="D96" s="9"/>
      <c r="E96" s="32">
        <v>2080102</v>
      </c>
      <c r="F96" s="33" t="s">
        <v>183</v>
      </c>
      <c r="G96" s="33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37" t="s">
        <v>2257</v>
      </c>
      <c r="Y96" s="9" t="s">
        <v>2258</v>
      </c>
      <c r="Z96" s="9"/>
    </row>
    <row r="97" spans="1:26" x14ac:dyDescent="0.25">
      <c r="A97" s="9"/>
      <c r="B97" s="9"/>
      <c r="C97" s="9"/>
      <c r="D97" s="9"/>
      <c r="E97" s="32">
        <v>2080110</v>
      </c>
      <c r="F97" s="33" t="s">
        <v>180</v>
      </c>
      <c r="G97" s="33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37" t="s">
        <v>2259</v>
      </c>
      <c r="Y97" s="9" t="s">
        <v>2260</v>
      </c>
      <c r="Z97" s="9"/>
    </row>
    <row r="98" spans="1:26" x14ac:dyDescent="0.25">
      <c r="A98" s="9"/>
      <c r="B98" s="9"/>
      <c r="C98" s="9"/>
      <c r="D98" s="9"/>
      <c r="E98" s="32">
        <v>2080120</v>
      </c>
      <c r="F98" s="33" t="s">
        <v>179</v>
      </c>
      <c r="G98" s="33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37" t="s">
        <v>2013</v>
      </c>
      <c r="Y98" s="9" t="s">
        <v>2261</v>
      </c>
      <c r="Z98" s="9"/>
    </row>
    <row r="99" spans="1:26" x14ac:dyDescent="0.25">
      <c r="A99" s="9"/>
      <c r="B99" s="9"/>
      <c r="C99" s="9"/>
      <c r="D99" s="9"/>
      <c r="E99" s="32">
        <v>2111100</v>
      </c>
      <c r="F99" s="33" t="s">
        <v>184</v>
      </c>
      <c r="G99" s="33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37" t="s">
        <v>2262</v>
      </c>
      <c r="Y99" s="9" t="s">
        <v>2263</v>
      </c>
      <c r="Z99" s="9"/>
    </row>
    <row r="100" spans="1:26" x14ac:dyDescent="0.25">
      <c r="A100" s="9"/>
      <c r="B100" s="9"/>
      <c r="C100" s="9"/>
      <c r="D100" s="9"/>
      <c r="E100" s="32">
        <v>2111110</v>
      </c>
      <c r="F100" s="33" t="s">
        <v>184</v>
      </c>
      <c r="G100" s="33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37" t="s">
        <v>2264</v>
      </c>
      <c r="Y100" s="9" t="s">
        <v>2254</v>
      </c>
      <c r="Z100" s="9"/>
    </row>
    <row r="101" spans="1:26" x14ac:dyDescent="0.25">
      <c r="A101" s="9"/>
      <c r="B101" s="9"/>
      <c r="C101" s="9"/>
      <c r="D101" s="9"/>
      <c r="E101" s="32">
        <v>2112100</v>
      </c>
      <c r="F101" s="33" t="s">
        <v>185</v>
      </c>
      <c r="G101" s="33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37" t="s">
        <v>2265</v>
      </c>
      <c r="Y101" s="9" t="s">
        <v>2263</v>
      </c>
      <c r="Z101" s="9"/>
    </row>
    <row r="102" spans="1:26" x14ac:dyDescent="0.25">
      <c r="A102" s="9"/>
      <c r="B102" s="9"/>
      <c r="C102" s="9"/>
      <c r="D102" s="9"/>
      <c r="E102" s="32">
        <v>2112110</v>
      </c>
      <c r="F102" s="33" t="s">
        <v>185</v>
      </c>
      <c r="G102" s="33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37" t="s">
        <v>2266</v>
      </c>
      <c r="Y102" s="9" t="s">
        <v>2267</v>
      </c>
      <c r="Z102" s="9"/>
    </row>
    <row r="103" spans="1:26" x14ac:dyDescent="0.25">
      <c r="A103" s="9"/>
      <c r="B103" s="9"/>
      <c r="C103" s="9"/>
      <c r="D103" s="9"/>
      <c r="E103" s="32">
        <v>2120100</v>
      </c>
      <c r="F103" s="33" t="s">
        <v>186</v>
      </c>
      <c r="G103" s="33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37" t="s">
        <v>2268</v>
      </c>
      <c r="Y103" s="9" t="s">
        <v>2269</v>
      </c>
      <c r="Z103" s="9"/>
    </row>
    <row r="104" spans="1:26" x14ac:dyDescent="0.25">
      <c r="A104" s="9"/>
      <c r="B104" s="9"/>
      <c r="C104" s="9"/>
      <c r="D104" s="9"/>
      <c r="E104" s="32">
        <v>2120101</v>
      </c>
      <c r="F104" s="33" t="s">
        <v>187</v>
      </c>
      <c r="G104" s="33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37" t="s">
        <v>2270</v>
      </c>
      <c r="Y104" s="9" t="s">
        <v>2271</v>
      </c>
      <c r="Z104" s="9"/>
    </row>
    <row r="105" spans="1:26" x14ac:dyDescent="0.25">
      <c r="A105" s="9"/>
      <c r="B105" s="9"/>
      <c r="C105" s="9"/>
      <c r="D105" s="9"/>
      <c r="E105" s="32">
        <v>2120110</v>
      </c>
      <c r="F105" s="33" t="s">
        <v>186</v>
      </c>
      <c r="G105" s="33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37" t="s">
        <v>2272</v>
      </c>
      <c r="Y105" s="9" t="s">
        <v>2273</v>
      </c>
      <c r="Z105" s="9"/>
    </row>
    <row r="106" spans="1:26" x14ac:dyDescent="0.25">
      <c r="A106" s="9"/>
      <c r="B106" s="9"/>
      <c r="C106" s="9"/>
      <c r="D106" s="9"/>
      <c r="E106" s="32">
        <v>2131100</v>
      </c>
      <c r="F106" s="33" t="s">
        <v>188</v>
      </c>
      <c r="G106" s="33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37" t="s">
        <v>2274</v>
      </c>
      <c r="Y106" s="9" t="s">
        <v>2275</v>
      </c>
      <c r="Z106" s="9"/>
    </row>
    <row r="107" spans="1:26" x14ac:dyDescent="0.25">
      <c r="A107" s="9"/>
      <c r="B107" s="9"/>
      <c r="C107" s="9"/>
      <c r="D107" s="9"/>
      <c r="E107" s="32">
        <v>2131101</v>
      </c>
      <c r="F107" s="33" t="s">
        <v>189</v>
      </c>
      <c r="G107" s="33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37" t="s">
        <v>2276</v>
      </c>
      <c r="Y107" s="9" t="s">
        <v>2277</v>
      </c>
      <c r="Z107" s="9"/>
    </row>
    <row r="108" spans="1:26" x14ac:dyDescent="0.25">
      <c r="A108" s="9"/>
      <c r="B108" s="9"/>
      <c r="C108" s="9"/>
      <c r="D108" s="9"/>
      <c r="E108" s="32">
        <v>2131110</v>
      </c>
      <c r="F108" s="33" t="s">
        <v>188</v>
      </c>
      <c r="G108" s="33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37" t="s">
        <v>2278</v>
      </c>
      <c r="Y108" s="9" t="s">
        <v>2279</v>
      </c>
      <c r="Z108" s="9"/>
    </row>
    <row r="109" spans="1:26" x14ac:dyDescent="0.25">
      <c r="A109" s="9"/>
      <c r="B109" s="9"/>
      <c r="C109" s="9"/>
      <c r="D109" s="9"/>
      <c r="E109" s="32">
        <v>2135100</v>
      </c>
      <c r="F109" s="33" t="s">
        <v>190</v>
      </c>
      <c r="G109" s="33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37" t="s">
        <v>2280</v>
      </c>
      <c r="Y109" s="9" t="s">
        <v>2281</v>
      </c>
      <c r="Z109" s="9"/>
    </row>
    <row r="110" spans="1:26" x14ac:dyDescent="0.25">
      <c r="A110" s="9"/>
      <c r="B110" s="9"/>
      <c r="C110" s="9"/>
      <c r="D110" s="9"/>
      <c r="E110" s="32">
        <v>2135101</v>
      </c>
      <c r="F110" s="33" t="s">
        <v>191</v>
      </c>
      <c r="G110" s="33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37" t="s">
        <v>2282</v>
      </c>
      <c r="Y110" s="9" t="s">
        <v>2283</v>
      </c>
      <c r="Z110" s="9"/>
    </row>
    <row r="111" spans="1:26" x14ac:dyDescent="0.25">
      <c r="A111" s="9"/>
      <c r="B111" s="9"/>
      <c r="C111" s="9"/>
      <c r="D111" s="9"/>
      <c r="E111" s="32">
        <v>2135102</v>
      </c>
      <c r="F111" s="33" t="s">
        <v>192</v>
      </c>
      <c r="G111" s="33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37" t="s">
        <v>2284</v>
      </c>
      <c r="Y111" s="9" t="s">
        <v>2285</v>
      </c>
      <c r="Z111" s="9"/>
    </row>
    <row r="112" spans="1:26" x14ac:dyDescent="0.25">
      <c r="A112" s="9"/>
      <c r="B112" s="9"/>
      <c r="C112" s="9"/>
      <c r="D112" s="9"/>
      <c r="E112" s="32">
        <v>2135110</v>
      </c>
      <c r="F112" s="33" t="s">
        <v>190</v>
      </c>
      <c r="G112" s="33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37" t="s">
        <v>2286</v>
      </c>
      <c r="Y112" s="9" t="s">
        <v>2287</v>
      </c>
      <c r="Z112" s="9"/>
    </row>
    <row r="113" spans="1:26" x14ac:dyDescent="0.25">
      <c r="A113" s="9"/>
      <c r="B113" s="9"/>
      <c r="C113" s="9"/>
      <c r="D113" s="9"/>
      <c r="E113" s="32">
        <v>2138100</v>
      </c>
      <c r="F113" s="33" t="s">
        <v>193</v>
      </c>
      <c r="G113" s="33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37" t="s">
        <v>2288</v>
      </c>
      <c r="Y113" s="9" t="s">
        <v>2289</v>
      </c>
      <c r="Z113" s="9"/>
    </row>
    <row r="114" spans="1:26" x14ac:dyDescent="0.25">
      <c r="A114" s="9"/>
      <c r="B114" s="9"/>
      <c r="C114" s="9"/>
      <c r="D114" s="9"/>
      <c r="E114" s="32">
        <v>2138110</v>
      </c>
      <c r="F114" s="33" t="s">
        <v>193</v>
      </c>
      <c r="G114" s="33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37" t="s">
        <v>2290</v>
      </c>
      <c r="Y114" s="9" t="s">
        <v>2291</v>
      </c>
      <c r="Z114" s="9"/>
    </row>
    <row r="115" spans="1:26" x14ac:dyDescent="0.25">
      <c r="A115" s="9"/>
      <c r="B115" s="9"/>
      <c r="C115" s="9"/>
      <c r="D115" s="9"/>
      <c r="E115" s="32">
        <v>2153100</v>
      </c>
      <c r="F115" s="33" t="s">
        <v>194</v>
      </c>
      <c r="G115" s="33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37" t="s">
        <v>2292</v>
      </c>
      <c r="Y115" s="9" t="s">
        <v>2293</v>
      </c>
      <c r="Z115" s="9"/>
    </row>
    <row r="116" spans="1:26" x14ac:dyDescent="0.25">
      <c r="A116" s="9"/>
      <c r="B116" s="9"/>
      <c r="C116" s="9"/>
      <c r="D116" s="9"/>
      <c r="E116" s="32">
        <v>2153101</v>
      </c>
      <c r="F116" s="33" t="s">
        <v>195</v>
      </c>
      <c r="G116" s="33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37" t="s">
        <v>2294</v>
      </c>
      <c r="Y116" s="9" t="s">
        <v>2295</v>
      </c>
      <c r="Z116" s="9"/>
    </row>
    <row r="117" spans="1:26" x14ac:dyDescent="0.25">
      <c r="A117" s="9"/>
      <c r="B117" s="9"/>
      <c r="C117" s="9"/>
      <c r="D117" s="9"/>
      <c r="E117" s="32">
        <v>2153110</v>
      </c>
      <c r="F117" s="33" t="s">
        <v>194</v>
      </c>
      <c r="G117" s="33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37" t="s">
        <v>2296</v>
      </c>
      <c r="Y117" s="9" t="s">
        <v>2297</v>
      </c>
      <c r="Z117" s="9"/>
    </row>
    <row r="118" spans="1:26" x14ac:dyDescent="0.25">
      <c r="A118" s="9"/>
      <c r="B118" s="9"/>
      <c r="C118" s="9"/>
      <c r="D118" s="9"/>
      <c r="E118" s="32">
        <v>2154100</v>
      </c>
      <c r="F118" s="33" t="s">
        <v>196</v>
      </c>
      <c r="G118" s="33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37" t="s">
        <v>2298</v>
      </c>
      <c r="Y118" s="9" t="s">
        <v>2299</v>
      </c>
      <c r="Z118" s="9"/>
    </row>
    <row r="119" spans="1:26" x14ac:dyDescent="0.25">
      <c r="A119" s="9"/>
      <c r="B119" s="9"/>
      <c r="C119" s="9"/>
      <c r="D119" s="9"/>
      <c r="E119" s="32">
        <v>2154101</v>
      </c>
      <c r="F119" s="33" t="s">
        <v>197</v>
      </c>
      <c r="G119" s="33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37" t="s">
        <v>2300</v>
      </c>
      <c r="Y119" s="9" t="s">
        <v>2301</v>
      </c>
      <c r="Z119" s="9"/>
    </row>
    <row r="120" spans="1:26" x14ac:dyDescent="0.25">
      <c r="A120" s="9"/>
      <c r="B120" s="9"/>
      <c r="C120" s="9"/>
      <c r="D120" s="9"/>
      <c r="E120" s="32">
        <v>2154102</v>
      </c>
      <c r="F120" s="33" t="s">
        <v>198</v>
      </c>
      <c r="G120" s="33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37" t="s">
        <v>2302</v>
      </c>
      <c r="Y120" s="9" t="s">
        <v>2303</v>
      </c>
      <c r="Z120" s="9"/>
    </row>
    <row r="121" spans="1:26" x14ac:dyDescent="0.25">
      <c r="A121" s="9"/>
      <c r="B121" s="9"/>
      <c r="C121" s="9"/>
      <c r="D121" s="9"/>
      <c r="E121" s="32">
        <v>2154103</v>
      </c>
      <c r="F121" s="33" t="s">
        <v>199</v>
      </c>
      <c r="G121" s="33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37" t="s">
        <v>2304</v>
      </c>
      <c r="Y121" s="9" t="s">
        <v>2305</v>
      </c>
      <c r="Z121" s="9"/>
    </row>
    <row r="122" spans="1:26" x14ac:dyDescent="0.25">
      <c r="A122" s="9"/>
      <c r="B122" s="9"/>
      <c r="C122" s="9"/>
      <c r="D122" s="9"/>
      <c r="E122" s="32">
        <v>2154104</v>
      </c>
      <c r="F122" s="33" t="s">
        <v>200</v>
      </c>
      <c r="G122" s="33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37" t="s">
        <v>2306</v>
      </c>
      <c r="Y122" s="9" t="s">
        <v>2307</v>
      </c>
      <c r="Z122" s="9"/>
    </row>
    <row r="123" spans="1:26" x14ac:dyDescent="0.25">
      <c r="A123" s="9"/>
      <c r="B123" s="9"/>
      <c r="C123" s="9"/>
      <c r="D123" s="9"/>
      <c r="E123" s="32">
        <v>2154110</v>
      </c>
      <c r="F123" s="33" t="s">
        <v>201</v>
      </c>
      <c r="G123" s="33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37" t="s">
        <v>2308</v>
      </c>
      <c r="Y123" s="9" t="s">
        <v>2309</v>
      </c>
      <c r="Z123" s="9"/>
    </row>
    <row r="124" spans="1:26" x14ac:dyDescent="0.25">
      <c r="A124" s="9"/>
      <c r="B124" s="9"/>
      <c r="C124" s="9"/>
      <c r="D124" s="9"/>
      <c r="E124" s="32">
        <v>2157100</v>
      </c>
      <c r="F124" s="33" t="s">
        <v>202</v>
      </c>
      <c r="G124" s="33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37" t="s">
        <v>2310</v>
      </c>
      <c r="Y124" s="9" t="s">
        <v>2311</v>
      </c>
      <c r="Z124" s="9"/>
    </row>
    <row r="125" spans="1:26" x14ac:dyDescent="0.25">
      <c r="A125" s="9"/>
      <c r="B125" s="9"/>
      <c r="C125" s="9"/>
      <c r="D125" s="9"/>
      <c r="E125" s="32">
        <v>2157101</v>
      </c>
      <c r="F125" s="33" t="s">
        <v>203</v>
      </c>
      <c r="G125" s="33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37" t="s">
        <v>2312</v>
      </c>
      <c r="Y125" s="9" t="s">
        <v>2313</v>
      </c>
      <c r="Z125" s="9"/>
    </row>
    <row r="126" spans="1:26" x14ac:dyDescent="0.25">
      <c r="A126" s="9"/>
      <c r="B126" s="9"/>
      <c r="C126" s="9"/>
      <c r="D126" s="9"/>
      <c r="E126" s="32">
        <v>2157110</v>
      </c>
      <c r="F126" s="33" t="s">
        <v>202</v>
      </c>
      <c r="G126" s="33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37" t="s">
        <v>2314</v>
      </c>
      <c r="Y126" s="9" t="s">
        <v>2315</v>
      </c>
      <c r="Z126" s="9"/>
    </row>
    <row r="127" spans="1:26" x14ac:dyDescent="0.25">
      <c r="A127" s="9"/>
      <c r="B127" s="9"/>
      <c r="C127" s="9"/>
      <c r="D127" s="9"/>
      <c r="E127" s="32">
        <v>2181100</v>
      </c>
      <c r="F127" s="33" t="s">
        <v>204</v>
      </c>
      <c r="G127" s="33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37" t="s">
        <v>2316</v>
      </c>
      <c r="Y127" s="9" t="s">
        <v>2317</v>
      </c>
      <c r="Z127" s="9"/>
    </row>
    <row r="128" spans="1:26" x14ac:dyDescent="0.25">
      <c r="A128" s="9"/>
      <c r="B128" s="9"/>
      <c r="C128" s="9"/>
      <c r="D128" s="9"/>
      <c r="E128" s="32">
        <v>2181101</v>
      </c>
      <c r="F128" s="33" t="s">
        <v>205</v>
      </c>
      <c r="G128" s="33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37" t="s">
        <v>2318</v>
      </c>
      <c r="Y128" s="9" t="s">
        <v>2319</v>
      </c>
      <c r="Z128" s="9"/>
    </row>
    <row r="129" spans="1:26" x14ac:dyDescent="0.25">
      <c r="A129" s="9"/>
      <c r="B129" s="9"/>
      <c r="C129" s="9"/>
      <c r="D129" s="9"/>
      <c r="E129" s="32">
        <v>2181102</v>
      </c>
      <c r="F129" s="33" t="s">
        <v>206</v>
      </c>
      <c r="G129" s="33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37" t="s">
        <v>2320</v>
      </c>
      <c r="Y129" s="9" t="s">
        <v>2321</v>
      </c>
      <c r="Z129" s="9"/>
    </row>
    <row r="130" spans="1:26" x14ac:dyDescent="0.25">
      <c r="A130" s="9"/>
      <c r="B130" s="9"/>
      <c r="C130" s="9"/>
      <c r="D130" s="9"/>
      <c r="E130" s="32">
        <v>2181110</v>
      </c>
      <c r="F130" s="33" t="s">
        <v>204</v>
      </c>
      <c r="G130" s="33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37" t="s">
        <v>2322</v>
      </c>
      <c r="Y130" s="9" t="s">
        <v>2323</v>
      </c>
      <c r="Z130" s="9"/>
    </row>
    <row r="131" spans="1:26" x14ac:dyDescent="0.25">
      <c r="A131" s="9"/>
      <c r="B131" s="9"/>
      <c r="C131" s="9"/>
      <c r="D131" s="9"/>
      <c r="E131" s="32">
        <v>2182100</v>
      </c>
      <c r="F131" s="33" t="s">
        <v>207</v>
      </c>
      <c r="G131" s="33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37" t="s">
        <v>2324</v>
      </c>
      <c r="Y131" s="9" t="s">
        <v>2325</v>
      </c>
      <c r="Z131" s="9"/>
    </row>
    <row r="132" spans="1:26" x14ac:dyDescent="0.25">
      <c r="A132" s="9"/>
      <c r="B132" s="9"/>
      <c r="C132" s="9"/>
      <c r="D132" s="9"/>
      <c r="E132" s="32">
        <v>2182101</v>
      </c>
      <c r="F132" s="33" t="s">
        <v>208</v>
      </c>
      <c r="G132" s="33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37" t="s">
        <v>2326</v>
      </c>
      <c r="Y132" s="9" t="s">
        <v>2327</v>
      </c>
      <c r="Z132" s="9"/>
    </row>
    <row r="133" spans="1:26" x14ac:dyDescent="0.25">
      <c r="A133" s="9"/>
      <c r="B133" s="9"/>
      <c r="C133" s="9"/>
      <c r="D133" s="9"/>
      <c r="E133" s="32">
        <v>2182102</v>
      </c>
      <c r="F133" s="33" t="s">
        <v>209</v>
      </c>
      <c r="G133" s="33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37" t="s">
        <v>2328</v>
      </c>
      <c r="Y133" s="9" t="s">
        <v>2329</v>
      </c>
      <c r="Z133" s="9"/>
    </row>
    <row r="134" spans="1:26" x14ac:dyDescent="0.25">
      <c r="A134" s="9"/>
      <c r="B134" s="9"/>
      <c r="C134" s="9"/>
      <c r="D134" s="9"/>
      <c r="E134" s="32">
        <v>2182103</v>
      </c>
      <c r="F134" s="33" t="s">
        <v>210</v>
      </c>
      <c r="G134" s="33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37" t="s">
        <v>2330</v>
      </c>
      <c r="Y134" s="9" t="s">
        <v>2331</v>
      </c>
      <c r="Z134" s="9"/>
    </row>
    <row r="135" spans="1:26" x14ac:dyDescent="0.25">
      <c r="A135" s="9"/>
      <c r="B135" s="9"/>
      <c r="C135" s="9"/>
      <c r="D135" s="9"/>
      <c r="E135" s="32">
        <v>2182110</v>
      </c>
      <c r="F135" s="33" t="s">
        <v>207</v>
      </c>
      <c r="G135" s="33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37" t="s">
        <v>2332</v>
      </c>
      <c r="Y135" s="9" t="s">
        <v>2333</v>
      </c>
      <c r="Z135" s="9"/>
    </row>
    <row r="136" spans="1:26" x14ac:dyDescent="0.25">
      <c r="A136" s="9"/>
      <c r="B136" s="9"/>
      <c r="C136" s="9"/>
      <c r="D136" s="9"/>
      <c r="E136" s="32">
        <v>2182111</v>
      </c>
      <c r="F136" s="33" t="s">
        <v>208</v>
      </c>
      <c r="G136" s="33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37" t="s">
        <v>2334</v>
      </c>
      <c r="Y136" s="9" t="s">
        <v>2335</v>
      </c>
      <c r="Z136" s="9"/>
    </row>
    <row r="137" spans="1:26" x14ac:dyDescent="0.25">
      <c r="A137" s="9"/>
      <c r="B137" s="9"/>
      <c r="C137" s="9"/>
      <c r="D137" s="9"/>
      <c r="E137" s="32">
        <v>2182112</v>
      </c>
      <c r="F137" s="33" t="s">
        <v>209</v>
      </c>
      <c r="G137" s="33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37" t="s">
        <v>2336</v>
      </c>
      <c r="Y137" s="9" t="s">
        <v>2337</v>
      </c>
      <c r="Z137" s="9"/>
    </row>
    <row r="138" spans="1:26" x14ac:dyDescent="0.25">
      <c r="A138" s="9"/>
      <c r="B138" s="9"/>
      <c r="C138" s="9"/>
      <c r="D138" s="9"/>
      <c r="E138" s="32">
        <v>2183100</v>
      </c>
      <c r="F138" s="33" t="s">
        <v>211</v>
      </c>
      <c r="G138" s="33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37" t="s">
        <v>2338</v>
      </c>
      <c r="Y138" s="9" t="s">
        <v>2339</v>
      </c>
      <c r="Z138" s="9"/>
    </row>
    <row r="139" spans="1:26" x14ac:dyDescent="0.25">
      <c r="A139" s="9"/>
      <c r="B139" s="9"/>
      <c r="C139" s="9"/>
      <c r="D139" s="9"/>
      <c r="E139" s="32">
        <v>2183101</v>
      </c>
      <c r="F139" s="33" t="s">
        <v>212</v>
      </c>
      <c r="G139" s="33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37" t="s">
        <v>2340</v>
      </c>
      <c r="Y139" s="9" t="s">
        <v>2341</v>
      </c>
      <c r="Z139" s="9"/>
    </row>
    <row r="140" spans="1:26" x14ac:dyDescent="0.25">
      <c r="A140" s="9"/>
      <c r="B140" s="9"/>
      <c r="C140" s="9"/>
      <c r="D140" s="9"/>
      <c r="E140" s="32">
        <v>2183102</v>
      </c>
      <c r="F140" s="33" t="s">
        <v>213</v>
      </c>
      <c r="G140" s="33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37" t="s">
        <v>2342</v>
      </c>
      <c r="Y140" s="9" t="s">
        <v>2343</v>
      </c>
      <c r="Z140" s="9"/>
    </row>
    <row r="141" spans="1:26" x14ac:dyDescent="0.25">
      <c r="A141" s="9"/>
      <c r="B141" s="9"/>
      <c r="C141" s="9"/>
      <c r="D141" s="9"/>
      <c r="E141" s="32">
        <v>2183103</v>
      </c>
      <c r="F141" s="33" t="s">
        <v>214</v>
      </c>
      <c r="G141" s="33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37" t="s">
        <v>2344</v>
      </c>
      <c r="Y141" s="9" t="s">
        <v>2345</v>
      </c>
      <c r="Z141" s="9"/>
    </row>
    <row r="142" spans="1:26" x14ac:dyDescent="0.25">
      <c r="A142" s="9"/>
      <c r="B142" s="9"/>
      <c r="C142" s="9"/>
      <c r="D142" s="9"/>
      <c r="E142" s="32">
        <v>2183104</v>
      </c>
      <c r="F142" s="33" t="s">
        <v>215</v>
      </c>
      <c r="G142" s="33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37" t="s">
        <v>2346</v>
      </c>
      <c r="Y142" s="9" t="s">
        <v>2347</v>
      </c>
      <c r="Z142" s="9"/>
    </row>
    <row r="143" spans="1:26" x14ac:dyDescent="0.25">
      <c r="A143" s="9"/>
      <c r="B143" s="9"/>
      <c r="C143" s="9"/>
      <c r="D143" s="9"/>
      <c r="E143" s="32">
        <v>2183110</v>
      </c>
      <c r="F143" s="33" t="s">
        <v>211</v>
      </c>
      <c r="G143" s="33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37" t="s">
        <v>2348</v>
      </c>
      <c r="Y143" s="9" t="s">
        <v>2349</v>
      </c>
      <c r="Z143" s="9"/>
    </row>
    <row r="144" spans="1:26" x14ac:dyDescent="0.25">
      <c r="A144" s="9"/>
      <c r="B144" s="9"/>
      <c r="C144" s="9"/>
      <c r="D144" s="9"/>
      <c r="E144" s="32">
        <v>2183112</v>
      </c>
      <c r="F144" s="33" t="s">
        <v>214</v>
      </c>
      <c r="G144" s="33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37" t="s">
        <v>2350</v>
      </c>
      <c r="Y144" s="9" t="s">
        <v>2351</v>
      </c>
      <c r="Z144" s="9"/>
    </row>
    <row r="145" spans="1:26" x14ac:dyDescent="0.25">
      <c r="A145" s="9"/>
      <c r="B145" s="9"/>
      <c r="C145" s="9"/>
      <c r="D145" s="9"/>
      <c r="E145" s="32">
        <v>2184100</v>
      </c>
      <c r="F145" s="33" t="s">
        <v>216</v>
      </c>
      <c r="G145" s="33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37" t="s">
        <v>2352</v>
      </c>
      <c r="Y145" s="9" t="s">
        <v>2353</v>
      </c>
      <c r="Z145" s="9"/>
    </row>
    <row r="146" spans="1:26" x14ac:dyDescent="0.25">
      <c r="A146" s="9"/>
      <c r="B146" s="9"/>
      <c r="C146" s="9"/>
      <c r="D146" s="9"/>
      <c r="E146" s="32">
        <v>2184101</v>
      </c>
      <c r="F146" s="33" t="s">
        <v>217</v>
      </c>
      <c r="G146" s="33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37" t="s">
        <v>2354</v>
      </c>
      <c r="Y146" s="9" t="s">
        <v>2355</v>
      </c>
      <c r="Z146" s="9"/>
    </row>
    <row r="147" spans="1:26" x14ac:dyDescent="0.25">
      <c r="A147" s="9"/>
      <c r="B147" s="9"/>
      <c r="C147" s="9"/>
      <c r="D147" s="9"/>
      <c r="E147" s="32">
        <v>2184102</v>
      </c>
      <c r="F147" s="33" t="s">
        <v>218</v>
      </c>
      <c r="G147" s="33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37" t="s">
        <v>2356</v>
      </c>
      <c r="Y147" s="9" t="s">
        <v>2357</v>
      </c>
      <c r="Z147" s="9"/>
    </row>
    <row r="148" spans="1:26" x14ac:dyDescent="0.25">
      <c r="A148" s="9"/>
      <c r="B148" s="9"/>
      <c r="C148" s="9"/>
      <c r="D148" s="9"/>
      <c r="E148" s="32">
        <v>2184103</v>
      </c>
      <c r="F148" s="33" t="s">
        <v>219</v>
      </c>
      <c r="G148" s="33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37" t="s">
        <v>2358</v>
      </c>
      <c r="Y148" s="9" t="s">
        <v>2359</v>
      </c>
      <c r="Z148" s="9"/>
    </row>
    <row r="149" spans="1:26" x14ac:dyDescent="0.25">
      <c r="A149" s="9"/>
      <c r="B149" s="9"/>
      <c r="C149" s="9"/>
      <c r="D149" s="9"/>
      <c r="E149" s="32">
        <v>2184110</v>
      </c>
      <c r="F149" s="33" t="s">
        <v>216</v>
      </c>
      <c r="G149" s="33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37" t="s">
        <v>2360</v>
      </c>
      <c r="Y149" s="9" t="s">
        <v>2361</v>
      </c>
      <c r="Z149" s="9"/>
    </row>
    <row r="150" spans="1:26" x14ac:dyDescent="0.25">
      <c r="A150" s="9"/>
      <c r="B150" s="9"/>
      <c r="C150" s="9"/>
      <c r="D150" s="9"/>
      <c r="E150" s="32">
        <v>2184112</v>
      </c>
      <c r="F150" s="33" t="s">
        <v>219</v>
      </c>
      <c r="G150" s="33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37"/>
      <c r="Y150" s="9"/>
      <c r="Z150" s="9"/>
    </row>
    <row r="151" spans="1:26" x14ac:dyDescent="0.25">
      <c r="A151" s="9"/>
      <c r="B151" s="9"/>
      <c r="C151" s="9"/>
      <c r="D151" s="9"/>
      <c r="E151" s="32">
        <v>2188100</v>
      </c>
      <c r="F151" s="33" t="s">
        <v>220</v>
      </c>
      <c r="G151" s="33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37"/>
      <c r="Y151" s="9"/>
      <c r="Z151" s="9"/>
    </row>
    <row r="152" spans="1:26" x14ac:dyDescent="0.25">
      <c r="A152" s="9"/>
      <c r="B152" s="9"/>
      <c r="C152" s="9"/>
      <c r="D152" s="9"/>
      <c r="E152" s="32">
        <v>2188101</v>
      </c>
      <c r="F152" s="33" t="s">
        <v>221</v>
      </c>
      <c r="G152" s="33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37"/>
      <c r="Y152" s="9"/>
      <c r="Z152" s="9"/>
    </row>
    <row r="153" spans="1:26" x14ac:dyDescent="0.25">
      <c r="A153" s="9"/>
      <c r="B153" s="9"/>
      <c r="C153" s="9"/>
      <c r="D153" s="9"/>
      <c r="E153" s="32">
        <v>2188110</v>
      </c>
      <c r="F153" s="33" t="s">
        <v>220</v>
      </c>
      <c r="G153" s="33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37"/>
      <c r="Y153" s="9"/>
      <c r="Z153" s="9"/>
    </row>
    <row r="154" spans="1:26" x14ac:dyDescent="0.25">
      <c r="A154" s="9"/>
      <c r="B154" s="9"/>
      <c r="C154" s="9"/>
      <c r="D154" s="9"/>
      <c r="E154" s="32">
        <v>2312001</v>
      </c>
      <c r="F154" s="33" t="s">
        <v>222</v>
      </c>
      <c r="G154" s="33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37"/>
      <c r="Y154" s="9"/>
      <c r="Z154" s="9"/>
    </row>
    <row r="155" spans="1:26" x14ac:dyDescent="0.25">
      <c r="A155" s="9"/>
      <c r="B155" s="9"/>
      <c r="C155" s="9"/>
      <c r="D155" s="9"/>
      <c r="E155" s="32">
        <v>2315100</v>
      </c>
      <c r="F155" s="33" t="s">
        <v>223</v>
      </c>
      <c r="G155" s="33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37"/>
      <c r="Y155" s="9"/>
      <c r="Z155" s="9"/>
    </row>
    <row r="156" spans="1:26" x14ac:dyDescent="0.25">
      <c r="A156" s="9"/>
      <c r="B156" s="9"/>
      <c r="C156" s="9"/>
      <c r="D156" s="9"/>
      <c r="E156" s="32">
        <v>2315101</v>
      </c>
      <c r="F156" s="33" t="s">
        <v>224</v>
      </c>
      <c r="G156" s="33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37"/>
      <c r="Y156" s="9"/>
      <c r="Z156" s="9"/>
    </row>
    <row r="157" spans="1:26" x14ac:dyDescent="0.25">
      <c r="A157" s="9"/>
      <c r="B157" s="9"/>
      <c r="C157" s="9"/>
      <c r="D157" s="9"/>
      <c r="E157" s="32">
        <v>2318001</v>
      </c>
      <c r="F157" s="33" t="s">
        <v>225</v>
      </c>
      <c r="G157" s="33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37"/>
      <c r="Y157" s="9"/>
      <c r="Z157" s="9"/>
    </row>
    <row r="158" spans="1:26" x14ac:dyDescent="0.25">
      <c r="A158" s="9"/>
      <c r="B158" s="9"/>
      <c r="C158" s="9"/>
      <c r="D158" s="9"/>
      <c r="E158" s="32">
        <v>2318002</v>
      </c>
      <c r="F158" s="33" t="s">
        <v>226</v>
      </c>
      <c r="G158" s="33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37"/>
      <c r="Y158" s="9"/>
      <c r="Z158" s="9"/>
    </row>
    <row r="159" spans="1:26" x14ac:dyDescent="0.25">
      <c r="A159" s="9"/>
      <c r="B159" s="9"/>
      <c r="C159" s="9"/>
      <c r="D159" s="9"/>
      <c r="E159" s="32">
        <v>2318003</v>
      </c>
      <c r="F159" s="33" t="s">
        <v>227</v>
      </c>
      <c r="G159" s="33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37"/>
      <c r="Y159" s="9"/>
      <c r="Z159" s="9"/>
    </row>
    <row r="160" spans="1:26" x14ac:dyDescent="0.25">
      <c r="A160" s="9"/>
      <c r="B160" s="9"/>
      <c r="C160" s="9"/>
      <c r="D160" s="9"/>
      <c r="E160" s="32">
        <v>2318110</v>
      </c>
      <c r="F160" s="33" t="s">
        <v>228</v>
      </c>
      <c r="G160" s="33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37"/>
      <c r="Y160" s="9"/>
      <c r="Z160" s="9"/>
    </row>
    <row r="161" spans="1:26" x14ac:dyDescent="0.25">
      <c r="A161" s="9"/>
      <c r="B161" s="9"/>
      <c r="C161" s="9"/>
      <c r="D161" s="9"/>
      <c r="E161" s="32">
        <v>2328110</v>
      </c>
      <c r="F161" s="33" t="s">
        <v>229</v>
      </c>
      <c r="G161" s="33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37"/>
      <c r="Y161" s="9"/>
      <c r="Z161" s="9"/>
    </row>
    <row r="162" spans="1:26" x14ac:dyDescent="0.25">
      <c r="A162" s="9"/>
      <c r="B162" s="9"/>
      <c r="C162" s="9"/>
      <c r="D162" s="9"/>
      <c r="E162" s="32">
        <v>2372001</v>
      </c>
      <c r="F162" s="33" t="s">
        <v>230</v>
      </c>
      <c r="G162" s="33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37"/>
      <c r="Y162" s="9"/>
      <c r="Z162" s="9"/>
    </row>
    <row r="163" spans="1:26" x14ac:dyDescent="0.25">
      <c r="A163" s="9"/>
      <c r="B163" s="9"/>
      <c r="C163" s="9"/>
      <c r="D163" s="9"/>
      <c r="E163" s="32">
        <v>2388001</v>
      </c>
      <c r="F163" s="33" t="s">
        <v>231</v>
      </c>
      <c r="G163" s="33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37"/>
      <c r="Y163" s="9"/>
      <c r="Z163" s="9"/>
    </row>
    <row r="164" spans="1:26" x14ac:dyDescent="0.25">
      <c r="A164" s="9"/>
      <c r="B164" s="9"/>
      <c r="C164" s="9"/>
      <c r="D164" s="9"/>
      <c r="E164" s="32">
        <v>2388101</v>
      </c>
      <c r="F164" s="33" t="s">
        <v>232</v>
      </c>
      <c r="G164" s="33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37"/>
      <c r="Y164" s="9"/>
      <c r="Z164" s="9"/>
    </row>
    <row r="165" spans="1:26" x14ac:dyDescent="0.25">
      <c r="A165" s="9"/>
      <c r="B165" s="9"/>
      <c r="C165" s="9"/>
      <c r="D165" s="9"/>
      <c r="E165" s="32">
        <v>2612100</v>
      </c>
      <c r="F165" s="33" t="s">
        <v>233</v>
      </c>
      <c r="G165" s="33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37"/>
      <c r="Y165" s="9"/>
      <c r="Z165" s="9"/>
    </row>
    <row r="166" spans="1:26" x14ac:dyDescent="0.25">
      <c r="A166" s="9"/>
      <c r="B166" s="9"/>
      <c r="C166" s="9"/>
      <c r="D166" s="9"/>
      <c r="E166" s="32">
        <v>2612101</v>
      </c>
      <c r="F166" s="33" t="s">
        <v>234</v>
      </c>
      <c r="G166" s="33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37"/>
      <c r="Y166" s="9"/>
      <c r="Z166" s="9"/>
    </row>
    <row r="167" spans="1:26" x14ac:dyDescent="0.25">
      <c r="A167" s="9"/>
      <c r="B167" s="9"/>
      <c r="C167" s="9"/>
      <c r="D167" s="9"/>
      <c r="E167" s="32">
        <v>2612102</v>
      </c>
      <c r="F167" s="33" t="s">
        <v>235</v>
      </c>
      <c r="G167" s="33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37"/>
      <c r="Y167" s="9"/>
      <c r="Z167" s="9"/>
    </row>
    <row r="168" spans="1:26" x14ac:dyDescent="0.25">
      <c r="A168" s="9"/>
      <c r="B168" s="9"/>
      <c r="C168" s="9"/>
      <c r="D168" s="9"/>
      <c r="E168" s="32">
        <v>2612103</v>
      </c>
      <c r="F168" s="33" t="s">
        <v>236</v>
      </c>
      <c r="G168" s="33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37"/>
      <c r="Y168" s="9"/>
      <c r="Z168" s="9"/>
    </row>
    <row r="169" spans="1:26" x14ac:dyDescent="0.25">
      <c r="A169" s="9"/>
      <c r="B169" s="9"/>
      <c r="C169" s="9"/>
      <c r="D169" s="9"/>
      <c r="E169" s="32">
        <v>2612104</v>
      </c>
      <c r="F169" s="33" t="s">
        <v>237</v>
      </c>
      <c r="G169" s="33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37"/>
      <c r="Y169" s="9"/>
      <c r="Z169" s="9"/>
    </row>
    <row r="170" spans="1:26" x14ac:dyDescent="0.25">
      <c r="A170" s="9"/>
      <c r="B170" s="9"/>
      <c r="C170" s="9"/>
      <c r="D170" s="9"/>
      <c r="E170" s="32">
        <v>2612105</v>
      </c>
      <c r="F170" s="33" t="s">
        <v>238</v>
      </c>
      <c r="G170" s="33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37"/>
      <c r="Y170" s="9"/>
      <c r="Z170" s="9"/>
    </row>
    <row r="171" spans="1:26" x14ac:dyDescent="0.25">
      <c r="A171" s="9"/>
      <c r="B171" s="9"/>
      <c r="C171" s="9"/>
      <c r="D171" s="9"/>
      <c r="E171" s="32">
        <v>2675100</v>
      </c>
      <c r="F171" s="33" t="s">
        <v>239</v>
      </c>
      <c r="G171" s="33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37"/>
      <c r="Y171" s="9"/>
      <c r="Z171" s="9"/>
    </row>
    <row r="172" spans="1:26" x14ac:dyDescent="0.25">
      <c r="A172" s="9"/>
      <c r="B172" s="9"/>
      <c r="C172" s="9"/>
      <c r="D172" s="9"/>
      <c r="E172" s="32">
        <v>2675101</v>
      </c>
      <c r="F172" s="33" t="s">
        <v>240</v>
      </c>
      <c r="G172" s="33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37"/>
      <c r="Y172" s="9"/>
      <c r="Z172" s="9"/>
    </row>
    <row r="173" spans="1:26" x14ac:dyDescent="0.25">
      <c r="A173" s="9"/>
      <c r="B173" s="9"/>
      <c r="C173" s="9"/>
      <c r="D173" s="9"/>
      <c r="E173" s="32">
        <v>2675105</v>
      </c>
      <c r="F173" s="33" t="s">
        <v>241</v>
      </c>
      <c r="G173" s="33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37"/>
      <c r="Y173" s="9"/>
      <c r="Z173" s="9"/>
    </row>
    <row r="174" spans="1:26" x14ac:dyDescent="0.25">
      <c r="A174" s="9"/>
      <c r="B174" s="9"/>
      <c r="C174" s="9"/>
      <c r="D174" s="9"/>
      <c r="E174" s="32">
        <v>2692105</v>
      </c>
      <c r="F174" s="33" t="s">
        <v>242</v>
      </c>
      <c r="G174" s="33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37"/>
      <c r="Y174" s="9"/>
      <c r="Z174" s="9"/>
    </row>
    <row r="175" spans="1:26" x14ac:dyDescent="0.25">
      <c r="A175" s="9"/>
      <c r="B175" s="9"/>
      <c r="C175" s="9"/>
      <c r="D175" s="9"/>
      <c r="E175" s="32">
        <v>2710100</v>
      </c>
      <c r="F175" s="33" t="s">
        <v>243</v>
      </c>
      <c r="G175" s="33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37"/>
      <c r="Y175" s="9"/>
      <c r="Z175" s="9"/>
    </row>
    <row r="176" spans="1:26" x14ac:dyDescent="0.25">
      <c r="A176" s="9"/>
      <c r="B176" s="9"/>
      <c r="C176" s="9"/>
      <c r="D176" s="9"/>
      <c r="E176" s="32">
        <v>2743001</v>
      </c>
      <c r="F176" s="33" t="s">
        <v>244</v>
      </c>
      <c r="G176" s="33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37"/>
      <c r="Y176" s="9"/>
      <c r="Z176" s="9"/>
    </row>
    <row r="177" spans="1:26" x14ac:dyDescent="0.25">
      <c r="A177" s="9"/>
      <c r="B177" s="9"/>
      <c r="C177" s="9"/>
      <c r="D177" s="9"/>
      <c r="E177" s="32">
        <v>2743100</v>
      </c>
      <c r="F177" s="33" t="s">
        <v>245</v>
      </c>
      <c r="G177" s="33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37"/>
      <c r="Y177" s="9"/>
      <c r="Z177" s="9"/>
    </row>
    <row r="178" spans="1:26" x14ac:dyDescent="0.25">
      <c r="A178" s="9"/>
      <c r="B178" s="9"/>
      <c r="C178" s="9"/>
      <c r="D178" s="9"/>
      <c r="E178" s="32">
        <v>2743101</v>
      </c>
      <c r="F178" s="33" t="s">
        <v>246</v>
      </c>
      <c r="G178" s="33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37"/>
      <c r="Y178" s="9"/>
      <c r="Z178" s="9"/>
    </row>
    <row r="179" spans="1:26" x14ac:dyDescent="0.25">
      <c r="A179" s="9"/>
      <c r="B179" s="9"/>
      <c r="C179" s="9"/>
      <c r="D179" s="9"/>
      <c r="E179" s="32">
        <v>2743102</v>
      </c>
      <c r="F179" s="33" t="s">
        <v>247</v>
      </c>
      <c r="G179" s="33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37"/>
      <c r="Y179" s="9"/>
      <c r="Z179" s="9"/>
    </row>
    <row r="180" spans="1:26" x14ac:dyDescent="0.25">
      <c r="A180" s="9"/>
      <c r="B180" s="9"/>
      <c r="C180" s="9"/>
      <c r="D180" s="9"/>
      <c r="E180" s="32">
        <v>2743103</v>
      </c>
      <c r="F180" s="33" t="s">
        <v>248</v>
      </c>
      <c r="G180" s="33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37"/>
      <c r="Y180" s="9"/>
      <c r="Z180" s="9"/>
    </row>
    <row r="181" spans="1:26" x14ac:dyDescent="0.25">
      <c r="A181" s="9"/>
      <c r="B181" s="9"/>
      <c r="C181" s="9"/>
      <c r="D181" s="9"/>
      <c r="E181" s="32">
        <v>2743104</v>
      </c>
      <c r="F181" s="33" t="s">
        <v>249</v>
      </c>
      <c r="G181" s="33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37"/>
      <c r="Y181" s="9"/>
      <c r="Z181" s="9"/>
    </row>
    <row r="182" spans="1:26" x14ac:dyDescent="0.25">
      <c r="A182" s="9"/>
      <c r="B182" s="9"/>
      <c r="C182" s="9"/>
      <c r="D182" s="9"/>
      <c r="E182" s="32">
        <v>2751001</v>
      </c>
      <c r="F182" s="33" t="s">
        <v>250</v>
      </c>
      <c r="G182" s="33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37"/>
      <c r="Y182" s="9"/>
      <c r="Z182" s="9"/>
    </row>
    <row r="183" spans="1:26" x14ac:dyDescent="0.25">
      <c r="A183" s="9"/>
      <c r="B183" s="9"/>
      <c r="C183" s="9"/>
      <c r="D183" s="9"/>
      <c r="E183" s="32">
        <v>2751101</v>
      </c>
      <c r="F183" s="33" t="s">
        <v>251</v>
      </c>
      <c r="G183" s="33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37"/>
      <c r="Y183" s="9"/>
      <c r="Z183" s="9"/>
    </row>
    <row r="184" spans="1:26" x14ac:dyDescent="0.25">
      <c r="A184" s="9"/>
      <c r="B184" s="9"/>
      <c r="C184" s="9"/>
      <c r="D184" s="9"/>
      <c r="E184" s="32">
        <v>2760101</v>
      </c>
      <c r="F184" s="33" t="s">
        <v>252</v>
      </c>
      <c r="G184" s="33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37"/>
      <c r="Y184" s="9"/>
      <c r="Z184" s="9"/>
    </row>
    <row r="185" spans="1:26" x14ac:dyDescent="0.25">
      <c r="A185" s="9"/>
      <c r="B185" s="9"/>
      <c r="C185" s="9"/>
      <c r="D185" s="9"/>
      <c r="E185" s="32">
        <v>2805001</v>
      </c>
      <c r="F185" s="33" t="s">
        <v>253</v>
      </c>
      <c r="G185" s="33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37"/>
      <c r="Y185" s="9"/>
      <c r="Z185" s="9"/>
    </row>
    <row r="186" spans="1:26" x14ac:dyDescent="0.25">
      <c r="A186" s="9"/>
      <c r="B186" s="9"/>
      <c r="C186" s="9"/>
      <c r="D186" s="9"/>
      <c r="E186" s="32">
        <v>2805004</v>
      </c>
      <c r="F186" s="33" t="s">
        <v>254</v>
      </c>
      <c r="G186" s="33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37"/>
      <c r="Y186" s="9"/>
      <c r="Z186" s="9"/>
    </row>
    <row r="187" spans="1:26" x14ac:dyDescent="0.25">
      <c r="A187" s="9"/>
      <c r="B187" s="9"/>
      <c r="C187" s="9"/>
      <c r="D187" s="9"/>
      <c r="E187" s="32">
        <v>2805005</v>
      </c>
      <c r="F187" s="33" t="s">
        <v>255</v>
      </c>
      <c r="G187" s="33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37"/>
      <c r="Y187" s="9"/>
      <c r="Z187" s="9"/>
    </row>
    <row r="188" spans="1:26" x14ac:dyDescent="0.25">
      <c r="A188" s="9"/>
      <c r="B188" s="9"/>
      <c r="C188" s="9"/>
      <c r="D188" s="9"/>
      <c r="E188" s="32">
        <v>2805102</v>
      </c>
      <c r="F188" s="33" t="s">
        <v>256</v>
      </c>
      <c r="G188" s="33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37"/>
      <c r="Y188" s="9"/>
      <c r="Z188" s="9"/>
    </row>
    <row r="189" spans="1:26" x14ac:dyDescent="0.25">
      <c r="A189" s="9"/>
      <c r="B189" s="9"/>
      <c r="C189" s="9"/>
      <c r="D189" s="9"/>
      <c r="E189" s="32">
        <v>2806001</v>
      </c>
      <c r="F189" s="33" t="s">
        <v>257</v>
      </c>
      <c r="G189" s="33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37"/>
      <c r="Y189" s="9"/>
      <c r="Z189" s="9"/>
    </row>
    <row r="190" spans="1:26" x14ac:dyDescent="0.25">
      <c r="A190" s="9"/>
      <c r="B190" s="9"/>
      <c r="C190" s="9"/>
      <c r="D190" s="9"/>
      <c r="E190" s="32">
        <v>2808001</v>
      </c>
      <c r="F190" s="33" t="s">
        <v>258</v>
      </c>
      <c r="G190" s="33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37"/>
      <c r="Y190" s="9"/>
      <c r="Z190" s="9"/>
    </row>
    <row r="191" spans="1:26" x14ac:dyDescent="0.25">
      <c r="A191" s="9"/>
      <c r="B191" s="9"/>
      <c r="C191" s="9"/>
      <c r="D191" s="9"/>
      <c r="E191" s="32">
        <v>2808002</v>
      </c>
      <c r="F191" s="33" t="s">
        <v>259</v>
      </c>
      <c r="G191" s="33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37"/>
      <c r="Y191" s="9"/>
      <c r="Z191" s="9"/>
    </row>
    <row r="192" spans="1:26" x14ac:dyDescent="0.25">
      <c r="A192" s="9"/>
      <c r="B192" s="9"/>
      <c r="C192" s="9"/>
      <c r="D192" s="9"/>
      <c r="E192" s="32">
        <v>2808003</v>
      </c>
      <c r="F192" s="33" t="s">
        <v>260</v>
      </c>
      <c r="G192" s="33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37"/>
      <c r="Y192" s="9"/>
      <c r="Z192" s="9"/>
    </row>
    <row r="193" spans="1:26" x14ac:dyDescent="0.25">
      <c r="A193" s="9"/>
      <c r="B193" s="9"/>
      <c r="C193" s="9"/>
      <c r="D193" s="9"/>
      <c r="E193" s="32">
        <v>2808004</v>
      </c>
      <c r="F193" s="33" t="s">
        <v>261</v>
      </c>
      <c r="G193" s="33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37"/>
      <c r="Y193" s="9"/>
      <c r="Z193" s="9"/>
    </row>
    <row r="194" spans="1:26" x14ac:dyDescent="0.25">
      <c r="A194" s="9"/>
      <c r="B194" s="9"/>
      <c r="C194" s="9"/>
      <c r="D194" s="9"/>
      <c r="E194" s="32">
        <v>2808105</v>
      </c>
      <c r="F194" s="33" t="s">
        <v>262</v>
      </c>
      <c r="G194" s="33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37"/>
      <c r="Y194" s="9"/>
      <c r="Z194" s="9"/>
    </row>
    <row r="195" spans="1:26" x14ac:dyDescent="0.25">
      <c r="A195" s="9"/>
      <c r="B195" s="9"/>
      <c r="C195" s="9"/>
      <c r="D195" s="9"/>
      <c r="E195" s="32">
        <v>2808106</v>
      </c>
      <c r="F195" s="33" t="s">
        <v>263</v>
      </c>
      <c r="G195" s="33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37"/>
      <c r="Y195" s="9"/>
      <c r="Z195" s="9"/>
    </row>
    <row r="196" spans="1:26" x14ac:dyDescent="0.25">
      <c r="A196" s="9"/>
      <c r="B196" s="9"/>
      <c r="C196" s="9"/>
      <c r="D196" s="9"/>
      <c r="E196" s="32">
        <v>2808199</v>
      </c>
      <c r="F196" s="33" t="s">
        <v>264</v>
      </c>
      <c r="G196" s="33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37"/>
      <c r="Y196" s="9"/>
      <c r="Z196" s="9"/>
    </row>
    <row r="197" spans="1:26" x14ac:dyDescent="0.25">
      <c r="A197" s="9"/>
      <c r="B197" s="9"/>
      <c r="C197" s="9"/>
      <c r="D197" s="9"/>
      <c r="E197" s="32">
        <v>2811110</v>
      </c>
      <c r="F197" s="33" t="s">
        <v>265</v>
      </c>
      <c r="G197" s="33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37"/>
      <c r="Y197" s="9"/>
      <c r="Z197" s="9"/>
    </row>
    <row r="198" spans="1:26" x14ac:dyDescent="0.25">
      <c r="A198" s="9"/>
      <c r="B198" s="9"/>
      <c r="C198" s="9"/>
      <c r="D198" s="9"/>
      <c r="E198" s="32">
        <v>2811120</v>
      </c>
      <c r="F198" s="33" t="s">
        <v>266</v>
      </c>
      <c r="G198" s="33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37"/>
      <c r="Y198" s="9"/>
      <c r="Z198" s="9"/>
    </row>
    <row r="199" spans="1:26" x14ac:dyDescent="0.25">
      <c r="A199" s="9"/>
      <c r="B199" s="9"/>
      <c r="C199" s="9"/>
      <c r="D199" s="9"/>
      <c r="E199" s="32">
        <v>2812100</v>
      </c>
      <c r="F199" s="33" t="s">
        <v>267</v>
      </c>
      <c r="G199" s="33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37"/>
      <c r="Y199" s="9"/>
      <c r="Z199" s="9"/>
    </row>
    <row r="200" spans="1:26" x14ac:dyDescent="0.25">
      <c r="A200" s="9"/>
      <c r="B200" s="9"/>
      <c r="C200" s="9"/>
      <c r="D200" s="9"/>
      <c r="E200" s="32">
        <v>2812101</v>
      </c>
      <c r="F200" s="33" t="s">
        <v>268</v>
      </c>
      <c r="G200" s="33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37"/>
      <c r="Y200" s="9"/>
      <c r="Z200" s="9"/>
    </row>
    <row r="201" spans="1:26" x14ac:dyDescent="0.25">
      <c r="A201" s="9"/>
      <c r="B201" s="9"/>
      <c r="C201" s="9"/>
      <c r="D201" s="9"/>
      <c r="E201" s="32">
        <v>2813110</v>
      </c>
      <c r="F201" s="33" t="s">
        <v>269</v>
      </c>
      <c r="G201" s="33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37"/>
      <c r="Y201" s="9"/>
      <c r="Z201" s="9"/>
    </row>
    <row r="202" spans="1:26" x14ac:dyDescent="0.25">
      <c r="A202" s="9"/>
      <c r="B202" s="9"/>
      <c r="C202" s="9"/>
      <c r="D202" s="9"/>
      <c r="E202" s="32">
        <v>2813111</v>
      </c>
      <c r="F202" s="33" t="s">
        <v>270</v>
      </c>
      <c r="G202" s="33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37"/>
      <c r="Y202" s="9"/>
      <c r="Z202" s="9"/>
    </row>
    <row r="203" spans="1:26" x14ac:dyDescent="0.25">
      <c r="A203" s="9"/>
      <c r="B203" s="9"/>
      <c r="C203" s="9"/>
      <c r="D203" s="9"/>
      <c r="E203" s="32">
        <v>2813112</v>
      </c>
      <c r="F203" s="33" t="s">
        <v>271</v>
      </c>
      <c r="G203" s="33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37"/>
      <c r="Y203" s="9"/>
      <c r="Z203" s="9"/>
    </row>
    <row r="204" spans="1:26" x14ac:dyDescent="0.25">
      <c r="A204" s="9"/>
      <c r="B204" s="9"/>
      <c r="C204" s="9"/>
      <c r="D204" s="9"/>
      <c r="E204" s="32">
        <v>2813119</v>
      </c>
      <c r="F204" s="33" t="s">
        <v>272</v>
      </c>
      <c r="G204" s="33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37"/>
      <c r="Y204" s="9"/>
      <c r="Z204" s="9"/>
    </row>
    <row r="205" spans="1:26" x14ac:dyDescent="0.25">
      <c r="A205" s="9"/>
      <c r="B205" s="9"/>
      <c r="C205" s="9"/>
      <c r="D205" s="9"/>
      <c r="E205" s="32">
        <v>2813150</v>
      </c>
      <c r="F205" s="33" t="s">
        <v>273</v>
      </c>
      <c r="G205" s="33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37"/>
      <c r="Y205" s="9"/>
      <c r="Z205" s="9"/>
    </row>
    <row r="206" spans="1:26" x14ac:dyDescent="0.25">
      <c r="A206" s="9"/>
      <c r="B206" s="9"/>
      <c r="C206" s="9"/>
      <c r="D206" s="9"/>
      <c r="E206" s="32">
        <v>2813151</v>
      </c>
      <c r="F206" s="33" t="s">
        <v>274</v>
      </c>
      <c r="G206" s="33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37"/>
      <c r="Y206" s="9"/>
      <c r="Z206" s="9"/>
    </row>
    <row r="207" spans="1:26" x14ac:dyDescent="0.25">
      <c r="A207" s="9"/>
      <c r="B207" s="9"/>
      <c r="C207" s="9"/>
      <c r="D207" s="9"/>
      <c r="E207" s="32">
        <v>2813180</v>
      </c>
      <c r="F207" s="33" t="s">
        <v>275</v>
      </c>
      <c r="G207" s="33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37"/>
      <c r="Y207" s="9"/>
      <c r="Z207" s="9"/>
    </row>
    <row r="208" spans="1:26" x14ac:dyDescent="0.25">
      <c r="A208" s="9"/>
      <c r="B208" s="9"/>
      <c r="C208" s="9"/>
      <c r="D208" s="9"/>
      <c r="E208" s="32">
        <v>2815130</v>
      </c>
      <c r="F208" s="33" t="s">
        <v>276</v>
      </c>
      <c r="G208" s="33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37"/>
      <c r="Y208" s="9"/>
      <c r="Z208" s="9"/>
    </row>
    <row r="209" spans="1:26" x14ac:dyDescent="0.25">
      <c r="A209" s="9"/>
      <c r="B209" s="9"/>
      <c r="C209" s="9"/>
      <c r="D209" s="9"/>
      <c r="E209" s="32">
        <v>2815131</v>
      </c>
      <c r="F209" s="33" t="s">
        <v>277</v>
      </c>
      <c r="G209" s="33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37"/>
      <c r="Y209" s="9"/>
      <c r="Z209" s="9"/>
    </row>
    <row r="210" spans="1:26" x14ac:dyDescent="0.25">
      <c r="A210" s="9"/>
      <c r="B210" s="9"/>
      <c r="C210" s="9"/>
      <c r="D210" s="9"/>
      <c r="E210" s="32">
        <v>2815140</v>
      </c>
      <c r="F210" s="33" t="s">
        <v>278</v>
      </c>
      <c r="G210" s="33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37"/>
      <c r="Y210" s="9"/>
      <c r="Z210" s="9"/>
    </row>
    <row r="211" spans="1:26" x14ac:dyDescent="0.25">
      <c r="A211" s="9"/>
      <c r="B211" s="9"/>
      <c r="C211" s="9"/>
      <c r="D211" s="9"/>
      <c r="E211" s="32">
        <v>2815141</v>
      </c>
      <c r="F211" s="33" t="s">
        <v>279</v>
      </c>
      <c r="G211" s="33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37"/>
      <c r="Y211" s="9"/>
      <c r="Z211" s="9"/>
    </row>
    <row r="212" spans="1:26" x14ac:dyDescent="0.25">
      <c r="A212" s="9"/>
      <c r="B212" s="9"/>
      <c r="C212" s="9"/>
      <c r="D212" s="9"/>
      <c r="E212" s="32">
        <v>2815142</v>
      </c>
      <c r="F212" s="33" t="s">
        <v>280</v>
      </c>
      <c r="G212" s="33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37"/>
      <c r="Y212" s="9"/>
      <c r="Z212" s="9"/>
    </row>
    <row r="213" spans="1:26" x14ac:dyDescent="0.25">
      <c r="A213" s="9"/>
      <c r="B213" s="9"/>
      <c r="C213" s="9"/>
      <c r="D213" s="9"/>
      <c r="E213" s="32">
        <v>2815143</v>
      </c>
      <c r="F213" s="33" t="s">
        <v>281</v>
      </c>
      <c r="G213" s="33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37"/>
      <c r="Y213" s="9"/>
      <c r="Z213" s="9"/>
    </row>
    <row r="214" spans="1:26" x14ac:dyDescent="0.25">
      <c r="A214" s="9"/>
      <c r="B214" s="9"/>
      <c r="C214" s="9"/>
      <c r="D214" s="9"/>
      <c r="E214" s="32">
        <v>2815144</v>
      </c>
      <c r="F214" s="33" t="s">
        <v>282</v>
      </c>
      <c r="G214" s="33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37"/>
      <c r="Y214" s="9"/>
      <c r="Z214" s="9"/>
    </row>
    <row r="215" spans="1:26" x14ac:dyDescent="0.25">
      <c r="A215" s="9"/>
      <c r="B215" s="9"/>
      <c r="C215" s="9"/>
      <c r="D215" s="9"/>
      <c r="E215" s="32">
        <v>2815170</v>
      </c>
      <c r="F215" s="33" t="s">
        <v>283</v>
      </c>
      <c r="G215" s="33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37"/>
      <c r="Y215" s="9"/>
      <c r="Z215" s="9"/>
    </row>
    <row r="216" spans="1:26" x14ac:dyDescent="0.25">
      <c r="A216" s="9"/>
      <c r="B216" s="9"/>
      <c r="C216" s="9"/>
      <c r="D216" s="9"/>
      <c r="E216" s="32">
        <v>2815171</v>
      </c>
      <c r="F216" s="33" t="s">
        <v>284</v>
      </c>
      <c r="G216" s="33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37"/>
      <c r="Y216" s="9"/>
      <c r="Z216" s="9"/>
    </row>
    <row r="217" spans="1:26" x14ac:dyDescent="0.25">
      <c r="A217" s="9"/>
      <c r="B217" s="9"/>
      <c r="C217" s="9"/>
      <c r="D217" s="9"/>
      <c r="E217" s="32">
        <v>2815199</v>
      </c>
      <c r="F217" s="33" t="s">
        <v>285</v>
      </c>
      <c r="G217" s="33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37"/>
      <c r="Y217" s="9"/>
      <c r="Z217" s="9"/>
    </row>
    <row r="218" spans="1:26" x14ac:dyDescent="0.25">
      <c r="A218" s="9"/>
      <c r="B218" s="9"/>
      <c r="C218" s="9"/>
      <c r="D218" s="9"/>
      <c r="E218" s="32">
        <v>2818110</v>
      </c>
      <c r="F218" s="33" t="s">
        <v>286</v>
      </c>
      <c r="G218" s="33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37"/>
      <c r="Y218" s="9"/>
      <c r="Z218" s="9"/>
    </row>
    <row r="219" spans="1:26" x14ac:dyDescent="0.25">
      <c r="A219" s="9"/>
      <c r="B219" s="9"/>
      <c r="C219" s="9"/>
      <c r="D219" s="9"/>
      <c r="E219" s="32">
        <v>2818111</v>
      </c>
      <c r="F219" s="33" t="s">
        <v>287</v>
      </c>
      <c r="G219" s="33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37"/>
      <c r="Y219" s="9"/>
      <c r="Z219" s="9"/>
    </row>
    <row r="220" spans="1:26" x14ac:dyDescent="0.25">
      <c r="A220" s="9"/>
      <c r="B220" s="9"/>
      <c r="C220" s="9"/>
      <c r="D220" s="9"/>
      <c r="E220" s="32">
        <v>2818112</v>
      </c>
      <c r="F220" s="33" t="s">
        <v>288</v>
      </c>
      <c r="G220" s="33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37"/>
      <c r="Y220" s="9"/>
      <c r="Z220" s="9"/>
    </row>
    <row r="221" spans="1:26" x14ac:dyDescent="0.25">
      <c r="A221" s="9"/>
      <c r="B221" s="9"/>
      <c r="C221" s="9"/>
      <c r="D221" s="9"/>
      <c r="E221" s="32">
        <v>2818120</v>
      </c>
      <c r="F221" s="33" t="s">
        <v>289</v>
      </c>
      <c r="G221" s="33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37"/>
      <c r="Y221" s="9"/>
      <c r="Z221" s="9"/>
    </row>
    <row r="222" spans="1:26" x14ac:dyDescent="0.25">
      <c r="A222" s="9"/>
      <c r="B222" s="9"/>
      <c r="C222" s="9"/>
      <c r="D222" s="9"/>
      <c r="E222" s="32">
        <v>2818121</v>
      </c>
      <c r="F222" s="33" t="s">
        <v>290</v>
      </c>
      <c r="G222" s="33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37"/>
      <c r="Y222" s="9"/>
      <c r="Z222" s="9"/>
    </row>
    <row r="223" spans="1:26" x14ac:dyDescent="0.25">
      <c r="A223" s="9"/>
      <c r="B223" s="9"/>
      <c r="C223" s="9"/>
      <c r="D223" s="9"/>
      <c r="E223" s="32">
        <v>2818122</v>
      </c>
      <c r="F223" s="33" t="s">
        <v>291</v>
      </c>
      <c r="G223" s="33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37"/>
      <c r="Y223" s="9"/>
      <c r="Z223" s="9"/>
    </row>
    <row r="224" spans="1:26" x14ac:dyDescent="0.25">
      <c r="A224" s="9"/>
      <c r="B224" s="9"/>
      <c r="C224" s="9"/>
      <c r="D224" s="9"/>
      <c r="E224" s="32">
        <v>2818123</v>
      </c>
      <c r="F224" s="33" t="s">
        <v>292</v>
      </c>
      <c r="G224" s="33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37"/>
      <c r="Y224" s="9"/>
      <c r="Z224" s="9"/>
    </row>
    <row r="225" spans="1:26" x14ac:dyDescent="0.25">
      <c r="A225" s="9"/>
      <c r="B225" s="9"/>
      <c r="C225" s="9"/>
      <c r="D225" s="9"/>
      <c r="E225" s="32">
        <v>2818130</v>
      </c>
      <c r="F225" s="33" t="s">
        <v>293</v>
      </c>
      <c r="G225" s="33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37"/>
      <c r="Y225" s="9"/>
      <c r="Z225" s="9"/>
    </row>
    <row r="226" spans="1:26" x14ac:dyDescent="0.25">
      <c r="A226" s="9"/>
      <c r="B226" s="9"/>
      <c r="C226" s="9"/>
      <c r="D226" s="9"/>
      <c r="E226" s="32">
        <v>2818131</v>
      </c>
      <c r="F226" s="33" t="s">
        <v>294</v>
      </c>
      <c r="G226" s="33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37"/>
      <c r="Y226" s="9"/>
      <c r="Z226" s="9"/>
    </row>
    <row r="227" spans="1:26" x14ac:dyDescent="0.25">
      <c r="A227" s="9"/>
      <c r="B227" s="9"/>
      <c r="C227" s="9"/>
      <c r="D227" s="9"/>
      <c r="E227" s="32">
        <v>2818132</v>
      </c>
      <c r="F227" s="33" t="s">
        <v>295</v>
      </c>
      <c r="G227" s="33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37"/>
      <c r="Y227" s="9"/>
      <c r="Z227" s="9"/>
    </row>
    <row r="228" spans="1:26" x14ac:dyDescent="0.25">
      <c r="A228" s="9"/>
      <c r="B228" s="9"/>
      <c r="C228" s="9"/>
      <c r="D228" s="9"/>
      <c r="E228" s="32">
        <v>2818133</v>
      </c>
      <c r="F228" s="33" t="s">
        <v>296</v>
      </c>
      <c r="G228" s="33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37"/>
      <c r="Y228" s="9"/>
      <c r="Z228" s="9"/>
    </row>
    <row r="229" spans="1:26" x14ac:dyDescent="0.25">
      <c r="A229" s="9"/>
      <c r="B229" s="9"/>
      <c r="C229" s="9"/>
      <c r="D229" s="9"/>
      <c r="E229" s="32">
        <v>2818134</v>
      </c>
      <c r="F229" s="33" t="s">
        <v>297</v>
      </c>
      <c r="G229" s="33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37"/>
      <c r="Y229" s="9"/>
      <c r="Z229" s="9"/>
    </row>
    <row r="230" spans="1:26" x14ac:dyDescent="0.25">
      <c r="A230" s="9"/>
      <c r="B230" s="9"/>
      <c r="C230" s="9"/>
      <c r="D230" s="9"/>
      <c r="E230" s="32">
        <v>2818140</v>
      </c>
      <c r="F230" s="33" t="s">
        <v>298</v>
      </c>
      <c r="G230" s="33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37"/>
      <c r="Y230" s="9"/>
      <c r="Z230" s="9"/>
    </row>
    <row r="231" spans="1:26" x14ac:dyDescent="0.25">
      <c r="A231" s="9"/>
      <c r="B231" s="9"/>
      <c r="C231" s="9"/>
      <c r="D231" s="9"/>
      <c r="E231" s="32">
        <v>2818141</v>
      </c>
      <c r="F231" s="33" t="s">
        <v>299</v>
      </c>
      <c r="G231" s="33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37"/>
      <c r="Y231" s="9"/>
      <c r="Z231" s="9"/>
    </row>
    <row r="232" spans="1:26" x14ac:dyDescent="0.25">
      <c r="A232" s="9"/>
      <c r="B232" s="9"/>
      <c r="C232" s="9"/>
      <c r="D232" s="9"/>
      <c r="E232" s="32">
        <v>2818142</v>
      </c>
      <c r="F232" s="33" t="s">
        <v>300</v>
      </c>
      <c r="G232" s="33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37"/>
      <c r="Y232" s="9"/>
      <c r="Z232" s="9"/>
    </row>
    <row r="233" spans="1:26" x14ac:dyDescent="0.25">
      <c r="A233" s="9"/>
      <c r="B233" s="9"/>
      <c r="C233" s="9"/>
      <c r="D233" s="9"/>
      <c r="E233" s="32">
        <v>2818143</v>
      </c>
      <c r="F233" s="33" t="s">
        <v>300</v>
      </c>
      <c r="G233" s="33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37"/>
      <c r="Y233" s="9"/>
      <c r="Z233" s="9"/>
    </row>
    <row r="234" spans="1:26" x14ac:dyDescent="0.25">
      <c r="A234" s="9"/>
      <c r="B234" s="9"/>
      <c r="C234" s="9"/>
      <c r="D234" s="9"/>
      <c r="E234" s="32">
        <v>2818180</v>
      </c>
      <c r="F234" s="33" t="s">
        <v>301</v>
      </c>
      <c r="G234" s="33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37"/>
      <c r="Y234" s="9"/>
      <c r="Z234" s="9"/>
    </row>
    <row r="235" spans="1:26" x14ac:dyDescent="0.25">
      <c r="A235" s="9"/>
      <c r="B235" s="9"/>
      <c r="C235" s="9"/>
      <c r="D235" s="9"/>
      <c r="E235" s="32">
        <v>2818181</v>
      </c>
      <c r="F235" s="33" t="s">
        <v>302</v>
      </c>
      <c r="G235" s="33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37"/>
      <c r="Y235" s="9"/>
      <c r="Z235" s="9"/>
    </row>
    <row r="236" spans="1:26" x14ac:dyDescent="0.25">
      <c r="A236" s="9"/>
      <c r="B236" s="9"/>
      <c r="C236" s="9"/>
      <c r="D236" s="9"/>
      <c r="E236" s="32">
        <v>2905170</v>
      </c>
      <c r="F236" s="33" t="s">
        <v>303</v>
      </c>
      <c r="G236" s="33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37"/>
      <c r="Y236" s="9"/>
      <c r="Z236" s="9"/>
    </row>
    <row r="237" spans="1:26" x14ac:dyDescent="0.25">
      <c r="A237" s="9"/>
      <c r="B237" s="9"/>
      <c r="C237" s="9"/>
      <c r="D237" s="9"/>
      <c r="E237" s="32">
        <v>2911100</v>
      </c>
      <c r="F237" s="33" t="s">
        <v>304</v>
      </c>
      <c r="G237" s="33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37"/>
      <c r="Y237" s="9"/>
      <c r="Z237" s="9"/>
    </row>
    <row r="238" spans="1:26" x14ac:dyDescent="0.25">
      <c r="A238" s="9"/>
      <c r="B238" s="9"/>
      <c r="C238" s="9"/>
      <c r="D238" s="9"/>
      <c r="E238" s="32">
        <v>2913111</v>
      </c>
      <c r="F238" s="33" t="s">
        <v>305</v>
      </c>
      <c r="G238" s="33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37"/>
      <c r="Y238" s="9"/>
      <c r="Z238" s="9"/>
    </row>
    <row r="239" spans="1:26" x14ac:dyDescent="0.25">
      <c r="A239" s="9"/>
      <c r="B239" s="9"/>
      <c r="C239" s="9"/>
      <c r="D239" s="9"/>
      <c r="E239" s="32">
        <v>2915101</v>
      </c>
      <c r="F239" s="33" t="s">
        <v>306</v>
      </c>
      <c r="G239" s="33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37"/>
      <c r="Y239" s="9"/>
      <c r="Z239" s="9"/>
    </row>
    <row r="240" spans="1:26" x14ac:dyDescent="0.25">
      <c r="A240" s="9"/>
      <c r="B240" s="9"/>
      <c r="C240" s="9"/>
      <c r="D240" s="9"/>
      <c r="E240" s="32">
        <v>2931100</v>
      </c>
      <c r="F240" s="33" t="s">
        <v>307</v>
      </c>
      <c r="G240" s="33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37"/>
      <c r="Y240" s="9"/>
      <c r="Z240" s="9"/>
    </row>
    <row r="241" spans="1:26" x14ac:dyDescent="0.25">
      <c r="A241" s="9"/>
      <c r="B241" s="9"/>
      <c r="C241" s="9"/>
      <c r="D241" s="9"/>
      <c r="E241" s="32">
        <v>2932100</v>
      </c>
      <c r="F241" s="33" t="s">
        <v>308</v>
      </c>
      <c r="G241" s="33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37"/>
      <c r="Y241" s="9"/>
      <c r="Z241" s="9"/>
    </row>
    <row r="242" spans="1:26" x14ac:dyDescent="0.25">
      <c r="A242" s="9"/>
      <c r="B242" s="9"/>
      <c r="C242" s="9"/>
      <c r="D242" s="9"/>
      <c r="E242" s="32">
        <v>2961100</v>
      </c>
      <c r="F242" s="33" t="s">
        <v>309</v>
      </c>
      <c r="G242" s="33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37"/>
      <c r="Y242" s="9"/>
      <c r="Z242" s="9"/>
    </row>
    <row r="243" spans="1:26" x14ac:dyDescent="0.25">
      <c r="A243" s="9"/>
      <c r="B243" s="9"/>
      <c r="C243" s="9"/>
      <c r="D243" s="9"/>
      <c r="E243" s="32">
        <v>2961101</v>
      </c>
      <c r="F243" s="33" t="s">
        <v>310</v>
      </c>
      <c r="G243" s="33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37"/>
      <c r="Y243" s="9"/>
      <c r="Z243" s="9"/>
    </row>
    <row r="244" spans="1:26" x14ac:dyDescent="0.25">
      <c r="A244" s="9"/>
      <c r="B244" s="9"/>
      <c r="C244" s="9"/>
      <c r="D244" s="9"/>
      <c r="E244" s="32">
        <v>2961102</v>
      </c>
      <c r="F244" s="33" t="s">
        <v>311</v>
      </c>
      <c r="G244" s="33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37"/>
      <c r="Y244" s="9"/>
      <c r="Z244" s="9"/>
    </row>
    <row r="245" spans="1:26" x14ac:dyDescent="0.25">
      <c r="A245" s="9"/>
      <c r="B245" s="9"/>
      <c r="C245" s="9"/>
      <c r="D245" s="9"/>
      <c r="E245" s="32">
        <v>2967150</v>
      </c>
      <c r="F245" s="33" t="s">
        <v>312</v>
      </c>
      <c r="G245" s="33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37"/>
      <c r="Y245" s="9"/>
      <c r="Z245" s="9"/>
    </row>
    <row r="246" spans="1:26" x14ac:dyDescent="0.25">
      <c r="A246" s="9"/>
      <c r="B246" s="9"/>
      <c r="C246" s="9"/>
      <c r="D246" s="9"/>
      <c r="E246" s="32">
        <v>2971100</v>
      </c>
      <c r="F246" s="33" t="s">
        <v>313</v>
      </c>
      <c r="G246" s="33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37"/>
      <c r="Y246" s="9"/>
      <c r="Z246" s="9"/>
    </row>
    <row r="247" spans="1:26" x14ac:dyDescent="0.25">
      <c r="A247" s="9"/>
      <c r="B247" s="9"/>
      <c r="C247" s="9"/>
      <c r="D247" s="9"/>
      <c r="E247" s="32">
        <v>2971101</v>
      </c>
      <c r="F247" s="33" t="s">
        <v>314</v>
      </c>
      <c r="G247" s="33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37"/>
      <c r="Y247" s="9"/>
      <c r="Z247" s="9"/>
    </row>
    <row r="248" spans="1:26" x14ac:dyDescent="0.25">
      <c r="A248" s="9"/>
      <c r="B248" s="9"/>
      <c r="C248" s="9"/>
      <c r="D248" s="9"/>
      <c r="E248" s="32">
        <v>2971102</v>
      </c>
      <c r="F248" s="33" t="s">
        <v>315</v>
      </c>
      <c r="G248" s="33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37"/>
      <c r="Y248" s="9"/>
      <c r="Z248" s="9"/>
    </row>
    <row r="249" spans="1:26" x14ac:dyDescent="0.25">
      <c r="A249" s="9"/>
      <c r="B249" s="9"/>
      <c r="C249" s="9"/>
      <c r="D249" s="9"/>
      <c r="E249" s="32">
        <v>3110001</v>
      </c>
      <c r="F249" s="33" t="s">
        <v>316</v>
      </c>
      <c r="G249" s="33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37"/>
      <c r="Y249" s="9"/>
      <c r="Z249" s="9"/>
    </row>
    <row r="250" spans="1:26" x14ac:dyDescent="0.25">
      <c r="A250" s="9"/>
      <c r="B250" s="9"/>
      <c r="C250" s="9"/>
      <c r="D250" s="9"/>
      <c r="E250" s="32">
        <v>3110012</v>
      </c>
      <c r="F250" s="33" t="s">
        <v>317</v>
      </c>
      <c r="G250" s="33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37"/>
      <c r="Y250" s="9"/>
      <c r="Z250" s="9"/>
    </row>
    <row r="251" spans="1:26" x14ac:dyDescent="0.25">
      <c r="A251" s="9"/>
      <c r="B251" s="9"/>
      <c r="C251" s="9"/>
      <c r="D251" s="9"/>
      <c r="E251" s="32">
        <v>3110105</v>
      </c>
      <c r="F251" s="33" t="s">
        <v>318</v>
      </c>
      <c r="G251" s="33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37"/>
      <c r="Y251" s="9"/>
      <c r="Z251" s="9"/>
    </row>
    <row r="252" spans="1:26" x14ac:dyDescent="0.25">
      <c r="A252" s="9"/>
      <c r="B252" s="9"/>
      <c r="C252" s="9"/>
      <c r="D252" s="9"/>
      <c r="E252" s="32">
        <v>3110106</v>
      </c>
      <c r="F252" s="33" t="s">
        <v>319</v>
      </c>
      <c r="G252" s="33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37"/>
      <c r="Y252" s="9"/>
      <c r="Z252" s="9"/>
    </row>
    <row r="253" spans="1:26" x14ac:dyDescent="0.25">
      <c r="A253" s="9"/>
      <c r="B253" s="9"/>
      <c r="C253" s="9"/>
      <c r="D253" s="9"/>
      <c r="E253" s="32">
        <v>3110110</v>
      </c>
      <c r="F253" s="33" t="s">
        <v>320</v>
      </c>
      <c r="G253" s="33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37"/>
      <c r="Y253" s="9"/>
      <c r="Z253" s="9"/>
    </row>
    <row r="254" spans="1:26" x14ac:dyDescent="0.25">
      <c r="A254" s="9"/>
      <c r="B254" s="9"/>
      <c r="C254" s="9"/>
      <c r="D254" s="9"/>
      <c r="E254" s="32">
        <v>3110111</v>
      </c>
      <c r="F254" s="33" t="s">
        <v>321</v>
      </c>
      <c r="G254" s="33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37"/>
      <c r="Y254" s="9"/>
      <c r="Z254" s="9"/>
    </row>
    <row r="255" spans="1:26" x14ac:dyDescent="0.25">
      <c r="A255" s="9"/>
      <c r="B255" s="9"/>
      <c r="C255" s="9"/>
      <c r="D255" s="9"/>
      <c r="E255" s="32">
        <v>3210001</v>
      </c>
      <c r="F255" s="33" t="s">
        <v>322</v>
      </c>
      <c r="G255" s="33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37"/>
      <c r="Y255" s="9"/>
      <c r="Z255" s="9"/>
    </row>
    <row r="256" spans="1:26" x14ac:dyDescent="0.25">
      <c r="A256" s="9"/>
      <c r="B256" s="9"/>
      <c r="C256" s="9"/>
      <c r="D256" s="9"/>
      <c r="E256" s="32">
        <v>3210002</v>
      </c>
      <c r="F256" s="33" t="s">
        <v>323</v>
      </c>
      <c r="G256" s="33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37"/>
      <c r="Y256" s="9"/>
      <c r="Z256" s="9"/>
    </row>
    <row r="257" spans="1:26" x14ac:dyDescent="0.25">
      <c r="A257" s="9"/>
      <c r="B257" s="9"/>
      <c r="C257" s="9"/>
      <c r="D257" s="9"/>
      <c r="E257" s="32">
        <v>3220001</v>
      </c>
      <c r="F257" s="33" t="s">
        <v>324</v>
      </c>
      <c r="G257" s="33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37"/>
      <c r="Y257" s="9"/>
      <c r="Z257" s="9"/>
    </row>
    <row r="258" spans="1:26" x14ac:dyDescent="0.25">
      <c r="A258" s="9"/>
      <c r="B258" s="9"/>
      <c r="C258" s="9"/>
      <c r="D258" s="9"/>
      <c r="E258" s="32">
        <v>3220002</v>
      </c>
      <c r="F258" s="33" t="s">
        <v>325</v>
      </c>
      <c r="G258" s="33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37"/>
      <c r="Y258" s="9"/>
      <c r="Z258" s="9"/>
    </row>
    <row r="259" spans="1:26" x14ac:dyDescent="0.25">
      <c r="A259" s="9"/>
      <c r="B259" s="9"/>
      <c r="C259" s="9"/>
      <c r="D259" s="9"/>
      <c r="E259" s="32">
        <v>3220196</v>
      </c>
      <c r="F259" s="33" t="s">
        <v>326</v>
      </c>
      <c r="G259" s="33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37"/>
      <c r="Y259" s="9"/>
      <c r="Z259" s="9"/>
    </row>
    <row r="260" spans="1:26" x14ac:dyDescent="0.25">
      <c r="A260" s="9"/>
      <c r="B260" s="9"/>
      <c r="C260" s="9"/>
      <c r="D260" s="9"/>
      <c r="E260" s="32">
        <v>3260001</v>
      </c>
      <c r="F260" s="33" t="s">
        <v>327</v>
      </c>
      <c r="G260" s="33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37"/>
      <c r="Y260" s="9"/>
      <c r="Z260" s="9"/>
    </row>
    <row r="261" spans="1:26" x14ac:dyDescent="0.25">
      <c r="A261" s="9"/>
      <c r="B261" s="9"/>
      <c r="C261" s="9"/>
      <c r="D261" s="9"/>
      <c r="E261" s="32">
        <v>3310001</v>
      </c>
      <c r="F261" s="33" t="s">
        <v>328</v>
      </c>
      <c r="G261" s="33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37"/>
      <c r="Y261" s="9"/>
      <c r="Z261" s="9"/>
    </row>
    <row r="262" spans="1:26" x14ac:dyDescent="0.25">
      <c r="A262" s="9"/>
      <c r="B262" s="9"/>
      <c r="C262" s="9"/>
      <c r="D262" s="9"/>
      <c r="E262" s="32">
        <v>3510001</v>
      </c>
      <c r="F262" s="33" t="s">
        <v>329</v>
      </c>
      <c r="G262" s="33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37"/>
      <c r="Y262" s="9"/>
      <c r="Z262" s="9"/>
    </row>
    <row r="263" spans="1:26" x14ac:dyDescent="0.25">
      <c r="A263" s="9"/>
      <c r="B263" s="9"/>
      <c r="C263" s="9"/>
      <c r="D263" s="9"/>
      <c r="E263" s="32">
        <v>3510105</v>
      </c>
      <c r="F263" s="33" t="s">
        <v>330</v>
      </c>
      <c r="G263" s="33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37"/>
      <c r="Y263" s="9"/>
      <c r="Z263" s="9"/>
    </row>
    <row r="264" spans="1:26" x14ac:dyDescent="0.25">
      <c r="A264" s="9"/>
      <c r="B264" s="9"/>
      <c r="C264" s="9"/>
      <c r="D264" s="9"/>
      <c r="E264" s="32">
        <v>3510106</v>
      </c>
      <c r="F264" s="33" t="s">
        <v>331</v>
      </c>
      <c r="G264" s="33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37"/>
      <c r="Y264" s="9"/>
      <c r="Z264" s="9"/>
    </row>
    <row r="265" spans="1:26" x14ac:dyDescent="0.25">
      <c r="A265" s="9"/>
      <c r="B265" s="9"/>
      <c r="C265" s="9"/>
      <c r="D265" s="9"/>
      <c r="E265" s="32">
        <v>3510110</v>
      </c>
      <c r="F265" s="33" t="s">
        <v>321</v>
      </c>
      <c r="G265" s="33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37"/>
      <c r="Y265" s="9"/>
      <c r="Z265" s="9"/>
    </row>
    <row r="266" spans="1:26" x14ac:dyDescent="0.25">
      <c r="A266" s="9"/>
      <c r="B266" s="9"/>
      <c r="C266" s="9"/>
      <c r="D266" s="9"/>
      <c r="E266" s="32">
        <v>3510111</v>
      </c>
      <c r="F266" s="33" t="s">
        <v>332</v>
      </c>
      <c r="G266" s="33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37"/>
      <c r="Y266" s="9"/>
      <c r="Z266" s="9"/>
    </row>
    <row r="267" spans="1:26" x14ac:dyDescent="0.25">
      <c r="A267" s="9"/>
      <c r="B267" s="9"/>
      <c r="C267" s="9"/>
      <c r="D267" s="9"/>
      <c r="E267" s="32">
        <v>3550001</v>
      </c>
      <c r="F267" s="33" t="s">
        <v>333</v>
      </c>
      <c r="G267" s="33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37"/>
      <c r="Y267" s="9"/>
      <c r="Z267" s="9"/>
    </row>
    <row r="268" spans="1:26" x14ac:dyDescent="0.25">
      <c r="A268" s="9"/>
      <c r="B268" s="9"/>
      <c r="C268" s="9"/>
      <c r="D268" s="9"/>
      <c r="E268" s="32">
        <v>3550101</v>
      </c>
      <c r="F268" s="33" t="s">
        <v>334</v>
      </c>
      <c r="G268" s="33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37"/>
      <c r="Y268" s="9"/>
      <c r="Z268" s="9"/>
    </row>
    <row r="269" spans="1:26" x14ac:dyDescent="0.25">
      <c r="A269" s="9"/>
      <c r="B269" s="9"/>
      <c r="C269" s="9"/>
      <c r="D269" s="9"/>
      <c r="E269" s="32">
        <v>3550102</v>
      </c>
      <c r="F269" s="33" t="s">
        <v>335</v>
      </c>
      <c r="G269" s="33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37"/>
      <c r="Y269" s="9"/>
      <c r="Z269" s="9"/>
    </row>
    <row r="270" spans="1:26" x14ac:dyDescent="0.25">
      <c r="A270" s="9"/>
      <c r="B270" s="9"/>
      <c r="C270" s="9"/>
      <c r="D270" s="9"/>
      <c r="E270" s="32">
        <v>3550103</v>
      </c>
      <c r="F270" s="33" t="s">
        <v>336</v>
      </c>
      <c r="G270" s="33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37"/>
      <c r="Y270" s="9"/>
      <c r="Z270" s="9"/>
    </row>
    <row r="271" spans="1:26" x14ac:dyDescent="0.25">
      <c r="A271" s="9"/>
      <c r="B271" s="9"/>
      <c r="C271" s="9"/>
      <c r="D271" s="9"/>
      <c r="E271" s="32">
        <v>3550104</v>
      </c>
      <c r="F271" s="33" t="s">
        <v>337</v>
      </c>
      <c r="G271" s="33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37"/>
      <c r="Y271" s="9"/>
      <c r="Z271" s="9"/>
    </row>
    <row r="272" spans="1:26" x14ac:dyDescent="0.25">
      <c r="A272" s="9"/>
      <c r="B272" s="9"/>
      <c r="C272" s="9"/>
      <c r="D272" s="9"/>
      <c r="E272" s="32">
        <v>3550112</v>
      </c>
      <c r="F272" s="33" t="s">
        <v>338</v>
      </c>
      <c r="G272" s="33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37"/>
      <c r="Y272" s="9"/>
      <c r="Z272" s="9"/>
    </row>
    <row r="273" spans="1:26" x14ac:dyDescent="0.25">
      <c r="A273" s="9"/>
      <c r="B273" s="9"/>
      <c r="C273" s="9"/>
      <c r="D273" s="9"/>
      <c r="E273" s="32">
        <v>3710001</v>
      </c>
      <c r="F273" s="33" t="s">
        <v>339</v>
      </c>
      <c r="G273" s="33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37"/>
      <c r="Y273" s="9"/>
      <c r="Z273" s="9"/>
    </row>
    <row r="274" spans="1:26" x14ac:dyDescent="0.25">
      <c r="A274" s="9"/>
      <c r="B274" s="9"/>
      <c r="C274" s="9"/>
      <c r="D274" s="9"/>
      <c r="E274" s="32">
        <v>3710101</v>
      </c>
      <c r="F274" s="33" t="s">
        <v>340</v>
      </c>
      <c r="G274" s="33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37"/>
      <c r="Y274" s="9"/>
      <c r="Z274" s="9"/>
    </row>
    <row r="275" spans="1:26" x14ac:dyDescent="0.25">
      <c r="A275" s="9"/>
      <c r="B275" s="9"/>
      <c r="C275" s="9"/>
      <c r="D275" s="9"/>
      <c r="E275" s="32">
        <v>3710102</v>
      </c>
      <c r="F275" s="33" t="s">
        <v>341</v>
      </c>
      <c r="G275" s="33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37"/>
      <c r="Y275" s="9"/>
      <c r="Z275" s="9"/>
    </row>
    <row r="276" spans="1:26" x14ac:dyDescent="0.25">
      <c r="A276" s="9"/>
      <c r="B276" s="9"/>
      <c r="C276" s="9"/>
      <c r="D276" s="9"/>
      <c r="E276" s="32">
        <v>3710198</v>
      </c>
      <c r="F276" s="33" t="s">
        <v>342</v>
      </c>
      <c r="G276" s="33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37"/>
      <c r="Y276" s="9"/>
      <c r="Z276" s="9"/>
    </row>
    <row r="277" spans="1:26" x14ac:dyDescent="0.25">
      <c r="A277" s="9"/>
      <c r="B277" s="9"/>
      <c r="C277" s="9"/>
      <c r="D277" s="9"/>
      <c r="E277" s="32">
        <v>3710199</v>
      </c>
      <c r="F277" s="33" t="s">
        <v>343</v>
      </c>
      <c r="G277" s="33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37"/>
      <c r="Y277" s="9"/>
      <c r="Z277" s="9"/>
    </row>
    <row r="278" spans="1:26" x14ac:dyDescent="0.25">
      <c r="A278" s="9"/>
      <c r="B278" s="9"/>
      <c r="C278" s="9"/>
      <c r="D278" s="9"/>
      <c r="E278" s="32">
        <v>3911001</v>
      </c>
      <c r="F278" s="33" t="s">
        <v>344</v>
      </c>
      <c r="G278" s="33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37"/>
      <c r="Y278" s="9"/>
      <c r="Z278" s="9"/>
    </row>
    <row r="279" spans="1:26" x14ac:dyDescent="0.25">
      <c r="A279" s="9"/>
      <c r="B279" s="9"/>
      <c r="C279" s="9"/>
      <c r="D279" s="9"/>
      <c r="E279" s="32">
        <v>3921001</v>
      </c>
      <c r="F279" s="33" t="s">
        <v>345</v>
      </c>
      <c r="G279" s="33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37"/>
      <c r="Y279" s="9"/>
      <c r="Z279" s="9"/>
    </row>
    <row r="280" spans="1:26" x14ac:dyDescent="0.25">
      <c r="A280" s="9"/>
      <c r="B280" s="9"/>
      <c r="C280" s="9"/>
      <c r="D280" s="9"/>
      <c r="E280" s="32">
        <v>3921002</v>
      </c>
      <c r="F280" s="33" t="s">
        <v>346</v>
      </c>
      <c r="G280" s="33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37"/>
      <c r="Y280" s="9"/>
      <c r="Z280" s="9"/>
    </row>
    <row r="281" spans="1:26" x14ac:dyDescent="0.25">
      <c r="A281" s="9"/>
      <c r="B281" s="9"/>
      <c r="C281" s="9"/>
      <c r="D281" s="9"/>
      <c r="E281" s="32">
        <v>3922001</v>
      </c>
      <c r="F281" s="33" t="s">
        <v>347</v>
      </c>
      <c r="G281" s="33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37"/>
      <c r="Y281" s="9"/>
      <c r="Z281" s="9"/>
    </row>
    <row r="282" spans="1:26" x14ac:dyDescent="0.25">
      <c r="A282" s="9"/>
      <c r="B282" s="9"/>
      <c r="C282" s="9"/>
      <c r="D282" s="9"/>
      <c r="E282" s="32">
        <v>3922002</v>
      </c>
      <c r="F282" s="33" t="s">
        <v>348</v>
      </c>
      <c r="G282" s="33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37"/>
      <c r="Y282" s="9"/>
      <c r="Z282" s="9"/>
    </row>
    <row r="283" spans="1:26" x14ac:dyDescent="0.25">
      <c r="A283" s="9"/>
      <c r="B283" s="9"/>
      <c r="C283" s="9"/>
      <c r="D283" s="9"/>
      <c r="E283" s="32">
        <v>3926001</v>
      </c>
      <c r="F283" s="33" t="s">
        <v>349</v>
      </c>
      <c r="G283" s="33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37"/>
      <c r="Y283" s="9"/>
      <c r="Z283" s="9"/>
    </row>
    <row r="284" spans="1:26" x14ac:dyDescent="0.25">
      <c r="A284" s="9"/>
      <c r="B284" s="9"/>
      <c r="C284" s="9"/>
      <c r="D284" s="9"/>
      <c r="E284" s="32">
        <v>3931001</v>
      </c>
      <c r="F284" s="33" t="s">
        <v>350</v>
      </c>
      <c r="G284" s="33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37"/>
      <c r="Y284" s="9"/>
      <c r="Z284" s="9"/>
    </row>
    <row r="285" spans="1:26" x14ac:dyDescent="0.25">
      <c r="A285" s="9"/>
      <c r="B285" s="9"/>
      <c r="C285" s="9"/>
      <c r="D285" s="9"/>
      <c r="E285" s="32">
        <v>3951001</v>
      </c>
      <c r="F285" s="33" t="s">
        <v>351</v>
      </c>
      <c r="G285" s="33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37"/>
      <c r="Y285" s="9"/>
      <c r="Z285" s="9"/>
    </row>
    <row r="286" spans="1:26" x14ac:dyDescent="0.25">
      <c r="A286" s="9"/>
      <c r="B286" s="9"/>
      <c r="C286" s="9"/>
      <c r="D286" s="9"/>
      <c r="E286" s="32">
        <v>3955001</v>
      </c>
      <c r="F286" s="33" t="s">
        <v>352</v>
      </c>
      <c r="G286" s="33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37"/>
      <c r="Y286" s="9"/>
      <c r="Z286" s="9"/>
    </row>
    <row r="287" spans="1:26" x14ac:dyDescent="0.25">
      <c r="A287" s="9"/>
      <c r="B287" s="9"/>
      <c r="C287" s="9"/>
      <c r="D287" s="9"/>
      <c r="E287" s="32">
        <v>3955101</v>
      </c>
      <c r="F287" s="33" t="s">
        <v>353</v>
      </c>
      <c r="G287" s="33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37"/>
      <c r="Y287" s="9"/>
      <c r="Z287" s="9"/>
    </row>
    <row r="288" spans="1:26" x14ac:dyDescent="0.25">
      <c r="A288" s="9"/>
      <c r="B288" s="9"/>
      <c r="C288" s="9"/>
      <c r="D288" s="9"/>
      <c r="E288" s="32">
        <v>3971001</v>
      </c>
      <c r="F288" s="33" t="s">
        <v>354</v>
      </c>
      <c r="G288" s="33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37"/>
      <c r="Y288" s="9"/>
      <c r="Z288" s="9"/>
    </row>
    <row r="289" spans="1:26" x14ac:dyDescent="0.25">
      <c r="A289" s="9"/>
      <c r="B289" s="9"/>
      <c r="C289" s="9"/>
      <c r="D289" s="9"/>
      <c r="E289" s="32">
        <v>3971002</v>
      </c>
      <c r="F289" s="33" t="s">
        <v>355</v>
      </c>
      <c r="G289" s="33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37"/>
      <c r="Y289" s="9"/>
      <c r="Z289" s="9"/>
    </row>
    <row r="290" spans="1:26" x14ac:dyDescent="0.25">
      <c r="A290" s="9"/>
      <c r="B290" s="9"/>
      <c r="C290" s="9"/>
      <c r="D290" s="9"/>
      <c r="E290" s="32">
        <v>4011001</v>
      </c>
      <c r="F290" s="33" t="s">
        <v>356</v>
      </c>
      <c r="G290" s="33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37"/>
      <c r="Y290" s="9"/>
      <c r="Z290" s="9"/>
    </row>
    <row r="291" spans="1:26" x14ac:dyDescent="0.25">
      <c r="A291" s="9"/>
      <c r="B291" s="9"/>
      <c r="C291" s="9"/>
      <c r="D291" s="9"/>
      <c r="E291" s="32">
        <v>4011002</v>
      </c>
      <c r="F291" s="33" t="s">
        <v>357</v>
      </c>
      <c r="G291" s="33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37"/>
      <c r="Y291" s="9"/>
      <c r="Z291" s="9"/>
    </row>
    <row r="292" spans="1:26" x14ac:dyDescent="0.25">
      <c r="A292" s="9"/>
      <c r="B292" s="9"/>
      <c r="C292" s="9"/>
      <c r="D292" s="9"/>
      <c r="E292" s="32">
        <v>4011003</v>
      </c>
      <c r="F292" s="33" t="s">
        <v>358</v>
      </c>
      <c r="G292" s="33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37"/>
      <c r="Y292" s="9"/>
      <c r="Z292" s="9"/>
    </row>
    <row r="293" spans="1:26" x14ac:dyDescent="0.25">
      <c r="A293" s="9"/>
      <c r="B293" s="9"/>
      <c r="C293" s="9"/>
      <c r="D293" s="9"/>
      <c r="E293" s="32">
        <v>4011105</v>
      </c>
      <c r="F293" s="33" t="s">
        <v>359</v>
      </c>
      <c r="G293" s="33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37"/>
      <c r="Y293" s="9"/>
      <c r="Z293" s="9"/>
    </row>
    <row r="294" spans="1:26" x14ac:dyDescent="0.25">
      <c r="A294" s="9"/>
      <c r="B294" s="9"/>
      <c r="C294" s="9"/>
      <c r="D294" s="9"/>
      <c r="E294" s="32">
        <v>4011107</v>
      </c>
      <c r="F294" s="33" t="s">
        <v>360</v>
      </c>
      <c r="G294" s="33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37"/>
      <c r="Y294" s="9"/>
      <c r="Z294" s="9"/>
    </row>
    <row r="295" spans="1:26" x14ac:dyDescent="0.25">
      <c r="A295" s="9"/>
      <c r="B295" s="9"/>
      <c r="C295" s="9"/>
      <c r="D295" s="9"/>
      <c r="E295" s="32">
        <v>4011109</v>
      </c>
      <c r="F295" s="33" t="s">
        <v>361</v>
      </c>
      <c r="G295" s="33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37"/>
      <c r="Y295" s="9"/>
      <c r="Z295" s="9"/>
    </row>
    <row r="296" spans="1:26" x14ac:dyDescent="0.25">
      <c r="A296" s="9"/>
      <c r="B296" s="9"/>
      <c r="C296" s="9"/>
      <c r="D296" s="9"/>
      <c r="E296" s="32">
        <v>4015001</v>
      </c>
      <c r="F296" s="33" t="s">
        <v>362</v>
      </c>
      <c r="G296" s="33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37"/>
      <c r="Y296" s="9"/>
      <c r="Z296" s="9"/>
    </row>
    <row r="297" spans="1:26" x14ac:dyDescent="0.25">
      <c r="A297" s="9"/>
      <c r="B297" s="9"/>
      <c r="C297" s="9"/>
      <c r="D297" s="9"/>
      <c r="E297" s="32">
        <v>4017001</v>
      </c>
      <c r="F297" s="33" t="s">
        <v>363</v>
      </c>
      <c r="G297" s="33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37"/>
      <c r="Y297" s="9"/>
      <c r="Z297" s="9"/>
    </row>
    <row r="298" spans="1:26" x14ac:dyDescent="0.25">
      <c r="A298" s="9"/>
      <c r="B298" s="9"/>
      <c r="C298" s="9"/>
      <c r="D298" s="9"/>
      <c r="E298" s="32">
        <v>4017002</v>
      </c>
      <c r="F298" s="33" t="s">
        <v>364</v>
      </c>
      <c r="G298" s="33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37"/>
      <c r="Y298" s="9"/>
      <c r="Z298" s="9"/>
    </row>
    <row r="299" spans="1:26" x14ac:dyDescent="0.25">
      <c r="A299" s="9"/>
      <c r="B299" s="9"/>
      <c r="C299" s="9"/>
      <c r="D299" s="9"/>
      <c r="E299" s="32">
        <v>4019001</v>
      </c>
      <c r="F299" s="33" t="s">
        <v>365</v>
      </c>
      <c r="G299" s="33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37"/>
      <c r="Y299" s="9"/>
      <c r="Z299" s="9"/>
    </row>
    <row r="300" spans="1:26" x14ac:dyDescent="0.25">
      <c r="A300" s="9"/>
      <c r="B300" s="9"/>
      <c r="C300" s="9"/>
      <c r="D300" s="9"/>
      <c r="E300" s="32">
        <v>4019102</v>
      </c>
      <c r="F300" s="33" t="s">
        <v>366</v>
      </c>
      <c r="G300" s="33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37"/>
      <c r="Y300" s="9"/>
      <c r="Z300" s="9"/>
    </row>
    <row r="301" spans="1:26" x14ac:dyDescent="0.25">
      <c r="A301" s="9"/>
      <c r="B301" s="9"/>
      <c r="C301" s="9"/>
      <c r="D301" s="9"/>
      <c r="E301" s="32">
        <v>4031100</v>
      </c>
      <c r="F301" s="33" t="s">
        <v>367</v>
      </c>
      <c r="G301" s="33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37"/>
      <c r="Y301" s="9"/>
      <c r="Z301" s="9"/>
    </row>
    <row r="302" spans="1:26" x14ac:dyDescent="0.25">
      <c r="A302" s="9"/>
      <c r="B302" s="9"/>
      <c r="C302" s="9"/>
      <c r="D302" s="9"/>
      <c r="E302" s="32">
        <v>4031101</v>
      </c>
      <c r="F302" s="33" t="s">
        <v>368</v>
      </c>
      <c r="G302" s="33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37"/>
      <c r="Y302" s="9"/>
      <c r="Z302" s="9"/>
    </row>
    <row r="303" spans="1:26" x14ac:dyDescent="0.25">
      <c r="A303" s="9"/>
      <c r="B303" s="9"/>
      <c r="C303" s="9"/>
      <c r="D303" s="9"/>
      <c r="E303" s="32">
        <v>4031102</v>
      </c>
      <c r="F303" s="33" t="s">
        <v>369</v>
      </c>
      <c r="G303" s="33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37"/>
      <c r="Y303" s="9"/>
      <c r="Z303" s="9"/>
    </row>
    <row r="304" spans="1:26" x14ac:dyDescent="0.25">
      <c r="A304" s="9"/>
      <c r="B304" s="9"/>
      <c r="C304" s="9"/>
      <c r="D304" s="9"/>
      <c r="E304" s="32">
        <v>4031151</v>
      </c>
      <c r="F304" s="33" t="s">
        <v>370</v>
      </c>
      <c r="G304" s="33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37"/>
      <c r="Y304" s="9"/>
      <c r="Z304" s="9"/>
    </row>
    <row r="305" spans="1:26" x14ac:dyDescent="0.25">
      <c r="A305" s="9"/>
      <c r="B305" s="9"/>
      <c r="C305" s="9"/>
      <c r="D305" s="9"/>
      <c r="E305" s="32">
        <v>4031191</v>
      </c>
      <c r="F305" s="33" t="s">
        <v>371</v>
      </c>
      <c r="G305" s="33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37"/>
      <c r="Y305" s="9"/>
      <c r="Z305" s="9"/>
    </row>
    <row r="306" spans="1:26" x14ac:dyDescent="0.25">
      <c r="A306" s="9"/>
      <c r="B306" s="9"/>
      <c r="C306" s="9"/>
      <c r="D306" s="9"/>
      <c r="E306" s="32">
        <v>4031192</v>
      </c>
      <c r="F306" s="33" t="s">
        <v>372</v>
      </c>
      <c r="G306" s="33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37"/>
      <c r="Y306" s="9"/>
      <c r="Z306" s="9"/>
    </row>
    <row r="307" spans="1:26" x14ac:dyDescent="0.25">
      <c r="A307" s="9"/>
      <c r="B307" s="9"/>
      <c r="C307" s="9"/>
      <c r="D307" s="9"/>
      <c r="E307" s="32">
        <v>4031193</v>
      </c>
      <c r="F307" s="33" t="s">
        <v>373</v>
      </c>
      <c r="G307" s="33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37"/>
      <c r="Y307" s="9"/>
      <c r="Z307" s="9"/>
    </row>
    <row r="308" spans="1:26" x14ac:dyDescent="0.25">
      <c r="A308" s="9"/>
      <c r="B308" s="9"/>
      <c r="C308" s="9"/>
      <c r="D308" s="9"/>
      <c r="E308" s="32">
        <v>4031199</v>
      </c>
      <c r="F308" s="33" t="s">
        <v>374</v>
      </c>
      <c r="G308" s="33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37"/>
      <c r="Y308" s="9"/>
      <c r="Z308" s="9"/>
    </row>
    <row r="309" spans="1:26" x14ac:dyDescent="0.25">
      <c r="A309" s="9"/>
      <c r="B309" s="9"/>
      <c r="C309" s="9"/>
      <c r="D309" s="9"/>
      <c r="E309" s="32">
        <v>4032100</v>
      </c>
      <c r="F309" s="33" t="s">
        <v>375</v>
      </c>
      <c r="G309" s="33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37"/>
      <c r="Y309" s="9"/>
      <c r="Z309" s="9"/>
    </row>
    <row r="310" spans="1:26" x14ac:dyDescent="0.25">
      <c r="A310" s="9"/>
      <c r="B310" s="9"/>
      <c r="C310" s="9"/>
      <c r="D310" s="9"/>
      <c r="E310" s="32">
        <v>4032101</v>
      </c>
      <c r="F310" s="33" t="s">
        <v>376</v>
      </c>
      <c r="G310" s="33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37"/>
      <c r="Y310" s="9"/>
      <c r="Z310" s="9"/>
    </row>
    <row r="311" spans="1:26" x14ac:dyDescent="0.25">
      <c r="A311" s="9"/>
      <c r="B311" s="9"/>
      <c r="C311" s="9"/>
      <c r="D311" s="9"/>
      <c r="E311" s="32">
        <v>4032102</v>
      </c>
      <c r="F311" s="33" t="s">
        <v>376</v>
      </c>
      <c r="G311" s="33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37"/>
      <c r="Y311" s="9"/>
      <c r="Z311" s="9"/>
    </row>
    <row r="312" spans="1:26" x14ac:dyDescent="0.25">
      <c r="A312" s="9"/>
      <c r="B312" s="9"/>
      <c r="C312" s="9"/>
      <c r="D312" s="9"/>
      <c r="E312" s="32">
        <v>4032103</v>
      </c>
      <c r="F312" s="33" t="s">
        <v>377</v>
      </c>
      <c r="G312" s="33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37"/>
      <c r="Y312" s="9"/>
      <c r="Z312" s="9"/>
    </row>
    <row r="313" spans="1:26" x14ac:dyDescent="0.25">
      <c r="A313" s="9"/>
      <c r="B313" s="9"/>
      <c r="C313" s="9"/>
      <c r="D313" s="9"/>
      <c r="E313" s="32">
        <v>4032152</v>
      </c>
      <c r="F313" s="33" t="s">
        <v>378</v>
      </c>
      <c r="G313" s="33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37"/>
      <c r="Y313" s="9"/>
      <c r="Z313" s="9"/>
    </row>
    <row r="314" spans="1:26" x14ac:dyDescent="0.25">
      <c r="A314" s="9"/>
      <c r="B314" s="9"/>
      <c r="C314" s="9"/>
      <c r="D314" s="9"/>
      <c r="E314" s="32">
        <v>4032199</v>
      </c>
      <c r="F314" s="33" t="s">
        <v>379</v>
      </c>
      <c r="G314" s="33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37"/>
      <c r="Y314" s="9"/>
      <c r="Z314" s="9"/>
    </row>
    <row r="315" spans="1:26" x14ac:dyDescent="0.25">
      <c r="A315" s="9"/>
      <c r="B315" s="9"/>
      <c r="C315" s="9"/>
      <c r="D315" s="9"/>
      <c r="E315" s="32">
        <v>4041001</v>
      </c>
      <c r="F315" s="33" t="s">
        <v>380</v>
      </c>
      <c r="G315" s="33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37"/>
      <c r="Y315" s="9"/>
      <c r="Z315" s="9"/>
    </row>
    <row r="316" spans="1:26" x14ac:dyDescent="0.25">
      <c r="A316" s="9"/>
      <c r="B316" s="9"/>
      <c r="C316" s="9"/>
      <c r="D316" s="9"/>
      <c r="E316" s="32">
        <v>4047001</v>
      </c>
      <c r="F316" s="33" t="s">
        <v>381</v>
      </c>
      <c r="G316" s="33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37"/>
      <c r="Y316" s="9"/>
      <c r="Z316" s="9"/>
    </row>
    <row r="317" spans="1:26" x14ac:dyDescent="0.25">
      <c r="A317" s="9"/>
      <c r="B317" s="9"/>
      <c r="C317" s="9"/>
      <c r="D317" s="9"/>
      <c r="E317" s="32">
        <v>4047009</v>
      </c>
      <c r="F317" s="33" t="s">
        <v>382</v>
      </c>
      <c r="G317" s="33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37"/>
      <c r="Y317" s="9"/>
      <c r="Z317" s="9"/>
    </row>
    <row r="318" spans="1:26" x14ac:dyDescent="0.25">
      <c r="A318" s="9"/>
      <c r="B318" s="9"/>
      <c r="C318" s="9"/>
      <c r="D318" s="9"/>
      <c r="E318" s="32">
        <v>4049001</v>
      </c>
      <c r="F318" s="33" t="s">
        <v>383</v>
      </c>
      <c r="G318" s="33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37"/>
      <c r="Y318" s="9"/>
      <c r="Z318" s="9"/>
    </row>
    <row r="319" spans="1:26" x14ac:dyDescent="0.25">
      <c r="A319" s="9"/>
      <c r="B319" s="9"/>
      <c r="C319" s="9"/>
      <c r="D319" s="9"/>
      <c r="E319" s="32">
        <v>4051100</v>
      </c>
      <c r="F319" s="33" t="s">
        <v>384</v>
      </c>
      <c r="G319" s="33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37"/>
      <c r="Y319" s="9"/>
      <c r="Z319" s="9"/>
    </row>
    <row r="320" spans="1:26" x14ac:dyDescent="0.25">
      <c r="A320" s="9"/>
      <c r="B320" s="9"/>
      <c r="C320" s="9"/>
      <c r="D320" s="9"/>
      <c r="E320" s="32">
        <v>4081001</v>
      </c>
      <c r="F320" s="33" t="s">
        <v>385</v>
      </c>
      <c r="G320" s="33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37"/>
      <c r="Y320" s="9"/>
      <c r="Z320" s="9"/>
    </row>
    <row r="321" spans="1:26" x14ac:dyDescent="0.25">
      <c r="A321" s="9"/>
      <c r="B321" s="9"/>
      <c r="C321" s="9"/>
      <c r="D321" s="9"/>
      <c r="E321" s="32">
        <v>4081002</v>
      </c>
      <c r="F321" s="33" t="s">
        <v>386</v>
      </c>
      <c r="G321" s="33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37"/>
      <c r="Y321" s="9"/>
      <c r="Z321" s="9"/>
    </row>
    <row r="322" spans="1:26" x14ac:dyDescent="0.25">
      <c r="A322" s="9"/>
      <c r="B322" s="9"/>
      <c r="C322" s="9"/>
      <c r="D322" s="9"/>
      <c r="E322" s="32">
        <v>4081003</v>
      </c>
      <c r="F322" s="33" t="s">
        <v>387</v>
      </c>
      <c r="G322" s="33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37"/>
      <c r="Y322" s="9"/>
      <c r="Z322" s="9"/>
    </row>
    <row r="323" spans="1:26" x14ac:dyDescent="0.25">
      <c r="A323" s="9"/>
      <c r="B323" s="9"/>
      <c r="C323" s="9"/>
      <c r="D323" s="9"/>
      <c r="E323" s="32">
        <v>4081100</v>
      </c>
      <c r="F323" s="33" t="s">
        <v>388</v>
      </c>
      <c r="G323" s="33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37"/>
      <c r="Y323" s="9"/>
      <c r="Z323" s="9"/>
    </row>
    <row r="324" spans="1:26" x14ac:dyDescent="0.25">
      <c r="A324" s="9"/>
      <c r="B324" s="9"/>
      <c r="C324" s="9"/>
      <c r="D324" s="9"/>
      <c r="E324" s="32">
        <v>4081101</v>
      </c>
      <c r="F324" s="33" t="s">
        <v>389</v>
      </c>
      <c r="G324" s="33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37"/>
      <c r="Y324" s="9"/>
      <c r="Z324" s="9"/>
    </row>
    <row r="325" spans="1:26" x14ac:dyDescent="0.25">
      <c r="A325" s="9"/>
      <c r="B325" s="9"/>
      <c r="C325" s="9"/>
      <c r="D325" s="9"/>
      <c r="E325" s="32">
        <v>4081102</v>
      </c>
      <c r="F325" s="33" t="s">
        <v>390</v>
      </c>
      <c r="G325" s="33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37"/>
      <c r="Y325" s="9"/>
      <c r="Z325" s="9"/>
    </row>
    <row r="326" spans="1:26" x14ac:dyDescent="0.25">
      <c r="A326" s="9"/>
      <c r="B326" s="9"/>
      <c r="C326" s="9"/>
      <c r="D326" s="9"/>
      <c r="E326" s="32">
        <v>4081103</v>
      </c>
      <c r="F326" s="33" t="s">
        <v>391</v>
      </c>
      <c r="G326" s="33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37"/>
      <c r="Y326" s="9"/>
      <c r="Z326" s="9"/>
    </row>
    <row r="327" spans="1:26" x14ac:dyDescent="0.25">
      <c r="A327" s="9"/>
      <c r="B327" s="9"/>
      <c r="C327" s="9"/>
      <c r="D327" s="9"/>
      <c r="E327" s="32">
        <v>4081104</v>
      </c>
      <c r="F327" s="33" t="s">
        <v>392</v>
      </c>
      <c r="G327" s="33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37"/>
      <c r="Y327" s="9"/>
      <c r="Z327" s="9"/>
    </row>
    <row r="328" spans="1:26" x14ac:dyDescent="0.25">
      <c r="A328" s="9"/>
      <c r="B328" s="9"/>
      <c r="C328" s="9"/>
      <c r="D328" s="9"/>
      <c r="E328" s="32">
        <v>4081105</v>
      </c>
      <c r="F328" s="33" t="s">
        <v>393</v>
      </c>
      <c r="G328" s="33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37"/>
      <c r="Y328" s="9"/>
      <c r="Z328" s="9"/>
    </row>
    <row r="329" spans="1:26" x14ac:dyDescent="0.25">
      <c r="A329" s="9"/>
      <c r="B329" s="9"/>
      <c r="C329" s="9"/>
      <c r="D329" s="9"/>
      <c r="E329" s="32">
        <v>4081106</v>
      </c>
      <c r="F329" s="33" t="s">
        <v>394</v>
      </c>
      <c r="G329" s="33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37"/>
      <c r="Y329" s="9"/>
      <c r="Z329" s="9"/>
    </row>
    <row r="330" spans="1:26" x14ac:dyDescent="0.25">
      <c r="A330" s="9"/>
      <c r="B330" s="9"/>
      <c r="C330" s="9"/>
      <c r="D330" s="9"/>
      <c r="E330" s="32">
        <v>4081107</v>
      </c>
      <c r="F330" s="33" t="s">
        <v>395</v>
      </c>
      <c r="G330" s="33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37"/>
      <c r="Y330" s="9"/>
      <c r="Z330" s="9"/>
    </row>
    <row r="331" spans="1:26" x14ac:dyDescent="0.25">
      <c r="A331" s="9"/>
      <c r="B331" s="9"/>
      <c r="C331" s="9"/>
      <c r="D331" s="9"/>
      <c r="E331" s="32">
        <v>4081109</v>
      </c>
      <c r="F331" s="33" t="s">
        <v>396</v>
      </c>
      <c r="G331" s="33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37"/>
      <c r="Y331" s="9"/>
      <c r="Z331" s="9"/>
    </row>
    <row r="332" spans="1:26" x14ac:dyDescent="0.25">
      <c r="A332" s="9"/>
      <c r="B332" s="9"/>
      <c r="C332" s="9"/>
      <c r="D332" s="9"/>
      <c r="E332" s="32">
        <v>4081110</v>
      </c>
      <c r="F332" s="33" t="s">
        <v>397</v>
      </c>
      <c r="G332" s="33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37"/>
      <c r="Y332" s="9"/>
      <c r="Z332" s="9"/>
    </row>
    <row r="333" spans="1:26" x14ac:dyDescent="0.25">
      <c r="A333" s="9"/>
      <c r="B333" s="9"/>
      <c r="C333" s="9"/>
      <c r="D333" s="9"/>
      <c r="E333" s="32">
        <v>4081111</v>
      </c>
      <c r="F333" s="33" t="s">
        <v>398</v>
      </c>
      <c r="G333" s="33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37"/>
      <c r="Y333" s="9"/>
      <c r="Z333" s="9"/>
    </row>
    <row r="334" spans="1:26" x14ac:dyDescent="0.25">
      <c r="A334" s="9"/>
      <c r="B334" s="9"/>
      <c r="C334" s="9"/>
      <c r="D334" s="9"/>
      <c r="E334" s="32">
        <v>4081112</v>
      </c>
      <c r="F334" s="33" t="s">
        <v>399</v>
      </c>
      <c r="G334" s="33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37"/>
      <c r="Y334" s="9"/>
      <c r="Z334" s="9"/>
    </row>
    <row r="335" spans="1:26" x14ac:dyDescent="0.25">
      <c r="A335" s="9"/>
      <c r="B335" s="9"/>
      <c r="C335" s="9"/>
      <c r="D335" s="9"/>
      <c r="E335" s="32">
        <v>4081155</v>
      </c>
      <c r="F335" s="33" t="s">
        <v>400</v>
      </c>
      <c r="G335" s="33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37"/>
      <c r="Y335" s="9"/>
      <c r="Z335" s="9"/>
    </row>
    <row r="336" spans="1:26" x14ac:dyDescent="0.25">
      <c r="A336" s="9"/>
      <c r="B336" s="9"/>
      <c r="C336" s="9"/>
      <c r="D336" s="9"/>
      <c r="E336" s="32">
        <v>4081196</v>
      </c>
      <c r="F336" s="33" t="s">
        <v>401</v>
      </c>
      <c r="G336" s="33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37"/>
      <c r="Y336" s="9"/>
      <c r="Z336" s="9"/>
    </row>
    <row r="337" spans="1:26" x14ac:dyDescent="0.25">
      <c r="A337" s="9"/>
      <c r="B337" s="9"/>
      <c r="C337" s="9"/>
      <c r="D337" s="9"/>
      <c r="E337" s="32">
        <v>4081198</v>
      </c>
      <c r="F337" s="33" t="s">
        <v>402</v>
      </c>
      <c r="G337" s="33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37"/>
      <c r="Y337" s="9"/>
      <c r="Z337" s="9"/>
    </row>
    <row r="338" spans="1:26" x14ac:dyDescent="0.25">
      <c r="A338" s="9"/>
      <c r="B338" s="9"/>
      <c r="C338" s="9"/>
      <c r="D338" s="9"/>
      <c r="E338" s="32">
        <v>4081199</v>
      </c>
      <c r="F338" s="33" t="s">
        <v>403</v>
      </c>
      <c r="G338" s="33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37"/>
      <c r="Y338" s="9"/>
      <c r="Z338" s="9"/>
    </row>
    <row r="339" spans="1:26" x14ac:dyDescent="0.25">
      <c r="A339" s="9"/>
      <c r="B339" s="9"/>
      <c r="C339" s="9"/>
      <c r="D339" s="9"/>
      <c r="E339" s="32">
        <v>4084001</v>
      </c>
      <c r="F339" s="33" t="s">
        <v>404</v>
      </c>
      <c r="G339" s="33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37"/>
      <c r="Y339" s="9"/>
      <c r="Z339" s="9"/>
    </row>
    <row r="340" spans="1:26" x14ac:dyDescent="0.25">
      <c r="A340" s="9"/>
      <c r="B340" s="9"/>
      <c r="C340" s="9"/>
      <c r="D340" s="9"/>
      <c r="E340" s="32">
        <v>4084102</v>
      </c>
      <c r="F340" s="33" t="s">
        <v>405</v>
      </c>
      <c r="G340" s="33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37"/>
      <c r="Y340" s="9"/>
      <c r="Z340" s="9"/>
    </row>
    <row r="341" spans="1:26" x14ac:dyDescent="0.25">
      <c r="A341" s="9"/>
      <c r="B341" s="9"/>
      <c r="C341" s="9"/>
      <c r="D341" s="9"/>
      <c r="E341" s="32">
        <v>4084103</v>
      </c>
      <c r="F341" s="33" t="s">
        <v>406</v>
      </c>
      <c r="G341" s="33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37"/>
      <c r="Y341" s="9"/>
      <c r="Z341" s="9"/>
    </row>
    <row r="342" spans="1:26" x14ac:dyDescent="0.25">
      <c r="A342" s="9"/>
      <c r="B342" s="9"/>
      <c r="C342" s="9"/>
      <c r="D342" s="9"/>
      <c r="E342" s="32">
        <v>4085100</v>
      </c>
      <c r="F342" s="33" t="s">
        <v>407</v>
      </c>
      <c r="G342" s="33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37"/>
      <c r="Y342" s="9"/>
      <c r="Z342" s="9"/>
    </row>
    <row r="343" spans="1:26" x14ac:dyDescent="0.25">
      <c r="A343" s="9"/>
      <c r="B343" s="9"/>
      <c r="C343" s="9"/>
      <c r="D343" s="9"/>
      <c r="E343" s="32">
        <v>4089001</v>
      </c>
      <c r="F343" s="33" t="s">
        <v>408</v>
      </c>
      <c r="G343" s="33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37"/>
      <c r="Y343" s="9"/>
      <c r="Z343" s="9"/>
    </row>
    <row r="344" spans="1:26" x14ac:dyDescent="0.25">
      <c r="A344" s="9"/>
      <c r="B344" s="9"/>
      <c r="C344" s="9"/>
      <c r="D344" s="9"/>
      <c r="E344" s="32">
        <v>4089002</v>
      </c>
      <c r="F344" s="33" t="s">
        <v>409</v>
      </c>
      <c r="G344" s="33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37"/>
      <c r="Y344" s="9"/>
      <c r="Z344" s="9"/>
    </row>
    <row r="345" spans="1:26" x14ac:dyDescent="0.25">
      <c r="A345" s="9"/>
      <c r="B345" s="9"/>
      <c r="C345" s="9"/>
      <c r="D345" s="9"/>
      <c r="E345" s="32">
        <v>4091001</v>
      </c>
      <c r="F345" s="33" t="s">
        <v>410</v>
      </c>
      <c r="G345" s="33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37"/>
      <c r="Y345" s="9"/>
      <c r="Z345" s="9"/>
    </row>
    <row r="346" spans="1:26" x14ac:dyDescent="0.25">
      <c r="A346" s="9"/>
      <c r="B346" s="9"/>
      <c r="C346" s="9"/>
      <c r="D346" s="9"/>
      <c r="E346" s="32">
        <v>4091002</v>
      </c>
      <c r="F346" s="33" t="s">
        <v>411</v>
      </c>
      <c r="G346" s="33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37"/>
      <c r="Y346" s="9"/>
      <c r="Z346" s="9"/>
    </row>
    <row r="347" spans="1:26" x14ac:dyDescent="0.25">
      <c r="A347" s="9"/>
      <c r="B347" s="9"/>
      <c r="C347" s="9"/>
      <c r="D347" s="9"/>
      <c r="E347" s="32">
        <v>4091101</v>
      </c>
      <c r="F347" s="33" t="s">
        <v>412</v>
      </c>
      <c r="G347" s="33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37"/>
      <c r="Y347" s="9"/>
      <c r="Z347" s="9"/>
    </row>
    <row r="348" spans="1:26" x14ac:dyDescent="0.25">
      <c r="A348" s="9"/>
      <c r="B348" s="9"/>
      <c r="C348" s="9"/>
      <c r="D348" s="9"/>
      <c r="E348" s="32">
        <v>4091102</v>
      </c>
      <c r="F348" s="33" t="s">
        <v>413</v>
      </c>
      <c r="G348" s="33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37"/>
      <c r="Y348" s="9"/>
      <c r="Z348" s="9"/>
    </row>
    <row r="349" spans="1:26" x14ac:dyDescent="0.25">
      <c r="A349" s="9"/>
      <c r="B349" s="9"/>
      <c r="C349" s="9"/>
      <c r="D349" s="9"/>
      <c r="E349" s="32">
        <v>4091103</v>
      </c>
      <c r="F349" s="33" t="s">
        <v>414</v>
      </c>
      <c r="G349" s="33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37"/>
      <c r="Y349" s="9"/>
      <c r="Z349" s="9"/>
    </row>
    <row r="350" spans="1:26" x14ac:dyDescent="0.25">
      <c r="A350" s="9"/>
      <c r="B350" s="9"/>
      <c r="C350" s="9"/>
      <c r="D350" s="9"/>
      <c r="E350" s="32">
        <v>4091104</v>
      </c>
      <c r="F350" s="33" t="s">
        <v>415</v>
      </c>
      <c r="G350" s="33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37"/>
      <c r="Y350" s="9"/>
      <c r="Z350" s="9"/>
    </row>
    <row r="351" spans="1:26" x14ac:dyDescent="0.25">
      <c r="A351" s="9"/>
      <c r="B351" s="9"/>
      <c r="C351" s="9"/>
      <c r="D351" s="9"/>
      <c r="E351" s="32">
        <v>4098001</v>
      </c>
      <c r="F351" s="33" t="s">
        <v>416</v>
      </c>
      <c r="G351" s="33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37"/>
      <c r="Y351" s="9"/>
      <c r="Z351" s="9"/>
    </row>
    <row r="352" spans="1:26" x14ac:dyDescent="0.25">
      <c r="A352" s="9"/>
      <c r="B352" s="9"/>
      <c r="C352" s="9"/>
      <c r="D352" s="9"/>
      <c r="E352" s="32">
        <v>4098005</v>
      </c>
      <c r="F352" s="33" t="s">
        <v>417</v>
      </c>
      <c r="G352" s="33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37"/>
      <c r="Y352" s="9"/>
      <c r="Z352" s="9"/>
    </row>
    <row r="353" spans="1:26" x14ac:dyDescent="0.25">
      <c r="A353" s="9"/>
      <c r="B353" s="9"/>
      <c r="C353" s="9"/>
      <c r="D353" s="9"/>
      <c r="E353" s="32">
        <v>4099001</v>
      </c>
      <c r="F353" s="33" t="s">
        <v>418</v>
      </c>
      <c r="G353" s="33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37"/>
      <c r="Y353" s="9"/>
      <c r="Z353" s="9"/>
    </row>
    <row r="354" spans="1:26" x14ac:dyDescent="0.25">
      <c r="A354" s="9"/>
      <c r="B354" s="9"/>
      <c r="C354" s="9"/>
      <c r="D354" s="9"/>
      <c r="E354" s="32">
        <v>4099101</v>
      </c>
      <c r="F354" s="33" t="s">
        <v>419</v>
      </c>
      <c r="G354" s="33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37"/>
      <c r="Y354" s="9"/>
      <c r="Z354" s="9"/>
    </row>
    <row r="355" spans="1:26" x14ac:dyDescent="0.25">
      <c r="A355" s="9"/>
      <c r="B355" s="9"/>
      <c r="C355" s="9"/>
      <c r="D355" s="9"/>
      <c r="E355" s="32">
        <v>4111001</v>
      </c>
      <c r="F355" s="33" t="s">
        <v>420</v>
      </c>
      <c r="G355" s="33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37"/>
      <c r="Y355" s="9"/>
      <c r="Z355" s="9"/>
    </row>
    <row r="356" spans="1:26" x14ac:dyDescent="0.25">
      <c r="A356" s="9"/>
      <c r="B356" s="9"/>
      <c r="C356" s="9"/>
      <c r="D356" s="9"/>
      <c r="E356" s="32">
        <v>4111002</v>
      </c>
      <c r="F356" s="33" t="s">
        <v>421</v>
      </c>
      <c r="G356" s="33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37"/>
      <c r="Y356" s="9"/>
      <c r="Z356" s="9"/>
    </row>
    <row r="357" spans="1:26" x14ac:dyDescent="0.25">
      <c r="A357" s="9"/>
      <c r="B357" s="9"/>
      <c r="C357" s="9"/>
      <c r="D357" s="9"/>
      <c r="E357" s="32">
        <v>4111105</v>
      </c>
      <c r="F357" s="33" t="s">
        <v>422</v>
      </c>
      <c r="G357" s="33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37"/>
      <c r="Y357" s="9"/>
      <c r="Z357" s="9"/>
    </row>
    <row r="358" spans="1:26" x14ac:dyDescent="0.25">
      <c r="A358" s="9"/>
      <c r="B358" s="9"/>
      <c r="C358" s="9"/>
      <c r="D358" s="9"/>
      <c r="E358" s="32">
        <v>4111109</v>
      </c>
      <c r="F358" s="33" t="s">
        <v>423</v>
      </c>
      <c r="G358" s="33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37"/>
      <c r="Y358" s="9"/>
      <c r="Z358" s="9"/>
    </row>
    <row r="359" spans="1:26" x14ac:dyDescent="0.25">
      <c r="A359" s="9"/>
      <c r="B359" s="9"/>
      <c r="C359" s="9"/>
      <c r="D359" s="9"/>
      <c r="E359" s="32">
        <v>4111110</v>
      </c>
      <c r="F359" s="33" t="s">
        <v>424</v>
      </c>
      <c r="G359" s="33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37"/>
      <c r="Y359" s="9"/>
      <c r="Z359" s="9"/>
    </row>
    <row r="360" spans="1:26" x14ac:dyDescent="0.25">
      <c r="A360" s="9"/>
      <c r="B360" s="9"/>
      <c r="C360" s="9"/>
      <c r="D360" s="9"/>
      <c r="E360" s="32">
        <v>4115001</v>
      </c>
      <c r="F360" s="33" t="s">
        <v>425</v>
      </c>
      <c r="G360" s="33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37"/>
      <c r="Y360" s="9"/>
      <c r="Z360" s="9"/>
    </row>
    <row r="361" spans="1:26" x14ac:dyDescent="0.25">
      <c r="A361" s="9"/>
      <c r="B361" s="9"/>
      <c r="C361" s="9"/>
      <c r="D361" s="9"/>
      <c r="E361" s="32">
        <v>4119001</v>
      </c>
      <c r="F361" s="33" t="s">
        <v>426</v>
      </c>
      <c r="G361" s="33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37"/>
      <c r="Y361" s="9"/>
      <c r="Z361" s="9"/>
    </row>
    <row r="362" spans="1:26" x14ac:dyDescent="0.25">
      <c r="A362" s="9"/>
      <c r="B362" s="9"/>
      <c r="C362" s="9"/>
      <c r="D362" s="9"/>
      <c r="E362" s="32">
        <v>4119101</v>
      </c>
      <c r="F362" s="33" t="s">
        <v>427</v>
      </c>
      <c r="G362" s="33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37"/>
      <c r="Y362" s="9"/>
      <c r="Z362" s="9"/>
    </row>
    <row r="363" spans="1:26" x14ac:dyDescent="0.25">
      <c r="A363" s="9"/>
      <c r="B363" s="9"/>
      <c r="C363" s="9"/>
      <c r="D363" s="9"/>
      <c r="E363" s="32">
        <v>4119102</v>
      </c>
      <c r="F363" s="33" t="s">
        <v>428</v>
      </c>
      <c r="G363" s="33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37"/>
      <c r="Y363" s="9"/>
      <c r="Z363" s="9"/>
    </row>
    <row r="364" spans="1:26" x14ac:dyDescent="0.25">
      <c r="A364" s="9"/>
      <c r="B364" s="9"/>
      <c r="C364" s="9"/>
      <c r="D364" s="9"/>
      <c r="E364" s="32">
        <v>4131100</v>
      </c>
      <c r="F364" s="33" t="s">
        <v>429</v>
      </c>
      <c r="G364" s="33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37"/>
      <c r="Y364" s="9"/>
      <c r="Z364" s="9"/>
    </row>
    <row r="365" spans="1:26" x14ac:dyDescent="0.25">
      <c r="A365" s="9"/>
      <c r="B365" s="9"/>
      <c r="C365" s="9"/>
      <c r="D365" s="9"/>
      <c r="E365" s="32">
        <v>4131101</v>
      </c>
      <c r="F365" s="33" t="s">
        <v>430</v>
      </c>
      <c r="G365" s="33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37"/>
      <c r="Y365" s="9"/>
      <c r="Z365" s="9"/>
    </row>
    <row r="366" spans="1:26" x14ac:dyDescent="0.25">
      <c r="A366" s="9"/>
      <c r="B366" s="9"/>
      <c r="C366" s="9"/>
      <c r="D366" s="9"/>
      <c r="E366" s="32">
        <v>4131151</v>
      </c>
      <c r="F366" s="33" t="s">
        <v>431</v>
      </c>
      <c r="G366" s="33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37"/>
      <c r="Y366" s="9"/>
      <c r="Z366" s="9"/>
    </row>
    <row r="367" spans="1:26" x14ac:dyDescent="0.25">
      <c r="A367" s="9"/>
      <c r="B367" s="9"/>
      <c r="C367" s="9"/>
      <c r="D367" s="9"/>
      <c r="E367" s="32">
        <v>4160100</v>
      </c>
      <c r="F367" s="33" t="s">
        <v>432</v>
      </c>
      <c r="G367" s="33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37"/>
      <c r="Y367" s="9"/>
      <c r="Z367" s="9"/>
    </row>
    <row r="368" spans="1:26" x14ac:dyDescent="0.25">
      <c r="A368" s="9"/>
      <c r="B368" s="9"/>
      <c r="C368" s="9"/>
      <c r="D368" s="9"/>
      <c r="E368" s="32">
        <v>4160199</v>
      </c>
      <c r="F368" s="33" t="s">
        <v>433</v>
      </c>
      <c r="G368" s="33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37"/>
      <c r="Y368" s="9"/>
      <c r="Z368" s="9"/>
    </row>
    <row r="369" spans="1:26" x14ac:dyDescent="0.25">
      <c r="A369" s="9"/>
      <c r="B369" s="9"/>
      <c r="C369" s="9"/>
      <c r="D369" s="9"/>
      <c r="E369" s="32">
        <v>4181100</v>
      </c>
      <c r="F369" s="33" t="s">
        <v>434</v>
      </c>
      <c r="G369" s="33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37"/>
      <c r="Y369" s="9"/>
      <c r="Z369" s="9"/>
    </row>
    <row r="370" spans="1:26" x14ac:dyDescent="0.25">
      <c r="A370" s="9"/>
      <c r="B370" s="9"/>
      <c r="C370" s="9"/>
      <c r="D370" s="9"/>
      <c r="E370" s="32">
        <v>4181101</v>
      </c>
      <c r="F370" s="33" t="s">
        <v>435</v>
      </c>
      <c r="G370" s="33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37"/>
      <c r="Y370" s="9"/>
      <c r="Z370" s="9"/>
    </row>
    <row r="371" spans="1:26" x14ac:dyDescent="0.25">
      <c r="A371" s="9"/>
      <c r="B371" s="9"/>
      <c r="C371" s="9"/>
      <c r="D371" s="9"/>
      <c r="E371" s="32">
        <v>4181155</v>
      </c>
      <c r="F371" s="33" t="s">
        <v>436</v>
      </c>
      <c r="G371" s="33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37"/>
      <c r="Y371" s="9"/>
      <c r="Z371" s="9"/>
    </row>
    <row r="372" spans="1:26" x14ac:dyDescent="0.25">
      <c r="A372" s="9"/>
      <c r="B372" s="9"/>
      <c r="C372" s="9"/>
      <c r="D372" s="9"/>
      <c r="E372" s="32">
        <v>4189100</v>
      </c>
      <c r="F372" s="33" t="s">
        <v>437</v>
      </c>
      <c r="G372" s="33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37"/>
      <c r="Y372" s="9"/>
      <c r="Z372" s="9"/>
    </row>
    <row r="373" spans="1:26" x14ac:dyDescent="0.25">
      <c r="A373" s="9"/>
      <c r="B373" s="9"/>
      <c r="C373" s="9"/>
      <c r="D373" s="9"/>
      <c r="E373" s="32">
        <v>4189101</v>
      </c>
      <c r="F373" s="33" t="s">
        <v>438</v>
      </c>
      <c r="G373" s="33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37"/>
      <c r="Y373" s="9"/>
      <c r="Z373" s="9"/>
    </row>
    <row r="374" spans="1:26" x14ac:dyDescent="0.25">
      <c r="A374" s="9"/>
      <c r="B374" s="9"/>
      <c r="C374" s="9"/>
      <c r="D374" s="9"/>
      <c r="E374" s="32">
        <v>4191001</v>
      </c>
      <c r="F374" s="33" t="s">
        <v>439</v>
      </c>
      <c r="G374" s="33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37"/>
      <c r="Y374" s="9"/>
      <c r="Z374" s="9"/>
    </row>
    <row r="375" spans="1:26" x14ac:dyDescent="0.25">
      <c r="A375" s="9"/>
      <c r="B375" s="9"/>
      <c r="C375" s="9"/>
      <c r="D375" s="9"/>
      <c r="E375" s="32">
        <v>4191002</v>
      </c>
      <c r="F375" s="33" t="s">
        <v>440</v>
      </c>
      <c r="G375" s="33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37"/>
      <c r="Y375" s="9"/>
      <c r="Z375" s="9"/>
    </row>
    <row r="376" spans="1:26" x14ac:dyDescent="0.25">
      <c r="A376" s="9"/>
      <c r="B376" s="9"/>
      <c r="C376" s="9"/>
      <c r="D376" s="9"/>
      <c r="E376" s="32">
        <v>4191101</v>
      </c>
      <c r="F376" s="33" t="s">
        <v>441</v>
      </c>
      <c r="G376" s="33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37"/>
      <c r="Y376" s="9"/>
      <c r="Z376" s="9"/>
    </row>
    <row r="377" spans="1:26" x14ac:dyDescent="0.25">
      <c r="A377" s="9"/>
      <c r="B377" s="9"/>
      <c r="C377" s="9"/>
      <c r="D377" s="9"/>
      <c r="E377" s="32">
        <v>4191102</v>
      </c>
      <c r="F377" s="33" t="s">
        <v>442</v>
      </c>
      <c r="G377" s="33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37"/>
      <c r="Y377" s="9"/>
      <c r="Z377" s="9"/>
    </row>
    <row r="378" spans="1:26" x14ac:dyDescent="0.25">
      <c r="A378" s="9"/>
      <c r="B378" s="9"/>
      <c r="C378" s="9"/>
      <c r="D378" s="9"/>
      <c r="E378" s="32">
        <v>4191103</v>
      </c>
      <c r="F378" s="33" t="s">
        <v>443</v>
      </c>
      <c r="G378" s="33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37"/>
      <c r="Y378" s="9"/>
      <c r="Z378" s="9"/>
    </row>
    <row r="379" spans="1:26" x14ac:dyDescent="0.25">
      <c r="A379" s="9"/>
      <c r="B379" s="9"/>
      <c r="C379" s="9"/>
      <c r="D379" s="9"/>
      <c r="E379" s="32">
        <v>4192100</v>
      </c>
      <c r="F379" s="33" t="s">
        <v>444</v>
      </c>
      <c r="G379" s="33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37"/>
      <c r="Y379" s="9"/>
      <c r="Z379" s="9"/>
    </row>
    <row r="380" spans="1:26" x14ac:dyDescent="0.25">
      <c r="A380" s="9"/>
      <c r="B380" s="9"/>
      <c r="C380" s="9"/>
      <c r="D380" s="9"/>
      <c r="E380" s="32">
        <v>4198100</v>
      </c>
      <c r="F380" s="33" t="s">
        <v>445</v>
      </c>
      <c r="G380" s="33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37"/>
      <c r="Y380" s="9"/>
      <c r="Z380" s="9"/>
    </row>
    <row r="381" spans="1:26" x14ac:dyDescent="0.25">
      <c r="A381" s="9"/>
      <c r="B381" s="9"/>
      <c r="C381" s="9"/>
      <c r="D381" s="9"/>
      <c r="E381" s="32">
        <v>4198101</v>
      </c>
      <c r="F381" s="33" t="s">
        <v>446</v>
      </c>
      <c r="G381" s="33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37"/>
      <c r="Y381" s="9"/>
      <c r="Z381" s="9"/>
    </row>
    <row r="382" spans="1:26" x14ac:dyDescent="0.25">
      <c r="A382" s="9"/>
      <c r="B382" s="9"/>
      <c r="C382" s="9"/>
      <c r="D382" s="9"/>
      <c r="E382" s="32">
        <v>4198102</v>
      </c>
      <c r="F382" s="33" t="s">
        <v>447</v>
      </c>
      <c r="G382" s="33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37"/>
      <c r="Y382" s="9"/>
      <c r="Z382" s="9"/>
    </row>
    <row r="383" spans="1:26" x14ac:dyDescent="0.25">
      <c r="A383" s="9"/>
      <c r="B383" s="9"/>
      <c r="C383" s="9"/>
      <c r="D383" s="9"/>
      <c r="E383" s="32">
        <v>4198103</v>
      </c>
      <c r="F383" s="33" t="s">
        <v>448</v>
      </c>
      <c r="G383" s="33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37"/>
      <c r="Y383" s="9"/>
      <c r="Z383" s="9"/>
    </row>
    <row r="384" spans="1:26" x14ac:dyDescent="0.25">
      <c r="A384" s="9"/>
      <c r="B384" s="9"/>
      <c r="C384" s="9"/>
      <c r="D384" s="9"/>
      <c r="E384" s="32">
        <v>4198104</v>
      </c>
      <c r="F384" s="33" t="s">
        <v>449</v>
      </c>
      <c r="G384" s="33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37"/>
      <c r="Y384" s="9"/>
      <c r="Z384" s="9"/>
    </row>
    <row r="385" spans="1:26" x14ac:dyDescent="0.25">
      <c r="A385" s="9"/>
      <c r="B385" s="9"/>
      <c r="C385" s="9"/>
      <c r="D385" s="9"/>
      <c r="E385" s="32">
        <v>4198105</v>
      </c>
      <c r="F385" s="33" t="s">
        <v>450</v>
      </c>
      <c r="G385" s="33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37"/>
      <c r="Y385" s="9"/>
      <c r="Z385" s="9"/>
    </row>
    <row r="386" spans="1:26" x14ac:dyDescent="0.25">
      <c r="A386" s="9"/>
      <c r="B386" s="9"/>
      <c r="C386" s="9"/>
      <c r="D386" s="9"/>
      <c r="E386" s="32">
        <v>4199001</v>
      </c>
      <c r="F386" s="33" t="s">
        <v>451</v>
      </c>
      <c r="G386" s="33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37"/>
      <c r="Y386" s="9"/>
      <c r="Z386" s="9"/>
    </row>
    <row r="387" spans="1:26" x14ac:dyDescent="0.25">
      <c r="A387" s="9"/>
      <c r="B387" s="9"/>
      <c r="C387" s="9"/>
      <c r="D387" s="9"/>
      <c r="E387" s="32">
        <v>4199100</v>
      </c>
      <c r="F387" s="33" t="s">
        <v>452</v>
      </c>
      <c r="G387" s="33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37"/>
      <c r="Y387" s="9"/>
      <c r="Z387" s="9"/>
    </row>
    <row r="388" spans="1:26" x14ac:dyDescent="0.25">
      <c r="A388" s="9"/>
      <c r="B388" s="9"/>
      <c r="C388" s="9"/>
      <c r="D388" s="9"/>
      <c r="E388" s="32">
        <v>4210100</v>
      </c>
      <c r="F388" s="33" t="s">
        <v>453</v>
      </c>
      <c r="G388" s="33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37"/>
      <c r="Y388" s="9"/>
      <c r="Z388" s="9"/>
    </row>
    <row r="389" spans="1:26" x14ac:dyDescent="0.25">
      <c r="A389" s="9"/>
      <c r="B389" s="9"/>
      <c r="C389" s="9"/>
      <c r="D389" s="9"/>
      <c r="E389" s="32">
        <v>4210101</v>
      </c>
      <c r="F389" s="33" t="s">
        <v>454</v>
      </c>
      <c r="G389" s="33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37"/>
      <c r="Y389" s="9"/>
      <c r="Z389" s="9"/>
    </row>
    <row r="390" spans="1:26" x14ac:dyDescent="0.25">
      <c r="A390" s="9"/>
      <c r="B390" s="9"/>
      <c r="C390" s="9"/>
      <c r="D390" s="9"/>
      <c r="E390" s="32">
        <v>4210110</v>
      </c>
      <c r="F390" s="33" t="s">
        <v>455</v>
      </c>
      <c r="G390" s="33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37"/>
      <c r="Y390" s="9"/>
      <c r="Z390" s="9"/>
    </row>
    <row r="391" spans="1:26" x14ac:dyDescent="0.25">
      <c r="A391" s="9"/>
      <c r="B391" s="9"/>
      <c r="C391" s="9"/>
      <c r="D391" s="9"/>
      <c r="E391" s="32">
        <v>4220100</v>
      </c>
      <c r="F391" s="33" t="s">
        <v>456</v>
      </c>
      <c r="G391" s="33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37"/>
      <c r="Y391" s="9"/>
      <c r="Z391" s="9"/>
    </row>
    <row r="392" spans="1:26" x14ac:dyDescent="0.25">
      <c r="A392" s="9"/>
      <c r="B392" s="9"/>
      <c r="C392" s="9"/>
      <c r="D392" s="9"/>
      <c r="E392" s="32">
        <v>4220102</v>
      </c>
      <c r="F392" s="33" t="s">
        <v>457</v>
      </c>
      <c r="G392" s="33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37"/>
      <c r="Y392" s="9"/>
      <c r="Z392" s="9"/>
    </row>
    <row r="393" spans="1:26" x14ac:dyDescent="0.25">
      <c r="A393" s="9"/>
      <c r="B393" s="9"/>
      <c r="C393" s="9"/>
      <c r="D393" s="9"/>
      <c r="E393" s="32">
        <v>4240100</v>
      </c>
      <c r="F393" s="33" t="s">
        <v>458</v>
      </c>
      <c r="G393" s="33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37"/>
      <c r="Y393" s="9"/>
      <c r="Z393" s="9"/>
    </row>
    <row r="394" spans="1:26" x14ac:dyDescent="0.25">
      <c r="A394" s="9"/>
      <c r="B394" s="9"/>
      <c r="C394" s="9"/>
      <c r="D394" s="9"/>
      <c r="E394" s="32">
        <v>4240101</v>
      </c>
      <c r="F394" s="33" t="s">
        <v>459</v>
      </c>
      <c r="G394" s="33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37"/>
      <c r="Y394" s="9"/>
      <c r="Z394" s="9"/>
    </row>
    <row r="395" spans="1:26" x14ac:dyDescent="0.25">
      <c r="A395" s="9"/>
      <c r="B395" s="9"/>
      <c r="C395" s="9"/>
      <c r="D395" s="9"/>
      <c r="E395" s="32">
        <v>4250001</v>
      </c>
      <c r="F395" s="33" t="s">
        <v>460</v>
      </c>
      <c r="G395" s="33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37"/>
      <c r="Y395" s="9"/>
      <c r="Z395" s="9"/>
    </row>
    <row r="396" spans="1:26" x14ac:dyDescent="0.25">
      <c r="A396" s="9"/>
      <c r="B396" s="9"/>
      <c r="C396" s="9"/>
      <c r="D396" s="9"/>
      <c r="E396" s="32">
        <v>4250100</v>
      </c>
      <c r="F396" s="33" t="s">
        <v>461</v>
      </c>
      <c r="G396" s="33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37"/>
      <c r="Y396" s="9"/>
      <c r="Z396" s="9"/>
    </row>
    <row r="397" spans="1:26" x14ac:dyDescent="0.25">
      <c r="A397" s="9"/>
      <c r="B397" s="9"/>
      <c r="C397" s="9"/>
      <c r="D397" s="9"/>
      <c r="E397" s="32">
        <v>4250101</v>
      </c>
      <c r="F397" s="33" t="s">
        <v>462</v>
      </c>
      <c r="G397" s="33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37"/>
      <c r="Y397" s="9"/>
      <c r="Z397" s="9"/>
    </row>
    <row r="398" spans="1:26" x14ac:dyDescent="0.25">
      <c r="A398" s="9"/>
      <c r="B398" s="9"/>
      <c r="C398" s="9"/>
      <c r="D398" s="9"/>
      <c r="E398" s="32">
        <v>4250102</v>
      </c>
      <c r="F398" s="33" t="s">
        <v>463</v>
      </c>
      <c r="G398" s="33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37"/>
      <c r="Y398" s="9"/>
      <c r="Z398" s="9"/>
    </row>
    <row r="399" spans="1:26" x14ac:dyDescent="0.25">
      <c r="A399" s="9"/>
      <c r="B399" s="9"/>
      <c r="C399" s="9"/>
      <c r="D399" s="9"/>
      <c r="E399" s="32">
        <v>4250103</v>
      </c>
      <c r="F399" s="33" t="s">
        <v>464</v>
      </c>
      <c r="G399" s="33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37"/>
      <c r="Y399" s="9"/>
      <c r="Z399" s="9"/>
    </row>
    <row r="400" spans="1:26" x14ac:dyDescent="0.25">
      <c r="A400" s="9"/>
      <c r="B400" s="9"/>
      <c r="C400" s="9"/>
      <c r="D400" s="9"/>
      <c r="E400" s="32">
        <v>4250110</v>
      </c>
      <c r="F400" s="33" t="s">
        <v>465</v>
      </c>
      <c r="G400" s="33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37"/>
      <c r="Y400" s="9"/>
      <c r="Z400" s="9"/>
    </row>
    <row r="401" spans="1:26" x14ac:dyDescent="0.25">
      <c r="A401" s="9"/>
      <c r="B401" s="9"/>
      <c r="C401" s="9"/>
      <c r="D401" s="9"/>
      <c r="E401" s="32">
        <v>4270100</v>
      </c>
      <c r="F401" s="33" t="s">
        <v>466</v>
      </c>
      <c r="G401" s="33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37"/>
      <c r="Y401" s="9"/>
      <c r="Z401" s="9"/>
    </row>
    <row r="402" spans="1:26" x14ac:dyDescent="0.25">
      <c r="A402" s="9"/>
      <c r="B402" s="9"/>
      <c r="C402" s="9"/>
      <c r="D402" s="9"/>
      <c r="E402" s="32">
        <v>4270110</v>
      </c>
      <c r="F402" s="33" t="s">
        <v>467</v>
      </c>
      <c r="G402" s="33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37"/>
      <c r="Y402" s="9"/>
      <c r="Z402" s="9"/>
    </row>
    <row r="403" spans="1:26" x14ac:dyDescent="0.25">
      <c r="A403" s="9"/>
      <c r="B403" s="9"/>
      <c r="C403" s="9"/>
      <c r="D403" s="9"/>
      <c r="E403" s="32">
        <v>4282100</v>
      </c>
      <c r="F403" s="33" t="s">
        <v>468</v>
      </c>
      <c r="G403" s="33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37"/>
      <c r="Y403" s="9"/>
      <c r="Z403" s="9"/>
    </row>
    <row r="404" spans="1:26" x14ac:dyDescent="0.25">
      <c r="A404" s="9"/>
      <c r="B404" s="9"/>
      <c r="C404" s="9"/>
      <c r="D404" s="9"/>
      <c r="E404" s="32">
        <v>4282101</v>
      </c>
      <c r="F404" s="33" t="s">
        <v>469</v>
      </c>
      <c r="G404" s="33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37"/>
      <c r="Y404" s="9"/>
      <c r="Z404" s="9"/>
    </row>
    <row r="405" spans="1:26" x14ac:dyDescent="0.25">
      <c r="A405" s="9"/>
      <c r="B405" s="9"/>
      <c r="C405" s="9"/>
      <c r="D405" s="9"/>
      <c r="E405" s="32">
        <v>4282102</v>
      </c>
      <c r="F405" s="33" t="s">
        <v>470</v>
      </c>
      <c r="G405" s="33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37"/>
      <c r="Y405" s="9"/>
      <c r="Z405" s="9"/>
    </row>
    <row r="406" spans="1:26" x14ac:dyDescent="0.25">
      <c r="A406" s="9"/>
      <c r="B406" s="9"/>
      <c r="C406" s="9"/>
      <c r="D406" s="9"/>
      <c r="E406" s="32">
        <v>4282103</v>
      </c>
      <c r="F406" s="33" t="s">
        <v>471</v>
      </c>
      <c r="G406" s="33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37"/>
      <c r="Y406" s="9"/>
      <c r="Z406" s="9"/>
    </row>
    <row r="407" spans="1:26" x14ac:dyDescent="0.25">
      <c r="A407" s="9"/>
      <c r="B407" s="9"/>
      <c r="C407" s="9"/>
      <c r="D407" s="9"/>
      <c r="E407" s="32">
        <v>4282104</v>
      </c>
      <c r="F407" s="33" t="s">
        <v>472</v>
      </c>
      <c r="G407" s="33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37"/>
      <c r="Y407" s="9"/>
      <c r="Z407" s="9"/>
    </row>
    <row r="408" spans="1:26" x14ac:dyDescent="0.25">
      <c r="A408" s="9"/>
      <c r="B408" s="9"/>
      <c r="C408" s="9"/>
      <c r="D408" s="9"/>
      <c r="E408" s="32">
        <v>4284100</v>
      </c>
      <c r="F408" s="33" t="s">
        <v>473</v>
      </c>
      <c r="G408" s="33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37"/>
      <c r="Y408" s="9"/>
      <c r="Z408" s="9"/>
    </row>
    <row r="409" spans="1:26" x14ac:dyDescent="0.25">
      <c r="A409" s="9"/>
      <c r="B409" s="9"/>
      <c r="C409" s="9"/>
      <c r="D409" s="9"/>
      <c r="E409" s="32">
        <v>4286100</v>
      </c>
      <c r="F409" s="33" t="s">
        <v>474</v>
      </c>
      <c r="G409" s="33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37"/>
      <c r="Y409" s="9"/>
      <c r="Z409" s="9"/>
    </row>
    <row r="410" spans="1:26" x14ac:dyDescent="0.25">
      <c r="A410" s="9"/>
      <c r="B410" s="9"/>
      <c r="C410" s="9"/>
      <c r="D410" s="9"/>
      <c r="E410" s="32">
        <v>4286101</v>
      </c>
      <c r="F410" s="33" t="s">
        <v>475</v>
      </c>
      <c r="G410" s="33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37"/>
      <c r="Y410" s="9"/>
      <c r="Z410" s="9"/>
    </row>
    <row r="411" spans="1:26" x14ac:dyDescent="0.25">
      <c r="A411" s="9"/>
      <c r="B411" s="9"/>
      <c r="C411" s="9"/>
      <c r="D411" s="9"/>
      <c r="E411" s="32">
        <v>4286102</v>
      </c>
      <c r="F411" s="33" t="s">
        <v>476</v>
      </c>
      <c r="G411" s="33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37"/>
      <c r="Y411" s="9"/>
      <c r="Z411" s="9"/>
    </row>
    <row r="412" spans="1:26" x14ac:dyDescent="0.25">
      <c r="A412" s="9"/>
      <c r="B412" s="9"/>
      <c r="C412" s="9"/>
      <c r="D412" s="9"/>
      <c r="E412" s="32">
        <v>4286103</v>
      </c>
      <c r="F412" s="33" t="s">
        <v>477</v>
      </c>
      <c r="G412" s="33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37"/>
      <c r="Y412" s="9"/>
      <c r="Z412" s="9"/>
    </row>
    <row r="413" spans="1:26" x14ac:dyDescent="0.25">
      <c r="A413" s="9"/>
      <c r="B413" s="9"/>
      <c r="C413" s="9"/>
      <c r="D413" s="9"/>
      <c r="E413" s="32">
        <v>4286104</v>
      </c>
      <c r="F413" s="33" t="s">
        <v>478</v>
      </c>
      <c r="G413" s="33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37"/>
      <c r="Y413" s="9"/>
      <c r="Z413" s="9"/>
    </row>
    <row r="414" spans="1:26" x14ac:dyDescent="0.25">
      <c r="A414" s="9"/>
      <c r="B414" s="9"/>
      <c r="C414" s="9"/>
      <c r="D414" s="9"/>
      <c r="E414" s="32">
        <v>4286105</v>
      </c>
      <c r="F414" s="33" t="s">
        <v>479</v>
      </c>
      <c r="G414" s="33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37"/>
      <c r="Y414" s="9"/>
      <c r="Z414" s="9"/>
    </row>
    <row r="415" spans="1:26" x14ac:dyDescent="0.25">
      <c r="A415" s="9"/>
      <c r="B415" s="9"/>
      <c r="C415" s="9"/>
      <c r="D415" s="9"/>
      <c r="E415" s="32">
        <v>4310100</v>
      </c>
      <c r="F415" s="33" t="s">
        <v>480</v>
      </c>
      <c r="G415" s="33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37"/>
      <c r="Y415" s="9"/>
      <c r="Z415" s="9"/>
    </row>
    <row r="416" spans="1:26" x14ac:dyDescent="0.25">
      <c r="A416" s="9"/>
      <c r="B416" s="9"/>
      <c r="C416" s="9"/>
      <c r="D416" s="9"/>
      <c r="E416" s="32">
        <v>4310101</v>
      </c>
      <c r="F416" s="33" t="s">
        <v>481</v>
      </c>
      <c r="G416" s="33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37"/>
      <c r="Y416" s="9"/>
      <c r="Z416" s="9"/>
    </row>
    <row r="417" spans="1:26" x14ac:dyDescent="0.25">
      <c r="A417" s="9"/>
      <c r="B417" s="9"/>
      <c r="C417" s="9"/>
      <c r="D417" s="9"/>
      <c r="E417" s="32">
        <v>4310102</v>
      </c>
      <c r="F417" s="33" t="s">
        <v>482</v>
      </c>
      <c r="G417" s="33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37"/>
      <c r="Y417" s="9"/>
      <c r="Z417" s="9"/>
    </row>
    <row r="418" spans="1:26" x14ac:dyDescent="0.25">
      <c r="A418" s="9"/>
      <c r="B418" s="9"/>
      <c r="C418" s="9"/>
      <c r="D418" s="9"/>
      <c r="E418" s="32">
        <v>4310103</v>
      </c>
      <c r="F418" s="33" t="s">
        <v>483</v>
      </c>
      <c r="G418" s="33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37"/>
      <c r="Y418" s="9"/>
      <c r="Z418" s="9"/>
    </row>
    <row r="419" spans="1:26" x14ac:dyDescent="0.25">
      <c r="A419" s="9"/>
      <c r="B419" s="9"/>
      <c r="C419" s="9"/>
      <c r="D419" s="9"/>
      <c r="E419" s="32">
        <v>4310104</v>
      </c>
      <c r="F419" s="33" t="s">
        <v>484</v>
      </c>
      <c r="G419" s="33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37"/>
      <c r="Y419" s="9"/>
      <c r="Z419" s="9"/>
    </row>
    <row r="420" spans="1:26" x14ac:dyDescent="0.25">
      <c r="A420" s="9"/>
      <c r="B420" s="9"/>
      <c r="C420" s="9"/>
      <c r="D420" s="9"/>
      <c r="E420" s="32">
        <v>4310105</v>
      </c>
      <c r="F420" s="33" t="s">
        <v>485</v>
      </c>
      <c r="G420" s="33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37"/>
      <c r="Y420" s="9"/>
      <c r="Z420" s="9"/>
    </row>
    <row r="421" spans="1:26" x14ac:dyDescent="0.25">
      <c r="A421" s="9"/>
      <c r="B421" s="9"/>
      <c r="C421" s="9"/>
      <c r="D421" s="9"/>
      <c r="E421" s="32">
        <v>4310106</v>
      </c>
      <c r="F421" s="33" t="s">
        <v>486</v>
      </c>
      <c r="G421" s="33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37"/>
      <c r="Y421" s="9"/>
      <c r="Z421" s="9"/>
    </row>
    <row r="422" spans="1:26" x14ac:dyDescent="0.25">
      <c r="A422" s="9"/>
      <c r="B422" s="9"/>
      <c r="C422" s="9"/>
      <c r="D422" s="9"/>
      <c r="E422" s="32">
        <v>4310107</v>
      </c>
      <c r="F422" s="33" t="s">
        <v>487</v>
      </c>
      <c r="G422" s="33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37"/>
      <c r="Y422" s="9"/>
      <c r="Z422" s="9"/>
    </row>
    <row r="423" spans="1:26" x14ac:dyDescent="0.25">
      <c r="A423" s="9"/>
      <c r="B423" s="9"/>
      <c r="C423" s="9"/>
      <c r="D423" s="9"/>
      <c r="E423" s="32">
        <v>4370100</v>
      </c>
      <c r="F423" s="33" t="s">
        <v>488</v>
      </c>
      <c r="G423" s="33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37"/>
      <c r="Y423" s="9"/>
      <c r="Z423" s="9"/>
    </row>
    <row r="424" spans="1:26" x14ac:dyDescent="0.25">
      <c r="A424" s="9"/>
      <c r="B424" s="9"/>
      <c r="C424" s="9"/>
      <c r="D424" s="9"/>
      <c r="E424" s="32">
        <v>4370101</v>
      </c>
      <c r="F424" s="33" t="s">
        <v>489</v>
      </c>
      <c r="G424" s="33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37"/>
      <c r="Y424" s="9"/>
      <c r="Z424" s="9"/>
    </row>
    <row r="425" spans="1:26" x14ac:dyDescent="0.25">
      <c r="A425" s="9"/>
      <c r="B425" s="9"/>
      <c r="C425" s="9"/>
      <c r="D425" s="9"/>
      <c r="E425" s="32">
        <v>4370102</v>
      </c>
      <c r="F425" s="33" t="s">
        <v>490</v>
      </c>
      <c r="G425" s="33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37"/>
      <c r="Y425" s="9"/>
      <c r="Z425" s="9"/>
    </row>
    <row r="426" spans="1:26" x14ac:dyDescent="0.25">
      <c r="A426" s="9"/>
      <c r="B426" s="9"/>
      <c r="C426" s="9"/>
      <c r="D426" s="9"/>
      <c r="E426" s="32">
        <v>4370103</v>
      </c>
      <c r="F426" s="33" t="s">
        <v>491</v>
      </c>
      <c r="G426" s="33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37"/>
      <c r="Y426" s="9"/>
      <c r="Z426" s="9"/>
    </row>
    <row r="427" spans="1:26" x14ac:dyDescent="0.25">
      <c r="A427" s="9"/>
      <c r="B427" s="9"/>
      <c r="C427" s="9"/>
      <c r="D427" s="9"/>
      <c r="E427" s="32">
        <v>4370104</v>
      </c>
      <c r="F427" s="33" t="s">
        <v>492</v>
      </c>
      <c r="G427" s="33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37"/>
      <c r="Y427" s="9"/>
      <c r="Z427" s="9"/>
    </row>
    <row r="428" spans="1:26" x14ac:dyDescent="0.25">
      <c r="A428" s="9"/>
      <c r="B428" s="9"/>
      <c r="C428" s="9"/>
      <c r="D428" s="9"/>
      <c r="E428" s="32">
        <v>4370105</v>
      </c>
      <c r="F428" s="33" t="s">
        <v>493</v>
      </c>
      <c r="G428" s="33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37"/>
      <c r="Y428" s="9"/>
      <c r="Z428" s="9"/>
    </row>
    <row r="429" spans="1:26" x14ac:dyDescent="0.25">
      <c r="A429" s="9"/>
      <c r="B429" s="9"/>
      <c r="C429" s="9"/>
      <c r="D429" s="9"/>
      <c r="E429" s="32">
        <v>4370106</v>
      </c>
      <c r="F429" s="33" t="s">
        <v>494</v>
      </c>
      <c r="G429" s="33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37"/>
      <c r="Y429" s="9"/>
      <c r="Z429" s="9"/>
    </row>
    <row r="430" spans="1:26" x14ac:dyDescent="0.25">
      <c r="A430" s="9"/>
      <c r="B430" s="9"/>
      <c r="C430" s="9"/>
      <c r="D430" s="9"/>
      <c r="E430" s="32">
        <v>4370107</v>
      </c>
      <c r="F430" s="33" t="s">
        <v>495</v>
      </c>
      <c r="G430" s="33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37"/>
      <c r="Y430" s="9"/>
      <c r="Z430" s="9"/>
    </row>
    <row r="431" spans="1:26" x14ac:dyDescent="0.25">
      <c r="A431" s="9"/>
      <c r="B431" s="9"/>
      <c r="C431" s="9"/>
      <c r="D431" s="9"/>
      <c r="E431" s="32">
        <v>4370108</v>
      </c>
      <c r="F431" s="33" t="s">
        <v>496</v>
      </c>
      <c r="G431" s="33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37"/>
      <c r="Y431" s="9"/>
      <c r="Z431" s="9"/>
    </row>
    <row r="432" spans="1:26" x14ac:dyDescent="0.25">
      <c r="A432" s="9"/>
      <c r="B432" s="9"/>
      <c r="C432" s="9"/>
      <c r="D432" s="9"/>
      <c r="E432" s="32">
        <v>4370109</v>
      </c>
      <c r="F432" s="33" t="s">
        <v>497</v>
      </c>
      <c r="G432" s="33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37"/>
      <c r="Y432" s="9"/>
      <c r="Z432" s="9"/>
    </row>
    <row r="433" spans="1:26" x14ac:dyDescent="0.25">
      <c r="A433" s="9"/>
      <c r="B433" s="9"/>
      <c r="C433" s="9"/>
      <c r="D433" s="9"/>
      <c r="E433" s="32">
        <v>4370110</v>
      </c>
      <c r="F433" s="33" t="s">
        <v>498</v>
      </c>
      <c r="G433" s="33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37"/>
      <c r="Y433" s="9"/>
      <c r="Z433" s="9"/>
    </row>
    <row r="434" spans="1:26" x14ac:dyDescent="0.25">
      <c r="A434" s="9"/>
      <c r="B434" s="9"/>
      <c r="C434" s="9"/>
      <c r="D434" s="9"/>
      <c r="E434" s="32">
        <v>4370111</v>
      </c>
      <c r="F434" s="33" t="s">
        <v>499</v>
      </c>
      <c r="G434" s="33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37"/>
      <c r="Y434" s="9"/>
      <c r="Z434" s="9"/>
    </row>
    <row r="435" spans="1:26" x14ac:dyDescent="0.25">
      <c r="A435" s="9"/>
      <c r="B435" s="9"/>
      <c r="C435" s="9"/>
      <c r="D435" s="9"/>
      <c r="E435" s="32">
        <v>4370112</v>
      </c>
      <c r="F435" s="33" t="s">
        <v>500</v>
      </c>
      <c r="G435" s="33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37"/>
      <c r="Y435" s="9"/>
      <c r="Z435" s="9"/>
    </row>
    <row r="436" spans="1:26" x14ac:dyDescent="0.25">
      <c r="A436" s="9"/>
      <c r="B436" s="9"/>
      <c r="C436" s="9"/>
      <c r="D436" s="9"/>
      <c r="E436" s="32">
        <v>4370113</v>
      </c>
      <c r="F436" s="33" t="s">
        <v>501</v>
      </c>
      <c r="G436" s="33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37"/>
      <c r="Y436" s="9"/>
      <c r="Z436" s="9"/>
    </row>
    <row r="437" spans="1:26" x14ac:dyDescent="0.25">
      <c r="A437" s="9"/>
      <c r="B437" s="9"/>
      <c r="C437" s="9"/>
      <c r="D437" s="9"/>
      <c r="E437" s="32">
        <v>4370114</v>
      </c>
      <c r="F437" s="33" t="s">
        <v>502</v>
      </c>
      <c r="G437" s="33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37"/>
      <c r="Y437" s="9"/>
      <c r="Z437" s="9"/>
    </row>
    <row r="438" spans="1:26" x14ac:dyDescent="0.25">
      <c r="A438" s="9"/>
      <c r="B438" s="9"/>
      <c r="C438" s="9"/>
      <c r="D438" s="9"/>
      <c r="E438" s="32">
        <v>4380110</v>
      </c>
      <c r="F438" s="33" t="s">
        <v>503</v>
      </c>
      <c r="G438" s="33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37"/>
      <c r="Y438" s="9"/>
      <c r="Z438" s="9"/>
    </row>
    <row r="439" spans="1:26" x14ac:dyDescent="0.25">
      <c r="A439" s="9"/>
      <c r="B439" s="9"/>
      <c r="C439" s="9"/>
      <c r="D439" s="9"/>
      <c r="E439" s="32">
        <v>4382101</v>
      </c>
      <c r="F439" s="33" t="s">
        <v>504</v>
      </c>
      <c r="G439" s="33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37"/>
      <c r="Y439" s="9"/>
      <c r="Z439" s="9"/>
    </row>
    <row r="440" spans="1:26" x14ac:dyDescent="0.25">
      <c r="A440" s="9"/>
      <c r="B440" s="9"/>
      <c r="C440" s="9"/>
      <c r="D440" s="9"/>
      <c r="E440" s="32">
        <v>4386100</v>
      </c>
      <c r="F440" s="33" t="s">
        <v>505</v>
      </c>
      <c r="G440" s="33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37"/>
      <c r="Y440" s="9"/>
      <c r="Z440" s="9"/>
    </row>
    <row r="441" spans="1:26" x14ac:dyDescent="0.25">
      <c r="A441" s="9"/>
      <c r="B441" s="9"/>
      <c r="C441" s="9"/>
      <c r="D441" s="9"/>
      <c r="E441" s="32">
        <v>4386101</v>
      </c>
      <c r="F441" s="33" t="s">
        <v>506</v>
      </c>
      <c r="G441" s="33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37"/>
      <c r="Y441" s="9"/>
      <c r="Z441" s="9"/>
    </row>
    <row r="442" spans="1:26" x14ac:dyDescent="0.25">
      <c r="A442" s="9"/>
      <c r="B442" s="9"/>
      <c r="C442" s="9"/>
      <c r="D442" s="9"/>
      <c r="E442" s="32">
        <v>4386102</v>
      </c>
      <c r="F442" s="33" t="s">
        <v>507</v>
      </c>
      <c r="G442" s="33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37"/>
      <c r="Y442" s="9"/>
      <c r="Z442" s="9"/>
    </row>
    <row r="443" spans="1:26" x14ac:dyDescent="0.25">
      <c r="A443" s="9"/>
      <c r="B443" s="9"/>
      <c r="C443" s="9"/>
      <c r="D443" s="9"/>
      <c r="E443" s="32">
        <v>4386103</v>
      </c>
      <c r="F443" s="33" t="s">
        <v>508</v>
      </c>
      <c r="G443" s="33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37"/>
      <c r="Y443" s="9"/>
      <c r="Z443" s="9"/>
    </row>
    <row r="444" spans="1:26" x14ac:dyDescent="0.25">
      <c r="A444" s="9"/>
      <c r="B444" s="9"/>
      <c r="C444" s="9"/>
      <c r="D444" s="9"/>
      <c r="E444" s="32">
        <v>4386104</v>
      </c>
      <c r="F444" s="33" t="s">
        <v>509</v>
      </c>
      <c r="G444" s="33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37"/>
      <c r="Y444" s="9"/>
      <c r="Z444" s="9"/>
    </row>
    <row r="445" spans="1:26" x14ac:dyDescent="0.25">
      <c r="A445" s="9"/>
      <c r="B445" s="9"/>
      <c r="C445" s="9"/>
      <c r="D445" s="9"/>
      <c r="E445" s="32">
        <v>4386105</v>
      </c>
      <c r="F445" s="33" t="s">
        <v>510</v>
      </c>
      <c r="G445" s="33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37"/>
      <c r="Y445" s="9"/>
      <c r="Z445" s="9"/>
    </row>
    <row r="446" spans="1:26" x14ac:dyDescent="0.25">
      <c r="A446" s="9"/>
      <c r="B446" s="9"/>
      <c r="C446" s="9"/>
      <c r="D446" s="9"/>
      <c r="E446" s="32">
        <v>4386106</v>
      </c>
      <c r="F446" s="33" t="s">
        <v>511</v>
      </c>
      <c r="G446" s="33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37"/>
      <c r="Y446" s="9"/>
      <c r="Z446" s="9"/>
    </row>
    <row r="447" spans="1:26" x14ac:dyDescent="0.25">
      <c r="A447" s="9"/>
      <c r="B447" s="9"/>
      <c r="C447" s="9"/>
      <c r="D447" s="9"/>
      <c r="E447" s="32">
        <v>4386107</v>
      </c>
      <c r="F447" s="33" t="s">
        <v>512</v>
      </c>
      <c r="G447" s="33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37"/>
      <c r="Y447" s="9"/>
      <c r="Z447" s="9"/>
    </row>
    <row r="448" spans="1:26" x14ac:dyDescent="0.25">
      <c r="A448" s="9"/>
      <c r="B448" s="9"/>
      <c r="C448" s="9"/>
      <c r="D448" s="9"/>
      <c r="E448" s="32">
        <v>4386108</v>
      </c>
      <c r="F448" s="33" t="s">
        <v>477</v>
      </c>
      <c r="G448" s="33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37"/>
      <c r="Y448" s="9"/>
      <c r="Z448" s="9"/>
    </row>
    <row r="449" spans="1:26" x14ac:dyDescent="0.25">
      <c r="A449" s="9"/>
      <c r="B449" s="9"/>
      <c r="C449" s="9"/>
      <c r="D449" s="9"/>
      <c r="E449" s="32">
        <v>4386109</v>
      </c>
      <c r="F449" s="33" t="s">
        <v>513</v>
      </c>
      <c r="G449" s="33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37"/>
      <c r="Y449" s="9"/>
      <c r="Z449" s="9"/>
    </row>
    <row r="450" spans="1:26" x14ac:dyDescent="0.25">
      <c r="A450" s="9"/>
      <c r="B450" s="9"/>
      <c r="C450" s="9"/>
      <c r="D450" s="9"/>
      <c r="E450" s="32">
        <v>4420101</v>
      </c>
      <c r="F450" s="33" t="s">
        <v>514</v>
      </c>
      <c r="G450" s="33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37"/>
      <c r="Y450" s="9"/>
      <c r="Z450" s="9"/>
    </row>
    <row r="451" spans="1:26" x14ac:dyDescent="0.25">
      <c r="A451" s="9"/>
      <c r="B451" s="9"/>
      <c r="C451" s="9"/>
      <c r="D451" s="9"/>
      <c r="E451" s="32">
        <v>4423100</v>
      </c>
      <c r="F451" s="33" t="s">
        <v>515</v>
      </c>
      <c r="G451" s="33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37"/>
      <c r="Y451" s="9"/>
      <c r="Z451" s="9"/>
    </row>
    <row r="452" spans="1:26" x14ac:dyDescent="0.25">
      <c r="A452" s="9"/>
      <c r="B452" s="9"/>
      <c r="C452" s="9"/>
      <c r="D452" s="9"/>
      <c r="E452" s="32">
        <v>4423101</v>
      </c>
      <c r="F452" s="33" t="s">
        <v>516</v>
      </c>
      <c r="G452" s="33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37"/>
      <c r="Y452" s="9"/>
      <c r="Z452" s="9"/>
    </row>
    <row r="453" spans="1:26" x14ac:dyDescent="0.25">
      <c r="A453" s="9"/>
      <c r="B453" s="9"/>
      <c r="C453" s="9"/>
      <c r="D453" s="9"/>
      <c r="E453" s="32">
        <v>4432100</v>
      </c>
      <c r="F453" s="33" t="s">
        <v>517</v>
      </c>
      <c r="G453" s="33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37"/>
      <c r="Y453" s="9"/>
      <c r="Z453" s="9"/>
    </row>
    <row r="454" spans="1:26" x14ac:dyDescent="0.25">
      <c r="A454" s="9"/>
      <c r="B454" s="9"/>
      <c r="C454" s="9"/>
      <c r="D454" s="9"/>
      <c r="E454" s="32">
        <v>4432101</v>
      </c>
      <c r="F454" s="33" t="s">
        <v>518</v>
      </c>
      <c r="G454" s="33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37"/>
      <c r="Y454" s="9"/>
      <c r="Z454" s="9"/>
    </row>
    <row r="455" spans="1:26" x14ac:dyDescent="0.25">
      <c r="A455" s="9"/>
      <c r="B455" s="9"/>
      <c r="C455" s="9"/>
      <c r="D455" s="9"/>
      <c r="E455" s="32">
        <v>4432102</v>
      </c>
      <c r="F455" s="33" t="s">
        <v>519</v>
      </c>
      <c r="G455" s="33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37"/>
      <c r="Y455" s="9"/>
      <c r="Z455" s="9"/>
    </row>
    <row r="456" spans="1:26" x14ac:dyDescent="0.25">
      <c r="A456" s="9"/>
      <c r="B456" s="9"/>
      <c r="C456" s="9"/>
      <c r="D456" s="9"/>
      <c r="E456" s="32">
        <v>4432103</v>
      </c>
      <c r="F456" s="33" t="s">
        <v>520</v>
      </c>
      <c r="G456" s="33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37"/>
      <c r="Y456" s="9"/>
      <c r="Z456" s="9"/>
    </row>
    <row r="457" spans="1:26" x14ac:dyDescent="0.25">
      <c r="A457" s="9"/>
      <c r="B457" s="9"/>
      <c r="C457" s="9"/>
      <c r="D457" s="9"/>
      <c r="E457" s="32">
        <v>4432104</v>
      </c>
      <c r="F457" s="33" t="s">
        <v>521</v>
      </c>
      <c r="G457" s="33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37"/>
      <c r="Y457" s="9"/>
      <c r="Z457" s="9"/>
    </row>
    <row r="458" spans="1:26" x14ac:dyDescent="0.25">
      <c r="A458" s="9"/>
      <c r="B458" s="9"/>
      <c r="C458" s="9"/>
      <c r="D458" s="9"/>
      <c r="E458" s="32">
        <v>4432105</v>
      </c>
      <c r="F458" s="33" t="s">
        <v>522</v>
      </c>
      <c r="G458" s="33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37"/>
      <c r="Y458" s="9"/>
      <c r="Z458" s="9"/>
    </row>
    <row r="459" spans="1:26" x14ac:dyDescent="0.25">
      <c r="A459" s="9"/>
      <c r="B459" s="9"/>
      <c r="C459" s="9"/>
      <c r="D459" s="9"/>
      <c r="E459" s="32">
        <v>4432106</v>
      </c>
      <c r="F459" s="33" t="s">
        <v>523</v>
      </c>
      <c r="G459" s="33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37"/>
      <c r="Y459" s="9"/>
      <c r="Z459" s="9"/>
    </row>
    <row r="460" spans="1:26" x14ac:dyDescent="0.25">
      <c r="A460" s="9"/>
      <c r="B460" s="9"/>
      <c r="C460" s="9"/>
      <c r="D460" s="9"/>
      <c r="E460" s="32">
        <v>4432107</v>
      </c>
      <c r="F460" s="33" t="s">
        <v>524</v>
      </c>
      <c r="G460" s="33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37"/>
      <c r="Y460" s="9"/>
      <c r="Z460" s="9"/>
    </row>
    <row r="461" spans="1:26" x14ac:dyDescent="0.25">
      <c r="A461" s="9"/>
      <c r="B461" s="9"/>
      <c r="C461" s="9"/>
      <c r="D461" s="9"/>
      <c r="E461" s="32">
        <v>4432108</v>
      </c>
      <c r="F461" s="33" t="s">
        <v>525</v>
      </c>
      <c r="G461" s="33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37"/>
      <c r="Y461" s="9"/>
      <c r="Z461" s="9"/>
    </row>
    <row r="462" spans="1:26" x14ac:dyDescent="0.25">
      <c r="A462" s="9"/>
      <c r="B462" s="9"/>
      <c r="C462" s="9"/>
      <c r="D462" s="9"/>
      <c r="E462" s="32">
        <v>4432109</v>
      </c>
      <c r="F462" s="33" t="s">
        <v>526</v>
      </c>
      <c r="G462" s="33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37"/>
      <c r="Y462" s="9"/>
      <c r="Z462" s="9"/>
    </row>
    <row r="463" spans="1:26" x14ac:dyDescent="0.25">
      <c r="A463" s="9"/>
      <c r="B463" s="9"/>
      <c r="C463" s="9"/>
      <c r="D463" s="9"/>
      <c r="E463" s="32">
        <v>4432110</v>
      </c>
      <c r="F463" s="33" t="s">
        <v>527</v>
      </c>
      <c r="G463" s="33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37"/>
      <c r="Y463" s="9"/>
      <c r="Z463" s="9"/>
    </row>
    <row r="464" spans="1:26" x14ac:dyDescent="0.25">
      <c r="A464" s="9"/>
      <c r="B464" s="9"/>
      <c r="C464" s="9"/>
      <c r="D464" s="9"/>
      <c r="E464" s="32">
        <v>4432111</v>
      </c>
      <c r="F464" s="33" t="s">
        <v>528</v>
      </c>
      <c r="G464" s="33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37"/>
      <c r="Y464" s="9"/>
      <c r="Z464" s="9"/>
    </row>
    <row r="465" spans="1:26" x14ac:dyDescent="0.25">
      <c r="A465" s="9"/>
      <c r="B465" s="9"/>
      <c r="C465" s="9"/>
      <c r="D465" s="9"/>
      <c r="E465" s="32">
        <v>4432112</v>
      </c>
      <c r="F465" s="33" t="s">
        <v>529</v>
      </c>
      <c r="G465" s="33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37"/>
      <c r="Y465" s="9"/>
      <c r="Z465" s="9"/>
    </row>
    <row r="466" spans="1:26" x14ac:dyDescent="0.25">
      <c r="A466" s="9"/>
      <c r="B466" s="9"/>
      <c r="C466" s="9"/>
      <c r="D466" s="9"/>
      <c r="E466" s="32">
        <v>4432113</v>
      </c>
      <c r="F466" s="33" t="s">
        <v>530</v>
      </c>
      <c r="G466" s="33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37"/>
      <c r="Y466" s="9"/>
      <c r="Z466" s="9"/>
    </row>
    <row r="467" spans="1:26" x14ac:dyDescent="0.25">
      <c r="A467" s="9"/>
      <c r="B467" s="9"/>
      <c r="C467" s="9"/>
      <c r="D467" s="9"/>
      <c r="E467" s="32">
        <v>4432115</v>
      </c>
      <c r="F467" s="33" t="s">
        <v>531</v>
      </c>
      <c r="G467" s="33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37"/>
      <c r="Y467" s="9"/>
      <c r="Z467" s="9"/>
    </row>
    <row r="468" spans="1:26" x14ac:dyDescent="0.25">
      <c r="A468" s="9"/>
      <c r="B468" s="9"/>
      <c r="C468" s="9"/>
      <c r="D468" s="9"/>
      <c r="E468" s="32">
        <v>4432116</v>
      </c>
      <c r="F468" s="33" t="s">
        <v>532</v>
      </c>
      <c r="G468" s="33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37"/>
      <c r="Y468" s="9"/>
      <c r="Z468" s="9"/>
    </row>
    <row r="469" spans="1:26" x14ac:dyDescent="0.25">
      <c r="A469" s="9"/>
      <c r="B469" s="9"/>
      <c r="C469" s="9"/>
      <c r="D469" s="9"/>
      <c r="E469" s="32">
        <v>4432117</v>
      </c>
      <c r="F469" s="33" t="s">
        <v>533</v>
      </c>
      <c r="G469" s="33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37"/>
      <c r="Y469" s="9"/>
      <c r="Z469" s="9"/>
    </row>
    <row r="470" spans="1:26" x14ac:dyDescent="0.25">
      <c r="A470" s="9"/>
      <c r="B470" s="9"/>
      <c r="C470" s="9"/>
      <c r="D470" s="9"/>
      <c r="E470" s="32">
        <v>4432118</v>
      </c>
      <c r="F470" s="33" t="s">
        <v>534</v>
      </c>
      <c r="G470" s="33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37"/>
      <c r="Y470" s="9"/>
      <c r="Z470" s="9"/>
    </row>
    <row r="471" spans="1:26" x14ac:dyDescent="0.25">
      <c r="A471" s="9"/>
      <c r="B471" s="9"/>
      <c r="C471" s="9"/>
      <c r="D471" s="9"/>
      <c r="E471" s="32">
        <v>4432119</v>
      </c>
      <c r="F471" s="33" t="s">
        <v>535</v>
      </c>
      <c r="G471" s="33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37"/>
      <c r="Y471" s="9"/>
      <c r="Z471" s="9"/>
    </row>
    <row r="472" spans="1:26" x14ac:dyDescent="0.25">
      <c r="A472" s="9"/>
      <c r="B472" s="9"/>
      <c r="C472" s="9"/>
      <c r="D472" s="9"/>
      <c r="E472" s="32">
        <v>4432120</v>
      </c>
      <c r="F472" s="33" t="s">
        <v>536</v>
      </c>
      <c r="G472" s="33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37"/>
      <c r="Y472" s="9"/>
      <c r="Z472" s="9"/>
    </row>
    <row r="473" spans="1:26" x14ac:dyDescent="0.25">
      <c r="A473" s="9"/>
      <c r="B473" s="9"/>
      <c r="C473" s="9"/>
      <c r="D473" s="9"/>
      <c r="E473" s="32">
        <v>4434114</v>
      </c>
      <c r="F473" s="33" t="s">
        <v>537</v>
      </c>
      <c r="G473" s="33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37"/>
      <c r="Y473" s="9"/>
      <c r="Z473" s="9"/>
    </row>
    <row r="474" spans="1:26" x14ac:dyDescent="0.25">
      <c r="A474" s="9"/>
      <c r="B474" s="9"/>
      <c r="C474" s="9"/>
      <c r="D474" s="9"/>
      <c r="E474" s="32">
        <v>4434214</v>
      </c>
      <c r="F474" s="33" t="s">
        <v>538</v>
      </c>
      <c r="G474" s="33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37"/>
      <c r="Y474" s="9"/>
      <c r="Z474" s="9"/>
    </row>
    <row r="475" spans="1:26" x14ac:dyDescent="0.25">
      <c r="A475" s="9"/>
      <c r="B475" s="9"/>
      <c r="C475" s="9"/>
      <c r="D475" s="9"/>
      <c r="E475" s="32">
        <v>4434215</v>
      </c>
      <c r="F475" s="33" t="s">
        <v>539</v>
      </c>
      <c r="G475" s="33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37"/>
      <c r="Y475" s="9"/>
      <c r="Z475" s="9"/>
    </row>
    <row r="476" spans="1:26" x14ac:dyDescent="0.25">
      <c r="A476" s="9"/>
      <c r="B476" s="9"/>
      <c r="C476" s="9"/>
      <c r="D476" s="9"/>
      <c r="E476" s="32">
        <v>4436111</v>
      </c>
      <c r="F476" s="33" t="s">
        <v>540</v>
      </c>
      <c r="G476" s="33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37"/>
      <c r="Y476" s="9"/>
      <c r="Z476" s="9"/>
    </row>
    <row r="477" spans="1:26" x14ac:dyDescent="0.25">
      <c r="A477" s="9"/>
      <c r="B477" s="9"/>
      <c r="C477" s="9"/>
      <c r="D477" s="9"/>
      <c r="E477" s="32">
        <v>4437112</v>
      </c>
      <c r="F477" s="33" t="s">
        <v>541</v>
      </c>
      <c r="G477" s="33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37"/>
      <c r="Y477" s="9"/>
      <c r="Z477" s="9"/>
    </row>
    <row r="478" spans="1:26" x14ac:dyDescent="0.25">
      <c r="A478" s="9"/>
      <c r="B478" s="9"/>
      <c r="C478" s="9"/>
      <c r="D478" s="9"/>
      <c r="E478" s="32">
        <v>4456100</v>
      </c>
      <c r="F478" s="33" t="s">
        <v>542</v>
      </c>
      <c r="G478" s="33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37"/>
      <c r="Y478" s="9"/>
      <c r="Z478" s="9"/>
    </row>
    <row r="479" spans="1:26" x14ac:dyDescent="0.25">
      <c r="A479" s="9"/>
      <c r="B479" s="9"/>
      <c r="C479" s="9"/>
      <c r="D479" s="9"/>
      <c r="E479" s="32">
        <v>4456101</v>
      </c>
      <c r="F479" s="33" t="s">
        <v>543</v>
      </c>
      <c r="G479" s="33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37"/>
      <c r="Y479" s="9"/>
      <c r="Z479" s="9"/>
    </row>
    <row r="480" spans="1:26" x14ac:dyDescent="0.25">
      <c r="A480" s="9"/>
      <c r="B480" s="9"/>
      <c r="C480" s="9"/>
      <c r="D480" s="9"/>
      <c r="E480" s="32">
        <v>4456103</v>
      </c>
      <c r="F480" s="33" t="s">
        <v>544</v>
      </c>
      <c r="G480" s="33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37"/>
      <c r="Y480" s="9"/>
      <c r="Z480" s="9"/>
    </row>
    <row r="481" spans="1:26" x14ac:dyDescent="0.25">
      <c r="A481" s="9"/>
      <c r="B481" s="9"/>
      <c r="C481" s="9"/>
      <c r="D481" s="9"/>
      <c r="E481" s="32">
        <v>4456104</v>
      </c>
      <c r="F481" s="33" t="s">
        <v>545</v>
      </c>
      <c r="G481" s="33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37"/>
      <c r="Y481" s="9"/>
      <c r="Z481" s="9"/>
    </row>
    <row r="482" spans="1:26" x14ac:dyDescent="0.25">
      <c r="A482" s="9"/>
      <c r="B482" s="9"/>
      <c r="C482" s="9"/>
      <c r="D482" s="9"/>
      <c r="E482" s="32">
        <v>4456107</v>
      </c>
      <c r="F482" s="33" t="s">
        <v>546</v>
      </c>
      <c r="G482" s="33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37"/>
      <c r="Y482" s="9"/>
      <c r="Z482" s="9"/>
    </row>
    <row r="483" spans="1:26" x14ac:dyDescent="0.25">
      <c r="A483" s="9"/>
      <c r="B483" s="9"/>
      <c r="C483" s="9"/>
      <c r="D483" s="9"/>
      <c r="E483" s="32">
        <v>4456108</v>
      </c>
      <c r="F483" s="33" t="s">
        <v>547</v>
      </c>
      <c r="G483" s="33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37"/>
      <c r="Y483" s="9"/>
      <c r="Z483" s="9"/>
    </row>
    <row r="484" spans="1:26" x14ac:dyDescent="0.25">
      <c r="A484" s="9"/>
      <c r="B484" s="9"/>
      <c r="C484" s="9"/>
      <c r="D484" s="9"/>
      <c r="E484" s="32">
        <v>4456109</v>
      </c>
      <c r="F484" s="33" t="s">
        <v>548</v>
      </c>
      <c r="G484" s="33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37"/>
      <c r="Y484" s="9"/>
      <c r="Z484" s="9"/>
    </row>
    <row r="485" spans="1:26" x14ac:dyDescent="0.25">
      <c r="A485" s="9"/>
      <c r="B485" s="9"/>
      <c r="C485" s="9"/>
      <c r="D485" s="9"/>
      <c r="E485" s="32">
        <v>4456110</v>
      </c>
      <c r="F485" s="33" t="s">
        <v>549</v>
      </c>
      <c r="G485" s="33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37"/>
      <c r="Y485" s="9"/>
      <c r="Z485" s="9"/>
    </row>
    <row r="486" spans="1:26" x14ac:dyDescent="0.25">
      <c r="A486" s="9"/>
      <c r="B486" s="9"/>
      <c r="C486" s="9"/>
      <c r="D486" s="9"/>
      <c r="E486" s="32">
        <v>4456111</v>
      </c>
      <c r="F486" s="33" t="s">
        <v>550</v>
      </c>
      <c r="G486" s="33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37"/>
      <c r="Y486" s="9"/>
      <c r="Z486" s="9"/>
    </row>
    <row r="487" spans="1:26" x14ac:dyDescent="0.25">
      <c r="A487" s="9"/>
      <c r="B487" s="9"/>
      <c r="C487" s="9"/>
      <c r="D487" s="9"/>
      <c r="E487" s="32">
        <v>4456112</v>
      </c>
      <c r="F487" s="33" t="s">
        <v>551</v>
      </c>
      <c r="G487" s="33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37"/>
      <c r="Y487" s="9"/>
      <c r="Z487" s="9"/>
    </row>
    <row r="488" spans="1:26" x14ac:dyDescent="0.25">
      <c r="A488" s="9"/>
      <c r="B488" s="9"/>
      <c r="C488" s="9"/>
      <c r="D488" s="9"/>
      <c r="E488" s="32">
        <v>4456113</v>
      </c>
      <c r="F488" s="33" t="s">
        <v>552</v>
      </c>
      <c r="G488" s="33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37"/>
      <c r="Y488" s="9"/>
      <c r="Z488" s="9"/>
    </row>
    <row r="489" spans="1:26" x14ac:dyDescent="0.25">
      <c r="A489" s="9"/>
      <c r="B489" s="9"/>
      <c r="C489" s="9"/>
      <c r="D489" s="9"/>
      <c r="E489" s="32">
        <v>4456119</v>
      </c>
      <c r="F489" s="33" t="s">
        <v>553</v>
      </c>
      <c r="G489" s="33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37"/>
      <c r="Y489" s="9"/>
      <c r="Z489" s="9"/>
    </row>
    <row r="490" spans="1:26" x14ac:dyDescent="0.25">
      <c r="A490" s="9"/>
      <c r="B490" s="9"/>
      <c r="C490" s="9"/>
      <c r="D490" s="9"/>
      <c r="E490" s="32">
        <v>4456199</v>
      </c>
      <c r="F490" s="33" t="s">
        <v>554</v>
      </c>
      <c r="G490" s="33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37"/>
      <c r="Y490" s="9"/>
      <c r="Z490" s="9"/>
    </row>
    <row r="491" spans="1:26" x14ac:dyDescent="0.25">
      <c r="A491" s="9"/>
      <c r="B491" s="9"/>
      <c r="C491" s="9"/>
      <c r="D491" s="9"/>
      <c r="E491" s="32">
        <v>4457100</v>
      </c>
      <c r="F491" s="33" t="s">
        <v>555</v>
      </c>
      <c r="G491" s="33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37"/>
      <c r="Y491" s="9"/>
      <c r="Z491" s="9"/>
    </row>
    <row r="492" spans="1:26" x14ac:dyDescent="0.25">
      <c r="A492" s="9"/>
      <c r="B492" s="9"/>
      <c r="C492" s="9"/>
      <c r="D492" s="9"/>
      <c r="E492" s="32">
        <v>4457101</v>
      </c>
      <c r="F492" s="33" t="s">
        <v>556</v>
      </c>
      <c r="G492" s="33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37"/>
      <c r="Y492" s="9"/>
      <c r="Z492" s="9"/>
    </row>
    <row r="493" spans="1:26" x14ac:dyDescent="0.25">
      <c r="A493" s="9"/>
      <c r="B493" s="9"/>
      <c r="C493" s="9"/>
      <c r="D493" s="9"/>
      <c r="E493" s="32">
        <v>4457102</v>
      </c>
      <c r="F493" s="33" t="s">
        <v>557</v>
      </c>
      <c r="G493" s="33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37"/>
      <c r="Y493" s="9"/>
      <c r="Z493" s="9"/>
    </row>
    <row r="494" spans="1:26" x14ac:dyDescent="0.25">
      <c r="A494" s="9"/>
      <c r="B494" s="9"/>
      <c r="C494" s="9"/>
      <c r="D494" s="9"/>
      <c r="E494" s="32">
        <v>4457103</v>
      </c>
      <c r="F494" s="33" t="s">
        <v>558</v>
      </c>
      <c r="G494" s="33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37"/>
      <c r="Y494" s="9"/>
      <c r="Z494" s="9"/>
    </row>
    <row r="495" spans="1:26" x14ac:dyDescent="0.25">
      <c r="A495" s="9"/>
      <c r="B495" s="9"/>
      <c r="C495" s="9"/>
      <c r="D495" s="9"/>
      <c r="E495" s="32">
        <v>4457104</v>
      </c>
      <c r="F495" s="33" t="s">
        <v>559</v>
      </c>
      <c r="G495" s="33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37"/>
      <c r="Y495" s="9"/>
      <c r="Z495" s="9"/>
    </row>
    <row r="496" spans="1:26" x14ac:dyDescent="0.25">
      <c r="A496" s="9"/>
      <c r="B496" s="9"/>
      <c r="C496" s="9"/>
      <c r="D496" s="9"/>
      <c r="E496" s="32">
        <v>4457105</v>
      </c>
      <c r="F496" s="33" t="s">
        <v>560</v>
      </c>
      <c r="G496" s="33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37"/>
      <c r="Y496" s="9"/>
      <c r="Z496" s="9"/>
    </row>
    <row r="497" spans="1:26" x14ac:dyDescent="0.25">
      <c r="A497" s="9"/>
      <c r="B497" s="9"/>
      <c r="C497" s="9"/>
      <c r="D497" s="9"/>
      <c r="E497" s="32">
        <v>4457106</v>
      </c>
      <c r="F497" s="33" t="s">
        <v>561</v>
      </c>
      <c r="G497" s="33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37"/>
      <c r="Y497" s="9"/>
      <c r="Z497" s="9"/>
    </row>
    <row r="498" spans="1:26" x14ac:dyDescent="0.25">
      <c r="A498" s="9"/>
      <c r="B498" s="9"/>
      <c r="C498" s="9"/>
      <c r="D498" s="9"/>
      <c r="E498" s="32">
        <v>4457107</v>
      </c>
      <c r="F498" s="33" t="s">
        <v>562</v>
      </c>
      <c r="G498" s="33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37"/>
      <c r="Y498" s="9"/>
      <c r="Z498" s="9"/>
    </row>
    <row r="499" spans="1:26" x14ac:dyDescent="0.25">
      <c r="A499" s="9"/>
      <c r="B499" s="9"/>
      <c r="C499" s="9"/>
      <c r="D499" s="9"/>
      <c r="E499" s="32">
        <v>4457108</v>
      </c>
      <c r="F499" s="33" t="s">
        <v>563</v>
      </c>
      <c r="G499" s="33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37"/>
      <c r="Y499" s="9"/>
      <c r="Z499" s="9"/>
    </row>
    <row r="500" spans="1:26" x14ac:dyDescent="0.25">
      <c r="A500" s="9"/>
      <c r="B500" s="9"/>
      <c r="C500" s="9"/>
      <c r="D500" s="9"/>
      <c r="E500" s="32">
        <v>4457109</v>
      </c>
      <c r="F500" s="33" t="s">
        <v>564</v>
      </c>
      <c r="G500" s="33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37"/>
      <c r="Y500" s="9"/>
      <c r="Z500" s="9"/>
    </row>
    <row r="501" spans="1:26" x14ac:dyDescent="0.25">
      <c r="A501" s="9"/>
      <c r="B501" s="9"/>
      <c r="C501" s="9"/>
      <c r="D501" s="9"/>
      <c r="E501" s="32">
        <v>4457112</v>
      </c>
      <c r="F501" s="33" t="s">
        <v>565</v>
      </c>
      <c r="G501" s="33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37"/>
      <c r="Y501" s="9"/>
      <c r="Z501" s="9"/>
    </row>
    <row r="502" spans="1:26" x14ac:dyDescent="0.25">
      <c r="A502" s="9"/>
      <c r="B502" s="9"/>
      <c r="C502" s="9"/>
      <c r="D502" s="9"/>
      <c r="E502" s="32">
        <v>4457113</v>
      </c>
      <c r="F502" s="33" t="s">
        <v>566</v>
      </c>
      <c r="G502" s="33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37"/>
      <c r="Y502" s="9"/>
      <c r="Z502" s="9"/>
    </row>
    <row r="503" spans="1:26" x14ac:dyDescent="0.25">
      <c r="A503" s="9"/>
      <c r="B503" s="9"/>
      <c r="C503" s="9"/>
      <c r="D503" s="9"/>
      <c r="E503" s="32">
        <v>4457114</v>
      </c>
      <c r="F503" s="33" t="s">
        <v>567</v>
      </c>
      <c r="G503" s="33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37"/>
      <c r="Y503" s="9"/>
      <c r="Z503" s="9"/>
    </row>
    <row r="504" spans="1:26" x14ac:dyDescent="0.25">
      <c r="A504" s="9"/>
      <c r="B504" s="9"/>
      <c r="C504" s="9"/>
      <c r="D504" s="9"/>
      <c r="E504" s="32">
        <v>4457115</v>
      </c>
      <c r="F504" s="33" t="s">
        <v>568</v>
      </c>
      <c r="G504" s="33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37"/>
      <c r="Y504" s="9"/>
      <c r="Z504" s="9"/>
    </row>
    <row r="505" spans="1:26" x14ac:dyDescent="0.25">
      <c r="A505" s="9"/>
      <c r="B505" s="9"/>
      <c r="C505" s="9"/>
      <c r="D505" s="9"/>
      <c r="E505" s="32">
        <v>4457116</v>
      </c>
      <c r="F505" s="33" t="s">
        <v>569</v>
      </c>
      <c r="G505" s="33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37"/>
      <c r="Y505" s="9"/>
      <c r="Z505" s="9"/>
    </row>
    <row r="506" spans="1:26" x14ac:dyDescent="0.25">
      <c r="A506" s="9"/>
      <c r="B506" s="9"/>
      <c r="C506" s="9"/>
      <c r="D506" s="9"/>
      <c r="E506" s="32">
        <v>4457117</v>
      </c>
      <c r="F506" s="33" t="s">
        <v>570</v>
      </c>
      <c r="G506" s="33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37"/>
      <c r="Y506" s="9"/>
      <c r="Z506" s="9"/>
    </row>
    <row r="507" spans="1:26" x14ac:dyDescent="0.25">
      <c r="A507" s="9"/>
      <c r="B507" s="9"/>
      <c r="C507" s="9"/>
      <c r="D507" s="9"/>
      <c r="E507" s="32">
        <v>4457118</v>
      </c>
      <c r="F507" s="33" t="s">
        <v>571</v>
      </c>
      <c r="G507" s="33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37"/>
      <c r="Y507" s="9"/>
      <c r="Z507" s="9"/>
    </row>
    <row r="508" spans="1:26" x14ac:dyDescent="0.25">
      <c r="A508" s="9"/>
      <c r="B508" s="9"/>
      <c r="C508" s="9"/>
      <c r="D508" s="9"/>
      <c r="E508" s="32">
        <v>4457119</v>
      </c>
      <c r="F508" s="33" t="s">
        <v>572</v>
      </c>
      <c r="G508" s="33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37"/>
      <c r="Y508" s="9"/>
      <c r="Z508" s="9"/>
    </row>
    <row r="509" spans="1:26" x14ac:dyDescent="0.25">
      <c r="A509" s="9"/>
      <c r="B509" s="9"/>
      <c r="C509" s="9"/>
      <c r="D509" s="9"/>
      <c r="E509" s="32">
        <v>4457199</v>
      </c>
      <c r="F509" s="33" t="s">
        <v>554</v>
      </c>
      <c r="G509" s="33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37"/>
      <c r="Y509" s="9"/>
      <c r="Z509" s="9"/>
    </row>
    <row r="510" spans="1:26" x14ac:dyDescent="0.25">
      <c r="A510" s="9"/>
      <c r="B510" s="9"/>
      <c r="C510" s="9"/>
      <c r="D510" s="9"/>
      <c r="E510" s="32">
        <v>4458100</v>
      </c>
      <c r="F510" s="33" t="s">
        <v>573</v>
      </c>
      <c r="G510" s="33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37"/>
      <c r="Y510" s="9"/>
      <c r="Z510" s="9"/>
    </row>
    <row r="511" spans="1:26" x14ac:dyDescent="0.25">
      <c r="A511" s="9"/>
      <c r="B511" s="9"/>
      <c r="C511" s="9"/>
      <c r="D511" s="9"/>
      <c r="E511" s="32">
        <v>4458101</v>
      </c>
      <c r="F511" s="33" t="s">
        <v>574</v>
      </c>
      <c r="G511" s="33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37"/>
      <c r="Y511" s="9"/>
      <c r="Z511" s="9"/>
    </row>
    <row r="512" spans="1:26" x14ac:dyDescent="0.25">
      <c r="A512" s="9"/>
      <c r="B512" s="9"/>
      <c r="C512" s="9"/>
      <c r="D512" s="9"/>
      <c r="E512" s="32">
        <v>4458102</v>
      </c>
      <c r="F512" s="33" t="s">
        <v>575</v>
      </c>
      <c r="G512" s="33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37"/>
      <c r="Y512" s="9"/>
      <c r="Z512" s="9"/>
    </row>
    <row r="513" spans="1:26" x14ac:dyDescent="0.25">
      <c r="A513" s="9"/>
      <c r="B513" s="9"/>
      <c r="C513" s="9"/>
      <c r="D513" s="9"/>
      <c r="E513" s="32">
        <v>4458110</v>
      </c>
      <c r="F513" s="33" t="s">
        <v>576</v>
      </c>
      <c r="G513" s="33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37"/>
      <c r="Y513" s="9"/>
      <c r="Z513" s="9"/>
    </row>
    <row r="514" spans="1:26" x14ac:dyDescent="0.25">
      <c r="A514" s="9"/>
      <c r="B514" s="9"/>
      <c r="C514" s="9"/>
      <c r="D514" s="9"/>
      <c r="E514" s="32">
        <v>4458111</v>
      </c>
      <c r="F514" s="33" t="s">
        <v>577</v>
      </c>
      <c r="G514" s="33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37"/>
      <c r="Y514" s="9"/>
      <c r="Z514" s="9"/>
    </row>
    <row r="515" spans="1:26" x14ac:dyDescent="0.25">
      <c r="A515" s="9"/>
      <c r="B515" s="9"/>
      <c r="C515" s="9"/>
      <c r="D515" s="9"/>
      <c r="E515" s="32">
        <v>4458120</v>
      </c>
      <c r="F515" s="33" t="s">
        <v>578</v>
      </c>
      <c r="G515" s="33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37"/>
      <c r="Y515" s="9"/>
      <c r="Z515" s="9"/>
    </row>
    <row r="516" spans="1:26" x14ac:dyDescent="0.25">
      <c r="A516" s="9"/>
      <c r="B516" s="9"/>
      <c r="C516" s="9"/>
      <c r="D516" s="9"/>
      <c r="E516" s="32">
        <v>4458121</v>
      </c>
      <c r="F516" s="33" t="s">
        <v>579</v>
      </c>
      <c r="G516" s="33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37"/>
      <c r="Y516" s="9"/>
      <c r="Z516" s="9"/>
    </row>
    <row r="517" spans="1:26" x14ac:dyDescent="0.25">
      <c r="A517" s="9"/>
      <c r="B517" s="9"/>
      <c r="C517" s="9"/>
      <c r="D517" s="9"/>
      <c r="E517" s="32">
        <v>4458130</v>
      </c>
      <c r="F517" s="33" t="s">
        <v>580</v>
      </c>
      <c r="G517" s="33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37"/>
      <c r="Y517" s="9"/>
      <c r="Z517" s="9"/>
    </row>
    <row r="518" spans="1:26" x14ac:dyDescent="0.25">
      <c r="A518" s="9"/>
      <c r="B518" s="9"/>
      <c r="C518" s="9"/>
      <c r="D518" s="9"/>
      <c r="E518" s="32">
        <v>4459101</v>
      </c>
      <c r="F518" s="33" t="s">
        <v>581</v>
      </c>
      <c r="G518" s="33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37"/>
      <c r="Y518" s="9"/>
      <c r="Z518" s="9"/>
    </row>
    <row r="519" spans="1:26" x14ac:dyDescent="0.25">
      <c r="A519" s="9"/>
      <c r="B519" s="9"/>
      <c r="C519" s="9"/>
      <c r="D519" s="9"/>
      <c r="E519" s="32">
        <v>4470100</v>
      </c>
      <c r="F519" s="33" t="s">
        <v>582</v>
      </c>
      <c r="G519" s="33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37"/>
      <c r="Y519" s="9"/>
      <c r="Z519" s="9"/>
    </row>
    <row r="520" spans="1:26" x14ac:dyDescent="0.25">
      <c r="A520" s="9"/>
      <c r="B520" s="9"/>
      <c r="C520" s="9"/>
      <c r="D520" s="9"/>
      <c r="E520" s="32">
        <v>4470101</v>
      </c>
      <c r="F520" s="33" t="s">
        <v>583</v>
      </c>
      <c r="G520" s="33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37"/>
      <c r="Y520" s="9"/>
      <c r="Z520" s="9"/>
    </row>
    <row r="521" spans="1:26" x14ac:dyDescent="0.25">
      <c r="A521" s="9"/>
      <c r="B521" s="9"/>
      <c r="C521" s="9"/>
      <c r="D521" s="9"/>
      <c r="E521" s="32">
        <v>4470102</v>
      </c>
      <c r="F521" s="33" t="s">
        <v>584</v>
      </c>
      <c r="G521" s="33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37"/>
      <c r="Y521" s="9"/>
      <c r="Z521" s="9"/>
    </row>
    <row r="522" spans="1:26" x14ac:dyDescent="0.25">
      <c r="A522" s="9"/>
      <c r="B522" s="9"/>
      <c r="C522" s="9"/>
      <c r="D522" s="9"/>
      <c r="E522" s="32">
        <v>4470103</v>
      </c>
      <c r="F522" s="33" t="s">
        <v>585</v>
      </c>
      <c r="G522" s="33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37"/>
      <c r="Y522" s="9"/>
      <c r="Z522" s="9"/>
    </row>
    <row r="523" spans="1:26" x14ac:dyDescent="0.25">
      <c r="A523" s="9"/>
      <c r="B523" s="9"/>
      <c r="C523" s="9"/>
      <c r="D523" s="9"/>
      <c r="E523" s="32">
        <v>4470104</v>
      </c>
      <c r="F523" s="33" t="s">
        <v>586</v>
      </c>
      <c r="G523" s="33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37"/>
      <c r="Y523" s="9"/>
      <c r="Z523" s="9"/>
    </row>
    <row r="524" spans="1:26" x14ac:dyDescent="0.25">
      <c r="A524" s="9"/>
      <c r="B524" s="9"/>
      <c r="C524" s="9"/>
      <c r="D524" s="9"/>
      <c r="E524" s="32">
        <v>4486100</v>
      </c>
      <c r="F524" s="33" t="s">
        <v>587</v>
      </c>
      <c r="G524" s="33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37"/>
      <c r="Y524" s="9"/>
      <c r="Z524" s="9"/>
    </row>
    <row r="525" spans="1:26" x14ac:dyDescent="0.25">
      <c r="A525" s="9"/>
      <c r="B525" s="9"/>
      <c r="C525" s="9"/>
      <c r="D525" s="9"/>
      <c r="E525" s="32">
        <v>4486101</v>
      </c>
      <c r="F525" s="33" t="s">
        <v>588</v>
      </c>
      <c r="G525" s="33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37"/>
      <c r="Y525" s="9"/>
      <c r="Z525" s="9"/>
    </row>
    <row r="526" spans="1:26" x14ac:dyDescent="0.25">
      <c r="A526" s="9"/>
      <c r="B526" s="9"/>
      <c r="C526" s="9"/>
      <c r="D526" s="9"/>
      <c r="E526" s="32">
        <v>4486102</v>
      </c>
      <c r="F526" s="33" t="s">
        <v>589</v>
      </c>
      <c r="G526" s="33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37"/>
      <c r="Y526" s="9"/>
      <c r="Z526" s="9"/>
    </row>
    <row r="527" spans="1:26" x14ac:dyDescent="0.25">
      <c r="A527" s="9"/>
      <c r="B527" s="9"/>
      <c r="C527" s="9"/>
      <c r="D527" s="9"/>
      <c r="E527" s="32">
        <v>4486103</v>
      </c>
      <c r="F527" s="33" t="s">
        <v>590</v>
      </c>
      <c r="G527" s="33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37"/>
      <c r="Y527" s="9"/>
      <c r="Z527" s="9"/>
    </row>
    <row r="528" spans="1:26" x14ac:dyDescent="0.25">
      <c r="A528" s="9"/>
      <c r="B528" s="9"/>
      <c r="C528" s="9"/>
      <c r="D528" s="9"/>
      <c r="E528" s="32">
        <v>4486104</v>
      </c>
      <c r="F528" s="33" t="s">
        <v>591</v>
      </c>
      <c r="G528" s="33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37"/>
      <c r="Y528" s="9"/>
      <c r="Z528" s="9"/>
    </row>
    <row r="529" spans="1:26" x14ac:dyDescent="0.25">
      <c r="A529" s="9"/>
      <c r="B529" s="9"/>
      <c r="C529" s="9"/>
      <c r="D529" s="9"/>
      <c r="E529" s="32">
        <v>4490170</v>
      </c>
      <c r="F529" s="33" t="s">
        <v>592</v>
      </c>
      <c r="G529" s="33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37"/>
      <c r="Y529" s="9"/>
      <c r="Z529" s="9"/>
    </row>
    <row r="530" spans="1:26" x14ac:dyDescent="0.25">
      <c r="A530" s="9"/>
      <c r="B530" s="9"/>
      <c r="C530" s="9"/>
      <c r="D530" s="9"/>
      <c r="E530" s="32">
        <v>4514100</v>
      </c>
      <c r="F530" s="33" t="s">
        <v>593</v>
      </c>
      <c r="G530" s="33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37"/>
      <c r="Y530" s="9"/>
      <c r="Z530" s="9"/>
    </row>
    <row r="531" spans="1:26" x14ac:dyDescent="0.25">
      <c r="A531" s="9"/>
      <c r="B531" s="9"/>
      <c r="C531" s="9"/>
      <c r="D531" s="9"/>
      <c r="E531" s="32">
        <v>4514101</v>
      </c>
      <c r="F531" s="33" t="s">
        <v>594</v>
      </c>
      <c r="G531" s="33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37"/>
      <c r="Y531" s="9"/>
      <c r="Z531" s="9"/>
    </row>
    <row r="532" spans="1:26" x14ac:dyDescent="0.25">
      <c r="A532" s="9"/>
      <c r="B532" s="9"/>
      <c r="C532" s="9"/>
      <c r="D532" s="9"/>
      <c r="E532" s="32">
        <v>4514102</v>
      </c>
      <c r="F532" s="33" t="s">
        <v>595</v>
      </c>
      <c r="G532" s="33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37"/>
      <c r="Y532" s="9"/>
      <c r="Z532" s="9"/>
    </row>
    <row r="533" spans="1:26" x14ac:dyDescent="0.25">
      <c r="A533" s="9"/>
      <c r="B533" s="9"/>
      <c r="C533" s="9"/>
      <c r="D533" s="9"/>
      <c r="E533" s="32">
        <v>4514103</v>
      </c>
      <c r="F533" s="33" t="s">
        <v>596</v>
      </c>
      <c r="G533" s="33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37"/>
      <c r="Y533" s="9"/>
      <c r="Z533" s="9"/>
    </row>
    <row r="534" spans="1:26" x14ac:dyDescent="0.25">
      <c r="A534" s="9"/>
      <c r="B534" s="9"/>
      <c r="C534" s="9"/>
      <c r="D534" s="9"/>
      <c r="E534" s="32">
        <v>4514104</v>
      </c>
      <c r="F534" s="33" t="s">
        <v>597</v>
      </c>
      <c r="G534" s="33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37"/>
      <c r="Y534" s="9"/>
      <c r="Z534" s="9"/>
    </row>
    <row r="535" spans="1:26" x14ac:dyDescent="0.25">
      <c r="A535" s="9"/>
      <c r="B535" s="9"/>
      <c r="C535" s="9"/>
      <c r="D535" s="9"/>
      <c r="E535" s="32">
        <v>4514105</v>
      </c>
      <c r="F535" s="33" t="s">
        <v>598</v>
      </c>
      <c r="G535" s="33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37"/>
      <c r="Y535" s="9"/>
      <c r="Z535" s="9"/>
    </row>
    <row r="536" spans="1:26" x14ac:dyDescent="0.25">
      <c r="A536" s="9"/>
      <c r="B536" s="9"/>
      <c r="C536" s="9"/>
      <c r="D536" s="9"/>
      <c r="E536" s="32">
        <v>4514106</v>
      </c>
      <c r="F536" s="33" t="s">
        <v>599</v>
      </c>
      <c r="G536" s="33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37"/>
      <c r="Y536" s="9"/>
      <c r="Z536" s="9"/>
    </row>
    <row r="537" spans="1:26" x14ac:dyDescent="0.25">
      <c r="A537" s="9"/>
      <c r="B537" s="9"/>
      <c r="C537" s="9"/>
      <c r="D537" s="9"/>
      <c r="E537" s="32">
        <v>4514107</v>
      </c>
      <c r="F537" s="33" t="s">
        <v>600</v>
      </c>
      <c r="G537" s="33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37"/>
      <c r="Y537" s="9"/>
      <c r="Z537" s="9"/>
    </row>
    <row r="538" spans="1:26" x14ac:dyDescent="0.25">
      <c r="A538" s="9"/>
      <c r="B538" s="9"/>
      <c r="C538" s="9"/>
      <c r="D538" s="9"/>
      <c r="E538" s="32">
        <v>4514108</v>
      </c>
      <c r="F538" s="33" t="s">
        <v>601</v>
      </c>
      <c r="G538" s="33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37"/>
      <c r="Y538" s="9"/>
      <c r="Z538" s="9"/>
    </row>
    <row r="539" spans="1:26" x14ac:dyDescent="0.25">
      <c r="A539" s="9"/>
      <c r="B539" s="9"/>
      <c r="C539" s="9"/>
      <c r="D539" s="9"/>
      <c r="E539" s="32">
        <v>4514110</v>
      </c>
      <c r="F539" s="33" t="s">
        <v>602</v>
      </c>
      <c r="G539" s="33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37"/>
      <c r="Y539" s="9"/>
      <c r="Z539" s="9"/>
    </row>
    <row r="540" spans="1:26" x14ac:dyDescent="0.25">
      <c r="A540" s="9"/>
      <c r="B540" s="9"/>
      <c r="C540" s="9"/>
      <c r="D540" s="9"/>
      <c r="E540" s="32">
        <v>4514111</v>
      </c>
      <c r="F540" s="33" t="s">
        <v>603</v>
      </c>
      <c r="G540" s="33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37"/>
      <c r="Y540" s="9"/>
      <c r="Z540" s="9"/>
    </row>
    <row r="541" spans="1:26" x14ac:dyDescent="0.25">
      <c r="A541" s="9"/>
      <c r="B541" s="9"/>
      <c r="C541" s="9"/>
      <c r="D541" s="9"/>
      <c r="E541" s="32">
        <v>4514112</v>
      </c>
      <c r="F541" s="33" t="s">
        <v>604</v>
      </c>
      <c r="G541" s="33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37"/>
      <c r="Y541" s="9"/>
      <c r="Z541" s="9"/>
    </row>
    <row r="542" spans="1:26" x14ac:dyDescent="0.25">
      <c r="A542" s="9"/>
      <c r="B542" s="9"/>
      <c r="C542" s="9"/>
      <c r="D542" s="9"/>
      <c r="E542" s="32">
        <v>4514115</v>
      </c>
      <c r="F542" s="33" t="s">
        <v>605</v>
      </c>
      <c r="G542" s="33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37"/>
      <c r="Y542" s="9"/>
      <c r="Z542" s="9"/>
    </row>
    <row r="543" spans="1:26" x14ac:dyDescent="0.25">
      <c r="A543" s="9"/>
      <c r="B543" s="9"/>
      <c r="C543" s="9"/>
      <c r="D543" s="9"/>
      <c r="E543" s="32">
        <v>4570100</v>
      </c>
      <c r="F543" s="33" t="s">
        <v>606</v>
      </c>
      <c r="G543" s="33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37"/>
      <c r="Y543" s="9"/>
      <c r="Z543" s="9"/>
    </row>
    <row r="544" spans="1:26" x14ac:dyDescent="0.25">
      <c r="A544" s="9"/>
      <c r="B544" s="9"/>
      <c r="C544" s="9"/>
      <c r="D544" s="9"/>
      <c r="E544" s="32">
        <v>4570101</v>
      </c>
      <c r="F544" s="33" t="s">
        <v>607</v>
      </c>
      <c r="G544" s="33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37"/>
      <c r="Y544" s="9"/>
      <c r="Z544" s="9"/>
    </row>
    <row r="545" spans="1:26" x14ac:dyDescent="0.25">
      <c r="A545" s="9"/>
      <c r="B545" s="9"/>
      <c r="C545" s="9"/>
      <c r="D545" s="9"/>
      <c r="E545" s="32">
        <v>4580100</v>
      </c>
      <c r="F545" s="33" t="s">
        <v>608</v>
      </c>
      <c r="G545" s="33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37"/>
      <c r="Y545" s="9"/>
      <c r="Z545" s="9"/>
    </row>
    <row r="546" spans="1:26" x14ac:dyDescent="0.25">
      <c r="A546" s="9"/>
      <c r="B546" s="9"/>
      <c r="C546" s="9"/>
      <c r="D546" s="9"/>
      <c r="E546" s="32">
        <v>4580101</v>
      </c>
      <c r="F546" s="33" t="s">
        <v>609</v>
      </c>
      <c r="G546" s="33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37"/>
      <c r="Y546" s="9"/>
      <c r="Z546" s="9"/>
    </row>
    <row r="547" spans="1:26" x14ac:dyDescent="0.25">
      <c r="A547" s="9"/>
      <c r="B547" s="9"/>
      <c r="C547" s="9"/>
      <c r="D547" s="9"/>
      <c r="E547" s="32">
        <v>4611001</v>
      </c>
      <c r="F547" s="33" t="s">
        <v>610</v>
      </c>
      <c r="G547" s="33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37"/>
      <c r="Y547" s="9"/>
      <c r="Z547" s="9"/>
    </row>
    <row r="548" spans="1:26" x14ac:dyDescent="0.25">
      <c r="A548" s="9"/>
      <c r="B548" s="9"/>
      <c r="C548" s="9"/>
      <c r="D548" s="9"/>
      <c r="E548" s="32">
        <v>4611101</v>
      </c>
      <c r="F548" s="33" t="s">
        <v>611</v>
      </c>
      <c r="G548" s="33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37"/>
      <c r="Y548" s="9"/>
      <c r="Z548" s="9"/>
    </row>
    <row r="549" spans="1:26" x14ac:dyDescent="0.25">
      <c r="A549" s="9"/>
      <c r="B549" s="9"/>
      <c r="C549" s="9"/>
      <c r="D549" s="9"/>
      <c r="E549" s="32">
        <v>4611102</v>
      </c>
      <c r="F549" s="33" t="s">
        <v>612</v>
      </c>
      <c r="G549" s="33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37"/>
      <c r="Y549" s="9"/>
      <c r="Z549" s="9"/>
    </row>
    <row r="550" spans="1:26" x14ac:dyDescent="0.25">
      <c r="A550" s="9"/>
      <c r="B550" s="9"/>
      <c r="C550" s="9"/>
      <c r="D550" s="9"/>
      <c r="E550" s="32">
        <v>4611105</v>
      </c>
      <c r="F550" s="33" t="s">
        <v>613</v>
      </c>
      <c r="G550" s="33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37"/>
      <c r="Y550" s="9"/>
      <c r="Z550" s="9"/>
    </row>
    <row r="551" spans="1:26" x14ac:dyDescent="0.25">
      <c r="A551" s="9"/>
      <c r="B551" s="9"/>
      <c r="C551" s="9"/>
      <c r="D551" s="9"/>
      <c r="E551" s="32">
        <v>4620100</v>
      </c>
      <c r="F551" s="33" t="s">
        <v>614</v>
      </c>
      <c r="G551" s="33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37"/>
      <c r="Y551" s="9"/>
      <c r="Z551" s="9"/>
    </row>
    <row r="552" spans="1:26" x14ac:dyDescent="0.25">
      <c r="A552" s="9"/>
      <c r="B552" s="9"/>
      <c r="C552" s="9"/>
      <c r="D552" s="9"/>
      <c r="E552" s="32">
        <v>4620101</v>
      </c>
      <c r="F552" s="33" t="s">
        <v>615</v>
      </c>
      <c r="G552" s="33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37"/>
      <c r="Y552" s="9"/>
      <c r="Z552" s="9"/>
    </row>
    <row r="553" spans="1:26" x14ac:dyDescent="0.25">
      <c r="A553" s="9"/>
      <c r="B553" s="9"/>
      <c r="C553" s="9"/>
      <c r="D553" s="9"/>
      <c r="E553" s="32">
        <v>4670100</v>
      </c>
      <c r="F553" s="33" t="s">
        <v>616</v>
      </c>
      <c r="G553" s="33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37"/>
      <c r="Y553" s="9"/>
      <c r="Z553" s="9"/>
    </row>
    <row r="554" spans="1:26" x14ac:dyDescent="0.25">
      <c r="A554" s="9"/>
      <c r="B554" s="9"/>
      <c r="C554" s="9"/>
      <c r="D554" s="9"/>
      <c r="E554" s="32">
        <v>4670101</v>
      </c>
      <c r="F554" s="33" t="s">
        <v>617</v>
      </c>
      <c r="G554" s="33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37"/>
      <c r="Y554" s="9"/>
      <c r="Z554" s="9"/>
    </row>
    <row r="555" spans="1:26" x14ac:dyDescent="0.25">
      <c r="A555" s="9"/>
      <c r="B555" s="9"/>
      <c r="C555" s="9"/>
      <c r="D555" s="9"/>
      <c r="E555" s="32">
        <v>4670102</v>
      </c>
      <c r="F555" s="33" t="s">
        <v>618</v>
      </c>
      <c r="G555" s="33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37"/>
      <c r="Y555" s="9"/>
      <c r="Z555" s="9"/>
    </row>
    <row r="556" spans="1:26" x14ac:dyDescent="0.25">
      <c r="A556" s="9"/>
      <c r="B556" s="9"/>
      <c r="C556" s="9"/>
      <c r="D556" s="9"/>
      <c r="E556" s="32">
        <v>4670103</v>
      </c>
      <c r="F556" s="33" t="s">
        <v>619</v>
      </c>
      <c r="G556" s="33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37"/>
      <c r="Y556" s="9"/>
      <c r="Z556" s="9"/>
    </row>
    <row r="557" spans="1:26" x14ac:dyDescent="0.25">
      <c r="A557" s="9"/>
      <c r="B557" s="9"/>
      <c r="C557" s="9"/>
      <c r="D557" s="9"/>
      <c r="E557" s="32">
        <v>4670104</v>
      </c>
      <c r="F557" s="33" t="s">
        <v>620</v>
      </c>
      <c r="G557" s="33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37"/>
      <c r="Y557" s="9"/>
      <c r="Z557" s="9"/>
    </row>
    <row r="558" spans="1:26" x14ac:dyDescent="0.25">
      <c r="A558" s="9"/>
      <c r="B558" s="9"/>
      <c r="C558" s="9"/>
      <c r="D558" s="9"/>
      <c r="E558" s="32">
        <v>4670105</v>
      </c>
      <c r="F558" s="33" t="s">
        <v>621</v>
      </c>
      <c r="G558" s="33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37"/>
      <c r="Y558" s="9"/>
      <c r="Z558" s="9"/>
    </row>
    <row r="559" spans="1:26" x14ac:dyDescent="0.25">
      <c r="A559" s="9"/>
      <c r="B559" s="9"/>
      <c r="C559" s="9"/>
      <c r="D559" s="9"/>
      <c r="E559" s="32">
        <v>4670106</v>
      </c>
      <c r="F559" s="33" t="s">
        <v>622</v>
      </c>
      <c r="G559" s="33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37"/>
      <c r="Y559" s="9"/>
      <c r="Z559" s="9"/>
    </row>
    <row r="560" spans="1:26" x14ac:dyDescent="0.25">
      <c r="A560" s="9"/>
      <c r="B560" s="9"/>
      <c r="C560" s="9"/>
      <c r="D560" s="9"/>
      <c r="E560" s="32">
        <v>4670107</v>
      </c>
      <c r="F560" s="33" t="s">
        <v>623</v>
      </c>
      <c r="G560" s="33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37"/>
      <c r="Y560" s="9"/>
      <c r="Z560" s="9"/>
    </row>
    <row r="561" spans="1:26" x14ac:dyDescent="0.25">
      <c r="A561" s="9"/>
      <c r="B561" s="9"/>
      <c r="C561" s="9"/>
      <c r="D561" s="9"/>
      <c r="E561" s="32">
        <v>4670108</v>
      </c>
      <c r="F561" s="33" t="s">
        <v>624</v>
      </c>
      <c r="G561" s="33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37"/>
      <c r="Y561" s="9"/>
      <c r="Z561" s="9"/>
    </row>
    <row r="562" spans="1:26" x14ac:dyDescent="0.25">
      <c r="A562" s="9"/>
      <c r="B562" s="9"/>
      <c r="C562" s="9"/>
      <c r="D562" s="9"/>
      <c r="E562" s="32">
        <v>4670109</v>
      </c>
      <c r="F562" s="33" t="s">
        <v>625</v>
      </c>
      <c r="G562" s="33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37"/>
      <c r="Y562" s="9"/>
      <c r="Z562" s="9"/>
    </row>
    <row r="563" spans="1:26" x14ac:dyDescent="0.25">
      <c r="A563" s="9"/>
      <c r="B563" s="9"/>
      <c r="C563" s="9"/>
      <c r="D563" s="9"/>
      <c r="E563" s="32">
        <v>4670110</v>
      </c>
      <c r="F563" s="33" t="s">
        <v>626</v>
      </c>
      <c r="G563" s="33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37"/>
      <c r="Y563" s="9"/>
      <c r="Z563" s="9"/>
    </row>
    <row r="564" spans="1:26" x14ac:dyDescent="0.25">
      <c r="A564" s="9"/>
      <c r="B564" s="9"/>
      <c r="C564" s="9"/>
      <c r="D564" s="9"/>
      <c r="E564" s="32">
        <v>4670111</v>
      </c>
      <c r="F564" s="33" t="s">
        <v>627</v>
      </c>
      <c r="G564" s="33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37"/>
      <c r="Y564" s="9"/>
      <c r="Z564" s="9"/>
    </row>
    <row r="565" spans="1:26" x14ac:dyDescent="0.25">
      <c r="A565" s="9"/>
      <c r="B565" s="9"/>
      <c r="C565" s="9"/>
      <c r="D565" s="9"/>
      <c r="E565" s="32">
        <v>4670112</v>
      </c>
      <c r="F565" s="33" t="s">
        <v>628</v>
      </c>
      <c r="G565" s="33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37"/>
      <c r="Y565" s="9"/>
      <c r="Z565" s="9"/>
    </row>
    <row r="566" spans="1:26" x14ac:dyDescent="0.25">
      <c r="A566" s="9"/>
      <c r="B566" s="9"/>
      <c r="C566" s="9"/>
      <c r="D566" s="9"/>
      <c r="E566" s="32">
        <v>4670113</v>
      </c>
      <c r="F566" s="33" t="s">
        <v>629</v>
      </c>
      <c r="G566" s="33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37"/>
      <c r="Y566" s="9"/>
      <c r="Z566" s="9"/>
    </row>
    <row r="567" spans="1:26" x14ac:dyDescent="0.25">
      <c r="A567" s="9"/>
      <c r="B567" s="9"/>
      <c r="C567" s="9"/>
      <c r="D567" s="9"/>
      <c r="E567" s="32">
        <v>4670114</v>
      </c>
      <c r="F567" s="33" t="s">
        <v>630</v>
      </c>
      <c r="G567" s="33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37"/>
      <c r="Y567" s="9"/>
      <c r="Z567" s="9"/>
    </row>
    <row r="568" spans="1:26" x14ac:dyDescent="0.25">
      <c r="A568" s="9"/>
      <c r="B568" s="9"/>
      <c r="C568" s="9"/>
      <c r="D568" s="9"/>
      <c r="E568" s="32">
        <v>4670115</v>
      </c>
      <c r="F568" s="33" t="s">
        <v>631</v>
      </c>
      <c r="G568" s="33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37"/>
      <c r="Y568" s="9"/>
      <c r="Z568" s="9"/>
    </row>
    <row r="569" spans="1:26" x14ac:dyDescent="0.25">
      <c r="A569" s="9"/>
      <c r="B569" s="9"/>
      <c r="C569" s="9"/>
      <c r="D569" s="9"/>
      <c r="E569" s="32">
        <v>4670116</v>
      </c>
      <c r="F569" s="33" t="s">
        <v>632</v>
      </c>
      <c r="G569" s="33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37"/>
      <c r="Y569" s="9"/>
      <c r="Z569" s="9"/>
    </row>
    <row r="570" spans="1:26" x14ac:dyDescent="0.25">
      <c r="A570" s="9"/>
      <c r="B570" s="9"/>
      <c r="C570" s="9"/>
      <c r="D570" s="9"/>
      <c r="E570" s="32">
        <v>4670117</v>
      </c>
      <c r="F570" s="33" t="s">
        <v>633</v>
      </c>
      <c r="G570" s="33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37"/>
      <c r="Y570" s="9"/>
      <c r="Z570" s="9"/>
    </row>
    <row r="571" spans="1:26" x14ac:dyDescent="0.25">
      <c r="A571" s="9"/>
      <c r="B571" s="9"/>
      <c r="C571" s="9"/>
      <c r="D571" s="9"/>
      <c r="E571" s="32">
        <v>4670118</v>
      </c>
      <c r="F571" s="33" t="s">
        <v>634</v>
      </c>
      <c r="G571" s="33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37"/>
      <c r="Y571" s="9"/>
      <c r="Z571" s="9"/>
    </row>
    <row r="572" spans="1:26" x14ac:dyDescent="0.25">
      <c r="A572" s="9"/>
      <c r="B572" s="9"/>
      <c r="C572" s="9"/>
      <c r="D572" s="9"/>
      <c r="E572" s="32">
        <v>4670119</v>
      </c>
      <c r="F572" s="33" t="s">
        <v>635</v>
      </c>
      <c r="G572" s="33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37"/>
      <c r="Y572" s="9"/>
      <c r="Z572" s="9"/>
    </row>
    <row r="573" spans="1:26" x14ac:dyDescent="0.25">
      <c r="A573" s="9"/>
      <c r="B573" s="9"/>
      <c r="C573" s="9"/>
      <c r="D573" s="9"/>
      <c r="E573" s="32">
        <v>4670120</v>
      </c>
      <c r="F573" s="33" t="s">
        <v>636</v>
      </c>
      <c r="G573" s="33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37"/>
      <c r="Y573" s="9"/>
      <c r="Z573" s="9"/>
    </row>
    <row r="574" spans="1:26" x14ac:dyDescent="0.25">
      <c r="A574" s="9"/>
      <c r="B574" s="9"/>
      <c r="C574" s="9"/>
      <c r="D574" s="9"/>
      <c r="E574" s="32">
        <v>4670121</v>
      </c>
      <c r="F574" s="33" t="s">
        <v>637</v>
      </c>
      <c r="G574" s="33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37"/>
      <c r="Y574" s="9"/>
      <c r="Z574" s="9"/>
    </row>
    <row r="575" spans="1:26" x14ac:dyDescent="0.25">
      <c r="A575" s="9"/>
      <c r="B575" s="9"/>
      <c r="C575" s="9"/>
      <c r="D575" s="9"/>
      <c r="E575" s="32">
        <v>4670122</v>
      </c>
      <c r="F575" s="33" t="s">
        <v>638</v>
      </c>
      <c r="G575" s="33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37"/>
      <c r="Y575" s="9"/>
      <c r="Z575" s="9"/>
    </row>
    <row r="576" spans="1:26" x14ac:dyDescent="0.25">
      <c r="A576" s="9"/>
      <c r="B576" s="9"/>
      <c r="C576" s="9"/>
      <c r="D576" s="9"/>
      <c r="E576" s="32">
        <v>4670123</v>
      </c>
      <c r="F576" s="33" t="s">
        <v>639</v>
      </c>
      <c r="G576" s="33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37"/>
      <c r="Y576" s="9"/>
      <c r="Z576" s="9"/>
    </row>
    <row r="577" spans="1:26" x14ac:dyDescent="0.25">
      <c r="A577" s="9"/>
      <c r="B577" s="9"/>
      <c r="C577" s="9"/>
      <c r="D577" s="9"/>
      <c r="E577" s="32">
        <v>4670124</v>
      </c>
      <c r="F577" s="33" t="s">
        <v>640</v>
      </c>
      <c r="G577" s="33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37"/>
      <c r="Y577" s="9"/>
      <c r="Z577" s="9"/>
    </row>
    <row r="578" spans="1:26" x14ac:dyDescent="0.25">
      <c r="A578" s="9"/>
      <c r="B578" s="9"/>
      <c r="C578" s="9"/>
      <c r="D578" s="9"/>
      <c r="E578" s="32">
        <v>4670125</v>
      </c>
      <c r="F578" s="33" t="s">
        <v>641</v>
      </c>
      <c r="G578" s="33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37"/>
      <c r="Y578" s="9"/>
      <c r="Z578" s="9"/>
    </row>
    <row r="579" spans="1:26" x14ac:dyDescent="0.25">
      <c r="A579" s="9"/>
      <c r="B579" s="9"/>
      <c r="C579" s="9"/>
      <c r="D579" s="9"/>
      <c r="E579" s="32">
        <v>4670126</v>
      </c>
      <c r="F579" s="33" t="s">
        <v>642</v>
      </c>
      <c r="G579" s="33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37"/>
      <c r="Y579" s="9"/>
      <c r="Z579" s="9"/>
    </row>
    <row r="580" spans="1:26" x14ac:dyDescent="0.25">
      <c r="A580" s="9"/>
      <c r="B580" s="9"/>
      <c r="C580" s="9"/>
      <c r="D580" s="9"/>
      <c r="E580" s="32">
        <v>4670127</v>
      </c>
      <c r="F580" s="33" t="s">
        <v>643</v>
      </c>
      <c r="G580" s="33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37"/>
      <c r="Y580" s="9"/>
      <c r="Z580" s="9"/>
    </row>
    <row r="581" spans="1:26" x14ac:dyDescent="0.25">
      <c r="A581" s="9"/>
      <c r="B581" s="9"/>
      <c r="C581" s="9"/>
      <c r="D581" s="9"/>
      <c r="E581" s="32">
        <v>4670128</v>
      </c>
      <c r="F581" s="33" t="s">
        <v>644</v>
      </c>
      <c r="G581" s="33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37"/>
      <c r="Y581" s="9"/>
      <c r="Z581" s="9"/>
    </row>
    <row r="582" spans="1:26" x14ac:dyDescent="0.25">
      <c r="A582" s="9"/>
      <c r="B582" s="9"/>
      <c r="C582" s="9"/>
      <c r="D582" s="9"/>
      <c r="E582" s="32">
        <v>4670129</v>
      </c>
      <c r="F582" s="33" t="s">
        <v>645</v>
      </c>
      <c r="G582" s="33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  <c r="S582" s="9"/>
      <c r="T582" s="9"/>
      <c r="U582" s="9"/>
      <c r="V582" s="9"/>
      <c r="W582" s="9"/>
      <c r="X582" s="37"/>
      <c r="Y582" s="9"/>
      <c r="Z582" s="9"/>
    </row>
    <row r="583" spans="1:26" x14ac:dyDescent="0.25">
      <c r="A583" s="9"/>
      <c r="B583" s="9"/>
      <c r="C583" s="9"/>
      <c r="D583" s="9"/>
      <c r="E583" s="32">
        <v>4670130</v>
      </c>
      <c r="F583" s="33" t="s">
        <v>646</v>
      </c>
      <c r="G583" s="33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  <c r="S583" s="9"/>
      <c r="T583" s="9"/>
      <c r="U583" s="9"/>
      <c r="V583" s="9"/>
      <c r="W583" s="9"/>
      <c r="X583" s="37"/>
      <c r="Y583" s="9"/>
      <c r="Z583" s="9"/>
    </row>
    <row r="584" spans="1:26" x14ac:dyDescent="0.25">
      <c r="A584" s="9"/>
      <c r="B584" s="9"/>
      <c r="C584" s="9"/>
      <c r="D584" s="9"/>
      <c r="E584" s="32">
        <v>4670131</v>
      </c>
      <c r="F584" s="33" t="s">
        <v>647</v>
      </c>
      <c r="G584" s="33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  <c r="S584" s="9"/>
      <c r="T584" s="9"/>
      <c r="U584" s="9"/>
      <c r="V584" s="9"/>
      <c r="W584" s="9"/>
      <c r="X584" s="37"/>
      <c r="Y584" s="9"/>
      <c r="Z584" s="9"/>
    </row>
    <row r="585" spans="1:26" x14ac:dyDescent="0.25">
      <c r="A585" s="9"/>
      <c r="B585" s="9"/>
      <c r="C585" s="9"/>
      <c r="D585" s="9"/>
      <c r="E585" s="32">
        <v>4670134</v>
      </c>
      <c r="F585" s="33" t="s">
        <v>648</v>
      </c>
      <c r="G585" s="33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  <c r="S585" s="9"/>
      <c r="T585" s="9"/>
      <c r="U585" s="9"/>
      <c r="V585" s="9"/>
      <c r="W585" s="9"/>
      <c r="X585" s="37"/>
      <c r="Y585" s="9"/>
      <c r="Z585" s="9"/>
    </row>
    <row r="586" spans="1:26" x14ac:dyDescent="0.25">
      <c r="A586" s="9"/>
      <c r="B586" s="9"/>
      <c r="C586" s="9"/>
      <c r="D586" s="9"/>
      <c r="E586" s="32">
        <v>4670135</v>
      </c>
      <c r="F586" s="33" t="s">
        <v>649</v>
      </c>
      <c r="G586" s="33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  <c r="S586" s="9"/>
      <c r="T586" s="9"/>
      <c r="U586" s="9"/>
      <c r="V586" s="9"/>
      <c r="W586" s="9"/>
      <c r="X586" s="37"/>
      <c r="Y586" s="9"/>
      <c r="Z586" s="9"/>
    </row>
    <row r="587" spans="1:26" x14ac:dyDescent="0.25">
      <c r="A587" s="9"/>
      <c r="B587" s="9"/>
      <c r="C587" s="9"/>
      <c r="D587" s="9"/>
      <c r="E587" s="32">
        <v>4670136</v>
      </c>
      <c r="F587" s="33" t="s">
        <v>650</v>
      </c>
      <c r="G587" s="33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  <c r="S587" s="9"/>
      <c r="T587" s="9"/>
      <c r="U587" s="9"/>
      <c r="V587" s="9"/>
      <c r="W587" s="9"/>
      <c r="X587" s="37"/>
      <c r="Y587" s="9"/>
      <c r="Z587" s="9"/>
    </row>
    <row r="588" spans="1:26" x14ac:dyDescent="0.25">
      <c r="A588" s="9"/>
      <c r="B588" s="9"/>
      <c r="C588" s="9"/>
      <c r="D588" s="9"/>
      <c r="E588" s="32">
        <v>4670137</v>
      </c>
      <c r="F588" s="33" t="s">
        <v>651</v>
      </c>
      <c r="G588" s="33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  <c r="S588" s="9"/>
      <c r="T588" s="9"/>
      <c r="U588" s="9"/>
      <c r="V588" s="9"/>
      <c r="W588" s="9"/>
      <c r="X588" s="37"/>
      <c r="Y588" s="9"/>
      <c r="Z588" s="9"/>
    </row>
    <row r="589" spans="1:26" x14ac:dyDescent="0.25">
      <c r="A589" s="9"/>
      <c r="B589" s="9"/>
      <c r="C589" s="9"/>
      <c r="D589" s="9"/>
      <c r="E589" s="32">
        <v>4670138</v>
      </c>
      <c r="F589" s="33" t="s">
        <v>652</v>
      </c>
      <c r="G589" s="33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  <c r="S589" s="9"/>
      <c r="T589" s="9"/>
      <c r="U589" s="9"/>
      <c r="V589" s="9"/>
      <c r="W589" s="9"/>
      <c r="X589" s="37"/>
      <c r="Y589" s="9"/>
      <c r="Z589" s="9"/>
    </row>
    <row r="590" spans="1:26" x14ac:dyDescent="0.25">
      <c r="A590" s="9"/>
      <c r="B590" s="9"/>
      <c r="C590" s="9"/>
      <c r="D590" s="9"/>
      <c r="E590" s="32">
        <v>4670140</v>
      </c>
      <c r="F590" s="33" t="s">
        <v>653</v>
      </c>
      <c r="G590" s="33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  <c r="S590" s="9"/>
      <c r="T590" s="9"/>
      <c r="U590" s="9"/>
      <c r="V590" s="9"/>
      <c r="W590" s="9"/>
      <c r="X590" s="37"/>
      <c r="Y590" s="9"/>
      <c r="Z590" s="9"/>
    </row>
    <row r="591" spans="1:26" x14ac:dyDescent="0.25">
      <c r="A591" s="9"/>
      <c r="B591" s="9"/>
      <c r="C591" s="9"/>
      <c r="D591" s="9"/>
      <c r="E591" s="32">
        <v>4670141</v>
      </c>
      <c r="F591" s="33" t="s">
        <v>654</v>
      </c>
      <c r="G591" s="33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  <c r="S591" s="9"/>
      <c r="T591" s="9"/>
      <c r="U591" s="9"/>
      <c r="V591" s="9"/>
      <c r="W591" s="9"/>
      <c r="X591" s="37"/>
      <c r="Y591" s="9"/>
      <c r="Z591" s="9"/>
    </row>
    <row r="592" spans="1:26" x14ac:dyDescent="0.25">
      <c r="A592" s="9"/>
      <c r="B592" s="9"/>
      <c r="C592" s="9"/>
      <c r="D592" s="9"/>
      <c r="E592" s="32">
        <v>4670142</v>
      </c>
      <c r="F592" s="33" t="s">
        <v>655</v>
      </c>
      <c r="G592" s="33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  <c r="S592" s="9"/>
      <c r="T592" s="9"/>
      <c r="U592" s="9"/>
      <c r="V592" s="9"/>
      <c r="W592" s="9"/>
      <c r="X592" s="37"/>
      <c r="Y592" s="9"/>
      <c r="Z592" s="9"/>
    </row>
    <row r="593" spans="1:26" x14ac:dyDescent="0.25">
      <c r="A593" s="9"/>
      <c r="B593" s="9"/>
      <c r="C593" s="9"/>
      <c r="D593" s="9"/>
      <c r="E593" s="32">
        <v>4670143</v>
      </c>
      <c r="F593" s="33" t="s">
        <v>656</v>
      </c>
      <c r="G593" s="33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  <c r="S593" s="9"/>
      <c r="T593" s="9"/>
      <c r="U593" s="9"/>
      <c r="V593" s="9"/>
      <c r="W593" s="9"/>
      <c r="X593" s="37"/>
      <c r="Y593" s="9"/>
      <c r="Z593" s="9"/>
    </row>
    <row r="594" spans="1:26" x14ac:dyDescent="0.25">
      <c r="A594" s="9"/>
      <c r="B594" s="9"/>
      <c r="C594" s="9"/>
      <c r="D594" s="9"/>
      <c r="E594" s="32">
        <v>4670144</v>
      </c>
      <c r="F594" s="33" t="s">
        <v>657</v>
      </c>
      <c r="G594" s="33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  <c r="S594" s="9"/>
      <c r="T594" s="9"/>
      <c r="U594" s="9"/>
      <c r="V594" s="9"/>
      <c r="W594" s="9"/>
      <c r="X594" s="37"/>
      <c r="Y594" s="9"/>
      <c r="Z594" s="9"/>
    </row>
    <row r="595" spans="1:26" x14ac:dyDescent="0.25">
      <c r="A595" s="9"/>
      <c r="B595" s="9"/>
      <c r="C595" s="9"/>
      <c r="D595" s="9"/>
      <c r="E595" s="32">
        <v>4670155</v>
      </c>
      <c r="F595" s="33" t="s">
        <v>658</v>
      </c>
      <c r="G595" s="33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  <c r="S595" s="9"/>
      <c r="T595" s="9"/>
      <c r="U595" s="9"/>
      <c r="V595" s="9"/>
      <c r="W595" s="9"/>
      <c r="X595" s="37"/>
      <c r="Y595" s="9"/>
      <c r="Z595" s="9"/>
    </row>
    <row r="596" spans="1:26" x14ac:dyDescent="0.25">
      <c r="A596" s="9"/>
      <c r="B596" s="9"/>
      <c r="C596" s="9"/>
      <c r="D596" s="9"/>
      <c r="E596" s="32">
        <v>4670160</v>
      </c>
      <c r="F596" s="33" t="s">
        <v>659</v>
      </c>
      <c r="G596" s="33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  <c r="S596" s="9"/>
      <c r="T596" s="9"/>
      <c r="U596" s="9"/>
      <c r="V596" s="9"/>
      <c r="W596" s="9"/>
      <c r="X596" s="37"/>
      <c r="Y596" s="9"/>
      <c r="Z596" s="9"/>
    </row>
    <row r="597" spans="1:26" x14ac:dyDescent="0.25">
      <c r="A597" s="9"/>
      <c r="B597" s="9"/>
      <c r="C597" s="9"/>
      <c r="D597" s="9"/>
      <c r="E597" s="32">
        <v>4686100</v>
      </c>
      <c r="F597" s="33" t="s">
        <v>660</v>
      </c>
      <c r="G597" s="33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  <c r="S597" s="9"/>
      <c r="T597" s="9"/>
      <c r="U597" s="9"/>
      <c r="V597" s="9"/>
      <c r="W597" s="9"/>
      <c r="X597" s="37"/>
      <c r="Y597" s="9"/>
      <c r="Z597" s="9"/>
    </row>
    <row r="598" spans="1:26" x14ac:dyDescent="0.25">
      <c r="A598" s="9"/>
      <c r="B598" s="9"/>
      <c r="C598" s="9"/>
      <c r="D598" s="9"/>
      <c r="E598" s="32">
        <v>4686101</v>
      </c>
      <c r="F598" s="33" t="s">
        <v>661</v>
      </c>
      <c r="G598" s="33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  <c r="S598" s="9"/>
      <c r="T598" s="9"/>
      <c r="U598" s="9"/>
      <c r="V598" s="9"/>
      <c r="W598" s="9"/>
      <c r="X598" s="37"/>
      <c r="Y598" s="9"/>
      <c r="Z598" s="9"/>
    </row>
    <row r="599" spans="1:26" x14ac:dyDescent="0.25">
      <c r="A599" s="9"/>
      <c r="B599" s="9"/>
      <c r="C599" s="9"/>
      <c r="D599" s="9"/>
      <c r="E599" s="32">
        <v>4686102</v>
      </c>
      <c r="F599" s="33" t="s">
        <v>662</v>
      </c>
      <c r="G599" s="33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  <c r="S599" s="9"/>
      <c r="T599" s="9"/>
      <c r="U599" s="9"/>
      <c r="V599" s="9"/>
      <c r="W599" s="9"/>
      <c r="X599" s="37"/>
      <c r="Y599" s="9"/>
      <c r="Z599" s="9"/>
    </row>
    <row r="600" spans="1:26" x14ac:dyDescent="0.25">
      <c r="A600" s="9"/>
      <c r="B600" s="9"/>
      <c r="C600" s="9"/>
      <c r="D600" s="9"/>
      <c r="E600" s="32">
        <v>4686103</v>
      </c>
      <c r="F600" s="33" t="s">
        <v>663</v>
      </c>
      <c r="G600" s="33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  <c r="S600" s="9"/>
      <c r="T600" s="9"/>
      <c r="U600" s="9"/>
      <c r="V600" s="9"/>
      <c r="W600" s="9"/>
      <c r="X600" s="37"/>
      <c r="Y600" s="9"/>
      <c r="Z600" s="9"/>
    </row>
    <row r="601" spans="1:26" x14ac:dyDescent="0.25">
      <c r="A601" s="9"/>
      <c r="B601" s="9"/>
      <c r="C601" s="9"/>
      <c r="D601" s="9"/>
      <c r="E601" s="32">
        <v>4687100</v>
      </c>
      <c r="F601" s="33" t="s">
        <v>664</v>
      </c>
      <c r="G601" s="33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  <c r="S601" s="9"/>
      <c r="T601" s="9"/>
      <c r="U601" s="9"/>
      <c r="V601" s="9"/>
      <c r="W601" s="9"/>
      <c r="X601" s="37"/>
      <c r="Y601" s="9"/>
      <c r="Z601" s="9"/>
    </row>
    <row r="602" spans="1:26" x14ac:dyDescent="0.25">
      <c r="A602" s="9"/>
      <c r="B602" s="9"/>
      <c r="C602" s="9"/>
      <c r="D602" s="9"/>
      <c r="E602" s="32">
        <v>4687101</v>
      </c>
      <c r="F602" s="33" t="s">
        <v>665</v>
      </c>
      <c r="G602" s="33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  <c r="S602" s="9"/>
      <c r="T602" s="9"/>
      <c r="U602" s="9"/>
      <c r="V602" s="9"/>
      <c r="W602" s="9"/>
      <c r="X602" s="37"/>
      <c r="Y602" s="9"/>
      <c r="Z602" s="9"/>
    </row>
    <row r="603" spans="1:26" x14ac:dyDescent="0.25">
      <c r="A603" s="9"/>
      <c r="B603" s="9"/>
      <c r="C603" s="9"/>
      <c r="D603" s="9"/>
      <c r="E603" s="32">
        <v>4687102</v>
      </c>
      <c r="F603" s="33" t="s">
        <v>666</v>
      </c>
      <c r="G603" s="33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  <c r="S603" s="9"/>
      <c r="T603" s="9"/>
      <c r="U603" s="9"/>
      <c r="V603" s="9"/>
      <c r="W603" s="9"/>
      <c r="X603" s="37"/>
      <c r="Y603" s="9"/>
      <c r="Z603" s="9"/>
    </row>
    <row r="604" spans="1:26" x14ac:dyDescent="0.25">
      <c r="A604" s="9"/>
      <c r="B604" s="9"/>
      <c r="C604" s="9"/>
      <c r="D604" s="9"/>
      <c r="E604" s="32">
        <v>4710100</v>
      </c>
      <c r="F604" s="33" t="s">
        <v>667</v>
      </c>
      <c r="G604" s="33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  <c r="S604" s="9"/>
      <c r="T604" s="9"/>
      <c r="U604" s="9"/>
      <c r="V604" s="9"/>
      <c r="W604" s="9"/>
      <c r="X604" s="37"/>
      <c r="Y604" s="9"/>
      <c r="Z604" s="9"/>
    </row>
    <row r="605" spans="1:26" x14ac:dyDescent="0.25">
      <c r="A605" s="9"/>
      <c r="B605" s="9"/>
      <c r="C605" s="9"/>
      <c r="D605" s="9"/>
      <c r="E605" s="32">
        <v>4710110</v>
      </c>
      <c r="F605" s="33" t="s">
        <v>668</v>
      </c>
      <c r="G605" s="33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  <c r="S605" s="9"/>
      <c r="T605" s="9"/>
      <c r="U605" s="9"/>
      <c r="V605" s="9"/>
      <c r="W605" s="9"/>
      <c r="X605" s="37"/>
      <c r="Y605" s="9"/>
      <c r="Z605" s="9"/>
    </row>
    <row r="606" spans="1:26" x14ac:dyDescent="0.25">
      <c r="A606" s="9"/>
      <c r="B606" s="9"/>
      <c r="C606" s="9"/>
      <c r="D606" s="9"/>
      <c r="E606" s="32">
        <v>4710120</v>
      </c>
      <c r="F606" s="33" t="s">
        <v>669</v>
      </c>
      <c r="G606" s="33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  <c r="S606" s="9"/>
      <c r="T606" s="9"/>
      <c r="U606" s="9"/>
      <c r="V606" s="9"/>
      <c r="W606" s="9"/>
      <c r="X606" s="37"/>
      <c r="Y606" s="9"/>
      <c r="Z606" s="9"/>
    </row>
    <row r="607" spans="1:26" x14ac:dyDescent="0.25">
      <c r="A607" s="9"/>
      <c r="B607" s="9"/>
      <c r="C607" s="9"/>
      <c r="D607" s="9"/>
      <c r="E607" s="32">
        <v>4710130</v>
      </c>
      <c r="F607" s="33" t="s">
        <v>670</v>
      </c>
      <c r="G607" s="33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  <c r="S607" s="9"/>
      <c r="T607" s="9"/>
      <c r="U607" s="9"/>
      <c r="V607" s="9"/>
      <c r="W607" s="9"/>
      <c r="X607" s="37"/>
      <c r="Y607" s="9"/>
      <c r="Z607" s="9"/>
    </row>
    <row r="608" spans="1:26" x14ac:dyDescent="0.25">
      <c r="A608" s="9"/>
      <c r="B608" s="9"/>
      <c r="C608" s="9"/>
      <c r="D608" s="9"/>
      <c r="E608" s="32">
        <v>4760100</v>
      </c>
      <c r="F608" s="33" t="s">
        <v>671</v>
      </c>
      <c r="G608" s="33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  <c r="S608" s="9"/>
      <c r="T608" s="9"/>
      <c r="U608" s="9"/>
      <c r="V608" s="9"/>
      <c r="W608" s="9"/>
      <c r="X608" s="37"/>
      <c r="Y608" s="9"/>
      <c r="Z608" s="9"/>
    </row>
    <row r="609" spans="1:26" x14ac:dyDescent="0.25">
      <c r="A609" s="9"/>
      <c r="B609" s="9"/>
      <c r="C609" s="9"/>
      <c r="D609" s="9"/>
      <c r="E609" s="32">
        <v>4760101</v>
      </c>
      <c r="F609" s="33" t="s">
        <v>672</v>
      </c>
      <c r="G609" s="33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  <c r="S609" s="9"/>
      <c r="T609" s="9"/>
      <c r="U609" s="9"/>
      <c r="V609" s="9"/>
      <c r="W609" s="9"/>
      <c r="X609" s="37"/>
      <c r="Y609" s="9"/>
      <c r="Z609" s="9"/>
    </row>
    <row r="610" spans="1:26" x14ac:dyDescent="0.25">
      <c r="A610" s="9"/>
      <c r="B610" s="9"/>
      <c r="C610" s="9"/>
      <c r="D610" s="9"/>
      <c r="E610" s="32">
        <v>4760102</v>
      </c>
      <c r="F610" s="33" t="s">
        <v>673</v>
      </c>
      <c r="G610" s="33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  <c r="S610" s="9"/>
      <c r="T610" s="9"/>
      <c r="U610" s="9"/>
      <c r="V610" s="9"/>
      <c r="W610" s="9"/>
      <c r="X610" s="37"/>
      <c r="Y610" s="9"/>
      <c r="Z610" s="9"/>
    </row>
    <row r="611" spans="1:26" x14ac:dyDescent="0.25">
      <c r="A611" s="9"/>
      <c r="B611" s="9"/>
      <c r="C611" s="9"/>
      <c r="D611" s="9"/>
      <c r="E611" s="32">
        <v>4760105</v>
      </c>
      <c r="F611" s="33" t="s">
        <v>674</v>
      </c>
      <c r="G611" s="33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  <c r="S611" s="9"/>
      <c r="T611" s="9"/>
      <c r="U611" s="9"/>
      <c r="V611" s="9"/>
      <c r="W611" s="9"/>
      <c r="X611" s="37"/>
      <c r="Y611" s="9"/>
      <c r="Z611" s="9"/>
    </row>
    <row r="612" spans="1:26" x14ac:dyDescent="0.25">
      <c r="A612" s="9"/>
      <c r="B612" s="9"/>
      <c r="C612" s="9"/>
      <c r="D612" s="9"/>
      <c r="E612" s="32">
        <v>4770100</v>
      </c>
      <c r="F612" s="33" t="s">
        <v>675</v>
      </c>
      <c r="G612" s="33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  <c r="S612" s="9"/>
      <c r="T612" s="9"/>
      <c r="U612" s="9"/>
      <c r="V612" s="9"/>
      <c r="W612" s="9"/>
      <c r="X612" s="37"/>
      <c r="Y612" s="9"/>
      <c r="Z612" s="9"/>
    </row>
    <row r="613" spans="1:26" x14ac:dyDescent="0.25">
      <c r="A613" s="9"/>
      <c r="B613" s="9"/>
      <c r="C613" s="9"/>
      <c r="D613" s="9"/>
      <c r="E613" s="32">
        <v>4770101</v>
      </c>
      <c r="F613" s="33" t="s">
        <v>676</v>
      </c>
      <c r="G613" s="33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  <c r="S613" s="9"/>
      <c r="T613" s="9"/>
      <c r="U613" s="9"/>
      <c r="V613" s="9"/>
      <c r="W613" s="9"/>
      <c r="X613" s="37"/>
      <c r="Y613" s="9"/>
      <c r="Z613" s="9"/>
    </row>
    <row r="614" spans="1:26" x14ac:dyDescent="0.25">
      <c r="A614" s="9"/>
      <c r="B614" s="9"/>
      <c r="C614" s="9"/>
      <c r="D614" s="9"/>
      <c r="E614" s="32">
        <v>4770102</v>
      </c>
      <c r="F614" s="33" t="s">
        <v>677</v>
      </c>
      <c r="G614" s="33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  <c r="S614" s="9"/>
      <c r="T614" s="9"/>
      <c r="U614" s="9"/>
      <c r="V614" s="9"/>
      <c r="W614" s="9"/>
      <c r="X614" s="37"/>
      <c r="Y614" s="9"/>
      <c r="Z614" s="9"/>
    </row>
    <row r="615" spans="1:26" x14ac:dyDescent="0.25">
      <c r="A615" s="9"/>
      <c r="B615" s="9"/>
      <c r="C615" s="9"/>
      <c r="D615" s="9"/>
      <c r="E615" s="32">
        <v>4770105</v>
      </c>
      <c r="F615" s="33" t="s">
        <v>678</v>
      </c>
      <c r="G615" s="33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  <c r="S615" s="9"/>
      <c r="T615" s="9"/>
      <c r="U615" s="9"/>
      <c r="V615" s="9"/>
      <c r="W615" s="9"/>
      <c r="X615" s="37"/>
      <c r="Y615" s="9"/>
      <c r="Z615" s="9"/>
    </row>
    <row r="616" spans="1:26" x14ac:dyDescent="0.25">
      <c r="A616" s="9"/>
      <c r="B616" s="9"/>
      <c r="C616" s="9"/>
      <c r="D616" s="9"/>
      <c r="E616" s="32">
        <v>4779901</v>
      </c>
      <c r="F616" s="33" t="s">
        <v>679</v>
      </c>
      <c r="G616" s="33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  <c r="S616" s="9"/>
      <c r="T616" s="9"/>
      <c r="U616" s="9"/>
      <c r="V616" s="9"/>
      <c r="W616" s="9"/>
      <c r="X616" s="37"/>
      <c r="Y616" s="9"/>
      <c r="Z616" s="9"/>
    </row>
    <row r="617" spans="1:26" x14ac:dyDescent="0.25">
      <c r="A617" s="9"/>
      <c r="B617" s="9"/>
      <c r="C617" s="9"/>
      <c r="D617" s="9"/>
      <c r="E617" s="32">
        <v>4779902</v>
      </c>
      <c r="F617" s="33" t="s">
        <v>680</v>
      </c>
      <c r="G617" s="33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  <c r="S617" s="9"/>
      <c r="T617" s="9"/>
      <c r="U617" s="9"/>
      <c r="V617" s="9"/>
      <c r="W617" s="9"/>
      <c r="X617" s="37"/>
      <c r="Y617" s="9"/>
      <c r="Z617" s="9"/>
    </row>
    <row r="618" spans="1:26" x14ac:dyDescent="0.25">
      <c r="A618" s="9"/>
      <c r="B618" s="9"/>
      <c r="C618" s="9"/>
      <c r="D618" s="9"/>
      <c r="E618" s="32">
        <v>4779903</v>
      </c>
      <c r="F618" s="33" t="s">
        <v>681</v>
      </c>
      <c r="G618" s="33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  <c r="S618" s="9"/>
      <c r="T618" s="9"/>
      <c r="U618" s="9"/>
      <c r="V618" s="9"/>
      <c r="W618" s="9"/>
      <c r="X618" s="37"/>
      <c r="Y618" s="9"/>
      <c r="Z618" s="9"/>
    </row>
    <row r="619" spans="1:26" x14ac:dyDescent="0.25">
      <c r="A619" s="9"/>
      <c r="B619" s="9"/>
      <c r="C619" s="9"/>
      <c r="D619" s="9"/>
      <c r="E619" s="32">
        <v>4779904</v>
      </c>
      <c r="F619" s="33" t="s">
        <v>682</v>
      </c>
      <c r="G619" s="33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  <c r="S619" s="9"/>
      <c r="T619" s="9"/>
      <c r="U619" s="9"/>
      <c r="V619" s="9"/>
      <c r="W619" s="9"/>
      <c r="X619" s="37"/>
      <c r="Y619" s="9"/>
      <c r="Z619" s="9"/>
    </row>
    <row r="620" spans="1:26" x14ac:dyDescent="0.25">
      <c r="A620" s="9"/>
      <c r="B620" s="9"/>
      <c r="C620" s="9"/>
      <c r="D620" s="9"/>
      <c r="E620" s="32">
        <v>4779905</v>
      </c>
      <c r="F620" s="33" t="s">
        <v>683</v>
      </c>
      <c r="G620" s="33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  <c r="S620" s="9"/>
      <c r="T620" s="9"/>
      <c r="U620" s="9"/>
      <c r="V620" s="9"/>
      <c r="W620" s="9"/>
      <c r="X620" s="37"/>
      <c r="Y620" s="9"/>
      <c r="Z620" s="9"/>
    </row>
    <row r="621" spans="1:26" x14ac:dyDescent="0.25">
      <c r="A621" s="9"/>
      <c r="B621" s="9"/>
      <c r="C621" s="9"/>
      <c r="D621" s="9"/>
      <c r="E621" s="32">
        <v>4779906</v>
      </c>
      <c r="F621" s="33" t="s">
        <v>684</v>
      </c>
      <c r="G621" s="33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  <c r="S621" s="9"/>
      <c r="T621" s="9"/>
      <c r="U621" s="9"/>
      <c r="V621" s="9"/>
      <c r="W621" s="9"/>
      <c r="X621" s="37"/>
      <c r="Y621" s="9"/>
      <c r="Z621" s="9"/>
    </row>
    <row r="622" spans="1:26" x14ac:dyDescent="0.25">
      <c r="A622" s="9"/>
      <c r="B622" s="9"/>
      <c r="C622" s="9"/>
      <c r="D622" s="9"/>
      <c r="E622" s="32">
        <v>4779907</v>
      </c>
      <c r="F622" s="33" t="s">
        <v>685</v>
      </c>
      <c r="G622" s="33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  <c r="S622" s="9"/>
      <c r="T622" s="9"/>
      <c r="U622" s="9"/>
      <c r="V622" s="9"/>
      <c r="W622" s="9"/>
      <c r="X622" s="37"/>
      <c r="Y622" s="9"/>
      <c r="Z622" s="9"/>
    </row>
    <row r="623" spans="1:26" x14ac:dyDescent="0.25">
      <c r="A623" s="9"/>
      <c r="B623" s="9"/>
      <c r="C623" s="9"/>
      <c r="D623" s="9"/>
      <c r="E623" s="32">
        <v>4779910</v>
      </c>
      <c r="F623" s="33" t="s">
        <v>686</v>
      </c>
      <c r="G623" s="33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  <c r="S623" s="9"/>
      <c r="T623" s="9"/>
      <c r="U623" s="9"/>
      <c r="V623" s="9"/>
      <c r="W623" s="9"/>
      <c r="X623" s="37"/>
      <c r="Y623" s="9"/>
      <c r="Z623" s="9"/>
    </row>
    <row r="624" spans="1:26" x14ac:dyDescent="0.25">
      <c r="A624" s="9"/>
      <c r="B624" s="9"/>
      <c r="C624" s="9"/>
      <c r="D624" s="9"/>
      <c r="E624" s="32">
        <v>4818100</v>
      </c>
      <c r="F624" s="33" t="s">
        <v>687</v>
      </c>
      <c r="G624" s="33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  <c r="S624" s="9"/>
      <c r="T624" s="9"/>
      <c r="U624" s="9"/>
      <c r="V624" s="9"/>
      <c r="W624" s="9"/>
      <c r="X624" s="37"/>
      <c r="Y624" s="9"/>
      <c r="Z624" s="9"/>
    </row>
    <row r="625" spans="1:26" x14ac:dyDescent="0.25">
      <c r="A625" s="9"/>
      <c r="B625" s="9"/>
      <c r="C625" s="9"/>
      <c r="D625" s="9"/>
      <c r="E625" s="32">
        <v>4860100</v>
      </c>
      <c r="F625" s="33" t="s">
        <v>688</v>
      </c>
      <c r="G625" s="33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  <c r="S625" s="9"/>
      <c r="T625" s="9"/>
      <c r="U625" s="9"/>
      <c r="V625" s="9"/>
      <c r="W625" s="9"/>
      <c r="X625" s="37"/>
      <c r="Y625" s="9"/>
      <c r="Z625" s="9"/>
    </row>
    <row r="626" spans="1:26" x14ac:dyDescent="0.25">
      <c r="A626" s="9"/>
      <c r="B626" s="9"/>
      <c r="C626" s="9"/>
      <c r="D626" s="9"/>
      <c r="E626" s="32">
        <v>4860101</v>
      </c>
      <c r="F626" s="33" t="s">
        <v>689</v>
      </c>
      <c r="G626" s="33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  <c r="S626" s="9"/>
      <c r="T626" s="9"/>
      <c r="U626" s="9"/>
      <c r="V626" s="9"/>
      <c r="W626" s="9"/>
      <c r="X626" s="37"/>
      <c r="Y626" s="9"/>
      <c r="Z626" s="9"/>
    </row>
    <row r="627" spans="1:26" x14ac:dyDescent="0.25">
      <c r="A627" s="9"/>
      <c r="B627" s="9"/>
      <c r="C627" s="9"/>
      <c r="D627" s="9"/>
      <c r="E627" s="32">
        <v>4860102</v>
      </c>
      <c r="F627" s="33" t="s">
        <v>690</v>
      </c>
      <c r="G627" s="33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  <c r="S627" s="9"/>
      <c r="T627" s="9"/>
      <c r="U627" s="9"/>
      <c r="V627" s="9"/>
      <c r="W627" s="9"/>
      <c r="X627" s="37"/>
      <c r="Y627" s="9"/>
      <c r="Z627" s="9"/>
    </row>
    <row r="628" spans="1:26" x14ac:dyDescent="0.25">
      <c r="A628" s="9"/>
      <c r="B628" s="9"/>
      <c r="C628" s="9"/>
      <c r="D628" s="9"/>
      <c r="E628" s="32">
        <v>4860103</v>
      </c>
      <c r="F628" s="33" t="s">
        <v>691</v>
      </c>
      <c r="G628" s="33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  <c r="S628" s="9"/>
      <c r="T628" s="9"/>
      <c r="U628" s="9"/>
      <c r="V628" s="9"/>
      <c r="W628" s="9"/>
      <c r="X628" s="37"/>
      <c r="Y628" s="9"/>
      <c r="Z628" s="9"/>
    </row>
    <row r="629" spans="1:26" x14ac:dyDescent="0.25">
      <c r="A629" s="9"/>
      <c r="B629" s="9"/>
      <c r="C629" s="9"/>
      <c r="D629" s="9"/>
      <c r="E629" s="32">
        <v>4860104</v>
      </c>
      <c r="F629" s="33" t="s">
        <v>692</v>
      </c>
      <c r="G629" s="33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  <c r="S629" s="9"/>
      <c r="T629" s="9"/>
      <c r="U629" s="9"/>
      <c r="V629" s="9"/>
      <c r="W629" s="9"/>
      <c r="X629" s="37"/>
      <c r="Y629" s="9"/>
      <c r="Z629" s="9"/>
    </row>
    <row r="630" spans="1:26" x14ac:dyDescent="0.25">
      <c r="A630" s="9"/>
      <c r="B630" s="9"/>
      <c r="C630" s="9"/>
      <c r="D630" s="9"/>
      <c r="E630" s="32">
        <v>4860105</v>
      </c>
      <c r="F630" s="33" t="s">
        <v>693</v>
      </c>
      <c r="G630" s="33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  <c r="S630" s="9"/>
      <c r="T630" s="9"/>
      <c r="U630" s="9"/>
      <c r="V630" s="9"/>
      <c r="W630" s="9"/>
      <c r="X630" s="37"/>
      <c r="Y630" s="9"/>
      <c r="Z630" s="9"/>
    </row>
    <row r="631" spans="1:26" x14ac:dyDescent="0.25">
      <c r="A631" s="9"/>
      <c r="B631" s="9"/>
      <c r="C631" s="9"/>
      <c r="D631" s="9"/>
      <c r="E631" s="32">
        <v>4860106</v>
      </c>
      <c r="F631" s="33" t="s">
        <v>694</v>
      </c>
      <c r="G631" s="33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  <c r="S631" s="9"/>
      <c r="T631" s="9"/>
      <c r="U631" s="9"/>
      <c r="V631" s="9"/>
      <c r="W631" s="9"/>
      <c r="X631" s="37"/>
      <c r="Y631" s="9"/>
      <c r="Z631" s="9"/>
    </row>
    <row r="632" spans="1:26" x14ac:dyDescent="0.25">
      <c r="A632" s="9"/>
      <c r="B632" s="9"/>
      <c r="C632" s="9"/>
      <c r="D632" s="9"/>
      <c r="E632" s="32">
        <v>4860111</v>
      </c>
      <c r="F632" s="33" t="s">
        <v>695</v>
      </c>
      <c r="G632" s="33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  <c r="S632" s="9"/>
      <c r="T632" s="9"/>
      <c r="U632" s="9"/>
      <c r="V632" s="9"/>
      <c r="W632" s="9"/>
      <c r="X632" s="37"/>
      <c r="Y632" s="9"/>
      <c r="Z632" s="9"/>
    </row>
    <row r="633" spans="1:26" x14ac:dyDescent="0.25">
      <c r="A633" s="9"/>
      <c r="B633" s="9"/>
      <c r="C633" s="9"/>
      <c r="D633" s="9"/>
      <c r="E633" s="32">
        <v>4860112</v>
      </c>
      <c r="F633" s="33" t="s">
        <v>696</v>
      </c>
      <c r="G633" s="33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  <c r="S633" s="9"/>
      <c r="T633" s="9"/>
      <c r="U633" s="9"/>
      <c r="V633" s="9"/>
      <c r="W633" s="9"/>
      <c r="X633" s="37"/>
      <c r="Y633" s="9"/>
      <c r="Z633" s="9"/>
    </row>
    <row r="634" spans="1:26" x14ac:dyDescent="0.25">
      <c r="A634" s="9"/>
      <c r="B634" s="9"/>
      <c r="C634" s="9"/>
      <c r="D634" s="9"/>
      <c r="E634" s="32">
        <v>4860113</v>
      </c>
      <c r="F634" s="33" t="s">
        <v>697</v>
      </c>
      <c r="G634" s="33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  <c r="S634" s="9"/>
      <c r="T634" s="9"/>
      <c r="U634" s="9"/>
      <c r="V634" s="9"/>
      <c r="W634" s="9"/>
      <c r="X634" s="37"/>
      <c r="Y634" s="9"/>
      <c r="Z634" s="9"/>
    </row>
    <row r="635" spans="1:26" x14ac:dyDescent="0.25">
      <c r="A635" s="9"/>
      <c r="B635" s="9"/>
      <c r="C635" s="9"/>
      <c r="D635" s="9"/>
      <c r="E635" s="32">
        <v>4860115</v>
      </c>
      <c r="F635" s="33" t="s">
        <v>698</v>
      </c>
      <c r="G635" s="33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  <c r="S635" s="9"/>
      <c r="T635" s="9"/>
      <c r="U635" s="9"/>
      <c r="V635" s="9"/>
      <c r="W635" s="9"/>
      <c r="X635" s="37"/>
      <c r="Y635" s="9"/>
      <c r="Z635" s="9"/>
    </row>
    <row r="636" spans="1:26" x14ac:dyDescent="0.25">
      <c r="A636" s="9"/>
      <c r="B636" s="9"/>
      <c r="C636" s="9"/>
      <c r="D636" s="9"/>
      <c r="E636" s="32">
        <v>4860120</v>
      </c>
      <c r="F636" s="33" t="s">
        <v>699</v>
      </c>
      <c r="G636" s="33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  <c r="S636" s="9"/>
      <c r="T636" s="9"/>
      <c r="U636" s="9"/>
      <c r="V636" s="9"/>
      <c r="W636" s="9"/>
      <c r="X636" s="37"/>
      <c r="Y636" s="9"/>
      <c r="Z636" s="9"/>
    </row>
    <row r="637" spans="1:26" x14ac:dyDescent="0.25">
      <c r="A637" s="9"/>
      <c r="B637" s="9"/>
      <c r="C637" s="9"/>
      <c r="D637" s="9"/>
      <c r="E637" s="32">
        <v>4870100</v>
      </c>
      <c r="F637" s="33" t="s">
        <v>700</v>
      </c>
      <c r="G637" s="33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  <c r="S637" s="9"/>
      <c r="T637" s="9"/>
      <c r="U637" s="9"/>
      <c r="V637" s="9"/>
      <c r="W637" s="9"/>
      <c r="X637" s="37"/>
      <c r="Y637" s="9"/>
      <c r="Z637" s="9"/>
    </row>
    <row r="638" spans="1:26" x14ac:dyDescent="0.25">
      <c r="A638" s="9"/>
      <c r="B638" s="9"/>
      <c r="C638" s="9"/>
      <c r="D638" s="9"/>
      <c r="E638" s="32">
        <v>4870101</v>
      </c>
      <c r="F638" s="33" t="s">
        <v>701</v>
      </c>
      <c r="G638" s="33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  <c r="S638" s="9"/>
      <c r="T638" s="9"/>
      <c r="U638" s="9"/>
      <c r="V638" s="9"/>
      <c r="W638" s="9"/>
      <c r="X638" s="37"/>
      <c r="Y638" s="9"/>
      <c r="Z638" s="9"/>
    </row>
    <row r="639" spans="1:26" x14ac:dyDescent="0.25">
      <c r="A639" s="9"/>
      <c r="B639" s="9"/>
      <c r="C639" s="9"/>
      <c r="D639" s="9"/>
      <c r="E639" s="32">
        <v>4870102</v>
      </c>
      <c r="F639" s="33" t="s">
        <v>702</v>
      </c>
      <c r="G639" s="33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  <c r="S639" s="9"/>
      <c r="T639" s="9"/>
      <c r="U639" s="9"/>
      <c r="V639" s="9"/>
      <c r="W639" s="9"/>
      <c r="X639" s="37"/>
      <c r="Y639" s="9"/>
      <c r="Z639" s="9"/>
    </row>
    <row r="640" spans="1:26" x14ac:dyDescent="0.25">
      <c r="A640" s="9"/>
      <c r="B640" s="9"/>
      <c r="C640" s="9"/>
      <c r="D640" s="9"/>
      <c r="E640" s="32">
        <v>4870103</v>
      </c>
      <c r="F640" s="33" t="s">
        <v>703</v>
      </c>
      <c r="G640" s="33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  <c r="S640" s="9"/>
      <c r="T640" s="9"/>
      <c r="U640" s="9"/>
      <c r="V640" s="9"/>
      <c r="W640" s="9"/>
      <c r="X640" s="37"/>
      <c r="Y640" s="9"/>
      <c r="Z640" s="9"/>
    </row>
    <row r="641" spans="1:26" x14ac:dyDescent="0.25">
      <c r="A641" s="9"/>
      <c r="B641" s="9"/>
      <c r="C641" s="9"/>
      <c r="D641" s="9"/>
      <c r="E641" s="32">
        <v>4870104</v>
      </c>
      <c r="F641" s="33" t="s">
        <v>704</v>
      </c>
      <c r="G641" s="33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  <c r="S641" s="9"/>
      <c r="T641" s="9"/>
      <c r="U641" s="9"/>
      <c r="V641" s="9"/>
      <c r="W641" s="9"/>
      <c r="X641" s="37"/>
      <c r="Y641" s="9"/>
      <c r="Z641" s="9"/>
    </row>
    <row r="642" spans="1:26" x14ac:dyDescent="0.25">
      <c r="A642" s="9"/>
      <c r="B642" s="9"/>
      <c r="C642" s="9"/>
      <c r="D642" s="9"/>
      <c r="E642" s="32">
        <v>4870105</v>
      </c>
      <c r="F642" s="33" t="s">
        <v>705</v>
      </c>
      <c r="G642" s="33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  <c r="S642" s="9"/>
      <c r="T642" s="9"/>
      <c r="U642" s="9"/>
      <c r="V642" s="9"/>
      <c r="W642" s="9"/>
      <c r="X642" s="37"/>
      <c r="Y642" s="9"/>
      <c r="Z642" s="9"/>
    </row>
    <row r="643" spans="1:26" x14ac:dyDescent="0.25">
      <c r="A643" s="9"/>
      <c r="B643" s="9"/>
      <c r="C643" s="9"/>
      <c r="D643" s="9"/>
      <c r="E643" s="32">
        <v>4870106</v>
      </c>
      <c r="F643" s="33" t="s">
        <v>706</v>
      </c>
      <c r="G643" s="33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  <c r="S643" s="9"/>
      <c r="T643" s="9"/>
      <c r="U643" s="9"/>
      <c r="V643" s="9"/>
      <c r="W643" s="9"/>
      <c r="X643" s="37"/>
      <c r="Y643" s="9"/>
      <c r="Z643" s="9"/>
    </row>
    <row r="644" spans="1:26" x14ac:dyDescent="0.25">
      <c r="A644" s="9"/>
      <c r="B644" s="9"/>
      <c r="C644" s="9"/>
      <c r="D644" s="9"/>
      <c r="E644" s="32">
        <v>4870107</v>
      </c>
      <c r="F644" s="33" t="s">
        <v>707</v>
      </c>
      <c r="G644" s="33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  <c r="S644" s="9"/>
      <c r="T644" s="9"/>
      <c r="U644" s="9"/>
      <c r="V644" s="9"/>
      <c r="W644" s="9"/>
      <c r="X644" s="37"/>
      <c r="Y644" s="9"/>
      <c r="Z644" s="9"/>
    </row>
    <row r="645" spans="1:26" x14ac:dyDescent="0.25">
      <c r="A645" s="9"/>
      <c r="B645" s="9"/>
      <c r="C645" s="9"/>
      <c r="D645" s="9"/>
      <c r="E645" s="32">
        <v>4870108</v>
      </c>
      <c r="F645" s="33" t="s">
        <v>708</v>
      </c>
      <c r="G645" s="33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  <c r="S645" s="9"/>
      <c r="T645" s="9"/>
      <c r="U645" s="9"/>
      <c r="V645" s="9"/>
      <c r="W645" s="9"/>
      <c r="X645" s="37"/>
      <c r="Y645" s="9"/>
      <c r="Z645" s="9"/>
    </row>
    <row r="646" spans="1:26" x14ac:dyDescent="0.25">
      <c r="A646" s="9"/>
      <c r="B646" s="9"/>
      <c r="C646" s="9"/>
      <c r="D646" s="9"/>
      <c r="E646" s="32">
        <v>4870109</v>
      </c>
      <c r="F646" s="33" t="s">
        <v>709</v>
      </c>
      <c r="G646" s="33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  <c r="S646" s="9"/>
      <c r="T646" s="9"/>
      <c r="U646" s="9"/>
      <c r="V646" s="9"/>
      <c r="W646" s="9"/>
      <c r="X646" s="37"/>
      <c r="Y646" s="9"/>
      <c r="Z646" s="9"/>
    </row>
    <row r="647" spans="1:26" x14ac:dyDescent="0.25">
      <c r="A647" s="9"/>
      <c r="B647" s="9"/>
      <c r="C647" s="9"/>
      <c r="D647" s="9"/>
      <c r="E647" s="32">
        <v>4880100</v>
      </c>
      <c r="F647" s="33" t="s">
        <v>710</v>
      </c>
      <c r="G647" s="33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  <c r="S647" s="9"/>
      <c r="T647" s="9"/>
      <c r="U647" s="9"/>
      <c r="V647" s="9"/>
      <c r="W647" s="9"/>
      <c r="X647" s="37"/>
      <c r="Y647" s="9"/>
      <c r="Z647" s="9"/>
    </row>
    <row r="648" spans="1:26" x14ac:dyDescent="0.25">
      <c r="A648" s="9"/>
      <c r="B648" s="9"/>
      <c r="C648" s="9"/>
      <c r="D648" s="9"/>
      <c r="E648" s="32">
        <v>4880101</v>
      </c>
      <c r="F648" s="33" t="s">
        <v>711</v>
      </c>
      <c r="G648" s="33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  <c r="S648" s="9"/>
      <c r="T648" s="9"/>
      <c r="U648" s="9"/>
      <c r="V648" s="9"/>
      <c r="W648" s="9"/>
      <c r="X648" s="37"/>
      <c r="Y648" s="9"/>
      <c r="Z648" s="9"/>
    </row>
    <row r="649" spans="1:26" x14ac:dyDescent="0.25">
      <c r="A649" s="9"/>
      <c r="B649" s="9"/>
      <c r="C649" s="9"/>
      <c r="D649" s="9"/>
      <c r="E649" s="32">
        <v>4880102</v>
      </c>
      <c r="F649" s="33" t="s">
        <v>712</v>
      </c>
      <c r="G649" s="33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  <c r="S649" s="9"/>
      <c r="T649" s="9"/>
      <c r="U649" s="9"/>
      <c r="V649" s="9"/>
      <c r="W649" s="9"/>
      <c r="X649" s="37"/>
      <c r="Y649" s="9"/>
      <c r="Z649" s="9"/>
    </row>
    <row r="650" spans="1:26" x14ac:dyDescent="0.25">
      <c r="A650" s="9"/>
      <c r="B650" s="9"/>
      <c r="C650" s="9"/>
      <c r="D650" s="9"/>
      <c r="E650" s="32">
        <v>4880103</v>
      </c>
      <c r="F650" s="33" t="s">
        <v>713</v>
      </c>
      <c r="G650" s="33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  <c r="S650" s="9"/>
      <c r="T650" s="9"/>
      <c r="U650" s="9"/>
      <c r="V650" s="9"/>
      <c r="W650" s="9"/>
      <c r="X650" s="37"/>
      <c r="Y650" s="9"/>
      <c r="Z650" s="9"/>
    </row>
    <row r="651" spans="1:26" x14ac:dyDescent="0.25">
      <c r="A651" s="9"/>
      <c r="B651" s="9"/>
      <c r="C651" s="9"/>
      <c r="D651" s="9"/>
      <c r="E651" s="32">
        <v>4880104</v>
      </c>
      <c r="F651" s="33" t="s">
        <v>714</v>
      </c>
      <c r="G651" s="33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  <c r="S651" s="9"/>
      <c r="T651" s="9"/>
      <c r="U651" s="9"/>
      <c r="V651" s="9"/>
      <c r="W651" s="9"/>
      <c r="X651" s="37"/>
      <c r="Y651" s="9"/>
      <c r="Z651" s="9"/>
    </row>
    <row r="652" spans="1:26" x14ac:dyDescent="0.25">
      <c r="A652" s="9"/>
      <c r="B652" s="9"/>
      <c r="C652" s="9"/>
      <c r="D652" s="9"/>
      <c r="E652" s="32">
        <v>4880105</v>
      </c>
      <c r="F652" s="33" t="s">
        <v>715</v>
      </c>
      <c r="G652" s="33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  <c r="S652" s="9"/>
      <c r="T652" s="9"/>
      <c r="U652" s="9"/>
      <c r="V652" s="9"/>
      <c r="W652" s="9"/>
      <c r="X652" s="37"/>
      <c r="Y652" s="9"/>
      <c r="Z652" s="9"/>
    </row>
    <row r="653" spans="1:26" x14ac:dyDescent="0.25">
      <c r="A653" s="9"/>
      <c r="B653" s="9"/>
      <c r="C653" s="9"/>
      <c r="D653" s="9"/>
      <c r="E653" s="32">
        <v>4880106</v>
      </c>
      <c r="F653" s="33" t="s">
        <v>716</v>
      </c>
      <c r="G653" s="33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  <c r="S653" s="9"/>
      <c r="T653" s="9"/>
      <c r="U653" s="9"/>
      <c r="V653" s="9"/>
      <c r="W653" s="9"/>
      <c r="X653" s="37"/>
      <c r="Y653" s="9"/>
      <c r="Z653" s="9"/>
    </row>
    <row r="654" spans="1:26" x14ac:dyDescent="0.25">
      <c r="A654" s="9"/>
      <c r="B654" s="9"/>
      <c r="C654" s="9"/>
      <c r="D654" s="9"/>
      <c r="E654" s="32">
        <v>4880107</v>
      </c>
      <c r="F654" s="33" t="s">
        <v>717</v>
      </c>
      <c r="G654" s="33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  <c r="S654" s="9"/>
      <c r="T654" s="9"/>
      <c r="U654" s="9"/>
      <c r="V654" s="9"/>
      <c r="W654" s="9"/>
      <c r="X654" s="37"/>
      <c r="Y654" s="9"/>
      <c r="Z654" s="9"/>
    </row>
    <row r="655" spans="1:26" x14ac:dyDescent="0.25">
      <c r="A655" s="9"/>
      <c r="B655" s="9"/>
      <c r="C655" s="9"/>
      <c r="D655" s="9"/>
      <c r="E655" s="32">
        <v>4880108</v>
      </c>
      <c r="F655" s="33" t="s">
        <v>718</v>
      </c>
      <c r="G655" s="33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  <c r="S655" s="9"/>
      <c r="T655" s="9"/>
      <c r="U655" s="9"/>
      <c r="V655" s="9"/>
      <c r="W655" s="9"/>
      <c r="X655" s="37"/>
      <c r="Y655" s="9"/>
      <c r="Z655" s="9"/>
    </row>
    <row r="656" spans="1:26" x14ac:dyDescent="0.25">
      <c r="A656" s="9"/>
      <c r="B656" s="9"/>
      <c r="C656" s="9"/>
      <c r="D656" s="9"/>
      <c r="E656" s="32">
        <v>4880110</v>
      </c>
      <c r="F656" s="33" t="s">
        <v>719</v>
      </c>
      <c r="G656" s="33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  <c r="S656" s="9"/>
      <c r="T656" s="9"/>
      <c r="U656" s="9"/>
      <c r="V656" s="9"/>
      <c r="W656" s="9"/>
      <c r="X656" s="37"/>
      <c r="Y656" s="9"/>
      <c r="Z656" s="9"/>
    </row>
    <row r="657" spans="1:26" x14ac:dyDescent="0.25">
      <c r="A657" s="9"/>
      <c r="B657" s="9"/>
      <c r="C657" s="9"/>
      <c r="D657" s="9"/>
      <c r="E657" s="32">
        <v>4891170</v>
      </c>
      <c r="F657" s="33" t="s">
        <v>720</v>
      </c>
      <c r="G657" s="33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  <c r="S657" s="9"/>
      <c r="T657" s="9"/>
      <c r="U657" s="9"/>
      <c r="V657" s="9"/>
      <c r="W657" s="9"/>
      <c r="X657" s="37"/>
      <c r="Y657" s="9"/>
      <c r="Z657" s="9"/>
    </row>
    <row r="658" spans="1:26" x14ac:dyDescent="0.25">
      <c r="A658" s="9"/>
      <c r="B658" s="9"/>
      <c r="C658" s="9"/>
      <c r="D658" s="9"/>
      <c r="E658" s="32">
        <v>4900100</v>
      </c>
      <c r="F658" s="33" t="s">
        <v>721</v>
      </c>
      <c r="G658" s="33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  <c r="S658" s="9"/>
      <c r="T658" s="9"/>
      <c r="U658" s="9"/>
      <c r="V658" s="9"/>
      <c r="W658" s="9"/>
      <c r="X658" s="37"/>
      <c r="Y658" s="9"/>
      <c r="Z658" s="9"/>
    </row>
    <row r="659" spans="1:26" x14ac:dyDescent="0.25">
      <c r="A659" s="9"/>
      <c r="B659" s="9"/>
      <c r="C659" s="9"/>
      <c r="D659" s="9"/>
      <c r="E659" s="32">
        <v>4910100</v>
      </c>
      <c r="F659" s="33" t="s">
        <v>722</v>
      </c>
      <c r="G659" s="33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  <c r="S659" s="9"/>
      <c r="T659" s="9"/>
      <c r="U659" s="9"/>
      <c r="V659" s="9"/>
      <c r="W659" s="9"/>
      <c r="X659" s="37"/>
      <c r="Y659" s="9"/>
      <c r="Z659" s="9"/>
    </row>
    <row r="660" spans="1:26" x14ac:dyDescent="0.25">
      <c r="A660" s="9"/>
      <c r="B660" s="9"/>
      <c r="C660" s="9"/>
      <c r="D660" s="9"/>
      <c r="E660" s="32">
        <v>4910101</v>
      </c>
      <c r="F660" s="33" t="s">
        <v>723</v>
      </c>
      <c r="G660" s="33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  <c r="S660" s="9"/>
      <c r="T660" s="9"/>
      <c r="U660" s="9"/>
      <c r="V660" s="9"/>
      <c r="W660" s="9"/>
      <c r="X660" s="37"/>
      <c r="Y660" s="9"/>
      <c r="Z660" s="9"/>
    </row>
    <row r="661" spans="1:26" x14ac:dyDescent="0.25">
      <c r="A661" s="9"/>
      <c r="B661" s="9"/>
      <c r="C661" s="9"/>
      <c r="D661" s="9"/>
      <c r="E661" s="32">
        <v>4910102</v>
      </c>
      <c r="F661" s="33" t="s">
        <v>724</v>
      </c>
      <c r="G661" s="33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  <c r="S661" s="9"/>
      <c r="T661" s="9"/>
      <c r="U661" s="9"/>
      <c r="V661" s="9"/>
      <c r="W661" s="9"/>
      <c r="X661" s="37"/>
      <c r="Y661" s="9"/>
      <c r="Z661" s="9"/>
    </row>
    <row r="662" spans="1:26" x14ac:dyDescent="0.25">
      <c r="A662" s="9"/>
      <c r="B662" s="9"/>
      <c r="C662" s="9"/>
      <c r="D662" s="9"/>
      <c r="E662" s="32">
        <v>4910103</v>
      </c>
      <c r="F662" s="33" t="s">
        <v>725</v>
      </c>
      <c r="G662" s="33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  <c r="S662" s="9"/>
      <c r="T662" s="9"/>
      <c r="U662" s="9"/>
      <c r="V662" s="9"/>
      <c r="W662" s="9"/>
      <c r="X662" s="37"/>
      <c r="Y662" s="9"/>
      <c r="Z662" s="9"/>
    </row>
    <row r="663" spans="1:26" x14ac:dyDescent="0.25">
      <c r="A663" s="9"/>
      <c r="B663" s="9"/>
      <c r="C663" s="9"/>
      <c r="D663" s="9"/>
      <c r="E663" s="32">
        <v>4910109</v>
      </c>
      <c r="F663" s="33" t="s">
        <v>726</v>
      </c>
      <c r="G663" s="33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  <c r="S663" s="9"/>
      <c r="T663" s="9"/>
      <c r="U663" s="9"/>
      <c r="V663" s="9"/>
      <c r="W663" s="9"/>
      <c r="X663" s="37"/>
      <c r="Y663" s="9"/>
      <c r="Z663" s="9"/>
    </row>
    <row r="664" spans="1:26" x14ac:dyDescent="0.25">
      <c r="A664" s="9"/>
      <c r="B664" s="9"/>
      <c r="C664" s="9"/>
      <c r="D664" s="9"/>
      <c r="E664" s="32">
        <v>4910110</v>
      </c>
      <c r="F664" s="33" t="s">
        <v>727</v>
      </c>
      <c r="G664" s="33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  <c r="S664" s="9"/>
      <c r="T664" s="9"/>
      <c r="U664" s="9"/>
      <c r="V664" s="9"/>
      <c r="W664" s="9"/>
      <c r="X664" s="37"/>
      <c r="Y664" s="9"/>
      <c r="Z664" s="9"/>
    </row>
    <row r="665" spans="1:26" x14ac:dyDescent="0.25">
      <c r="A665" s="9"/>
      <c r="B665" s="9"/>
      <c r="C665" s="9"/>
      <c r="D665" s="9"/>
      <c r="E665" s="32">
        <v>4910111</v>
      </c>
      <c r="F665" s="33" t="s">
        <v>728</v>
      </c>
      <c r="G665" s="33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  <c r="S665" s="9"/>
      <c r="T665" s="9"/>
      <c r="U665" s="9"/>
      <c r="V665" s="9"/>
      <c r="W665" s="9"/>
      <c r="X665" s="37"/>
      <c r="Y665" s="9"/>
      <c r="Z665" s="9"/>
    </row>
    <row r="666" spans="1:26" x14ac:dyDescent="0.25">
      <c r="A666" s="9"/>
      <c r="B666" s="9"/>
      <c r="C666" s="9"/>
      <c r="D666" s="9"/>
      <c r="E666" s="32">
        <v>4910112</v>
      </c>
      <c r="F666" s="33" t="s">
        <v>729</v>
      </c>
      <c r="G666" s="33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  <c r="S666" s="9"/>
      <c r="T666" s="9"/>
      <c r="U666" s="9"/>
      <c r="V666" s="9"/>
      <c r="W666" s="9"/>
      <c r="X666" s="37"/>
      <c r="Y666" s="9"/>
      <c r="Z666" s="9"/>
    </row>
    <row r="667" spans="1:26" x14ac:dyDescent="0.25">
      <c r="A667" s="9"/>
      <c r="B667" s="9"/>
      <c r="C667" s="9"/>
      <c r="D667" s="9"/>
      <c r="E667" s="32">
        <v>4910113</v>
      </c>
      <c r="F667" s="33" t="s">
        <v>730</v>
      </c>
      <c r="G667" s="33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  <c r="S667" s="9"/>
      <c r="T667" s="9"/>
      <c r="U667" s="9"/>
      <c r="V667" s="9"/>
      <c r="W667" s="9"/>
      <c r="X667" s="37"/>
      <c r="Y667" s="9"/>
      <c r="Z667" s="9"/>
    </row>
    <row r="668" spans="1:26" x14ac:dyDescent="0.25">
      <c r="A668" s="9"/>
      <c r="B668" s="9"/>
      <c r="C668" s="9"/>
      <c r="D668" s="9"/>
      <c r="E668" s="32">
        <v>4950100</v>
      </c>
      <c r="F668" s="33" t="s">
        <v>731</v>
      </c>
      <c r="G668" s="33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  <c r="S668" s="9"/>
      <c r="T668" s="9"/>
      <c r="U668" s="9"/>
      <c r="V668" s="9"/>
      <c r="W668" s="9"/>
      <c r="X668" s="37"/>
      <c r="Y668" s="9"/>
      <c r="Z668" s="9"/>
    </row>
    <row r="669" spans="1:26" x14ac:dyDescent="0.25">
      <c r="A669" s="9"/>
      <c r="B669" s="9"/>
      <c r="C669" s="9"/>
      <c r="D669" s="9"/>
      <c r="E669" s="32">
        <v>4950101</v>
      </c>
      <c r="F669" s="33" t="s">
        <v>732</v>
      </c>
      <c r="G669" s="33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  <c r="S669" s="9"/>
      <c r="T669" s="9"/>
      <c r="U669" s="9"/>
      <c r="V669" s="9"/>
      <c r="W669" s="9"/>
      <c r="X669" s="37"/>
      <c r="Y669" s="9"/>
      <c r="Z669" s="9"/>
    </row>
    <row r="670" spans="1:26" x14ac:dyDescent="0.25">
      <c r="A670" s="9"/>
      <c r="B670" s="9"/>
      <c r="C670" s="9"/>
      <c r="D670" s="9"/>
      <c r="E670" s="32">
        <v>4960100</v>
      </c>
      <c r="F670" s="33" t="s">
        <v>733</v>
      </c>
      <c r="G670" s="33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  <c r="S670" s="9"/>
      <c r="T670" s="9"/>
      <c r="U670" s="9"/>
      <c r="V670" s="9"/>
      <c r="W670" s="9"/>
      <c r="X670" s="37"/>
      <c r="Y670" s="9"/>
      <c r="Z670" s="9"/>
    </row>
    <row r="671" spans="1:26" x14ac:dyDescent="0.25">
      <c r="A671" s="9"/>
      <c r="B671" s="9"/>
      <c r="C671" s="9"/>
      <c r="D671" s="9"/>
      <c r="E671" s="32">
        <v>5111100</v>
      </c>
      <c r="F671" s="33" t="s">
        <v>734</v>
      </c>
      <c r="G671" s="33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  <c r="S671" s="9"/>
      <c r="T671" s="9"/>
      <c r="U671" s="9"/>
      <c r="V671" s="9"/>
      <c r="W671" s="9"/>
      <c r="X671" s="37"/>
      <c r="Y671" s="9"/>
      <c r="Z671" s="9"/>
    </row>
    <row r="672" spans="1:26" x14ac:dyDescent="0.25">
      <c r="A672" s="9"/>
      <c r="B672" s="9"/>
      <c r="C672" s="9"/>
      <c r="D672" s="9"/>
      <c r="E672" s="32">
        <v>5111110</v>
      </c>
      <c r="F672" s="33" t="s">
        <v>735</v>
      </c>
      <c r="G672" s="33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  <c r="S672" s="9"/>
      <c r="T672" s="9"/>
      <c r="U672" s="9"/>
      <c r="V672" s="9"/>
      <c r="W672" s="9"/>
      <c r="X672" s="37"/>
      <c r="Y672" s="9"/>
      <c r="Z672" s="9"/>
    </row>
    <row r="673" spans="1:26" x14ac:dyDescent="0.25">
      <c r="A673" s="9"/>
      <c r="B673" s="9"/>
      <c r="C673" s="9"/>
      <c r="D673" s="9"/>
      <c r="E673" s="32">
        <v>5111111</v>
      </c>
      <c r="F673" s="33" t="s">
        <v>736</v>
      </c>
      <c r="G673" s="33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  <c r="S673" s="9"/>
      <c r="T673" s="9"/>
      <c r="U673" s="9"/>
      <c r="V673" s="9"/>
      <c r="W673" s="9"/>
      <c r="X673" s="37"/>
      <c r="Y673" s="9"/>
      <c r="Z673" s="9"/>
    </row>
    <row r="674" spans="1:26" x14ac:dyDescent="0.25">
      <c r="A674" s="9"/>
      <c r="B674" s="9"/>
      <c r="C674" s="9"/>
      <c r="D674" s="9"/>
      <c r="E674" s="32">
        <v>5111114</v>
      </c>
      <c r="F674" s="33" t="s">
        <v>737</v>
      </c>
      <c r="G674" s="33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  <c r="S674" s="9"/>
      <c r="T674" s="9"/>
      <c r="U674" s="9"/>
      <c r="V674" s="9"/>
      <c r="W674" s="9"/>
      <c r="X674" s="37"/>
      <c r="Y674" s="9"/>
      <c r="Z674" s="9"/>
    </row>
    <row r="675" spans="1:26" x14ac:dyDescent="0.25">
      <c r="A675" s="9"/>
      <c r="B675" s="9"/>
      <c r="C675" s="9"/>
      <c r="D675" s="9"/>
      <c r="E675" s="32">
        <v>5111120</v>
      </c>
      <c r="F675" s="33" t="s">
        <v>738</v>
      </c>
      <c r="G675" s="33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  <c r="S675" s="9"/>
      <c r="T675" s="9"/>
      <c r="U675" s="9"/>
      <c r="V675" s="9"/>
      <c r="W675" s="9"/>
      <c r="X675" s="37"/>
      <c r="Y675" s="9"/>
      <c r="Z675" s="9"/>
    </row>
    <row r="676" spans="1:26" x14ac:dyDescent="0.25">
      <c r="A676" s="9"/>
      <c r="B676" s="9"/>
      <c r="C676" s="9"/>
      <c r="D676" s="9"/>
      <c r="E676" s="32">
        <v>5111121</v>
      </c>
      <c r="F676" s="33" t="s">
        <v>739</v>
      </c>
      <c r="G676" s="33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  <c r="S676" s="9"/>
      <c r="T676" s="9"/>
      <c r="U676" s="9"/>
      <c r="V676" s="9"/>
      <c r="W676" s="9"/>
      <c r="X676" s="37"/>
      <c r="Y676" s="9"/>
      <c r="Z676" s="9"/>
    </row>
    <row r="677" spans="1:26" x14ac:dyDescent="0.25">
      <c r="A677" s="9"/>
      <c r="B677" s="9"/>
      <c r="C677" s="9"/>
      <c r="D677" s="9"/>
      <c r="E677" s="32">
        <v>5111122</v>
      </c>
      <c r="F677" s="33" t="s">
        <v>740</v>
      </c>
      <c r="G677" s="33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  <c r="S677" s="9"/>
      <c r="T677" s="9"/>
      <c r="U677" s="9"/>
      <c r="V677" s="9"/>
      <c r="W677" s="9"/>
      <c r="X677" s="37"/>
      <c r="Y677" s="9"/>
      <c r="Z677" s="9"/>
    </row>
    <row r="678" spans="1:26" x14ac:dyDescent="0.25">
      <c r="A678" s="9"/>
      <c r="B678" s="9"/>
      <c r="C678" s="9"/>
      <c r="D678" s="9"/>
      <c r="E678" s="32">
        <v>5111123</v>
      </c>
      <c r="F678" s="33" t="s">
        <v>741</v>
      </c>
      <c r="G678" s="33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  <c r="S678" s="9"/>
      <c r="T678" s="9"/>
      <c r="U678" s="9"/>
      <c r="V678" s="9"/>
      <c r="W678" s="9"/>
      <c r="X678" s="37"/>
      <c r="Y678" s="9"/>
      <c r="Z678" s="9"/>
    </row>
    <row r="679" spans="1:26" x14ac:dyDescent="0.25">
      <c r="A679" s="9"/>
      <c r="B679" s="9"/>
      <c r="C679" s="9"/>
      <c r="D679" s="9"/>
      <c r="E679" s="32">
        <v>5111124</v>
      </c>
      <c r="F679" s="33" t="s">
        <v>742</v>
      </c>
      <c r="G679" s="33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  <c r="S679" s="9"/>
      <c r="T679" s="9"/>
      <c r="U679" s="9"/>
      <c r="V679" s="9"/>
      <c r="W679" s="9"/>
      <c r="X679" s="37"/>
      <c r="Y679" s="9"/>
      <c r="Z679" s="9"/>
    </row>
    <row r="680" spans="1:26" x14ac:dyDescent="0.25">
      <c r="A680" s="9"/>
      <c r="B680" s="9"/>
      <c r="C680" s="9"/>
      <c r="D680" s="9"/>
      <c r="E680" s="32">
        <v>5111126</v>
      </c>
      <c r="F680" s="33" t="s">
        <v>743</v>
      </c>
      <c r="G680" s="33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  <c r="S680" s="9"/>
      <c r="T680" s="9"/>
      <c r="U680" s="9"/>
      <c r="V680" s="9"/>
      <c r="W680" s="9"/>
      <c r="X680" s="37"/>
      <c r="Y680" s="9"/>
      <c r="Z680" s="9"/>
    </row>
    <row r="681" spans="1:26" x14ac:dyDescent="0.25">
      <c r="A681" s="9"/>
      <c r="B681" s="9"/>
      <c r="C681" s="9"/>
      <c r="D681" s="9"/>
      <c r="E681" s="32">
        <v>5111129</v>
      </c>
      <c r="F681" s="33" t="s">
        <v>744</v>
      </c>
      <c r="G681" s="33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  <c r="S681" s="9"/>
      <c r="T681" s="9"/>
      <c r="U681" s="9"/>
      <c r="V681" s="9"/>
      <c r="W681" s="9"/>
      <c r="X681" s="37"/>
      <c r="Y681" s="9"/>
      <c r="Z681" s="9"/>
    </row>
    <row r="682" spans="1:26" x14ac:dyDescent="0.25">
      <c r="A682" s="9"/>
      <c r="B682" s="9"/>
      <c r="C682" s="9"/>
      <c r="D682" s="9"/>
      <c r="E682" s="32">
        <v>5111130</v>
      </c>
      <c r="F682" s="33" t="s">
        <v>745</v>
      </c>
      <c r="G682" s="33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  <c r="S682" s="9"/>
      <c r="T682" s="9"/>
      <c r="U682" s="9"/>
      <c r="V682" s="9"/>
      <c r="W682" s="9"/>
      <c r="X682" s="37"/>
      <c r="Y682" s="9"/>
      <c r="Z682" s="9"/>
    </row>
    <row r="683" spans="1:26" x14ac:dyDescent="0.25">
      <c r="A683" s="9"/>
      <c r="B683" s="9"/>
      <c r="C683" s="9"/>
      <c r="D683" s="9"/>
      <c r="E683" s="32">
        <v>5111131</v>
      </c>
      <c r="F683" s="33" t="s">
        <v>746</v>
      </c>
      <c r="G683" s="33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  <c r="S683" s="9"/>
      <c r="T683" s="9"/>
      <c r="U683" s="9"/>
      <c r="V683" s="9"/>
      <c r="W683" s="9"/>
      <c r="X683" s="37"/>
      <c r="Y683" s="9"/>
      <c r="Z683" s="9"/>
    </row>
    <row r="684" spans="1:26" x14ac:dyDescent="0.25">
      <c r="A684" s="9"/>
      <c r="B684" s="9"/>
      <c r="C684" s="9"/>
      <c r="D684" s="9"/>
      <c r="E684" s="32">
        <v>5111134</v>
      </c>
      <c r="F684" s="33" t="s">
        <v>747</v>
      </c>
      <c r="G684" s="33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  <c r="S684" s="9"/>
      <c r="T684" s="9"/>
      <c r="U684" s="9"/>
      <c r="V684" s="9"/>
      <c r="W684" s="9"/>
      <c r="X684" s="37"/>
      <c r="Y684" s="9"/>
      <c r="Z684" s="9"/>
    </row>
    <row r="685" spans="1:26" x14ac:dyDescent="0.25">
      <c r="A685" s="9"/>
      <c r="B685" s="9"/>
      <c r="C685" s="9"/>
      <c r="D685" s="9"/>
      <c r="E685" s="32">
        <v>5111140</v>
      </c>
      <c r="F685" s="33" t="s">
        <v>748</v>
      </c>
      <c r="G685" s="33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  <c r="S685" s="9"/>
      <c r="T685" s="9"/>
      <c r="U685" s="9"/>
      <c r="V685" s="9"/>
      <c r="W685" s="9"/>
      <c r="X685" s="37"/>
      <c r="Y685" s="9"/>
      <c r="Z685" s="9"/>
    </row>
    <row r="686" spans="1:26" x14ac:dyDescent="0.25">
      <c r="A686" s="9"/>
      <c r="B686" s="9"/>
      <c r="C686" s="9"/>
      <c r="D686" s="9"/>
      <c r="E686" s="32">
        <v>5111141</v>
      </c>
      <c r="F686" s="33" t="s">
        <v>749</v>
      </c>
      <c r="G686" s="33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  <c r="S686" s="9"/>
      <c r="T686" s="9"/>
      <c r="U686" s="9"/>
      <c r="V686" s="9"/>
      <c r="W686" s="9"/>
      <c r="X686" s="37"/>
      <c r="Y686" s="9"/>
      <c r="Z686" s="9"/>
    </row>
    <row r="687" spans="1:26" x14ac:dyDescent="0.25">
      <c r="A687" s="9"/>
      <c r="B687" s="9"/>
      <c r="C687" s="9"/>
      <c r="D687" s="9"/>
      <c r="E687" s="32">
        <v>5111144</v>
      </c>
      <c r="F687" s="33" t="s">
        <v>750</v>
      </c>
      <c r="G687" s="33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  <c r="S687" s="9"/>
      <c r="T687" s="9"/>
      <c r="U687" s="9"/>
      <c r="V687" s="9"/>
      <c r="W687" s="9"/>
      <c r="X687" s="37"/>
      <c r="Y687" s="9"/>
      <c r="Z687" s="9"/>
    </row>
    <row r="688" spans="1:26" x14ac:dyDescent="0.25">
      <c r="A688" s="9"/>
      <c r="B688" s="9"/>
      <c r="C688" s="9"/>
      <c r="D688" s="9"/>
      <c r="E688" s="32">
        <v>5111150</v>
      </c>
      <c r="F688" s="33" t="s">
        <v>751</v>
      </c>
      <c r="G688" s="33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  <c r="S688" s="9"/>
      <c r="T688" s="9"/>
      <c r="U688" s="9"/>
      <c r="V688" s="9"/>
      <c r="W688" s="9"/>
      <c r="X688" s="37"/>
      <c r="Y688" s="9"/>
      <c r="Z688" s="9"/>
    </row>
    <row r="689" spans="1:26" x14ac:dyDescent="0.25">
      <c r="A689" s="9"/>
      <c r="B689" s="9"/>
      <c r="C689" s="9"/>
      <c r="D689" s="9"/>
      <c r="E689" s="32">
        <v>5111151</v>
      </c>
      <c r="F689" s="33" t="s">
        <v>752</v>
      </c>
      <c r="G689" s="33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  <c r="S689" s="9"/>
      <c r="T689" s="9"/>
      <c r="U689" s="9"/>
      <c r="V689" s="9"/>
      <c r="W689" s="9"/>
      <c r="X689" s="37"/>
      <c r="Y689" s="9"/>
      <c r="Z689" s="9"/>
    </row>
    <row r="690" spans="1:26" x14ac:dyDescent="0.25">
      <c r="A690" s="9"/>
      <c r="B690" s="9"/>
      <c r="C690" s="9"/>
      <c r="D690" s="9"/>
      <c r="E690" s="32">
        <v>5111154</v>
      </c>
      <c r="F690" s="33" t="s">
        <v>753</v>
      </c>
      <c r="G690" s="33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  <c r="S690" s="9"/>
      <c r="T690" s="9"/>
      <c r="U690" s="9"/>
      <c r="V690" s="9"/>
      <c r="W690" s="9"/>
      <c r="X690" s="37"/>
      <c r="Y690" s="9"/>
      <c r="Z690" s="9"/>
    </row>
    <row r="691" spans="1:26" x14ac:dyDescent="0.25">
      <c r="A691" s="9"/>
      <c r="B691" s="9"/>
      <c r="C691" s="9"/>
      <c r="D691" s="9"/>
      <c r="E691" s="32">
        <v>5111160</v>
      </c>
      <c r="F691" s="33" t="s">
        <v>754</v>
      </c>
      <c r="G691" s="33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  <c r="S691" s="9"/>
      <c r="T691" s="9"/>
      <c r="U691" s="9"/>
      <c r="V691" s="9"/>
      <c r="W691" s="9"/>
      <c r="X691" s="37"/>
      <c r="Y691" s="9"/>
      <c r="Z691" s="9"/>
    </row>
    <row r="692" spans="1:26" x14ac:dyDescent="0.25">
      <c r="A692" s="9"/>
      <c r="B692" s="9"/>
      <c r="C692" s="9"/>
      <c r="D692" s="9"/>
      <c r="E692" s="32">
        <v>5111161</v>
      </c>
      <c r="F692" s="33" t="s">
        <v>755</v>
      </c>
      <c r="G692" s="33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  <c r="S692" s="9"/>
      <c r="T692" s="9"/>
      <c r="U692" s="9"/>
      <c r="V692" s="9"/>
      <c r="W692" s="9"/>
      <c r="X692" s="37"/>
      <c r="Y692" s="9"/>
      <c r="Z692" s="9"/>
    </row>
    <row r="693" spans="1:26" x14ac:dyDescent="0.25">
      <c r="A693" s="9"/>
      <c r="B693" s="9"/>
      <c r="C693" s="9"/>
      <c r="D693" s="9"/>
      <c r="E693" s="32">
        <v>5111162</v>
      </c>
      <c r="F693" s="33" t="s">
        <v>756</v>
      </c>
      <c r="G693" s="33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  <c r="S693" s="9"/>
      <c r="T693" s="9"/>
      <c r="U693" s="9"/>
      <c r="V693" s="9"/>
      <c r="W693" s="9"/>
      <c r="X693" s="37"/>
      <c r="Y693" s="9"/>
      <c r="Z693" s="9"/>
    </row>
    <row r="694" spans="1:26" x14ac:dyDescent="0.25">
      <c r="A694" s="9"/>
      <c r="B694" s="9"/>
      <c r="C694" s="9"/>
      <c r="D694" s="9"/>
      <c r="E694" s="32">
        <v>5111170</v>
      </c>
      <c r="F694" s="33" t="s">
        <v>757</v>
      </c>
      <c r="G694" s="33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  <c r="S694" s="9"/>
      <c r="T694" s="9"/>
      <c r="U694" s="9"/>
      <c r="V694" s="9"/>
      <c r="W694" s="9"/>
      <c r="X694" s="37"/>
      <c r="Y694" s="9"/>
      <c r="Z694" s="9"/>
    </row>
    <row r="695" spans="1:26" x14ac:dyDescent="0.25">
      <c r="A695" s="9"/>
      <c r="B695" s="9"/>
      <c r="C695" s="9"/>
      <c r="D695" s="9"/>
      <c r="E695" s="32">
        <v>5111171</v>
      </c>
      <c r="F695" s="33" t="s">
        <v>758</v>
      </c>
      <c r="G695" s="33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  <c r="S695" s="9"/>
      <c r="T695" s="9"/>
      <c r="U695" s="9"/>
      <c r="V695" s="9"/>
      <c r="W695" s="9"/>
      <c r="X695" s="37"/>
      <c r="Y695" s="9"/>
      <c r="Z695" s="9"/>
    </row>
    <row r="696" spans="1:26" x14ac:dyDescent="0.25">
      <c r="A696" s="9"/>
      <c r="B696" s="9"/>
      <c r="C696" s="9"/>
      <c r="D696" s="9"/>
      <c r="E696" s="32">
        <v>5111174</v>
      </c>
      <c r="F696" s="33" t="s">
        <v>759</v>
      </c>
      <c r="G696" s="33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  <c r="S696" s="9"/>
      <c r="T696" s="9"/>
      <c r="U696" s="9"/>
      <c r="V696" s="9"/>
      <c r="W696" s="9"/>
      <c r="X696" s="37"/>
      <c r="Y696" s="9"/>
      <c r="Z696" s="9"/>
    </row>
    <row r="697" spans="1:26" x14ac:dyDescent="0.25">
      <c r="A697" s="9"/>
      <c r="B697" s="9"/>
      <c r="C697" s="9"/>
      <c r="D697" s="9"/>
      <c r="E697" s="32">
        <v>5111181</v>
      </c>
      <c r="F697" s="33" t="s">
        <v>760</v>
      </c>
      <c r="G697" s="33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  <c r="S697" s="9"/>
      <c r="T697" s="9"/>
      <c r="U697" s="9"/>
      <c r="V697" s="9"/>
      <c r="W697" s="9"/>
      <c r="X697" s="37"/>
      <c r="Y697" s="9"/>
      <c r="Z697" s="9"/>
    </row>
    <row r="698" spans="1:26" x14ac:dyDescent="0.25">
      <c r="A698" s="9"/>
      <c r="B698" s="9"/>
      <c r="C698" s="9"/>
      <c r="D698" s="9"/>
      <c r="E698" s="32">
        <v>5111184</v>
      </c>
      <c r="F698" s="33" t="s">
        <v>761</v>
      </c>
      <c r="G698" s="33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  <c r="S698" s="9"/>
      <c r="T698" s="9"/>
      <c r="U698" s="9"/>
      <c r="V698" s="9"/>
      <c r="W698" s="9"/>
      <c r="X698" s="37"/>
      <c r="Y698" s="9"/>
      <c r="Z698" s="9"/>
    </row>
    <row r="699" spans="1:26" x14ac:dyDescent="0.25">
      <c r="A699" s="9"/>
      <c r="B699" s="9"/>
      <c r="C699" s="9"/>
      <c r="D699" s="9"/>
      <c r="E699" s="32">
        <v>5111191</v>
      </c>
      <c r="F699" s="33" t="s">
        <v>762</v>
      </c>
      <c r="G699" s="33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  <c r="S699" s="9"/>
      <c r="T699" s="9"/>
      <c r="U699" s="9"/>
      <c r="V699" s="9"/>
      <c r="W699" s="9"/>
      <c r="X699" s="37"/>
      <c r="Y699" s="9"/>
      <c r="Z699" s="9"/>
    </row>
    <row r="700" spans="1:26" x14ac:dyDescent="0.25">
      <c r="A700" s="9"/>
      <c r="B700" s="9"/>
      <c r="C700" s="9"/>
      <c r="D700" s="9"/>
      <c r="E700" s="32">
        <v>5111192</v>
      </c>
      <c r="F700" s="33" t="s">
        <v>763</v>
      </c>
      <c r="G700" s="33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  <c r="S700" s="9"/>
      <c r="T700" s="9"/>
      <c r="U700" s="9"/>
      <c r="V700" s="9"/>
      <c r="W700" s="9"/>
      <c r="X700" s="37"/>
      <c r="Y700" s="9"/>
      <c r="Z700" s="9"/>
    </row>
    <row r="701" spans="1:26" x14ac:dyDescent="0.25">
      <c r="A701" s="9"/>
      <c r="B701" s="9"/>
      <c r="C701" s="9"/>
      <c r="D701" s="9"/>
      <c r="E701" s="32">
        <v>5111194</v>
      </c>
      <c r="F701" s="33" t="s">
        <v>764</v>
      </c>
      <c r="G701" s="33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  <c r="S701" s="9"/>
      <c r="T701" s="9"/>
      <c r="U701" s="9"/>
      <c r="V701" s="9"/>
      <c r="W701" s="9"/>
      <c r="X701" s="37"/>
      <c r="Y701" s="9"/>
      <c r="Z701" s="9"/>
    </row>
    <row r="702" spans="1:26" x14ac:dyDescent="0.25">
      <c r="A702" s="9"/>
      <c r="B702" s="9"/>
      <c r="C702" s="9"/>
      <c r="D702" s="9"/>
      <c r="E702" s="32">
        <v>5111199</v>
      </c>
      <c r="F702" s="33" t="s">
        <v>765</v>
      </c>
      <c r="G702" s="33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  <c r="S702" s="9"/>
      <c r="T702" s="9"/>
      <c r="U702" s="9"/>
      <c r="V702" s="9"/>
      <c r="W702" s="9"/>
      <c r="X702" s="37"/>
      <c r="Y702" s="9"/>
      <c r="Z702" s="9"/>
    </row>
    <row r="703" spans="1:26" x14ac:dyDescent="0.25">
      <c r="A703" s="9"/>
      <c r="B703" s="9"/>
      <c r="C703" s="9"/>
      <c r="D703" s="9"/>
      <c r="E703" s="32">
        <v>5112100</v>
      </c>
      <c r="F703" s="33" t="s">
        <v>766</v>
      </c>
      <c r="G703" s="33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  <c r="S703" s="9"/>
      <c r="T703" s="9"/>
      <c r="U703" s="9"/>
      <c r="V703" s="9"/>
      <c r="W703" s="9"/>
      <c r="X703" s="37"/>
      <c r="Y703" s="9"/>
      <c r="Z703" s="9"/>
    </row>
    <row r="704" spans="1:26" x14ac:dyDescent="0.25">
      <c r="A704" s="9"/>
      <c r="B704" s="9"/>
      <c r="C704" s="9"/>
      <c r="D704" s="9"/>
      <c r="E704" s="32">
        <v>5112101</v>
      </c>
      <c r="F704" s="33" t="s">
        <v>767</v>
      </c>
      <c r="G704" s="33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  <c r="S704" s="9"/>
      <c r="T704" s="9"/>
      <c r="U704" s="9"/>
      <c r="V704" s="9"/>
      <c r="W704" s="9"/>
      <c r="X704" s="37"/>
      <c r="Y704" s="9"/>
      <c r="Z704" s="9"/>
    </row>
    <row r="705" spans="1:26" x14ac:dyDescent="0.25">
      <c r="A705" s="9"/>
      <c r="B705" s="9"/>
      <c r="C705" s="9"/>
      <c r="D705" s="9"/>
      <c r="E705" s="32">
        <v>5112102</v>
      </c>
      <c r="F705" s="33" t="s">
        <v>768</v>
      </c>
      <c r="G705" s="33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  <c r="S705" s="9"/>
      <c r="T705" s="9"/>
      <c r="U705" s="9"/>
      <c r="V705" s="9"/>
      <c r="W705" s="9"/>
      <c r="X705" s="37"/>
      <c r="Y705" s="9"/>
      <c r="Z705" s="9"/>
    </row>
    <row r="706" spans="1:26" x14ac:dyDescent="0.25">
      <c r="A706" s="9"/>
      <c r="B706" s="9"/>
      <c r="C706" s="9"/>
      <c r="D706" s="9"/>
      <c r="E706" s="32">
        <v>5112103</v>
      </c>
      <c r="F706" s="33" t="s">
        <v>769</v>
      </c>
      <c r="G706" s="33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  <c r="S706" s="9"/>
      <c r="T706" s="9"/>
      <c r="U706" s="9"/>
      <c r="V706" s="9"/>
      <c r="W706" s="9"/>
      <c r="X706" s="37"/>
      <c r="Y706" s="9"/>
      <c r="Z706" s="9"/>
    </row>
    <row r="707" spans="1:26" x14ac:dyDescent="0.25">
      <c r="A707" s="9"/>
      <c r="B707" s="9"/>
      <c r="C707" s="9"/>
      <c r="D707" s="9"/>
      <c r="E707" s="32">
        <v>5112111</v>
      </c>
      <c r="F707" s="33" t="s">
        <v>770</v>
      </c>
      <c r="G707" s="33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  <c r="S707" s="9"/>
      <c r="T707" s="9"/>
      <c r="U707" s="9"/>
      <c r="V707" s="9"/>
      <c r="W707" s="9"/>
      <c r="X707" s="37"/>
      <c r="Y707" s="9"/>
      <c r="Z707" s="9"/>
    </row>
    <row r="708" spans="1:26" x14ac:dyDescent="0.25">
      <c r="A708" s="9"/>
      <c r="B708" s="9"/>
      <c r="C708" s="9"/>
      <c r="D708" s="9"/>
      <c r="E708" s="32">
        <v>5112112</v>
      </c>
      <c r="F708" s="33" t="s">
        <v>771</v>
      </c>
      <c r="G708" s="33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  <c r="S708" s="9"/>
      <c r="T708" s="9"/>
      <c r="U708" s="9"/>
      <c r="V708" s="9"/>
      <c r="W708" s="9"/>
      <c r="X708" s="37"/>
      <c r="Y708" s="9"/>
      <c r="Z708" s="9"/>
    </row>
    <row r="709" spans="1:26" x14ac:dyDescent="0.25">
      <c r="A709" s="9"/>
      <c r="B709" s="9"/>
      <c r="C709" s="9"/>
      <c r="D709" s="9"/>
      <c r="E709" s="32">
        <v>5112113</v>
      </c>
      <c r="F709" s="33" t="s">
        <v>772</v>
      </c>
      <c r="G709" s="33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  <c r="S709" s="9"/>
      <c r="T709" s="9"/>
      <c r="U709" s="9"/>
      <c r="V709" s="9"/>
      <c r="W709" s="9"/>
      <c r="X709" s="37"/>
      <c r="Y709" s="9"/>
      <c r="Z709" s="9"/>
    </row>
    <row r="710" spans="1:26" x14ac:dyDescent="0.25">
      <c r="A710" s="9"/>
      <c r="B710" s="9"/>
      <c r="C710" s="9"/>
      <c r="D710" s="9"/>
      <c r="E710" s="32">
        <v>5112114</v>
      </c>
      <c r="F710" s="33" t="s">
        <v>773</v>
      </c>
      <c r="G710" s="33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  <c r="S710" s="9"/>
      <c r="T710" s="9"/>
      <c r="U710" s="9"/>
      <c r="V710" s="9"/>
      <c r="W710" s="9"/>
      <c r="X710" s="37"/>
      <c r="Y710" s="9"/>
      <c r="Z710" s="9"/>
    </row>
    <row r="711" spans="1:26" x14ac:dyDescent="0.25">
      <c r="A711" s="9"/>
      <c r="B711" s="9"/>
      <c r="C711" s="9"/>
      <c r="D711" s="9"/>
      <c r="E711" s="32">
        <v>5112115</v>
      </c>
      <c r="F711" s="33" t="s">
        <v>774</v>
      </c>
      <c r="G711" s="33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  <c r="S711" s="9"/>
      <c r="T711" s="9"/>
      <c r="U711" s="9"/>
      <c r="V711" s="9"/>
      <c r="W711" s="9"/>
      <c r="X711" s="37"/>
      <c r="Y711" s="9"/>
      <c r="Z711" s="9"/>
    </row>
    <row r="712" spans="1:26" x14ac:dyDescent="0.25">
      <c r="A712" s="9"/>
      <c r="B712" s="9"/>
      <c r="C712" s="9"/>
      <c r="D712" s="9"/>
      <c r="E712" s="32">
        <v>5112116</v>
      </c>
      <c r="F712" s="33" t="s">
        <v>775</v>
      </c>
      <c r="G712" s="33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  <c r="S712" s="9"/>
      <c r="T712" s="9"/>
      <c r="U712" s="9"/>
      <c r="V712" s="9"/>
      <c r="W712" s="9"/>
      <c r="X712" s="37"/>
      <c r="Y712" s="9"/>
      <c r="Z712" s="9"/>
    </row>
    <row r="713" spans="1:26" x14ac:dyDescent="0.25">
      <c r="A713" s="9"/>
      <c r="B713" s="9"/>
      <c r="C713" s="9"/>
      <c r="D713" s="9"/>
      <c r="E713" s="32">
        <v>5112117</v>
      </c>
      <c r="F713" s="33" t="s">
        <v>776</v>
      </c>
      <c r="G713" s="33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  <c r="S713" s="9"/>
      <c r="T713" s="9"/>
      <c r="U713" s="9"/>
      <c r="V713" s="9"/>
      <c r="W713" s="9"/>
      <c r="X713" s="37"/>
      <c r="Y713" s="9"/>
      <c r="Z713" s="9"/>
    </row>
    <row r="714" spans="1:26" x14ac:dyDescent="0.25">
      <c r="A714" s="9"/>
      <c r="B714" s="9"/>
      <c r="C714" s="9"/>
      <c r="D714" s="9"/>
      <c r="E714" s="32">
        <v>5112120</v>
      </c>
      <c r="F714" s="33" t="s">
        <v>777</v>
      </c>
      <c r="G714" s="33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  <c r="S714" s="9"/>
      <c r="T714" s="9"/>
      <c r="U714" s="9"/>
      <c r="V714" s="9"/>
      <c r="W714" s="9"/>
      <c r="X714" s="37"/>
      <c r="Y714" s="9"/>
      <c r="Z714" s="9"/>
    </row>
    <row r="715" spans="1:26" x14ac:dyDescent="0.25">
      <c r="A715" s="9"/>
      <c r="B715" s="9"/>
      <c r="C715" s="9"/>
      <c r="D715" s="9"/>
      <c r="E715" s="32">
        <v>5112121</v>
      </c>
      <c r="F715" s="33" t="s">
        <v>778</v>
      </c>
      <c r="G715" s="33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  <c r="S715" s="9"/>
      <c r="T715" s="9"/>
      <c r="U715" s="9"/>
      <c r="V715" s="9"/>
      <c r="W715" s="9"/>
      <c r="X715" s="37"/>
      <c r="Y715" s="9"/>
      <c r="Z715" s="9"/>
    </row>
    <row r="716" spans="1:26" x14ac:dyDescent="0.25">
      <c r="A716" s="9"/>
      <c r="B716" s="9"/>
      <c r="C716" s="9"/>
      <c r="D716" s="9"/>
      <c r="E716" s="32">
        <v>5112124</v>
      </c>
      <c r="F716" s="33" t="s">
        <v>779</v>
      </c>
      <c r="G716" s="33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  <c r="S716" s="9"/>
      <c r="T716" s="9"/>
      <c r="U716" s="9"/>
      <c r="V716" s="9"/>
      <c r="W716" s="9"/>
      <c r="X716" s="37"/>
      <c r="Y716" s="9"/>
      <c r="Z716" s="9"/>
    </row>
    <row r="717" spans="1:26" x14ac:dyDescent="0.25">
      <c r="A717" s="9"/>
      <c r="B717" s="9"/>
      <c r="C717" s="9"/>
      <c r="D717" s="9"/>
      <c r="E717" s="32">
        <v>5112131</v>
      </c>
      <c r="F717" s="33" t="s">
        <v>780</v>
      </c>
      <c r="G717" s="33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  <c r="S717" s="9"/>
      <c r="T717" s="9"/>
      <c r="U717" s="9"/>
      <c r="V717" s="9"/>
      <c r="W717" s="9"/>
      <c r="X717" s="37"/>
      <c r="Y717" s="9"/>
      <c r="Z717" s="9"/>
    </row>
    <row r="718" spans="1:26" x14ac:dyDescent="0.25">
      <c r="A718" s="9"/>
      <c r="B718" s="9"/>
      <c r="C718" s="9"/>
      <c r="D718" s="9"/>
      <c r="E718" s="32">
        <v>5112134</v>
      </c>
      <c r="F718" s="33" t="s">
        <v>781</v>
      </c>
      <c r="G718" s="33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  <c r="S718" s="9"/>
      <c r="T718" s="9"/>
      <c r="U718" s="9"/>
      <c r="V718" s="9"/>
      <c r="W718" s="9"/>
      <c r="X718" s="37"/>
      <c r="Y718" s="9"/>
      <c r="Z718" s="9"/>
    </row>
    <row r="719" spans="1:26" x14ac:dyDescent="0.25">
      <c r="A719" s="9"/>
      <c r="B719" s="9"/>
      <c r="C719" s="9"/>
      <c r="D719" s="9"/>
      <c r="E719" s="32">
        <v>5112141</v>
      </c>
      <c r="F719" s="33" t="s">
        <v>782</v>
      </c>
      <c r="G719" s="33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  <c r="S719" s="9"/>
      <c r="T719" s="9"/>
      <c r="U719" s="9"/>
      <c r="V719" s="9"/>
      <c r="W719" s="9"/>
      <c r="X719" s="37"/>
      <c r="Y719" s="9"/>
      <c r="Z719" s="9"/>
    </row>
    <row r="720" spans="1:26" x14ac:dyDescent="0.25">
      <c r="A720" s="9"/>
      <c r="B720" s="9"/>
      <c r="C720" s="9"/>
      <c r="D720" s="9"/>
      <c r="E720" s="32">
        <v>5112144</v>
      </c>
      <c r="F720" s="33" t="s">
        <v>783</v>
      </c>
      <c r="G720" s="33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  <c r="S720" s="9"/>
      <c r="T720" s="9"/>
      <c r="U720" s="9"/>
      <c r="V720" s="9"/>
      <c r="W720" s="9"/>
      <c r="X720" s="37"/>
      <c r="Y720" s="9"/>
      <c r="Z720" s="9"/>
    </row>
    <row r="721" spans="1:26" x14ac:dyDescent="0.25">
      <c r="A721" s="9"/>
      <c r="B721" s="9"/>
      <c r="C721" s="9"/>
      <c r="D721" s="9"/>
      <c r="E721" s="32">
        <v>5112151</v>
      </c>
      <c r="F721" s="33" t="s">
        <v>784</v>
      </c>
      <c r="G721" s="33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  <c r="S721" s="9"/>
      <c r="T721" s="9"/>
      <c r="U721" s="9"/>
      <c r="V721" s="9"/>
      <c r="W721" s="9"/>
      <c r="X721" s="37"/>
      <c r="Y721" s="9"/>
      <c r="Z721" s="9"/>
    </row>
    <row r="722" spans="1:26" x14ac:dyDescent="0.25">
      <c r="A722" s="9"/>
      <c r="B722" s="9"/>
      <c r="C722" s="9"/>
      <c r="D722" s="9"/>
      <c r="E722" s="32">
        <v>5112154</v>
      </c>
      <c r="F722" s="33" t="s">
        <v>785</v>
      </c>
      <c r="G722" s="33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  <c r="S722" s="9"/>
      <c r="T722" s="9"/>
      <c r="U722" s="9"/>
      <c r="V722" s="9"/>
      <c r="W722" s="9"/>
      <c r="X722" s="37"/>
      <c r="Y722" s="9"/>
      <c r="Z722" s="9"/>
    </row>
    <row r="723" spans="1:26" x14ac:dyDescent="0.25">
      <c r="A723" s="9"/>
      <c r="B723" s="9"/>
      <c r="C723" s="9"/>
      <c r="D723" s="9"/>
      <c r="E723" s="32">
        <v>5112161</v>
      </c>
      <c r="F723" s="33" t="s">
        <v>786</v>
      </c>
      <c r="G723" s="33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  <c r="S723" s="9"/>
      <c r="T723" s="9"/>
      <c r="U723" s="9"/>
      <c r="V723" s="9"/>
      <c r="W723" s="9"/>
      <c r="X723" s="37"/>
      <c r="Y723" s="9"/>
      <c r="Z723" s="9"/>
    </row>
    <row r="724" spans="1:26" x14ac:dyDescent="0.25">
      <c r="A724" s="9"/>
      <c r="B724" s="9"/>
      <c r="C724" s="9"/>
      <c r="D724" s="9"/>
      <c r="E724" s="32">
        <v>5112164</v>
      </c>
      <c r="F724" s="33" t="s">
        <v>787</v>
      </c>
      <c r="G724" s="33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  <c r="S724" s="9"/>
      <c r="T724" s="9"/>
      <c r="U724" s="9"/>
      <c r="V724" s="9"/>
      <c r="W724" s="9"/>
      <c r="X724" s="37"/>
      <c r="Y724" s="9"/>
      <c r="Z724" s="9"/>
    </row>
    <row r="725" spans="1:26" x14ac:dyDescent="0.25">
      <c r="A725" s="9"/>
      <c r="B725" s="9"/>
      <c r="C725" s="9"/>
      <c r="D725" s="9"/>
      <c r="E725" s="32">
        <v>5112171</v>
      </c>
      <c r="F725" s="33" t="s">
        <v>788</v>
      </c>
      <c r="G725" s="33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  <c r="S725" s="9"/>
      <c r="T725" s="9"/>
      <c r="U725" s="9"/>
      <c r="V725" s="9"/>
      <c r="W725" s="9"/>
      <c r="X725" s="37"/>
      <c r="Y725" s="9"/>
      <c r="Z725" s="9"/>
    </row>
    <row r="726" spans="1:26" x14ac:dyDescent="0.25">
      <c r="A726" s="9"/>
      <c r="B726" s="9"/>
      <c r="C726" s="9"/>
      <c r="D726" s="9"/>
      <c r="E726" s="32">
        <v>5112174</v>
      </c>
      <c r="F726" s="33" t="s">
        <v>789</v>
      </c>
      <c r="G726" s="33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  <c r="S726" s="9"/>
      <c r="T726" s="9"/>
      <c r="U726" s="9"/>
      <c r="V726" s="9"/>
      <c r="W726" s="9"/>
      <c r="X726" s="37"/>
      <c r="Y726" s="9"/>
      <c r="Z726" s="9"/>
    </row>
    <row r="727" spans="1:26" x14ac:dyDescent="0.25">
      <c r="A727" s="9"/>
      <c r="B727" s="9"/>
      <c r="C727" s="9"/>
      <c r="D727" s="9"/>
      <c r="E727" s="32">
        <v>5112181</v>
      </c>
      <c r="F727" s="33" t="s">
        <v>790</v>
      </c>
      <c r="G727" s="33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  <c r="S727" s="9"/>
      <c r="T727" s="9"/>
      <c r="U727" s="9"/>
      <c r="V727" s="9"/>
      <c r="W727" s="9"/>
      <c r="X727" s="37"/>
      <c r="Y727" s="9"/>
      <c r="Z727" s="9"/>
    </row>
    <row r="728" spans="1:26" x14ac:dyDescent="0.25">
      <c r="A728" s="9"/>
      <c r="B728" s="9"/>
      <c r="C728" s="9"/>
      <c r="D728" s="9"/>
      <c r="E728" s="32">
        <v>5112184</v>
      </c>
      <c r="F728" s="33" t="s">
        <v>791</v>
      </c>
      <c r="G728" s="33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  <c r="S728" s="9"/>
      <c r="T728" s="9"/>
      <c r="U728" s="9"/>
      <c r="V728" s="9"/>
      <c r="W728" s="9"/>
      <c r="X728" s="37"/>
      <c r="Y728" s="9"/>
      <c r="Z728" s="9"/>
    </row>
    <row r="729" spans="1:26" x14ac:dyDescent="0.25">
      <c r="A729" s="9"/>
      <c r="B729" s="9"/>
      <c r="C729" s="9"/>
      <c r="D729" s="9"/>
      <c r="E729" s="32">
        <v>5112191</v>
      </c>
      <c r="F729" s="33" t="s">
        <v>792</v>
      </c>
      <c r="G729" s="33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  <c r="S729" s="9"/>
      <c r="T729" s="9"/>
      <c r="U729" s="9"/>
      <c r="V729" s="9"/>
      <c r="W729" s="9"/>
      <c r="X729" s="37"/>
      <c r="Y729" s="9"/>
      <c r="Z729" s="9"/>
    </row>
    <row r="730" spans="1:26" x14ac:dyDescent="0.25">
      <c r="A730" s="9"/>
      <c r="B730" s="9"/>
      <c r="C730" s="9"/>
      <c r="D730" s="9"/>
      <c r="E730" s="32">
        <v>5112194</v>
      </c>
      <c r="F730" s="33" t="s">
        <v>793</v>
      </c>
      <c r="G730" s="33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  <c r="S730" s="9"/>
      <c r="T730" s="9"/>
      <c r="U730" s="9"/>
      <c r="V730" s="9"/>
      <c r="W730" s="9"/>
      <c r="X730" s="37"/>
      <c r="Y730" s="9"/>
      <c r="Z730" s="9"/>
    </row>
    <row r="731" spans="1:26" x14ac:dyDescent="0.25">
      <c r="A731" s="9"/>
      <c r="B731" s="9"/>
      <c r="C731" s="9"/>
      <c r="D731" s="9"/>
      <c r="E731" s="32">
        <v>5113102</v>
      </c>
      <c r="F731" s="33" t="s">
        <v>794</v>
      </c>
      <c r="G731" s="33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  <c r="S731" s="9"/>
      <c r="T731" s="9"/>
      <c r="U731" s="9"/>
      <c r="V731" s="9"/>
      <c r="W731" s="9"/>
      <c r="X731" s="37"/>
      <c r="Y731" s="9"/>
      <c r="Z731" s="9"/>
    </row>
    <row r="732" spans="1:26" x14ac:dyDescent="0.25">
      <c r="A732" s="9"/>
      <c r="B732" s="9"/>
      <c r="C732" s="9"/>
      <c r="D732" s="9"/>
      <c r="E732" s="32">
        <v>5113111</v>
      </c>
      <c r="F732" s="33" t="s">
        <v>795</v>
      </c>
      <c r="G732" s="33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  <c r="S732" s="9"/>
      <c r="T732" s="9"/>
      <c r="U732" s="9"/>
      <c r="V732" s="9"/>
      <c r="W732" s="9"/>
      <c r="X732" s="37"/>
      <c r="Y732" s="9"/>
      <c r="Z732" s="9"/>
    </row>
    <row r="733" spans="1:26" x14ac:dyDescent="0.25">
      <c r="A733" s="9"/>
      <c r="B733" s="9"/>
      <c r="C733" s="9"/>
      <c r="D733" s="9"/>
      <c r="E733" s="32">
        <v>5113114</v>
      </c>
      <c r="F733" s="33" t="s">
        <v>796</v>
      </c>
      <c r="G733" s="33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  <c r="S733" s="9"/>
      <c r="T733" s="9"/>
      <c r="U733" s="9"/>
      <c r="V733" s="9"/>
      <c r="W733" s="9"/>
      <c r="X733" s="37"/>
      <c r="Y733" s="9"/>
      <c r="Z733" s="9"/>
    </row>
    <row r="734" spans="1:26" x14ac:dyDescent="0.25">
      <c r="A734" s="9"/>
      <c r="B734" s="9"/>
      <c r="C734" s="9"/>
      <c r="D734" s="9"/>
      <c r="E734" s="32">
        <v>5113121</v>
      </c>
      <c r="F734" s="33" t="s">
        <v>797</v>
      </c>
      <c r="G734" s="33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  <c r="S734" s="9"/>
      <c r="T734" s="9"/>
      <c r="U734" s="9"/>
      <c r="V734" s="9"/>
      <c r="W734" s="9"/>
      <c r="X734" s="37"/>
      <c r="Y734" s="9"/>
      <c r="Z734" s="9"/>
    </row>
    <row r="735" spans="1:26" x14ac:dyDescent="0.25">
      <c r="A735" s="9"/>
      <c r="B735" s="9"/>
      <c r="C735" s="9"/>
      <c r="D735" s="9"/>
      <c r="E735" s="32">
        <v>5113124</v>
      </c>
      <c r="F735" s="33" t="s">
        <v>798</v>
      </c>
      <c r="G735" s="33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  <c r="S735" s="9"/>
      <c r="T735" s="9"/>
      <c r="U735" s="9"/>
      <c r="V735" s="9"/>
      <c r="W735" s="9"/>
      <c r="X735" s="37"/>
      <c r="Y735" s="9"/>
      <c r="Z735" s="9"/>
    </row>
    <row r="736" spans="1:26" x14ac:dyDescent="0.25">
      <c r="A736" s="9"/>
      <c r="B736" s="9"/>
      <c r="C736" s="9"/>
      <c r="D736" s="9"/>
      <c r="E736" s="32">
        <v>5113131</v>
      </c>
      <c r="F736" s="33" t="s">
        <v>799</v>
      </c>
      <c r="G736" s="33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  <c r="S736" s="9"/>
      <c r="T736" s="9"/>
      <c r="U736" s="9"/>
      <c r="V736" s="9"/>
      <c r="W736" s="9"/>
      <c r="X736" s="37"/>
      <c r="Y736" s="9"/>
      <c r="Z736" s="9"/>
    </row>
    <row r="737" spans="1:26" x14ac:dyDescent="0.25">
      <c r="A737" s="9"/>
      <c r="B737" s="9"/>
      <c r="C737" s="9"/>
      <c r="D737" s="9"/>
      <c r="E737" s="32">
        <v>5113141</v>
      </c>
      <c r="F737" s="33" t="s">
        <v>800</v>
      </c>
      <c r="G737" s="33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  <c r="S737" s="9"/>
      <c r="T737" s="9"/>
      <c r="U737" s="9"/>
      <c r="V737" s="9"/>
      <c r="W737" s="9"/>
      <c r="X737" s="37"/>
      <c r="Y737" s="9"/>
      <c r="Z737" s="9"/>
    </row>
    <row r="738" spans="1:26" x14ac:dyDescent="0.25">
      <c r="A738" s="9"/>
      <c r="B738" s="9"/>
      <c r="C738" s="9"/>
      <c r="D738" s="9"/>
      <c r="E738" s="32">
        <v>5113144</v>
      </c>
      <c r="F738" s="33" t="s">
        <v>801</v>
      </c>
      <c r="G738" s="33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  <c r="S738" s="9"/>
      <c r="T738" s="9"/>
      <c r="U738" s="9"/>
      <c r="V738" s="9"/>
      <c r="W738" s="9"/>
      <c r="X738" s="37"/>
      <c r="Y738" s="9"/>
      <c r="Z738" s="9"/>
    </row>
    <row r="739" spans="1:26" x14ac:dyDescent="0.25">
      <c r="A739" s="9"/>
      <c r="B739" s="9"/>
      <c r="C739" s="9"/>
      <c r="D739" s="9"/>
      <c r="E739" s="32">
        <v>5113151</v>
      </c>
      <c r="F739" s="33" t="s">
        <v>802</v>
      </c>
      <c r="G739" s="33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  <c r="S739" s="9"/>
      <c r="T739" s="9"/>
      <c r="U739" s="9"/>
      <c r="V739" s="9"/>
      <c r="W739" s="9"/>
      <c r="X739" s="37"/>
      <c r="Y739" s="9"/>
      <c r="Z739" s="9"/>
    </row>
    <row r="740" spans="1:26" x14ac:dyDescent="0.25">
      <c r="A740" s="9"/>
      <c r="B740" s="9"/>
      <c r="C740" s="9"/>
      <c r="D740" s="9"/>
      <c r="E740" s="32">
        <v>5113154</v>
      </c>
      <c r="F740" s="33" t="s">
        <v>803</v>
      </c>
      <c r="G740" s="33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  <c r="S740" s="9"/>
      <c r="T740" s="9"/>
      <c r="U740" s="9"/>
      <c r="V740" s="9"/>
      <c r="W740" s="9"/>
      <c r="X740" s="37"/>
      <c r="Y740" s="9"/>
      <c r="Z740" s="9"/>
    </row>
    <row r="741" spans="1:26" x14ac:dyDescent="0.25">
      <c r="A741" s="9"/>
      <c r="B741" s="9"/>
      <c r="C741" s="9"/>
      <c r="D741" s="9"/>
      <c r="E741" s="32">
        <v>5113161</v>
      </c>
      <c r="F741" s="33" t="s">
        <v>804</v>
      </c>
      <c r="G741" s="33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  <c r="S741" s="9"/>
      <c r="T741" s="9"/>
      <c r="U741" s="9"/>
      <c r="V741" s="9"/>
      <c r="W741" s="9"/>
      <c r="X741" s="37"/>
      <c r="Y741" s="9"/>
      <c r="Z741" s="9"/>
    </row>
    <row r="742" spans="1:26" x14ac:dyDescent="0.25">
      <c r="A742" s="9"/>
      <c r="B742" s="9"/>
      <c r="C742" s="9"/>
      <c r="D742" s="9"/>
      <c r="E742" s="32">
        <v>5113164</v>
      </c>
      <c r="F742" s="33" t="s">
        <v>805</v>
      </c>
      <c r="G742" s="33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  <c r="S742" s="9"/>
      <c r="T742" s="9"/>
      <c r="U742" s="9"/>
      <c r="V742" s="9"/>
      <c r="W742" s="9"/>
      <c r="X742" s="37"/>
      <c r="Y742" s="9"/>
      <c r="Z742" s="9"/>
    </row>
    <row r="743" spans="1:26" x14ac:dyDescent="0.25">
      <c r="A743" s="9"/>
      <c r="B743" s="9"/>
      <c r="C743" s="9"/>
      <c r="D743" s="9"/>
      <c r="E743" s="32">
        <v>5113171</v>
      </c>
      <c r="F743" s="33" t="s">
        <v>806</v>
      </c>
      <c r="G743" s="33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  <c r="S743" s="9"/>
      <c r="T743" s="9"/>
      <c r="U743" s="9"/>
      <c r="V743" s="9"/>
      <c r="W743" s="9"/>
      <c r="X743" s="37"/>
      <c r="Y743" s="9"/>
      <c r="Z743" s="9"/>
    </row>
    <row r="744" spans="1:26" x14ac:dyDescent="0.25">
      <c r="A744" s="9"/>
      <c r="B744" s="9"/>
      <c r="C744" s="9"/>
      <c r="D744" s="9"/>
      <c r="E744" s="32">
        <v>5113174</v>
      </c>
      <c r="F744" s="33" t="s">
        <v>807</v>
      </c>
      <c r="G744" s="33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  <c r="S744" s="9"/>
      <c r="T744" s="9"/>
      <c r="U744" s="9"/>
      <c r="V744" s="9"/>
      <c r="W744" s="9"/>
      <c r="X744" s="37"/>
      <c r="Y744" s="9"/>
      <c r="Z744" s="9"/>
    </row>
    <row r="745" spans="1:26" x14ac:dyDescent="0.25">
      <c r="A745" s="9"/>
      <c r="B745" s="9"/>
      <c r="C745" s="9"/>
      <c r="D745" s="9"/>
      <c r="E745" s="32">
        <v>5113181</v>
      </c>
      <c r="F745" s="33" t="s">
        <v>808</v>
      </c>
      <c r="G745" s="33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  <c r="S745" s="9"/>
      <c r="T745" s="9"/>
      <c r="U745" s="9"/>
      <c r="V745" s="9"/>
      <c r="W745" s="9"/>
      <c r="X745" s="37"/>
      <c r="Y745" s="9"/>
      <c r="Z745" s="9"/>
    </row>
    <row r="746" spans="1:26" x14ac:dyDescent="0.25">
      <c r="A746" s="9"/>
      <c r="B746" s="9"/>
      <c r="C746" s="9"/>
      <c r="D746" s="9"/>
      <c r="E746" s="32">
        <v>5113191</v>
      </c>
      <c r="F746" s="33" t="s">
        <v>809</v>
      </c>
      <c r="G746" s="33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  <c r="S746" s="9"/>
      <c r="T746" s="9"/>
      <c r="U746" s="9"/>
      <c r="V746" s="9"/>
      <c r="W746" s="9"/>
      <c r="X746" s="37"/>
      <c r="Y746" s="9"/>
      <c r="Z746" s="9"/>
    </row>
    <row r="747" spans="1:26" x14ac:dyDescent="0.25">
      <c r="A747" s="9"/>
      <c r="B747" s="9"/>
      <c r="C747" s="9"/>
      <c r="D747" s="9"/>
      <c r="E747" s="32">
        <v>5113194</v>
      </c>
      <c r="F747" s="33" t="s">
        <v>810</v>
      </c>
      <c r="G747" s="33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  <c r="S747" s="9"/>
      <c r="T747" s="9"/>
      <c r="U747" s="9"/>
      <c r="V747" s="9"/>
      <c r="W747" s="9"/>
      <c r="X747" s="37"/>
      <c r="Y747" s="9"/>
      <c r="Z747" s="9"/>
    </row>
    <row r="748" spans="1:26" x14ac:dyDescent="0.25">
      <c r="A748" s="9"/>
      <c r="B748" s="9"/>
      <c r="C748" s="9"/>
      <c r="D748" s="9"/>
      <c r="E748" s="32">
        <v>5114111</v>
      </c>
      <c r="F748" s="33" t="s">
        <v>811</v>
      </c>
      <c r="G748" s="33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  <c r="S748" s="9"/>
      <c r="T748" s="9"/>
      <c r="U748" s="9"/>
      <c r="V748" s="9"/>
      <c r="W748" s="9"/>
      <c r="X748" s="37"/>
      <c r="Y748" s="9"/>
      <c r="Z748" s="9"/>
    </row>
    <row r="749" spans="1:26" x14ac:dyDescent="0.25">
      <c r="A749" s="9"/>
      <c r="B749" s="9"/>
      <c r="C749" s="9"/>
      <c r="D749" s="9"/>
      <c r="E749" s="32">
        <v>5114114</v>
      </c>
      <c r="F749" s="33" t="s">
        <v>812</v>
      </c>
      <c r="G749" s="33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  <c r="S749" s="9"/>
      <c r="T749" s="9"/>
      <c r="U749" s="9"/>
      <c r="V749" s="9"/>
      <c r="W749" s="9"/>
      <c r="X749" s="37"/>
      <c r="Y749" s="9"/>
      <c r="Z749" s="9"/>
    </row>
    <row r="750" spans="1:26" x14ac:dyDescent="0.25">
      <c r="A750" s="9"/>
      <c r="B750" s="9"/>
      <c r="C750" s="9"/>
      <c r="D750" s="9"/>
      <c r="E750" s="32">
        <v>5114121</v>
      </c>
      <c r="F750" s="33" t="s">
        <v>813</v>
      </c>
      <c r="G750" s="33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  <c r="S750" s="9"/>
      <c r="T750" s="9"/>
      <c r="U750" s="9"/>
      <c r="V750" s="9"/>
      <c r="W750" s="9"/>
      <c r="X750" s="37"/>
      <c r="Y750" s="9"/>
      <c r="Z750" s="9"/>
    </row>
    <row r="751" spans="1:26" x14ac:dyDescent="0.25">
      <c r="A751" s="9"/>
      <c r="B751" s="9"/>
      <c r="C751" s="9"/>
      <c r="D751" s="9"/>
      <c r="E751" s="32">
        <v>5114124</v>
      </c>
      <c r="F751" s="33" t="s">
        <v>814</v>
      </c>
      <c r="G751" s="33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  <c r="S751" s="9"/>
      <c r="T751" s="9"/>
      <c r="U751" s="9"/>
      <c r="V751" s="9"/>
      <c r="W751" s="9"/>
      <c r="X751" s="37"/>
      <c r="Y751" s="9"/>
      <c r="Z751" s="9"/>
    </row>
    <row r="752" spans="1:26" x14ac:dyDescent="0.25">
      <c r="A752" s="9"/>
      <c r="B752" s="9"/>
      <c r="C752" s="9"/>
      <c r="D752" s="9"/>
      <c r="E752" s="32">
        <v>5114131</v>
      </c>
      <c r="F752" s="33" t="s">
        <v>815</v>
      </c>
      <c r="G752" s="33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  <c r="S752" s="9"/>
      <c r="T752" s="9"/>
      <c r="U752" s="9"/>
      <c r="V752" s="9"/>
      <c r="W752" s="9"/>
      <c r="X752" s="37"/>
      <c r="Y752" s="9"/>
      <c r="Z752" s="9"/>
    </row>
    <row r="753" spans="1:26" x14ac:dyDescent="0.25">
      <c r="A753" s="9"/>
      <c r="B753" s="9"/>
      <c r="C753" s="9"/>
      <c r="D753" s="9"/>
      <c r="E753" s="32">
        <v>5114134</v>
      </c>
      <c r="F753" s="33" t="s">
        <v>816</v>
      </c>
      <c r="G753" s="33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  <c r="S753" s="9"/>
      <c r="T753" s="9"/>
      <c r="U753" s="9"/>
      <c r="V753" s="9"/>
      <c r="W753" s="9"/>
      <c r="X753" s="37"/>
      <c r="Y753" s="9"/>
      <c r="Z753" s="9"/>
    </row>
    <row r="754" spans="1:26" x14ac:dyDescent="0.25">
      <c r="A754" s="9"/>
      <c r="B754" s="9"/>
      <c r="C754" s="9"/>
      <c r="D754" s="9"/>
      <c r="E754" s="32">
        <v>5114141</v>
      </c>
      <c r="F754" s="33" t="s">
        <v>817</v>
      </c>
      <c r="G754" s="33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  <c r="S754" s="9"/>
      <c r="T754" s="9"/>
      <c r="U754" s="9"/>
      <c r="V754" s="9"/>
      <c r="W754" s="9"/>
      <c r="X754" s="37"/>
      <c r="Y754" s="9"/>
      <c r="Z754" s="9"/>
    </row>
    <row r="755" spans="1:26" x14ac:dyDescent="0.25">
      <c r="A755" s="9"/>
      <c r="B755" s="9"/>
      <c r="C755" s="9"/>
      <c r="D755" s="9"/>
      <c r="E755" s="32">
        <v>5114144</v>
      </c>
      <c r="F755" s="33" t="s">
        <v>818</v>
      </c>
      <c r="G755" s="33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  <c r="S755" s="9"/>
      <c r="T755" s="9"/>
      <c r="U755" s="9"/>
      <c r="V755" s="9"/>
      <c r="W755" s="9"/>
      <c r="X755" s="37"/>
      <c r="Y755" s="9"/>
      <c r="Z755" s="9"/>
    </row>
    <row r="756" spans="1:26" x14ac:dyDescent="0.25">
      <c r="A756" s="9"/>
      <c r="B756" s="9"/>
      <c r="C756" s="9"/>
      <c r="D756" s="9"/>
      <c r="E756" s="32">
        <v>5115100</v>
      </c>
      <c r="F756" s="33" t="s">
        <v>819</v>
      </c>
      <c r="G756" s="33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  <c r="S756" s="9"/>
      <c r="T756" s="9"/>
      <c r="U756" s="9"/>
      <c r="V756" s="9"/>
      <c r="W756" s="9"/>
      <c r="X756" s="37"/>
      <c r="Y756" s="9"/>
      <c r="Z756" s="9"/>
    </row>
    <row r="757" spans="1:26" x14ac:dyDescent="0.25">
      <c r="A757" s="9"/>
      <c r="B757" s="9"/>
      <c r="C757" s="9"/>
      <c r="D757" s="9"/>
      <c r="E757" s="32">
        <v>5115101</v>
      </c>
      <c r="F757" s="33" t="s">
        <v>820</v>
      </c>
      <c r="G757" s="33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  <c r="S757" s="9"/>
      <c r="T757" s="9"/>
      <c r="U757" s="9"/>
      <c r="V757" s="9"/>
      <c r="W757" s="9"/>
      <c r="X757" s="37"/>
      <c r="Y757" s="9"/>
      <c r="Z757" s="9"/>
    </row>
    <row r="758" spans="1:26" x14ac:dyDescent="0.25">
      <c r="A758" s="9"/>
      <c r="B758" s="9"/>
      <c r="C758" s="9"/>
      <c r="D758" s="9"/>
      <c r="E758" s="32">
        <v>5115120</v>
      </c>
      <c r="F758" s="33" t="s">
        <v>821</v>
      </c>
      <c r="G758" s="33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  <c r="S758" s="9"/>
      <c r="T758" s="9"/>
      <c r="U758" s="9"/>
      <c r="V758" s="9"/>
      <c r="W758" s="9"/>
      <c r="X758" s="37"/>
      <c r="Y758" s="9"/>
      <c r="Z758" s="9"/>
    </row>
    <row r="759" spans="1:26" x14ac:dyDescent="0.25">
      <c r="A759" s="9"/>
      <c r="B759" s="9"/>
      <c r="C759" s="9"/>
      <c r="D759" s="9"/>
      <c r="E759" s="32">
        <v>5115121</v>
      </c>
      <c r="F759" s="33" t="s">
        <v>822</v>
      </c>
      <c r="G759" s="33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  <c r="S759" s="9"/>
      <c r="T759" s="9"/>
      <c r="U759" s="9"/>
      <c r="V759" s="9"/>
      <c r="W759" s="9"/>
      <c r="X759" s="37"/>
      <c r="Y759" s="9"/>
      <c r="Z759" s="9"/>
    </row>
    <row r="760" spans="1:26" x14ac:dyDescent="0.25">
      <c r="A760" s="9"/>
      <c r="B760" s="9"/>
      <c r="C760" s="9"/>
      <c r="D760" s="9"/>
      <c r="E760" s="32">
        <v>5115151</v>
      </c>
      <c r="F760" s="33" t="s">
        <v>823</v>
      </c>
      <c r="G760" s="33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  <c r="S760" s="9"/>
      <c r="T760" s="9"/>
      <c r="U760" s="9"/>
      <c r="V760" s="9"/>
      <c r="W760" s="9"/>
      <c r="X760" s="37"/>
      <c r="Y760" s="9"/>
      <c r="Z760" s="9"/>
    </row>
    <row r="761" spans="1:26" x14ac:dyDescent="0.25">
      <c r="A761" s="9"/>
      <c r="B761" s="9"/>
      <c r="C761" s="9"/>
      <c r="D761" s="9"/>
      <c r="E761" s="32">
        <v>5115191</v>
      </c>
      <c r="F761" s="33" t="s">
        <v>824</v>
      </c>
      <c r="G761" s="33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  <c r="S761" s="9"/>
      <c r="T761" s="9"/>
      <c r="U761" s="9"/>
      <c r="V761" s="9"/>
      <c r="W761" s="9"/>
      <c r="X761" s="37"/>
      <c r="Y761" s="9"/>
      <c r="Z761" s="9"/>
    </row>
    <row r="762" spans="1:26" x14ac:dyDescent="0.25">
      <c r="A762" s="9"/>
      <c r="B762" s="9"/>
      <c r="C762" s="9"/>
      <c r="D762" s="9"/>
      <c r="E762" s="32">
        <v>5119199</v>
      </c>
      <c r="F762" s="33" t="s">
        <v>825</v>
      </c>
      <c r="G762" s="33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  <c r="S762" s="9"/>
      <c r="T762" s="9"/>
      <c r="U762" s="9"/>
      <c r="V762" s="9"/>
      <c r="W762" s="9"/>
      <c r="X762" s="37"/>
      <c r="Y762" s="9"/>
      <c r="Z762" s="9"/>
    </row>
    <row r="763" spans="1:26" x14ac:dyDescent="0.25">
      <c r="A763" s="9"/>
      <c r="B763" s="9"/>
      <c r="C763" s="9"/>
      <c r="D763" s="9"/>
      <c r="E763" s="32">
        <v>5121100</v>
      </c>
      <c r="F763" s="33" t="s">
        <v>826</v>
      </c>
      <c r="G763" s="33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  <c r="S763" s="9"/>
      <c r="T763" s="9"/>
      <c r="U763" s="9"/>
      <c r="V763" s="9"/>
      <c r="W763" s="9"/>
      <c r="X763" s="37"/>
      <c r="Y763" s="9"/>
      <c r="Z763" s="9"/>
    </row>
    <row r="764" spans="1:26" x14ac:dyDescent="0.25">
      <c r="A764" s="9"/>
      <c r="B764" s="9"/>
      <c r="C764" s="9"/>
      <c r="D764" s="9"/>
      <c r="E764" s="32">
        <v>5121101</v>
      </c>
      <c r="F764" s="33" t="s">
        <v>827</v>
      </c>
      <c r="G764" s="33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  <c r="S764" s="9"/>
      <c r="T764" s="9"/>
      <c r="U764" s="9"/>
      <c r="V764" s="9"/>
      <c r="W764" s="9"/>
      <c r="X764" s="37"/>
      <c r="Y764" s="9"/>
      <c r="Z764" s="9"/>
    </row>
    <row r="765" spans="1:26" x14ac:dyDescent="0.25">
      <c r="A765" s="9"/>
      <c r="B765" s="9"/>
      <c r="C765" s="9"/>
      <c r="D765" s="9"/>
      <c r="E765" s="32">
        <v>5121102</v>
      </c>
      <c r="F765" s="33" t="s">
        <v>828</v>
      </c>
      <c r="G765" s="33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  <c r="S765" s="9"/>
      <c r="T765" s="9"/>
      <c r="U765" s="9"/>
      <c r="V765" s="9"/>
      <c r="W765" s="9"/>
      <c r="X765" s="37"/>
      <c r="Y765" s="9"/>
      <c r="Z765" s="9"/>
    </row>
    <row r="766" spans="1:26" x14ac:dyDescent="0.25">
      <c r="A766" s="9"/>
      <c r="B766" s="9"/>
      <c r="C766" s="9"/>
      <c r="D766" s="9"/>
      <c r="E766" s="32">
        <v>5121103</v>
      </c>
      <c r="F766" s="33" t="s">
        <v>829</v>
      </c>
      <c r="G766" s="33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  <c r="S766" s="9"/>
      <c r="T766" s="9"/>
      <c r="U766" s="9"/>
      <c r="V766" s="9"/>
      <c r="W766" s="9"/>
      <c r="X766" s="37"/>
      <c r="Y766" s="9"/>
      <c r="Z766" s="9"/>
    </row>
    <row r="767" spans="1:26" x14ac:dyDescent="0.25">
      <c r="A767" s="9"/>
      <c r="B767" s="9"/>
      <c r="C767" s="9"/>
      <c r="D767" s="9"/>
      <c r="E767" s="32">
        <v>5121104</v>
      </c>
      <c r="F767" s="33" t="s">
        <v>830</v>
      </c>
      <c r="G767" s="33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  <c r="S767" s="9"/>
      <c r="T767" s="9"/>
      <c r="U767" s="9"/>
      <c r="V767" s="9"/>
      <c r="W767" s="9"/>
      <c r="X767" s="37"/>
      <c r="Y767" s="9"/>
      <c r="Z767" s="9"/>
    </row>
    <row r="768" spans="1:26" x14ac:dyDescent="0.25">
      <c r="A768" s="9"/>
      <c r="B768" s="9"/>
      <c r="C768" s="9"/>
      <c r="D768" s="9"/>
      <c r="E768" s="32">
        <v>5121105</v>
      </c>
      <c r="F768" s="33" t="s">
        <v>831</v>
      </c>
      <c r="G768" s="33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  <c r="S768" s="9"/>
      <c r="T768" s="9"/>
      <c r="U768" s="9"/>
      <c r="V768" s="9"/>
      <c r="W768" s="9"/>
      <c r="X768" s="37"/>
      <c r="Y768" s="9"/>
      <c r="Z768" s="9"/>
    </row>
    <row r="769" spans="1:26" x14ac:dyDescent="0.25">
      <c r="A769" s="9"/>
      <c r="B769" s="9"/>
      <c r="C769" s="9"/>
      <c r="D769" s="9"/>
      <c r="E769" s="32">
        <v>5121106</v>
      </c>
      <c r="F769" s="33" t="s">
        <v>832</v>
      </c>
      <c r="G769" s="33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  <c r="S769" s="9"/>
      <c r="T769" s="9"/>
      <c r="U769" s="9"/>
      <c r="V769" s="9"/>
      <c r="W769" s="9"/>
      <c r="X769" s="37"/>
      <c r="Y769" s="9"/>
      <c r="Z769" s="9"/>
    </row>
    <row r="770" spans="1:26" x14ac:dyDescent="0.25">
      <c r="A770" s="9"/>
      <c r="B770" s="9"/>
      <c r="C770" s="9"/>
      <c r="D770" s="9"/>
      <c r="E770" s="32">
        <v>5121107</v>
      </c>
      <c r="F770" s="33" t="s">
        <v>833</v>
      </c>
      <c r="G770" s="33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  <c r="S770" s="9"/>
      <c r="T770" s="9"/>
      <c r="U770" s="9"/>
      <c r="V770" s="9"/>
      <c r="W770" s="9"/>
      <c r="X770" s="37"/>
      <c r="Y770" s="9"/>
      <c r="Z770" s="9"/>
    </row>
    <row r="771" spans="1:26" x14ac:dyDescent="0.25">
      <c r="A771" s="9"/>
      <c r="B771" s="9"/>
      <c r="C771" s="9"/>
      <c r="D771" s="9"/>
      <c r="E771" s="32">
        <v>5121108</v>
      </c>
      <c r="F771" s="33" t="s">
        <v>834</v>
      </c>
      <c r="G771" s="33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  <c r="S771" s="9"/>
      <c r="T771" s="9"/>
      <c r="U771" s="9"/>
      <c r="V771" s="9"/>
      <c r="W771" s="9"/>
      <c r="X771" s="37"/>
      <c r="Y771" s="9"/>
      <c r="Z771" s="9"/>
    </row>
    <row r="772" spans="1:26" x14ac:dyDescent="0.25">
      <c r="A772" s="9"/>
      <c r="B772" s="9"/>
      <c r="C772" s="9"/>
      <c r="D772" s="9"/>
      <c r="E772" s="32">
        <v>5121109</v>
      </c>
      <c r="F772" s="33" t="s">
        <v>835</v>
      </c>
      <c r="G772" s="33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  <c r="S772" s="9"/>
      <c r="T772" s="9"/>
      <c r="U772" s="9"/>
      <c r="V772" s="9"/>
      <c r="W772" s="9"/>
      <c r="X772" s="37"/>
      <c r="Y772" s="9"/>
      <c r="Z772" s="9"/>
    </row>
    <row r="773" spans="1:26" x14ac:dyDescent="0.25">
      <c r="A773" s="9"/>
      <c r="B773" s="9"/>
      <c r="C773" s="9"/>
      <c r="D773" s="9"/>
      <c r="E773" s="32">
        <v>5121110</v>
      </c>
      <c r="F773" s="33" t="s">
        <v>836</v>
      </c>
      <c r="G773" s="33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  <c r="S773" s="9"/>
      <c r="T773" s="9"/>
      <c r="U773" s="9"/>
      <c r="V773" s="9"/>
      <c r="W773" s="9"/>
      <c r="X773" s="37"/>
      <c r="Y773" s="9"/>
      <c r="Z773" s="9"/>
    </row>
    <row r="774" spans="1:26" x14ac:dyDescent="0.25">
      <c r="A774" s="9"/>
      <c r="B774" s="9"/>
      <c r="C774" s="9"/>
      <c r="D774" s="9"/>
      <c r="E774" s="32">
        <v>5121111</v>
      </c>
      <c r="F774" s="33" t="s">
        <v>837</v>
      </c>
      <c r="G774" s="33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  <c r="S774" s="9"/>
      <c r="T774" s="9"/>
      <c r="U774" s="9"/>
      <c r="V774" s="9"/>
      <c r="W774" s="9"/>
      <c r="X774" s="37"/>
      <c r="Y774" s="9"/>
      <c r="Z774" s="9"/>
    </row>
    <row r="775" spans="1:26" x14ac:dyDescent="0.25">
      <c r="A775" s="9"/>
      <c r="B775" s="9"/>
      <c r="C775" s="9"/>
      <c r="D775" s="9"/>
      <c r="E775" s="32">
        <v>5121112</v>
      </c>
      <c r="F775" s="33" t="s">
        <v>838</v>
      </c>
      <c r="G775" s="33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  <c r="S775" s="9"/>
      <c r="T775" s="9"/>
      <c r="U775" s="9"/>
      <c r="V775" s="9"/>
      <c r="W775" s="9"/>
      <c r="X775" s="37"/>
      <c r="Y775" s="9"/>
      <c r="Z775" s="9"/>
    </row>
    <row r="776" spans="1:26" x14ac:dyDescent="0.25">
      <c r="A776" s="9"/>
      <c r="B776" s="9"/>
      <c r="C776" s="9"/>
      <c r="D776" s="9"/>
      <c r="E776" s="32">
        <v>5121113</v>
      </c>
      <c r="F776" s="33" t="s">
        <v>839</v>
      </c>
      <c r="G776" s="33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  <c r="S776" s="9"/>
      <c r="T776" s="9"/>
      <c r="U776" s="9"/>
      <c r="V776" s="9"/>
      <c r="W776" s="9"/>
      <c r="X776" s="37"/>
      <c r="Y776" s="9"/>
      <c r="Z776" s="9"/>
    </row>
    <row r="777" spans="1:26" x14ac:dyDescent="0.25">
      <c r="A777" s="9"/>
      <c r="B777" s="9"/>
      <c r="C777" s="9"/>
      <c r="D777" s="9"/>
      <c r="E777" s="32">
        <v>5121115</v>
      </c>
      <c r="F777" s="33" t="s">
        <v>840</v>
      </c>
      <c r="G777" s="33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  <c r="S777" s="9"/>
      <c r="T777" s="9"/>
      <c r="U777" s="9"/>
      <c r="V777" s="9"/>
      <c r="W777" s="9"/>
      <c r="X777" s="37"/>
      <c r="Y777" s="9"/>
      <c r="Z777" s="9"/>
    </row>
    <row r="778" spans="1:26" x14ac:dyDescent="0.25">
      <c r="A778" s="9"/>
      <c r="B778" s="9"/>
      <c r="C778" s="9"/>
      <c r="D778" s="9"/>
      <c r="E778" s="32">
        <v>5121117</v>
      </c>
      <c r="F778" s="33" t="s">
        <v>841</v>
      </c>
      <c r="G778" s="33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  <c r="S778" s="9"/>
      <c r="T778" s="9"/>
      <c r="U778" s="9"/>
      <c r="V778" s="9"/>
      <c r="W778" s="9"/>
      <c r="X778" s="37"/>
      <c r="Y778" s="9"/>
      <c r="Z778" s="9"/>
    </row>
    <row r="779" spans="1:26" x14ac:dyDescent="0.25">
      <c r="A779" s="9"/>
      <c r="B779" s="9"/>
      <c r="C779" s="9"/>
      <c r="D779" s="9"/>
      <c r="E779" s="32">
        <v>5121118</v>
      </c>
      <c r="F779" s="33" t="s">
        <v>842</v>
      </c>
      <c r="G779" s="33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  <c r="S779" s="9"/>
      <c r="T779" s="9"/>
      <c r="U779" s="9"/>
      <c r="V779" s="9"/>
      <c r="W779" s="9"/>
      <c r="X779" s="37"/>
      <c r="Y779" s="9"/>
      <c r="Z779" s="9"/>
    </row>
    <row r="780" spans="1:26" x14ac:dyDescent="0.25">
      <c r="A780" s="9"/>
      <c r="B780" s="9"/>
      <c r="C780" s="9"/>
      <c r="D780" s="9"/>
      <c r="E780" s="32">
        <v>5121119</v>
      </c>
      <c r="F780" s="33" t="s">
        <v>843</v>
      </c>
      <c r="G780" s="33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  <c r="S780" s="9"/>
      <c r="T780" s="9"/>
      <c r="U780" s="9"/>
      <c r="V780" s="9"/>
      <c r="W780" s="9"/>
      <c r="X780" s="37"/>
      <c r="Y780" s="9"/>
      <c r="Z780" s="9"/>
    </row>
    <row r="781" spans="1:26" x14ac:dyDescent="0.25">
      <c r="A781" s="9"/>
      <c r="B781" s="9"/>
      <c r="C781" s="9"/>
      <c r="D781" s="9"/>
      <c r="E781" s="32">
        <v>5121120</v>
      </c>
      <c r="F781" s="33" t="s">
        <v>844</v>
      </c>
      <c r="G781" s="33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  <c r="S781" s="9"/>
      <c r="T781" s="9"/>
      <c r="U781" s="9"/>
      <c r="V781" s="9"/>
      <c r="W781" s="9"/>
      <c r="X781" s="37"/>
      <c r="Y781" s="9"/>
      <c r="Z781" s="9"/>
    </row>
    <row r="782" spans="1:26" x14ac:dyDescent="0.25">
      <c r="A782" s="9"/>
      <c r="B782" s="9"/>
      <c r="C782" s="9"/>
      <c r="D782" s="9"/>
      <c r="E782" s="32">
        <v>5121121</v>
      </c>
      <c r="F782" s="33" t="s">
        <v>845</v>
      </c>
      <c r="G782" s="33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  <c r="S782" s="9"/>
      <c r="T782" s="9"/>
      <c r="U782" s="9"/>
      <c r="V782" s="9"/>
      <c r="W782" s="9"/>
      <c r="X782" s="37"/>
      <c r="Y782" s="9"/>
      <c r="Z782" s="9"/>
    </row>
    <row r="783" spans="1:26" x14ac:dyDescent="0.25">
      <c r="A783" s="9"/>
      <c r="B783" s="9"/>
      <c r="C783" s="9"/>
      <c r="D783" s="9"/>
      <c r="E783" s="32">
        <v>5121122</v>
      </c>
      <c r="F783" s="33" t="s">
        <v>846</v>
      </c>
      <c r="G783" s="33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  <c r="S783" s="9"/>
      <c r="T783" s="9"/>
      <c r="U783" s="9"/>
      <c r="V783" s="9"/>
      <c r="W783" s="9"/>
      <c r="X783" s="37"/>
      <c r="Y783" s="9"/>
      <c r="Z783" s="9"/>
    </row>
    <row r="784" spans="1:26" x14ac:dyDescent="0.25">
      <c r="A784" s="9"/>
      <c r="B784" s="9"/>
      <c r="C784" s="9"/>
      <c r="D784" s="9"/>
      <c r="E784" s="32">
        <v>5121123</v>
      </c>
      <c r="F784" s="33" t="s">
        <v>847</v>
      </c>
      <c r="G784" s="33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  <c r="S784" s="9"/>
      <c r="T784" s="9"/>
      <c r="U784" s="9"/>
      <c r="V784" s="9"/>
      <c r="W784" s="9"/>
      <c r="X784" s="37"/>
      <c r="Y784" s="9"/>
      <c r="Z784" s="9"/>
    </row>
    <row r="785" spans="1:26" x14ac:dyDescent="0.25">
      <c r="A785" s="9"/>
      <c r="B785" s="9"/>
      <c r="C785" s="9"/>
      <c r="D785" s="9"/>
      <c r="E785" s="32">
        <v>5121124</v>
      </c>
      <c r="F785" s="33" t="s">
        <v>848</v>
      </c>
      <c r="G785" s="33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  <c r="S785" s="9"/>
      <c r="T785" s="9"/>
      <c r="U785" s="9"/>
      <c r="V785" s="9"/>
      <c r="W785" s="9"/>
      <c r="X785" s="37"/>
      <c r="Y785" s="9"/>
      <c r="Z785" s="9"/>
    </row>
    <row r="786" spans="1:26" x14ac:dyDescent="0.25">
      <c r="A786" s="9"/>
      <c r="B786" s="9"/>
      <c r="C786" s="9"/>
      <c r="D786" s="9"/>
      <c r="E786" s="32">
        <v>5121125</v>
      </c>
      <c r="F786" s="33" t="s">
        <v>849</v>
      </c>
      <c r="G786" s="33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  <c r="S786" s="9"/>
      <c r="T786" s="9"/>
      <c r="U786" s="9"/>
      <c r="V786" s="9"/>
      <c r="W786" s="9"/>
      <c r="X786" s="37"/>
      <c r="Y786" s="9"/>
      <c r="Z786" s="9"/>
    </row>
    <row r="787" spans="1:26" x14ac:dyDescent="0.25">
      <c r="A787" s="9"/>
      <c r="B787" s="9"/>
      <c r="C787" s="9"/>
      <c r="D787" s="9"/>
      <c r="E787" s="32">
        <v>5121126</v>
      </c>
      <c r="F787" s="33" t="s">
        <v>850</v>
      </c>
      <c r="G787" s="33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  <c r="S787" s="9"/>
      <c r="T787" s="9"/>
      <c r="U787" s="9"/>
      <c r="V787" s="9"/>
      <c r="W787" s="9"/>
      <c r="X787" s="37"/>
      <c r="Y787" s="9"/>
      <c r="Z787" s="9"/>
    </row>
    <row r="788" spans="1:26" x14ac:dyDescent="0.25">
      <c r="A788" s="9"/>
      <c r="B788" s="9"/>
      <c r="C788" s="9"/>
      <c r="D788" s="9"/>
      <c r="E788" s="32">
        <v>5121127</v>
      </c>
      <c r="F788" s="33" t="s">
        <v>851</v>
      </c>
      <c r="G788" s="33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  <c r="S788" s="9"/>
      <c r="T788" s="9"/>
      <c r="U788" s="9"/>
      <c r="V788" s="9"/>
      <c r="W788" s="9"/>
      <c r="X788" s="37"/>
      <c r="Y788" s="9"/>
      <c r="Z788" s="9"/>
    </row>
    <row r="789" spans="1:26" x14ac:dyDescent="0.25">
      <c r="A789" s="9"/>
      <c r="B789" s="9"/>
      <c r="C789" s="9"/>
      <c r="D789" s="9"/>
      <c r="E789" s="32">
        <v>5121128</v>
      </c>
      <c r="F789" s="33" t="s">
        <v>852</v>
      </c>
      <c r="G789" s="33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  <c r="S789" s="9"/>
      <c r="T789" s="9"/>
      <c r="U789" s="9"/>
      <c r="V789" s="9"/>
      <c r="W789" s="9"/>
      <c r="X789" s="37"/>
      <c r="Y789" s="9"/>
      <c r="Z789" s="9"/>
    </row>
    <row r="790" spans="1:26" x14ac:dyDescent="0.25">
      <c r="A790" s="9"/>
      <c r="B790" s="9"/>
      <c r="C790" s="9"/>
      <c r="D790" s="9"/>
      <c r="E790" s="32">
        <v>5121129</v>
      </c>
      <c r="F790" s="33" t="s">
        <v>853</v>
      </c>
      <c r="G790" s="33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  <c r="S790" s="9"/>
      <c r="T790" s="9"/>
      <c r="U790" s="9"/>
      <c r="V790" s="9"/>
      <c r="W790" s="9"/>
      <c r="X790" s="37"/>
      <c r="Y790" s="9"/>
      <c r="Z790" s="9"/>
    </row>
    <row r="791" spans="1:26" x14ac:dyDescent="0.25">
      <c r="A791" s="9"/>
      <c r="B791" s="9"/>
      <c r="C791" s="9"/>
      <c r="D791" s="9"/>
      <c r="E791" s="32">
        <v>5121130</v>
      </c>
      <c r="F791" s="33" t="s">
        <v>854</v>
      </c>
      <c r="G791" s="33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  <c r="S791" s="9"/>
      <c r="T791" s="9"/>
      <c r="U791" s="9"/>
      <c r="V791" s="9"/>
      <c r="W791" s="9"/>
      <c r="X791" s="37"/>
      <c r="Y791" s="9"/>
      <c r="Z791" s="9"/>
    </row>
    <row r="792" spans="1:26" x14ac:dyDescent="0.25">
      <c r="A792" s="9"/>
      <c r="B792" s="9"/>
      <c r="C792" s="9"/>
      <c r="D792" s="9"/>
      <c r="E792" s="32">
        <v>5121131</v>
      </c>
      <c r="F792" s="33" t="s">
        <v>855</v>
      </c>
      <c r="G792" s="33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  <c r="S792" s="9"/>
      <c r="T792" s="9"/>
      <c r="U792" s="9"/>
      <c r="V792" s="9"/>
      <c r="W792" s="9"/>
      <c r="X792" s="37"/>
      <c r="Y792" s="9"/>
      <c r="Z792" s="9"/>
    </row>
    <row r="793" spans="1:26" x14ac:dyDescent="0.25">
      <c r="A793" s="9"/>
      <c r="B793" s="9"/>
      <c r="C793" s="9"/>
      <c r="D793" s="9"/>
      <c r="E793" s="32">
        <v>5121132</v>
      </c>
      <c r="F793" s="33" t="s">
        <v>856</v>
      </c>
      <c r="G793" s="33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  <c r="S793" s="9"/>
      <c r="T793" s="9"/>
      <c r="U793" s="9"/>
      <c r="V793" s="9"/>
      <c r="W793" s="9"/>
      <c r="X793" s="37"/>
      <c r="Y793" s="9"/>
      <c r="Z793" s="9"/>
    </row>
    <row r="794" spans="1:26" x14ac:dyDescent="0.25">
      <c r="A794" s="9"/>
      <c r="B794" s="9"/>
      <c r="C794" s="9"/>
      <c r="D794" s="9"/>
      <c r="E794" s="32">
        <v>5121133</v>
      </c>
      <c r="F794" s="33" t="s">
        <v>795</v>
      </c>
      <c r="G794" s="33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  <c r="S794" s="9"/>
      <c r="T794" s="9"/>
      <c r="U794" s="9"/>
      <c r="V794" s="9"/>
      <c r="W794" s="9"/>
      <c r="X794" s="37"/>
      <c r="Y794" s="9"/>
      <c r="Z794" s="9"/>
    </row>
    <row r="795" spans="1:26" x14ac:dyDescent="0.25">
      <c r="A795" s="9"/>
      <c r="B795" s="9"/>
      <c r="C795" s="9"/>
      <c r="D795" s="9"/>
      <c r="E795" s="32">
        <v>5121134</v>
      </c>
      <c r="F795" s="33" t="s">
        <v>797</v>
      </c>
      <c r="G795" s="33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  <c r="S795" s="9"/>
      <c r="T795" s="9"/>
      <c r="U795" s="9"/>
      <c r="V795" s="9"/>
      <c r="W795" s="9"/>
      <c r="X795" s="37"/>
      <c r="Y795" s="9"/>
      <c r="Z795" s="9"/>
    </row>
    <row r="796" spans="1:26" x14ac:dyDescent="0.25">
      <c r="A796" s="9"/>
      <c r="B796" s="9"/>
      <c r="C796" s="9"/>
      <c r="D796" s="9"/>
      <c r="E796" s="32">
        <v>5121135</v>
      </c>
      <c r="F796" s="33" t="s">
        <v>800</v>
      </c>
      <c r="G796" s="33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  <c r="S796" s="9"/>
      <c r="T796" s="9"/>
      <c r="U796" s="9"/>
      <c r="V796" s="9"/>
      <c r="W796" s="9"/>
      <c r="X796" s="37"/>
      <c r="Y796" s="9"/>
      <c r="Z796" s="9"/>
    </row>
    <row r="797" spans="1:26" x14ac:dyDescent="0.25">
      <c r="A797" s="9"/>
      <c r="B797" s="9"/>
      <c r="C797" s="9"/>
      <c r="D797" s="9"/>
      <c r="E797" s="32">
        <v>5121136</v>
      </c>
      <c r="F797" s="33" t="s">
        <v>857</v>
      </c>
      <c r="G797" s="33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  <c r="S797" s="9"/>
      <c r="T797" s="9"/>
      <c r="U797" s="9"/>
      <c r="V797" s="9"/>
      <c r="W797" s="9"/>
      <c r="X797" s="37"/>
      <c r="Y797" s="9"/>
      <c r="Z797" s="9"/>
    </row>
    <row r="798" spans="1:26" x14ac:dyDescent="0.25">
      <c r="A798" s="9"/>
      <c r="B798" s="9"/>
      <c r="C798" s="9"/>
      <c r="D798" s="9"/>
      <c r="E798" s="32">
        <v>5121137</v>
      </c>
      <c r="F798" s="33" t="s">
        <v>858</v>
      </c>
      <c r="G798" s="33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  <c r="S798" s="9"/>
      <c r="T798" s="9"/>
      <c r="U798" s="9"/>
      <c r="V798" s="9"/>
      <c r="W798" s="9"/>
      <c r="X798" s="37"/>
      <c r="Y798" s="9"/>
      <c r="Z798" s="9"/>
    </row>
    <row r="799" spans="1:26" x14ac:dyDescent="0.25">
      <c r="A799" s="9"/>
      <c r="B799" s="9"/>
      <c r="C799" s="9"/>
      <c r="D799" s="9"/>
      <c r="E799" s="32">
        <v>5121138</v>
      </c>
      <c r="F799" s="33" t="s">
        <v>859</v>
      </c>
      <c r="G799" s="33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  <c r="S799" s="9"/>
      <c r="T799" s="9"/>
      <c r="U799" s="9"/>
      <c r="V799" s="9"/>
      <c r="W799" s="9"/>
      <c r="X799" s="37"/>
      <c r="Y799" s="9"/>
      <c r="Z799" s="9"/>
    </row>
    <row r="800" spans="1:26" x14ac:dyDescent="0.25">
      <c r="A800" s="9"/>
      <c r="B800" s="9"/>
      <c r="C800" s="9"/>
      <c r="D800" s="9"/>
      <c r="E800" s="32">
        <v>5121139</v>
      </c>
      <c r="F800" s="33" t="s">
        <v>860</v>
      </c>
      <c r="G800" s="33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  <c r="S800" s="9"/>
      <c r="T800" s="9"/>
      <c r="U800" s="9"/>
      <c r="V800" s="9"/>
      <c r="W800" s="9"/>
      <c r="X800" s="37"/>
      <c r="Y800" s="9"/>
      <c r="Z800" s="9"/>
    </row>
    <row r="801" spans="1:26" x14ac:dyDescent="0.25">
      <c r="A801" s="9"/>
      <c r="B801" s="9"/>
      <c r="C801" s="9"/>
      <c r="D801" s="9"/>
      <c r="E801" s="32">
        <v>5121140</v>
      </c>
      <c r="F801" s="33" t="s">
        <v>861</v>
      </c>
      <c r="G801" s="33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  <c r="S801" s="9"/>
      <c r="T801" s="9"/>
      <c r="U801" s="9"/>
      <c r="V801" s="9"/>
      <c r="W801" s="9"/>
      <c r="X801" s="37"/>
      <c r="Y801" s="9"/>
      <c r="Z801" s="9"/>
    </row>
    <row r="802" spans="1:26" x14ac:dyDescent="0.25">
      <c r="A802" s="9"/>
      <c r="B802" s="9"/>
      <c r="C802" s="9"/>
      <c r="D802" s="9"/>
      <c r="E802" s="32">
        <v>5121141</v>
      </c>
      <c r="F802" s="33" t="s">
        <v>862</v>
      </c>
      <c r="G802" s="33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  <c r="S802" s="9"/>
      <c r="T802" s="9"/>
      <c r="U802" s="9"/>
      <c r="V802" s="9"/>
      <c r="W802" s="9"/>
      <c r="X802" s="37"/>
      <c r="Y802" s="9"/>
      <c r="Z802" s="9"/>
    </row>
    <row r="803" spans="1:26" x14ac:dyDescent="0.25">
      <c r="A803" s="9"/>
      <c r="B803" s="9"/>
      <c r="C803" s="9"/>
      <c r="D803" s="9"/>
      <c r="E803" s="32">
        <v>5121142</v>
      </c>
      <c r="F803" s="33" t="s">
        <v>863</v>
      </c>
      <c r="G803" s="33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  <c r="S803" s="9"/>
      <c r="T803" s="9"/>
      <c r="U803" s="9"/>
      <c r="V803" s="9"/>
      <c r="W803" s="9"/>
      <c r="X803" s="37"/>
      <c r="Y803" s="9"/>
      <c r="Z803" s="9"/>
    </row>
    <row r="804" spans="1:26" x14ac:dyDescent="0.25">
      <c r="A804" s="9"/>
      <c r="B804" s="9"/>
      <c r="C804" s="9"/>
      <c r="D804" s="9"/>
      <c r="E804" s="32">
        <v>5121143</v>
      </c>
      <c r="F804" s="33" t="s">
        <v>864</v>
      </c>
      <c r="G804" s="33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  <c r="S804" s="9"/>
      <c r="T804" s="9"/>
      <c r="U804" s="9"/>
      <c r="V804" s="9"/>
      <c r="W804" s="9"/>
      <c r="X804" s="37"/>
      <c r="Y804" s="9"/>
      <c r="Z804" s="9"/>
    </row>
    <row r="805" spans="1:26" x14ac:dyDescent="0.25">
      <c r="A805" s="9"/>
      <c r="B805" s="9"/>
      <c r="C805" s="9"/>
      <c r="D805" s="9"/>
      <c r="E805" s="32">
        <v>5121144</v>
      </c>
      <c r="F805" s="33" t="s">
        <v>865</v>
      </c>
      <c r="G805" s="33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  <c r="S805" s="9"/>
      <c r="T805" s="9"/>
      <c r="U805" s="9"/>
      <c r="V805" s="9"/>
      <c r="W805" s="9"/>
      <c r="X805" s="37"/>
      <c r="Y805" s="9"/>
      <c r="Z805" s="9"/>
    </row>
    <row r="806" spans="1:26" x14ac:dyDescent="0.25">
      <c r="A806" s="9"/>
      <c r="B806" s="9"/>
      <c r="C806" s="9"/>
      <c r="D806" s="9"/>
      <c r="E806" s="32">
        <v>5121145</v>
      </c>
      <c r="F806" s="33" t="s">
        <v>866</v>
      </c>
      <c r="G806" s="33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  <c r="S806" s="9"/>
      <c r="T806" s="9"/>
      <c r="U806" s="9"/>
      <c r="V806" s="9"/>
      <c r="W806" s="9"/>
      <c r="X806" s="37"/>
      <c r="Y806" s="9"/>
      <c r="Z806" s="9"/>
    </row>
    <row r="807" spans="1:26" x14ac:dyDescent="0.25">
      <c r="A807" s="9"/>
      <c r="B807" s="9"/>
      <c r="C807" s="9"/>
      <c r="D807" s="9"/>
      <c r="E807" s="32">
        <v>5121146</v>
      </c>
      <c r="F807" s="33" t="s">
        <v>867</v>
      </c>
      <c r="G807" s="33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  <c r="S807" s="9"/>
      <c r="T807" s="9"/>
      <c r="U807" s="9"/>
      <c r="V807" s="9"/>
      <c r="W807" s="9"/>
      <c r="X807" s="37"/>
      <c r="Y807" s="9"/>
      <c r="Z807" s="9"/>
    </row>
    <row r="808" spans="1:26" x14ac:dyDescent="0.25">
      <c r="A808" s="9"/>
      <c r="B808" s="9"/>
      <c r="C808" s="9"/>
      <c r="D808" s="9"/>
      <c r="E808" s="32">
        <v>5121147</v>
      </c>
      <c r="F808" s="33" t="s">
        <v>868</v>
      </c>
      <c r="G808" s="33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  <c r="S808" s="9"/>
      <c r="T808" s="9"/>
      <c r="U808" s="9"/>
      <c r="V808" s="9"/>
      <c r="W808" s="9"/>
      <c r="X808" s="37"/>
      <c r="Y808" s="9"/>
      <c r="Z808" s="9"/>
    </row>
    <row r="809" spans="1:26" x14ac:dyDescent="0.25">
      <c r="A809" s="9"/>
      <c r="B809" s="9"/>
      <c r="C809" s="9"/>
      <c r="D809" s="9"/>
      <c r="E809" s="32">
        <v>5121148</v>
      </c>
      <c r="F809" s="33" t="s">
        <v>869</v>
      </c>
      <c r="G809" s="33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  <c r="S809" s="9"/>
      <c r="T809" s="9"/>
      <c r="U809" s="9"/>
      <c r="V809" s="9"/>
      <c r="W809" s="9"/>
      <c r="X809" s="37"/>
      <c r="Y809" s="9"/>
      <c r="Z809" s="9"/>
    </row>
    <row r="810" spans="1:26" x14ac:dyDescent="0.25">
      <c r="A810" s="9"/>
      <c r="B810" s="9"/>
      <c r="C810" s="9"/>
      <c r="D810" s="9"/>
      <c r="E810" s="32">
        <v>5121149</v>
      </c>
      <c r="F810" s="33" t="s">
        <v>870</v>
      </c>
      <c r="G810" s="33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  <c r="S810" s="9"/>
      <c r="T810" s="9"/>
      <c r="U810" s="9"/>
      <c r="V810" s="9"/>
      <c r="W810" s="9"/>
      <c r="X810" s="37"/>
      <c r="Y810" s="9"/>
      <c r="Z810" s="9"/>
    </row>
    <row r="811" spans="1:26" x14ac:dyDescent="0.25">
      <c r="A811" s="9"/>
      <c r="B811" s="9"/>
      <c r="C811" s="9"/>
      <c r="D811" s="9"/>
      <c r="E811" s="32">
        <v>5121150</v>
      </c>
      <c r="F811" s="33" t="s">
        <v>871</v>
      </c>
      <c r="G811" s="33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  <c r="S811" s="9"/>
      <c r="T811" s="9"/>
      <c r="U811" s="9"/>
      <c r="V811" s="9"/>
      <c r="W811" s="9"/>
      <c r="X811" s="37"/>
      <c r="Y811" s="9"/>
      <c r="Z811" s="9"/>
    </row>
    <row r="812" spans="1:26" x14ac:dyDescent="0.25">
      <c r="A812" s="9"/>
      <c r="B812" s="9"/>
      <c r="C812" s="9"/>
      <c r="D812" s="9"/>
      <c r="E812" s="32">
        <v>5121151</v>
      </c>
      <c r="F812" s="33" t="s">
        <v>872</v>
      </c>
      <c r="G812" s="33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  <c r="S812" s="9"/>
      <c r="T812" s="9"/>
      <c r="U812" s="9"/>
      <c r="V812" s="9"/>
      <c r="W812" s="9"/>
      <c r="X812" s="37"/>
      <c r="Y812" s="9"/>
      <c r="Z812" s="9"/>
    </row>
    <row r="813" spans="1:26" x14ac:dyDescent="0.25">
      <c r="A813" s="9"/>
      <c r="B813" s="9"/>
      <c r="C813" s="9"/>
      <c r="D813" s="9"/>
      <c r="E813" s="32">
        <v>5121152</v>
      </c>
      <c r="F813" s="33" t="s">
        <v>873</v>
      </c>
      <c r="G813" s="33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  <c r="S813" s="9"/>
      <c r="T813" s="9"/>
      <c r="U813" s="9"/>
      <c r="V813" s="9"/>
      <c r="W813" s="9"/>
      <c r="X813" s="37"/>
      <c r="Y813" s="9"/>
      <c r="Z813" s="9"/>
    </row>
    <row r="814" spans="1:26" x14ac:dyDescent="0.25">
      <c r="A814" s="9"/>
      <c r="B814" s="9"/>
      <c r="C814" s="9"/>
      <c r="D814" s="9"/>
      <c r="E814" s="32">
        <v>5121153</v>
      </c>
      <c r="F814" s="33" t="s">
        <v>874</v>
      </c>
      <c r="G814" s="33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  <c r="S814" s="9"/>
      <c r="T814" s="9"/>
      <c r="U814" s="9"/>
      <c r="V814" s="9"/>
      <c r="W814" s="9"/>
      <c r="X814" s="37"/>
      <c r="Y814" s="9"/>
      <c r="Z814" s="9"/>
    </row>
    <row r="815" spans="1:26" x14ac:dyDescent="0.25">
      <c r="A815" s="9"/>
      <c r="B815" s="9"/>
      <c r="C815" s="9"/>
      <c r="D815" s="9"/>
      <c r="E815" s="32">
        <v>5121154</v>
      </c>
      <c r="F815" s="33" t="s">
        <v>875</v>
      </c>
      <c r="G815" s="33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  <c r="S815" s="9"/>
      <c r="T815" s="9"/>
      <c r="U815" s="9"/>
      <c r="V815" s="9"/>
      <c r="W815" s="9"/>
      <c r="X815" s="37"/>
      <c r="Y815" s="9"/>
      <c r="Z815" s="9"/>
    </row>
    <row r="816" spans="1:26" x14ac:dyDescent="0.25">
      <c r="A816" s="9"/>
      <c r="B816" s="9"/>
      <c r="C816" s="9"/>
      <c r="D816" s="9"/>
      <c r="E816" s="32">
        <v>5121155</v>
      </c>
      <c r="F816" s="33" t="s">
        <v>876</v>
      </c>
      <c r="G816" s="33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  <c r="S816" s="9"/>
      <c r="T816" s="9"/>
      <c r="U816" s="9"/>
      <c r="V816" s="9"/>
      <c r="W816" s="9"/>
      <c r="X816" s="37"/>
      <c r="Y816" s="9"/>
      <c r="Z816" s="9"/>
    </row>
    <row r="817" spans="1:26" x14ac:dyDescent="0.25">
      <c r="A817" s="9"/>
      <c r="B817" s="9"/>
      <c r="C817" s="9"/>
      <c r="D817" s="9"/>
      <c r="E817" s="32">
        <v>5121156</v>
      </c>
      <c r="F817" s="33" t="s">
        <v>877</v>
      </c>
      <c r="G817" s="33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  <c r="S817" s="9"/>
      <c r="T817" s="9"/>
      <c r="U817" s="9"/>
      <c r="V817" s="9"/>
      <c r="W817" s="9"/>
      <c r="X817" s="37"/>
      <c r="Y817" s="9"/>
      <c r="Z817" s="9"/>
    </row>
    <row r="818" spans="1:26" x14ac:dyDescent="0.25">
      <c r="A818" s="9"/>
      <c r="B818" s="9"/>
      <c r="C818" s="9"/>
      <c r="D818" s="9"/>
      <c r="E818" s="32">
        <v>5121157</v>
      </c>
      <c r="F818" s="33" t="s">
        <v>878</v>
      </c>
      <c r="G818" s="33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  <c r="S818" s="9"/>
      <c r="T818" s="9"/>
      <c r="U818" s="9"/>
      <c r="V818" s="9"/>
      <c r="W818" s="9"/>
      <c r="X818" s="37"/>
      <c r="Y818" s="9"/>
      <c r="Z818" s="9"/>
    </row>
    <row r="819" spans="1:26" x14ac:dyDescent="0.25">
      <c r="A819" s="9"/>
      <c r="B819" s="9"/>
      <c r="C819" s="9"/>
      <c r="D819" s="9"/>
      <c r="E819" s="32">
        <v>5121158</v>
      </c>
      <c r="F819" s="33" t="s">
        <v>879</v>
      </c>
      <c r="G819" s="33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  <c r="S819" s="9"/>
      <c r="T819" s="9"/>
      <c r="U819" s="9"/>
      <c r="V819" s="9"/>
      <c r="W819" s="9"/>
      <c r="X819" s="37"/>
      <c r="Y819" s="9"/>
      <c r="Z819" s="9"/>
    </row>
    <row r="820" spans="1:26" x14ac:dyDescent="0.25">
      <c r="A820" s="9"/>
      <c r="B820" s="9"/>
      <c r="C820" s="9"/>
      <c r="D820" s="9"/>
      <c r="E820" s="32">
        <v>5121159</v>
      </c>
      <c r="F820" s="33" t="s">
        <v>880</v>
      </c>
      <c r="G820" s="33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  <c r="S820" s="9"/>
      <c r="T820" s="9"/>
      <c r="U820" s="9"/>
      <c r="V820" s="9"/>
      <c r="W820" s="9"/>
      <c r="X820" s="37"/>
      <c r="Y820" s="9"/>
      <c r="Z820" s="9"/>
    </row>
    <row r="821" spans="1:26" x14ac:dyDescent="0.25">
      <c r="A821" s="9"/>
      <c r="B821" s="9"/>
      <c r="C821" s="9"/>
      <c r="D821" s="9"/>
      <c r="E821" s="32">
        <v>5121160</v>
      </c>
      <c r="F821" s="33" t="s">
        <v>881</v>
      </c>
      <c r="G821" s="33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  <c r="S821" s="9"/>
      <c r="T821" s="9"/>
      <c r="U821" s="9"/>
      <c r="V821" s="9"/>
      <c r="W821" s="9"/>
      <c r="X821" s="37"/>
      <c r="Y821" s="9"/>
      <c r="Z821" s="9"/>
    </row>
    <row r="822" spans="1:26" x14ac:dyDescent="0.25">
      <c r="A822" s="9"/>
      <c r="B822" s="9"/>
      <c r="C822" s="9"/>
      <c r="D822" s="9"/>
      <c r="E822" s="32">
        <v>5121161</v>
      </c>
      <c r="F822" s="33" t="s">
        <v>882</v>
      </c>
      <c r="G822" s="33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  <c r="S822" s="9"/>
      <c r="T822" s="9"/>
      <c r="U822" s="9"/>
      <c r="V822" s="9"/>
      <c r="W822" s="9"/>
      <c r="X822" s="37"/>
      <c r="Y822" s="9"/>
      <c r="Z822" s="9"/>
    </row>
    <row r="823" spans="1:26" x14ac:dyDescent="0.25">
      <c r="A823" s="9"/>
      <c r="B823" s="9"/>
      <c r="C823" s="9"/>
      <c r="D823" s="9"/>
      <c r="E823" s="32">
        <v>5121162</v>
      </c>
      <c r="F823" s="33" t="s">
        <v>883</v>
      </c>
      <c r="G823" s="33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  <c r="S823" s="9"/>
      <c r="T823" s="9"/>
      <c r="U823" s="9"/>
      <c r="V823" s="9"/>
      <c r="W823" s="9"/>
      <c r="X823" s="37"/>
      <c r="Y823" s="9"/>
      <c r="Z823" s="9"/>
    </row>
    <row r="824" spans="1:26" x14ac:dyDescent="0.25">
      <c r="A824" s="9"/>
      <c r="B824" s="9"/>
      <c r="C824" s="9"/>
      <c r="D824" s="9"/>
      <c r="E824" s="32">
        <v>5121163</v>
      </c>
      <c r="F824" s="33" t="s">
        <v>884</v>
      </c>
      <c r="G824" s="33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  <c r="S824" s="9"/>
      <c r="T824" s="9"/>
      <c r="U824" s="9"/>
      <c r="V824" s="9"/>
      <c r="W824" s="9"/>
      <c r="X824" s="37"/>
      <c r="Y824" s="9"/>
      <c r="Z824" s="9"/>
    </row>
    <row r="825" spans="1:26" x14ac:dyDescent="0.25">
      <c r="A825" s="9"/>
      <c r="B825" s="9"/>
      <c r="C825" s="9"/>
      <c r="D825" s="9"/>
      <c r="E825" s="32">
        <v>5121164</v>
      </c>
      <c r="F825" s="33" t="s">
        <v>885</v>
      </c>
      <c r="G825" s="33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  <c r="S825" s="9"/>
      <c r="T825" s="9"/>
      <c r="U825" s="9"/>
      <c r="V825" s="9"/>
      <c r="W825" s="9"/>
      <c r="X825" s="37"/>
      <c r="Y825" s="9"/>
      <c r="Z825" s="9"/>
    </row>
    <row r="826" spans="1:26" x14ac:dyDescent="0.25">
      <c r="A826" s="9"/>
      <c r="B826" s="9"/>
      <c r="C826" s="9"/>
      <c r="D826" s="9"/>
      <c r="E826" s="32">
        <v>5121165</v>
      </c>
      <c r="F826" s="33" t="s">
        <v>886</v>
      </c>
      <c r="G826" s="33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  <c r="S826" s="9"/>
      <c r="T826" s="9"/>
      <c r="U826" s="9"/>
      <c r="V826" s="9"/>
      <c r="W826" s="9"/>
      <c r="X826" s="37"/>
      <c r="Y826" s="9"/>
      <c r="Z826" s="9"/>
    </row>
    <row r="827" spans="1:26" x14ac:dyDescent="0.25">
      <c r="A827" s="9"/>
      <c r="B827" s="9"/>
      <c r="C827" s="9"/>
      <c r="D827" s="9"/>
      <c r="E827" s="32">
        <v>5121166</v>
      </c>
      <c r="F827" s="33" t="s">
        <v>887</v>
      </c>
      <c r="G827" s="33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  <c r="S827" s="9"/>
      <c r="T827" s="9"/>
      <c r="U827" s="9"/>
      <c r="V827" s="9"/>
      <c r="W827" s="9"/>
      <c r="X827" s="37"/>
      <c r="Y827" s="9"/>
      <c r="Z827" s="9"/>
    </row>
    <row r="828" spans="1:26" x14ac:dyDescent="0.25">
      <c r="A828" s="9"/>
      <c r="B828" s="9"/>
      <c r="C828" s="9"/>
      <c r="D828" s="9"/>
      <c r="E828" s="32">
        <v>5121167</v>
      </c>
      <c r="F828" s="33" t="s">
        <v>888</v>
      </c>
      <c r="G828" s="33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  <c r="S828" s="9"/>
      <c r="T828" s="9"/>
      <c r="U828" s="9"/>
      <c r="V828" s="9"/>
      <c r="W828" s="9"/>
      <c r="X828" s="37"/>
      <c r="Y828" s="9"/>
      <c r="Z828" s="9"/>
    </row>
    <row r="829" spans="1:26" x14ac:dyDescent="0.25">
      <c r="A829" s="9"/>
      <c r="B829" s="9"/>
      <c r="C829" s="9"/>
      <c r="D829" s="9"/>
      <c r="E829" s="32">
        <v>5121168</v>
      </c>
      <c r="F829" s="33" t="s">
        <v>889</v>
      </c>
      <c r="G829" s="33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  <c r="S829" s="9"/>
      <c r="T829" s="9"/>
      <c r="U829" s="9"/>
      <c r="V829" s="9"/>
      <c r="W829" s="9"/>
      <c r="X829" s="37"/>
      <c r="Y829" s="9"/>
      <c r="Z829" s="9"/>
    </row>
    <row r="830" spans="1:26" x14ac:dyDescent="0.25">
      <c r="A830" s="9"/>
      <c r="B830" s="9"/>
      <c r="C830" s="9"/>
      <c r="D830" s="9"/>
      <c r="E830" s="32">
        <v>5121169</v>
      </c>
      <c r="F830" s="33" t="s">
        <v>890</v>
      </c>
      <c r="G830" s="33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  <c r="S830" s="9"/>
      <c r="T830" s="9"/>
      <c r="U830" s="9"/>
      <c r="V830" s="9"/>
      <c r="W830" s="9"/>
      <c r="X830" s="37"/>
      <c r="Y830" s="9"/>
      <c r="Z830" s="9"/>
    </row>
    <row r="831" spans="1:26" x14ac:dyDescent="0.25">
      <c r="A831" s="9"/>
      <c r="B831" s="9"/>
      <c r="C831" s="9"/>
      <c r="D831" s="9"/>
      <c r="E831" s="32">
        <v>5121170</v>
      </c>
      <c r="F831" s="33" t="s">
        <v>891</v>
      </c>
      <c r="G831" s="33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  <c r="S831" s="9"/>
      <c r="T831" s="9"/>
      <c r="U831" s="9"/>
      <c r="V831" s="9"/>
      <c r="W831" s="9"/>
      <c r="X831" s="37"/>
      <c r="Y831" s="9"/>
      <c r="Z831" s="9"/>
    </row>
    <row r="832" spans="1:26" x14ac:dyDescent="0.25">
      <c r="A832" s="9"/>
      <c r="B832" s="9"/>
      <c r="C832" s="9"/>
      <c r="D832" s="9"/>
      <c r="E832" s="32">
        <v>5121171</v>
      </c>
      <c r="F832" s="33" t="s">
        <v>892</v>
      </c>
      <c r="G832" s="33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  <c r="S832" s="9"/>
      <c r="T832" s="9"/>
      <c r="U832" s="9"/>
      <c r="V832" s="9"/>
      <c r="W832" s="9"/>
      <c r="X832" s="37"/>
      <c r="Y832" s="9"/>
      <c r="Z832" s="9"/>
    </row>
    <row r="833" spans="1:26" x14ac:dyDescent="0.25">
      <c r="A833" s="9"/>
      <c r="B833" s="9"/>
      <c r="C833" s="9"/>
      <c r="D833" s="9"/>
      <c r="E833" s="32">
        <v>5121172</v>
      </c>
      <c r="F833" s="33" t="s">
        <v>893</v>
      </c>
      <c r="G833" s="33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  <c r="S833" s="9"/>
      <c r="T833" s="9"/>
      <c r="U833" s="9"/>
      <c r="V833" s="9"/>
      <c r="W833" s="9"/>
      <c r="X833" s="37"/>
      <c r="Y833" s="9"/>
      <c r="Z833" s="9"/>
    </row>
    <row r="834" spans="1:26" x14ac:dyDescent="0.25">
      <c r="A834" s="9"/>
      <c r="B834" s="9"/>
      <c r="C834" s="9"/>
      <c r="D834" s="9"/>
      <c r="E834" s="32">
        <v>5121173</v>
      </c>
      <c r="F834" s="33" t="s">
        <v>894</v>
      </c>
      <c r="G834" s="33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  <c r="S834" s="9"/>
      <c r="T834" s="9"/>
      <c r="U834" s="9"/>
      <c r="V834" s="9"/>
      <c r="W834" s="9"/>
      <c r="X834" s="37"/>
      <c r="Y834" s="9"/>
      <c r="Z834" s="9"/>
    </row>
    <row r="835" spans="1:26" x14ac:dyDescent="0.25">
      <c r="A835" s="9"/>
      <c r="B835" s="9"/>
      <c r="C835" s="9"/>
      <c r="D835" s="9"/>
      <c r="E835" s="32">
        <v>5121174</v>
      </c>
      <c r="F835" s="33" t="s">
        <v>895</v>
      </c>
      <c r="G835" s="33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  <c r="S835" s="9"/>
      <c r="T835" s="9"/>
      <c r="U835" s="9"/>
      <c r="V835" s="9"/>
      <c r="W835" s="9"/>
      <c r="X835" s="37"/>
      <c r="Y835" s="9"/>
      <c r="Z835" s="9"/>
    </row>
    <row r="836" spans="1:26" x14ac:dyDescent="0.25">
      <c r="A836" s="9"/>
      <c r="B836" s="9"/>
      <c r="C836" s="9"/>
      <c r="D836" s="9"/>
      <c r="E836" s="32">
        <v>5121175</v>
      </c>
      <c r="F836" s="33" t="s">
        <v>896</v>
      </c>
      <c r="G836" s="33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  <c r="S836" s="9"/>
      <c r="T836" s="9"/>
      <c r="U836" s="9"/>
      <c r="V836" s="9"/>
      <c r="W836" s="9"/>
      <c r="X836" s="37"/>
      <c r="Y836" s="9"/>
      <c r="Z836" s="9"/>
    </row>
    <row r="837" spans="1:26" x14ac:dyDescent="0.25">
      <c r="A837" s="9"/>
      <c r="B837" s="9"/>
      <c r="C837" s="9"/>
      <c r="D837" s="9"/>
      <c r="E837" s="32">
        <v>5121178</v>
      </c>
      <c r="F837" s="33" t="s">
        <v>897</v>
      </c>
      <c r="G837" s="33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  <c r="S837" s="9"/>
      <c r="T837" s="9"/>
      <c r="U837" s="9"/>
      <c r="V837" s="9"/>
      <c r="W837" s="9"/>
      <c r="X837" s="37"/>
      <c r="Y837" s="9"/>
      <c r="Z837" s="9"/>
    </row>
    <row r="838" spans="1:26" x14ac:dyDescent="0.25">
      <c r="A838" s="9"/>
      <c r="B838" s="9"/>
      <c r="C838" s="9"/>
      <c r="D838" s="9"/>
      <c r="E838" s="32">
        <v>5121179</v>
      </c>
      <c r="F838" s="33" t="s">
        <v>898</v>
      </c>
      <c r="G838" s="33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  <c r="S838" s="9"/>
      <c r="T838" s="9"/>
      <c r="U838" s="9"/>
      <c r="V838" s="9"/>
      <c r="W838" s="9"/>
      <c r="X838" s="37"/>
      <c r="Y838" s="9"/>
      <c r="Z838" s="9"/>
    </row>
    <row r="839" spans="1:26" x14ac:dyDescent="0.25">
      <c r="A839" s="9"/>
      <c r="B839" s="9"/>
      <c r="C839" s="9"/>
      <c r="D839" s="9"/>
      <c r="E839" s="32">
        <v>5121180</v>
      </c>
      <c r="F839" s="33" t="s">
        <v>899</v>
      </c>
      <c r="G839" s="33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  <c r="S839" s="9"/>
      <c r="T839" s="9"/>
      <c r="U839" s="9"/>
      <c r="V839" s="9"/>
      <c r="W839" s="9"/>
      <c r="X839" s="37"/>
      <c r="Y839" s="9"/>
      <c r="Z839" s="9"/>
    </row>
    <row r="840" spans="1:26" x14ac:dyDescent="0.25">
      <c r="A840" s="9"/>
      <c r="B840" s="9"/>
      <c r="C840" s="9"/>
      <c r="D840" s="9"/>
      <c r="E840" s="32">
        <v>5121181</v>
      </c>
      <c r="F840" s="33" t="s">
        <v>900</v>
      </c>
      <c r="G840" s="33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  <c r="S840" s="9"/>
      <c r="T840" s="9"/>
      <c r="U840" s="9"/>
      <c r="V840" s="9"/>
      <c r="W840" s="9"/>
      <c r="X840" s="37"/>
      <c r="Y840" s="9"/>
      <c r="Z840" s="9"/>
    </row>
    <row r="841" spans="1:26" x14ac:dyDescent="0.25">
      <c r="A841" s="9"/>
      <c r="B841" s="9"/>
      <c r="C841" s="9"/>
      <c r="D841" s="9"/>
      <c r="E841" s="32">
        <v>5121182</v>
      </c>
      <c r="F841" s="33" t="s">
        <v>751</v>
      </c>
      <c r="G841" s="33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  <c r="S841" s="9"/>
      <c r="T841" s="9"/>
      <c r="U841" s="9"/>
      <c r="V841" s="9"/>
      <c r="W841" s="9"/>
      <c r="X841" s="37"/>
      <c r="Y841" s="9"/>
      <c r="Z841" s="9"/>
    </row>
    <row r="842" spans="1:26" x14ac:dyDescent="0.25">
      <c r="A842" s="9"/>
      <c r="B842" s="9"/>
      <c r="C842" s="9"/>
      <c r="D842" s="9"/>
      <c r="E842" s="32">
        <v>5121183</v>
      </c>
      <c r="F842" s="33" t="s">
        <v>901</v>
      </c>
      <c r="G842" s="33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  <c r="S842" s="9"/>
      <c r="T842" s="9"/>
      <c r="U842" s="9"/>
      <c r="V842" s="9"/>
      <c r="W842" s="9"/>
      <c r="X842" s="37"/>
      <c r="Y842" s="9"/>
      <c r="Z842" s="9"/>
    </row>
    <row r="843" spans="1:26" x14ac:dyDescent="0.25">
      <c r="A843" s="9"/>
      <c r="B843" s="9"/>
      <c r="C843" s="9"/>
      <c r="D843" s="9"/>
      <c r="E843" s="32">
        <v>5121184</v>
      </c>
      <c r="F843" s="33" t="s">
        <v>902</v>
      </c>
      <c r="G843" s="33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  <c r="S843" s="9"/>
      <c r="T843" s="9"/>
      <c r="U843" s="9"/>
      <c r="V843" s="9"/>
      <c r="W843" s="9"/>
      <c r="X843" s="37"/>
      <c r="Y843" s="9"/>
      <c r="Z843" s="9"/>
    </row>
    <row r="844" spans="1:26" x14ac:dyDescent="0.25">
      <c r="A844" s="9"/>
      <c r="B844" s="9"/>
      <c r="C844" s="9"/>
      <c r="D844" s="9"/>
      <c r="E844" s="32">
        <v>5121185</v>
      </c>
      <c r="F844" s="33" t="s">
        <v>903</v>
      </c>
      <c r="G844" s="33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  <c r="S844" s="9"/>
      <c r="T844" s="9"/>
      <c r="U844" s="9"/>
      <c r="V844" s="9"/>
      <c r="W844" s="9"/>
      <c r="X844" s="37"/>
      <c r="Y844" s="9"/>
      <c r="Z844" s="9"/>
    </row>
    <row r="845" spans="1:26" x14ac:dyDescent="0.25">
      <c r="A845" s="9"/>
      <c r="B845" s="9"/>
      <c r="C845" s="9"/>
      <c r="D845" s="9"/>
      <c r="E845" s="32">
        <v>5121191</v>
      </c>
      <c r="F845" s="33" t="s">
        <v>904</v>
      </c>
      <c r="G845" s="33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  <c r="S845" s="9"/>
      <c r="T845" s="9"/>
      <c r="U845" s="9"/>
      <c r="V845" s="9"/>
      <c r="W845" s="9"/>
      <c r="X845" s="37"/>
      <c r="Y845" s="9"/>
      <c r="Z845" s="9"/>
    </row>
    <row r="846" spans="1:26" x14ac:dyDescent="0.25">
      <c r="A846" s="9"/>
      <c r="B846" s="9"/>
      <c r="C846" s="9"/>
      <c r="D846" s="9"/>
      <c r="E846" s="32">
        <v>5121192</v>
      </c>
      <c r="F846" s="33" t="s">
        <v>905</v>
      </c>
      <c r="G846" s="33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  <c r="S846" s="9"/>
      <c r="T846" s="9"/>
      <c r="U846" s="9"/>
      <c r="V846" s="9"/>
      <c r="W846" s="9"/>
      <c r="X846" s="37"/>
      <c r="Y846" s="9"/>
      <c r="Z846" s="9"/>
    </row>
    <row r="847" spans="1:26" x14ac:dyDescent="0.25">
      <c r="A847" s="9"/>
      <c r="B847" s="9"/>
      <c r="C847" s="9"/>
      <c r="D847" s="9"/>
      <c r="E847" s="32">
        <v>5121193</v>
      </c>
      <c r="F847" s="33" t="s">
        <v>906</v>
      </c>
      <c r="G847" s="33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  <c r="S847" s="9"/>
      <c r="T847" s="9"/>
      <c r="U847" s="9"/>
      <c r="V847" s="9"/>
      <c r="W847" s="9"/>
      <c r="X847" s="37"/>
      <c r="Y847" s="9"/>
      <c r="Z847" s="9"/>
    </row>
    <row r="848" spans="1:26" x14ac:dyDescent="0.25">
      <c r="A848" s="9"/>
      <c r="B848" s="9"/>
      <c r="C848" s="9"/>
      <c r="D848" s="9"/>
      <c r="E848" s="32">
        <v>5121194</v>
      </c>
      <c r="F848" s="33" t="s">
        <v>907</v>
      </c>
      <c r="G848" s="33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  <c r="S848" s="9"/>
      <c r="T848" s="9"/>
      <c r="U848" s="9"/>
      <c r="V848" s="9"/>
      <c r="W848" s="9"/>
      <c r="X848" s="37"/>
      <c r="Y848" s="9"/>
      <c r="Z848" s="9"/>
    </row>
    <row r="849" spans="1:26" x14ac:dyDescent="0.25">
      <c r="A849" s="9"/>
      <c r="B849" s="9"/>
      <c r="C849" s="9"/>
      <c r="D849" s="9"/>
      <c r="E849" s="32">
        <v>5121197</v>
      </c>
      <c r="F849" s="33" t="s">
        <v>908</v>
      </c>
      <c r="G849" s="33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  <c r="S849" s="9"/>
      <c r="T849" s="9"/>
      <c r="U849" s="9"/>
      <c r="V849" s="9"/>
      <c r="W849" s="9"/>
      <c r="X849" s="37"/>
      <c r="Y849" s="9"/>
      <c r="Z849" s="9"/>
    </row>
    <row r="850" spans="1:26" x14ac:dyDescent="0.25">
      <c r="A850" s="9"/>
      <c r="B850" s="9"/>
      <c r="C850" s="9"/>
      <c r="D850" s="9"/>
      <c r="E850" s="32">
        <v>5121198</v>
      </c>
      <c r="F850" s="33" t="s">
        <v>909</v>
      </c>
      <c r="G850" s="33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  <c r="S850" s="9"/>
      <c r="T850" s="9"/>
      <c r="U850" s="9"/>
      <c r="V850" s="9"/>
      <c r="W850" s="9"/>
      <c r="X850" s="37"/>
      <c r="Y850" s="9"/>
      <c r="Z850" s="9"/>
    </row>
    <row r="851" spans="1:26" x14ac:dyDescent="0.25">
      <c r="A851" s="9"/>
      <c r="B851" s="9"/>
      <c r="C851" s="9"/>
      <c r="D851" s="9"/>
      <c r="E851" s="32">
        <v>5121199</v>
      </c>
      <c r="F851" s="33" t="s">
        <v>910</v>
      </c>
      <c r="G851" s="33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  <c r="S851" s="9"/>
      <c r="T851" s="9"/>
      <c r="U851" s="9"/>
      <c r="V851" s="9"/>
      <c r="W851" s="9"/>
      <c r="X851" s="37"/>
      <c r="Y851" s="9"/>
      <c r="Z851" s="9"/>
    </row>
    <row r="852" spans="1:26" x14ac:dyDescent="0.25">
      <c r="A852" s="9"/>
      <c r="B852" s="9"/>
      <c r="C852" s="9"/>
      <c r="D852" s="9"/>
      <c r="E852" s="32">
        <v>5121200</v>
      </c>
      <c r="F852" s="33" t="s">
        <v>911</v>
      </c>
      <c r="G852" s="33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  <c r="S852" s="9"/>
      <c r="T852" s="9"/>
      <c r="U852" s="9"/>
      <c r="V852" s="9"/>
      <c r="W852" s="9"/>
      <c r="X852" s="37"/>
      <c r="Y852" s="9"/>
      <c r="Z852" s="9"/>
    </row>
    <row r="853" spans="1:26" x14ac:dyDescent="0.25">
      <c r="A853" s="9"/>
      <c r="B853" s="9"/>
      <c r="C853" s="9"/>
      <c r="D853" s="9"/>
      <c r="E853" s="32">
        <v>5122101</v>
      </c>
      <c r="F853" s="33" t="s">
        <v>912</v>
      </c>
      <c r="G853" s="33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  <c r="S853" s="9"/>
      <c r="T853" s="9"/>
      <c r="U853" s="9"/>
      <c r="V853" s="9"/>
      <c r="W853" s="9"/>
      <c r="X853" s="37"/>
      <c r="Y853" s="9"/>
      <c r="Z853" s="9"/>
    </row>
    <row r="854" spans="1:26" x14ac:dyDescent="0.25">
      <c r="A854" s="9"/>
      <c r="B854" s="9"/>
      <c r="C854" s="9"/>
      <c r="D854" s="9"/>
      <c r="E854" s="32">
        <v>5123100</v>
      </c>
      <c r="F854" s="33" t="s">
        <v>913</v>
      </c>
      <c r="G854" s="33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  <c r="S854" s="9"/>
      <c r="T854" s="9"/>
      <c r="U854" s="9"/>
      <c r="V854" s="9"/>
      <c r="W854" s="9"/>
      <c r="X854" s="37"/>
      <c r="Y854" s="9"/>
      <c r="Z854" s="9"/>
    </row>
    <row r="855" spans="1:26" x14ac:dyDescent="0.25">
      <c r="A855" s="9"/>
      <c r="B855" s="9"/>
      <c r="C855" s="9"/>
      <c r="D855" s="9"/>
      <c r="E855" s="32">
        <v>5123101</v>
      </c>
      <c r="F855" s="33" t="s">
        <v>914</v>
      </c>
      <c r="G855" s="33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  <c r="S855" s="9"/>
      <c r="T855" s="9"/>
      <c r="U855" s="9"/>
      <c r="V855" s="9"/>
      <c r="W855" s="9"/>
      <c r="X855" s="37"/>
      <c r="Y855" s="9"/>
      <c r="Z855" s="9"/>
    </row>
    <row r="856" spans="1:26" x14ac:dyDescent="0.25">
      <c r="A856" s="9"/>
      <c r="B856" s="9"/>
      <c r="C856" s="9"/>
      <c r="D856" s="9"/>
      <c r="E856" s="32">
        <v>5123102</v>
      </c>
      <c r="F856" s="33" t="s">
        <v>915</v>
      </c>
      <c r="G856" s="33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  <c r="S856" s="9"/>
      <c r="T856" s="9"/>
      <c r="U856" s="9"/>
      <c r="V856" s="9"/>
      <c r="W856" s="9"/>
      <c r="X856" s="37"/>
      <c r="Y856" s="9"/>
      <c r="Z856" s="9"/>
    </row>
    <row r="857" spans="1:26" x14ac:dyDescent="0.25">
      <c r="A857" s="9"/>
      <c r="B857" s="9"/>
      <c r="C857" s="9"/>
      <c r="D857" s="9"/>
      <c r="E857" s="32">
        <v>5123103</v>
      </c>
      <c r="F857" s="33" t="s">
        <v>916</v>
      </c>
      <c r="G857" s="33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  <c r="S857" s="9"/>
      <c r="T857" s="9"/>
      <c r="U857" s="9"/>
      <c r="V857" s="9"/>
      <c r="W857" s="9"/>
      <c r="X857" s="37"/>
      <c r="Y857" s="9"/>
      <c r="Z857" s="9"/>
    </row>
    <row r="858" spans="1:26" x14ac:dyDescent="0.25">
      <c r="A858" s="9"/>
      <c r="B858" s="9"/>
      <c r="C858" s="9"/>
      <c r="D858" s="9"/>
      <c r="E858" s="32">
        <v>5123120</v>
      </c>
      <c r="F858" s="33" t="s">
        <v>917</v>
      </c>
      <c r="G858" s="33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  <c r="S858" s="9"/>
      <c r="T858" s="9"/>
      <c r="U858" s="9"/>
      <c r="V858" s="9"/>
      <c r="W858" s="9"/>
      <c r="X858" s="37"/>
      <c r="Y858" s="9"/>
      <c r="Z858" s="9"/>
    </row>
    <row r="859" spans="1:26" x14ac:dyDescent="0.25">
      <c r="A859" s="9"/>
      <c r="B859" s="9"/>
      <c r="C859" s="9"/>
      <c r="D859" s="9"/>
      <c r="E859" s="32">
        <v>5123121</v>
      </c>
      <c r="F859" s="33" t="s">
        <v>918</v>
      </c>
      <c r="G859" s="33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  <c r="S859" s="9"/>
      <c r="T859" s="9"/>
      <c r="U859" s="9"/>
      <c r="V859" s="9"/>
      <c r="W859" s="9"/>
      <c r="X859" s="37"/>
      <c r="Y859" s="9"/>
      <c r="Z859" s="9"/>
    </row>
    <row r="860" spans="1:26" x14ac:dyDescent="0.25">
      <c r="A860" s="9"/>
      <c r="B860" s="9"/>
      <c r="C860" s="9"/>
      <c r="D860" s="9"/>
      <c r="E860" s="32">
        <v>5125100</v>
      </c>
      <c r="F860" s="33" t="s">
        <v>919</v>
      </c>
      <c r="G860" s="33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  <c r="S860" s="9"/>
      <c r="T860" s="9"/>
      <c r="U860" s="9"/>
      <c r="V860" s="9"/>
      <c r="W860" s="9"/>
      <c r="X860" s="37"/>
      <c r="Y860" s="9"/>
      <c r="Z860" s="9"/>
    </row>
    <row r="861" spans="1:26" x14ac:dyDescent="0.25">
      <c r="A861" s="9"/>
      <c r="B861" s="9"/>
      <c r="C861" s="9"/>
      <c r="D861" s="9"/>
      <c r="E861" s="32">
        <v>5125120</v>
      </c>
      <c r="F861" s="33" t="s">
        <v>920</v>
      </c>
      <c r="G861" s="33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  <c r="S861" s="9"/>
      <c r="T861" s="9"/>
      <c r="U861" s="9"/>
      <c r="V861" s="9"/>
      <c r="W861" s="9"/>
      <c r="X861" s="37"/>
      <c r="Y861" s="9"/>
      <c r="Z861" s="9"/>
    </row>
    <row r="862" spans="1:26" x14ac:dyDescent="0.25">
      <c r="A862" s="9"/>
      <c r="B862" s="9"/>
      <c r="C862" s="9"/>
      <c r="D862" s="9"/>
      <c r="E862" s="32">
        <v>5128110</v>
      </c>
      <c r="F862" s="33" t="s">
        <v>921</v>
      </c>
      <c r="G862" s="33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  <c r="S862" s="9"/>
      <c r="T862" s="9"/>
      <c r="U862" s="9"/>
      <c r="V862" s="9"/>
      <c r="W862" s="9"/>
      <c r="X862" s="37"/>
      <c r="Y862" s="9"/>
      <c r="Z862" s="9"/>
    </row>
    <row r="863" spans="1:26" x14ac:dyDescent="0.25">
      <c r="A863" s="9"/>
      <c r="B863" s="9"/>
      <c r="C863" s="9"/>
      <c r="D863" s="9"/>
      <c r="E863" s="32">
        <v>5128111</v>
      </c>
      <c r="F863" s="33" t="s">
        <v>922</v>
      </c>
      <c r="G863" s="33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  <c r="S863" s="9"/>
      <c r="T863" s="9"/>
      <c r="U863" s="9"/>
      <c r="V863" s="9"/>
      <c r="W863" s="9"/>
      <c r="X863" s="37"/>
      <c r="Y863" s="9"/>
      <c r="Z863" s="9"/>
    </row>
    <row r="864" spans="1:26" x14ac:dyDescent="0.25">
      <c r="A864" s="9"/>
      <c r="B864" s="9"/>
      <c r="C864" s="9"/>
      <c r="D864" s="9"/>
      <c r="E864" s="32">
        <v>5128112</v>
      </c>
      <c r="F864" s="33" t="s">
        <v>923</v>
      </c>
      <c r="G864" s="33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  <c r="S864" s="9"/>
      <c r="T864" s="9"/>
      <c r="U864" s="9"/>
      <c r="V864" s="9"/>
      <c r="W864" s="9"/>
      <c r="X864" s="37"/>
      <c r="Y864" s="9"/>
      <c r="Z864" s="9"/>
    </row>
    <row r="865" spans="1:26" x14ac:dyDescent="0.25">
      <c r="A865" s="9"/>
      <c r="B865" s="9"/>
      <c r="C865" s="9"/>
      <c r="D865" s="9"/>
      <c r="E865" s="32">
        <v>5128113</v>
      </c>
      <c r="F865" s="33" t="s">
        <v>924</v>
      </c>
      <c r="G865" s="33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  <c r="S865" s="9"/>
      <c r="T865" s="9"/>
      <c r="U865" s="9"/>
      <c r="V865" s="9"/>
      <c r="W865" s="9"/>
      <c r="X865" s="37"/>
      <c r="Y865" s="9"/>
      <c r="Z865" s="9"/>
    </row>
    <row r="866" spans="1:26" x14ac:dyDescent="0.25">
      <c r="A866" s="9"/>
      <c r="B866" s="9"/>
      <c r="C866" s="9"/>
      <c r="D866" s="9"/>
      <c r="E866" s="32">
        <v>5128114</v>
      </c>
      <c r="F866" s="33" t="s">
        <v>925</v>
      </c>
      <c r="G866" s="33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  <c r="S866" s="9"/>
      <c r="T866" s="9"/>
      <c r="U866" s="9"/>
      <c r="V866" s="9"/>
      <c r="W866" s="9"/>
      <c r="X866" s="37"/>
      <c r="Y866" s="9"/>
      <c r="Z866" s="9"/>
    </row>
    <row r="867" spans="1:26" x14ac:dyDescent="0.25">
      <c r="A867" s="9"/>
      <c r="B867" s="9"/>
      <c r="C867" s="9"/>
      <c r="D867" s="9"/>
      <c r="E867" s="32">
        <v>5128115</v>
      </c>
      <c r="F867" s="33" t="s">
        <v>926</v>
      </c>
      <c r="G867" s="33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  <c r="S867" s="9"/>
      <c r="T867" s="9"/>
      <c r="U867" s="9"/>
      <c r="V867" s="9"/>
      <c r="W867" s="9"/>
      <c r="X867" s="37"/>
      <c r="Y867" s="9"/>
      <c r="Z867" s="9"/>
    </row>
    <row r="868" spans="1:26" x14ac:dyDescent="0.25">
      <c r="A868" s="9"/>
      <c r="B868" s="9"/>
      <c r="C868" s="9"/>
      <c r="D868" s="9"/>
      <c r="E868" s="32">
        <v>5128116</v>
      </c>
      <c r="F868" s="33" t="s">
        <v>927</v>
      </c>
      <c r="G868" s="33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  <c r="S868" s="9"/>
      <c r="T868" s="9"/>
      <c r="U868" s="9"/>
      <c r="V868" s="9"/>
      <c r="W868" s="9"/>
      <c r="X868" s="37"/>
      <c r="Y868" s="9"/>
      <c r="Z868" s="9"/>
    </row>
    <row r="869" spans="1:26" x14ac:dyDescent="0.25">
      <c r="A869" s="9"/>
      <c r="B869" s="9"/>
      <c r="C869" s="9"/>
      <c r="D869" s="9"/>
      <c r="E869" s="32">
        <v>5128117</v>
      </c>
      <c r="F869" s="33" t="s">
        <v>928</v>
      </c>
      <c r="G869" s="33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  <c r="S869" s="9"/>
      <c r="T869" s="9"/>
      <c r="U869" s="9"/>
      <c r="V869" s="9"/>
      <c r="W869" s="9"/>
      <c r="X869" s="37"/>
      <c r="Y869" s="9"/>
      <c r="Z869" s="9"/>
    </row>
    <row r="870" spans="1:26" x14ac:dyDescent="0.25">
      <c r="A870" s="9"/>
      <c r="B870" s="9"/>
      <c r="C870" s="9"/>
      <c r="D870" s="9"/>
      <c r="E870" s="32">
        <v>5128118</v>
      </c>
      <c r="F870" s="33" t="s">
        <v>929</v>
      </c>
      <c r="G870" s="33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  <c r="S870" s="9"/>
      <c r="T870" s="9"/>
      <c r="U870" s="9"/>
      <c r="V870" s="9"/>
      <c r="W870" s="9"/>
      <c r="X870" s="37"/>
      <c r="Y870" s="9"/>
      <c r="Z870" s="9"/>
    </row>
    <row r="871" spans="1:26" x14ac:dyDescent="0.25">
      <c r="A871" s="9"/>
      <c r="B871" s="9"/>
      <c r="C871" s="9"/>
      <c r="D871" s="9"/>
      <c r="E871" s="32">
        <v>5128119</v>
      </c>
      <c r="F871" s="33" t="s">
        <v>930</v>
      </c>
      <c r="G871" s="33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  <c r="S871" s="9"/>
      <c r="T871" s="9"/>
      <c r="U871" s="9"/>
      <c r="V871" s="9"/>
      <c r="W871" s="9"/>
      <c r="X871" s="37"/>
      <c r="Y871" s="9"/>
      <c r="Z871" s="9"/>
    </row>
    <row r="872" spans="1:26" x14ac:dyDescent="0.25">
      <c r="A872" s="9"/>
      <c r="B872" s="9"/>
      <c r="C872" s="9"/>
      <c r="D872" s="9"/>
      <c r="E872" s="32">
        <v>5128120</v>
      </c>
      <c r="F872" s="33" t="s">
        <v>931</v>
      </c>
      <c r="G872" s="33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  <c r="S872" s="9"/>
      <c r="T872" s="9"/>
      <c r="U872" s="9"/>
      <c r="V872" s="9"/>
      <c r="W872" s="9"/>
      <c r="X872" s="37"/>
      <c r="Y872" s="9"/>
      <c r="Z872" s="9"/>
    </row>
    <row r="873" spans="1:26" x14ac:dyDescent="0.25">
      <c r="A873" s="9"/>
      <c r="B873" s="9"/>
      <c r="C873" s="9"/>
      <c r="D873" s="9"/>
      <c r="E873" s="32">
        <v>5128121</v>
      </c>
      <c r="F873" s="33" t="s">
        <v>932</v>
      </c>
      <c r="G873" s="33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  <c r="S873" s="9"/>
      <c r="T873" s="9"/>
      <c r="U873" s="9"/>
      <c r="V873" s="9"/>
      <c r="W873" s="9"/>
      <c r="X873" s="37"/>
      <c r="Y873" s="9"/>
      <c r="Z873" s="9"/>
    </row>
    <row r="874" spans="1:26" x14ac:dyDescent="0.25">
      <c r="A874" s="9"/>
      <c r="B874" s="9"/>
      <c r="C874" s="9"/>
      <c r="D874" s="9"/>
      <c r="E874" s="32">
        <v>5128122</v>
      </c>
      <c r="F874" s="33" t="s">
        <v>933</v>
      </c>
      <c r="G874" s="33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  <c r="S874" s="9"/>
      <c r="T874" s="9"/>
      <c r="U874" s="9"/>
      <c r="V874" s="9"/>
      <c r="W874" s="9"/>
      <c r="X874" s="37"/>
      <c r="Y874" s="9"/>
      <c r="Z874" s="9"/>
    </row>
    <row r="875" spans="1:26" x14ac:dyDescent="0.25">
      <c r="A875" s="9"/>
      <c r="B875" s="9"/>
      <c r="C875" s="9"/>
      <c r="D875" s="9"/>
      <c r="E875" s="32">
        <v>5128123</v>
      </c>
      <c r="F875" s="33" t="s">
        <v>934</v>
      </c>
      <c r="G875" s="33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  <c r="S875" s="9"/>
      <c r="T875" s="9"/>
      <c r="U875" s="9"/>
      <c r="V875" s="9"/>
      <c r="W875" s="9"/>
      <c r="X875" s="37"/>
      <c r="Y875" s="9"/>
      <c r="Z875" s="9"/>
    </row>
    <row r="876" spans="1:26" x14ac:dyDescent="0.25">
      <c r="A876" s="9"/>
      <c r="B876" s="9"/>
      <c r="C876" s="9"/>
      <c r="D876" s="9"/>
      <c r="E876" s="32">
        <v>5128124</v>
      </c>
      <c r="F876" s="33" t="s">
        <v>935</v>
      </c>
      <c r="G876" s="33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  <c r="S876" s="9"/>
      <c r="T876" s="9"/>
      <c r="U876" s="9"/>
      <c r="V876" s="9"/>
      <c r="W876" s="9"/>
      <c r="X876" s="37"/>
      <c r="Y876" s="9"/>
      <c r="Z876" s="9"/>
    </row>
    <row r="877" spans="1:26" x14ac:dyDescent="0.25">
      <c r="A877" s="9"/>
      <c r="B877" s="9"/>
      <c r="C877" s="9"/>
      <c r="D877" s="9"/>
      <c r="E877" s="32">
        <v>5128125</v>
      </c>
      <c r="F877" s="33" t="s">
        <v>936</v>
      </c>
      <c r="G877" s="33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9"/>
      <c r="S877" s="9"/>
      <c r="T877" s="9"/>
      <c r="U877" s="9"/>
      <c r="V877" s="9"/>
      <c r="W877" s="9"/>
      <c r="X877" s="37"/>
      <c r="Y877" s="9"/>
      <c r="Z877" s="9"/>
    </row>
    <row r="878" spans="1:26" x14ac:dyDescent="0.25">
      <c r="A878" s="9"/>
      <c r="B878" s="9"/>
      <c r="C878" s="9"/>
      <c r="D878" s="9"/>
      <c r="E878" s="32">
        <v>5128126</v>
      </c>
      <c r="F878" s="33" t="s">
        <v>937</v>
      </c>
      <c r="G878" s="33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9"/>
      <c r="S878" s="9"/>
      <c r="T878" s="9"/>
      <c r="U878" s="9"/>
      <c r="V878" s="9"/>
      <c r="W878" s="9"/>
      <c r="X878" s="37"/>
      <c r="Y878" s="9"/>
      <c r="Z878" s="9"/>
    </row>
    <row r="879" spans="1:26" x14ac:dyDescent="0.25">
      <c r="A879" s="9"/>
      <c r="B879" s="9"/>
      <c r="C879" s="9"/>
      <c r="D879" s="9"/>
      <c r="E879" s="32">
        <v>5128127</v>
      </c>
      <c r="F879" s="33" t="s">
        <v>938</v>
      </c>
      <c r="G879" s="33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9"/>
      <c r="S879" s="9"/>
      <c r="T879" s="9"/>
      <c r="U879" s="9"/>
      <c r="V879" s="9"/>
      <c r="W879" s="9"/>
      <c r="X879" s="37"/>
      <c r="Y879" s="9"/>
      <c r="Z879" s="9"/>
    </row>
    <row r="880" spans="1:26" x14ac:dyDescent="0.25">
      <c r="A880" s="9"/>
      <c r="B880" s="9"/>
      <c r="C880" s="9"/>
      <c r="D880" s="9"/>
      <c r="E880" s="32">
        <v>5128128</v>
      </c>
      <c r="F880" s="33" t="s">
        <v>939</v>
      </c>
      <c r="G880" s="33"/>
      <c r="H880" s="9"/>
      <c r="I880" s="9"/>
      <c r="J880" s="9"/>
      <c r="K880" s="9"/>
      <c r="L880" s="9"/>
      <c r="M880" s="9"/>
      <c r="N880" s="9"/>
      <c r="O880" s="9"/>
      <c r="P880" s="9"/>
      <c r="Q880" s="9"/>
      <c r="R880" s="9"/>
      <c r="S880" s="9"/>
      <c r="T880" s="9"/>
      <c r="U880" s="9"/>
      <c r="V880" s="9"/>
      <c r="W880" s="9"/>
      <c r="X880" s="37"/>
      <c r="Y880" s="9"/>
      <c r="Z880" s="9"/>
    </row>
    <row r="881" spans="1:26" x14ac:dyDescent="0.25">
      <c r="A881" s="9"/>
      <c r="B881" s="9"/>
      <c r="C881" s="9"/>
      <c r="D881" s="9"/>
      <c r="E881" s="32">
        <v>5128129</v>
      </c>
      <c r="F881" s="33" t="s">
        <v>940</v>
      </c>
      <c r="G881" s="33"/>
      <c r="H881" s="9"/>
      <c r="I881" s="9"/>
      <c r="J881" s="9"/>
      <c r="K881" s="9"/>
      <c r="L881" s="9"/>
      <c r="M881" s="9"/>
      <c r="N881" s="9"/>
      <c r="O881" s="9"/>
      <c r="P881" s="9"/>
      <c r="Q881" s="9"/>
      <c r="R881" s="9"/>
      <c r="S881" s="9"/>
      <c r="T881" s="9"/>
      <c r="U881" s="9"/>
      <c r="V881" s="9"/>
      <c r="W881" s="9"/>
      <c r="X881" s="37"/>
      <c r="Y881" s="9"/>
      <c r="Z881" s="9"/>
    </row>
    <row r="882" spans="1:26" x14ac:dyDescent="0.25">
      <c r="A882" s="9"/>
      <c r="B882" s="9"/>
      <c r="C882" s="9"/>
      <c r="D882" s="9"/>
      <c r="E882" s="32">
        <v>5128130</v>
      </c>
      <c r="F882" s="33" t="s">
        <v>941</v>
      </c>
      <c r="G882" s="33"/>
      <c r="H882" s="9"/>
      <c r="I882" s="9"/>
      <c r="J882" s="9"/>
      <c r="K882" s="9"/>
      <c r="L882" s="9"/>
      <c r="M882" s="9"/>
      <c r="N882" s="9"/>
      <c r="O882" s="9"/>
      <c r="P882" s="9"/>
      <c r="Q882" s="9"/>
      <c r="R882" s="9"/>
      <c r="S882" s="9"/>
      <c r="T882" s="9"/>
      <c r="U882" s="9"/>
      <c r="V882" s="9"/>
      <c r="W882" s="9"/>
      <c r="X882" s="37"/>
      <c r="Y882" s="9"/>
      <c r="Z882" s="9"/>
    </row>
    <row r="883" spans="1:26" x14ac:dyDescent="0.25">
      <c r="A883" s="9"/>
      <c r="B883" s="9"/>
      <c r="C883" s="9"/>
      <c r="D883" s="9"/>
      <c r="E883" s="32">
        <v>5141001</v>
      </c>
      <c r="F883" s="33" t="s">
        <v>942</v>
      </c>
      <c r="G883" s="33"/>
      <c r="H883" s="9"/>
      <c r="I883" s="9"/>
      <c r="J883" s="9"/>
      <c r="K883" s="9"/>
      <c r="L883" s="9"/>
      <c r="M883" s="9"/>
      <c r="N883" s="9"/>
      <c r="O883" s="9"/>
      <c r="P883" s="9"/>
      <c r="Q883" s="9"/>
      <c r="R883" s="9"/>
      <c r="S883" s="9"/>
      <c r="T883" s="9"/>
      <c r="U883" s="9"/>
      <c r="V883" s="9"/>
      <c r="W883" s="9"/>
      <c r="X883" s="37"/>
      <c r="Y883" s="9"/>
      <c r="Z883" s="9"/>
    </row>
    <row r="884" spans="1:26" x14ac:dyDescent="0.25">
      <c r="A884" s="9"/>
      <c r="B884" s="9"/>
      <c r="C884" s="9"/>
      <c r="D884" s="9"/>
      <c r="E884" s="32">
        <v>5141002</v>
      </c>
      <c r="F884" s="33" t="s">
        <v>943</v>
      </c>
      <c r="G884" s="33"/>
      <c r="H884" s="9"/>
      <c r="I884" s="9"/>
      <c r="J884" s="9"/>
      <c r="K884" s="9"/>
      <c r="L884" s="9"/>
      <c r="M884" s="9"/>
      <c r="N884" s="9"/>
      <c r="O884" s="9"/>
      <c r="P884" s="9"/>
      <c r="Q884" s="9"/>
      <c r="R884" s="9"/>
      <c r="S884" s="9"/>
      <c r="T884" s="9"/>
      <c r="U884" s="9"/>
      <c r="V884" s="9"/>
      <c r="W884" s="9"/>
      <c r="X884" s="37"/>
      <c r="Y884" s="9"/>
      <c r="Z884" s="9"/>
    </row>
    <row r="885" spans="1:26" x14ac:dyDescent="0.25">
      <c r="A885" s="9"/>
      <c r="B885" s="9"/>
      <c r="C885" s="9"/>
      <c r="D885" s="9"/>
      <c r="E885" s="32">
        <v>5141003</v>
      </c>
      <c r="F885" s="33" t="s">
        <v>944</v>
      </c>
      <c r="G885" s="33"/>
      <c r="H885" s="9"/>
      <c r="I885" s="9"/>
      <c r="J885" s="9"/>
      <c r="K885" s="9"/>
      <c r="L885" s="9"/>
      <c r="M885" s="9"/>
      <c r="N885" s="9"/>
      <c r="O885" s="9"/>
      <c r="P885" s="9"/>
      <c r="Q885" s="9"/>
      <c r="R885" s="9"/>
      <c r="S885" s="9"/>
      <c r="T885" s="9"/>
      <c r="U885" s="9"/>
      <c r="V885" s="9"/>
      <c r="W885" s="9"/>
      <c r="X885" s="37"/>
      <c r="Y885" s="9"/>
      <c r="Z885" s="9"/>
    </row>
    <row r="886" spans="1:26" x14ac:dyDescent="0.25">
      <c r="A886" s="9"/>
      <c r="B886" s="9"/>
      <c r="C886" s="9"/>
      <c r="D886" s="9"/>
      <c r="E886" s="32">
        <v>5150113</v>
      </c>
      <c r="F886" s="33" t="s">
        <v>945</v>
      </c>
      <c r="G886" s="33"/>
      <c r="H886" s="9"/>
      <c r="I886" s="9"/>
      <c r="J886" s="9"/>
      <c r="K886" s="9"/>
      <c r="L886" s="9"/>
      <c r="M886" s="9"/>
      <c r="N886" s="9"/>
      <c r="O886" s="9"/>
      <c r="P886" s="9"/>
      <c r="Q886" s="9"/>
      <c r="R886" s="9"/>
      <c r="S886" s="9"/>
      <c r="T886" s="9"/>
      <c r="U886" s="9"/>
      <c r="V886" s="9"/>
      <c r="W886" s="9"/>
      <c r="X886" s="37"/>
      <c r="Y886" s="9"/>
      <c r="Z886" s="9"/>
    </row>
    <row r="887" spans="1:26" x14ac:dyDescent="0.25">
      <c r="A887" s="9"/>
      <c r="B887" s="9"/>
      <c r="C887" s="9"/>
      <c r="D887" s="9"/>
      <c r="E887" s="32">
        <v>5150159</v>
      </c>
      <c r="F887" s="33" t="s">
        <v>946</v>
      </c>
      <c r="G887" s="33"/>
      <c r="H887" s="9"/>
      <c r="I887" s="9"/>
      <c r="J887" s="9"/>
      <c r="K887" s="9"/>
      <c r="L887" s="9"/>
      <c r="M887" s="9"/>
      <c r="N887" s="9"/>
      <c r="O887" s="9"/>
      <c r="P887" s="9"/>
      <c r="Q887" s="9"/>
      <c r="R887" s="9"/>
      <c r="S887" s="9"/>
      <c r="T887" s="9"/>
      <c r="U887" s="9"/>
      <c r="V887" s="9"/>
      <c r="W887" s="9"/>
      <c r="X887" s="37"/>
      <c r="Y887" s="9"/>
      <c r="Z887" s="9"/>
    </row>
    <row r="888" spans="1:26" x14ac:dyDescent="0.25">
      <c r="A888" s="9"/>
      <c r="B888" s="9"/>
      <c r="C888" s="9"/>
      <c r="D888" s="9"/>
      <c r="E888" s="32">
        <v>5150169</v>
      </c>
      <c r="F888" s="33" t="s">
        <v>947</v>
      </c>
      <c r="G888" s="33"/>
      <c r="H888" s="9"/>
      <c r="I888" s="9"/>
      <c r="J888" s="9"/>
      <c r="K888" s="9"/>
      <c r="L888" s="9"/>
      <c r="M888" s="9"/>
      <c r="N888" s="9"/>
      <c r="O888" s="9"/>
      <c r="P888" s="9"/>
      <c r="Q888" s="9"/>
      <c r="R888" s="9"/>
      <c r="S888" s="9"/>
      <c r="T888" s="9"/>
      <c r="U888" s="9"/>
      <c r="V888" s="9"/>
      <c r="W888" s="9"/>
      <c r="X888" s="37"/>
      <c r="Y888" s="9"/>
      <c r="Z888" s="9"/>
    </row>
    <row r="889" spans="1:26" x14ac:dyDescent="0.25">
      <c r="A889" s="9"/>
      <c r="B889" s="9"/>
      <c r="C889" s="9"/>
      <c r="D889" s="9"/>
      <c r="E889" s="32">
        <v>5150175</v>
      </c>
      <c r="F889" s="33" t="s">
        <v>948</v>
      </c>
      <c r="G889" s="33"/>
      <c r="H889" s="9"/>
      <c r="I889" s="9"/>
      <c r="J889" s="9"/>
      <c r="K889" s="9"/>
      <c r="L889" s="9"/>
      <c r="M889" s="9"/>
      <c r="N889" s="9"/>
      <c r="O889" s="9"/>
      <c r="P889" s="9"/>
      <c r="Q889" s="9"/>
      <c r="R889" s="9"/>
      <c r="S889" s="9"/>
      <c r="T889" s="9"/>
      <c r="U889" s="9"/>
      <c r="V889" s="9"/>
      <c r="W889" s="9"/>
      <c r="X889" s="37"/>
      <c r="Y889" s="9"/>
      <c r="Z889" s="9"/>
    </row>
    <row r="890" spans="1:26" x14ac:dyDescent="0.25">
      <c r="A890" s="9"/>
      <c r="B890" s="9"/>
      <c r="C890" s="9"/>
      <c r="D890" s="9"/>
      <c r="E890" s="32">
        <v>5186001</v>
      </c>
      <c r="F890" s="33" t="s">
        <v>949</v>
      </c>
      <c r="G890" s="33"/>
      <c r="H890" s="9"/>
      <c r="I890" s="9"/>
      <c r="J890" s="9"/>
      <c r="K890" s="9"/>
      <c r="L890" s="9"/>
      <c r="M890" s="9"/>
      <c r="N890" s="9"/>
      <c r="O890" s="9"/>
      <c r="P890" s="9"/>
      <c r="Q890" s="9"/>
      <c r="R890" s="9"/>
      <c r="S890" s="9"/>
      <c r="T890" s="9"/>
      <c r="U890" s="9"/>
      <c r="V890" s="9"/>
      <c r="W890" s="9"/>
      <c r="X890" s="37"/>
      <c r="Y890" s="9"/>
      <c r="Z890" s="9"/>
    </row>
    <row r="891" spans="1:26" x14ac:dyDescent="0.25">
      <c r="A891" s="9"/>
      <c r="B891" s="9"/>
      <c r="C891" s="9"/>
      <c r="D891" s="9"/>
      <c r="E891" s="32">
        <v>5186002</v>
      </c>
      <c r="F891" s="33" t="s">
        <v>950</v>
      </c>
      <c r="G891" s="33"/>
      <c r="H891" s="9"/>
      <c r="I891" s="9"/>
      <c r="J891" s="9"/>
      <c r="K891" s="9"/>
      <c r="L891" s="9"/>
      <c r="M891" s="9"/>
      <c r="N891" s="9"/>
      <c r="O891" s="9"/>
      <c r="P891" s="9"/>
      <c r="Q891" s="9"/>
      <c r="R891" s="9"/>
      <c r="S891" s="9"/>
      <c r="T891" s="9"/>
      <c r="U891" s="9"/>
      <c r="V891" s="9"/>
      <c r="W891" s="9"/>
      <c r="X891" s="37"/>
      <c r="Y891" s="9"/>
      <c r="Z891" s="9"/>
    </row>
    <row r="892" spans="1:26" x14ac:dyDescent="0.25">
      <c r="A892" s="9"/>
      <c r="B892" s="9"/>
      <c r="C892" s="9"/>
      <c r="D892" s="9"/>
      <c r="E892" s="32">
        <v>5186003</v>
      </c>
      <c r="F892" s="33" t="s">
        <v>951</v>
      </c>
      <c r="G892" s="33"/>
      <c r="H892" s="9"/>
      <c r="I892" s="9"/>
      <c r="J892" s="9"/>
      <c r="K892" s="9"/>
      <c r="L892" s="9"/>
      <c r="M892" s="9"/>
      <c r="N892" s="9"/>
      <c r="O892" s="9"/>
      <c r="P892" s="9"/>
      <c r="Q892" s="9"/>
      <c r="R892" s="9"/>
      <c r="S892" s="9"/>
      <c r="T892" s="9"/>
      <c r="U892" s="9"/>
      <c r="V892" s="9"/>
      <c r="W892" s="9"/>
      <c r="X892" s="37"/>
      <c r="Y892" s="9"/>
      <c r="Z892" s="9"/>
    </row>
    <row r="893" spans="1:26" x14ac:dyDescent="0.25">
      <c r="A893" s="9"/>
      <c r="B893" s="9"/>
      <c r="C893" s="9"/>
      <c r="D893" s="9"/>
      <c r="E893" s="32">
        <v>5187001</v>
      </c>
      <c r="F893" s="33" t="s">
        <v>952</v>
      </c>
      <c r="G893" s="33"/>
      <c r="H893" s="9"/>
      <c r="I893" s="9"/>
      <c r="J893" s="9"/>
      <c r="K893" s="9"/>
      <c r="L893" s="9"/>
      <c r="M893" s="9"/>
      <c r="N893" s="9"/>
      <c r="O893" s="9"/>
      <c r="P893" s="9"/>
      <c r="Q893" s="9"/>
      <c r="R893" s="9"/>
      <c r="S893" s="9"/>
      <c r="T893" s="9"/>
      <c r="U893" s="9"/>
      <c r="V893" s="9"/>
      <c r="W893" s="9"/>
      <c r="X893" s="37"/>
      <c r="Y893" s="9"/>
      <c r="Z893" s="9"/>
    </row>
    <row r="894" spans="1:26" x14ac:dyDescent="0.25">
      <c r="A894" s="9"/>
      <c r="B894" s="9"/>
      <c r="C894" s="9"/>
      <c r="D894" s="9"/>
      <c r="E894" s="32">
        <v>5221001</v>
      </c>
      <c r="F894" s="33" t="s">
        <v>953</v>
      </c>
      <c r="G894" s="33"/>
      <c r="H894" s="9"/>
      <c r="I894" s="9"/>
      <c r="J894" s="9"/>
      <c r="K894" s="9"/>
      <c r="L894" s="9"/>
      <c r="M894" s="9"/>
      <c r="N894" s="9"/>
      <c r="O894" s="9"/>
      <c r="P894" s="9"/>
      <c r="Q894" s="9"/>
      <c r="R894" s="9"/>
      <c r="S894" s="9"/>
      <c r="T894" s="9"/>
      <c r="U894" s="9"/>
      <c r="V894" s="9"/>
      <c r="W894" s="9"/>
      <c r="X894" s="37"/>
      <c r="Y894" s="9"/>
      <c r="Z894" s="9"/>
    </row>
    <row r="895" spans="1:26" x14ac:dyDescent="0.25">
      <c r="A895" s="9"/>
      <c r="B895" s="9"/>
      <c r="C895" s="9"/>
      <c r="D895" s="9"/>
      <c r="E895" s="32">
        <v>5221002</v>
      </c>
      <c r="F895" s="33" t="s">
        <v>954</v>
      </c>
      <c r="G895" s="33"/>
      <c r="H895" s="9"/>
      <c r="I895" s="9"/>
      <c r="J895" s="9"/>
      <c r="K895" s="9"/>
      <c r="L895" s="9"/>
      <c r="M895" s="9"/>
      <c r="N895" s="9"/>
      <c r="O895" s="9"/>
      <c r="P895" s="9"/>
      <c r="Q895" s="9"/>
      <c r="R895" s="9"/>
      <c r="S895" s="9"/>
      <c r="T895" s="9"/>
      <c r="U895" s="9"/>
      <c r="V895" s="9"/>
      <c r="W895" s="9"/>
      <c r="X895" s="37"/>
      <c r="Y895" s="9"/>
      <c r="Z895" s="9"/>
    </row>
    <row r="896" spans="1:26" x14ac:dyDescent="0.25">
      <c r="A896" s="9"/>
      <c r="B896" s="9"/>
      <c r="C896" s="9"/>
      <c r="D896" s="9"/>
      <c r="E896" s="32">
        <v>5221003</v>
      </c>
      <c r="F896" s="33" t="s">
        <v>955</v>
      </c>
      <c r="G896" s="33"/>
      <c r="H896" s="9"/>
      <c r="I896" s="9"/>
      <c r="J896" s="9"/>
      <c r="K896" s="9"/>
      <c r="L896" s="9"/>
      <c r="M896" s="9"/>
      <c r="N896" s="9"/>
      <c r="O896" s="9"/>
      <c r="P896" s="9"/>
      <c r="Q896" s="9"/>
      <c r="R896" s="9"/>
      <c r="S896" s="9"/>
      <c r="T896" s="9"/>
      <c r="U896" s="9"/>
      <c r="V896" s="9"/>
      <c r="W896" s="9"/>
      <c r="X896" s="37"/>
      <c r="Y896" s="9"/>
      <c r="Z896" s="9"/>
    </row>
    <row r="897" spans="1:26" x14ac:dyDescent="0.25">
      <c r="A897" s="9"/>
      <c r="B897" s="9"/>
      <c r="C897" s="9"/>
      <c r="D897" s="9"/>
      <c r="E897" s="32">
        <v>5221004</v>
      </c>
      <c r="F897" s="33" t="s">
        <v>956</v>
      </c>
      <c r="G897" s="33"/>
      <c r="H897" s="9"/>
      <c r="I897" s="9"/>
      <c r="J897" s="9"/>
      <c r="K897" s="9"/>
      <c r="L897" s="9"/>
      <c r="M897" s="9"/>
      <c r="N897" s="9"/>
      <c r="O897" s="9"/>
      <c r="P897" s="9"/>
      <c r="Q897" s="9"/>
      <c r="R897" s="9"/>
      <c r="S897" s="9"/>
      <c r="T897" s="9"/>
      <c r="U897" s="9"/>
      <c r="V897" s="9"/>
      <c r="W897" s="9"/>
      <c r="X897" s="37"/>
      <c r="Y897" s="9"/>
      <c r="Z897" s="9"/>
    </row>
    <row r="898" spans="1:26" x14ac:dyDescent="0.25">
      <c r="A898" s="9"/>
      <c r="B898" s="9"/>
      <c r="C898" s="9"/>
      <c r="D898" s="9"/>
      <c r="E898" s="32">
        <v>5221005</v>
      </c>
      <c r="F898" s="33" t="s">
        <v>957</v>
      </c>
      <c r="G898" s="33"/>
      <c r="H898" s="9"/>
      <c r="I898" s="9"/>
      <c r="J898" s="9"/>
      <c r="K898" s="9"/>
      <c r="L898" s="9"/>
      <c r="M898" s="9"/>
      <c r="N898" s="9"/>
      <c r="O898" s="9"/>
      <c r="P898" s="9"/>
      <c r="Q898" s="9"/>
      <c r="R898" s="9"/>
      <c r="S898" s="9"/>
      <c r="T898" s="9"/>
      <c r="U898" s="9"/>
      <c r="V898" s="9"/>
      <c r="W898" s="9"/>
      <c r="X898" s="37"/>
      <c r="Y898" s="9"/>
      <c r="Z898" s="9"/>
    </row>
    <row r="899" spans="1:26" x14ac:dyDescent="0.25">
      <c r="A899" s="9"/>
      <c r="B899" s="9"/>
      <c r="C899" s="9"/>
      <c r="D899" s="9"/>
      <c r="E899" s="32">
        <v>5221006</v>
      </c>
      <c r="F899" s="33" t="s">
        <v>958</v>
      </c>
      <c r="G899" s="33"/>
      <c r="H899" s="9"/>
      <c r="I899" s="9"/>
      <c r="J899" s="9"/>
      <c r="K899" s="9"/>
      <c r="L899" s="9"/>
      <c r="M899" s="9"/>
      <c r="N899" s="9"/>
      <c r="O899" s="9"/>
      <c r="P899" s="9"/>
      <c r="Q899" s="9"/>
      <c r="R899" s="9"/>
      <c r="S899" s="9"/>
      <c r="T899" s="9"/>
      <c r="U899" s="9"/>
      <c r="V899" s="9"/>
      <c r="W899" s="9"/>
      <c r="X899" s="37"/>
      <c r="Y899" s="9"/>
      <c r="Z899" s="9"/>
    </row>
    <row r="900" spans="1:26" x14ac:dyDescent="0.25">
      <c r="A900" s="9"/>
      <c r="B900" s="9"/>
      <c r="C900" s="9"/>
      <c r="D900" s="9"/>
      <c r="E900" s="32">
        <v>5221007</v>
      </c>
      <c r="F900" s="33" t="s">
        <v>958</v>
      </c>
      <c r="G900" s="33"/>
      <c r="H900" s="9"/>
      <c r="I900" s="9"/>
      <c r="J900" s="9"/>
      <c r="K900" s="9"/>
      <c r="L900" s="9"/>
      <c r="M900" s="9"/>
      <c r="N900" s="9"/>
      <c r="O900" s="9"/>
      <c r="P900" s="9"/>
      <c r="Q900" s="9"/>
      <c r="R900" s="9"/>
      <c r="S900" s="9"/>
      <c r="T900" s="9"/>
      <c r="U900" s="9"/>
      <c r="V900" s="9"/>
      <c r="W900" s="9"/>
      <c r="X900" s="37"/>
      <c r="Y900" s="9"/>
      <c r="Z900" s="9"/>
    </row>
    <row r="901" spans="1:26" x14ac:dyDescent="0.25">
      <c r="A901" s="9"/>
      <c r="B901" s="9"/>
      <c r="C901" s="9"/>
      <c r="D901" s="9"/>
      <c r="E901" s="32">
        <v>5221008</v>
      </c>
      <c r="F901" s="33" t="s">
        <v>959</v>
      </c>
      <c r="G901" s="33"/>
      <c r="H901" s="9"/>
      <c r="I901" s="9"/>
      <c r="J901" s="9"/>
      <c r="K901" s="9"/>
      <c r="L901" s="9"/>
      <c r="M901" s="9"/>
      <c r="N901" s="9"/>
      <c r="O901" s="9"/>
      <c r="P901" s="9"/>
      <c r="Q901" s="9"/>
      <c r="R901" s="9"/>
      <c r="S901" s="9"/>
      <c r="T901" s="9"/>
      <c r="U901" s="9"/>
      <c r="V901" s="9"/>
      <c r="W901" s="9"/>
      <c r="X901" s="37"/>
      <c r="Y901" s="9"/>
      <c r="Z901" s="9"/>
    </row>
    <row r="902" spans="1:26" x14ac:dyDescent="0.25">
      <c r="A902" s="9"/>
      <c r="B902" s="9"/>
      <c r="C902" s="9"/>
      <c r="D902" s="9"/>
      <c r="E902" s="32">
        <v>5310100</v>
      </c>
      <c r="F902" s="33" t="s">
        <v>960</v>
      </c>
      <c r="G902" s="33"/>
      <c r="H902" s="9"/>
      <c r="I902" s="9"/>
      <c r="J902" s="9"/>
      <c r="K902" s="9"/>
      <c r="L902" s="9"/>
      <c r="M902" s="9"/>
      <c r="N902" s="9"/>
      <c r="O902" s="9"/>
      <c r="P902" s="9"/>
      <c r="Q902" s="9"/>
      <c r="R902" s="9"/>
      <c r="S902" s="9"/>
      <c r="T902" s="9"/>
      <c r="U902" s="9"/>
      <c r="V902" s="9"/>
      <c r="W902" s="9"/>
      <c r="X902" s="37"/>
      <c r="Y902" s="9"/>
      <c r="Z902" s="9"/>
    </row>
    <row r="903" spans="1:26" x14ac:dyDescent="0.25">
      <c r="A903" s="9"/>
      <c r="B903" s="9"/>
      <c r="C903" s="9"/>
      <c r="D903" s="9"/>
      <c r="E903" s="32">
        <v>5310101</v>
      </c>
      <c r="F903" s="33" t="s">
        <v>961</v>
      </c>
      <c r="G903" s="33"/>
      <c r="H903" s="9"/>
      <c r="I903" s="9"/>
      <c r="J903" s="9"/>
      <c r="K903" s="9"/>
      <c r="L903" s="9"/>
      <c r="M903" s="9"/>
      <c r="N903" s="9"/>
      <c r="O903" s="9"/>
      <c r="P903" s="9"/>
      <c r="Q903" s="9"/>
      <c r="R903" s="9"/>
      <c r="S903" s="9"/>
      <c r="T903" s="9"/>
      <c r="U903" s="9"/>
      <c r="V903" s="9"/>
      <c r="W903" s="9"/>
      <c r="X903" s="37"/>
      <c r="Y903" s="9"/>
      <c r="Z903" s="9"/>
    </row>
    <row r="904" spans="1:26" x14ac:dyDescent="0.25">
      <c r="A904" s="9"/>
      <c r="B904" s="9"/>
      <c r="C904" s="9"/>
      <c r="D904" s="9"/>
      <c r="E904" s="32">
        <v>5310102</v>
      </c>
      <c r="F904" s="33" t="s">
        <v>962</v>
      </c>
      <c r="G904" s="33"/>
      <c r="H904" s="9"/>
      <c r="I904" s="9"/>
      <c r="J904" s="9"/>
      <c r="K904" s="9"/>
      <c r="L904" s="9"/>
      <c r="M904" s="9"/>
      <c r="N904" s="9"/>
      <c r="O904" s="9"/>
      <c r="P904" s="9"/>
      <c r="Q904" s="9"/>
      <c r="R904" s="9"/>
      <c r="S904" s="9"/>
      <c r="T904" s="9"/>
      <c r="U904" s="9"/>
      <c r="V904" s="9"/>
      <c r="W904" s="9"/>
      <c r="X904" s="37"/>
      <c r="Y904" s="9"/>
      <c r="Z904" s="9"/>
    </row>
    <row r="905" spans="1:26" x14ac:dyDescent="0.25">
      <c r="A905" s="9"/>
      <c r="B905" s="9"/>
      <c r="C905" s="9"/>
      <c r="D905" s="9"/>
      <c r="E905" s="32">
        <v>5310103</v>
      </c>
      <c r="F905" s="33" t="s">
        <v>963</v>
      </c>
      <c r="G905" s="33"/>
      <c r="H905" s="9"/>
      <c r="I905" s="9"/>
      <c r="J905" s="9"/>
      <c r="K905" s="9"/>
      <c r="L905" s="9"/>
      <c r="M905" s="9"/>
      <c r="N905" s="9"/>
      <c r="O905" s="9"/>
      <c r="P905" s="9"/>
      <c r="Q905" s="9"/>
      <c r="R905" s="9"/>
      <c r="S905" s="9"/>
      <c r="T905" s="9"/>
      <c r="U905" s="9"/>
      <c r="V905" s="9"/>
      <c r="W905" s="9"/>
      <c r="X905" s="37"/>
      <c r="Y905" s="9"/>
      <c r="Z905" s="9"/>
    </row>
    <row r="906" spans="1:26" x14ac:dyDescent="0.25">
      <c r="A906" s="9"/>
      <c r="B906" s="9"/>
      <c r="C906" s="9"/>
      <c r="D906" s="9"/>
      <c r="E906" s="32">
        <v>5310104</v>
      </c>
      <c r="F906" s="33" t="s">
        <v>964</v>
      </c>
      <c r="G906" s="33"/>
      <c r="H906" s="9"/>
      <c r="I906" s="9"/>
      <c r="J906" s="9"/>
      <c r="K906" s="9"/>
      <c r="L906" s="9"/>
      <c r="M906" s="9"/>
      <c r="N906" s="9"/>
      <c r="O906" s="9"/>
      <c r="P906" s="9"/>
      <c r="Q906" s="9"/>
      <c r="R906" s="9"/>
      <c r="S906" s="9"/>
      <c r="T906" s="9"/>
      <c r="U906" s="9"/>
      <c r="V906" s="9"/>
      <c r="W906" s="9"/>
      <c r="X906" s="37"/>
      <c r="Y906" s="9"/>
      <c r="Z906" s="9"/>
    </row>
    <row r="907" spans="1:26" x14ac:dyDescent="0.25">
      <c r="A907" s="9"/>
      <c r="B907" s="9"/>
      <c r="C907" s="9"/>
      <c r="D907" s="9"/>
      <c r="E907" s="32">
        <v>5310105</v>
      </c>
      <c r="F907" s="33" t="s">
        <v>965</v>
      </c>
      <c r="G907" s="33"/>
      <c r="H907" s="9"/>
      <c r="I907" s="9"/>
      <c r="J907" s="9"/>
      <c r="K907" s="9"/>
      <c r="L907" s="9"/>
      <c r="M907" s="9"/>
      <c r="N907" s="9"/>
      <c r="O907" s="9"/>
      <c r="P907" s="9"/>
      <c r="Q907" s="9"/>
      <c r="R907" s="9"/>
      <c r="S907" s="9"/>
      <c r="T907" s="9"/>
      <c r="U907" s="9"/>
      <c r="V907" s="9"/>
      <c r="W907" s="9"/>
      <c r="X907" s="37"/>
      <c r="Y907" s="9"/>
      <c r="Z907" s="9"/>
    </row>
    <row r="908" spans="1:26" x14ac:dyDescent="0.25">
      <c r="A908" s="9"/>
      <c r="B908" s="9"/>
      <c r="C908" s="9"/>
      <c r="D908" s="9"/>
      <c r="E908" s="32">
        <v>5310106</v>
      </c>
      <c r="F908" s="33" t="s">
        <v>966</v>
      </c>
      <c r="G908" s="33"/>
      <c r="H908" s="9"/>
      <c r="I908" s="9"/>
      <c r="J908" s="9"/>
      <c r="K908" s="9"/>
      <c r="L908" s="9"/>
      <c r="M908" s="9"/>
      <c r="N908" s="9"/>
      <c r="O908" s="9"/>
      <c r="P908" s="9"/>
      <c r="Q908" s="9"/>
      <c r="R908" s="9"/>
      <c r="S908" s="9"/>
      <c r="T908" s="9"/>
      <c r="U908" s="9"/>
      <c r="V908" s="9"/>
      <c r="W908" s="9"/>
      <c r="X908" s="37"/>
      <c r="Y908" s="9"/>
      <c r="Z908" s="9"/>
    </row>
    <row r="909" spans="1:26" x14ac:dyDescent="0.25">
      <c r="A909" s="9"/>
      <c r="B909" s="9"/>
      <c r="C909" s="9"/>
      <c r="D909" s="9"/>
      <c r="E909" s="32">
        <v>5310107</v>
      </c>
      <c r="F909" s="33" t="s">
        <v>967</v>
      </c>
      <c r="G909" s="33"/>
      <c r="H909" s="9"/>
      <c r="I909" s="9"/>
      <c r="J909" s="9"/>
      <c r="K909" s="9"/>
      <c r="L909" s="9"/>
      <c r="M909" s="9"/>
      <c r="N909" s="9"/>
      <c r="O909" s="9"/>
      <c r="P909" s="9"/>
      <c r="Q909" s="9"/>
      <c r="R909" s="9"/>
      <c r="S909" s="9"/>
      <c r="T909" s="9"/>
      <c r="U909" s="9"/>
      <c r="V909" s="9"/>
      <c r="W909" s="9"/>
      <c r="X909" s="37"/>
      <c r="Y909" s="9"/>
      <c r="Z909" s="9"/>
    </row>
    <row r="910" spans="1:26" x14ac:dyDescent="0.25">
      <c r="A910" s="9"/>
      <c r="B910" s="9"/>
      <c r="C910" s="9"/>
      <c r="D910" s="9"/>
      <c r="E910" s="32">
        <v>5310108</v>
      </c>
      <c r="F910" s="33" t="s">
        <v>968</v>
      </c>
      <c r="G910" s="33"/>
      <c r="H910" s="9"/>
      <c r="I910" s="9"/>
      <c r="J910" s="9"/>
      <c r="K910" s="9"/>
      <c r="L910" s="9"/>
      <c r="M910" s="9"/>
      <c r="N910" s="9"/>
      <c r="O910" s="9"/>
      <c r="P910" s="9"/>
      <c r="Q910" s="9"/>
      <c r="R910" s="9"/>
      <c r="S910" s="9"/>
      <c r="T910" s="9"/>
      <c r="U910" s="9"/>
      <c r="V910" s="9"/>
      <c r="W910" s="9"/>
      <c r="X910" s="37"/>
      <c r="Y910" s="9"/>
      <c r="Z910" s="9"/>
    </row>
    <row r="911" spans="1:26" x14ac:dyDescent="0.25">
      <c r="A911" s="9"/>
      <c r="B911" s="9"/>
      <c r="C911" s="9"/>
      <c r="D911" s="9"/>
      <c r="E911" s="32">
        <v>5310109</v>
      </c>
      <c r="F911" s="33" t="s">
        <v>969</v>
      </c>
      <c r="G911" s="33"/>
      <c r="H911" s="9"/>
      <c r="I911" s="9"/>
      <c r="J911" s="9"/>
      <c r="K911" s="9"/>
      <c r="L911" s="9"/>
      <c r="M911" s="9"/>
      <c r="N911" s="9"/>
      <c r="O911" s="9"/>
      <c r="P911" s="9"/>
      <c r="Q911" s="9"/>
      <c r="R911" s="9"/>
      <c r="S911" s="9"/>
      <c r="T911" s="9"/>
      <c r="U911" s="9"/>
      <c r="V911" s="9"/>
      <c r="W911" s="9"/>
      <c r="X911" s="37"/>
      <c r="Y911" s="9"/>
      <c r="Z911" s="9"/>
    </row>
    <row r="912" spans="1:26" x14ac:dyDescent="0.25">
      <c r="A912" s="9"/>
      <c r="B912" s="9"/>
      <c r="C912" s="9"/>
      <c r="D912" s="9"/>
      <c r="E912" s="32">
        <v>5310110</v>
      </c>
      <c r="F912" s="33" t="s">
        <v>970</v>
      </c>
      <c r="G912" s="33"/>
      <c r="H912" s="9"/>
      <c r="I912" s="9"/>
      <c r="J912" s="9"/>
      <c r="K912" s="9"/>
      <c r="L912" s="9"/>
      <c r="M912" s="9"/>
      <c r="N912" s="9"/>
      <c r="O912" s="9"/>
      <c r="P912" s="9"/>
      <c r="Q912" s="9"/>
      <c r="R912" s="9"/>
      <c r="S912" s="9"/>
      <c r="T912" s="9"/>
      <c r="U912" s="9"/>
      <c r="V912" s="9"/>
      <c r="W912" s="9"/>
      <c r="X912" s="37"/>
      <c r="Y912" s="9"/>
      <c r="Z912" s="9"/>
    </row>
    <row r="913" spans="1:26" x14ac:dyDescent="0.25">
      <c r="A913" s="9"/>
      <c r="B913" s="9"/>
      <c r="C913" s="9"/>
      <c r="D913" s="9"/>
      <c r="E913" s="32">
        <v>5310111</v>
      </c>
      <c r="F913" s="33" t="s">
        <v>971</v>
      </c>
      <c r="G913" s="33"/>
      <c r="H913" s="9"/>
      <c r="I913" s="9"/>
      <c r="J913" s="9"/>
      <c r="K913" s="9"/>
      <c r="L913" s="9"/>
      <c r="M913" s="9"/>
      <c r="N913" s="9"/>
      <c r="O913" s="9"/>
      <c r="P913" s="9"/>
      <c r="Q913" s="9"/>
      <c r="R913" s="9"/>
      <c r="S913" s="9"/>
      <c r="T913" s="9"/>
      <c r="U913" s="9"/>
      <c r="V913" s="9"/>
      <c r="W913" s="9"/>
      <c r="X913" s="37"/>
      <c r="Y913" s="9"/>
      <c r="Z913" s="9"/>
    </row>
    <row r="914" spans="1:26" x14ac:dyDescent="0.25">
      <c r="A914" s="9"/>
      <c r="B914" s="9"/>
      <c r="C914" s="9"/>
      <c r="D914" s="9"/>
      <c r="E914" s="32">
        <v>5310120</v>
      </c>
      <c r="F914" s="33" t="s">
        <v>972</v>
      </c>
      <c r="G914" s="33"/>
      <c r="H914" s="9"/>
      <c r="I914" s="9"/>
      <c r="J914" s="9"/>
      <c r="K914" s="9"/>
      <c r="L914" s="9"/>
      <c r="M914" s="9"/>
      <c r="N914" s="9"/>
      <c r="O914" s="9"/>
      <c r="P914" s="9"/>
      <c r="Q914" s="9"/>
      <c r="R914" s="9"/>
      <c r="S914" s="9"/>
      <c r="T914" s="9"/>
      <c r="U914" s="9"/>
      <c r="V914" s="9"/>
      <c r="W914" s="9"/>
      <c r="X914" s="37"/>
      <c r="Y914" s="9"/>
      <c r="Z914" s="9"/>
    </row>
    <row r="915" spans="1:26" x14ac:dyDescent="0.25">
      <c r="A915" s="9"/>
      <c r="B915" s="9"/>
      <c r="C915" s="9"/>
      <c r="D915" s="9"/>
      <c r="E915" s="32">
        <v>5310130</v>
      </c>
      <c r="F915" s="33" t="s">
        <v>973</v>
      </c>
      <c r="G915" s="33"/>
      <c r="H915" s="9"/>
      <c r="I915" s="9"/>
      <c r="J915" s="9"/>
      <c r="K915" s="9"/>
      <c r="L915" s="9"/>
      <c r="M915" s="9"/>
      <c r="N915" s="9"/>
      <c r="O915" s="9"/>
      <c r="P915" s="9"/>
      <c r="Q915" s="9"/>
      <c r="R915" s="9"/>
      <c r="S915" s="9"/>
      <c r="T915" s="9"/>
      <c r="U915" s="9"/>
      <c r="V915" s="9"/>
      <c r="W915" s="9"/>
      <c r="X915" s="37"/>
      <c r="Y915" s="9"/>
      <c r="Z915" s="9"/>
    </row>
    <row r="916" spans="1:26" x14ac:dyDescent="0.25">
      <c r="A916" s="9"/>
      <c r="B916" s="9"/>
      <c r="C916" s="9"/>
      <c r="D916" s="9"/>
      <c r="E916" s="32">
        <v>5320100</v>
      </c>
      <c r="F916" s="33" t="s">
        <v>974</v>
      </c>
      <c r="G916" s="33"/>
      <c r="H916" s="9"/>
      <c r="I916" s="9"/>
      <c r="J916" s="9"/>
      <c r="K916" s="9"/>
      <c r="L916" s="9"/>
      <c r="M916" s="9"/>
      <c r="N916" s="9"/>
      <c r="O916" s="9"/>
      <c r="P916" s="9"/>
      <c r="Q916" s="9"/>
      <c r="R916" s="9"/>
      <c r="S916" s="9"/>
      <c r="T916" s="9"/>
      <c r="U916" s="9"/>
      <c r="V916" s="9"/>
      <c r="W916" s="9"/>
      <c r="X916" s="37"/>
      <c r="Y916" s="9"/>
      <c r="Z916" s="9"/>
    </row>
    <row r="917" spans="1:26" x14ac:dyDescent="0.25">
      <c r="A917" s="9"/>
      <c r="B917" s="9"/>
      <c r="C917" s="9"/>
      <c r="D917" s="9"/>
      <c r="E917" s="32">
        <v>5320101</v>
      </c>
      <c r="F917" s="33" t="s">
        <v>975</v>
      </c>
      <c r="G917" s="33"/>
      <c r="H917" s="9"/>
      <c r="I917" s="9"/>
      <c r="J917" s="9"/>
      <c r="K917" s="9"/>
      <c r="L917" s="9"/>
      <c r="M917" s="9"/>
      <c r="N917" s="9"/>
      <c r="O917" s="9"/>
      <c r="P917" s="9"/>
      <c r="Q917" s="9"/>
      <c r="R917" s="9"/>
      <c r="S917" s="9"/>
      <c r="T917" s="9"/>
      <c r="U917" s="9"/>
      <c r="V917" s="9"/>
      <c r="W917" s="9"/>
      <c r="X917" s="37"/>
      <c r="Y917" s="9"/>
      <c r="Z917" s="9"/>
    </row>
    <row r="918" spans="1:26" x14ac:dyDescent="0.25">
      <c r="A918" s="9"/>
      <c r="B918" s="9"/>
      <c r="C918" s="9"/>
      <c r="D918" s="9"/>
      <c r="E918" s="32">
        <v>5320102</v>
      </c>
      <c r="F918" s="33" t="s">
        <v>976</v>
      </c>
      <c r="G918" s="33"/>
      <c r="H918" s="9"/>
      <c r="I918" s="9"/>
      <c r="J918" s="9"/>
      <c r="K918" s="9"/>
      <c r="L918" s="9"/>
      <c r="M918" s="9"/>
      <c r="N918" s="9"/>
      <c r="O918" s="9"/>
      <c r="P918" s="9"/>
      <c r="Q918" s="9"/>
      <c r="R918" s="9"/>
      <c r="S918" s="9"/>
      <c r="T918" s="9"/>
      <c r="U918" s="9"/>
      <c r="V918" s="9"/>
      <c r="W918" s="9"/>
      <c r="X918" s="37"/>
      <c r="Y918" s="9"/>
      <c r="Z918" s="9"/>
    </row>
    <row r="919" spans="1:26" x14ac:dyDescent="0.25">
      <c r="A919" s="9"/>
      <c r="B919" s="9"/>
      <c r="C919" s="9"/>
      <c r="D919" s="9"/>
      <c r="E919" s="32">
        <v>5320103</v>
      </c>
      <c r="F919" s="33" t="s">
        <v>977</v>
      </c>
      <c r="G919" s="33"/>
      <c r="H919" s="9"/>
      <c r="I919" s="9"/>
      <c r="J919" s="9"/>
      <c r="K919" s="9"/>
      <c r="L919" s="9"/>
      <c r="M919" s="9"/>
      <c r="N919" s="9"/>
      <c r="O919" s="9"/>
      <c r="P919" s="9"/>
      <c r="Q919" s="9"/>
      <c r="R919" s="9"/>
      <c r="S919" s="9"/>
      <c r="T919" s="9"/>
      <c r="U919" s="9"/>
      <c r="V919" s="9"/>
      <c r="W919" s="9"/>
      <c r="X919" s="37"/>
      <c r="Y919" s="9"/>
      <c r="Z919" s="9"/>
    </row>
    <row r="920" spans="1:26" x14ac:dyDescent="0.25">
      <c r="A920" s="9"/>
      <c r="B920" s="9"/>
      <c r="C920" s="9"/>
      <c r="D920" s="9"/>
      <c r="E920" s="32">
        <v>5320104</v>
      </c>
      <c r="F920" s="33" t="s">
        <v>978</v>
      </c>
      <c r="G920" s="33"/>
      <c r="H920" s="9"/>
      <c r="I920" s="9"/>
      <c r="J920" s="9"/>
      <c r="K920" s="9"/>
      <c r="L920" s="9"/>
      <c r="M920" s="9"/>
      <c r="N920" s="9"/>
      <c r="O920" s="9"/>
      <c r="P920" s="9"/>
      <c r="Q920" s="9"/>
      <c r="R920" s="9"/>
      <c r="S920" s="9"/>
      <c r="T920" s="9"/>
      <c r="U920" s="9"/>
      <c r="V920" s="9"/>
      <c r="W920" s="9"/>
      <c r="X920" s="37"/>
      <c r="Y920" s="9"/>
      <c r="Z920" s="9"/>
    </row>
    <row r="921" spans="1:26" x14ac:dyDescent="0.25">
      <c r="A921" s="9"/>
      <c r="B921" s="9"/>
      <c r="C921" s="9"/>
      <c r="D921" s="9"/>
      <c r="E921" s="32">
        <v>5320105</v>
      </c>
      <c r="F921" s="33" t="s">
        <v>979</v>
      </c>
      <c r="G921" s="33"/>
      <c r="H921" s="9"/>
      <c r="I921" s="9"/>
      <c r="J921" s="9"/>
      <c r="K921" s="9"/>
      <c r="L921" s="9"/>
      <c r="M921" s="9"/>
      <c r="N921" s="9"/>
      <c r="O921" s="9"/>
      <c r="P921" s="9"/>
      <c r="Q921" s="9"/>
      <c r="R921" s="9"/>
      <c r="S921" s="9"/>
      <c r="T921" s="9"/>
      <c r="U921" s="9"/>
      <c r="V921" s="9"/>
      <c r="W921" s="9"/>
      <c r="X921" s="37"/>
      <c r="Y921" s="9"/>
      <c r="Z921" s="9"/>
    </row>
    <row r="922" spans="1:26" x14ac:dyDescent="0.25">
      <c r="A922" s="9"/>
      <c r="B922" s="9"/>
      <c r="C922" s="9"/>
      <c r="D922" s="9"/>
      <c r="E922" s="32">
        <v>5320106</v>
      </c>
      <c r="F922" s="33" t="s">
        <v>980</v>
      </c>
      <c r="G922" s="33"/>
      <c r="H922" s="9"/>
      <c r="I922" s="9"/>
      <c r="J922" s="9"/>
      <c r="K922" s="9"/>
      <c r="L922" s="9"/>
      <c r="M922" s="9"/>
      <c r="N922" s="9"/>
      <c r="O922" s="9"/>
      <c r="P922" s="9"/>
      <c r="Q922" s="9"/>
      <c r="R922" s="9"/>
      <c r="S922" s="9"/>
      <c r="T922" s="9"/>
      <c r="U922" s="9"/>
      <c r="V922" s="9"/>
      <c r="W922" s="9"/>
      <c r="X922" s="37"/>
      <c r="Y922" s="9"/>
      <c r="Z922" s="9"/>
    </row>
    <row r="923" spans="1:26" x14ac:dyDescent="0.25">
      <c r="A923" s="9"/>
      <c r="B923" s="9"/>
      <c r="C923" s="9"/>
      <c r="D923" s="9"/>
      <c r="E923" s="32">
        <v>5320107</v>
      </c>
      <c r="F923" s="33" t="s">
        <v>981</v>
      </c>
      <c r="G923" s="33"/>
      <c r="H923" s="9"/>
      <c r="I923" s="9"/>
      <c r="J923" s="9"/>
      <c r="K923" s="9"/>
      <c r="L923" s="9"/>
      <c r="M923" s="9"/>
      <c r="N923" s="9"/>
      <c r="O923" s="9"/>
      <c r="P923" s="9"/>
      <c r="Q923" s="9"/>
      <c r="R923" s="9"/>
      <c r="S923" s="9"/>
      <c r="T923" s="9"/>
      <c r="U923" s="9"/>
      <c r="V923" s="9"/>
      <c r="W923" s="9"/>
      <c r="X923" s="37"/>
      <c r="Y923" s="9"/>
      <c r="Z923" s="9"/>
    </row>
    <row r="924" spans="1:26" x14ac:dyDescent="0.25">
      <c r="A924" s="9"/>
      <c r="B924" s="9"/>
      <c r="C924" s="9"/>
      <c r="D924" s="9"/>
      <c r="E924" s="32">
        <v>5320108</v>
      </c>
      <c r="F924" s="33" t="s">
        <v>982</v>
      </c>
      <c r="G924" s="33"/>
      <c r="H924" s="9"/>
      <c r="I924" s="9"/>
      <c r="J924" s="9"/>
      <c r="K924" s="9"/>
      <c r="L924" s="9"/>
      <c r="M924" s="9"/>
      <c r="N924" s="9"/>
      <c r="O924" s="9"/>
      <c r="P924" s="9"/>
      <c r="Q924" s="9"/>
      <c r="R924" s="9"/>
      <c r="S924" s="9"/>
      <c r="T924" s="9"/>
      <c r="U924" s="9"/>
      <c r="V924" s="9"/>
      <c r="W924" s="9"/>
      <c r="X924" s="37"/>
      <c r="Y924" s="9"/>
      <c r="Z924" s="9"/>
    </row>
    <row r="925" spans="1:26" x14ac:dyDescent="0.25">
      <c r="A925" s="9"/>
      <c r="B925" s="9"/>
      <c r="C925" s="9"/>
      <c r="D925" s="9"/>
      <c r="E925" s="32">
        <v>5320109</v>
      </c>
      <c r="F925" s="33" t="s">
        <v>983</v>
      </c>
      <c r="G925" s="33"/>
      <c r="H925" s="9"/>
      <c r="I925" s="9"/>
      <c r="J925" s="9"/>
      <c r="K925" s="9"/>
      <c r="L925" s="9"/>
      <c r="M925" s="9"/>
      <c r="N925" s="9"/>
      <c r="O925" s="9"/>
      <c r="P925" s="9"/>
      <c r="Q925" s="9"/>
      <c r="R925" s="9"/>
      <c r="S925" s="9"/>
      <c r="T925" s="9"/>
      <c r="U925" s="9"/>
      <c r="V925" s="9"/>
      <c r="W925" s="9"/>
      <c r="X925" s="37"/>
      <c r="Y925" s="9"/>
      <c r="Z925" s="9"/>
    </row>
    <row r="926" spans="1:26" x14ac:dyDescent="0.25">
      <c r="A926" s="9"/>
      <c r="B926" s="9"/>
      <c r="C926" s="9"/>
      <c r="D926" s="9"/>
      <c r="E926" s="32">
        <v>5320110</v>
      </c>
      <c r="F926" s="33" t="s">
        <v>984</v>
      </c>
      <c r="G926" s="33"/>
      <c r="H926" s="9"/>
      <c r="I926" s="9"/>
      <c r="J926" s="9"/>
      <c r="K926" s="9"/>
      <c r="L926" s="9"/>
      <c r="M926" s="9"/>
      <c r="N926" s="9"/>
      <c r="O926" s="9"/>
      <c r="P926" s="9"/>
      <c r="Q926" s="9"/>
      <c r="R926" s="9"/>
      <c r="S926" s="9"/>
      <c r="T926" s="9"/>
      <c r="U926" s="9"/>
      <c r="V926" s="9"/>
      <c r="W926" s="9"/>
      <c r="X926" s="37"/>
      <c r="Y926" s="9"/>
      <c r="Z926" s="9"/>
    </row>
    <row r="927" spans="1:26" x14ac:dyDescent="0.25">
      <c r="A927" s="9"/>
      <c r="B927" s="9"/>
      <c r="C927" s="9"/>
      <c r="D927" s="9"/>
      <c r="E927" s="32">
        <v>5320111</v>
      </c>
      <c r="F927" s="33" t="s">
        <v>985</v>
      </c>
      <c r="G927" s="33"/>
      <c r="H927" s="9"/>
      <c r="I927" s="9"/>
      <c r="J927" s="9"/>
      <c r="K927" s="9"/>
      <c r="L927" s="9"/>
      <c r="M927" s="9"/>
      <c r="N927" s="9"/>
      <c r="O927" s="9"/>
      <c r="P927" s="9"/>
      <c r="Q927" s="9"/>
      <c r="R927" s="9"/>
      <c r="S927" s="9"/>
      <c r="T927" s="9"/>
      <c r="U927" s="9"/>
      <c r="V927" s="9"/>
      <c r="W927" s="9"/>
      <c r="X927" s="37"/>
      <c r="Y927" s="9"/>
      <c r="Z927" s="9"/>
    </row>
    <row r="928" spans="1:26" x14ac:dyDescent="0.25">
      <c r="A928" s="9"/>
      <c r="B928" s="9"/>
      <c r="C928" s="9"/>
      <c r="D928" s="9"/>
      <c r="E928" s="32">
        <v>5320112</v>
      </c>
      <c r="F928" s="33" t="s">
        <v>986</v>
      </c>
      <c r="G928" s="33"/>
      <c r="H928" s="9"/>
      <c r="I928" s="9"/>
      <c r="J928" s="9"/>
      <c r="K928" s="9"/>
      <c r="L928" s="9"/>
      <c r="M928" s="9"/>
      <c r="N928" s="9"/>
      <c r="O928" s="9"/>
      <c r="P928" s="9"/>
      <c r="Q928" s="9"/>
      <c r="R928" s="9"/>
      <c r="S928" s="9"/>
      <c r="T928" s="9"/>
      <c r="U928" s="9"/>
      <c r="V928" s="9"/>
      <c r="W928" s="9"/>
      <c r="X928" s="37"/>
      <c r="Y928" s="9"/>
      <c r="Z928" s="9"/>
    </row>
    <row r="929" spans="1:26" x14ac:dyDescent="0.25">
      <c r="A929" s="9"/>
      <c r="B929" s="9"/>
      <c r="C929" s="9"/>
      <c r="D929" s="9"/>
      <c r="E929" s="32">
        <v>5320113</v>
      </c>
      <c r="F929" s="33" t="s">
        <v>987</v>
      </c>
      <c r="G929" s="33"/>
      <c r="H929" s="9"/>
      <c r="I929" s="9"/>
      <c r="J929" s="9"/>
      <c r="K929" s="9"/>
      <c r="L929" s="9"/>
      <c r="M929" s="9"/>
      <c r="N929" s="9"/>
      <c r="O929" s="9"/>
      <c r="P929" s="9"/>
      <c r="Q929" s="9"/>
      <c r="R929" s="9"/>
      <c r="S929" s="9"/>
      <c r="T929" s="9"/>
      <c r="U929" s="9"/>
      <c r="V929" s="9"/>
      <c r="W929" s="9"/>
      <c r="X929" s="37"/>
      <c r="Y929" s="9"/>
      <c r="Z929" s="9"/>
    </row>
    <row r="930" spans="1:26" x14ac:dyDescent="0.25">
      <c r="A930" s="9"/>
      <c r="B930" s="9"/>
      <c r="C930" s="9"/>
      <c r="D930" s="9"/>
      <c r="E930" s="32">
        <v>5320114</v>
      </c>
      <c r="F930" s="33" t="s">
        <v>988</v>
      </c>
      <c r="G930" s="33"/>
      <c r="H930" s="9"/>
      <c r="I930" s="9"/>
      <c r="J930" s="9"/>
      <c r="K930" s="9"/>
      <c r="L930" s="9"/>
      <c r="M930" s="9"/>
      <c r="N930" s="9"/>
      <c r="O930" s="9"/>
      <c r="P930" s="9"/>
      <c r="Q930" s="9"/>
      <c r="R930" s="9"/>
      <c r="S930" s="9"/>
      <c r="T930" s="9"/>
      <c r="U930" s="9"/>
      <c r="V930" s="9"/>
      <c r="W930" s="9"/>
      <c r="X930" s="37"/>
      <c r="Y930" s="9"/>
      <c r="Z930" s="9"/>
    </row>
    <row r="931" spans="1:26" x14ac:dyDescent="0.25">
      <c r="A931" s="9"/>
      <c r="B931" s="9"/>
      <c r="C931" s="9"/>
      <c r="D931" s="9"/>
      <c r="E931" s="32">
        <v>5320115</v>
      </c>
      <c r="F931" s="33" t="s">
        <v>989</v>
      </c>
      <c r="G931" s="33"/>
      <c r="H931" s="9"/>
      <c r="I931" s="9"/>
      <c r="J931" s="9"/>
      <c r="K931" s="9"/>
      <c r="L931" s="9"/>
      <c r="M931" s="9"/>
      <c r="N931" s="9"/>
      <c r="O931" s="9"/>
      <c r="P931" s="9"/>
      <c r="Q931" s="9"/>
      <c r="R931" s="9"/>
      <c r="S931" s="9"/>
      <c r="T931" s="9"/>
      <c r="U931" s="9"/>
      <c r="V931" s="9"/>
      <c r="W931" s="9"/>
      <c r="X931" s="37"/>
      <c r="Y931" s="9"/>
      <c r="Z931" s="9"/>
    </row>
    <row r="932" spans="1:26" x14ac:dyDescent="0.25">
      <c r="A932" s="9"/>
      <c r="B932" s="9"/>
      <c r="C932" s="9"/>
      <c r="D932" s="9"/>
      <c r="E932" s="32">
        <v>5320116</v>
      </c>
      <c r="F932" s="33" t="s">
        <v>990</v>
      </c>
      <c r="G932" s="33"/>
      <c r="H932" s="9"/>
      <c r="I932" s="9"/>
      <c r="J932" s="9"/>
      <c r="K932" s="9"/>
      <c r="L932" s="9"/>
      <c r="M932" s="9"/>
      <c r="N932" s="9"/>
      <c r="O932" s="9"/>
      <c r="P932" s="9"/>
      <c r="Q932" s="9"/>
      <c r="R932" s="9"/>
      <c r="S932" s="9"/>
      <c r="T932" s="9"/>
      <c r="U932" s="9"/>
      <c r="V932" s="9"/>
      <c r="W932" s="9"/>
      <c r="X932" s="37"/>
      <c r="Y932" s="9"/>
      <c r="Z932" s="9"/>
    </row>
    <row r="933" spans="1:26" x14ac:dyDescent="0.25">
      <c r="A933" s="9"/>
      <c r="B933" s="9"/>
      <c r="C933" s="9"/>
      <c r="D933" s="9"/>
      <c r="E933" s="32">
        <v>5320117</v>
      </c>
      <c r="F933" s="33" t="s">
        <v>991</v>
      </c>
      <c r="G933" s="33"/>
      <c r="H933" s="9"/>
      <c r="I933" s="9"/>
      <c r="J933" s="9"/>
      <c r="K933" s="9"/>
      <c r="L933" s="9"/>
      <c r="M933" s="9"/>
      <c r="N933" s="9"/>
      <c r="O933" s="9"/>
      <c r="P933" s="9"/>
      <c r="Q933" s="9"/>
      <c r="R933" s="9"/>
      <c r="S933" s="9"/>
      <c r="T933" s="9"/>
      <c r="U933" s="9"/>
      <c r="V933" s="9"/>
      <c r="W933" s="9"/>
      <c r="X933" s="37"/>
      <c r="Y933" s="9"/>
      <c r="Z933" s="9"/>
    </row>
    <row r="934" spans="1:26" x14ac:dyDescent="0.25">
      <c r="A934" s="9"/>
      <c r="B934" s="9"/>
      <c r="C934" s="9"/>
      <c r="D934" s="9"/>
      <c r="E934" s="32">
        <v>5320118</v>
      </c>
      <c r="F934" s="33" t="s">
        <v>992</v>
      </c>
      <c r="G934" s="33"/>
      <c r="H934" s="9"/>
      <c r="I934" s="9"/>
      <c r="J934" s="9"/>
      <c r="K934" s="9"/>
      <c r="L934" s="9"/>
      <c r="M934" s="9"/>
      <c r="N934" s="9"/>
      <c r="O934" s="9"/>
      <c r="P934" s="9"/>
      <c r="Q934" s="9"/>
      <c r="R934" s="9"/>
      <c r="S934" s="9"/>
      <c r="T934" s="9"/>
      <c r="U934" s="9"/>
      <c r="V934" s="9"/>
      <c r="W934" s="9"/>
      <c r="X934" s="37"/>
      <c r="Y934" s="9"/>
      <c r="Z934" s="9"/>
    </row>
    <row r="935" spans="1:26" x14ac:dyDescent="0.25">
      <c r="A935" s="9"/>
      <c r="B935" s="9"/>
      <c r="C935" s="9"/>
      <c r="D935" s="9"/>
      <c r="E935" s="32">
        <v>5320119</v>
      </c>
      <c r="F935" s="33" t="s">
        <v>993</v>
      </c>
      <c r="G935" s="33"/>
      <c r="H935" s="9"/>
      <c r="I935" s="9"/>
      <c r="J935" s="9"/>
      <c r="K935" s="9"/>
      <c r="L935" s="9"/>
      <c r="M935" s="9"/>
      <c r="N935" s="9"/>
      <c r="O935" s="9"/>
      <c r="P935" s="9"/>
      <c r="Q935" s="9"/>
      <c r="R935" s="9"/>
      <c r="S935" s="9"/>
      <c r="T935" s="9"/>
      <c r="U935" s="9"/>
      <c r="V935" s="9"/>
      <c r="W935" s="9"/>
      <c r="X935" s="37"/>
      <c r="Y935" s="9"/>
      <c r="Z935" s="9"/>
    </row>
    <row r="936" spans="1:26" x14ac:dyDescent="0.25">
      <c r="A936" s="9"/>
      <c r="B936" s="9"/>
      <c r="C936" s="9"/>
      <c r="D936" s="9"/>
      <c r="E936" s="32">
        <v>5320120</v>
      </c>
      <c r="F936" s="33" t="s">
        <v>994</v>
      </c>
      <c r="G936" s="33"/>
      <c r="H936" s="9"/>
      <c r="I936" s="9"/>
      <c r="J936" s="9"/>
      <c r="K936" s="9"/>
      <c r="L936" s="9"/>
      <c r="M936" s="9"/>
      <c r="N936" s="9"/>
      <c r="O936" s="9"/>
      <c r="P936" s="9"/>
      <c r="Q936" s="9"/>
      <c r="R936" s="9"/>
      <c r="S936" s="9"/>
      <c r="T936" s="9"/>
      <c r="U936" s="9"/>
      <c r="V936" s="9"/>
      <c r="W936" s="9"/>
      <c r="X936" s="37"/>
      <c r="Y936" s="9"/>
      <c r="Z936" s="9"/>
    </row>
    <row r="937" spans="1:26" x14ac:dyDescent="0.25">
      <c r="A937" s="9"/>
      <c r="B937" s="9"/>
      <c r="C937" s="9"/>
      <c r="D937" s="9"/>
      <c r="E937" s="32">
        <v>5320121</v>
      </c>
      <c r="F937" s="33" t="s">
        <v>995</v>
      </c>
      <c r="G937" s="33"/>
      <c r="H937" s="9"/>
      <c r="I937" s="9"/>
      <c r="J937" s="9"/>
      <c r="K937" s="9"/>
      <c r="L937" s="9"/>
      <c r="M937" s="9"/>
      <c r="N937" s="9"/>
      <c r="O937" s="9"/>
      <c r="P937" s="9"/>
      <c r="Q937" s="9"/>
      <c r="R937" s="9"/>
      <c r="S937" s="9"/>
      <c r="T937" s="9"/>
      <c r="U937" s="9"/>
      <c r="V937" s="9"/>
      <c r="W937" s="9"/>
      <c r="X937" s="37"/>
      <c r="Y937" s="9"/>
      <c r="Z937" s="9"/>
    </row>
    <row r="938" spans="1:26" x14ac:dyDescent="0.25">
      <c r="A938" s="9"/>
      <c r="B938" s="9"/>
      <c r="C938" s="9"/>
      <c r="D938" s="9"/>
      <c r="E938" s="32">
        <v>5320122</v>
      </c>
      <c r="F938" s="33" t="s">
        <v>996</v>
      </c>
      <c r="G938" s="33"/>
      <c r="H938" s="9"/>
      <c r="I938" s="9"/>
      <c r="J938" s="9"/>
      <c r="K938" s="9"/>
      <c r="L938" s="9"/>
      <c r="M938" s="9"/>
      <c r="N938" s="9"/>
      <c r="O938" s="9"/>
      <c r="P938" s="9"/>
      <c r="Q938" s="9"/>
      <c r="R938" s="9"/>
      <c r="S938" s="9"/>
      <c r="T938" s="9"/>
      <c r="U938" s="9"/>
      <c r="V938" s="9"/>
      <c r="W938" s="9"/>
      <c r="X938" s="37"/>
      <c r="Y938" s="9"/>
      <c r="Z938" s="9"/>
    </row>
    <row r="939" spans="1:26" x14ac:dyDescent="0.25">
      <c r="A939" s="9"/>
      <c r="B939" s="9"/>
      <c r="C939" s="9"/>
      <c r="D939" s="9"/>
      <c r="E939" s="32">
        <v>5320123</v>
      </c>
      <c r="F939" s="33" t="s">
        <v>997</v>
      </c>
      <c r="G939" s="33"/>
      <c r="H939" s="9"/>
      <c r="I939" s="9"/>
      <c r="J939" s="9"/>
      <c r="K939" s="9"/>
      <c r="L939" s="9"/>
      <c r="M939" s="9"/>
      <c r="N939" s="9"/>
      <c r="O939" s="9"/>
      <c r="P939" s="9"/>
      <c r="Q939" s="9"/>
      <c r="R939" s="9"/>
      <c r="S939" s="9"/>
      <c r="T939" s="9"/>
      <c r="U939" s="9"/>
      <c r="V939" s="9"/>
      <c r="W939" s="9"/>
      <c r="X939" s="37"/>
      <c r="Y939" s="9"/>
      <c r="Z939" s="9"/>
    </row>
    <row r="940" spans="1:26" x14ac:dyDescent="0.25">
      <c r="A940" s="9"/>
      <c r="B940" s="9"/>
      <c r="C940" s="9"/>
      <c r="D940" s="9"/>
      <c r="E940" s="32">
        <v>5320124</v>
      </c>
      <c r="F940" s="33" t="s">
        <v>998</v>
      </c>
      <c r="G940" s="33"/>
      <c r="H940" s="9"/>
      <c r="I940" s="9"/>
      <c r="J940" s="9"/>
      <c r="K940" s="9"/>
      <c r="L940" s="9"/>
      <c r="M940" s="9"/>
      <c r="N940" s="9"/>
      <c r="O940" s="9"/>
      <c r="P940" s="9"/>
      <c r="Q940" s="9"/>
      <c r="R940" s="9"/>
      <c r="S940" s="9"/>
      <c r="T940" s="9"/>
      <c r="U940" s="9"/>
      <c r="V940" s="9"/>
      <c r="W940" s="9"/>
      <c r="X940" s="37"/>
      <c r="Y940" s="9"/>
      <c r="Z940" s="9"/>
    </row>
    <row r="941" spans="1:26" x14ac:dyDescent="0.25">
      <c r="A941" s="9"/>
      <c r="B941" s="9"/>
      <c r="C941" s="9"/>
      <c r="D941" s="9"/>
      <c r="E941" s="32">
        <v>5320125</v>
      </c>
      <c r="F941" s="33" t="s">
        <v>999</v>
      </c>
      <c r="G941" s="33"/>
      <c r="H941" s="9"/>
      <c r="I941" s="9"/>
      <c r="J941" s="9"/>
      <c r="K941" s="9"/>
      <c r="L941" s="9"/>
      <c r="M941" s="9"/>
      <c r="N941" s="9"/>
      <c r="O941" s="9"/>
      <c r="P941" s="9"/>
      <c r="Q941" s="9"/>
      <c r="R941" s="9"/>
      <c r="S941" s="9"/>
      <c r="T941" s="9"/>
      <c r="U941" s="9"/>
      <c r="V941" s="9"/>
      <c r="W941" s="9"/>
      <c r="X941" s="37"/>
      <c r="Y941" s="9"/>
      <c r="Z941" s="9"/>
    </row>
    <row r="942" spans="1:26" x14ac:dyDescent="0.25">
      <c r="A942" s="9"/>
      <c r="B942" s="9"/>
      <c r="C942" s="9"/>
      <c r="D942" s="9"/>
      <c r="E942" s="32">
        <v>5320126</v>
      </c>
      <c r="F942" s="33" t="s">
        <v>1000</v>
      </c>
      <c r="G942" s="33"/>
      <c r="H942" s="9"/>
      <c r="I942" s="9"/>
      <c r="J942" s="9"/>
      <c r="K942" s="9"/>
      <c r="L942" s="9"/>
      <c r="M942" s="9"/>
      <c r="N942" s="9"/>
      <c r="O942" s="9"/>
      <c r="P942" s="9"/>
      <c r="Q942" s="9"/>
      <c r="R942" s="9"/>
      <c r="S942" s="9"/>
      <c r="T942" s="9"/>
      <c r="U942" s="9"/>
      <c r="V942" s="9"/>
      <c r="W942" s="9"/>
      <c r="X942" s="37"/>
      <c r="Y942" s="9"/>
      <c r="Z942" s="9"/>
    </row>
    <row r="943" spans="1:26" x14ac:dyDescent="0.25">
      <c r="A943" s="9"/>
      <c r="B943" s="9"/>
      <c r="C943" s="9"/>
      <c r="D943" s="9"/>
      <c r="E943" s="32">
        <v>5320127</v>
      </c>
      <c r="F943" s="33" t="s">
        <v>1001</v>
      </c>
      <c r="G943" s="33"/>
      <c r="H943" s="9"/>
      <c r="I943" s="9"/>
      <c r="J943" s="9"/>
      <c r="K943" s="9"/>
      <c r="L943" s="9"/>
      <c r="M943" s="9"/>
      <c r="N943" s="9"/>
      <c r="O943" s="9"/>
      <c r="P943" s="9"/>
      <c r="Q943" s="9"/>
      <c r="R943" s="9"/>
      <c r="S943" s="9"/>
      <c r="T943" s="9"/>
      <c r="U943" s="9"/>
      <c r="V943" s="9"/>
      <c r="W943" s="9"/>
      <c r="X943" s="37"/>
      <c r="Y943" s="9"/>
      <c r="Z943" s="9"/>
    </row>
    <row r="944" spans="1:26" x14ac:dyDescent="0.25">
      <c r="A944" s="9"/>
      <c r="B944" s="9"/>
      <c r="C944" s="9"/>
      <c r="D944" s="9"/>
      <c r="E944" s="32">
        <v>5320130</v>
      </c>
      <c r="F944" s="33" t="s">
        <v>1002</v>
      </c>
      <c r="G944" s="33"/>
      <c r="H944" s="9"/>
      <c r="I944" s="9"/>
      <c r="J944" s="9"/>
      <c r="K944" s="9"/>
      <c r="L944" s="9"/>
      <c r="M944" s="9"/>
      <c r="N944" s="9"/>
      <c r="O944" s="9"/>
      <c r="P944" s="9"/>
      <c r="Q944" s="9"/>
      <c r="R944" s="9"/>
      <c r="S944" s="9"/>
      <c r="T944" s="9"/>
      <c r="U944" s="9"/>
      <c r="V944" s="9"/>
      <c r="W944" s="9"/>
      <c r="X944" s="37"/>
      <c r="Y944" s="9"/>
      <c r="Z944" s="9"/>
    </row>
    <row r="945" spans="1:26" x14ac:dyDescent="0.25">
      <c r="A945" s="9"/>
      <c r="B945" s="9"/>
      <c r="C945" s="9"/>
      <c r="D945" s="9"/>
      <c r="E945" s="32">
        <v>5320131</v>
      </c>
      <c r="F945" s="33" t="s">
        <v>1003</v>
      </c>
      <c r="G945" s="33"/>
      <c r="H945" s="9"/>
      <c r="I945" s="9"/>
      <c r="J945" s="9"/>
      <c r="K945" s="9"/>
      <c r="L945" s="9"/>
      <c r="M945" s="9"/>
      <c r="N945" s="9"/>
      <c r="O945" s="9"/>
      <c r="P945" s="9"/>
      <c r="Q945" s="9"/>
      <c r="R945" s="9"/>
      <c r="S945" s="9"/>
      <c r="T945" s="9"/>
      <c r="U945" s="9"/>
      <c r="V945" s="9"/>
      <c r="W945" s="9"/>
      <c r="X945" s="37"/>
      <c r="Y945" s="9"/>
      <c r="Z945" s="9"/>
    </row>
    <row r="946" spans="1:26" x14ac:dyDescent="0.25">
      <c r="A946" s="9"/>
      <c r="B946" s="9"/>
      <c r="C946" s="9"/>
      <c r="D946" s="9"/>
      <c r="E946" s="32">
        <v>5320132</v>
      </c>
      <c r="F946" s="33" t="s">
        <v>1004</v>
      </c>
      <c r="G946" s="33"/>
      <c r="H946" s="9"/>
      <c r="I946" s="9"/>
      <c r="J946" s="9"/>
      <c r="K946" s="9"/>
      <c r="L946" s="9"/>
      <c r="M946" s="9"/>
      <c r="N946" s="9"/>
      <c r="O946" s="9"/>
      <c r="P946" s="9"/>
      <c r="Q946" s="9"/>
      <c r="R946" s="9"/>
      <c r="S946" s="9"/>
      <c r="T946" s="9"/>
      <c r="U946" s="9"/>
      <c r="V946" s="9"/>
      <c r="W946" s="9"/>
      <c r="X946" s="37"/>
      <c r="Y946" s="9"/>
      <c r="Z946" s="9"/>
    </row>
    <row r="947" spans="1:26" x14ac:dyDescent="0.25">
      <c r="A947" s="9"/>
      <c r="B947" s="9"/>
      <c r="C947" s="9"/>
      <c r="D947" s="9"/>
      <c r="E947" s="32">
        <v>5320133</v>
      </c>
      <c r="F947" s="33" t="s">
        <v>1005</v>
      </c>
      <c r="G947" s="33"/>
      <c r="H947" s="9"/>
      <c r="I947" s="9"/>
      <c r="J947" s="9"/>
      <c r="K947" s="9"/>
      <c r="L947" s="9"/>
      <c r="M947" s="9"/>
      <c r="N947" s="9"/>
      <c r="O947" s="9"/>
      <c r="P947" s="9"/>
      <c r="Q947" s="9"/>
      <c r="R947" s="9"/>
      <c r="S947" s="9"/>
      <c r="T947" s="9"/>
      <c r="U947" s="9"/>
      <c r="V947" s="9"/>
      <c r="W947" s="9"/>
      <c r="X947" s="37"/>
      <c r="Y947" s="9"/>
      <c r="Z947" s="9"/>
    </row>
    <row r="948" spans="1:26" x14ac:dyDescent="0.25">
      <c r="A948" s="9"/>
      <c r="B948" s="9"/>
      <c r="C948" s="9"/>
      <c r="D948" s="9"/>
      <c r="E948" s="32">
        <v>5320134</v>
      </c>
      <c r="F948" s="33" t="s">
        <v>1006</v>
      </c>
      <c r="G948" s="33"/>
      <c r="H948" s="9"/>
      <c r="I948" s="9"/>
      <c r="J948" s="9"/>
      <c r="K948" s="9"/>
      <c r="L948" s="9"/>
      <c r="M948" s="9"/>
      <c r="N948" s="9"/>
      <c r="O948" s="9"/>
      <c r="P948" s="9"/>
      <c r="Q948" s="9"/>
      <c r="R948" s="9"/>
      <c r="S948" s="9"/>
      <c r="T948" s="9"/>
      <c r="U948" s="9"/>
      <c r="V948" s="9"/>
      <c r="W948" s="9"/>
      <c r="X948" s="37"/>
      <c r="Y948" s="9"/>
      <c r="Z948" s="9"/>
    </row>
    <row r="949" spans="1:26" x14ac:dyDescent="0.25">
      <c r="A949" s="9"/>
      <c r="B949" s="9"/>
      <c r="C949" s="9"/>
      <c r="D949" s="9"/>
      <c r="E949" s="32">
        <v>5320135</v>
      </c>
      <c r="F949" s="33" t="s">
        <v>1007</v>
      </c>
      <c r="G949" s="33"/>
      <c r="H949" s="9"/>
      <c r="I949" s="9"/>
      <c r="J949" s="9"/>
      <c r="K949" s="9"/>
      <c r="L949" s="9"/>
      <c r="M949" s="9"/>
      <c r="N949" s="9"/>
      <c r="O949" s="9"/>
      <c r="P949" s="9"/>
      <c r="Q949" s="9"/>
      <c r="R949" s="9"/>
      <c r="S949" s="9"/>
      <c r="T949" s="9"/>
      <c r="U949" s="9"/>
      <c r="V949" s="9"/>
      <c r="W949" s="9"/>
      <c r="X949" s="37"/>
      <c r="Y949" s="9"/>
      <c r="Z949" s="9"/>
    </row>
    <row r="950" spans="1:26" x14ac:dyDescent="0.25">
      <c r="A950" s="9"/>
      <c r="B950" s="9"/>
      <c r="C950" s="9"/>
      <c r="D950" s="9"/>
      <c r="E950" s="32">
        <v>5328111</v>
      </c>
      <c r="F950" s="33" t="s">
        <v>1008</v>
      </c>
      <c r="G950" s="33"/>
      <c r="H950" s="9"/>
      <c r="I950" s="9"/>
      <c r="J950" s="9"/>
      <c r="K950" s="9"/>
      <c r="L950" s="9"/>
      <c r="M950" s="9"/>
      <c r="N950" s="9"/>
      <c r="O950" s="9"/>
      <c r="P950" s="9"/>
      <c r="Q950" s="9"/>
      <c r="R950" s="9"/>
      <c r="S950" s="9"/>
      <c r="T950" s="9"/>
      <c r="U950" s="9"/>
      <c r="V950" s="9"/>
      <c r="W950" s="9"/>
      <c r="X950" s="37"/>
      <c r="Y950" s="9"/>
      <c r="Z950" s="9"/>
    </row>
    <row r="951" spans="1:26" x14ac:dyDescent="0.25">
      <c r="A951" s="9"/>
      <c r="B951" s="9"/>
      <c r="C951" s="9"/>
      <c r="D951" s="9"/>
      <c r="E951" s="32">
        <v>5328113</v>
      </c>
      <c r="F951" s="33" t="s">
        <v>1009</v>
      </c>
      <c r="G951" s="33"/>
      <c r="H951" s="9"/>
      <c r="I951" s="9"/>
      <c r="J951" s="9"/>
      <c r="K951" s="9"/>
      <c r="L951" s="9"/>
      <c r="M951" s="9"/>
      <c r="N951" s="9"/>
      <c r="O951" s="9"/>
      <c r="P951" s="9"/>
      <c r="Q951" s="9"/>
      <c r="R951" s="9"/>
      <c r="S951" s="9"/>
      <c r="T951" s="9"/>
      <c r="U951" s="9"/>
      <c r="V951" s="9"/>
      <c r="W951" s="9"/>
      <c r="X951" s="37"/>
      <c r="Y951" s="9"/>
      <c r="Z951" s="9"/>
    </row>
    <row r="952" spans="1:26" x14ac:dyDescent="0.25">
      <c r="A952" s="9"/>
      <c r="B952" s="9"/>
      <c r="C952" s="9"/>
      <c r="D952" s="9"/>
      <c r="E952" s="32">
        <v>5328116</v>
      </c>
      <c r="F952" s="33" t="s">
        <v>1010</v>
      </c>
      <c r="G952" s="33"/>
      <c r="H952" s="9"/>
      <c r="I952" s="9"/>
      <c r="J952" s="9"/>
      <c r="K952" s="9"/>
      <c r="L952" s="9"/>
      <c r="M952" s="9"/>
      <c r="N952" s="9"/>
      <c r="O952" s="9"/>
      <c r="P952" s="9"/>
      <c r="Q952" s="9"/>
      <c r="R952" s="9"/>
      <c r="S952" s="9"/>
      <c r="T952" s="9"/>
      <c r="U952" s="9"/>
      <c r="V952" s="9"/>
      <c r="W952" s="9"/>
      <c r="X952" s="37"/>
      <c r="Y952" s="9"/>
      <c r="Z952" s="9"/>
    </row>
    <row r="953" spans="1:26" x14ac:dyDescent="0.25">
      <c r="A953" s="9"/>
      <c r="B953" s="9"/>
      <c r="C953" s="9"/>
      <c r="D953" s="9"/>
      <c r="E953" s="32">
        <v>5328117</v>
      </c>
      <c r="F953" s="33" t="s">
        <v>1011</v>
      </c>
      <c r="G953" s="33"/>
      <c r="H953" s="9"/>
      <c r="I953" s="9"/>
      <c r="J953" s="9"/>
      <c r="K953" s="9"/>
      <c r="L953" s="9"/>
      <c r="M953" s="9"/>
      <c r="N953" s="9"/>
      <c r="O953" s="9"/>
      <c r="P953" s="9"/>
      <c r="Q953" s="9"/>
      <c r="R953" s="9"/>
      <c r="S953" s="9"/>
      <c r="T953" s="9"/>
      <c r="U953" s="9"/>
      <c r="V953" s="9"/>
      <c r="W953" s="9"/>
      <c r="X953" s="37"/>
      <c r="Y953" s="9"/>
      <c r="Z953" s="9"/>
    </row>
    <row r="954" spans="1:26" x14ac:dyDescent="0.25">
      <c r="A954" s="9"/>
      <c r="B954" s="9"/>
      <c r="C954" s="9"/>
      <c r="D954" s="9"/>
      <c r="E954" s="32">
        <v>5328119</v>
      </c>
      <c r="F954" s="33" t="s">
        <v>1012</v>
      </c>
      <c r="G954" s="33"/>
      <c r="H954" s="9"/>
      <c r="I954" s="9"/>
      <c r="J954" s="9"/>
      <c r="K954" s="9"/>
      <c r="L954" s="9"/>
      <c r="M954" s="9"/>
      <c r="N954" s="9"/>
      <c r="O954" s="9"/>
      <c r="P954" s="9"/>
      <c r="Q954" s="9"/>
      <c r="R954" s="9"/>
      <c r="S954" s="9"/>
      <c r="T954" s="9"/>
      <c r="U954" s="9"/>
      <c r="V954" s="9"/>
      <c r="W954" s="9"/>
      <c r="X954" s="37"/>
      <c r="Y954" s="9"/>
      <c r="Z954" s="9"/>
    </row>
    <row r="955" spans="1:26" x14ac:dyDescent="0.25">
      <c r="A955" s="9"/>
      <c r="B955" s="9"/>
      <c r="C955" s="9"/>
      <c r="D955" s="9"/>
      <c r="E955" s="32">
        <v>5328120</v>
      </c>
      <c r="F955" s="33" t="s">
        <v>1013</v>
      </c>
      <c r="G955" s="33"/>
      <c r="H955" s="9"/>
      <c r="I955" s="9"/>
      <c r="J955" s="9"/>
      <c r="K955" s="9"/>
      <c r="L955" s="9"/>
      <c r="M955" s="9"/>
      <c r="N955" s="9"/>
      <c r="O955" s="9"/>
      <c r="P955" s="9"/>
      <c r="Q955" s="9"/>
      <c r="R955" s="9"/>
      <c r="S955" s="9"/>
      <c r="T955" s="9"/>
      <c r="U955" s="9"/>
      <c r="V955" s="9"/>
      <c r="W955" s="9"/>
      <c r="X955" s="37"/>
      <c r="Y955" s="9"/>
      <c r="Z955" s="9"/>
    </row>
    <row r="956" spans="1:26" x14ac:dyDescent="0.25">
      <c r="A956" s="9"/>
      <c r="B956" s="9"/>
      <c r="C956" s="9"/>
      <c r="D956" s="9"/>
      <c r="E956" s="32">
        <v>5328121</v>
      </c>
      <c r="F956" s="33" t="s">
        <v>1014</v>
      </c>
      <c r="G956" s="33"/>
      <c r="H956" s="9"/>
      <c r="I956" s="9"/>
      <c r="J956" s="9"/>
      <c r="K956" s="9"/>
      <c r="L956" s="9"/>
      <c r="M956" s="9"/>
      <c r="N956" s="9"/>
      <c r="O956" s="9"/>
      <c r="P956" s="9"/>
      <c r="Q956" s="9"/>
      <c r="R956" s="9"/>
      <c r="S956" s="9"/>
      <c r="T956" s="9"/>
      <c r="U956" s="9"/>
      <c r="V956" s="9"/>
      <c r="W956" s="9"/>
      <c r="X956" s="37"/>
      <c r="Y956" s="9"/>
      <c r="Z956" s="9"/>
    </row>
    <row r="957" spans="1:26" x14ac:dyDescent="0.25">
      <c r="A957" s="9"/>
      <c r="B957" s="9"/>
      <c r="C957" s="9"/>
      <c r="D957" s="9"/>
      <c r="E957" s="32">
        <v>5328125</v>
      </c>
      <c r="F957" s="33" t="s">
        <v>1015</v>
      </c>
      <c r="G957" s="33"/>
      <c r="H957" s="9"/>
      <c r="I957" s="9"/>
      <c r="J957" s="9"/>
      <c r="K957" s="9"/>
      <c r="L957" s="9"/>
      <c r="M957" s="9"/>
      <c r="N957" s="9"/>
      <c r="O957" s="9"/>
      <c r="P957" s="9"/>
      <c r="Q957" s="9"/>
      <c r="R957" s="9"/>
      <c r="S957" s="9"/>
      <c r="T957" s="9"/>
      <c r="U957" s="9"/>
      <c r="V957" s="9"/>
      <c r="W957" s="9"/>
      <c r="X957" s="37"/>
      <c r="Y957" s="9"/>
      <c r="Z957" s="9"/>
    </row>
    <row r="958" spans="1:26" x14ac:dyDescent="0.25">
      <c r="A958" s="9"/>
      <c r="B958" s="9"/>
      <c r="C958" s="9"/>
      <c r="D958" s="9"/>
      <c r="E958" s="32">
        <v>5328126</v>
      </c>
      <c r="F958" s="33" t="s">
        <v>1016</v>
      </c>
      <c r="G958" s="33"/>
      <c r="H958" s="9"/>
      <c r="I958" s="9"/>
      <c r="J958" s="9"/>
      <c r="K958" s="9"/>
      <c r="L958" s="9"/>
      <c r="M958" s="9"/>
      <c r="N958" s="9"/>
      <c r="O958" s="9"/>
      <c r="P958" s="9"/>
      <c r="Q958" s="9"/>
      <c r="R958" s="9"/>
      <c r="S958" s="9"/>
      <c r="T958" s="9"/>
      <c r="U958" s="9"/>
      <c r="V958" s="9"/>
      <c r="W958" s="9"/>
      <c r="X958" s="37"/>
      <c r="Y958" s="9"/>
      <c r="Z958" s="9"/>
    </row>
    <row r="959" spans="1:26" x14ac:dyDescent="0.25">
      <c r="A959" s="9"/>
      <c r="B959" s="9"/>
      <c r="C959" s="9"/>
      <c r="D959" s="9"/>
      <c r="E959" s="32">
        <v>5800001</v>
      </c>
      <c r="F959" s="33" t="s">
        <v>1017</v>
      </c>
      <c r="G959" s="33"/>
      <c r="H959" s="9"/>
      <c r="I959" s="9"/>
      <c r="J959" s="9"/>
      <c r="K959" s="9"/>
      <c r="L959" s="9"/>
      <c r="M959" s="9"/>
      <c r="N959" s="9"/>
      <c r="O959" s="9"/>
      <c r="P959" s="9"/>
      <c r="Q959" s="9"/>
      <c r="R959" s="9"/>
      <c r="S959" s="9"/>
      <c r="T959" s="9"/>
      <c r="U959" s="9"/>
      <c r="V959" s="9"/>
      <c r="W959" s="9"/>
      <c r="X959" s="37"/>
      <c r="Y959" s="9"/>
      <c r="Z959" s="9"/>
    </row>
    <row r="960" spans="1:26" x14ac:dyDescent="0.25">
      <c r="A960" s="9"/>
      <c r="B960" s="9"/>
      <c r="C960" s="9"/>
      <c r="D960" s="9"/>
      <c r="E960" s="32">
        <v>5800101</v>
      </c>
      <c r="F960" s="33" t="s">
        <v>1018</v>
      </c>
      <c r="G960" s="33"/>
      <c r="H960" s="9"/>
      <c r="I960" s="9"/>
      <c r="J960" s="9"/>
      <c r="K960" s="9"/>
      <c r="L960" s="9"/>
      <c r="M960" s="9"/>
      <c r="N960" s="9"/>
      <c r="O960" s="9"/>
      <c r="P960" s="9"/>
      <c r="Q960" s="9"/>
      <c r="R960" s="9"/>
      <c r="S960" s="9"/>
      <c r="T960" s="9"/>
      <c r="U960" s="9"/>
      <c r="V960" s="9"/>
      <c r="W960" s="9"/>
      <c r="X960" s="37"/>
      <c r="Y960" s="9"/>
      <c r="Z960" s="9"/>
    </row>
    <row r="961" spans="1:26" x14ac:dyDescent="0.25">
      <c r="A961" s="9"/>
      <c r="B961" s="9"/>
      <c r="C961" s="9"/>
      <c r="D961" s="9"/>
      <c r="E961" s="32">
        <v>6010029</v>
      </c>
      <c r="F961" s="33" t="s">
        <v>1019</v>
      </c>
      <c r="G961" s="33"/>
      <c r="H961" s="9"/>
      <c r="I961" s="9"/>
      <c r="J961" s="9"/>
      <c r="K961" s="9"/>
      <c r="L961" s="9"/>
      <c r="M961" s="9"/>
      <c r="N961" s="9"/>
      <c r="O961" s="9"/>
      <c r="P961" s="9"/>
      <c r="Q961" s="9"/>
      <c r="R961" s="9"/>
      <c r="S961" s="9"/>
      <c r="T961" s="9"/>
      <c r="U961" s="9"/>
      <c r="V961" s="9"/>
      <c r="W961" s="9"/>
      <c r="X961" s="37"/>
      <c r="Y961" s="9"/>
      <c r="Z961" s="9"/>
    </row>
    <row r="962" spans="1:26" x14ac:dyDescent="0.25">
      <c r="A962" s="9"/>
      <c r="B962" s="9"/>
      <c r="C962" s="9"/>
      <c r="D962" s="9"/>
      <c r="E962" s="32">
        <v>6010039</v>
      </c>
      <c r="F962" s="33" t="s">
        <v>1020</v>
      </c>
      <c r="G962" s="33"/>
      <c r="H962" s="9"/>
      <c r="I962" s="9"/>
      <c r="J962" s="9"/>
      <c r="K962" s="9"/>
      <c r="L962" s="9"/>
      <c r="M962" s="9"/>
      <c r="N962" s="9"/>
      <c r="O962" s="9"/>
      <c r="P962" s="9"/>
      <c r="Q962" s="9"/>
      <c r="R962" s="9"/>
      <c r="S962" s="9"/>
      <c r="T962" s="9"/>
      <c r="U962" s="9"/>
      <c r="V962" s="9"/>
      <c r="W962" s="9"/>
      <c r="X962" s="37"/>
      <c r="Y962" s="9"/>
      <c r="Z962" s="9"/>
    </row>
    <row r="963" spans="1:26" x14ac:dyDescent="0.25">
      <c r="A963" s="9"/>
      <c r="B963" s="9"/>
      <c r="C963" s="9"/>
      <c r="D963" s="9"/>
      <c r="E963" s="32">
        <v>6010049</v>
      </c>
      <c r="F963" s="33" t="s">
        <v>1021</v>
      </c>
      <c r="G963" s="33"/>
      <c r="H963" s="9"/>
      <c r="I963" s="9"/>
      <c r="J963" s="9"/>
      <c r="K963" s="9"/>
      <c r="L963" s="9"/>
      <c r="M963" s="9"/>
      <c r="N963" s="9"/>
      <c r="O963" s="9"/>
      <c r="P963" s="9"/>
      <c r="Q963" s="9"/>
      <c r="R963" s="9"/>
      <c r="S963" s="9"/>
      <c r="T963" s="9"/>
      <c r="U963" s="9"/>
      <c r="V963" s="9"/>
      <c r="W963" s="9"/>
      <c r="X963" s="37"/>
      <c r="Y963" s="9"/>
      <c r="Z963" s="9"/>
    </row>
    <row r="964" spans="1:26" x14ac:dyDescent="0.25">
      <c r="A964" s="9"/>
      <c r="B964" s="9"/>
      <c r="C964" s="9"/>
      <c r="D964" s="9"/>
      <c r="E964" s="32">
        <v>6010059</v>
      </c>
      <c r="F964" s="33" t="s">
        <v>1022</v>
      </c>
      <c r="G964" s="33"/>
      <c r="H964" s="9"/>
      <c r="I964" s="9"/>
      <c r="J964" s="9"/>
      <c r="K964" s="9"/>
      <c r="L964" s="9"/>
      <c r="M964" s="9"/>
      <c r="N964" s="9"/>
      <c r="O964" s="9"/>
      <c r="P964" s="9"/>
      <c r="Q964" s="9"/>
      <c r="R964" s="9"/>
      <c r="S964" s="9"/>
      <c r="T964" s="9"/>
      <c r="U964" s="9"/>
      <c r="V964" s="9"/>
      <c r="W964" s="9"/>
      <c r="X964" s="37"/>
      <c r="Y964" s="9"/>
      <c r="Z964" s="9"/>
    </row>
    <row r="965" spans="1:26" x14ac:dyDescent="0.25">
      <c r="A965" s="9"/>
      <c r="B965" s="9"/>
      <c r="C965" s="9"/>
      <c r="D965" s="9"/>
      <c r="E965" s="32">
        <v>6010069</v>
      </c>
      <c r="F965" s="33" t="s">
        <v>1023</v>
      </c>
      <c r="G965" s="33"/>
      <c r="H965" s="9"/>
      <c r="I965" s="9"/>
      <c r="J965" s="9"/>
      <c r="K965" s="9"/>
      <c r="L965" s="9"/>
      <c r="M965" s="9"/>
      <c r="N965" s="9"/>
      <c r="O965" s="9"/>
      <c r="P965" s="9"/>
      <c r="Q965" s="9"/>
      <c r="R965" s="9"/>
      <c r="S965" s="9"/>
      <c r="T965" s="9"/>
      <c r="U965" s="9"/>
      <c r="V965" s="9"/>
      <c r="W965" s="9"/>
      <c r="X965" s="37"/>
      <c r="Y965" s="9"/>
      <c r="Z965" s="9"/>
    </row>
    <row r="966" spans="1:26" x14ac:dyDescent="0.25">
      <c r="A966" s="9"/>
      <c r="B966" s="9"/>
      <c r="C966" s="9"/>
      <c r="D966" s="9"/>
      <c r="E966" s="32">
        <v>6010078</v>
      </c>
      <c r="F966" s="33" t="s">
        <v>1024</v>
      </c>
      <c r="G966" s="33"/>
      <c r="H966" s="9"/>
      <c r="I966" s="9"/>
      <c r="J966" s="9"/>
      <c r="K966" s="9"/>
      <c r="L966" s="9"/>
      <c r="M966" s="9"/>
      <c r="N966" s="9"/>
      <c r="O966" s="9"/>
      <c r="P966" s="9"/>
      <c r="Q966" s="9"/>
      <c r="R966" s="9"/>
      <c r="S966" s="9"/>
      <c r="T966" s="9"/>
      <c r="U966" s="9"/>
      <c r="V966" s="9"/>
      <c r="W966" s="9"/>
      <c r="X966" s="37"/>
      <c r="Y966" s="9"/>
      <c r="Z966" s="9"/>
    </row>
    <row r="967" spans="1:26" x14ac:dyDescent="0.25">
      <c r="A967" s="9"/>
      <c r="B967" s="9"/>
      <c r="C967" s="9"/>
      <c r="D967" s="9"/>
      <c r="E967" s="32">
        <v>6010079</v>
      </c>
      <c r="F967" s="33" t="s">
        <v>1025</v>
      </c>
      <c r="G967" s="33"/>
      <c r="H967" s="9"/>
      <c r="I967" s="9"/>
      <c r="J967" s="9"/>
      <c r="K967" s="9"/>
      <c r="L967" s="9"/>
      <c r="M967" s="9"/>
      <c r="N967" s="9"/>
      <c r="O967" s="9"/>
      <c r="P967" s="9"/>
      <c r="Q967" s="9"/>
      <c r="R967" s="9"/>
      <c r="S967" s="9"/>
      <c r="T967" s="9"/>
      <c r="U967" s="9"/>
      <c r="V967" s="9"/>
      <c r="W967" s="9"/>
      <c r="X967" s="37"/>
      <c r="Y967" s="9"/>
      <c r="Z967" s="9"/>
    </row>
    <row r="968" spans="1:26" x14ac:dyDescent="0.25">
      <c r="A968" s="9"/>
      <c r="B968" s="9"/>
      <c r="C968" s="9"/>
      <c r="D968" s="9"/>
      <c r="E968" s="32">
        <v>6010080</v>
      </c>
      <c r="F968" s="33" t="s">
        <v>1026</v>
      </c>
      <c r="G968" s="33"/>
      <c r="H968" s="9"/>
      <c r="I968" s="9"/>
      <c r="J968" s="9"/>
      <c r="K968" s="9"/>
      <c r="L968" s="9"/>
      <c r="M968" s="9"/>
      <c r="N968" s="9"/>
      <c r="O968" s="9"/>
      <c r="P968" s="9"/>
      <c r="Q968" s="9"/>
      <c r="R968" s="9"/>
      <c r="S968" s="9"/>
      <c r="T968" s="9"/>
      <c r="U968" s="9"/>
      <c r="V968" s="9"/>
      <c r="W968" s="9"/>
      <c r="X968" s="37"/>
      <c r="Y968" s="9"/>
      <c r="Z968" s="9"/>
    </row>
    <row r="969" spans="1:26" x14ac:dyDescent="0.25">
      <c r="A969" s="9"/>
      <c r="B969" s="9"/>
      <c r="C969" s="9"/>
      <c r="D969" s="9"/>
      <c r="E969" s="32">
        <v>6010125</v>
      </c>
      <c r="F969" s="33" t="s">
        <v>1027</v>
      </c>
      <c r="G969" s="33"/>
      <c r="H969" s="9"/>
      <c r="I969" s="9"/>
      <c r="J969" s="9"/>
      <c r="K969" s="9"/>
      <c r="L969" s="9"/>
      <c r="M969" s="9"/>
      <c r="N969" s="9"/>
      <c r="O969" s="9"/>
      <c r="P969" s="9"/>
      <c r="Q969" s="9"/>
      <c r="R969" s="9"/>
      <c r="S969" s="9"/>
      <c r="T969" s="9"/>
      <c r="U969" s="9"/>
      <c r="V969" s="9"/>
      <c r="W969" s="9"/>
      <c r="X969" s="37"/>
      <c r="Y969" s="9"/>
      <c r="Z969" s="9"/>
    </row>
    <row r="970" spans="1:26" x14ac:dyDescent="0.25">
      <c r="A970" s="9"/>
      <c r="B970" s="9"/>
      <c r="C970" s="9"/>
      <c r="D970" s="9"/>
      <c r="E970" s="32">
        <v>6010136</v>
      </c>
      <c r="F970" s="33" t="s">
        <v>1028</v>
      </c>
      <c r="G970" s="33"/>
      <c r="H970" s="9"/>
      <c r="I970" s="9"/>
      <c r="J970" s="9"/>
      <c r="K970" s="9"/>
      <c r="L970" s="9"/>
      <c r="M970" s="9"/>
      <c r="N970" s="9"/>
      <c r="O970" s="9"/>
      <c r="P970" s="9"/>
      <c r="Q970" s="9"/>
      <c r="R970" s="9"/>
      <c r="S970" s="9"/>
      <c r="T970" s="9"/>
      <c r="U970" s="9"/>
      <c r="V970" s="9"/>
      <c r="W970" s="9"/>
      <c r="X970" s="37"/>
      <c r="Y970" s="9"/>
      <c r="Z970" s="9"/>
    </row>
    <row r="971" spans="1:26" x14ac:dyDescent="0.25">
      <c r="A971" s="9"/>
      <c r="B971" s="9"/>
      <c r="C971" s="9"/>
      <c r="D971" s="9"/>
      <c r="E971" s="32">
        <v>6010143</v>
      </c>
      <c r="F971" s="33" t="s">
        <v>1029</v>
      </c>
      <c r="G971" s="33"/>
      <c r="H971" s="9"/>
      <c r="I971" s="9"/>
      <c r="J971" s="9"/>
      <c r="K971" s="9"/>
      <c r="L971" s="9"/>
      <c r="M971" s="9"/>
      <c r="N971" s="9"/>
      <c r="O971" s="9"/>
      <c r="P971" s="9"/>
      <c r="Q971" s="9"/>
      <c r="R971" s="9"/>
      <c r="S971" s="9"/>
      <c r="T971" s="9"/>
      <c r="U971" s="9"/>
      <c r="V971" s="9"/>
      <c r="W971" s="9"/>
      <c r="X971" s="37"/>
      <c r="Y971" s="9"/>
      <c r="Z971" s="9"/>
    </row>
    <row r="972" spans="1:26" x14ac:dyDescent="0.25">
      <c r="A972" s="9"/>
      <c r="B972" s="9"/>
      <c r="C972" s="9"/>
      <c r="D972" s="9"/>
      <c r="E972" s="32">
        <v>6010155</v>
      </c>
      <c r="F972" s="33" t="s">
        <v>1030</v>
      </c>
      <c r="G972" s="33"/>
      <c r="H972" s="9"/>
      <c r="I972" s="9"/>
      <c r="J972" s="9"/>
      <c r="K972" s="9"/>
      <c r="L972" s="9"/>
      <c r="M972" s="9"/>
      <c r="N972" s="9"/>
      <c r="O972" s="9"/>
      <c r="P972" s="9"/>
      <c r="Q972" s="9"/>
      <c r="R972" s="9"/>
      <c r="S972" s="9"/>
      <c r="T972" s="9"/>
      <c r="U972" s="9"/>
      <c r="V972" s="9"/>
      <c r="W972" s="9"/>
      <c r="X972" s="37"/>
      <c r="Y972" s="9"/>
      <c r="Z972" s="9"/>
    </row>
    <row r="973" spans="1:26" x14ac:dyDescent="0.25">
      <c r="A973" s="9"/>
      <c r="B973" s="9"/>
      <c r="C973" s="9"/>
      <c r="D973" s="9"/>
      <c r="E973" s="32">
        <v>6010156</v>
      </c>
      <c r="F973" s="33" t="s">
        <v>1031</v>
      </c>
      <c r="G973" s="33"/>
      <c r="H973" s="9"/>
      <c r="I973" s="9"/>
      <c r="J973" s="9"/>
      <c r="K973" s="9"/>
      <c r="L973" s="9"/>
      <c r="M973" s="9"/>
      <c r="N973" s="9"/>
      <c r="O973" s="9"/>
      <c r="P973" s="9"/>
      <c r="Q973" s="9"/>
      <c r="R973" s="9"/>
      <c r="S973" s="9"/>
      <c r="T973" s="9"/>
      <c r="U973" s="9"/>
      <c r="V973" s="9"/>
      <c r="W973" s="9"/>
      <c r="X973" s="37"/>
      <c r="Y973" s="9"/>
      <c r="Z973" s="9"/>
    </row>
    <row r="974" spans="1:26" x14ac:dyDescent="0.25">
      <c r="A974" s="9"/>
      <c r="B974" s="9"/>
      <c r="C974" s="9"/>
      <c r="D974" s="9"/>
      <c r="E974" s="32">
        <v>6010157</v>
      </c>
      <c r="F974" s="33" t="s">
        <v>1032</v>
      </c>
      <c r="G974" s="33"/>
      <c r="H974" s="9"/>
      <c r="I974" s="9"/>
      <c r="J974" s="9"/>
      <c r="K974" s="9"/>
      <c r="L974" s="9"/>
      <c r="M974" s="9"/>
      <c r="N974" s="9"/>
      <c r="O974" s="9"/>
      <c r="P974" s="9"/>
      <c r="Q974" s="9"/>
      <c r="R974" s="9"/>
      <c r="S974" s="9"/>
      <c r="T974" s="9"/>
      <c r="U974" s="9"/>
      <c r="V974" s="9"/>
      <c r="W974" s="9"/>
      <c r="X974" s="37"/>
      <c r="Y974" s="9"/>
      <c r="Z974" s="9"/>
    </row>
    <row r="975" spans="1:26" x14ac:dyDescent="0.25">
      <c r="A975" s="9"/>
      <c r="B975" s="9"/>
      <c r="C975" s="9"/>
      <c r="D975" s="9"/>
      <c r="E975" s="32">
        <v>6010180</v>
      </c>
      <c r="F975" s="33" t="s">
        <v>1033</v>
      </c>
      <c r="G975" s="33"/>
      <c r="H975" s="9"/>
      <c r="I975" s="9"/>
      <c r="J975" s="9"/>
      <c r="K975" s="9"/>
      <c r="L975" s="9"/>
      <c r="M975" s="9"/>
      <c r="N975" s="9"/>
      <c r="O975" s="9"/>
      <c r="P975" s="9"/>
      <c r="Q975" s="9"/>
      <c r="R975" s="9"/>
      <c r="S975" s="9"/>
      <c r="T975" s="9"/>
      <c r="U975" s="9"/>
      <c r="V975" s="9"/>
      <c r="W975" s="9"/>
      <c r="X975" s="37"/>
      <c r="Y975" s="9"/>
      <c r="Z975" s="9"/>
    </row>
    <row r="976" spans="1:26" x14ac:dyDescent="0.25">
      <c r="A976" s="9"/>
      <c r="B976" s="9"/>
      <c r="C976" s="9"/>
      <c r="D976" s="9"/>
      <c r="E976" s="32">
        <v>6010181</v>
      </c>
      <c r="F976" s="33" t="s">
        <v>1034</v>
      </c>
      <c r="G976" s="33"/>
      <c r="H976" s="9"/>
      <c r="I976" s="9"/>
      <c r="J976" s="9"/>
      <c r="K976" s="9"/>
      <c r="L976" s="9"/>
      <c r="M976" s="9"/>
      <c r="N976" s="9"/>
      <c r="O976" s="9"/>
      <c r="P976" s="9"/>
      <c r="Q976" s="9"/>
      <c r="R976" s="9"/>
      <c r="S976" s="9"/>
      <c r="T976" s="9"/>
      <c r="U976" s="9"/>
      <c r="V976" s="9"/>
      <c r="W976" s="9"/>
      <c r="X976" s="37"/>
      <c r="Y976" s="9"/>
      <c r="Z976" s="9"/>
    </row>
    <row r="977" spans="1:26" x14ac:dyDescent="0.25">
      <c r="A977" s="9"/>
      <c r="B977" s="9"/>
      <c r="C977" s="9"/>
      <c r="D977" s="9"/>
      <c r="E977" s="32">
        <v>6010182</v>
      </c>
      <c r="F977" s="33" t="s">
        <v>1034</v>
      </c>
      <c r="G977" s="33"/>
      <c r="H977" s="9"/>
      <c r="I977" s="9"/>
      <c r="J977" s="9"/>
      <c r="K977" s="9"/>
      <c r="L977" s="9"/>
      <c r="M977" s="9"/>
      <c r="N977" s="9"/>
      <c r="O977" s="9"/>
      <c r="P977" s="9"/>
      <c r="Q977" s="9"/>
      <c r="R977" s="9"/>
      <c r="S977" s="9"/>
      <c r="T977" s="9"/>
      <c r="U977" s="9"/>
      <c r="V977" s="9"/>
      <c r="W977" s="9"/>
      <c r="X977" s="37"/>
      <c r="Y977" s="9"/>
      <c r="Z977" s="9"/>
    </row>
    <row r="978" spans="1:26" x14ac:dyDescent="0.25">
      <c r="A978" s="9"/>
      <c r="B978" s="9"/>
      <c r="C978" s="9"/>
      <c r="D978" s="9"/>
      <c r="E978" s="32">
        <v>6010199</v>
      </c>
      <c r="F978" s="33" t="s">
        <v>1035</v>
      </c>
      <c r="G978" s="33"/>
      <c r="H978" s="9"/>
      <c r="I978" s="9"/>
      <c r="J978" s="9"/>
      <c r="K978" s="9"/>
      <c r="L978" s="9"/>
      <c r="M978" s="9"/>
      <c r="N978" s="9"/>
      <c r="O978" s="9"/>
      <c r="P978" s="9"/>
      <c r="Q978" s="9"/>
      <c r="R978" s="9"/>
      <c r="S978" s="9"/>
      <c r="T978" s="9"/>
      <c r="U978" s="9"/>
      <c r="V978" s="9"/>
      <c r="W978" s="9"/>
      <c r="X978" s="37"/>
      <c r="Y978" s="9"/>
      <c r="Z978" s="9"/>
    </row>
    <row r="979" spans="1:26" x14ac:dyDescent="0.25">
      <c r="A979" s="9"/>
      <c r="B979" s="9"/>
      <c r="C979" s="9"/>
      <c r="D979" s="9"/>
      <c r="E979" s="32">
        <v>6010210</v>
      </c>
      <c r="F979" s="33" t="s">
        <v>1036</v>
      </c>
      <c r="G979" s="33"/>
      <c r="H979" s="9"/>
      <c r="I979" s="9"/>
      <c r="J979" s="9"/>
      <c r="K979" s="9"/>
      <c r="L979" s="9"/>
      <c r="M979" s="9"/>
      <c r="N979" s="9"/>
      <c r="O979" s="9"/>
      <c r="P979" s="9"/>
      <c r="Q979" s="9"/>
      <c r="R979" s="9"/>
      <c r="S979" s="9"/>
      <c r="T979" s="9"/>
      <c r="U979" s="9"/>
      <c r="V979" s="9"/>
      <c r="W979" s="9"/>
      <c r="X979" s="37"/>
      <c r="Y979" s="9"/>
      <c r="Z979" s="9"/>
    </row>
    <row r="980" spans="1:26" x14ac:dyDescent="0.25">
      <c r="A980" s="9"/>
      <c r="B980" s="9"/>
      <c r="C980" s="9"/>
      <c r="D980" s="9"/>
      <c r="E980" s="32">
        <v>6021019</v>
      </c>
      <c r="F980" s="33" t="s">
        <v>1037</v>
      </c>
      <c r="G980" s="33"/>
      <c r="H980" s="9"/>
      <c r="I980" s="9"/>
      <c r="J980" s="9"/>
      <c r="K980" s="9"/>
      <c r="L980" s="9"/>
      <c r="M980" s="9"/>
      <c r="N980" s="9"/>
      <c r="O980" s="9"/>
      <c r="P980" s="9"/>
      <c r="Q980" s="9"/>
      <c r="R980" s="9"/>
      <c r="S980" s="9"/>
      <c r="T980" s="9"/>
      <c r="U980" s="9"/>
      <c r="V980" s="9"/>
      <c r="W980" s="9"/>
      <c r="X980" s="37"/>
      <c r="Y980" s="9"/>
      <c r="Z980" s="9"/>
    </row>
    <row r="981" spans="1:26" x14ac:dyDescent="0.25">
      <c r="A981" s="9"/>
      <c r="B981" s="9"/>
      <c r="C981" s="9"/>
      <c r="D981" s="9"/>
      <c r="E981" s="32">
        <v>6021029</v>
      </c>
      <c r="F981" s="33" t="s">
        <v>1038</v>
      </c>
      <c r="G981" s="33"/>
      <c r="H981" s="9"/>
      <c r="I981" s="9"/>
      <c r="J981" s="9"/>
      <c r="K981" s="9"/>
      <c r="L981" s="9"/>
      <c r="M981" s="9"/>
      <c r="N981" s="9"/>
      <c r="O981" s="9"/>
      <c r="P981" s="9"/>
      <c r="Q981" s="9"/>
      <c r="R981" s="9"/>
      <c r="S981" s="9"/>
      <c r="T981" s="9"/>
      <c r="U981" s="9"/>
      <c r="V981" s="9"/>
      <c r="W981" s="9"/>
      <c r="X981" s="37"/>
      <c r="Y981" s="9"/>
      <c r="Z981" s="9"/>
    </row>
    <row r="982" spans="1:26" x14ac:dyDescent="0.25">
      <c r="A982" s="9"/>
      <c r="B982" s="9"/>
      <c r="C982" s="9"/>
      <c r="D982" s="9"/>
      <c r="E982" s="32">
        <v>6021039</v>
      </c>
      <c r="F982" s="33" t="s">
        <v>1039</v>
      </c>
      <c r="G982" s="33"/>
      <c r="H982" s="9"/>
      <c r="I982" s="9"/>
      <c r="J982" s="9"/>
      <c r="K982" s="9"/>
      <c r="L982" s="9"/>
      <c r="M982" s="9"/>
      <c r="N982" s="9"/>
      <c r="O982" s="9"/>
      <c r="P982" s="9"/>
      <c r="Q982" s="9"/>
      <c r="R982" s="9"/>
      <c r="S982" s="9"/>
      <c r="T982" s="9"/>
      <c r="U982" s="9"/>
      <c r="V982" s="9"/>
      <c r="W982" s="9"/>
      <c r="X982" s="37"/>
      <c r="Y982" s="9"/>
      <c r="Z982" s="9"/>
    </row>
    <row r="983" spans="1:26" x14ac:dyDescent="0.25">
      <c r="A983" s="9"/>
      <c r="B983" s="9"/>
      <c r="C983" s="9"/>
      <c r="D983" s="9"/>
      <c r="E983" s="32">
        <v>6021049</v>
      </c>
      <c r="F983" s="33" t="s">
        <v>1040</v>
      </c>
      <c r="G983" s="33"/>
      <c r="H983" s="9"/>
      <c r="I983" s="9"/>
      <c r="J983" s="9"/>
      <c r="K983" s="9"/>
      <c r="L983" s="9"/>
      <c r="M983" s="9"/>
      <c r="N983" s="9"/>
      <c r="O983" s="9"/>
      <c r="P983" s="9"/>
      <c r="Q983" s="9"/>
      <c r="R983" s="9"/>
      <c r="S983" s="9"/>
      <c r="T983" s="9"/>
      <c r="U983" s="9"/>
      <c r="V983" s="9"/>
      <c r="W983" s="9"/>
      <c r="X983" s="37"/>
      <c r="Y983" s="9"/>
      <c r="Z983" s="9"/>
    </row>
    <row r="984" spans="1:26" x14ac:dyDescent="0.25">
      <c r="A984" s="9"/>
      <c r="B984" s="9"/>
      <c r="C984" s="9"/>
      <c r="D984" s="9"/>
      <c r="E984" s="32">
        <v>6021123</v>
      </c>
      <c r="F984" s="33" t="s">
        <v>1041</v>
      </c>
      <c r="G984" s="33"/>
      <c r="H984" s="9"/>
      <c r="I984" s="9"/>
      <c r="J984" s="9"/>
      <c r="K984" s="9"/>
      <c r="L984" s="9"/>
      <c r="M984" s="9"/>
      <c r="N984" s="9"/>
      <c r="O984" s="9"/>
      <c r="P984" s="9"/>
      <c r="Q984" s="9"/>
      <c r="R984" s="9"/>
      <c r="S984" s="9"/>
      <c r="T984" s="9"/>
      <c r="U984" s="9"/>
      <c r="V984" s="9"/>
      <c r="W984" s="9"/>
      <c r="X984" s="37"/>
      <c r="Y984" s="9"/>
      <c r="Z984" s="9"/>
    </row>
    <row r="985" spans="1:26" x14ac:dyDescent="0.25">
      <c r="A985" s="9"/>
      <c r="B985" s="9"/>
      <c r="C985" s="9"/>
      <c r="D985" s="9"/>
      <c r="E985" s="32">
        <v>6021133</v>
      </c>
      <c r="F985" s="33" t="s">
        <v>1042</v>
      </c>
      <c r="G985" s="33"/>
      <c r="H985" s="9"/>
      <c r="I985" s="9"/>
      <c r="J985" s="9"/>
      <c r="K985" s="9"/>
      <c r="L985" s="9"/>
      <c r="M985" s="9"/>
      <c r="N985" s="9"/>
      <c r="O985" s="9"/>
      <c r="P985" s="9"/>
      <c r="Q985" s="9"/>
      <c r="R985" s="9"/>
      <c r="S985" s="9"/>
      <c r="T985" s="9"/>
      <c r="U985" s="9"/>
      <c r="V985" s="9"/>
      <c r="W985" s="9"/>
      <c r="X985" s="37"/>
      <c r="Y985" s="9"/>
      <c r="Z985" s="9"/>
    </row>
    <row r="986" spans="1:26" x14ac:dyDescent="0.25">
      <c r="A986" s="9"/>
      <c r="B986" s="9"/>
      <c r="C986" s="9"/>
      <c r="D986" s="9"/>
      <c r="E986" s="32">
        <v>6021143</v>
      </c>
      <c r="F986" s="33" t="s">
        <v>1043</v>
      </c>
      <c r="G986" s="33"/>
      <c r="H986" s="9"/>
      <c r="I986" s="9"/>
      <c r="J986" s="9"/>
      <c r="K986" s="9"/>
      <c r="L986" s="9"/>
      <c r="M986" s="9"/>
      <c r="N986" s="9"/>
      <c r="O986" s="9"/>
      <c r="P986" s="9"/>
      <c r="Q986" s="9"/>
      <c r="R986" s="9"/>
      <c r="S986" s="9"/>
      <c r="T986" s="9"/>
      <c r="U986" s="9"/>
      <c r="V986" s="9"/>
      <c r="W986" s="9"/>
      <c r="X986" s="37"/>
      <c r="Y986" s="9"/>
      <c r="Z986" s="9"/>
    </row>
    <row r="987" spans="1:26" x14ac:dyDescent="0.25">
      <c r="A987" s="9"/>
      <c r="B987" s="9"/>
      <c r="C987" s="9"/>
      <c r="D987" s="9"/>
      <c r="E987" s="32">
        <v>6022009</v>
      </c>
      <c r="F987" s="33" t="s">
        <v>1044</v>
      </c>
      <c r="G987" s="33"/>
      <c r="H987" s="9"/>
      <c r="I987" s="9"/>
      <c r="J987" s="9"/>
      <c r="K987" s="9"/>
      <c r="L987" s="9"/>
      <c r="M987" s="9"/>
      <c r="N987" s="9"/>
      <c r="O987" s="9"/>
      <c r="P987" s="9"/>
      <c r="Q987" s="9"/>
      <c r="R987" s="9"/>
      <c r="S987" s="9"/>
      <c r="T987" s="9"/>
      <c r="U987" s="9"/>
      <c r="V987" s="9"/>
      <c r="W987" s="9"/>
      <c r="X987" s="37"/>
      <c r="Y987" s="9"/>
      <c r="Z987" s="9"/>
    </row>
    <row r="988" spans="1:26" x14ac:dyDescent="0.25">
      <c r="A988" s="9"/>
      <c r="B988" s="9"/>
      <c r="C988" s="9"/>
      <c r="D988" s="9"/>
      <c r="E988" s="32">
        <v>6022019</v>
      </c>
      <c r="F988" s="33" t="s">
        <v>1045</v>
      </c>
      <c r="G988" s="33"/>
      <c r="H988" s="9"/>
      <c r="I988" s="9"/>
      <c r="J988" s="9"/>
      <c r="K988" s="9"/>
      <c r="L988" s="9"/>
      <c r="M988" s="9"/>
      <c r="N988" s="9"/>
      <c r="O988" s="9"/>
      <c r="P988" s="9"/>
      <c r="Q988" s="9"/>
      <c r="R988" s="9"/>
      <c r="S988" s="9"/>
      <c r="T988" s="9"/>
      <c r="U988" s="9"/>
      <c r="V988" s="9"/>
      <c r="W988" s="9"/>
      <c r="X988" s="37"/>
      <c r="Y988" s="9"/>
      <c r="Z988" s="9"/>
    </row>
    <row r="989" spans="1:26" x14ac:dyDescent="0.25">
      <c r="A989" s="9"/>
      <c r="B989" s="9"/>
      <c r="C989" s="9"/>
      <c r="D989" s="9"/>
      <c r="E989" s="32">
        <v>6022029</v>
      </c>
      <c r="F989" s="33" t="s">
        <v>1046</v>
      </c>
      <c r="G989" s="33"/>
      <c r="H989" s="9"/>
      <c r="I989" s="9"/>
      <c r="J989" s="9"/>
      <c r="K989" s="9"/>
      <c r="L989" s="9"/>
      <c r="M989" s="9"/>
      <c r="N989" s="9"/>
      <c r="O989" s="9"/>
      <c r="P989" s="9"/>
      <c r="Q989" s="9"/>
      <c r="R989" s="9"/>
      <c r="S989" s="9"/>
      <c r="T989" s="9"/>
      <c r="U989" s="9"/>
      <c r="V989" s="9"/>
      <c r="W989" s="9"/>
      <c r="X989" s="37"/>
      <c r="Y989" s="9"/>
      <c r="Z989" s="9"/>
    </row>
    <row r="990" spans="1:26" x14ac:dyDescent="0.25">
      <c r="A990" s="9"/>
      <c r="B990" s="9"/>
      <c r="C990" s="9"/>
      <c r="D990" s="9"/>
      <c r="E990" s="32">
        <v>6022039</v>
      </c>
      <c r="F990" s="33" t="s">
        <v>1047</v>
      </c>
      <c r="G990" s="33"/>
      <c r="H990" s="9"/>
      <c r="I990" s="9"/>
      <c r="J990" s="9"/>
      <c r="K990" s="9"/>
      <c r="L990" s="9"/>
      <c r="M990" s="9"/>
      <c r="N990" s="9"/>
      <c r="O990" s="9"/>
      <c r="P990" s="9"/>
      <c r="Q990" s="9"/>
      <c r="R990" s="9"/>
      <c r="S990" s="9"/>
      <c r="T990" s="9"/>
      <c r="U990" s="9"/>
      <c r="V990" s="9"/>
      <c r="W990" s="9"/>
      <c r="X990" s="37"/>
      <c r="Y990" s="9"/>
      <c r="Z990" s="9"/>
    </row>
    <row r="991" spans="1:26" x14ac:dyDescent="0.25">
      <c r="A991" s="9"/>
      <c r="B991" s="9"/>
      <c r="C991" s="9"/>
      <c r="D991" s="9"/>
      <c r="E991" s="32">
        <v>6022049</v>
      </c>
      <c r="F991" s="33" t="s">
        <v>1048</v>
      </c>
      <c r="G991" s="33"/>
      <c r="H991" s="9"/>
      <c r="I991" s="9"/>
      <c r="J991" s="9"/>
      <c r="K991" s="9"/>
      <c r="L991" s="9"/>
      <c r="M991" s="9"/>
      <c r="N991" s="9"/>
      <c r="O991" s="9"/>
      <c r="P991" s="9"/>
      <c r="Q991" s="9"/>
      <c r="R991" s="9"/>
      <c r="S991" s="9"/>
      <c r="T991" s="9"/>
      <c r="U991" s="9"/>
      <c r="V991" s="9"/>
      <c r="W991" s="9"/>
      <c r="X991" s="37"/>
      <c r="Y991" s="9"/>
      <c r="Z991" s="9"/>
    </row>
    <row r="992" spans="1:26" x14ac:dyDescent="0.25">
      <c r="A992" s="9"/>
      <c r="B992" s="9"/>
      <c r="C992" s="9"/>
      <c r="D992" s="9"/>
      <c r="E992" s="32">
        <v>6022059</v>
      </c>
      <c r="F992" s="33" t="s">
        <v>1049</v>
      </c>
      <c r="G992" s="33"/>
      <c r="H992" s="9"/>
      <c r="I992" s="9"/>
      <c r="J992" s="9"/>
      <c r="K992" s="9"/>
      <c r="L992" s="9"/>
      <c r="M992" s="9"/>
      <c r="N992" s="9"/>
      <c r="O992" s="9"/>
      <c r="P992" s="9"/>
      <c r="Q992" s="9"/>
      <c r="R992" s="9"/>
      <c r="S992" s="9"/>
      <c r="T992" s="9"/>
      <c r="U992" s="9"/>
      <c r="V992" s="9"/>
      <c r="W992" s="9"/>
      <c r="X992" s="37"/>
      <c r="Y992" s="9"/>
      <c r="Z992" s="9"/>
    </row>
    <row r="993" spans="1:26" x14ac:dyDescent="0.25">
      <c r="A993" s="9"/>
      <c r="B993" s="9"/>
      <c r="C993" s="9"/>
      <c r="D993" s="9"/>
      <c r="E993" s="32">
        <v>6022069</v>
      </c>
      <c r="F993" s="33" t="s">
        <v>1050</v>
      </c>
      <c r="G993" s="33"/>
      <c r="H993" s="9"/>
      <c r="I993" s="9"/>
      <c r="J993" s="9"/>
      <c r="K993" s="9"/>
      <c r="L993" s="9"/>
      <c r="M993" s="9"/>
      <c r="N993" s="9"/>
      <c r="O993" s="9"/>
      <c r="P993" s="9"/>
      <c r="Q993" s="9"/>
      <c r="R993" s="9"/>
      <c r="S993" s="9"/>
      <c r="T993" s="9"/>
      <c r="U993" s="9"/>
      <c r="V993" s="9"/>
      <c r="W993" s="9"/>
      <c r="X993" s="37"/>
      <c r="Y993" s="9"/>
      <c r="Z993" s="9"/>
    </row>
    <row r="994" spans="1:26" x14ac:dyDescent="0.25">
      <c r="A994" s="9"/>
      <c r="B994" s="9"/>
      <c r="C994" s="9"/>
      <c r="D994" s="9"/>
      <c r="E994" s="32">
        <v>6022079</v>
      </c>
      <c r="F994" s="33" t="s">
        <v>1051</v>
      </c>
      <c r="G994" s="33"/>
      <c r="H994" s="9"/>
      <c r="I994" s="9"/>
      <c r="J994" s="9"/>
      <c r="K994" s="9"/>
      <c r="L994" s="9"/>
      <c r="M994" s="9"/>
      <c r="N994" s="9"/>
      <c r="O994" s="9"/>
      <c r="P994" s="9"/>
      <c r="Q994" s="9"/>
      <c r="R994" s="9"/>
      <c r="S994" s="9"/>
      <c r="T994" s="9"/>
      <c r="U994" s="9"/>
      <c r="V994" s="9"/>
      <c r="W994" s="9"/>
      <c r="X994" s="37"/>
      <c r="Y994" s="9"/>
      <c r="Z994" s="9"/>
    </row>
    <row r="995" spans="1:26" x14ac:dyDescent="0.25">
      <c r="A995" s="9"/>
      <c r="B995" s="9"/>
      <c r="C995" s="9"/>
      <c r="D995" s="9"/>
      <c r="E995" s="32">
        <v>6022089</v>
      </c>
      <c r="F995" s="33" t="s">
        <v>1052</v>
      </c>
      <c r="G995" s="33"/>
      <c r="H995" s="9"/>
      <c r="I995" s="9"/>
      <c r="J995" s="9"/>
      <c r="K995" s="9"/>
      <c r="L995" s="9"/>
      <c r="M995" s="9"/>
      <c r="N995" s="9"/>
      <c r="O995" s="9"/>
      <c r="P995" s="9"/>
      <c r="Q995" s="9"/>
      <c r="R995" s="9"/>
      <c r="S995" s="9"/>
      <c r="T995" s="9"/>
      <c r="U995" s="9"/>
      <c r="V995" s="9"/>
      <c r="W995" s="9"/>
      <c r="X995" s="37"/>
      <c r="Y995" s="9"/>
      <c r="Z995" s="9"/>
    </row>
    <row r="996" spans="1:26" x14ac:dyDescent="0.25">
      <c r="A996" s="9"/>
      <c r="B996" s="9"/>
      <c r="C996" s="9"/>
      <c r="D996" s="9"/>
      <c r="E996" s="32">
        <v>6022099</v>
      </c>
      <c r="F996" s="33" t="s">
        <v>1053</v>
      </c>
      <c r="G996" s="33"/>
      <c r="H996" s="9"/>
      <c r="I996" s="9"/>
      <c r="J996" s="9"/>
      <c r="K996" s="9"/>
      <c r="L996" s="9"/>
      <c r="M996" s="9"/>
      <c r="N996" s="9"/>
      <c r="O996" s="9"/>
      <c r="P996" s="9"/>
      <c r="Q996" s="9"/>
      <c r="R996" s="9"/>
      <c r="S996" s="9"/>
      <c r="T996" s="9"/>
      <c r="U996" s="9"/>
      <c r="V996" s="9"/>
      <c r="W996" s="9"/>
      <c r="X996" s="37"/>
      <c r="Y996" s="9"/>
      <c r="Z996" s="9"/>
    </row>
    <row r="997" spans="1:26" x14ac:dyDescent="0.25">
      <c r="A997" s="9"/>
      <c r="B997" s="9"/>
      <c r="C997" s="9"/>
      <c r="D997" s="9"/>
      <c r="E997" s="32">
        <v>6022101</v>
      </c>
      <c r="F997" s="33" t="s">
        <v>1054</v>
      </c>
      <c r="G997" s="33"/>
      <c r="H997" s="9"/>
      <c r="I997" s="9"/>
      <c r="J997" s="9"/>
      <c r="K997" s="9"/>
      <c r="L997" s="9"/>
      <c r="M997" s="9"/>
      <c r="N997" s="9"/>
      <c r="O997" s="9"/>
      <c r="P997" s="9"/>
      <c r="Q997" s="9"/>
      <c r="R997" s="9"/>
      <c r="S997" s="9"/>
      <c r="T997" s="9"/>
      <c r="U997" s="9"/>
      <c r="V997" s="9"/>
      <c r="W997" s="9"/>
      <c r="X997" s="37"/>
      <c r="Y997" s="9"/>
      <c r="Z997" s="9"/>
    </row>
    <row r="998" spans="1:26" x14ac:dyDescent="0.25">
      <c r="A998" s="9"/>
      <c r="B998" s="9"/>
      <c r="C998" s="9"/>
      <c r="D998" s="9"/>
      <c r="E998" s="32">
        <v>6022110</v>
      </c>
      <c r="F998" s="33" t="s">
        <v>1055</v>
      </c>
      <c r="G998" s="33"/>
      <c r="H998" s="9"/>
      <c r="I998" s="9"/>
      <c r="J998" s="9"/>
      <c r="K998" s="9"/>
      <c r="L998" s="9"/>
      <c r="M998" s="9"/>
      <c r="N998" s="9"/>
      <c r="O998" s="9"/>
      <c r="P998" s="9"/>
      <c r="Q998" s="9"/>
      <c r="R998" s="9"/>
      <c r="S998" s="9"/>
      <c r="T998" s="9"/>
      <c r="U998" s="9"/>
      <c r="V998" s="9"/>
      <c r="W998" s="9"/>
      <c r="X998" s="37"/>
      <c r="Y998" s="9"/>
      <c r="Z998" s="9"/>
    </row>
    <row r="999" spans="1:26" x14ac:dyDescent="0.25">
      <c r="A999" s="9"/>
      <c r="B999" s="9"/>
      <c r="C999" s="9"/>
      <c r="D999" s="9"/>
      <c r="E999" s="32">
        <v>6022111</v>
      </c>
      <c r="F999" s="33" t="s">
        <v>1056</v>
      </c>
      <c r="G999" s="33"/>
      <c r="H999" s="9"/>
      <c r="I999" s="9"/>
      <c r="J999" s="9"/>
      <c r="K999" s="9"/>
      <c r="L999" s="9"/>
      <c r="M999" s="9"/>
      <c r="N999" s="9"/>
      <c r="O999" s="9"/>
      <c r="P999" s="9"/>
      <c r="Q999" s="9"/>
      <c r="R999" s="9"/>
      <c r="S999" s="9"/>
      <c r="T999" s="9"/>
      <c r="U999" s="9"/>
      <c r="V999" s="9"/>
      <c r="W999" s="9"/>
      <c r="X999" s="37"/>
      <c r="Y999" s="9"/>
      <c r="Z999" s="9"/>
    </row>
    <row r="1000" spans="1:26" x14ac:dyDescent="0.25">
      <c r="A1000" s="9"/>
      <c r="B1000" s="9"/>
      <c r="C1000" s="9"/>
      <c r="D1000" s="9"/>
      <c r="E1000" s="32">
        <v>6022121</v>
      </c>
      <c r="F1000" s="33" t="s">
        <v>1057</v>
      </c>
      <c r="G1000" s="33"/>
      <c r="H1000" s="9"/>
      <c r="I1000" s="9"/>
      <c r="J1000" s="9"/>
      <c r="K1000" s="9"/>
      <c r="L1000" s="9"/>
      <c r="M1000" s="9"/>
      <c r="N1000" s="9"/>
      <c r="O1000" s="9"/>
      <c r="P1000" s="9"/>
      <c r="Q1000" s="9"/>
      <c r="R1000" s="9"/>
      <c r="S1000" s="9"/>
      <c r="T1000" s="9"/>
      <c r="U1000" s="9"/>
      <c r="V1000" s="9"/>
      <c r="W1000" s="9"/>
      <c r="X1000" s="37"/>
      <c r="Y1000" s="9"/>
      <c r="Z1000" s="9"/>
    </row>
    <row r="1001" spans="1:26" x14ac:dyDescent="0.25">
      <c r="A1001" s="9"/>
      <c r="B1001" s="9"/>
      <c r="C1001" s="9"/>
      <c r="D1001" s="9"/>
      <c r="E1001" s="32">
        <v>6022132</v>
      </c>
      <c r="F1001" s="33" t="s">
        <v>1058</v>
      </c>
      <c r="G1001" s="33"/>
      <c r="H1001" s="9"/>
      <c r="I1001" s="9"/>
      <c r="J1001" s="9"/>
      <c r="K1001" s="9"/>
      <c r="L1001" s="9"/>
      <c r="M1001" s="9"/>
      <c r="N1001" s="9"/>
      <c r="O1001" s="9"/>
      <c r="P1001" s="9"/>
      <c r="Q1001" s="9"/>
      <c r="R1001" s="9"/>
      <c r="S1001" s="9"/>
      <c r="T1001" s="9"/>
      <c r="U1001" s="9"/>
      <c r="V1001" s="9"/>
      <c r="W1001" s="9"/>
      <c r="X1001" s="37"/>
      <c r="Y1001" s="9"/>
      <c r="Z1001" s="9"/>
    </row>
    <row r="1002" spans="1:26" x14ac:dyDescent="0.25">
      <c r="A1002" s="9"/>
      <c r="B1002" s="9"/>
      <c r="C1002" s="9"/>
      <c r="D1002" s="9"/>
      <c r="E1002" s="32">
        <v>6022144</v>
      </c>
      <c r="F1002" s="33" t="s">
        <v>1059</v>
      </c>
      <c r="G1002" s="33"/>
      <c r="H1002" s="9"/>
      <c r="I1002" s="9"/>
      <c r="J1002" s="9"/>
      <c r="K1002" s="9"/>
      <c r="L1002" s="9"/>
      <c r="M1002" s="9"/>
      <c r="N1002" s="9"/>
      <c r="O1002" s="9"/>
      <c r="P1002" s="9"/>
      <c r="Q1002" s="9"/>
      <c r="R1002" s="9"/>
      <c r="S1002" s="9"/>
      <c r="T1002" s="9"/>
      <c r="U1002" s="9"/>
      <c r="V1002" s="9"/>
      <c r="W1002" s="9"/>
      <c r="X1002" s="37"/>
      <c r="Y1002" s="9"/>
      <c r="Z1002" s="9"/>
    </row>
    <row r="1003" spans="1:26" x14ac:dyDescent="0.25">
      <c r="A1003" s="9"/>
      <c r="B1003" s="9"/>
      <c r="C1003" s="9"/>
      <c r="D1003" s="9"/>
      <c r="E1003" s="32">
        <v>6022156</v>
      </c>
      <c r="F1003" s="33" t="s">
        <v>1060</v>
      </c>
      <c r="G1003" s="33"/>
      <c r="H1003" s="9"/>
      <c r="I1003" s="9"/>
      <c r="J1003" s="9"/>
      <c r="K1003" s="9"/>
      <c r="L1003" s="9"/>
      <c r="M1003" s="9"/>
      <c r="N1003" s="9"/>
      <c r="O1003" s="9"/>
      <c r="P1003" s="9"/>
      <c r="Q1003" s="9"/>
      <c r="R1003" s="9"/>
      <c r="S1003" s="9"/>
      <c r="T1003" s="9"/>
      <c r="U1003" s="9"/>
      <c r="V1003" s="9"/>
      <c r="W1003" s="9"/>
      <c r="X1003" s="37"/>
      <c r="Y1003" s="9"/>
      <c r="Z1003" s="9"/>
    </row>
    <row r="1004" spans="1:26" x14ac:dyDescent="0.25">
      <c r="A1004" s="9"/>
      <c r="B1004" s="9"/>
      <c r="C1004" s="9"/>
      <c r="D1004" s="9"/>
      <c r="E1004" s="32">
        <v>6022167</v>
      </c>
      <c r="F1004" s="33" t="s">
        <v>1061</v>
      </c>
      <c r="G1004" s="33"/>
      <c r="H1004" s="9"/>
      <c r="I1004" s="9"/>
      <c r="J1004" s="9"/>
      <c r="K1004" s="9"/>
      <c r="L1004" s="9"/>
      <c r="M1004" s="9"/>
      <c r="N1004" s="9"/>
      <c r="O1004" s="9"/>
      <c r="P1004" s="9"/>
      <c r="Q1004" s="9"/>
      <c r="R1004" s="9"/>
      <c r="S1004" s="9"/>
      <c r="T1004" s="9"/>
      <c r="U1004" s="9"/>
      <c r="V1004" s="9"/>
      <c r="W1004" s="9"/>
      <c r="X1004" s="37"/>
      <c r="Y1004" s="9"/>
      <c r="Z1004" s="9"/>
    </row>
    <row r="1005" spans="1:26" x14ac:dyDescent="0.25">
      <c r="A1005" s="9"/>
      <c r="B1005" s="9"/>
      <c r="C1005" s="9"/>
      <c r="D1005" s="9"/>
      <c r="E1005" s="32">
        <v>6022174</v>
      </c>
      <c r="F1005" s="33" t="s">
        <v>1062</v>
      </c>
      <c r="G1005" s="33"/>
      <c r="H1005" s="9"/>
      <c r="I1005" s="9"/>
      <c r="J1005" s="9"/>
      <c r="K1005" s="9"/>
      <c r="L1005" s="9"/>
      <c r="M1005" s="9"/>
      <c r="N1005" s="9"/>
      <c r="O1005" s="9"/>
      <c r="P1005" s="9"/>
      <c r="Q1005" s="9"/>
      <c r="R1005" s="9"/>
      <c r="S1005" s="9"/>
      <c r="T1005" s="9"/>
      <c r="U1005" s="9"/>
      <c r="V1005" s="9"/>
      <c r="W1005" s="9"/>
      <c r="X1005" s="37"/>
      <c r="Y1005" s="9"/>
      <c r="Z1005" s="9"/>
    </row>
    <row r="1006" spans="1:26" x14ac:dyDescent="0.25">
      <c r="A1006" s="9"/>
      <c r="B1006" s="9"/>
      <c r="C1006" s="9"/>
      <c r="D1006" s="9"/>
      <c r="E1006" s="32">
        <v>6022185</v>
      </c>
      <c r="F1006" s="33" t="s">
        <v>1063</v>
      </c>
      <c r="G1006" s="33"/>
      <c r="H1006" s="9"/>
      <c r="I1006" s="9"/>
      <c r="J1006" s="9"/>
      <c r="K1006" s="9"/>
      <c r="L1006" s="9"/>
      <c r="M1006" s="9"/>
      <c r="N1006" s="9"/>
      <c r="O1006" s="9"/>
      <c r="P1006" s="9"/>
      <c r="Q1006" s="9"/>
      <c r="R1006" s="9"/>
      <c r="S1006" s="9"/>
      <c r="T1006" s="9"/>
      <c r="U1006" s="9"/>
      <c r="V1006" s="9"/>
      <c r="W1006" s="9"/>
      <c r="X1006" s="37"/>
      <c r="Y1006" s="9"/>
      <c r="Z1006" s="9"/>
    </row>
    <row r="1007" spans="1:26" x14ac:dyDescent="0.25">
      <c r="A1007" s="9"/>
      <c r="B1007" s="9"/>
      <c r="C1007" s="9"/>
      <c r="D1007" s="9"/>
      <c r="E1007" s="32">
        <v>6022195</v>
      </c>
      <c r="F1007" s="33" t="s">
        <v>324</v>
      </c>
      <c r="G1007" s="33"/>
      <c r="H1007" s="9"/>
      <c r="I1007" s="9"/>
      <c r="J1007" s="9"/>
      <c r="K1007" s="9"/>
      <c r="L1007" s="9"/>
      <c r="M1007" s="9"/>
      <c r="N1007" s="9"/>
      <c r="O1007" s="9"/>
      <c r="P1007" s="9"/>
      <c r="Q1007" s="9"/>
      <c r="R1007" s="9"/>
      <c r="S1007" s="9"/>
      <c r="T1007" s="9"/>
      <c r="U1007" s="9"/>
      <c r="V1007" s="9"/>
      <c r="W1007" s="9"/>
      <c r="X1007" s="37"/>
      <c r="Y1007" s="9"/>
      <c r="Z1007" s="9"/>
    </row>
    <row r="1008" spans="1:26" x14ac:dyDescent="0.25">
      <c r="A1008" s="9"/>
      <c r="B1008" s="9"/>
      <c r="C1008" s="9"/>
      <c r="D1008" s="9"/>
      <c r="E1008" s="32">
        <v>6022196</v>
      </c>
      <c r="F1008" s="33" t="s">
        <v>1064</v>
      </c>
      <c r="G1008" s="33"/>
      <c r="H1008" s="9"/>
      <c r="I1008" s="9"/>
      <c r="J1008" s="9"/>
      <c r="K1008" s="9"/>
      <c r="L1008" s="9"/>
      <c r="M1008" s="9"/>
      <c r="N1008" s="9"/>
      <c r="O1008" s="9"/>
      <c r="P1008" s="9"/>
      <c r="Q1008" s="9"/>
      <c r="R1008" s="9"/>
      <c r="S1008" s="9"/>
      <c r="T1008" s="9"/>
      <c r="U1008" s="9"/>
      <c r="V1008" s="9"/>
      <c r="W1008" s="9"/>
      <c r="X1008" s="37"/>
      <c r="Y1008" s="9"/>
      <c r="Z1008" s="9"/>
    </row>
    <row r="1009" spans="1:26" x14ac:dyDescent="0.25">
      <c r="A1009" s="9"/>
      <c r="B1009" s="9"/>
      <c r="C1009" s="9"/>
      <c r="D1009" s="9"/>
      <c r="E1009" s="32">
        <v>6022199</v>
      </c>
      <c r="F1009" s="33" t="s">
        <v>1065</v>
      </c>
      <c r="G1009" s="33"/>
      <c r="H1009" s="9"/>
      <c r="I1009" s="9"/>
      <c r="J1009" s="9"/>
      <c r="K1009" s="9"/>
      <c r="L1009" s="9"/>
      <c r="M1009" s="9"/>
      <c r="N1009" s="9"/>
      <c r="O1009" s="9"/>
      <c r="P1009" s="9"/>
      <c r="Q1009" s="9"/>
      <c r="R1009" s="9"/>
      <c r="S1009" s="9"/>
      <c r="T1009" s="9"/>
      <c r="U1009" s="9"/>
      <c r="V1009" s="9"/>
      <c r="W1009" s="9"/>
      <c r="X1009" s="37"/>
      <c r="Y1009" s="9"/>
      <c r="Z1009" s="9"/>
    </row>
    <row r="1010" spans="1:26" x14ac:dyDescent="0.25">
      <c r="A1010" s="9"/>
      <c r="B1010" s="9"/>
      <c r="C1010" s="9"/>
      <c r="D1010" s="9"/>
      <c r="E1010" s="32">
        <v>6026089</v>
      </c>
      <c r="F1010" s="33" t="s">
        <v>1066</v>
      </c>
      <c r="G1010" s="33"/>
      <c r="H1010" s="9"/>
      <c r="I1010" s="9"/>
      <c r="J1010" s="9"/>
      <c r="K1010" s="9"/>
      <c r="L1010" s="9"/>
      <c r="M1010" s="9"/>
      <c r="N1010" s="9"/>
      <c r="O1010" s="9"/>
      <c r="P1010" s="9"/>
      <c r="Q1010" s="9"/>
      <c r="R1010" s="9"/>
      <c r="S1010" s="9"/>
      <c r="T1010" s="9"/>
      <c r="U1010" s="9"/>
      <c r="V1010" s="9"/>
      <c r="W1010" s="9"/>
      <c r="X1010" s="37"/>
      <c r="Y1010" s="9"/>
      <c r="Z1010" s="9"/>
    </row>
    <row r="1011" spans="1:26" x14ac:dyDescent="0.25">
      <c r="A1011" s="9"/>
      <c r="B1011" s="9"/>
      <c r="C1011" s="9"/>
      <c r="D1011" s="9"/>
      <c r="E1011" s="32">
        <v>6026188</v>
      </c>
      <c r="F1011" s="33" t="s">
        <v>1067</v>
      </c>
      <c r="G1011" s="33"/>
      <c r="H1011" s="9"/>
      <c r="I1011" s="9"/>
      <c r="J1011" s="9"/>
      <c r="K1011" s="9"/>
      <c r="L1011" s="9"/>
      <c r="M1011" s="9"/>
      <c r="N1011" s="9"/>
      <c r="O1011" s="9"/>
      <c r="P1011" s="9"/>
      <c r="Q1011" s="9"/>
      <c r="R1011" s="9"/>
      <c r="S1011" s="9"/>
      <c r="T1011" s="9"/>
      <c r="U1011" s="9"/>
      <c r="V1011" s="9"/>
      <c r="W1011" s="9"/>
      <c r="X1011" s="37"/>
      <c r="Y1011" s="9"/>
      <c r="Z1011" s="9"/>
    </row>
    <row r="1012" spans="1:26" x14ac:dyDescent="0.25">
      <c r="A1012" s="9"/>
      <c r="B1012" s="9"/>
      <c r="C1012" s="9"/>
      <c r="D1012" s="9"/>
      <c r="E1012" s="32">
        <v>6030210</v>
      </c>
      <c r="F1012" s="33" t="s">
        <v>1036</v>
      </c>
      <c r="G1012" s="33"/>
      <c r="H1012" s="9"/>
      <c r="I1012" s="9"/>
      <c r="J1012" s="9"/>
      <c r="K1012" s="9"/>
      <c r="L1012" s="9"/>
      <c r="M1012" s="9"/>
      <c r="N1012" s="9"/>
      <c r="O1012" s="9"/>
      <c r="P1012" s="9"/>
      <c r="Q1012" s="9"/>
      <c r="R1012" s="9"/>
      <c r="S1012" s="9"/>
      <c r="T1012" s="9"/>
      <c r="U1012" s="9"/>
      <c r="V1012" s="9"/>
      <c r="W1012" s="9"/>
      <c r="X1012" s="37"/>
      <c r="Y1012" s="9"/>
      <c r="Z1012" s="9"/>
    </row>
    <row r="1013" spans="1:26" x14ac:dyDescent="0.25">
      <c r="A1013" s="9"/>
      <c r="B1013" s="9"/>
      <c r="C1013" s="9"/>
      <c r="D1013" s="9"/>
      <c r="E1013" s="32">
        <v>6031105</v>
      </c>
      <c r="F1013" s="33" t="s">
        <v>1068</v>
      </c>
      <c r="G1013" s="33"/>
      <c r="H1013" s="9"/>
      <c r="I1013" s="9"/>
      <c r="J1013" s="9"/>
      <c r="K1013" s="9"/>
      <c r="L1013" s="9"/>
      <c r="M1013" s="9"/>
      <c r="N1013" s="9"/>
      <c r="O1013" s="9"/>
      <c r="P1013" s="9"/>
      <c r="Q1013" s="9"/>
      <c r="R1013" s="9"/>
      <c r="S1013" s="9"/>
      <c r="T1013" s="9"/>
      <c r="U1013" s="9"/>
      <c r="V1013" s="9"/>
      <c r="W1013" s="9"/>
      <c r="X1013" s="37"/>
      <c r="Y1013" s="9"/>
      <c r="Z1013" s="9"/>
    </row>
    <row r="1014" spans="1:26" x14ac:dyDescent="0.25">
      <c r="A1014" s="9"/>
      <c r="B1014" s="9"/>
      <c r="C1014" s="9"/>
      <c r="D1014" s="9"/>
      <c r="E1014" s="32">
        <v>6031110</v>
      </c>
      <c r="F1014" s="33" t="s">
        <v>1069</v>
      </c>
      <c r="G1014" s="33"/>
      <c r="H1014" s="9"/>
      <c r="I1014" s="9"/>
      <c r="J1014" s="9"/>
      <c r="K1014" s="9"/>
      <c r="L1014" s="9"/>
      <c r="M1014" s="9"/>
      <c r="N1014" s="9"/>
      <c r="O1014" s="9"/>
      <c r="P1014" s="9"/>
      <c r="Q1014" s="9"/>
      <c r="R1014" s="9"/>
      <c r="S1014" s="9"/>
      <c r="T1014" s="9"/>
      <c r="U1014" s="9"/>
      <c r="V1014" s="9"/>
      <c r="W1014" s="9"/>
      <c r="X1014" s="37"/>
      <c r="Y1014" s="9"/>
      <c r="Z1014" s="9"/>
    </row>
    <row r="1015" spans="1:26" x14ac:dyDescent="0.25">
      <c r="A1015" s="9"/>
      <c r="B1015" s="9"/>
      <c r="C1015" s="9"/>
      <c r="D1015" s="9"/>
      <c r="E1015" s="32">
        <v>6031111</v>
      </c>
      <c r="F1015" s="33" t="s">
        <v>1069</v>
      </c>
      <c r="G1015" s="33"/>
      <c r="H1015" s="9"/>
      <c r="I1015" s="9"/>
      <c r="J1015" s="9"/>
      <c r="K1015" s="9"/>
      <c r="L1015" s="9"/>
      <c r="M1015" s="9"/>
      <c r="N1015" s="9"/>
      <c r="O1015" s="9"/>
      <c r="P1015" s="9"/>
      <c r="Q1015" s="9"/>
      <c r="R1015" s="9"/>
      <c r="S1015" s="9"/>
      <c r="T1015" s="9"/>
      <c r="U1015" s="9"/>
      <c r="V1015" s="9"/>
      <c r="W1015" s="9"/>
      <c r="X1015" s="37"/>
      <c r="Y1015" s="9"/>
      <c r="Z1015" s="9"/>
    </row>
    <row r="1016" spans="1:26" x14ac:dyDescent="0.25">
      <c r="A1016" s="9"/>
      <c r="B1016" s="9"/>
      <c r="C1016" s="9"/>
      <c r="D1016" s="9"/>
      <c r="E1016" s="32">
        <v>6031125</v>
      </c>
      <c r="F1016" s="33" t="s">
        <v>1070</v>
      </c>
      <c r="G1016" s="33"/>
      <c r="H1016" s="9"/>
      <c r="I1016" s="9"/>
      <c r="J1016" s="9"/>
      <c r="K1016" s="9"/>
      <c r="L1016" s="9"/>
      <c r="M1016" s="9"/>
      <c r="N1016" s="9"/>
      <c r="O1016" s="9"/>
      <c r="P1016" s="9"/>
      <c r="Q1016" s="9"/>
      <c r="R1016" s="9"/>
      <c r="S1016" s="9"/>
      <c r="T1016" s="9"/>
      <c r="U1016" s="9"/>
      <c r="V1016" s="9"/>
      <c r="W1016" s="9"/>
      <c r="X1016" s="37"/>
      <c r="Y1016" s="9"/>
      <c r="Z1016" s="9"/>
    </row>
    <row r="1017" spans="1:26" x14ac:dyDescent="0.25">
      <c r="A1017" s="9"/>
      <c r="B1017" s="9"/>
      <c r="C1017" s="9"/>
      <c r="D1017" s="9"/>
      <c r="E1017" s="32">
        <v>6031136</v>
      </c>
      <c r="F1017" s="33" t="s">
        <v>1071</v>
      </c>
      <c r="G1017" s="33"/>
      <c r="H1017" s="9"/>
      <c r="I1017" s="9"/>
      <c r="J1017" s="9"/>
      <c r="K1017" s="9"/>
      <c r="L1017" s="9"/>
      <c r="M1017" s="9"/>
      <c r="N1017" s="9"/>
      <c r="O1017" s="9"/>
      <c r="P1017" s="9"/>
      <c r="Q1017" s="9"/>
      <c r="R1017" s="9"/>
      <c r="S1017" s="9"/>
      <c r="T1017" s="9"/>
      <c r="U1017" s="9"/>
      <c r="V1017" s="9"/>
      <c r="W1017" s="9"/>
      <c r="X1017" s="37"/>
      <c r="Y1017" s="9"/>
      <c r="Z1017" s="9"/>
    </row>
    <row r="1018" spans="1:26" x14ac:dyDescent="0.25">
      <c r="A1018" s="9"/>
      <c r="B1018" s="9"/>
      <c r="C1018" s="9"/>
      <c r="D1018" s="9"/>
      <c r="E1018" s="32">
        <v>6031143</v>
      </c>
      <c r="F1018" s="33" t="s">
        <v>1072</v>
      </c>
      <c r="G1018" s="33"/>
      <c r="H1018" s="9"/>
      <c r="I1018" s="9"/>
      <c r="J1018" s="9"/>
      <c r="K1018" s="9"/>
      <c r="L1018" s="9"/>
      <c r="M1018" s="9"/>
      <c r="N1018" s="9"/>
      <c r="O1018" s="9"/>
      <c r="P1018" s="9"/>
      <c r="Q1018" s="9"/>
      <c r="R1018" s="9"/>
      <c r="S1018" s="9"/>
      <c r="T1018" s="9"/>
      <c r="U1018" s="9"/>
      <c r="V1018" s="9"/>
      <c r="W1018" s="9"/>
      <c r="X1018" s="37"/>
      <c r="Y1018" s="9"/>
      <c r="Z1018" s="9"/>
    </row>
    <row r="1019" spans="1:26" x14ac:dyDescent="0.25">
      <c r="A1019" s="9"/>
      <c r="B1019" s="9"/>
      <c r="C1019" s="9"/>
      <c r="D1019" s="9"/>
      <c r="E1019" s="32">
        <v>6031149</v>
      </c>
      <c r="F1019" s="33" t="s">
        <v>1073</v>
      </c>
      <c r="G1019" s="33"/>
      <c r="H1019" s="9"/>
      <c r="I1019" s="9"/>
      <c r="J1019" s="9"/>
      <c r="K1019" s="9"/>
      <c r="L1019" s="9"/>
      <c r="M1019" s="9"/>
      <c r="N1019" s="9"/>
      <c r="O1019" s="9"/>
      <c r="P1019" s="9"/>
      <c r="Q1019" s="9"/>
      <c r="R1019" s="9"/>
      <c r="S1019" s="9"/>
      <c r="T1019" s="9"/>
      <c r="U1019" s="9"/>
      <c r="V1019" s="9"/>
      <c r="W1019" s="9"/>
      <c r="X1019" s="37"/>
      <c r="Y1019" s="9"/>
      <c r="Z1019" s="9"/>
    </row>
    <row r="1020" spans="1:26" x14ac:dyDescent="0.25">
      <c r="A1020" s="9"/>
      <c r="B1020" s="9"/>
      <c r="C1020" s="9"/>
      <c r="D1020" s="9"/>
      <c r="E1020" s="32">
        <v>6031150</v>
      </c>
      <c r="F1020" s="33" t="s">
        <v>1074</v>
      </c>
      <c r="G1020" s="33"/>
      <c r="H1020" s="9"/>
      <c r="I1020" s="9"/>
      <c r="J1020" s="9"/>
      <c r="K1020" s="9"/>
      <c r="L1020" s="9"/>
      <c r="M1020" s="9"/>
      <c r="N1020" s="9"/>
      <c r="O1020" s="9"/>
      <c r="P1020" s="9"/>
      <c r="Q1020" s="9"/>
      <c r="R1020" s="9"/>
      <c r="S1020" s="9"/>
      <c r="T1020" s="9"/>
      <c r="U1020" s="9"/>
      <c r="V1020" s="9"/>
      <c r="W1020" s="9"/>
      <c r="X1020" s="37"/>
      <c r="Y1020" s="9"/>
      <c r="Z1020" s="9"/>
    </row>
    <row r="1021" spans="1:26" x14ac:dyDescent="0.25">
      <c r="A1021" s="9"/>
      <c r="B1021" s="9"/>
      <c r="C1021" s="9"/>
      <c r="D1021" s="9"/>
      <c r="E1021" s="32">
        <v>6031151</v>
      </c>
      <c r="F1021" s="33" t="s">
        <v>1075</v>
      </c>
      <c r="G1021" s="33"/>
      <c r="H1021" s="9"/>
      <c r="I1021" s="9"/>
      <c r="J1021" s="9"/>
      <c r="K1021" s="9"/>
      <c r="L1021" s="9"/>
      <c r="M1021" s="9"/>
      <c r="N1021" s="9"/>
      <c r="O1021" s="9"/>
      <c r="P1021" s="9"/>
      <c r="Q1021" s="9"/>
      <c r="R1021" s="9"/>
      <c r="S1021" s="9"/>
      <c r="T1021" s="9"/>
      <c r="U1021" s="9"/>
      <c r="V1021" s="9"/>
      <c r="W1021" s="9"/>
      <c r="X1021" s="37"/>
      <c r="Y1021" s="9"/>
      <c r="Z1021" s="9"/>
    </row>
    <row r="1022" spans="1:26" x14ac:dyDescent="0.25">
      <c r="A1022" s="9"/>
      <c r="B1022" s="9"/>
      <c r="C1022" s="9"/>
      <c r="D1022" s="9"/>
      <c r="E1022" s="32">
        <v>6031152</v>
      </c>
      <c r="F1022" s="33" t="s">
        <v>1076</v>
      </c>
      <c r="G1022" s="33"/>
      <c r="H1022" s="9"/>
      <c r="I1022" s="9"/>
      <c r="J1022" s="9"/>
      <c r="K1022" s="9"/>
      <c r="L1022" s="9"/>
      <c r="M1022" s="9"/>
      <c r="N1022" s="9"/>
      <c r="O1022" s="9"/>
      <c r="P1022" s="9"/>
      <c r="Q1022" s="9"/>
      <c r="R1022" s="9"/>
      <c r="S1022" s="9"/>
      <c r="T1022" s="9"/>
      <c r="U1022" s="9"/>
      <c r="V1022" s="9"/>
      <c r="W1022" s="9"/>
      <c r="X1022" s="37"/>
      <c r="Y1022" s="9"/>
      <c r="Z1022" s="9"/>
    </row>
    <row r="1023" spans="1:26" x14ac:dyDescent="0.25">
      <c r="A1023" s="9"/>
      <c r="B1023" s="9"/>
      <c r="C1023" s="9"/>
      <c r="D1023" s="9"/>
      <c r="E1023" s="32">
        <v>6031153</v>
      </c>
      <c r="F1023" s="33" t="s">
        <v>1077</v>
      </c>
      <c r="G1023" s="33"/>
      <c r="H1023" s="9"/>
      <c r="I1023" s="9"/>
      <c r="J1023" s="9"/>
      <c r="K1023" s="9"/>
      <c r="L1023" s="9"/>
      <c r="M1023" s="9"/>
      <c r="N1023" s="9"/>
      <c r="O1023" s="9"/>
      <c r="P1023" s="9"/>
      <c r="Q1023" s="9"/>
      <c r="R1023" s="9"/>
      <c r="S1023" s="9"/>
      <c r="T1023" s="9"/>
      <c r="U1023" s="9"/>
      <c r="V1023" s="9"/>
      <c r="W1023" s="9"/>
      <c r="X1023" s="37"/>
      <c r="Y1023" s="9"/>
      <c r="Z1023" s="9"/>
    </row>
    <row r="1024" spans="1:26" x14ac:dyDescent="0.25">
      <c r="A1024" s="9"/>
      <c r="B1024" s="9"/>
      <c r="C1024" s="9"/>
      <c r="D1024" s="9"/>
      <c r="E1024" s="32">
        <v>6031154</v>
      </c>
      <c r="F1024" s="33" t="s">
        <v>1078</v>
      </c>
      <c r="G1024" s="33"/>
      <c r="H1024" s="9"/>
      <c r="I1024" s="9"/>
      <c r="J1024" s="9"/>
      <c r="K1024" s="9"/>
      <c r="L1024" s="9"/>
      <c r="M1024" s="9"/>
      <c r="N1024" s="9"/>
      <c r="O1024" s="9"/>
      <c r="P1024" s="9"/>
      <c r="Q1024" s="9"/>
      <c r="R1024" s="9"/>
      <c r="S1024" s="9"/>
      <c r="T1024" s="9"/>
      <c r="U1024" s="9"/>
      <c r="V1024" s="9"/>
      <c r="W1024" s="9"/>
      <c r="X1024" s="37"/>
      <c r="Y1024" s="9"/>
      <c r="Z1024" s="9"/>
    </row>
    <row r="1025" spans="1:26" x14ac:dyDescent="0.25">
      <c r="A1025" s="9"/>
      <c r="B1025" s="9"/>
      <c r="C1025" s="9"/>
      <c r="D1025" s="9"/>
      <c r="E1025" s="32">
        <v>6031155</v>
      </c>
      <c r="F1025" s="33" t="s">
        <v>1079</v>
      </c>
      <c r="G1025" s="33"/>
      <c r="H1025" s="9"/>
      <c r="I1025" s="9"/>
      <c r="J1025" s="9"/>
      <c r="K1025" s="9"/>
      <c r="L1025" s="9"/>
      <c r="M1025" s="9"/>
      <c r="N1025" s="9"/>
      <c r="O1025" s="9"/>
      <c r="P1025" s="9"/>
      <c r="Q1025" s="9"/>
      <c r="R1025" s="9"/>
      <c r="S1025" s="9"/>
      <c r="T1025" s="9"/>
      <c r="U1025" s="9"/>
      <c r="V1025" s="9"/>
      <c r="W1025" s="9"/>
      <c r="X1025" s="37"/>
      <c r="Y1025" s="9"/>
      <c r="Z1025" s="9"/>
    </row>
    <row r="1026" spans="1:26" x14ac:dyDescent="0.25">
      <c r="A1026" s="9"/>
      <c r="B1026" s="9"/>
      <c r="C1026" s="9"/>
      <c r="D1026" s="9"/>
      <c r="E1026" s="32">
        <v>6031156</v>
      </c>
      <c r="F1026" s="33" t="s">
        <v>1080</v>
      </c>
      <c r="G1026" s="33"/>
      <c r="H1026" s="9"/>
      <c r="I1026" s="9"/>
      <c r="J1026" s="9"/>
      <c r="K1026" s="9"/>
      <c r="L1026" s="9"/>
      <c r="M1026" s="9"/>
      <c r="N1026" s="9"/>
      <c r="O1026" s="9"/>
      <c r="P1026" s="9"/>
      <c r="Q1026" s="9"/>
      <c r="R1026" s="9"/>
      <c r="S1026" s="9"/>
      <c r="T1026" s="9"/>
      <c r="U1026" s="9"/>
      <c r="V1026" s="9"/>
      <c r="W1026" s="9"/>
      <c r="X1026" s="37"/>
      <c r="Y1026" s="9"/>
      <c r="Z1026" s="9"/>
    </row>
    <row r="1027" spans="1:26" x14ac:dyDescent="0.25">
      <c r="A1027" s="9"/>
      <c r="B1027" s="9"/>
      <c r="C1027" s="9"/>
      <c r="D1027" s="9"/>
      <c r="E1027" s="32">
        <v>6031157</v>
      </c>
      <c r="F1027" s="33" t="s">
        <v>1081</v>
      </c>
      <c r="G1027" s="33"/>
      <c r="H1027" s="9"/>
      <c r="I1027" s="9"/>
      <c r="J1027" s="9"/>
      <c r="K1027" s="9"/>
      <c r="L1027" s="9"/>
      <c r="M1027" s="9"/>
      <c r="N1027" s="9"/>
      <c r="O1027" s="9"/>
      <c r="P1027" s="9"/>
      <c r="Q1027" s="9"/>
      <c r="R1027" s="9"/>
      <c r="S1027" s="9"/>
      <c r="T1027" s="9"/>
      <c r="U1027" s="9"/>
      <c r="V1027" s="9"/>
      <c r="W1027" s="9"/>
      <c r="X1027" s="37"/>
      <c r="Y1027" s="9"/>
      <c r="Z1027" s="9"/>
    </row>
    <row r="1028" spans="1:26" x14ac:dyDescent="0.25">
      <c r="A1028" s="9"/>
      <c r="B1028" s="9"/>
      <c r="C1028" s="9"/>
      <c r="D1028" s="9"/>
      <c r="E1028" s="32">
        <v>6031158</v>
      </c>
      <c r="F1028" s="33" t="s">
        <v>1082</v>
      </c>
      <c r="G1028" s="33"/>
      <c r="H1028" s="9"/>
      <c r="I1028" s="9"/>
      <c r="J1028" s="9"/>
      <c r="K1028" s="9"/>
      <c r="L1028" s="9"/>
      <c r="M1028" s="9"/>
      <c r="N1028" s="9"/>
      <c r="O1028" s="9"/>
      <c r="P1028" s="9"/>
      <c r="Q1028" s="9"/>
      <c r="R1028" s="9"/>
      <c r="S1028" s="9"/>
      <c r="T1028" s="9"/>
      <c r="U1028" s="9"/>
      <c r="V1028" s="9"/>
      <c r="W1028" s="9"/>
      <c r="X1028" s="37"/>
      <c r="Y1028" s="9"/>
      <c r="Z1028" s="9"/>
    </row>
    <row r="1029" spans="1:26" x14ac:dyDescent="0.25">
      <c r="A1029" s="9"/>
      <c r="B1029" s="9"/>
      <c r="C1029" s="9"/>
      <c r="D1029" s="9"/>
      <c r="E1029" s="32">
        <v>6031161</v>
      </c>
      <c r="F1029" s="33" t="s">
        <v>1083</v>
      </c>
      <c r="G1029" s="33"/>
      <c r="H1029" s="9"/>
      <c r="I1029" s="9"/>
      <c r="J1029" s="9"/>
      <c r="K1029" s="9"/>
      <c r="L1029" s="9"/>
      <c r="M1029" s="9"/>
      <c r="N1029" s="9"/>
      <c r="O1029" s="9"/>
      <c r="P1029" s="9"/>
      <c r="Q1029" s="9"/>
      <c r="R1029" s="9"/>
      <c r="S1029" s="9"/>
      <c r="T1029" s="9"/>
      <c r="U1029" s="9"/>
      <c r="V1029" s="9"/>
      <c r="W1029" s="9"/>
      <c r="X1029" s="37"/>
      <c r="Y1029" s="9"/>
      <c r="Z1029" s="9"/>
    </row>
    <row r="1030" spans="1:26" x14ac:dyDescent="0.25">
      <c r="A1030" s="9"/>
      <c r="B1030" s="9"/>
      <c r="C1030" s="9"/>
      <c r="D1030" s="9"/>
      <c r="E1030" s="32">
        <v>6031180</v>
      </c>
      <c r="F1030" s="33" t="s">
        <v>1084</v>
      </c>
      <c r="G1030" s="33"/>
      <c r="H1030" s="9"/>
      <c r="I1030" s="9"/>
      <c r="J1030" s="9"/>
      <c r="K1030" s="9"/>
      <c r="L1030" s="9"/>
      <c r="M1030" s="9"/>
      <c r="N1030" s="9"/>
      <c r="O1030" s="9"/>
      <c r="P1030" s="9"/>
      <c r="Q1030" s="9"/>
      <c r="R1030" s="9"/>
      <c r="S1030" s="9"/>
      <c r="T1030" s="9"/>
      <c r="U1030" s="9"/>
      <c r="V1030" s="9"/>
      <c r="W1030" s="9"/>
      <c r="X1030" s="37"/>
      <c r="Y1030" s="9"/>
      <c r="Z1030" s="9"/>
    </row>
    <row r="1031" spans="1:26" x14ac:dyDescent="0.25">
      <c r="A1031" s="9"/>
      <c r="B1031" s="9"/>
      <c r="C1031" s="9"/>
      <c r="D1031" s="9"/>
      <c r="E1031" s="32">
        <v>6031190</v>
      </c>
      <c r="F1031" s="33" t="s">
        <v>1085</v>
      </c>
      <c r="G1031" s="33"/>
      <c r="H1031" s="9"/>
      <c r="I1031" s="9"/>
      <c r="J1031" s="9"/>
      <c r="K1031" s="9"/>
      <c r="L1031" s="9"/>
      <c r="M1031" s="9"/>
      <c r="N1031" s="9"/>
      <c r="O1031" s="9"/>
      <c r="P1031" s="9"/>
      <c r="Q1031" s="9"/>
      <c r="R1031" s="9"/>
      <c r="S1031" s="9"/>
      <c r="T1031" s="9"/>
      <c r="U1031" s="9"/>
      <c r="V1031" s="9"/>
      <c r="W1031" s="9"/>
      <c r="X1031" s="37"/>
      <c r="Y1031" s="9"/>
      <c r="Z1031" s="9"/>
    </row>
    <row r="1032" spans="1:26" x14ac:dyDescent="0.25">
      <c r="A1032" s="9"/>
      <c r="B1032" s="9"/>
      <c r="C1032" s="9"/>
      <c r="D1032" s="9"/>
      <c r="E1032" s="32">
        <v>6032101</v>
      </c>
      <c r="F1032" s="33" t="s">
        <v>1086</v>
      </c>
      <c r="G1032" s="33"/>
      <c r="H1032" s="9"/>
      <c r="I1032" s="9"/>
      <c r="J1032" s="9"/>
      <c r="K1032" s="9"/>
      <c r="L1032" s="9"/>
      <c r="M1032" s="9"/>
      <c r="N1032" s="9"/>
      <c r="O1032" s="9"/>
      <c r="P1032" s="9"/>
      <c r="Q1032" s="9"/>
      <c r="R1032" s="9"/>
      <c r="S1032" s="9"/>
      <c r="T1032" s="9"/>
      <c r="U1032" s="9"/>
      <c r="V1032" s="9"/>
      <c r="W1032" s="9"/>
      <c r="X1032" s="37"/>
      <c r="Y1032" s="9"/>
      <c r="Z1032" s="9"/>
    </row>
    <row r="1033" spans="1:26" x14ac:dyDescent="0.25">
      <c r="A1033" s="9"/>
      <c r="B1033" s="9"/>
      <c r="C1033" s="9"/>
      <c r="D1033" s="9"/>
      <c r="E1033" s="32">
        <v>6032110</v>
      </c>
      <c r="F1033" s="33" t="s">
        <v>1087</v>
      </c>
      <c r="G1033" s="33"/>
      <c r="H1033" s="9"/>
      <c r="I1033" s="9"/>
      <c r="J1033" s="9"/>
      <c r="K1033" s="9"/>
      <c r="L1033" s="9"/>
      <c r="M1033" s="9"/>
      <c r="N1033" s="9"/>
      <c r="O1033" s="9"/>
      <c r="P1033" s="9"/>
      <c r="Q1033" s="9"/>
      <c r="R1033" s="9"/>
      <c r="S1033" s="9"/>
      <c r="T1033" s="9"/>
      <c r="U1033" s="9"/>
      <c r="V1033" s="9"/>
      <c r="W1033" s="9"/>
      <c r="X1033" s="37"/>
      <c r="Y1033" s="9"/>
      <c r="Z1033" s="9"/>
    </row>
    <row r="1034" spans="1:26" x14ac:dyDescent="0.25">
      <c r="A1034" s="9"/>
      <c r="B1034" s="9"/>
      <c r="C1034" s="9"/>
      <c r="D1034" s="9"/>
      <c r="E1034" s="32">
        <v>6032111</v>
      </c>
      <c r="F1034" s="33" t="s">
        <v>1088</v>
      </c>
      <c r="G1034" s="33"/>
      <c r="H1034" s="9"/>
      <c r="I1034" s="9"/>
      <c r="J1034" s="9"/>
      <c r="K1034" s="9"/>
      <c r="L1034" s="9"/>
      <c r="M1034" s="9"/>
      <c r="N1034" s="9"/>
      <c r="O1034" s="9"/>
      <c r="P1034" s="9"/>
      <c r="Q1034" s="9"/>
      <c r="R1034" s="9"/>
      <c r="S1034" s="9"/>
      <c r="T1034" s="9"/>
      <c r="U1034" s="9"/>
      <c r="V1034" s="9"/>
      <c r="W1034" s="9"/>
      <c r="X1034" s="37"/>
      <c r="Y1034" s="9"/>
      <c r="Z1034" s="9"/>
    </row>
    <row r="1035" spans="1:26" x14ac:dyDescent="0.25">
      <c r="A1035" s="9"/>
      <c r="B1035" s="9"/>
      <c r="C1035" s="9"/>
      <c r="D1035" s="9"/>
      <c r="E1035" s="32">
        <v>6032121</v>
      </c>
      <c r="F1035" s="33" t="s">
        <v>1089</v>
      </c>
      <c r="G1035" s="33"/>
      <c r="H1035" s="9"/>
      <c r="I1035" s="9"/>
      <c r="J1035" s="9"/>
      <c r="K1035" s="9"/>
      <c r="L1035" s="9"/>
      <c r="M1035" s="9"/>
      <c r="N1035" s="9"/>
      <c r="O1035" s="9"/>
      <c r="P1035" s="9"/>
      <c r="Q1035" s="9"/>
      <c r="R1035" s="9"/>
      <c r="S1035" s="9"/>
      <c r="T1035" s="9"/>
      <c r="U1035" s="9"/>
      <c r="V1035" s="9"/>
      <c r="W1035" s="9"/>
      <c r="X1035" s="37"/>
      <c r="Y1035" s="9"/>
      <c r="Z1035" s="9"/>
    </row>
    <row r="1036" spans="1:26" x14ac:dyDescent="0.25">
      <c r="A1036" s="9"/>
      <c r="B1036" s="9"/>
      <c r="C1036" s="9"/>
      <c r="D1036" s="9"/>
      <c r="E1036" s="32">
        <v>6032123</v>
      </c>
      <c r="F1036" s="33" t="s">
        <v>1090</v>
      </c>
      <c r="G1036" s="33"/>
      <c r="H1036" s="9"/>
      <c r="I1036" s="9"/>
      <c r="J1036" s="9"/>
      <c r="K1036" s="9"/>
      <c r="L1036" s="9"/>
      <c r="M1036" s="9"/>
      <c r="N1036" s="9"/>
      <c r="O1036" s="9"/>
      <c r="P1036" s="9"/>
      <c r="Q1036" s="9"/>
      <c r="R1036" s="9"/>
      <c r="S1036" s="9"/>
      <c r="T1036" s="9"/>
      <c r="U1036" s="9"/>
      <c r="V1036" s="9"/>
      <c r="W1036" s="9"/>
      <c r="X1036" s="37"/>
      <c r="Y1036" s="9"/>
      <c r="Z1036" s="9"/>
    </row>
    <row r="1037" spans="1:26" x14ac:dyDescent="0.25">
      <c r="A1037" s="9"/>
      <c r="B1037" s="9"/>
      <c r="C1037" s="9"/>
      <c r="D1037" s="9"/>
      <c r="E1037" s="32">
        <v>6032132</v>
      </c>
      <c r="F1037" s="33" t="s">
        <v>1091</v>
      </c>
      <c r="G1037" s="33"/>
      <c r="H1037" s="9"/>
      <c r="I1037" s="9"/>
      <c r="J1037" s="9"/>
      <c r="K1037" s="9"/>
      <c r="L1037" s="9"/>
      <c r="M1037" s="9"/>
      <c r="N1037" s="9"/>
      <c r="O1037" s="9"/>
      <c r="P1037" s="9"/>
      <c r="Q1037" s="9"/>
      <c r="R1037" s="9"/>
      <c r="S1037" s="9"/>
      <c r="T1037" s="9"/>
      <c r="U1037" s="9"/>
      <c r="V1037" s="9"/>
      <c r="W1037" s="9"/>
      <c r="X1037" s="37"/>
      <c r="Y1037" s="9"/>
      <c r="Z1037" s="9"/>
    </row>
    <row r="1038" spans="1:26" x14ac:dyDescent="0.25">
      <c r="A1038" s="9"/>
      <c r="B1038" s="9"/>
      <c r="C1038" s="9"/>
      <c r="D1038" s="9"/>
      <c r="E1038" s="32">
        <v>6032133</v>
      </c>
      <c r="F1038" s="33" t="s">
        <v>1092</v>
      </c>
      <c r="G1038" s="33"/>
      <c r="H1038" s="9"/>
      <c r="I1038" s="9"/>
      <c r="J1038" s="9"/>
      <c r="K1038" s="9"/>
      <c r="L1038" s="9"/>
      <c r="M1038" s="9"/>
      <c r="N1038" s="9"/>
      <c r="O1038" s="9"/>
      <c r="P1038" s="9"/>
      <c r="Q1038" s="9"/>
      <c r="R1038" s="9"/>
      <c r="S1038" s="9"/>
      <c r="T1038" s="9"/>
      <c r="U1038" s="9"/>
      <c r="V1038" s="9"/>
      <c r="W1038" s="9"/>
      <c r="X1038" s="37"/>
      <c r="Y1038" s="9"/>
      <c r="Z1038" s="9"/>
    </row>
    <row r="1039" spans="1:26" x14ac:dyDescent="0.25">
      <c r="A1039" s="9"/>
      <c r="B1039" s="9"/>
      <c r="C1039" s="9"/>
      <c r="D1039" s="9"/>
      <c r="E1039" s="32">
        <v>6032138</v>
      </c>
      <c r="F1039" s="33" t="s">
        <v>1093</v>
      </c>
      <c r="G1039" s="33"/>
      <c r="H1039" s="9"/>
      <c r="I1039" s="9"/>
      <c r="J1039" s="9"/>
      <c r="K1039" s="9"/>
      <c r="L1039" s="9"/>
      <c r="M1039" s="9"/>
      <c r="N1039" s="9"/>
      <c r="O1039" s="9"/>
      <c r="P1039" s="9"/>
      <c r="Q1039" s="9"/>
      <c r="R1039" s="9"/>
      <c r="S1039" s="9"/>
      <c r="T1039" s="9"/>
      <c r="U1039" s="9"/>
      <c r="V1039" s="9"/>
      <c r="W1039" s="9"/>
      <c r="X1039" s="37"/>
      <c r="Y1039" s="9"/>
      <c r="Z1039" s="9"/>
    </row>
    <row r="1040" spans="1:26" x14ac:dyDescent="0.25">
      <c r="A1040" s="9"/>
      <c r="B1040" s="9"/>
      <c r="C1040" s="9"/>
      <c r="D1040" s="9"/>
      <c r="E1040" s="32">
        <v>6032143</v>
      </c>
      <c r="F1040" s="33" t="s">
        <v>1094</v>
      </c>
      <c r="G1040" s="33"/>
      <c r="H1040" s="9"/>
      <c r="I1040" s="9"/>
      <c r="J1040" s="9"/>
      <c r="K1040" s="9"/>
      <c r="L1040" s="9"/>
      <c r="M1040" s="9"/>
      <c r="N1040" s="9"/>
      <c r="O1040" s="9"/>
      <c r="P1040" s="9"/>
      <c r="Q1040" s="9"/>
      <c r="R1040" s="9"/>
      <c r="S1040" s="9"/>
      <c r="T1040" s="9"/>
      <c r="U1040" s="9"/>
      <c r="V1040" s="9"/>
      <c r="W1040" s="9"/>
      <c r="X1040" s="37"/>
      <c r="Y1040" s="9"/>
      <c r="Z1040" s="9"/>
    </row>
    <row r="1041" spans="1:26" x14ac:dyDescent="0.25">
      <c r="A1041" s="9"/>
      <c r="B1041" s="9"/>
      <c r="C1041" s="9"/>
      <c r="D1041" s="9"/>
      <c r="E1041" s="32">
        <v>6032144</v>
      </c>
      <c r="F1041" s="33" t="s">
        <v>1095</v>
      </c>
      <c r="G1041" s="33"/>
      <c r="H1041" s="9"/>
      <c r="I1041" s="9"/>
      <c r="J1041" s="9"/>
      <c r="K1041" s="9"/>
      <c r="L1041" s="9"/>
      <c r="M1041" s="9"/>
      <c r="N1041" s="9"/>
      <c r="O1041" s="9"/>
      <c r="P1041" s="9"/>
      <c r="Q1041" s="9"/>
      <c r="R1041" s="9"/>
      <c r="S1041" s="9"/>
      <c r="T1041" s="9"/>
      <c r="U1041" s="9"/>
      <c r="V1041" s="9"/>
      <c r="W1041" s="9"/>
      <c r="X1041" s="37"/>
      <c r="Y1041" s="9"/>
      <c r="Z1041" s="9"/>
    </row>
    <row r="1042" spans="1:26" x14ac:dyDescent="0.25">
      <c r="A1042" s="9"/>
      <c r="B1042" s="9"/>
      <c r="C1042" s="9"/>
      <c r="D1042" s="9"/>
      <c r="E1042" s="32">
        <v>6032150</v>
      </c>
      <c r="F1042" s="33" t="s">
        <v>1074</v>
      </c>
      <c r="G1042" s="33"/>
      <c r="H1042" s="9"/>
      <c r="I1042" s="9"/>
      <c r="J1042" s="9"/>
      <c r="K1042" s="9"/>
      <c r="L1042" s="9"/>
      <c r="M1042" s="9"/>
      <c r="N1042" s="9"/>
      <c r="O1042" s="9"/>
      <c r="P1042" s="9"/>
      <c r="Q1042" s="9"/>
      <c r="R1042" s="9"/>
      <c r="S1042" s="9"/>
      <c r="T1042" s="9"/>
      <c r="U1042" s="9"/>
      <c r="V1042" s="9"/>
      <c r="W1042" s="9"/>
      <c r="X1042" s="37"/>
      <c r="Y1042" s="9"/>
      <c r="Z1042" s="9"/>
    </row>
    <row r="1043" spans="1:26" x14ac:dyDescent="0.25">
      <c r="A1043" s="9"/>
      <c r="B1043" s="9"/>
      <c r="C1043" s="9"/>
      <c r="D1043" s="9"/>
      <c r="E1043" s="32">
        <v>6032151</v>
      </c>
      <c r="F1043" s="33" t="s">
        <v>1075</v>
      </c>
      <c r="G1043" s="33"/>
      <c r="H1043" s="9"/>
      <c r="I1043" s="9"/>
      <c r="J1043" s="9"/>
      <c r="K1043" s="9"/>
      <c r="L1043" s="9"/>
      <c r="M1043" s="9"/>
      <c r="N1043" s="9"/>
      <c r="O1043" s="9"/>
      <c r="P1043" s="9"/>
      <c r="Q1043" s="9"/>
      <c r="R1043" s="9"/>
      <c r="S1043" s="9"/>
      <c r="T1043" s="9"/>
      <c r="U1043" s="9"/>
      <c r="V1043" s="9"/>
      <c r="W1043" s="9"/>
      <c r="X1043" s="37"/>
      <c r="Y1043" s="9"/>
      <c r="Z1043" s="9"/>
    </row>
    <row r="1044" spans="1:26" x14ac:dyDescent="0.25">
      <c r="A1044" s="9"/>
      <c r="B1044" s="9"/>
      <c r="C1044" s="9"/>
      <c r="D1044" s="9"/>
      <c r="E1044" s="32">
        <v>6032152</v>
      </c>
      <c r="F1044" s="33" t="s">
        <v>1076</v>
      </c>
      <c r="G1044" s="33"/>
      <c r="H1044" s="9"/>
      <c r="I1044" s="9"/>
      <c r="J1044" s="9"/>
      <c r="K1044" s="9"/>
      <c r="L1044" s="9"/>
      <c r="M1044" s="9"/>
      <c r="N1044" s="9"/>
      <c r="O1044" s="9"/>
      <c r="P1044" s="9"/>
      <c r="Q1044" s="9"/>
      <c r="R1044" s="9"/>
      <c r="S1044" s="9"/>
      <c r="T1044" s="9"/>
      <c r="U1044" s="9"/>
      <c r="V1044" s="9"/>
      <c r="W1044" s="9"/>
      <c r="X1044" s="37"/>
      <c r="Y1044" s="9"/>
      <c r="Z1044" s="9"/>
    </row>
    <row r="1045" spans="1:26" x14ac:dyDescent="0.25">
      <c r="A1045" s="9"/>
      <c r="B1045" s="9"/>
      <c r="C1045" s="9"/>
      <c r="D1045" s="9"/>
      <c r="E1045" s="32">
        <v>6032153</v>
      </c>
      <c r="F1045" s="33" t="s">
        <v>1077</v>
      </c>
      <c r="G1045" s="33"/>
      <c r="H1045" s="9"/>
      <c r="I1045" s="9"/>
      <c r="J1045" s="9"/>
      <c r="K1045" s="9"/>
      <c r="L1045" s="9"/>
      <c r="M1045" s="9"/>
      <c r="N1045" s="9"/>
      <c r="O1045" s="9"/>
      <c r="P1045" s="9"/>
      <c r="Q1045" s="9"/>
      <c r="R1045" s="9"/>
      <c r="S1045" s="9"/>
      <c r="T1045" s="9"/>
      <c r="U1045" s="9"/>
      <c r="V1045" s="9"/>
      <c r="W1045" s="9"/>
      <c r="X1045" s="37"/>
      <c r="Y1045" s="9"/>
      <c r="Z1045" s="9"/>
    </row>
    <row r="1046" spans="1:26" x14ac:dyDescent="0.25">
      <c r="A1046" s="9"/>
      <c r="B1046" s="9"/>
      <c r="C1046" s="9"/>
      <c r="D1046" s="9"/>
      <c r="E1046" s="32">
        <v>6032154</v>
      </c>
      <c r="F1046" s="33" t="s">
        <v>1096</v>
      </c>
      <c r="G1046" s="33"/>
      <c r="H1046" s="9"/>
      <c r="I1046" s="9"/>
      <c r="J1046" s="9"/>
      <c r="K1046" s="9"/>
      <c r="L1046" s="9"/>
      <c r="M1046" s="9"/>
      <c r="N1046" s="9"/>
      <c r="O1046" s="9"/>
      <c r="P1046" s="9"/>
      <c r="Q1046" s="9"/>
      <c r="R1046" s="9"/>
      <c r="S1046" s="9"/>
      <c r="T1046" s="9"/>
      <c r="U1046" s="9"/>
      <c r="V1046" s="9"/>
      <c r="W1046" s="9"/>
      <c r="X1046" s="37"/>
      <c r="Y1046" s="9"/>
      <c r="Z1046" s="9"/>
    </row>
    <row r="1047" spans="1:26" x14ac:dyDescent="0.25">
      <c r="A1047" s="9"/>
      <c r="B1047" s="9"/>
      <c r="C1047" s="9"/>
      <c r="D1047" s="9"/>
      <c r="E1047" s="32">
        <v>6032155</v>
      </c>
      <c r="F1047" s="33" t="s">
        <v>1097</v>
      </c>
      <c r="G1047" s="33"/>
      <c r="H1047" s="9"/>
      <c r="I1047" s="9"/>
      <c r="J1047" s="9"/>
      <c r="K1047" s="9"/>
      <c r="L1047" s="9"/>
      <c r="M1047" s="9"/>
      <c r="N1047" s="9"/>
      <c r="O1047" s="9"/>
      <c r="P1047" s="9"/>
      <c r="Q1047" s="9"/>
      <c r="R1047" s="9"/>
      <c r="S1047" s="9"/>
      <c r="T1047" s="9"/>
      <c r="U1047" s="9"/>
      <c r="V1047" s="9"/>
      <c r="W1047" s="9"/>
      <c r="X1047" s="37"/>
      <c r="Y1047" s="9"/>
      <c r="Z1047" s="9"/>
    </row>
    <row r="1048" spans="1:26" x14ac:dyDescent="0.25">
      <c r="A1048" s="9"/>
      <c r="B1048" s="9"/>
      <c r="C1048" s="9"/>
      <c r="D1048" s="9"/>
      <c r="E1048" s="32">
        <v>6032156</v>
      </c>
      <c r="F1048" s="33" t="s">
        <v>1098</v>
      </c>
      <c r="G1048" s="33"/>
      <c r="H1048" s="9"/>
      <c r="I1048" s="9"/>
      <c r="J1048" s="9"/>
      <c r="K1048" s="9"/>
      <c r="L1048" s="9"/>
      <c r="M1048" s="9"/>
      <c r="N1048" s="9"/>
      <c r="O1048" s="9"/>
      <c r="P1048" s="9"/>
      <c r="Q1048" s="9"/>
      <c r="R1048" s="9"/>
      <c r="S1048" s="9"/>
      <c r="T1048" s="9"/>
      <c r="U1048" s="9"/>
      <c r="V1048" s="9"/>
      <c r="W1048" s="9"/>
      <c r="X1048" s="37"/>
      <c r="Y1048" s="9"/>
      <c r="Z1048" s="9"/>
    </row>
    <row r="1049" spans="1:26" x14ac:dyDescent="0.25">
      <c r="A1049" s="9"/>
      <c r="B1049" s="9"/>
      <c r="C1049" s="9"/>
      <c r="D1049" s="9"/>
      <c r="E1049" s="32">
        <v>6032158</v>
      </c>
      <c r="F1049" s="33" t="s">
        <v>1099</v>
      </c>
      <c r="G1049" s="33"/>
      <c r="H1049" s="9"/>
      <c r="I1049" s="9"/>
      <c r="J1049" s="9"/>
      <c r="K1049" s="9"/>
      <c r="L1049" s="9"/>
      <c r="M1049" s="9"/>
      <c r="N1049" s="9"/>
      <c r="O1049" s="9"/>
      <c r="P1049" s="9"/>
      <c r="Q1049" s="9"/>
      <c r="R1049" s="9"/>
      <c r="S1049" s="9"/>
      <c r="T1049" s="9"/>
      <c r="U1049" s="9"/>
      <c r="V1049" s="9"/>
      <c r="W1049" s="9"/>
      <c r="X1049" s="37"/>
      <c r="Y1049" s="9"/>
      <c r="Z1049" s="9"/>
    </row>
    <row r="1050" spans="1:26" x14ac:dyDescent="0.25">
      <c r="A1050" s="9"/>
      <c r="B1050" s="9"/>
      <c r="C1050" s="9"/>
      <c r="D1050" s="9"/>
      <c r="E1050" s="32">
        <v>6032167</v>
      </c>
      <c r="F1050" s="33" t="s">
        <v>1100</v>
      </c>
      <c r="G1050" s="33"/>
      <c r="H1050" s="9"/>
      <c r="I1050" s="9"/>
      <c r="J1050" s="9"/>
      <c r="K1050" s="9"/>
      <c r="L1050" s="9"/>
      <c r="M1050" s="9"/>
      <c r="N1050" s="9"/>
      <c r="O1050" s="9"/>
      <c r="P1050" s="9"/>
      <c r="Q1050" s="9"/>
      <c r="R1050" s="9"/>
      <c r="S1050" s="9"/>
      <c r="T1050" s="9"/>
      <c r="U1050" s="9"/>
      <c r="V1050" s="9"/>
      <c r="W1050" s="9"/>
      <c r="X1050" s="37"/>
      <c r="Y1050" s="9"/>
      <c r="Z1050" s="9"/>
    </row>
    <row r="1051" spans="1:26" x14ac:dyDescent="0.25">
      <c r="A1051" s="9"/>
      <c r="B1051" s="9"/>
      <c r="C1051" s="9"/>
      <c r="D1051" s="9"/>
      <c r="E1051" s="32">
        <v>6032174</v>
      </c>
      <c r="F1051" s="33" t="s">
        <v>1101</v>
      </c>
      <c r="G1051" s="33"/>
      <c r="H1051" s="9"/>
      <c r="I1051" s="9"/>
      <c r="J1051" s="9"/>
      <c r="K1051" s="9"/>
      <c r="L1051" s="9"/>
      <c r="M1051" s="9"/>
      <c r="N1051" s="9"/>
      <c r="O1051" s="9"/>
      <c r="P1051" s="9"/>
      <c r="Q1051" s="9"/>
      <c r="R1051" s="9"/>
      <c r="S1051" s="9"/>
      <c r="T1051" s="9"/>
      <c r="U1051" s="9"/>
      <c r="V1051" s="9"/>
      <c r="W1051" s="9"/>
      <c r="X1051" s="37"/>
      <c r="Y1051" s="9"/>
      <c r="Z1051" s="9"/>
    </row>
    <row r="1052" spans="1:26" x14ac:dyDescent="0.25">
      <c r="A1052" s="9"/>
      <c r="B1052" s="9"/>
      <c r="C1052" s="9"/>
      <c r="D1052" s="9"/>
      <c r="E1052" s="32">
        <v>6032185</v>
      </c>
      <c r="F1052" s="33" t="s">
        <v>1102</v>
      </c>
      <c r="G1052" s="33"/>
      <c r="H1052" s="9"/>
      <c r="I1052" s="9"/>
      <c r="J1052" s="9"/>
      <c r="K1052" s="9"/>
      <c r="L1052" s="9"/>
      <c r="M1052" s="9"/>
      <c r="N1052" s="9"/>
      <c r="O1052" s="9"/>
      <c r="P1052" s="9"/>
      <c r="Q1052" s="9"/>
      <c r="R1052" s="9"/>
      <c r="S1052" s="9"/>
      <c r="T1052" s="9"/>
      <c r="U1052" s="9"/>
      <c r="V1052" s="9"/>
      <c r="W1052" s="9"/>
      <c r="X1052" s="37"/>
      <c r="Y1052" s="9"/>
      <c r="Z1052" s="9"/>
    </row>
    <row r="1053" spans="1:26" x14ac:dyDescent="0.25">
      <c r="A1053" s="9"/>
      <c r="B1053" s="9"/>
      <c r="C1053" s="9"/>
      <c r="D1053" s="9"/>
      <c r="E1053" s="32">
        <v>6032188</v>
      </c>
      <c r="F1053" s="33" t="s">
        <v>1103</v>
      </c>
      <c r="G1053" s="33"/>
      <c r="H1053" s="9"/>
      <c r="I1053" s="9"/>
      <c r="J1053" s="9"/>
      <c r="K1053" s="9"/>
      <c r="L1053" s="9"/>
      <c r="M1053" s="9"/>
      <c r="N1053" s="9"/>
      <c r="O1053" s="9"/>
      <c r="P1053" s="9"/>
      <c r="Q1053" s="9"/>
      <c r="R1053" s="9"/>
      <c r="S1053" s="9"/>
      <c r="T1053" s="9"/>
      <c r="U1053" s="9"/>
      <c r="V1053" s="9"/>
      <c r="W1053" s="9"/>
      <c r="X1053" s="37"/>
      <c r="Y1053" s="9"/>
      <c r="Z1053" s="9"/>
    </row>
    <row r="1054" spans="1:26" x14ac:dyDescent="0.25">
      <c r="A1054" s="9"/>
      <c r="B1054" s="9"/>
      <c r="C1054" s="9"/>
      <c r="D1054" s="9"/>
      <c r="E1054" s="32">
        <v>6032195</v>
      </c>
      <c r="F1054" s="33" t="s">
        <v>1104</v>
      </c>
      <c r="G1054" s="33"/>
      <c r="H1054" s="9"/>
      <c r="I1054" s="9"/>
      <c r="J1054" s="9"/>
      <c r="K1054" s="9"/>
      <c r="L1054" s="9"/>
      <c r="M1054" s="9"/>
      <c r="N1054" s="9"/>
      <c r="O1054" s="9"/>
      <c r="P1054" s="9"/>
      <c r="Q1054" s="9"/>
      <c r="R1054" s="9"/>
      <c r="S1054" s="9"/>
      <c r="T1054" s="9"/>
      <c r="U1054" s="9"/>
      <c r="V1054" s="9"/>
      <c r="W1054" s="9"/>
      <c r="X1054" s="37"/>
      <c r="Y1054" s="9"/>
      <c r="Z1054" s="9"/>
    </row>
    <row r="1055" spans="1:26" x14ac:dyDescent="0.25">
      <c r="A1055" s="9"/>
      <c r="B1055" s="9"/>
      <c r="C1055" s="9"/>
      <c r="D1055" s="9"/>
      <c r="E1055" s="32">
        <v>6032196</v>
      </c>
      <c r="F1055" s="33" t="s">
        <v>1105</v>
      </c>
      <c r="G1055" s="33"/>
      <c r="H1055" s="9"/>
      <c r="I1055" s="9"/>
      <c r="J1055" s="9"/>
      <c r="K1055" s="9"/>
      <c r="L1055" s="9"/>
      <c r="M1055" s="9"/>
      <c r="N1055" s="9"/>
      <c r="O1055" s="9"/>
      <c r="P1055" s="9"/>
      <c r="Q1055" s="9"/>
      <c r="R1055" s="9"/>
      <c r="S1055" s="9"/>
      <c r="T1055" s="9"/>
      <c r="U1055" s="9"/>
      <c r="V1055" s="9"/>
      <c r="W1055" s="9"/>
      <c r="X1055" s="37"/>
      <c r="Y1055" s="9"/>
      <c r="Z1055" s="9"/>
    </row>
    <row r="1056" spans="1:26" x14ac:dyDescent="0.25">
      <c r="A1056" s="9"/>
      <c r="B1056" s="9"/>
      <c r="C1056" s="9"/>
      <c r="D1056" s="9"/>
      <c r="E1056" s="32">
        <v>6037001</v>
      </c>
      <c r="F1056" s="33" t="s">
        <v>1106</v>
      </c>
      <c r="G1056" s="33"/>
      <c r="H1056" s="9"/>
      <c r="I1056" s="9"/>
      <c r="J1056" s="9"/>
      <c r="K1056" s="9"/>
      <c r="L1056" s="9"/>
      <c r="M1056" s="9"/>
      <c r="N1056" s="9"/>
      <c r="O1056" s="9"/>
      <c r="P1056" s="9"/>
      <c r="Q1056" s="9"/>
      <c r="R1056" s="9"/>
      <c r="S1056" s="9"/>
      <c r="T1056" s="9"/>
      <c r="U1056" s="9"/>
      <c r="V1056" s="9"/>
      <c r="W1056" s="9"/>
      <c r="X1056" s="37"/>
      <c r="Y1056" s="9"/>
      <c r="Z1056" s="9"/>
    </row>
    <row r="1057" spans="1:26" x14ac:dyDescent="0.25">
      <c r="A1057" s="9"/>
      <c r="B1057" s="9"/>
      <c r="C1057" s="9"/>
      <c r="D1057" s="9"/>
      <c r="E1057" s="32">
        <v>6038001</v>
      </c>
      <c r="F1057" s="33" t="s">
        <v>1107</v>
      </c>
      <c r="G1057" s="33"/>
      <c r="H1057" s="9"/>
      <c r="I1057" s="9"/>
      <c r="J1057" s="9"/>
      <c r="K1057" s="9"/>
      <c r="L1057" s="9"/>
      <c r="M1057" s="9"/>
      <c r="N1057" s="9"/>
      <c r="O1057" s="9"/>
      <c r="P1057" s="9"/>
      <c r="Q1057" s="9"/>
      <c r="R1057" s="9"/>
      <c r="S1057" s="9"/>
      <c r="T1057" s="9"/>
      <c r="U1057" s="9"/>
      <c r="V1057" s="9"/>
      <c r="W1057" s="9"/>
      <c r="X1057" s="37"/>
      <c r="Y1057" s="9"/>
      <c r="Z1057" s="9"/>
    </row>
    <row r="1058" spans="1:26" x14ac:dyDescent="0.25">
      <c r="A1058" s="9"/>
      <c r="B1058" s="9"/>
      <c r="C1058" s="9"/>
      <c r="D1058" s="9"/>
      <c r="E1058" s="32">
        <v>6038002</v>
      </c>
      <c r="F1058" s="33" t="s">
        <v>1108</v>
      </c>
      <c r="G1058" s="33"/>
      <c r="H1058" s="9"/>
      <c r="I1058" s="9"/>
      <c r="J1058" s="9"/>
      <c r="K1058" s="9"/>
      <c r="L1058" s="9"/>
      <c r="M1058" s="9"/>
      <c r="N1058" s="9"/>
      <c r="O1058" s="9"/>
      <c r="P1058" s="9"/>
      <c r="Q1058" s="9"/>
      <c r="R1058" s="9"/>
      <c r="S1058" s="9"/>
      <c r="T1058" s="9"/>
      <c r="U1058" s="9"/>
      <c r="V1058" s="9"/>
      <c r="W1058" s="9"/>
      <c r="X1058" s="37"/>
      <c r="Y1058" s="9"/>
      <c r="Z1058" s="9"/>
    </row>
    <row r="1059" spans="1:26" x14ac:dyDescent="0.25">
      <c r="A1059" s="9"/>
      <c r="B1059" s="9"/>
      <c r="C1059" s="9"/>
      <c r="D1059" s="9"/>
      <c r="E1059" s="32">
        <v>6038003</v>
      </c>
      <c r="F1059" s="33" t="s">
        <v>1109</v>
      </c>
      <c r="G1059" s="33"/>
      <c r="H1059" s="9"/>
      <c r="I1059" s="9"/>
      <c r="J1059" s="9"/>
      <c r="K1059" s="9"/>
      <c r="L1059" s="9"/>
      <c r="M1059" s="9"/>
      <c r="N1059" s="9"/>
      <c r="O1059" s="9"/>
      <c r="P1059" s="9"/>
      <c r="Q1059" s="9"/>
      <c r="R1059" s="9"/>
      <c r="S1059" s="9"/>
      <c r="T1059" s="9"/>
      <c r="U1059" s="9"/>
      <c r="V1059" s="9"/>
      <c r="W1059" s="9"/>
      <c r="X1059" s="37"/>
      <c r="Y1059" s="9"/>
      <c r="Z1059" s="9"/>
    </row>
    <row r="1060" spans="1:26" x14ac:dyDescent="0.25">
      <c r="A1060" s="9"/>
      <c r="B1060" s="9"/>
      <c r="C1060" s="9"/>
      <c r="D1060" s="9"/>
      <c r="E1060" s="32">
        <v>6040100</v>
      </c>
      <c r="F1060" s="33" t="s">
        <v>1110</v>
      </c>
      <c r="G1060" s="33"/>
      <c r="H1060" s="9"/>
      <c r="I1060" s="9"/>
      <c r="J1060" s="9"/>
      <c r="K1060" s="9"/>
      <c r="L1060" s="9"/>
      <c r="M1060" s="9"/>
      <c r="N1060" s="9"/>
      <c r="O1060" s="9"/>
      <c r="P1060" s="9"/>
      <c r="Q1060" s="9"/>
      <c r="R1060" s="9"/>
      <c r="S1060" s="9"/>
      <c r="T1060" s="9"/>
      <c r="U1060" s="9"/>
      <c r="V1060" s="9"/>
      <c r="W1060" s="9"/>
      <c r="X1060" s="37"/>
      <c r="Y1060" s="9"/>
      <c r="Z1060" s="9"/>
    </row>
    <row r="1061" spans="1:26" x14ac:dyDescent="0.25">
      <c r="A1061" s="9"/>
      <c r="B1061" s="9"/>
      <c r="C1061" s="9"/>
      <c r="D1061" s="9"/>
      <c r="E1061" s="32">
        <v>6040105</v>
      </c>
      <c r="F1061" s="33" t="s">
        <v>1111</v>
      </c>
      <c r="G1061" s="33"/>
      <c r="H1061" s="9"/>
      <c r="I1061" s="9"/>
      <c r="J1061" s="9"/>
      <c r="K1061" s="9"/>
      <c r="L1061" s="9"/>
      <c r="M1061" s="9"/>
      <c r="N1061" s="9"/>
      <c r="O1061" s="9"/>
      <c r="P1061" s="9"/>
      <c r="Q1061" s="9"/>
      <c r="R1061" s="9"/>
      <c r="S1061" s="9"/>
      <c r="T1061" s="9"/>
      <c r="U1061" s="9"/>
      <c r="V1061" s="9"/>
      <c r="W1061" s="9"/>
      <c r="X1061" s="37"/>
      <c r="Y1061" s="9"/>
      <c r="Z1061" s="9"/>
    </row>
    <row r="1062" spans="1:26" x14ac:dyDescent="0.25">
      <c r="A1062" s="9"/>
      <c r="B1062" s="9"/>
      <c r="C1062" s="9"/>
      <c r="D1062" s="9"/>
      <c r="E1062" s="32">
        <v>6040150</v>
      </c>
      <c r="F1062" s="33" t="s">
        <v>1112</v>
      </c>
      <c r="G1062" s="33"/>
      <c r="H1062" s="9"/>
      <c r="I1062" s="9"/>
      <c r="J1062" s="9"/>
      <c r="K1062" s="9"/>
      <c r="L1062" s="9"/>
      <c r="M1062" s="9"/>
      <c r="N1062" s="9"/>
      <c r="O1062" s="9"/>
      <c r="P1062" s="9"/>
      <c r="Q1062" s="9"/>
      <c r="R1062" s="9"/>
      <c r="S1062" s="9"/>
      <c r="T1062" s="9"/>
      <c r="U1062" s="9"/>
      <c r="V1062" s="9"/>
      <c r="W1062" s="9"/>
      <c r="X1062" s="37"/>
      <c r="Y1062" s="9"/>
      <c r="Z1062" s="9"/>
    </row>
    <row r="1063" spans="1:26" x14ac:dyDescent="0.25">
      <c r="A1063" s="9"/>
      <c r="B1063" s="9"/>
      <c r="C1063" s="9"/>
      <c r="D1063" s="9"/>
      <c r="E1063" s="32">
        <v>6061001</v>
      </c>
      <c r="F1063" s="33" t="s">
        <v>1113</v>
      </c>
      <c r="G1063" s="33"/>
      <c r="H1063" s="9"/>
      <c r="I1063" s="9"/>
      <c r="J1063" s="9"/>
      <c r="K1063" s="9"/>
      <c r="L1063" s="9"/>
      <c r="M1063" s="9"/>
      <c r="N1063" s="9"/>
      <c r="O1063" s="9"/>
      <c r="P1063" s="9"/>
      <c r="Q1063" s="9"/>
      <c r="R1063" s="9"/>
      <c r="S1063" s="9"/>
      <c r="T1063" s="9"/>
      <c r="U1063" s="9"/>
      <c r="V1063" s="9"/>
      <c r="W1063" s="9"/>
      <c r="X1063" s="37"/>
      <c r="Y1063" s="9"/>
      <c r="Z1063" s="9"/>
    </row>
    <row r="1064" spans="1:26" x14ac:dyDescent="0.25">
      <c r="A1064" s="9"/>
      <c r="B1064" s="9"/>
      <c r="C1064" s="9"/>
      <c r="D1064" s="9"/>
      <c r="E1064" s="32">
        <v>6061002</v>
      </c>
      <c r="F1064" s="33" t="s">
        <v>1114</v>
      </c>
      <c r="G1064" s="33"/>
      <c r="H1064" s="9"/>
      <c r="I1064" s="9"/>
      <c r="J1064" s="9"/>
      <c r="K1064" s="9"/>
      <c r="L1064" s="9"/>
      <c r="M1064" s="9"/>
      <c r="N1064" s="9"/>
      <c r="O1064" s="9"/>
      <c r="P1064" s="9"/>
      <c r="Q1064" s="9"/>
      <c r="R1064" s="9"/>
      <c r="S1064" s="9"/>
      <c r="T1064" s="9"/>
      <c r="U1064" s="9"/>
      <c r="V1064" s="9"/>
      <c r="W1064" s="9"/>
      <c r="X1064" s="37"/>
      <c r="Y1064" s="9"/>
      <c r="Z1064" s="9"/>
    </row>
    <row r="1065" spans="1:26" x14ac:dyDescent="0.25">
      <c r="A1065" s="9"/>
      <c r="B1065" s="9"/>
      <c r="C1065" s="9"/>
      <c r="D1065" s="9"/>
      <c r="E1065" s="32">
        <v>6061003</v>
      </c>
      <c r="F1065" s="33" t="s">
        <v>1115</v>
      </c>
      <c r="G1065" s="33"/>
      <c r="H1065" s="9"/>
      <c r="I1065" s="9"/>
      <c r="J1065" s="9"/>
      <c r="K1065" s="9"/>
      <c r="L1065" s="9"/>
      <c r="M1065" s="9"/>
      <c r="N1065" s="9"/>
      <c r="O1065" s="9"/>
      <c r="P1065" s="9"/>
      <c r="Q1065" s="9"/>
      <c r="R1065" s="9"/>
      <c r="S1065" s="9"/>
      <c r="T1065" s="9"/>
      <c r="U1065" s="9"/>
      <c r="V1065" s="9"/>
      <c r="W1065" s="9"/>
      <c r="X1065" s="37"/>
      <c r="Y1065" s="9"/>
      <c r="Z1065" s="9"/>
    </row>
    <row r="1066" spans="1:26" x14ac:dyDescent="0.25">
      <c r="A1066" s="9"/>
      <c r="B1066" s="9"/>
      <c r="C1066" s="9"/>
      <c r="D1066" s="9"/>
      <c r="E1066" s="32">
        <v>6061004</v>
      </c>
      <c r="F1066" s="33" t="s">
        <v>1116</v>
      </c>
      <c r="G1066" s="33"/>
      <c r="H1066" s="9"/>
      <c r="I1066" s="9"/>
      <c r="J1066" s="9"/>
      <c r="K1066" s="9"/>
      <c r="L1066" s="9"/>
      <c r="M1066" s="9"/>
      <c r="N1066" s="9"/>
      <c r="O1066" s="9"/>
      <c r="P1066" s="9"/>
      <c r="Q1066" s="9"/>
      <c r="R1066" s="9"/>
      <c r="S1066" s="9"/>
      <c r="T1066" s="9"/>
      <c r="U1066" s="9"/>
      <c r="V1066" s="9"/>
      <c r="W1066" s="9"/>
      <c r="X1066" s="37"/>
      <c r="Y1066" s="9"/>
      <c r="Z1066" s="9"/>
    </row>
    <row r="1067" spans="1:26" x14ac:dyDescent="0.25">
      <c r="A1067" s="9"/>
      <c r="B1067" s="9"/>
      <c r="C1067" s="9"/>
      <c r="D1067" s="9"/>
      <c r="E1067" s="32">
        <v>6061005</v>
      </c>
      <c r="F1067" s="33" t="s">
        <v>1117</v>
      </c>
      <c r="G1067" s="33"/>
      <c r="H1067" s="9"/>
      <c r="I1067" s="9"/>
      <c r="J1067" s="9"/>
      <c r="K1067" s="9"/>
      <c r="L1067" s="9"/>
      <c r="M1067" s="9"/>
      <c r="N1067" s="9"/>
      <c r="O1067" s="9"/>
      <c r="P1067" s="9"/>
      <c r="Q1067" s="9"/>
      <c r="R1067" s="9"/>
      <c r="S1067" s="9"/>
      <c r="T1067" s="9"/>
      <c r="U1067" s="9"/>
      <c r="V1067" s="9"/>
      <c r="W1067" s="9"/>
      <c r="X1067" s="37"/>
      <c r="Y1067" s="9"/>
      <c r="Z1067" s="9"/>
    </row>
    <row r="1068" spans="1:26" x14ac:dyDescent="0.25">
      <c r="A1068" s="9"/>
      <c r="B1068" s="9"/>
      <c r="C1068" s="9"/>
      <c r="D1068" s="9"/>
      <c r="E1068" s="32">
        <v>6061006</v>
      </c>
      <c r="F1068" s="33" t="s">
        <v>1118</v>
      </c>
      <c r="G1068" s="33"/>
      <c r="H1068" s="9"/>
      <c r="I1068" s="9"/>
      <c r="J1068" s="9"/>
      <c r="K1068" s="9"/>
      <c r="L1068" s="9"/>
      <c r="M1068" s="9"/>
      <c r="N1068" s="9"/>
      <c r="O1068" s="9"/>
      <c r="P1068" s="9"/>
      <c r="Q1068" s="9"/>
      <c r="R1068" s="9"/>
      <c r="S1068" s="9"/>
      <c r="T1068" s="9"/>
      <c r="U1068" s="9"/>
      <c r="V1068" s="9"/>
      <c r="W1068" s="9"/>
      <c r="X1068" s="37"/>
      <c r="Y1068" s="9"/>
      <c r="Z1068" s="9"/>
    </row>
    <row r="1069" spans="1:26" x14ac:dyDescent="0.25">
      <c r="A1069" s="9"/>
      <c r="B1069" s="9"/>
      <c r="C1069" s="9"/>
      <c r="D1069" s="9"/>
      <c r="E1069" s="32">
        <v>6061007</v>
      </c>
      <c r="F1069" s="33" t="s">
        <v>1119</v>
      </c>
      <c r="G1069" s="33"/>
      <c r="H1069" s="9"/>
      <c r="I1069" s="9"/>
      <c r="J1069" s="9"/>
      <c r="K1069" s="9"/>
      <c r="L1069" s="9"/>
      <c r="M1069" s="9"/>
      <c r="N1069" s="9"/>
      <c r="O1069" s="9"/>
      <c r="P1069" s="9"/>
      <c r="Q1069" s="9"/>
      <c r="R1069" s="9"/>
      <c r="S1069" s="9"/>
      <c r="T1069" s="9"/>
      <c r="U1069" s="9"/>
      <c r="V1069" s="9"/>
      <c r="W1069" s="9"/>
      <c r="X1069" s="37"/>
      <c r="Y1069" s="9"/>
      <c r="Z1069" s="9"/>
    </row>
    <row r="1070" spans="1:26" x14ac:dyDescent="0.25">
      <c r="A1070" s="9"/>
      <c r="B1070" s="9"/>
      <c r="C1070" s="9"/>
      <c r="D1070" s="9"/>
      <c r="E1070" s="32">
        <v>6061099</v>
      </c>
      <c r="F1070" s="33" t="s">
        <v>1120</v>
      </c>
      <c r="G1070" s="33"/>
      <c r="H1070" s="9"/>
      <c r="I1070" s="9"/>
      <c r="J1070" s="9"/>
      <c r="K1070" s="9"/>
      <c r="L1070" s="9"/>
      <c r="M1070" s="9"/>
      <c r="N1070" s="9"/>
      <c r="O1070" s="9"/>
      <c r="P1070" s="9"/>
      <c r="Q1070" s="9"/>
      <c r="R1070" s="9"/>
      <c r="S1070" s="9"/>
      <c r="T1070" s="9"/>
      <c r="U1070" s="9"/>
      <c r="V1070" s="9"/>
      <c r="W1070" s="9"/>
      <c r="X1070" s="37"/>
      <c r="Y1070" s="9"/>
      <c r="Z1070" s="9"/>
    </row>
    <row r="1071" spans="1:26" x14ac:dyDescent="0.25">
      <c r="A1071" s="9"/>
      <c r="B1071" s="9"/>
      <c r="C1071" s="9"/>
      <c r="D1071" s="9"/>
      <c r="E1071" s="32">
        <v>6062150</v>
      </c>
      <c r="F1071" s="33" t="s">
        <v>1121</v>
      </c>
      <c r="G1071" s="33"/>
      <c r="H1071" s="9"/>
      <c r="I1071" s="9"/>
      <c r="J1071" s="9"/>
      <c r="K1071" s="9"/>
      <c r="L1071" s="9"/>
      <c r="M1071" s="9"/>
      <c r="N1071" s="9"/>
      <c r="O1071" s="9"/>
      <c r="P1071" s="9"/>
      <c r="Q1071" s="9"/>
      <c r="R1071" s="9"/>
      <c r="S1071" s="9"/>
      <c r="T1071" s="9"/>
      <c r="U1071" s="9"/>
      <c r="V1071" s="9"/>
      <c r="W1071" s="9"/>
      <c r="X1071" s="37"/>
      <c r="Y1071" s="9"/>
      <c r="Z1071" s="9"/>
    </row>
    <row r="1072" spans="1:26" x14ac:dyDescent="0.25">
      <c r="A1072" s="9"/>
      <c r="B1072" s="9"/>
      <c r="C1072" s="9"/>
      <c r="D1072" s="9"/>
      <c r="E1072" s="32">
        <v>6063001</v>
      </c>
      <c r="F1072" s="33" t="s">
        <v>1122</v>
      </c>
      <c r="G1072" s="33"/>
      <c r="H1072" s="9"/>
      <c r="I1072" s="9"/>
      <c r="J1072" s="9"/>
      <c r="K1072" s="9"/>
      <c r="L1072" s="9"/>
      <c r="M1072" s="9"/>
      <c r="N1072" s="9"/>
      <c r="O1072" s="9"/>
      <c r="P1072" s="9"/>
      <c r="Q1072" s="9"/>
      <c r="R1072" s="9"/>
      <c r="S1072" s="9"/>
      <c r="T1072" s="9"/>
      <c r="U1072" s="9"/>
      <c r="V1072" s="9"/>
      <c r="W1072" s="9"/>
      <c r="X1072" s="37"/>
      <c r="Y1072" s="9"/>
      <c r="Z1072" s="9"/>
    </row>
    <row r="1073" spans="1:26" x14ac:dyDescent="0.25">
      <c r="A1073" s="9"/>
      <c r="B1073" s="9"/>
      <c r="C1073" s="9"/>
      <c r="D1073" s="9"/>
      <c r="E1073" s="32">
        <v>6063010</v>
      </c>
      <c r="F1073" s="33" t="s">
        <v>1123</v>
      </c>
      <c r="G1073" s="33"/>
      <c r="H1073" s="9"/>
      <c r="I1073" s="9"/>
      <c r="J1073" s="9"/>
      <c r="K1073" s="9"/>
      <c r="L1073" s="9"/>
      <c r="M1073" s="9"/>
      <c r="N1073" s="9"/>
      <c r="O1073" s="9"/>
      <c r="P1073" s="9"/>
      <c r="Q1073" s="9"/>
      <c r="R1073" s="9"/>
      <c r="S1073" s="9"/>
      <c r="T1073" s="9"/>
      <c r="U1073" s="9"/>
      <c r="V1073" s="9"/>
      <c r="W1073" s="9"/>
      <c r="X1073" s="37"/>
      <c r="Y1073" s="9"/>
      <c r="Z1073" s="9"/>
    </row>
    <row r="1074" spans="1:26" x14ac:dyDescent="0.25">
      <c r="A1074" s="9"/>
      <c r="B1074" s="9"/>
      <c r="C1074" s="9"/>
      <c r="D1074" s="9"/>
      <c r="E1074" s="32">
        <v>6063021</v>
      </c>
      <c r="F1074" s="33" t="s">
        <v>1124</v>
      </c>
      <c r="G1074" s="33"/>
      <c r="H1074" s="9"/>
      <c r="I1074" s="9"/>
      <c r="J1074" s="9"/>
      <c r="K1074" s="9"/>
      <c r="L1074" s="9"/>
      <c r="M1074" s="9"/>
      <c r="N1074" s="9"/>
      <c r="O1074" s="9"/>
      <c r="P1074" s="9"/>
      <c r="Q1074" s="9"/>
      <c r="R1074" s="9"/>
      <c r="S1074" s="9"/>
      <c r="T1074" s="9"/>
      <c r="U1074" s="9"/>
      <c r="V1074" s="9"/>
      <c r="W1074" s="9"/>
      <c r="X1074" s="37"/>
      <c r="Y1074" s="9"/>
      <c r="Z1074" s="9"/>
    </row>
    <row r="1075" spans="1:26" x14ac:dyDescent="0.25">
      <c r="A1075" s="9"/>
      <c r="B1075" s="9"/>
      <c r="C1075" s="9"/>
      <c r="D1075" s="9"/>
      <c r="E1075" s="32">
        <v>6063032</v>
      </c>
      <c r="F1075" s="33" t="s">
        <v>1125</v>
      </c>
      <c r="G1075" s="33"/>
      <c r="H1075" s="9"/>
      <c r="I1075" s="9"/>
      <c r="J1075" s="9"/>
      <c r="K1075" s="9"/>
      <c r="L1075" s="9"/>
      <c r="M1075" s="9"/>
      <c r="N1075" s="9"/>
      <c r="O1075" s="9"/>
      <c r="P1075" s="9"/>
      <c r="Q1075" s="9"/>
      <c r="R1075" s="9"/>
      <c r="S1075" s="9"/>
      <c r="T1075" s="9"/>
      <c r="U1075" s="9"/>
      <c r="V1075" s="9"/>
      <c r="W1075" s="9"/>
      <c r="X1075" s="37"/>
      <c r="Y1075" s="9"/>
      <c r="Z1075" s="9"/>
    </row>
    <row r="1076" spans="1:26" x14ac:dyDescent="0.25">
      <c r="A1076" s="9"/>
      <c r="B1076" s="9"/>
      <c r="C1076" s="9"/>
      <c r="D1076" s="9"/>
      <c r="E1076" s="32">
        <v>6063033</v>
      </c>
      <c r="F1076" s="33" t="s">
        <v>1126</v>
      </c>
      <c r="G1076" s="33"/>
      <c r="H1076" s="9"/>
      <c r="I1076" s="9"/>
      <c r="J1076" s="9"/>
      <c r="K1076" s="9"/>
      <c r="L1076" s="9"/>
      <c r="M1076" s="9"/>
      <c r="N1076" s="9"/>
      <c r="O1076" s="9"/>
      <c r="P1076" s="9"/>
      <c r="Q1076" s="9"/>
      <c r="R1076" s="9"/>
      <c r="S1076" s="9"/>
      <c r="T1076" s="9"/>
      <c r="U1076" s="9"/>
      <c r="V1076" s="9"/>
      <c r="W1076" s="9"/>
      <c r="X1076" s="37"/>
      <c r="Y1076" s="9"/>
      <c r="Z1076" s="9"/>
    </row>
    <row r="1077" spans="1:26" x14ac:dyDescent="0.25">
      <c r="A1077" s="9"/>
      <c r="B1077" s="9"/>
      <c r="C1077" s="9"/>
      <c r="D1077" s="9"/>
      <c r="E1077" s="32">
        <v>6063034</v>
      </c>
      <c r="F1077" s="33" t="s">
        <v>1127</v>
      </c>
      <c r="G1077" s="33"/>
      <c r="H1077" s="9"/>
      <c r="I1077" s="9"/>
      <c r="J1077" s="9"/>
      <c r="K1077" s="9"/>
      <c r="L1077" s="9"/>
      <c r="M1077" s="9"/>
      <c r="N1077" s="9"/>
      <c r="O1077" s="9"/>
      <c r="P1077" s="9"/>
      <c r="Q1077" s="9"/>
      <c r="R1077" s="9"/>
      <c r="S1077" s="9"/>
      <c r="T1077" s="9"/>
      <c r="U1077" s="9"/>
      <c r="V1077" s="9"/>
      <c r="W1077" s="9"/>
      <c r="X1077" s="37"/>
      <c r="Y1077" s="9"/>
      <c r="Z1077" s="9"/>
    </row>
    <row r="1078" spans="1:26" x14ac:dyDescent="0.25">
      <c r="A1078" s="9"/>
      <c r="B1078" s="9"/>
      <c r="C1078" s="9"/>
      <c r="D1078" s="9"/>
      <c r="E1078" s="32">
        <v>6064001</v>
      </c>
      <c r="F1078" s="33" t="s">
        <v>1128</v>
      </c>
      <c r="G1078" s="33"/>
      <c r="H1078" s="9"/>
      <c r="I1078" s="9"/>
      <c r="J1078" s="9"/>
      <c r="K1078" s="9"/>
      <c r="L1078" s="9"/>
      <c r="M1078" s="9"/>
      <c r="N1078" s="9"/>
      <c r="O1078" s="9"/>
      <c r="P1078" s="9"/>
      <c r="Q1078" s="9"/>
      <c r="R1078" s="9"/>
      <c r="S1078" s="9"/>
      <c r="T1078" s="9"/>
      <c r="U1078" s="9"/>
      <c r="V1078" s="9"/>
      <c r="W1078" s="9"/>
      <c r="X1078" s="37"/>
      <c r="Y1078" s="9"/>
      <c r="Z1078" s="9"/>
    </row>
    <row r="1079" spans="1:26" x14ac:dyDescent="0.25">
      <c r="A1079" s="9"/>
      <c r="B1079" s="9"/>
      <c r="C1079" s="9"/>
      <c r="D1079" s="9"/>
      <c r="E1079" s="32">
        <v>6064002</v>
      </c>
      <c r="F1079" s="33" t="s">
        <v>1129</v>
      </c>
      <c r="G1079" s="33"/>
      <c r="H1079" s="9"/>
      <c r="I1079" s="9"/>
      <c r="J1079" s="9"/>
      <c r="K1079" s="9"/>
      <c r="L1079" s="9"/>
      <c r="M1079" s="9"/>
      <c r="N1079" s="9"/>
      <c r="O1079" s="9"/>
      <c r="P1079" s="9"/>
      <c r="Q1079" s="9"/>
      <c r="R1079" s="9"/>
      <c r="S1079" s="9"/>
      <c r="T1079" s="9"/>
      <c r="U1079" s="9"/>
      <c r="V1079" s="9"/>
      <c r="W1079" s="9"/>
      <c r="X1079" s="37"/>
      <c r="Y1079" s="9"/>
      <c r="Z1079" s="9"/>
    </row>
    <row r="1080" spans="1:26" x14ac:dyDescent="0.25">
      <c r="A1080" s="9"/>
      <c r="B1080" s="9"/>
      <c r="C1080" s="9"/>
      <c r="D1080" s="9"/>
      <c r="E1080" s="32">
        <v>6064003</v>
      </c>
      <c r="F1080" s="33" t="s">
        <v>1130</v>
      </c>
      <c r="G1080" s="33"/>
      <c r="H1080" s="9"/>
      <c r="I1080" s="9"/>
      <c r="J1080" s="9"/>
      <c r="K1080" s="9"/>
      <c r="L1080" s="9"/>
      <c r="M1080" s="9"/>
      <c r="N1080" s="9"/>
      <c r="O1080" s="9"/>
      <c r="P1080" s="9"/>
      <c r="Q1080" s="9"/>
      <c r="R1080" s="9"/>
      <c r="S1080" s="9"/>
      <c r="T1080" s="9"/>
      <c r="U1080" s="9"/>
      <c r="V1080" s="9"/>
      <c r="W1080" s="9"/>
      <c r="X1080" s="37"/>
      <c r="Y1080" s="9"/>
      <c r="Z1080" s="9"/>
    </row>
    <row r="1081" spans="1:26" x14ac:dyDescent="0.25">
      <c r="A1081" s="9"/>
      <c r="B1081" s="9"/>
      <c r="C1081" s="9"/>
      <c r="D1081" s="9"/>
      <c r="E1081" s="32">
        <v>6068001</v>
      </c>
      <c r="F1081" s="33" t="s">
        <v>1131</v>
      </c>
      <c r="G1081" s="33"/>
      <c r="H1081" s="9"/>
      <c r="I1081" s="9"/>
      <c r="J1081" s="9"/>
      <c r="K1081" s="9"/>
      <c r="L1081" s="9"/>
      <c r="M1081" s="9"/>
      <c r="N1081" s="9"/>
      <c r="O1081" s="9"/>
      <c r="P1081" s="9"/>
      <c r="Q1081" s="9"/>
      <c r="R1081" s="9"/>
      <c r="S1081" s="9"/>
      <c r="T1081" s="9"/>
      <c r="U1081" s="9"/>
      <c r="V1081" s="9"/>
      <c r="W1081" s="9"/>
      <c r="X1081" s="37"/>
      <c r="Y1081" s="9"/>
      <c r="Z1081" s="9"/>
    </row>
    <row r="1082" spans="1:26" x14ac:dyDescent="0.25">
      <c r="A1082" s="9"/>
      <c r="B1082" s="9"/>
      <c r="C1082" s="9"/>
      <c r="D1082" s="9"/>
      <c r="E1082" s="32">
        <v>6068013</v>
      </c>
      <c r="F1082" s="33" t="s">
        <v>1132</v>
      </c>
      <c r="G1082" s="33"/>
      <c r="H1082" s="9"/>
      <c r="I1082" s="9"/>
      <c r="J1082" s="9"/>
      <c r="K1082" s="9"/>
      <c r="L1082" s="9"/>
      <c r="M1082" s="9"/>
      <c r="N1082" s="9"/>
      <c r="O1082" s="9"/>
      <c r="P1082" s="9"/>
      <c r="Q1082" s="9"/>
      <c r="R1082" s="9"/>
      <c r="S1082" s="9"/>
      <c r="T1082" s="9"/>
      <c r="U1082" s="9"/>
      <c r="V1082" s="9"/>
      <c r="W1082" s="9"/>
      <c r="X1082" s="37"/>
      <c r="Y1082" s="9"/>
      <c r="Z1082" s="9"/>
    </row>
    <row r="1083" spans="1:26" x14ac:dyDescent="0.25">
      <c r="A1083" s="9"/>
      <c r="B1083" s="9"/>
      <c r="C1083" s="9"/>
      <c r="D1083" s="9"/>
      <c r="E1083" s="32">
        <v>6068023</v>
      </c>
      <c r="F1083" s="33" t="s">
        <v>1041</v>
      </c>
      <c r="G1083" s="33"/>
      <c r="H1083" s="9"/>
      <c r="I1083" s="9"/>
      <c r="J1083" s="9"/>
      <c r="K1083" s="9"/>
      <c r="L1083" s="9"/>
      <c r="M1083" s="9"/>
      <c r="N1083" s="9"/>
      <c r="O1083" s="9"/>
      <c r="P1083" s="9"/>
      <c r="Q1083" s="9"/>
      <c r="R1083" s="9"/>
      <c r="S1083" s="9"/>
      <c r="T1083" s="9"/>
      <c r="U1083" s="9"/>
      <c r="V1083" s="9"/>
      <c r="W1083" s="9"/>
      <c r="X1083" s="37"/>
      <c r="Y1083" s="9"/>
      <c r="Z1083" s="9"/>
    </row>
    <row r="1084" spans="1:26" x14ac:dyDescent="0.25">
      <c r="A1084" s="9"/>
      <c r="B1084" s="9"/>
      <c r="C1084" s="9"/>
      <c r="D1084" s="9"/>
      <c r="E1084" s="32">
        <v>6068025</v>
      </c>
      <c r="F1084" s="33" t="s">
        <v>1133</v>
      </c>
      <c r="G1084" s="33"/>
      <c r="H1084" s="9"/>
      <c r="I1084" s="9"/>
      <c r="J1084" s="9"/>
      <c r="K1084" s="9"/>
      <c r="L1084" s="9"/>
      <c r="M1084" s="9"/>
      <c r="N1084" s="9"/>
      <c r="O1084" s="9"/>
      <c r="P1084" s="9"/>
      <c r="Q1084" s="9"/>
      <c r="R1084" s="9"/>
      <c r="S1084" s="9"/>
      <c r="T1084" s="9"/>
      <c r="U1084" s="9"/>
      <c r="V1084" s="9"/>
      <c r="W1084" s="9"/>
      <c r="X1084" s="37"/>
      <c r="Y1084" s="9"/>
      <c r="Z1084" s="9"/>
    </row>
    <row r="1085" spans="1:26" x14ac:dyDescent="0.25">
      <c r="A1085" s="9"/>
      <c r="B1085" s="9"/>
      <c r="C1085" s="9"/>
      <c r="D1085" s="9"/>
      <c r="E1085" s="32">
        <v>6068033</v>
      </c>
      <c r="F1085" s="33" t="s">
        <v>1042</v>
      </c>
      <c r="G1085" s="33"/>
      <c r="H1085" s="9"/>
      <c r="I1085" s="9"/>
      <c r="J1085" s="9"/>
      <c r="K1085" s="9"/>
      <c r="L1085" s="9"/>
      <c r="M1085" s="9"/>
      <c r="N1085" s="9"/>
      <c r="O1085" s="9"/>
      <c r="P1085" s="9"/>
      <c r="Q1085" s="9"/>
      <c r="R1085" s="9"/>
      <c r="S1085" s="9"/>
      <c r="T1085" s="9"/>
      <c r="U1085" s="9"/>
      <c r="V1085" s="9"/>
      <c r="W1085" s="9"/>
      <c r="X1085" s="37"/>
      <c r="Y1085" s="9"/>
      <c r="Z1085" s="9"/>
    </row>
    <row r="1086" spans="1:26" x14ac:dyDescent="0.25">
      <c r="A1086" s="9"/>
      <c r="B1086" s="9"/>
      <c r="C1086" s="9"/>
      <c r="D1086" s="9"/>
      <c r="E1086" s="32">
        <v>6068036</v>
      </c>
      <c r="F1086" s="33" t="s">
        <v>1134</v>
      </c>
      <c r="G1086" s="33"/>
      <c r="H1086" s="9"/>
      <c r="I1086" s="9"/>
      <c r="J1086" s="9"/>
      <c r="K1086" s="9"/>
      <c r="L1086" s="9"/>
      <c r="M1086" s="9"/>
      <c r="N1086" s="9"/>
      <c r="O1086" s="9"/>
      <c r="P1086" s="9"/>
      <c r="Q1086" s="9"/>
      <c r="R1086" s="9"/>
      <c r="S1086" s="9"/>
      <c r="T1086" s="9"/>
      <c r="U1086" s="9"/>
      <c r="V1086" s="9"/>
      <c r="W1086" s="9"/>
      <c r="X1086" s="37"/>
      <c r="Y1086" s="9"/>
      <c r="Z1086" s="9"/>
    </row>
    <row r="1087" spans="1:26" x14ac:dyDescent="0.25">
      <c r="A1087" s="9"/>
      <c r="B1087" s="9"/>
      <c r="C1087" s="9"/>
      <c r="D1087" s="9"/>
      <c r="E1087" s="32">
        <v>6068044</v>
      </c>
      <c r="F1087" s="33" t="s">
        <v>1135</v>
      </c>
      <c r="G1087" s="33"/>
      <c r="H1087" s="9"/>
      <c r="I1087" s="9"/>
      <c r="J1087" s="9"/>
      <c r="K1087" s="9"/>
      <c r="L1087" s="9"/>
      <c r="M1087" s="9"/>
      <c r="N1087" s="9"/>
      <c r="O1087" s="9"/>
      <c r="P1087" s="9"/>
      <c r="Q1087" s="9"/>
      <c r="R1087" s="9"/>
      <c r="S1087" s="9"/>
      <c r="T1087" s="9"/>
      <c r="U1087" s="9"/>
      <c r="V1087" s="9"/>
      <c r="W1087" s="9"/>
      <c r="X1087" s="37"/>
      <c r="Y1087" s="9"/>
      <c r="Z1087" s="9"/>
    </row>
    <row r="1088" spans="1:26" x14ac:dyDescent="0.25">
      <c r="A1088" s="9"/>
      <c r="B1088" s="9"/>
      <c r="C1088" s="9"/>
      <c r="D1088" s="9"/>
      <c r="E1088" s="32">
        <v>6068045</v>
      </c>
      <c r="F1088" s="33" t="s">
        <v>1136</v>
      </c>
      <c r="G1088" s="33"/>
      <c r="H1088" s="9"/>
      <c r="I1088" s="9"/>
      <c r="J1088" s="9"/>
      <c r="K1088" s="9"/>
      <c r="L1088" s="9"/>
      <c r="M1088" s="9"/>
      <c r="N1088" s="9"/>
      <c r="O1088" s="9"/>
      <c r="P1088" s="9"/>
      <c r="Q1088" s="9"/>
      <c r="R1088" s="9"/>
      <c r="S1088" s="9"/>
      <c r="T1088" s="9"/>
      <c r="U1088" s="9"/>
      <c r="V1088" s="9"/>
      <c r="W1088" s="9"/>
      <c r="X1088" s="37"/>
      <c r="Y1088" s="9"/>
      <c r="Z1088" s="9"/>
    </row>
    <row r="1089" spans="1:26" x14ac:dyDescent="0.25">
      <c r="A1089" s="9"/>
      <c r="B1089" s="9"/>
      <c r="C1089" s="9"/>
      <c r="D1089" s="9"/>
      <c r="E1089" s="32">
        <v>6068055</v>
      </c>
      <c r="F1089" s="33" t="s">
        <v>1137</v>
      </c>
      <c r="G1089" s="33"/>
      <c r="H1089" s="9"/>
      <c r="I1089" s="9"/>
      <c r="J1089" s="9"/>
      <c r="K1089" s="9"/>
      <c r="L1089" s="9"/>
      <c r="M1089" s="9"/>
      <c r="N1089" s="9"/>
      <c r="O1089" s="9"/>
      <c r="P1089" s="9"/>
      <c r="Q1089" s="9"/>
      <c r="R1089" s="9"/>
      <c r="S1089" s="9"/>
      <c r="T1089" s="9"/>
      <c r="U1089" s="9"/>
      <c r="V1089" s="9"/>
      <c r="W1089" s="9"/>
      <c r="X1089" s="37"/>
      <c r="Y1089" s="9"/>
      <c r="Z1089" s="9"/>
    </row>
    <row r="1090" spans="1:26" x14ac:dyDescent="0.25">
      <c r="A1090" s="9"/>
      <c r="B1090" s="9"/>
      <c r="C1090" s="9"/>
      <c r="D1090" s="9"/>
      <c r="E1090" s="32">
        <v>6068056</v>
      </c>
      <c r="F1090" s="33" t="s">
        <v>1060</v>
      </c>
      <c r="G1090" s="33"/>
      <c r="H1090" s="9"/>
      <c r="I1090" s="9"/>
      <c r="J1090" s="9"/>
      <c r="K1090" s="9"/>
      <c r="L1090" s="9"/>
      <c r="M1090" s="9"/>
      <c r="N1090" s="9"/>
      <c r="O1090" s="9"/>
      <c r="P1090" s="9"/>
      <c r="Q1090" s="9"/>
      <c r="R1090" s="9"/>
      <c r="S1090" s="9"/>
      <c r="T1090" s="9"/>
      <c r="U1090" s="9"/>
      <c r="V1090" s="9"/>
      <c r="W1090" s="9"/>
      <c r="X1090" s="37"/>
      <c r="Y1090" s="9"/>
      <c r="Z1090" s="9"/>
    </row>
    <row r="1091" spans="1:26" x14ac:dyDescent="0.25">
      <c r="A1091" s="9"/>
      <c r="B1091" s="9"/>
      <c r="C1091" s="9"/>
      <c r="D1091" s="9"/>
      <c r="E1091" s="32">
        <v>6068067</v>
      </c>
      <c r="F1091" s="33" t="s">
        <v>1138</v>
      </c>
      <c r="G1091" s="33"/>
      <c r="H1091" s="9"/>
      <c r="I1091" s="9"/>
      <c r="J1091" s="9"/>
      <c r="K1091" s="9"/>
      <c r="L1091" s="9"/>
      <c r="M1091" s="9"/>
      <c r="N1091" s="9"/>
      <c r="O1091" s="9"/>
      <c r="P1091" s="9"/>
      <c r="Q1091" s="9"/>
      <c r="R1091" s="9"/>
      <c r="S1091" s="9"/>
      <c r="T1091" s="9"/>
      <c r="U1091" s="9"/>
      <c r="V1091" s="9"/>
      <c r="W1091" s="9"/>
      <c r="X1091" s="37"/>
      <c r="Y1091" s="9"/>
      <c r="Z1091" s="9"/>
    </row>
    <row r="1092" spans="1:26" x14ac:dyDescent="0.25">
      <c r="A1092" s="9"/>
      <c r="B1092" s="9"/>
      <c r="C1092" s="9"/>
      <c r="D1092" s="9"/>
      <c r="E1092" s="32">
        <v>6068069</v>
      </c>
      <c r="F1092" s="33" t="s">
        <v>1139</v>
      </c>
      <c r="G1092" s="33"/>
      <c r="H1092" s="9"/>
      <c r="I1092" s="9"/>
      <c r="J1092" s="9"/>
      <c r="K1092" s="9"/>
      <c r="L1092" s="9"/>
      <c r="M1092" s="9"/>
      <c r="N1092" s="9"/>
      <c r="O1092" s="9"/>
      <c r="P1092" s="9"/>
      <c r="Q1092" s="9"/>
      <c r="R1092" s="9"/>
      <c r="S1092" s="9"/>
      <c r="T1092" s="9"/>
      <c r="U1092" s="9"/>
      <c r="V1092" s="9"/>
      <c r="W1092" s="9"/>
      <c r="X1092" s="37"/>
      <c r="Y1092" s="9"/>
      <c r="Z1092" s="9"/>
    </row>
    <row r="1093" spans="1:26" x14ac:dyDescent="0.25">
      <c r="A1093" s="9"/>
      <c r="B1093" s="9"/>
      <c r="C1093" s="9"/>
      <c r="D1093" s="9"/>
      <c r="E1093" s="32">
        <v>6068079</v>
      </c>
      <c r="F1093" s="33" t="s">
        <v>1062</v>
      </c>
      <c r="G1093" s="33"/>
      <c r="H1093" s="9"/>
      <c r="I1093" s="9"/>
      <c r="J1093" s="9"/>
      <c r="K1093" s="9"/>
      <c r="L1093" s="9"/>
      <c r="M1093" s="9"/>
      <c r="N1093" s="9"/>
      <c r="O1093" s="9"/>
      <c r="P1093" s="9"/>
      <c r="Q1093" s="9"/>
      <c r="R1093" s="9"/>
      <c r="S1093" s="9"/>
      <c r="T1093" s="9"/>
      <c r="U1093" s="9"/>
      <c r="V1093" s="9"/>
      <c r="W1093" s="9"/>
      <c r="X1093" s="37"/>
      <c r="Y1093" s="9"/>
      <c r="Z1093" s="9"/>
    </row>
    <row r="1094" spans="1:26" x14ac:dyDescent="0.25">
      <c r="A1094" s="9"/>
      <c r="B1094" s="9"/>
      <c r="C1094" s="9"/>
      <c r="D1094" s="9"/>
      <c r="E1094" s="32">
        <v>6068088</v>
      </c>
      <c r="F1094" s="33" t="s">
        <v>1140</v>
      </c>
      <c r="G1094" s="33"/>
      <c r="H1094" s="9"/>
      <c r="I1094" s="9"/>
      <c r="J1094" s="9"/>
      <c r="K1094" s="9"/>
      <c r="L1094" s="9"/>
      <c r="M1094" s="9"/>
      <c r="N1094" s="9"/>
      <c r="O1094" s="9"/>
      <c r="P1094" s="9"/>
      <c r="Q1094" s="9"/>
      <c r="R1094" s="9"/>
      <c r="S1094" s="9"/>
      <c r="T1094" s="9"/>
      <c r="U1094" s="9"/>
      <c r="V1094" s="9"/>
      <c r="W1094" s="9"/>
      <c r="X1094" s="37"/>
      <c r="Y1094" s="9"/>
      <c r="Z1094" s="9"/>
    </row>
    <row r="1095" spans="1:26" x14ac:dyDescent="0.25">
      <c r="A1095" s="9"/>
      <c r="B1095" s="9"/>
      <c r="C1095" s="9"/>
      <c r="D1095" s="9"/>
      <c r="E1095" s="32">
        <v>6068110</v>
      </c>
      <c r="F1095" s="33" t="s">
        <v>1141</v>
      </c>
      <c r="G1095" s="33"/>
      <c r="H1095" s="9"/>
      <c r="I1095" s="9"/>
      <c r="J1095" s="9"/>
      <c r="K1095" s="9"/>
      <c r="L1095" s="9"/>
      <c r="M1095" s="9"/>
      <c r="N1095" s="9"/>
      <c r="O1095" s="9"/>
      <c r="P1095" s="9"/>
      <c r="Q1095" s="9"/>
      <c r="R1095" s="9"/>
      <c r="S1095" s="9"/>
      <c r="T1095" s="9"/>
      <c r="U1095" s="9"/>
      <c r="V1095" s="9"/>
      <c r="W1095" s="9"/>
      <c r="X1095" s="37"/>
      <c r="Y1095" s="9"/>
      <c r="Z1095" s="9"/>
    </row>
    <row r="1096" spans="1:26" x14ac:dyDescent="0.25">
      <c r="A1096" s="9"/>
      <c r="B1096" s="9"/>
      <c r="C1096" s="9"/>
      <c r="D1096" s="9"/>
      <c r="E1096" s="32">
        <v>6068210</v>
      </c>
      <c r="F1096" s="33" t="s">
        <v>1142</v>
      </c>
      <c r="G1096" s="33"/>
      <c r="H1096" s="9"/>
      <c r="I1096" s="9"/>
      <c r="J1096" s="9"/>
      <c r="K1096" s="9"/>
      <c r="L1096" s="9"/>
      <c r="M1096" s="9"/>
      <c r="N1096" s="9"/>
      <c r="O1096" s="9"/>
      <c r="P1096" s="9"/>
      <c r="Q1096" s="9"/>
      <c r="R1096" s="9"/>
      <c r="S1096" s="9"/>
      <c r="T1096" s="9"/>
      <c r="U1096" s="9"/>
      <c r="V1096" s="9"/>
      <c r="W1096" s="9"/>
      <c r="X1096" s="37"/>
      <c r="Y1096" s="9"/>
      <c r="Z1096" s="9"/>
    </row>
    <row r="1097" spans="1:26" x14ac:dyDescent="0.25">
      <c r="A1097" s="9"/>
      <c r="B1097" s="9"/>
      <c r="C1097" s="9"/>
      <c r="D1097" s="9"/>
      <c r="E1097" s="32">
        <v>6069199</v>
      </c>
      <c r="F1097" s="33" t="s">
        <v>1143</v>
      </c>
      <c r="G1097" s="33"/>
      <c r="H1097" s="9"/>
      <c r="I1097" s="9"/>
      <c r="J1097" s="9"/>
      <c r="K1097" s="9"/>
      <c r="L1097" s="9"/>
      <c r="M1097" s="9"/>
      <c r="N1097" s="9"/>
      <c r="O1097" s="9"/>
      <c r="P1097" s="9"/>
      <c r="Q1097" s="9"/>
      <c r="R1097" s="9"/>
      <c r="S1097" s="9"/>
      <c r="T1097" s="9"/>
      <c r="U1097" s="9"/>
      <c r="V1097" s="9"/>
      <c r="W1097" s="9"/>
      <c r="X1097" s="37"/>
      <c r="Y1097" s="9"/>
      <c r="Z1097" s="9"/>
    </row>
    <row r="1098" spans="1:26" x14ac:dyDescent="0.25">
      <c r="A1098" s="9"/>
      <c r="B1098" s="9"/>
      <c r="C1098" s="9"/>
      <c r="D1098" s="9"/>
      <c r="E1098" s="32">
        <v>6070001</v>
      </c>
      <c r="F1098" s="33" t="s">
        <v>1144</v>
      </c>
      <c r="G1098" s="33"/>
      <c r="H1098" s="9"/>
      <c r="I1098" s="9"/>
      <c r="J1098" s="9"/>
      <c r="K1098" s="9"/>
      <c r="L1098" s="9"/>
      <c r="M1098" s="9"/>
      <c r="N1098" s="9"/>
      <c r="O1098" s="9"/>
      <c r="P1098" s="9"/>
      <c r="Q1098" s="9"/>
      <c r="R1098" s="9"/>
      <c r="S1098" s="9"/>
      <c r="T1098" s="9"/>
      <c r="U1098" s="9"/>
      <c r="V1098" s="9"/>
      <c r="W1098" s="9"/>
      <c r="X1098" s="37"/>
      <c r="Y1098" s="9"/>
      <c r="Z1098" s="9"/>
    </row>
    <row r="1099" spans="1:26" x14ac:dyDescent="0.25">
      <c r="A1099" s="9"/>
      <c r="B1099" s="9"/>
      <c r="C1099" s="9"/>
      <c r="D1099" s="9"/>
      <c r="E1099" s="32">
        <v>6070002</v>
      </c>
      <c r="F1099" s="33" t="s">
        <v>1145</v>
      </c>
      <c r="G1099" s="33"/>
      <c r="H1099" s="9"/>
      <c r="I1099" s="9"/>
      <c r="J1099" s="9"/>
      <c r="K1099" s="9"/>
      <c r="L1099" s="9"/>
      <c r="M1099" s="9"/>
      <c r="N1099" s="9"/>
      <c r="O1099" s="9"/>
      <c r="P1099" s="9"/>
      <c r="Q1099" s="9"/>
      <c r="R1099" s="9"/>
      <c r="S1099" s="9"/>
      <c r="T1099" s="9"/>
      <c r="U1099" s="9"/>
      <c r="V1099" s="9"/>
      <c r="W1099" s="9"/>
      <c r="X1099" s="37"/>
      <c r="Y1099" s="9"/>
      <c r="Z1099" s="9"/>
    </row>
    <row r="1100" spans="1:26" x14ac:dyDescent="0.25">
      <c r="A1100" s="9"/>
      <c r="B1100" s="9"/>
      <c r="C1100" s="9"/>
      <c r="D1100" s="9"/>
      <c r="E1100" s="32">
        <v>6070003</v>
      </c>
      <c r="F1100" s="33" t="s">
        <v>1146</v>
      </c>
      <c r="G1100" s="33"/>
      <c r="H1100" s="9"/>
      <c r="I1100" s="9"/>
      <c r="J1100" s="9"/>
      <c r="K1100" s="9"/>
      <c r="L1100" s="9"/>
      <c r="M1100" s="9"/>
      <c r="N1100" s="9"/>
      <c r="O1100" s="9"/>
      <c r="P1100" s="9"/>
      <c r="Q1100" s="9"/>
      <c r="R1100" s="9"/>
      <c r="S1100" s="9"/>
      <c r="T1100" s="9"/>
      <c r="U1100" s="9"/>
      <c r="V1100" s="9"/>
      <c r="W1100" s="9"/>
      <c r="X1100" s="37"/>
      <c r="Y1100" s="9"/>
      <c r="Z1100" s="9"/>
    </row>
    <row r="1101" spans="1:26" x14ac:dyDescent="0.25">
      <c r="A1101" s="9"/>
      <c r="B1101" s="9"/>
      <c r="C1101" s="9"/>
      <c r="D1101" s="9"/>
      <c r="E1101" s="32">
        <v>6070097</v>
      </c>
      <c r="F1101" s="33" t="s">
        <v>1147</v>
      </c>
      <c r="G1101" s="33"/>
      <c r="H1101" s="9"/>
      <c r="I1101" s="9"/>
      <c r="J1101" s="9"/>
      <c r="K1101" s="9"/>
      <c r="L1101" s="9"/>
      <c r="M1101" s="9"/>
      <c r="N1101" s="9"/>
      <c r="O1101" s="9"/>
      <c r="P1101" s="9"/>
      <c r="Q1101" s="9"/>
      <c r="R1101" s="9"/>
      <c r="S1101" s="9"/>
      <c r="T1101" s="9"/>
      <c r="U1101" s="9"/>
      <c r="V1101" s="9"/>
      <c r="W1101" s="9"/>
      <c r="X1101" s="37"/>
      <c r="Y1101" s="9"/>
      <c r="Z1101" s="9"/>
    </row>
    <row r="1102" spans="1:26" x14ac:dyDescent="0.25">
      <c r="A1102" s="9"/>
      <c r="B1102" s="9"/>
      <c r="C1102" s="9"/>
      <c r="D1102" s="9"/>
      <c r="E1102" s="32">
        <v>6070099</v>
      </c>
      <c r="F1102" s="33" t="s">
        <v>1148</v>
      </c>
      <c r="G1102" s="33"/>
      <c r="H1102" s="9"/>
      <c r="I1102" s="9"/>
      <c r="J1102" s="9"/>
      <c r="K1102" s="9"/>
      <c r="L1102" s="9"/>
      <c r="M1102" s="9"/>
      <c r="N1102" s="9"/>
      <c r="O1102" s="9"/>
      <c r="P1102" s="9"/>
      <c r="Q1102" s="9"/>
      <c r="R1102" s="9"/>
      <c r="S1102" s="9"/>
      <c r="T1102" s="9"/>
      <c r="U1102" s="9"/>
      <c r="V1102" s="9"/>
      <c r="W1102" s="9"/>
      <c r="X1102" s="37"/>
      <c r="Y1102" s="9"/>
      <c r="Z1102" s="9"/>
    </row>
    <row r="1103" spans="1:26" x14ac:dyDescent="0.25">
      <c r="A1103" s="9"/>
      <c r="B1103" s="9"/>
      <c r="C1103" s="9"/>
      <c r="D1103" s="9"/>
      <c r="E1103" s="32">
        <v>6070110</v>
      </c>
      <c r="F1103" s="33" t="s">
        <v>1149</v>
      </c>
      <c r="G1103" s="33"/>
      <c r="H1103" s="9"/>
      <c r="I1103" s="9"/>
      <c r="J1103" s="9"/>
      <c r="K1103" s="9"/>
      <c r="L1103" s="9"/>
      <c r="M1103" s="9"/>
      <c r="N1103" s="9"/>
      <c r="O1103" s="9"/>
      <c r="P1103" s="9"/>
      <c r="Q1103" s="9"/>
      <c r="R1103" s="9"/>
      <c r="S1103" s="9"/>
      <c r="T1103" s="9"/>
      <c r="U1103" s="9"/>
      <c r="V1103" s="9"/>
      <c r="W1103" s="9"/>
      <c r="X1103" s="37"/>
      <c r="Y1103" s="9"/>
      <c r="Z1103" s="9"/>
    </row>
    <row r="1104" spans="1:26" x14ac:dyDescent="0.25">
      <c r="A1104" s="9"/>
      <c r="B1104" s="9"/>
      <c r="C1104" s="9"/>
      <c r="D1104" s="9"/>
      <c r="E1104" s="32">
        <v>6070111</v>
      </c>
      <c r="F1104" s="33" t="s">
        <v>1150</v>
      </c>
      <c r="G1104" s="33"/>
      <c r="H1104" s="9"/>
      <c r="I1104" s="9"/>
      <c r="J1104" s="9"/>
      <c r="K1104" s="9"/>
      <c r="L1104" s="9"/>
      <c r="M1104" s="9"/>
      <c r="N1104" s="9"/>
      <c r="O1104" s="9"/>
      <c r="P1104" s="9"/>
      <c r="Q1104" s="9"/>
      <c r="R1104" s="9"/>
      <c r="S1104" s="9"/>
      <c r="T1104" s="9"/>
      <c r="U1104" s="9"/>
      <c r="V1104" s="9"/>
      <c r="W1104" s="9"/>
      <c r="X1104" s="37"/>
      <c r="Y1104" s="9"/>
      <c r="Z1104" s="9"/>
    </row>
    <row r="1105" spans="1:26" x14ac:dyDescent="0.25">
      <c r="A1105" s="9"/>
      <c r="B1105" s="9"/>
      <c r="C1105" s="9"/>
      <c r="D1105" s="9"/>
      <c r="E1105" s="32">
        <v>6070199</v>
      </c>
      <c r="F1105" s="33" t="s">
        <v>1151</v>
      </c>
      <c r="G1105" s="33"/>
      <c r="H1105" s="9"/>
      <c r="I1105" s="9"/>
      <c r="J1105" s="9"/>
      <c r="K1105" s="9"/>
      <c r="L1105" s="9"/>
      <c r="M1105" s="9"/>
      <c r="N1105" s="9"/>
      <c r="O1105" s="9"/>
      <c r="P1105" s="9"/>
      <c r="Q1105" s="9"/>
      <c r="R1105" s="9"/>
      <c r="S1105" s="9"/>
      <c r="T1105" s="9"/>
      <c r="U1105" s="9"/>
      <c r="V1105" s="9"/>
      <c r="W1105" s="9"/>
      <c r="X1105" s="37"/>
      <c r="Y1105" s="9"/>
      <c r="Z1105" s="9"/>
    </row>
    <row r="1106" spans="1:26" x14ac:dyDescent="0.25">
      <c r="A1106" s="9"/>
      <c r="B1106" s="9"/>
      <c r="C1106" s="9"/>
      <c r="D1106" s="9"/>
      <c r="E1106" s="32">
        <v>6090100</v>
      </c>
      <c r="F1106" s="33" t="s">
        <v>1152</v>
      </c>
      <c r="G1106" s="33"/>
      <c r="H1106" s="9"/>
      <c r="I1106" s="9"/>
      <c r="J1106" s="9"/>
      <c r="K1106" s="9"/>
      <c r="L1106" s="9"/>
      <c r="M1106" s="9"/>
      <c r="N1106" s="9"/>
      <c r="O1106" s="9"/>
      <c r="P1106" s="9"/>
      <c r="Q1106" s="9"/>
      <c r="R1106" s="9"/>
      <c r="S1106" s="9"/>
      <c r="T1106" s="9"/>
      <c r="U1106" s="9"/>
      <c r="V1106" s="9"/>
      <c r="W1106" s="9"/>
      <c r="X1106" s="37"/>
      <c r="Y1106" s="9"/>
      <c r="Z1106" s="9"/>
    </row>
    <row r="1107" spans="1:26" x14ac:dyDescent="0.25">
      <c r="A1107" s="9"/>
      <c r="B1107" s="9"/>
      <c r="C1107" s="9"/>
      <c r="D1107" s="9"/>
      <c r="E1107" s="32">
        <v>6112001</v>
      </c>
      <c r="F1107" s="33" t="s">
        <v>1153</v>
      </c>
      <c r="G1107" s="33"/>
      <c r="H1107" s="9"/>
      <c r="I1107" s="9"/>
      <c r="J1107" s="9"/>
      <c r="K1107" s="9"/>
      <c r="L1107" s="9"/>
      <c r="M1107" s="9"/>
      <c r="N1107" s="9"/>
      <c r="O1107" s="9"/>
      <c r="P1107" s="9"/>
      <c r="Q1107" s="9"/>
      <c r="R1107" s="9"/>
      <c r="S1107" s="9"/>
      <c r="T1107" s="9"/>
      <c r="U1107" s="9"/>
      <c r="V1107" s="9"/>
      <c r="W1107" s="9"/>
      <c r="X1107" s="37"/>
      <c r="Y1107" s="9"/>
      <c r="Z1107" s="9"/>
    </row>
    <row r="1108" spans="1:26" x14ac:dyDescent="0.25">
      <c r="A1108" s="9"/>
      <c r="B1108" s="9"/>
      <c r="C1108" s="9"/>
      <c r="D1108" s="9"/>
      <c r="E1108" s="32">
        <v>6112002</v>
      </c>
      <c r="F1108" s="33" t="s">
        <v>1154</v>
      </c>
      <c r="G1108" s="33"/>
      <c r="H1108" s="9"/>
      <c r="I1108" s="9"/>
      <c r="J1108" s="9"/>
      <c r="K1108" s="9"/>
      <c r="L1108" s="9"/>
      <c r="M1108" s="9"/>
      <c r="N1108" s="9"/>
      <c r="O1108" s="9"/>
      <c r="P1108" s="9"/>
      <c r="Q1108" s="9"/>
      <c r="R1108" s="9"/>
      <c r="S1108" s="9"/>
      <c r="T1108" s="9"/>
      <c r="U1108" s="9"/>
      <c r="V1108" s="9"/>
      <c r="W1108" s="9"/>
      <c r="X1108" s="37"/>
      <c r="Y1108" s="9"/>
      <c r="Z1108" s="9"/>
    </row>
    <row r="1109" spans="1:26" x14ac:dyDescent="0.25">
      <c r="A1109" s="9"/>
      <c r="B1109" s="9"/>
      <c r="C1109" s="9"/>
      <c r="D1109" s="9"/>
      <c r="E1109" s="32">
        <v>6112003</v>
      </c>
      <c r="F1109" s="33" t="s">
        <v>1155</v>
      </c>
      <c r="G1109" s="33"/>
      <c r="H1109" s="9"/>
      <c r="I1109" s="9"/>
      <c r="J1109" s="9"/>
      <c r="K1109" s="9"/>
      <c r="L1109" s="9"/>
      <c r="M1109" s="9"/>
      <c r="N1109" s="9"/>
      <c r="O1109" s="9"/>
      <c r="P1109" s="9"/>
      <c r="Q1109" s="9"/>
      <c r="R1109" s="9"/>
      <c r="S1109" s="9"/>
      <c r="T1109" s="9"/>
      <c r="U1109" s="9"/>
      <c r="V1109" s="9"/>
      <c r="W1109" s="9"/>
      <c r="X1109" s="37"/>
      <c r="Y1109" s="9"/>
      <c r="Z1109" s="9"/>
    </row>
    <row r="1110" spans="1:26" x14ac:dyDescent="0.25">
      <c r="A1110" s="9"/>
      <c r="B1110" s="9"/>
      <c r="C1110" s="9"/>
      <c r="D1110" s="9"/>
      <c r="E1110" s="32">
        <v>6112004</v>
      </c>
      <c r="F1110" s="33" t="s">
        <v>1156</v>
      </c>
      <c r="G1110" s="33"/>
      <c r="H1110" s="9"/>
      <c r="I1110" s="9"/>
      <c r="J1110" s="9"/>
      <c r="K1110" s="9"/>
      <c r="L1110" s="9"/>
      <c r="M1110" s="9"/>
      <c r="N1110" s="9"/>
      <c r="O1110" s="9"/>
      <c r="P1110" s="9"/>
      <c r="Q1110" s="9"/>
      <c r="R1110" s="9"/>
      <c r="S1110" s="9"/>
      <c r="T1110" s="9"/>
      <c r="U1110" s="9"/>
      <c r="V1110" s="9"/>
      <c r="W1110" s="9"/>
      <c r="X1110" s="37"/>
      <c r="Y1110" s="9"/>
      <c r="Z1110" s="9"/>
    </row>
    <row r="1111" spans="1:26" x14ac:dyDescent="0.25">
      <c r="A1111" s="9"/>
      <c r="B1111" s="9"/>
      <c r="C1111" s="9"/>
      <c r="D1111" s="9"/>
      <c r="E1111" s="32">
        <v>6113001</v>
      </c>
      <c r="F1111" s="33" t="s">
        <v>1157</v>
      </c>
      <c r="G1111" s="33"/>
      <c r="H1111" s="9"/>
      <c r="I1111" s="9"/>
      <c r="J1111" s="9"/>
      <c r="K1111" s="9"/>
      <c r="L1111" s="9"/>
      <c r="M1111" s="9"/>
      <c r="N1111" s="9"/>
      <c r="O1111" s="9"/>
      <c r="P1111" s="9"/>
      <c r="Q1111" s="9"/>
      <c r="R1111" s="9"/>
      <c r="S1111" s="9"/>
      <c r="T1111" s="9"/>
      <c r="U1111" s="9"/>
      <c r="V1111" s="9"/>
      <c r="W1111" s="9"/>
      <c r="X1111" s="37"/>
      <c r="Y1111" s="9"/>
      <c r="Z1111" s="9"/>
    </row>
    <row r="1112" spans="1:26" x14ac:dyDescent="0.25">
      <c r="A1112" s="9"/>
      <c r="B1112" s="9"/>
      <c r="C1112" s="9"/>
      <c r="D1112" s="9"/>
      <c r="E1112" s="32">
        <v>6113002</v>
      </c>
      <c r="F1112" s="33" t="s">
        <v>1158</v>
      </c>
      <c r="G1112" s="33"/>
      <c r="H1112" s="9"/>
      <c r="I1112" s="9"/>
      <c r="J1112" s="9"/>
      <c r="K1112" s="9"/>
      <c r="L1112" s="9"/>
      <c r="M1112" s="9"/>
      <c r="N1112" s="9"/>
      <c r="O1112" s="9"/>
      <c r="P1112" s="9"/>
      <c r="Q1112" s="9"/>
      <c r="R1112" s="9"/>
      <c r="S1112" s="9"/>
      <c r="T1112" s="9"/>
      <c r="U1112" s="9"/>
      <c r="V1112" s="9"/>
      <c r="W1112" s="9"/>
      <c r="X1112" s="37"/>
      <c r="Y1112" s="9"/>
      <c r="Z1112" s="9"/>
    </row>
    <row r="1113" spans="1:26" x14ac:dyDescent="0.25">
      <c r="A1113" s="9"/>
      <c r="B1113" s="9"/>
      <c r="C1113" s="9"/>
      <c r="D1113" s="9"/>
      <c r="E1113" s="32">
        <v>6118001</v>
      </c>
      <c r="F1113" s="33" t="s">
        <v>1159</v>
      </c>
      <c r="G1113" s="33"/>
      <c r="H1113" s="9"/>
      <c r="I1113" s="9"/>
      <c r="J1113" s="9"/>
      <c r="K1113" s="9"/>
      <c r="L1113" s="9"/>
      <c r="M1113" s="9"/>
      <c r="N1113" s="9"/>
      <c r="O1113" s="9"/>
      <c r="P1113" s="9"/>
      <c r="Q1113" s="9"/>
      <c r="R1113" s="9"/>
      <c r="S1113" s="9"/>
      <c r="T1113" s="9"/>
      <c r="U1113" s="9"/>
      <c r="V1113" s="9"/>
      <c r="W1113" s="9"/>
      <c r="X1113" s="37"/>
      <c r="Y1113" s="9"/>
      <c r="Z1113" s="9"/>
    </row>
    <row r="1114" spans="1:26" x14ac:dyDescent="0.25">
      <c r="A1114" s="9"/>
      <c r="B1114" s="9"/>
      <c r="C1114" s="9"/>
      <c r="D1114" s="9"/>
      <c r="E1114" s="32">
        <v>6118002</v>
      </c>
      <c r="F1114" s="33" t="s">
        <v>1160</v>
      </c>
      <c r="G1114" s="33"/>
      <c r="H1114" s="9"/>
      <c r="I1114" s="9"/>
      <c r="J1114" s="9"/>
      <c r="K1114" s="9"/>
      <c r="L1114" s="9"/>
      <c r="M1114" s="9"/>
      <c r="N1114" s="9"/>
      <c r="O1114" s="9"/>
      <c r="P1114" s="9"/>
      <c r="Q1114" s="9"/>
      <c r="R1114" s="9"/>
      <c r="S1114" s="9"/>
      <c r="T1114" s="9"/>
      <c r="U1114" s="9"/>
      <c r="V1114" s="9"/>
      <c r="W1114" s="9"/>
      <c r="X1114" s="37"/>
      <c r="Y1114" s="9"/>
      <c r="Z1114" s="9"/>
    </row>
    <row r="1115" spans="1:26" x14ac:dyDescent="0.25">
      <c r="A1115" s="9"/>
      <c r="B1115" s="9"/>
      <c r="C1115" s="9"/>
      <c r="D1115" s="9"/>
      <c r="E1115" s="32">
        <v>6118003</v>
      </c>
      <c r="F1115" s="33" t="s">
        <v>1161</v>
      </c>
      <c r="G1115" s="33"/>
      <c r="H1115" s="9"/>
      <c r="I1115" s="9"/>
      <c r="J1115" s="9"/>
      <c r="K1115" s="9"/>
      <c r="L1115" s="9"/>
      <c r="M1115" s="9"/>
      <c r="N1115" s="9"/>
      <c r="O1115" s="9"/>
      <c r="P1115" s="9"/>
      <c r="Q1115" s="9"/>
      <c r="R1115" s="9"/>
      <c r="S1115" s="9"/>
      <c r="T1115" s="9"/>
      <c r="U1115" s="9"/>
      <c r="V1115" s="9"/>
      <c r="W1115" s="9"/>
      <c r="X1115" s="37"/>
      <c r="Y1115" s="9"/>
      <c r="Z1115" s="9"/>
    </row>
    <row r="1116" spans="1:26" x14ac:dyDescent="0.25">
      <c r="A1116" s="9"/>
      <c r="B1116" s="9"/>
      <c r="C1116" s="9"/>
      <c r="D1116" s="9"/>
      <c r="E1116" s="32">
        <v>6118004</v>
      </c>
      <c r="F1116" s="33" t="s">
        <v>1162</v>
      </c>
      <c r="G1116" s="33"/>
      <c r="H1116" s="9"/>
      <c r="I1116" s="9"/>
      <c r="J1116" s="9"/>
      <c r="K1116" s="9"/>
      <c r="L1116" s="9"/>
      <c r="M1116" s="9"/>
      <c r="N1116" s="9"/>
      <c r="O1116" s="9"/>
      <c r="P1116" s="9"/>
      <c r="Q1116" s="9"/>
      <c r="R1116" s="9"/>
      <c r="S1116" s="9"/>
      <c r="T1116" s="9"/>
      <c r="U1116" s="9"/>
      <c r="V1116" s="9"/>
      <c r="W1116" s="9"/>
      <c r="X1116" s="37"/>
      <c r="Y1116" s="9"/>
      <c r="Z1116" s="9"/>
    </row>
    <row r="1117" spans="1:26" x14ac:dyDescent="0.25">
      <c r="A1117" s="9"/>
      <c r="B1117" s="9"/>
      <c r="C1117" s="9"/>
      <c r="D1117" s="9"/>
      <c r="E1117" s="32">
        <v>6118005</v>
      </c>
      <c r="F1117" s="33" t="s">
        <v>1163</v>
      </c>
      <c r="G1117" s="33"/>
      <c r="H1117" s="9"/>
      <c r="I1117" s="9"/>
      <c r="J1117" s="9"/>
      <c r="K1117" s="9"/>
      <c r="L1117" s="9"/>
      <c r="M1117" s="9"/>
      <c r="N1117" s="9"/>
      <c r="O1117" s="9"/>
      <c r="P1117" s="9"/>
      <c r="Q1117" s="9"/>
      <c r="R1117" s="9"/>
      <c r="S1117" s="9"/>
      <c r="T1117" s="9"/>
      <c r="U1117" s="9"/>
      <c r="V1117" s="9"/>
      <c r="W1117" s="9"/>
      <c r="X1117" s="37"/>
      <c r="Y1117" s="9"/>
      <c r="Z1117" s="9"/>
    </row>
    <row r="1118" spans="1:26" x14ac:dyDescent="0.25">
      <c r="A1118" s="9"/>
      <c r="B1118" s="9"/>
      <c r="C1118" s="9"/>
      <c r="D1118" s="9"/>
      <c r="E1118" s="32">
        <v>6118006</v>
      </c>
      <c r="F1118" s="33" t="s">
        <v>1164</v>
      </c>
      <c r="G1118" s="33"/>
      <c r="H1118" s="9"/>
      <c r="I1118" s="9"/>
      <c r="J1118" s="9"/>
      <c r="K1118" s="9"/>
      <c r="L1118" s="9"/>
      <c r="M1118" s="9"/>
      <c r="N1118" s="9"/>
      <c r="O1118" s="9"/>
      <c r="P1118" s="9"/>
      <c r="Q1118" s="9"/>
      <c r="R1118" s="9"/>
      <c r="S1118" s="9"/>
      <c r="T1118" s="9"/>
      <c r="U1118" s="9"/>
      <c r="V1118" s="9"/>
      <c r="W1118" s="9"/>
      <c r="X1118" s="37"/>
      <c r="Y1118" s="9"/>
      <c r="Z1118" s="9"/>
    </row>
    <row r="1119" spans="1:26" x14ac:dyDescent="0.25">
      <c r="A1119" s="9"/>
      <c r="B1119" s="9"/>
      <c r="C1119" s="9"/>
      <c r="D1119" s="9"/>
      <c r="E1119" s="32">
        <v>6118007</v>
      </c>
      <c r="F1119" s="33" t="s">
        <v>1165</v>
      </c>
      <c r="G1119" s="33"/>
      <c r="H1119" s="9"/>
      <c r="I1119" s="9"/>
      <c r="J1119" s="9"/>
      <c r="K1119" s="9"/>
      <c r="L1119" s="9"/>
      <c r="M1119" s="9"/>
      <c r="N1119" s="9"/>
      <c r="O1119" s="9"/>
      <c r="P1119" s="9"/>
      <c r="Q1119" s="9"/>
      <c r="R1119" s="9"/>
      <c r="S1119" s="9"/>
      <c r="T1119" s="9"/>
      <c r="U1119" s="9"/>
      <c r="V1119" s="9"/>
      <c r="W1119" s="9"/>
      <c r="X1119" s="37"/>
      <c r="Y1119" s="9"/>
      <c r="Z1119" s="9"/>
    </row>
    <row r="1120" spans="1:26" x14ac:dyDescent="0.25">
      <c r="A1120" s="9"/>
      <c r="B1120" s="9"/>
      <c r="C1120" s="9"/>
      <c r="D1120" s="9"/>
      <c r="E1120" s="32">
        <v>6118008</v>
      </c>
      <c r="F1120" s="33" t="s">
        <v>1166</v>
      </c>
      <c r="G1120" s="33"/>
      <c r="H1120" s="9"/>
      <c r="I1120" s="9"/>
      <c r="J1120" s="9"/>
      <c r="K1120" s="9"/>
      <c r="L1120" s="9"/>
      <c r="M1120" s="9"/>
      <c r="N1120" s="9"/>
      <c r="O1120" s="9"/>
      <c r="P1120" s="9"/>
      <c r="Q1120" s="9"/>
      <c r="R1120" s="9"/>
      <c r="S1120" s="9"/>
      <c r="T1120" s="9"/>
      <c r="U1120" s="9"/>
      <c r="V1120" s="9"/>
      <c r="W1120" s="9"/>
      <c r="X1120" s="37"/>
      <c r="Y1120" s="9"/>
      <c r="Z1120" s="9"/>
    </row>
    <row r="1121" spans="1:26" x14ac:dyDescent="0.25">
      <c r="A1121" s="9"/>
      <c r="B1121" s="9"/>
      <c r="C1121" s="9"/>
      <c r="D1121" s="9"/>
      <c r="E1121" s="32">
        <v>6118009</v>
      </c>
      <c r="F1121" s="33" t="s">
        <v>1167</v>
      </c>
      <c r="G1121" s="33"/>
      <c r="H1121" s="9"/>
      <c r="I1121" s="9"/>
      <c r="J1121" s="9"/>
      <c r="K1121" s="9"/>
      <c r="L1121" s="9"/>
      <c r="M1121" s="9"/>
      <c r="N1121" s="9"/>
      <c r="O1121" s="9"/>
      <c r="P1121" s="9"/>
      <c r="Q1121" s="9"/>
      <c r="R1121" s="9"/>
      <c r="S1121" s="9"/>
      <c r="T1121" s="9"/>
      <c r="U1121" s="9"/>
      <c r="V1121" s="9"/>
      <c r="W1121" s="9"/>
      <c r="X1121" s="37"/>
      <c r="Y1121" s="9"/>
      <c r="Z1121" s="9"/>
    </row>
    <row r="1122" spans="1:26" x14ac:dyDescent="0.25">
      <c r="A1122" s="9"/>
      <c r="B1122" s="9"/>
      <c r="C1122" s="9"/>
      <c r="D1122" s="9"/>
      <c r="E1122" s="32">
        <v>6118100</v>
      </c>
      <c r="F1122" s="33" t="s">
        <v>1168</v>
      </c>
      <c r="G1122" s="33"/>
      <c r="H1122" s="9"/>
      <c r="I1122" s="9"/>
      <c r="J1122" s="9"/>
      <c r="K1122" s="9"/>
      <c r="L1122" s="9"/>
      <c r="M1122" s="9"/>
      <c r="N1122" s="9"/>
      <c r="O1122" s="9"/>
      <c r="P1122" s="9"/>
      <c r="Q1122" s="9"/>
      <c r="R1122" s="9"/>
      <c r="S1122" s="9"/>
      <c r="T1122" s="9"/>
      <c r="U1122" s="9"/>
      <c r="V1122" s="9"/>
      <c r="W1122" s="9"/>
      <c r="X1122" s="37"/>
      <c r="Y1122" s="9"/>
      <c r="Z1122" s="9"/>
    </row>
    <row r="1123" spans="1:26" x14ac:dyDescent="0.25">
      <c r="A1123" s="9"/>
      <c r="B1123" s="9"/>
      <c r="C1123" s="9"/>
      <c r="D1123" s="9"/>
      <c r="E1123" s="32">
        <v>6118101</v>
      </c>
      <c r="F1123" s="33" t="s">
        <v>1169</v>
      </c>
      <c r="G1123" s="33"/>
      <c r="H1123" s="9"/>
      <c r="I1123" s="9"/>
      <c r="J1123" s="9"/>
      <c r="K1123" s="9"/>
      <c r="L1123" s="9"/>
      <c r="M1123" s="9"/>
      <c r="N1123" s="9"/>
      <c r="O1123" s="9"/>
      <c r="P1123" s="9"/>
      <c r="Q1123" s="9"/>
      <c r="R1123" s="9"/>
      <c r="S1123" s="9"/>
      <c r="T1123" s="9"/>
      <c r="U1123" s="9"/>
      <c r="V1123" s="9"/>
      <c r="W1123" s="9"/>
      <c r="X1123" s="37"/>
      <c r="Y1123" s="9"/>
      <c r="Z1123" s="9"/>
    </row>
    <row r="1124" spans="1:26" x14ac:dyDescent="0.25">
      <c r="A1124" s="9"/>
      <c r="B1124" s="9"/>
      <c r="C1124" s="9"/>
      <c r="D1124" s="9"/>
      <c r="E1124" s="32">
        <v>6118102</v>
      </c>
      <c r="F1124" s="33" t="s">
        <v>1170</v>
      </c>
      <c r="G1124" s="33"/>
      <c r="H1124" s="9"/>
      <c r="I1124" s="9"/>
      <c r="J1124" s="9"/>
      <c r="K1124" s="9"/>
      <c r="L1124" s="9"/>
      <c r="M1124" s="9"/>
      <c r="N1124" s="9"/>
      <c r="O1124" s="9"/>
      <c r="P1124" s="9"/>
      <c r="Q1124" s="9"/>
      <c r="R1124" s="9"/>
      <c r="S1124" s="9"/>
      <c r="T1124" s="9"/>
      <c r="U1124" s="9"/>
      <c r="V1124" s="9"/>
      <c r="W1124" s="9"/>
      <c r="X1124" s="37"/>
      <c r="Y1124" s="9"/>
      <c r="Z1124" s="9"/>
    </row>
    <row r="1125" spans="1:26" x14ac:dyDescent="0.25">
      <c r="A1125" s="9"/>
      <c r="B1125" s="9"/>
      <c r="C1125" s="9"/>
      <c r="D1125" s="9"/>
      <c r="E1125" s="32">
        <v>6118103</v>
      </c>
      <c r="F1125" s="33" t="s">
        <v>1171</v>
      </c>
      <c r="G1125" s="33"/>
      <c r="H1125" s="9"/>
      <c r="I1125" s="9"/>
      <c r="J1125" s="9"/>
      <c r="K1125" s="9"/>
      <c r="L1125" s="9"/>
      <c r="M1125" s="9"/>
      <c r="N1125" s="9"/>
      <c r="O1125" s="9"/>
      <c r="P1125" s="9"/>
      <c r="Q1125" s="9"/>
      <c r="R1125" s="9"/>
      <c r="S1125" s="9"/>
      <c r="T1125" s="9"/>
      <c r="U1125" s="9"/>
      <c r="V1125" s="9"/>
      <c r="W1125" s="9"/>
      <c r="X1125" s="37"/>
      <c r="Y1125" s="9"/>
      <c r="Z1125" s="9"/>
    </row>
    <row r="1126" spans="1:26" x14ac:dyDescent="0.25">
      <c r="A1126" s="9"/>
      <c r="B1126" s="9"/>
      <c r="C1126" s="9"/>
      <c r="D1126" s="9"/>
      <c r="E1126" s="32">
        <v>6118104</v>
      </c>
      <c r="F1126" s="33" t="s">
        <v>1172</v>
      </c>
      <c r="G1126" s="33"/>
      <c r="H1126" s="9"/>
      <c r="I1126" s="9"/>
      <c r="J1126" s="9"/>
      <c r="K1126" s="9"/>
      <c r="L1126" s="9"/>
      <c r="M1126" s="9"/>
      <c r="N1126" s="9"/>
      <c r="O1126" s="9"/>
      <c r="P1126" s="9"/>
      <c r="Q1126" s="9"/>
      <c r="R1126" s="9"/>
      <c r="S1126" s="9"/>
      <c r="T1126" s="9"/>
      <c r="U1126" s="9"/>
      <c r="V1126" s="9"/>
      <c r="W1126" s="9"/>
      <c r="X1126" s="37"/>
      <c r="Y1126" s="9"/>
      <c r="Z1126" s="9"/>
    </row>
    <row r="1127" spans="1:26" x14ac:dyDescent="0.25">
      <c r="A1127" s="9"/>
      <c r="B1127" s="9"/>
      <c r="C1127" s="9"/>
      <c r="D1127" s="9"/>
      <c r="E1127" s="32">
        <v>6118105</v>
      </c>
      <c r="F1127" s="33" t="s">
        <v>1173</v>
      </c>
      <c r="G1127" s="33"/>
      <c r="H1127" s="9"/>
      <c r="I1127" s="9"/>
      <c r="J1127" s="9"/>
      <c r="K1127" s="9"/>
      <c r="L1127" s="9"/>
      <c r="M1127" s="9"/>
      <c r="N1127" s="9"/>
      <c r="O1127" s="9"/>
      <c r="P1127" s="9"/>
      <c r="Q1127" s="9"/>
      <c r="R1127" s="9"/>
      <c r="S1127" s="9"/>
      <c r="T1127" s="9"/>
      <c r="U1127" s="9"/>
      <c r="V1127" s="9"/>
      <c r="W1127" s="9"/>
      <c r="X1127" s="37"/>
      <c r="Y1127" s="9"/>
      <c r="Z1127" s="9"/>
    </row>
    <row r="1128" spans="1:26" x14ac:dyDescent="0.25">
      <c r="A1128" s="9"/>
      <c r="B1128" s="9"/>
      <c r="C1128" s="9"/>
      <c r="D1128" s="9"/>
      <c r="E1128" s="32">
        <v>6118106</v>
      </c>
      <c r="F1128" s="33" t="s">
        <v>1174</v>
      </c>
      <c r="G1128" s="33"/>
      <c r="H1128" s="9"/>
      <c r="I1128" s="9"/>
      <c r="J1128" s="9"/>
      <c r="K1128" s="9"/>
      <c r="L1128" s="9"/>
      <c r="M1128" s="9"/>
      <c r="N1128" s="9"/>
      <c r="O1128" s="9"/>
      <c r="P1128" s="9"/>
      <c r="Q1128" s="9"/>
      <c r="R1128" s="9"/>
      <c r="S1128" s="9"/>
      <c r="T1128" s="9"/>
      <c r="U1128" s="9"/>
      <c r="V1128" s="9"/>
      <c r="W1128" s="9"/>
      <c r="X1128" s="37"/>
      <c r="Y1128" s="9"/>
      <c r="Z1128" s="9"/>
    </row>
    <row r="1129" spans="1:26" x14ac:dyDescent="0.25">
      <c r="A1129" s="9"/>
      <c r="B1129" s="9"/>
      <c r="C1129" s="9"/>
      <c r="D1129" s="9"/>
      <c r="E1129" s="32">
        <v>6118107</v>
      </c>
      <c r="F1129" s="33" t="s">
        <v>1175</v>
      </c>
      <c r="G1129" s="33"/>
      <c r="H1129" s="9"/>
      <c r="I1129" s="9"/>
      <c r="J1129" s="9"/>
      <c r="K1129" s="9"/>
      <c r="L1129" s="9"/>
      <c r="M1129" s="9"/>
      <c r="N1129" s="9"/>
      <c r="O1129" s="9"/>
      <c r="P1129" s="9"/>
      <c r="Q1129" s="9"/>
      <c r="R1129" s="9"/>
      <c r="S1129" s="9"/>
      <c r="T1129" s="9"/>
      <c r="U1129" s="9"/>
      <c r="V1129" s="9"/>
      <c r="W1129" s="9"/>
      <c r="X1129" s="37"/>
      <c r="Y1129" s="9"/>
      <c r="Z1129" s="9"/>
    </row>
    <row r="1130" spans="1:26" x14ac:dyDescent="0.25">
      <c r="A1130" s="9"/>
      <c r="B1130" s="9"/>
      <c r="C1130" s="9"/>
      <c r="D1130" s="9"/>
      <c r="E1130" s="32">
        <v>6118108</v>
      </c>
      <c r="F1130" s="33" t="s">
        <v>1176</v>
      </c>
      <c r="G1130" s="33"/>
      <c r="H1130" s="9"/>
      <c r="I1130" s="9"/>
      <c r="J1130" s="9"/>
      <c r="K1130" s="9"/>
      <c r="L1130" s="9"/>
      <c r="M1130" s="9"/>
      <c r="N1130" s="9"/>
      <c r="O1130" s="9"/>
      <c r="P1130" s="9"/>
      <c r="Q1130" s="9"/>
      <c r="R1130" s="9"/>
      <c r="S1130" s="9"/>
      <c r="T1130" s="9"/>
      <c r="U1130" s="9"/>
      <c r="V1130" s="9"/>
      <c r="W1130" s="9"/>
      <c r="X1130" s="37"/>
      <c r="Y1130" s="9"/>
      <c r="Z1130" s="9"/>
    </row>
    <row r="1131" spans="1:26" x14ac:dyDescent="0.25">
      <c r="A1131" s="9"/>
      <c r="B1131" s="9"/>
      <c r="C1131" s="9"/>
      <c r="D1131" s="9"/>
      <c r="E1131" s="32">
        <v>6118109</v>
      </c>
      <c r="F1131" s="33" t="s">
        <v>1177</v>
      </c>
      <c r="G1131" s="33"/>
      <c r="H1131" s="9"/>
      <c r="I1131" s="9"/>
      <c r="J1131" s="9"/>
      <c r="K1131" s="9"/>
      <c r="L1131" s="9"/>
      <c r="M1131" s="9"/>
      <c r="N1131" s="9"/>
      <c r="O1131" s="9"/>
      <c r="P1131" s="9"/>
      <c r="Q1131" s="9"/>
      <c r="R1131" s="9"/>
      <c r="S1131" s="9"/>
      <c r="T1131" s="9"/>
      <c r="U1131" s="9"/>
      <c r="V1131" s="9"/>
      <c r="W1131" s="9"/>
      <c r="X1131" s="37"/>
      <c r="Y1131" s="9"/>
      <c r="Z1131" s="9"/>
    </row>
    <row r="1132" spans="1:26" x14ac:dyDescent="0.25">
      <c r="A1132" s="9"/>
      <c r="B1132" s="9"/>
      <c r="C1132" s="9"/>
      <c r="D1132" s="9"/>
      <c r="E1132" s="32">
        <v>6118110</v>
      </c>
      <c r="F1132" s="33" t="s">
        <v>1178</v>
      </c>
      <c r="G1132" s="33"/>
      <c r="H1132" s="9"/>
      <c r="I1132" s="9"/>
      <c r="J1132" s="9"/>
      <c r="K1132" s="9"/>
      <c r="L1132" s="9"/>
      <c r="M1132" s="9"/>
      <c r="N1132" s="9"/>
      <c r="O1132" s="9"/>
      <c r="P1132" s="9"/>
      <c r="Q1132" s="9"/>
      <c r="R1132" s="9"/>
      <c r="S1132" s="9"/>
      <c r="T1132" s="9"/>
      <c r="U1132" s="9"/>
      <c r="V1132" s="9"/>
      <c r="W1132" s="9"/>
      <c r="X1132" s="37"/>
      <c r="Y1132" s="9"/>
      <c r="Z1132" s="9"/>
    </row>
    <row r="1133" spans="1:26" x14ac:dyDescent="0.25">
      <c r="A1133" s="9"/>
      <c r="B1133" s="9"/>
      <c r="C1133" s="9"/>
      <c r="D1133" s="9"/>
      <c r="E1133" s="32">
        <v>6118111</v>
      </c>
      <c r="F1133" s="33" t="s">
        <v>1179</v>
      </c>
      <c r="G1133" s="33"/>
      <c r="H1133" s="9"/>
      <c r="I1133" s="9"/>
      <c r="J1133" s="9"/>
      <c r="K1133" s="9"/>
      <c r="L1133" s="9"/>
      <c r="M1133" s="9"/>
      <c r="N1133" s="9"/>
      <c r="O1133" s="9"/>
      <c r="P1133" s="9"/>
      <c r="Q1133" s="9"/>
      <c r="R1133" s="9"/>
      <c r="S1133" s="9"/>
      <c r="T1133" s="9"/>
      <c r="U1133" s="9"/>
      <c r="V1133" s="9"/>
      <c r="W1133" s="9"/>
      <c r="X1133" s="37"/>
      <c r="Y1133" s="9"/>
      <c r="Z1133" s="9"/>
    </row>
    <row r="1134" spans="1:26" x14ac:dyDescent="0.25">
      <c r="A1134" s="9"/>
      <c r="B1134" s="9"/>
      <c r="C1134" s="9"/>
      <c r="D1134" s="9"/>
      <c r="E1134" s="32">
        <v>6118112</v>
      </c>
      <c r="F1134" s="33" t="s">
        <v>1180</v>
      </c>
      <c r="G1134" s="33"/>
      <c r="H1134" s="9"/>
      <c r="I1134" s="9"/>
      <c r="J1134" s="9"/>
      <c r="K1134" s="9"/>
      <c r="L1134" s="9"/>
      <c r="M1134" s="9"/>
      <c r="N1134" s="9"/>
      <c r="O1134" s="9"/>
      <c r="P1134" s="9"/>
      <c r="Q1134" s="9"/>
      <c r="R1134" s="9"/>
      <c r="S1134" s="9"/>
      <c r="T1134" s="9"/>
      <c r="U1134" s="9"/>
      <c r="V1134" s="9"/>
      <c r="W1134" s="9"/>
      <c r="X1134" s="37"/>
      <c r="Y1134" s="9"/>
      <c r="Z1134" s="9"/>
    </row>
    <row r="1135" spans="1:26" x14ac:dyDescent="0.25">
      <c r="A1135" s="9"/>
      <c r="B1135" s="9"/>
      <c r="C1135" s="9"/>
      <c r="D1135" s="9"/>
      <c r="E1135" s="32">
        <v>6122100</v>
      </c>
      <c r="F1135" s="33" t="s">
        <v>1181</v>
      </c>
      <c r="G1135" s="33"/>
      <c r="H1135" s="9"/>
      <c r="I1135" s="9"/>
      <c r="J1135" s="9"/>
      <c r="K1135" s="9"/>
      <c r="L1135" s="9"/>
      <c r="M1135" s="9"/>
      <c r="N1135" s="9"/>
      <c r="O1135" s="9"/>
      <c r="P1135" s="9"/>
      <c r="Q1135" s="9"/>
      <c r="R1135" s="9"/>
      <c r="S1135" s="9"/>
      <c r="T1135" s="9"/>
      <c r="U1135" s="9"/>
      <c r="V1135" s="9"/>
      <c r="W1135" s="9"/>
      <c r="X1135" s="37"/>
      <c r="Y1135" s="9"/>
      <c r="Z1135" s="9"/>
    </row>
    <row r="1136" spans="1:26" x14ac:dyDescent="0.25">
      <c r="A1136" s="9"/>
      <c r="B1136" s="9"/>
      <c r="C1136" s="9"/>
      <c r="D1136" s="9"/>
      <c r="E1136" s="32">
        <v>6125100</v>
      </c>
      <c r="F1136" s="33" t="s">
        <v>1182</v>
      </c>
      <c r="G1136" s="33"/>
      <c r="H1136" s="9"/>
      <c r="I1136" s="9"/>
      <c r="J1136" s="9"/>
      <c r="K1136" s="9"/>
      <c r="L1136" s="9"/>
      <c r="M1136" s="9"/>
      <c r="N1136" s="9"/>
      <c r="O1136" s="9"/>
      <c r="P1136" s="9"/>
      <c r="Q1136" s="9"/>
      <c r="R1136" s="9"/>
      <c r="S1136" s="9"/>
      <c r="T1136" s="9"/>
      <c r="U1136" s="9"/>
      <c r="V1136" s="9"/>
      <c r="W1136" s="9"/>
      <c r="X1136" s="37"/>
      <c r="Y1136" s="9"/>
      <c r="Z1136" s="9"/>
    </row>
    <row r="1137" spans="1:26" x14ac:dyDescent="0.25">
      <c r="A1137" s="9"/>
      <c r="B1137" s="9"/>
      <c r="C1137" s="9"/>
      <c r="D1137" s="9"/>
      <c r="E1137" s="32">
        <v>6132001</v>
      </c>
      <c r="F1137" s="33" t="s">
        <v>1183</v>
      </c>
      <c r="G1137" s="33"/>
      <c r="H1137" s="9"/>
      <c r="I1137" s="9"/>
      <c r="J1137" s="9"/>
      <c r="K1137" s="9"/>
      <c r="L1137" s="9"/>
      <c r="M1137" s="9"/>
      <c r="N1137" s="9"/>
      <c r="O1137" s="9"/>
      <c r="P1137" s="9"/>
      <c r="Q1137" s="9"/>
      <c r="R1137" s="9"/>
      <c r="S1137" s="9"/>
      <c r="T1137" s="9"/>
      <c r="U1137" s="9"/>
      <c r="V1137" s="9"/>
      <c r="W1137" s="9"/>
      <c r="X1137" s="37"/>
      <c r="Y1137" s="9"/>
      <c r="Z1137" s="9"/>
    </row>
    <row r="1138" spans="1:26" x14ac:dyDescent="0.25">
      <c r="A1138" s="9"/>
      <c r="B1138" s="9"/>
      <c r="C1138" s="9"/>
      <c r="D1138" s="9"/>
      <c r="E1138" s="32">
        <v>6132100</v>
      </c>
      <c r="F1138" s="33" t="s">
        <v>1184</v>
      </c>
      <c r="G1138" s="33"/>
      <c r="H1138" s="9"/>
      <c r="I1138" s="9"/>
      <c r="J1138" s="9"/>
      <c r="K1138" s="9"/>
      <c r="L1138" s="9"/>
      <c r="M1138" s="9"/>
      <c r="N1138" s="9"/>
      <c r="O1138" s="9"/>
      <c r="P1138" s="9"/>
      <c r="Q1138" s="9"/>
      <c r="R1138" s="9"/>
      <c r="S1138" s="9"/>
      <c r="T1138" s="9"/>
      <c r="U1138" s="9"/>
      <c r="V1138" s="9"/>
      <c r="W1138" s="9"/>
      <c r="X1138" s="37"/>
      <c r="Y1138" s="9"/>
      <c r="Z1138" s="9"/>
    </row>
    <row r="1139" spans="1:26" x14ac:dyDescent="0.25">
      <c r="A1139" s="9"/>
      <c r="B1139" s="9"/>
      <c r="C1139" s="9"/>
      <c r="D1139" s="9"/>
      <c r="E1139" s="32">
        <v>6132101</v>
      </c>
      <c r="F1139" s="33" t="s">
        <v>1185</v>
      </c>
      <c r="G1139" s="33"/>
      <c r="H1139" s="9"/>
      <c r="I1139" s="9"/>
      <c r="J1139" s="9"/>
      <c r="K1139" s="9"/>
      <c r="L1139" s="9"/>
      <c r="M1139" s="9"/>
      <c r="N1139" s="9"/>
      <c r="O1139" s="9"/>
      <c r="P1139" s="9"/>
      <c r="Q1139" s="9"/>
      <c r="R1139" s="9"/>
      <c r="S1139" s="9"/>
      <c r="T1139" s="9"/>
      <c r="U1139" s="9"/>
      <c r="V1139" s="9"/>
      <c r="W1139" s="9"/>
      <c r="X1139" s="37"/>
      <c r="Y1139" s="9"/>
      <c r="Z1139" s="9"/>
    </row>
    <row r="1140" spans="1:26" x14ac:dyDescent="0.25">
      <c r="A1140" s="9"/>
      <c r="B1140" s="9"/>
      <c r="C1140" s="9"/>
      <c r="D1140" s="9"/>
      <c r="E1140" s="32">
        <v>6135100</v>
      </c>
      <c r="F1140" s="33" t="s">
        <v>1186</v>
      </c>
      <c r="G1140" s="33"/>
      <c r="H1140" s="9"/>
      <c r="I1140" s="9"/>
      <c r="J1140" s="9"/>
      <c r="K1140" s="9"/>
      <c r="L1140" s="9"/>
      <c r="M1140" s="9"/>
      <c r="N1140" s="9"/>
      <c r="O1140" s="9"/>
      <c r="P1140" s="9"/>
      <c r="Q1140" s="9"/>
      <c r="R1140" s="9"/>
      <c r="S1140" s="9"/>
      <c r="T1140" s="9"/>
      <c r="U1140" s="9"/>
      <c r="V1140" s="9"/>
      <c r="W1140" s="9"/>
      <c r="X1140" s="37"/>
      <c r="Y1140" s="9"/>
      <c r="Z1140" s="9"/>
    </row>
    <row r="1141" spans="1:26" x14ac:dyDescent="0.25">
      <c r="A1141" s="9"/>
      <c r="B1141" s="9"/>
      <c r="C1141" s="9"/>
      <c r="D1141" s="9"/>
      <c r="E1141" s="32">
        <v>6135101</v>
      </c>
      <c r="F1141" s="33" t="s">
        <v>1187</v>
      </c>
      <c r="G1141" s="33"/>
      <c r="H1141" s="9"/>
      <c r="I1141" s="9"/>
      <c r="J1141" s="9"/>
      <c r="K1141" s="9"/>
      <c r="L1141" s="9"/>
      <c r="M1141" s="9"/>
      <c r="N1141" s="9"/>
      <c r="O1141" s="9"/>
      <c r="P1141" s="9"/>
      <c r="Q1141" s="9"/>
      <c r="R1141" s="9"/>
      <c r="S1141" s="9"/>
      <c r="T1141" s="9"/>
      <c r="U1141" s="9"/>
      <c r="V1141" s="9"/>
      <c r="W1141" s="9"/>
      <c r="X1141" s="37"/>
      <c r="Y1141" s="9"/>
      <c r="Z1141" s="9"/>
    </row>
    <row r="1142" spans="1:26" x14ac:dyDescent="0.25">
      <c r="A1142" s="9"/>
      <c r="B1142" s="9"/>
      <c r="C1142" s="9"/>
      <c r="D1142" s="9"/>
      <c r="E1142" s="32">
        <v>6135102</v>
      </c>
      <c r="F1142" s="33" t="s">
        <v>1188</v>
      </c>
      <c r="G1142" s="33"/>
      <c r="H1142" s="9"/>
      <c r="I1142" s="9"/>
      <c r="J1142" s="9"/>
      <c r="K1142" s="9"/>
      <c r="L1142" s="9"/>
      <c r="M1142" s="9"/>
      <c r="N1142" s="9"/>
      <c r="O1142" s="9"/>
      <c r="P1142" s="9"/>
      <c r="Q1142" s="9"/>
      <c r="R1142" s="9"/>
      <c r="S1142" s="9"/>
      <c r="T1142" s="9"/>
      <c r="U1142" s="9"/>
      <c r="V1142" s="9"/>
      <c r="W1142" s="9"/>
      <c r="X1142" s="37"/>
      <c r="Y1142" s="9"/>
      <c r="Z1142" s="9"/>
    </row>
    <row r="1143" spans="1:26" x14ac:dyDescent="0.25">
      <c r="A1143" s="9"/>
      <c r="B1143" s="9"/>
      <c r="C1143" s="9"/>
      <c r="D1143" s="9"/>
      <c r="E1143" s="32">
        <v>6135103</v>
      </c>
      <c r="F1143" s="33" t="s">
        <v>1189</v>
      </c>
      <c r="G1143" s="33"/>
      <c r="H1143" s="9"/>
      <c r="I1143" s="9"/>
      <c r="J1143" s="9"/>
      <c r="K1143" s="9"/>
      <c r="L1143" s="9"/>
      <c r="M1143" s="9"/>
      <c r="N1143" s="9"/>
      <c r="O1143" s="9"/>
      <c r="P1143" s="9"/>
      <c r="Q1143" s="9"/>
      <c r="R1143" s="9"/>
      <c r="S1143" s="9"/>
      <c r="T1143" s="9"/>
      <c r="U1143" s="9"/>
      <c r="V1143" s="9"/>
      <c r="W1143" s="9"/>
      <c r="X1143" s="37"/>
      <c r="Y1143" s="9"/>
      <c r="Z1143" s="9"/>
    </row>
    <row r="1144" spans="1:26" x14ac:dyDescent="0.25">
      <c r="A1144" s="9"/>
      <c r="B1144" s="9"/>
      <c r="C1144" s="9"/>
      <c r="D1144" s="9"/>
      <c r="E1144" s="32">
        <v>6135104</v>
      </c>
      <c r="F1144" s="33" t="s">
        <v>1190</v>
      </c>
      <c r="G1144" s="33"/>
      <c r="H1144" s="9"/>
      <c r="I1144" s="9"/>
      <c r="J1144" s="9"/>
      <c r="K1144" s="9"/>
      <c r="L1144" s="9"/>
      <c r="M1144" s="9"/>
      <c r="N1144" s="9"/>
      <c r="O1144" s="9"/>
      <c r="P1144" s="9"/>
      <c r="Q1144" s="9"/>
      <c r="R1144" s="9"/>
      <c r="S1144" s="9"/>
      <c r="T1144" s="9"/>
      <c r="U1144" s="9"/>
      <c r="V1144" s="9"/>
      <c r="W1144" s="9"/>
      <c r="X1144" s="37"/>
      <c r="Y1144" s="9"/>
      <c r="Z1144" s="9"/>
    </row>
    <row r="1145" spans="1:26" x14ac:dyDescent="0.25">
      <c r="A1145" s="9"/>
      <c r="B1145" s="9"/>
      <c r="C1145" s="9"/>
      <c r="D1145" s="9"/>
      <c r="E1145" s="32">
        <v>6135105</v>
      </c>
      <c r="F1145" s="33" t="s">
        <v>1191</v>
      </c>
      <c r="G1145" s="33"/>
      <c r="H1145" s="9"/>
      <c r="I1145" s="9"/>
      <c r="J1145" s="9"/>
      <c r="K1145" s="9"/>
      <c r="L1145" s="9"/>
      <c r="M1145" s="9"/>
      <c r="N1145" s="9"/>
      <c r="O1145" s="9"/>
      <c r="P1145" s="9"/>
      <c r="Q1145" s="9"/>
      <c r="R1145" s="9"/>
      <c r="S1145" s="9"/>
      <c r="T1145" s="9"/>
      <c r="U1145" s="9"/>
      <c r="V1145" s="9"/>
      <c r="W1145" s="9"/>
      <c r="X1145" s="37"/>
      <c r="Y1145" s="9"/>
      <c r="Z1145" s="9"/>
    </row>
    <row r="1146" spans="1:26" x14ac:dyDescent="0.25">
      <c r="A1146" s="9"/>
      <c r="B1146" s="9"/>
      <c r="C1146" s="9"/>
      <c r="D1146" s="9"/>
      <c r="E1146" s="32">
        <v>6135106</v>
      </c>
      <c r="F1146" s="33" t="s">
        <v>1192</v>
      </c>
      <c r="G1146" s="33"/>
      <c r="H1146" s="9"/>
      <c r="I1146" s="9"/>
      <c r="J1146" s="9"/>
      <c r="K1146" s="9"/>
      <c r="L1146" s="9"/>
      <c r="M1146" s="9"/>
      <c r="N1146" s="9"/>
      <c r="O1146" s="9"/>
      <c r="P1146" s="9"/>
      <c r="Q1146" s="9"/>
      <c r="R1146" s="9"/>
      <c r="S1146" s="9"/>
      <c r="T1146" s="9"/>
      <c r="U1146" s="9"/>
      <c r="V1146" s="9"/>
      <c r="W1146" s="9"/>
      <c r="X1146" s="37"/>
      <c r="Y1146" s="9"/>
      <c r="Z1146" s="9"/>
    </row>
    <row r="1147" spans="1:26" x14ac:dyDescent="0.25">
      <c r="A1147" s="9"/>
      <c r="B1147" s="9"/>
      <c r="C1147" s="9"/>
      <c r="D1147" s="9"/>
      <c r="E1147" s="32">
        <v>6135107</v>
      </c>
      <c r="F1147" s="33" t="s">
        <v>1193</v>
      </c>
      <c r="G1147" s="33"/>
      <c r="H1147" s="9"/>
      <c r="I1147" s="9"/>
      <c r="J1147" s="9"/>
      <c r="K1147" s="9"/>
      <c r="L1147" s="9"/>
      <c r="M1147" s="9"/>
      <c r="N1147" s="9"/>
      <c r="O1147" s="9"/>
      <c r="P1147" s="9"/>
      <c r="Q1147" s="9"/>
      <c r="R1147" s="9"/>
      <c r="S1147" s="9"/>
      <c r="T1147" s="9"/>
      <c r="U1147" s="9"/>
      <c r="V1147" s="9"/>
      <c r="W1147" s="9"/>
      <c r="X1147" s="37"/>
      <c r="Y1147" s="9"/>
      <c r="Z1147" s="9"/>
    </row>
    <row r="1148" spans="1:26" x14ac:dyDescent="0.25">
      <c r="A1148" s="9"/>
      <c r="B1148" s="9"/>
      <c r="C1148" s="9"/>
      <c r="D1148" s="9"/>
      <c r="E1148" s="32">
        <v>6135108</v>
      </c>
      <c r="F1148" s="33" t="s">
        <v>1194</v>
      </c>
      <c r="G1148" s="33"/>
      <c r="H1148" s="9"/>
      <c r="I1148" s="9"/>
      <c r="J1148" s="9"/>
      <c r="K1148" s="9"/>
      <c r="L1148" s="9"/>
      <c r="M1148" s="9"/>
      <c r="N1148" s="9"/>
      <c r="O1148" s="9"/>
      <c r="P1148" s="9"/>
      <c r="Q1148" s="9"/>
      <c r="R1148" s="9"/>
      <c r="S1148" s="9"/>
      <c r="T1148" s="9"/>
      <c r="U1148" s="9"/>
      <c r="V1148" s="9"/>
      <c r="W1148" s="9"/>
      <c r="X1148" s="37"/>
      <c r="Y1148" s="9"/>
      <c r="Z1148" s="9"/>
    </row>
    <row r="1149" spans="1:26" x14ac:dyDescent="0.25">
      <c r="A1149" s="9"/>
      <c r="B1149" s="9"/>
      <c r="C1149" s="9"/>
      <c r="D1149" s="9"/>
      <c r="E1149" s="32">
        <v>6135109</v>
      </c>
      <c r="F1149" s="33" t="s">
        <v>1195</v>
      </c>
      <c r="G1149" s="33"/>
      <c r="H1149" s="9"/>
      <c r="I1149" s="9"/>
      <c r="J1149" s="9"/>
      <c r="K1149" s="9"/>
      <c r="L1149" s="9"/>
      <c r="M1149" s="9"/>
      <c r="N1149" s="9"/>
      <c r="O1149" s="9"/>
      <c r="P1149" s="9"/>
      <c r="Q1149" s="9"/>
      <c r="R1149" s="9"/>
      <c r="S1149" s="9"/>
      <c r="T1149" s="9"/>
      <c r="U1149" s="9"/>
      <c r="V1149" s="9"/>
      <c r="W1149" s="9"/>
      <c r="X1149" s="37"/>
      <c r="Y1149" s="9"/>
      <c r="Z1149" s="9"/>
    </row>
    <row r="1150" spans="1:26" x14ac:dyDescent="0.25">
      <c r="A1150" s="9"/>
      <c r="B1150" s="9"/>
      <c r="C1150" s="9"/>
      <c r="D1150" s="9"/>
      <c r="E1150" s="32">
        <v>6135110</v>
      </c>
      <c r="F1150" s="33" t="s">
        <v>1196</v>
      </c>
      <c r="G1150" s="33"/>
      <c r="H1150" s="9"/>
      <c r="I1150" s="9"/>
      <c r="J1150" s="9"/>
      <c r="K1150" s="9"/>
      <c r="L1150" s="9"/>
      <c r="M1150" s="9"/>
      <c r="N1150" s="9"/>
      <c r="O1150" s="9"/>
      <c r="P1150" s="9"/>
      <c r="Q1150" s="9"/>
      <c r="R1150" s="9"/>
      <c r="S1150" s="9"/>
      <c r="T1150" s="9"/>
      <c r="U1150" s="9"/>
      <c r="V1150" s="9"/>
      <c r="W1150" s="9"/>
      <c r="X1150" s="37"/>
      <c r="Y1150" s="9"/>
      <c r="Z1150" s="9"/>
    </row>
    <row r="1151" spans="1:26" x14ac:dyDescent="0.25">
      <c r="A1151" s="9"/>
      <c r="B1151" s="9"/>
      <c r="C1151" s="9"/>
      <c r="D1151" s="9"/>
      <c r="E1151" s="32">
        <v>6136100</v>
      </c>
      <c r="F1151" s="33" t="s">
        <v>1197</v>
      </c>
      <c r="G1151" s="33"/>
      <c r="H1151" s="9"/>
      <c r="I1151" s="9"/>
      <c r="J1151" s="9"/>
      <c r="K1151" s="9"/>
      <c r="L1151" s="9"/>
      <c r="M1151" s="9"/>
      <c r="N1151" s="9"/>
      <c r="O1151" s="9"/>
      <c r="P1151" s="9"/>
      <c r="Q1151" s="9"/>
      <c r="R1151" s="9"/>
      <c r="S1151" s="9"/>
      <c r="T1151" s="9"/>
      <c r="U1151" s="9"/>
      <c r="V1151" s="9"/>
      <c r="W1151" s="9"/>
      <c r="X1151" s="37"/>
      <c r="Y1151" s="9"/>
      <c r="Z1151" s="9"/>
    </row>
    <row r="1152" spans="1:26" x14ac:dyDescent="0.25">
      <c r="A1152" s="9"/>
      <c r="B1152" s="9"/>
      <c r="C1152" s="9"/>
      <c r="D1152" s="9"/>
      <c r="E1152" s="32">
        <v>6142001</v>
      </c>
      <c r="F1152" s="33" t="s">
        <v>1198</v>
      </c>
      <c r="G1152" s="33"/>
      <c r="H1152" s="9"/>
      <c r="I1152" s="9"/>
      <c r="J1152" s="9"/>
      <c r="K1152" s="9"/>
      <c r="L1152" s="9"/>
      <c r="M1152" s="9"/>
      <c r="N1152" s="9"/>
      <c r="O1152" s="9"/>
      <c r="P1152" s="9"/>
      <c r="Q1152" s="9"/>
      <c r="R1152" s="9"/>
      <c r="S1152" s="9"/>
      <c r="T1152" s="9"/>
      <c r="U1152" s="9"/>
      <c r="V1152" s="9"/>
      <c r="W1152" s="9"/>
      <c r="X1152" s="37"/>
      <c r="Y1152" s="9"/>
      <c r="Z1152" s="9"/>
    </row>
    <row r="1153" spans="1:26" x14ac:dyDescent="0.25">
      <c r="A1153" s="9"/>
      <c r="B1153" s="9"/>
      <c r="C1153" s="9"/>
      <c r="D1153" s="9"/>
      <c r="E1153" s="32">
        <v>6142100</v>
      </c>
      <c r="F1153" s="33" t="s">
        <v>1199</v>
      </c>
      <c r="G1153" s="33"/>
      <c r="H1153" s="9"/>
      <c r="I1153" s="9"/>
      <c r="J1153" s="9"/>
      <c r="K1153" s="9"/>
      <c r="L1153" s="9"/>
      <c r="M1153" s="9"/>
      <c r="N1153" s="9"/>
      <c r="O1153" s="9"/>
      <c r="P1153" s="9"/>
      <c r="Q1153" s="9"/>
      <c r="R1153" s="9"/>
      <c r="S1153" s="9"/>
      <c r="T1153" s="9"/>
      <c r="U1153" s="9"/>
      <c r="V1153" s="9"/>
      <c r="W1153" s="9"/>
      <c r="X1153" s="37"/>
      <c r="Y1153" s="9"/>
      <c r="Z1153" s="9"/>
    </row>
    <row r="1154" spans="1:26" x14ac:dyDescent="0.25">
      <c r="A1154" s="9"/>
      <c r="B1154" s="9"/>
      <c r="C1154" s="9"/>
      <c r="D1154" s="9"/>
      <c r="E1154" s="32">
        <v>6151090</v>
      </c>
      <c r="F1154" s="33" t="s">
        <v>1200</v>
      </c>
      <c r="G1154" s="33"/>
      <c r="H1154" s="9"/>
      <c r="I1154" s="9"/>
      <c r="J1154" s="9"/>
      <c r="K1154" s="9"/>
      <c r="L1154" s="9"/>
      <c r="M1154" s="9"/>
      <c r="N1154" s="9"/>
      <c r="O1154" s="9"/>
      <c r="P1154" s="9"/>
      <c r="Q1154" s="9"/>
      <c r="R1154" s="9"/>
      <c r="S1154" s="9"/>
      <c r="T1154" s="9"/>
      <c r="U1154" s="9"/>
      <c r="V1154" s="9"/>
      <c r="W1154" s="9"/>
      <c r="X1154" s="37"/>
      <c r="Y1154" s="9"/>
      <c r="Z1154" s="9"/>
    </row>
    <row r="1155" spans="1:26" x14ac:dyDescent="0.25">
      <c r="A1155" s="9"/>
      <c r="B1155" s="9"/>
      <c r="C1155" s="9"/>
      <c r="D1155" s="9"/>
      <c r="E1155" s="32">
        <v>6152001</v>
      </c>
      <c r="F1155" s="33" t="s">
        <v>1201</v>
      </c>
      <c r="G1155" s="33"/>
      <c r="H1155" s="9"/>
      <c r="I1155" s="9"/>
      <c r="J1155" s="9"/>
      <c r="K1155" s="9"/>
      <c r="L1155" s="9"/>
      <c r="M1155" s="9"/>
      <c r="N1155" s="9"/>
      <c r="O1155" s="9"/>
      <c r="P1155" s="9"/>
      <c r="Q1155" s="9"/>
      <c r="R1155" s="9"/>
      <c r="S1155" s="9"/>
      <c r="T1155" s="9"/>
      <c r="U1155" s="9"/>
      <c r="V1155" s="9"/>
      <c r="W1155" s="9"/>
      <c r="X1155" s="37"/>
      <c r="Y1155" s="9"/>
      <c r="Z1155" s="9"/>
    </row>
    <row r="1156" spans="1:26" x14ac:dyDescent="0.25">
      <c r="A1156" s="9"/>
      <c r="B1156" s="9"/>
      <c r="C1156" s="9"/>
      <c r="D1156" s="9"/>
      <c r="E1156" s="32">
        <v>6152002</v>
      </c>
      <c r="F1156" s="33" t="s">
        <v>1202</v>
      </c>
      <c r="G1156" s="33"/>
      <c r="H1156" s="9"/>
      <c r="I1156" s="9"/>
      <c r="J1156" s="9"/>
      <c r="K1156" s="9"/>
      <c r="L1156" s="9"/>
      <c r="M1156" s="9"/>
      <c r="N1156" s="9"/>
      <c r="O1156" s="9"/>
      <c r="P1156" s="9"/>
      <c r="Q1156" s="9"/>
      <c r="R1156" s="9"/>
      <c r="S1156" s="9"/>
      <c r="T1156" s="9"/>
      <c r="U1156" s="9"/>
      <c r="V1156" s="9"/>
      <c r="W1156" s="9"/>
      <c r="X1156" s="37"/>
      <c r="Y1156" s="9"/>
      <c r="Z1156" s="9"/>
    </row>
    <row r="1157" spans="1:26" x14ac:dyDescent="0.25">
      <c r="A1157" s="9"/>
      <c r="B1157" s="9"/>
      <c r="C1157" s="9"/>
      <c r="D1157" s="9"/>
      <c r="E1157" s="32">
        <v>6152003</v>
      </c>
      <c r="F1157" s="33" t="s">
        <v>1203</v>
      </c>
      <c r="G1157" s="33"/>
      <c r="H1157" s="9"/>
      <c r="I1157" s="9"/>
      <c r="J1157" s="9"/>
      <c r="K1157" s="9"/>
      <c r="L1157" s="9"/>
      <c r="M1157" s="9"/>
      <c r="N1157" s="9"/>
      <c r="O1157" s="9"/>
      <c r="P1157" s="9"/>
      <c r="Q1157" s="9"/>
      <c r="R1157" s="9"/>
      <c r="S1157" s="9"/>
      <c r="T1157" s="9"/>
      <c r="U1157" s="9"/>
      <c r="V1157" s="9"/>
      <c r="W1157" s="9"/>
      <c r="X1157" s="37"/>
      <c r="Y1157" s="9"/>
      <c r="Z1157" s="9"/>
    </row>
    <row r="1158" spans="1:26" x14ac:dyDescent="0.25">
      <c r="A1158" s="9"/>
      <c r="B1158" s="9"/>
      <c r="C1158" s="9"/>
      <c r="D1158" s="9"/>
      <c r="E1158" s="32">
        <v>6152004</v>
      </c>
      <c r="F1158" s="33" t="s">
        <v>1204</v>
      </c>
      <c r="G1158" s="33"/>
      <c r="H1158" s="9"/>
      <c r="I1158" s="9"/>
      <c r="J1158" s="9"/>
      <c r="K1158" s="9"/>
      <c r="L1158" s="9"/>
      <c r="M1158" s="9"/>
      <c r="N1158" s="9"/>
      <c r="O1158" s="9"/>
      <c r="P1158" s="9"/>
      <c r="Q1158" s="9"/>
      <c r="R1158" s="9"/>
      <c r="S1158" s="9"/>
      <c r="T1158" s="9"/>
      <c r="U1158" s="9"/>
      <c r="V1158" s="9"/>
      <c r="W1158" s="9"/>
      <c r="X1158" s="37"/>
      <c r="Y1158" s="9"/>
      <c r="Z1158" s="9"/>
    </row>
    <row r="1159" spans="1:26" x14ac:dyDescent="0.25">
      <c r="A1159" s="9"/>
      <c r="B1159" s="9"/>
      <c r="C1159" s="9"/>
      <c r="D1159" s="9"/>
      <c r="E1159" s="32">
        <v>6152100</v>
      </c>
      <c r="F1159" s="33" t="s">
        <v>1205</v>
      </c>
      <c r="G1159" s="33"/>
      <c r="H1159" s="9"/>
      <c r="I1159" s="9"/>
      <c r="J1159" s="9"/>
      <c r="K1159" s="9"/>
      <c r="L1159" s="9"/>
      <c r="M1159" s="9"/>
      <c r="N1159" s="9"/>
      <c r="O1159" s="9"/>
      <c r="P1159" s="9"/>
      <c r="Q1159" s="9"/>
      <c r="R1159" s="9"/>
      <c r="S1159" s="9"/>
      <c r="T1159" s="9"/>
      <c r="U1159" s="9"/>
      <c r="V1159" s="9"/>
      <c r="W1159" s="9"/>
      <c r="X1159" s="37"/>
      <c r="Y1159" s="9"/>
      <c r="Z1159" s="9"/>
    </row>
    <row r="1160" spans="1:26" x14ac:dyDescent="0.25">
      <c r="A1160" s="9"/>
      <c r="B1160" s="9"/>
      <c r="C1160" s="9"/>
      <c r="D1160" s="9"/>
      <c r="E1160" s="32">
        <v>6155001</v>
      </c>
      <c r="F1160" s="33" t="s">
        <v>1206</v>
      </c>
      <c r="G1160" s="33"/>
      <c r="H1160" s="9"/>
      <c r="I1160" s="9"/>
      <c r="J1160" s="9"/>
      <c r="K1160" s="9"/>
      <c r="L1160" s="9"/>
      <c r="M1160" s="9"/>
      <c r="N1160" s="9"/>
      <c r="O1160" s="9"/>
      <c r="P1160" s="9"/>
      <c r="Q1160" s="9"/>
      <c r="R1160" s="9"/>
      <c r="S1160" s="9"/>
      <c r="T1160" s="9"/>
      <c r="U1160" s="9"/>
      <c r="V1160" s="9"/>
      <c r="W1160" s="9"/>
      <c r="X1160" s="37"/>
      <c r="Y1160" s="9"/>
      <c r="Z1160" s="9"/>
    </row>
    <row r="1161" spans="1:26" x14ac:dyDescent="0.25">
      <c r="A1161" s="9"/>
      <c r="B1161" s="9"/>
      <c r="C1161" s="9"/>
      <c r="D1161" s="9"/>
      <c r="E1161" s="32">
        <v>6155002</v>
      </c>
      <c r="F1161" s="33" t="s">
        <v>1207</v>
      </c>
      <c r="G1161" s="33"/>
      <c r="H1161" s="9"/>
      <c r="I1161" s="9"/>
      <c r="J1161" s="9"/>
      <c r="K1161" s="9"/>
      <c r="L1161" s="9"/>
      <c r="M1161" s="9"/>
      <c r="N1161" s="9"/>
      <c r="O1161" s="9"/>
      <c r="P1161" s="9"/>
      <c r="Q1161" s="9"/>
      <c r="R1161" s="9"/>
      <c r="S1161" s="9"/>
      <c r="T1161" s="9"/>
      <c r="U1161" s="9"/>
      <c r="V1161" s="9"/>
      <c r="W1161" s="9"/>
      <c r="X1161" s="37"/>
      <c r="Y1161" s="9"/>
      <c r="Z1161" s="9"/>
    </row>
    <row r="1162" spans="1:26" x14ac:dyDescent="0.25">
      <c r="A1162" s="9"/>
      <c r="B1162" s="9"/>
      <c r="C1162" s="9"/>
      <c r="D1162" s="9"/>
      <c r="E1162" s="32">
        <v>6155011</v>
      </c>
      <c r="F1162" s="33" t="s">
        <v>1208</v>
      </c>
      <c r="G1162" s="33"/>
      <c r="H1162" s="9"/>
      <c r="I1162" s="9"/>
      <c r="J1162" s="9"/>
      <c r="K1162" s="9"/>
      <c r="L1162" s="9"/>
      <c r="M1162" s="9"/>
      <c r="N1162" s="9"/>
      <c r="O1162" s="9"/>
      <c r="P1162" s="9"/>
      <c r="Q1162" s="9"/>
      <c r="R1162" s="9"/>
      <c r="S1162" s="9"/>
      <c r="T1162" s="9"/>
      <c r="U1162" s="9"/>
      <c r="V1162" s="9"/>
      <c r="W1162" s="9"/>
      <c r="X1162" s="37"/>
      <c r="Y1162" s="9"/>
      <c r="Z1162" s="9"/>
    </row>
    <row r="1163" spans="1:26" x14ac:dyDescent="0.25">
      <c r="A1163" s="9"/>
      <c r="B1163" s="9"/>
      <c r="C1163" s="9"/>
      <c r="D1163" s="9"/>
      <c r="E1163" s="32">
        <v>6155012</v>
      </c>
      <c r="F1163" s="33" t="s">
        <v>1209</v>
      </c>
      <c r="G1163" s="33"/>
      <c r="H1163" s="9"/>
      <c r="I1163" s="9"/>
      <c r="J1163" s="9"/>
      <c r="K1163" s="9"/>
      <c r="L1163" s="9"/>
      <c r="M1163" s="9"/>
      <c r="N1163" s="9"/>
      <c r="O1163" s="9"/>
      <c r="P1163" s="9"/>
      <c r="Q1163" s="9"/>
      <c r="R1163" s="9"/>
      <c r="S1163" s="9"/>
      <c r="T1163" s="9"/>
      <c r="U1163" s="9"/>
      <c r="V1163" s="9"/>
      <c r="W1163" s="9"/>
      <c r="X1163" s="37"/>
      <c r="Y1163" s="9"/>
      <c r="Z1163" s="9"/>
    </row>
    <row r="1164" spans="1:26" x14ac:dyDescent="0.25">
      <c r="A1164" s="9"/>
      <c r="B1164" s="9"/>
      <c r="C1164" s="9"/>
      <c r="D1164" s="9"/>
      <c r="E1164" s="32">
        <v>6155021</v>
      </c>
      <c r="F1164" s="33" t="s">
        <v>1210</v>
      </c>
      <c r="G1164" s="33"/>
      <c r="H1164" s="9"/>
      <c r="I1164" s="9"/>
      <c r="J1164" s="9"/>
      <c r="K1164" s="9"/>
      <c r="L1164" s="9"/>
      <c r="M1164" s="9"/>
      <c r="N1164" s="9"/>
      <c r="O1164" s="9"/>
      <c r="P1164" s="9"/>
      <c r="Q1164" s="9"/>
      <c r="R1164" s="9"/>
      <c r="S1164" s="9"/>
      <c r="T1164" s="9"/>
      <c r="U1164" s="9"/>
      <c r="V1164" s="9"/>
      <c r="W1164" s="9"/>
      <c r="X1164" s="37"/>
      <c r="Y1164" s="9"/>
      <c r="Z1164" s="9"/>
    </row>
    <row r="1165" spans="1:26" x14ac:dyDescent="0.25">
      <c r="A1165" s="9"/>
      <c r="B1165" s="9"/>
      <c r="C1165" s="9"/>
      <c r="D1165" s="9"/>
      <c r="E1165" s="32">
        <v>6155031</v>
      </c>
      <c r="F1165" s="33" t="s">
        <v>1211</v>
      </c>
      <c r="G1165" s="33"/>
      <c r="H1165" s="9"/>
      <c r="I1165" s="9"/>
      <c r="J1165" s="9"/>
      <c r="K1165" s="9"/>
      <c r="L1165" s="9"/>
      <c r="M1165" s="9"/>
      <c r="N1165" s="9"/>
      <c r="O1165" s="9"/>
      <c r="P1165" s="9"/>
      <c r="Q1165" s="9"/>
      <c r="R1165" s="9"/>
      <c r="S1165" s="9"/>
      <c r="T1165" s="9"/>
      <c r="U1165" s="9"/>
      <c r="V1165" s="9"/>
      <c r="W1165" s="9"/>
      <c r="X1165" s="37"/>
      <c r="Y1165" s="9"/>
      <c r="Z1165" s="9"/>
    </row>
    <row r="1166" spans="1:26" x14ac:dyDescent="0.25">
      <c r="A1166" s="9"/>
      <c r="B1166" s="9"/>
      <c r="C1166" s="9"/>
      <c r="D1166" s="9"/>
      <c r="E1166" s="32">
        <v>6155090</v>
      </c>
      <c r="F1166" s="33" t="s">
        <v>1212</v>
      </c>
      <c r="G1166" s="33"/>
      <c r="H1166" s="9"/>
      <c r="I1166" s="9"/>
      <c r="J1166" s="9"/>
      <c r="K1166" s="9"/>
      <c r="L1166" s="9"/>
      <c r="M1166" s="9"/>
      <c r="N1166" s="9"/>
      <c r="O1166" s="9"/>
      <c r="P1166" s="9"/>
      <c r="Q1166" s="9"/>
      <c r="R1166" s="9"/>
      <c r="S1166" s="9"/>
      <c r="T1166" s="9"/>
      <c r="U1166" s="9"/>
      <c r="V1166" s="9"/>
      <c r="W1166" s="9"/>
      <c r="X1166" s="37"/>
      <c r="Y1166" s="9"/>
      <c r="Z1166" s="9"/>
    </row>
    <row r="1167" spans="1:26" x14ac:dyDescent="0.25">
      <c r="A1167" s="9"/>
      <c r="B1167" s="9"/>
      <c r="C1167" s="9"/>
      <c r="D1167" s="9"/>
      <c r="E1167" s="32">
        <v>6155100</v>
      </c>
      <c r="F1167" s="33" t="s">
        <v>1213</v>
      </c>
      <c r="G1167" s="33"/>
      <c r="H1167" s="9"/>
      <c r="I1167" s="9"/>
      <c r="J1167" s="9"/>
      <c r="K1167" s="9"/>
      <c r="L1167" s="9"/>
      <c r="M1167" s="9"/>
      <c r="N1167" s="9"/>
      <c r="O1167" s="9"/>
      <c r="P1167" s="9"/>
      <c r="Q1167" s="9"/>
      <c r="R1167" s="9"/>
      <c r="S1167" s="9"/>
      <c r="T1167" s="9"/>
      <c r="U1167" s="9"/>
      <c r="V1167" s="9"/>
      <c r="W1167" s="9"/>
      <c r="X1167" s="37"/>
      <c r="Y1167" s="9"/>
      <c r="Z1167" s="9"/>
    </row>
    <row r="1168" spans="1:26" x14ac:dyDescent="0.25">
      <c r="A1168" s="9"/>
      <c r="B1168" s="9"/>
      <c r="C1168" s="9"/>
      <c r="D1168" s="9"/>
      <c r="E1168" s="32">
        <v>6155101</v>
      </c>
      <c r="F1168" s="33" t="s">
        <v>1214</v>
      </c>
      <c r="G1168" s="33"/>
      <c r="H1168" s="9"/>
      <c r="I1168" s="9"/>
      <c r="J1168" s="9"/>
      <c r="K1168" s="9"/>
      <c r="L1168" s="9"/>
      <c r="M1168" s="9"/>
      <c r="N1168" s="9"/>
      <c r="O1168" s="9"/>
      <c r="P1168" s="9"/>
      <c r="Q1168" s="9"/>
      <c r="R1168" s="9"/>
      <c r="S1168" s="9"/>
      <c r="T1168" s="9"/>
      <c r="U1168" s="9"/>
      <c r="V1168" s="9"/>
      <c r="W1168" s="9"/>
      <c r="X1168" s="37"/>
      <c r="Y1168" s="9"/>
      <c r="Z1168" s="9"/>
    </row>
    <row r="1169" spans="1:26" x14ac:dyDescent="0.25">
      <c r="A1169" s="9"/>
      <c r="B1169" s="9"/>
      <c r="C1169" s="9"/>
      <c r="D1169" s="9"/>
      <c r="E1169" s="32">
        <v>6155102</v>
      </c>
      <c r="F1169" s="33" t="s">
        <v>1215</v>
      </c>
      <c r="G1169" s="33"/>
      <c r="H1169" s="9"/>
      <c r="I1169" s="9"/>
      <c r="J1169" s="9"/>
      <c r="K1169" s="9"/>
      <c r="L1169" s="9"/>
      <c r="M1169" s="9"/>
      <c r="N1169" s="9"/>
      <c r="O1169" s="9"/>
      <c r="P1169" s="9"/>
      <c r="Q1169" s="9"/>
      <c r="R1169" s="9"/>
      <c r="S1169" s="9"/>
      <c r="T1169" s="9"/>
      <c r="U1169" s="9"/>
      <c r="V1169" s="9"/>
      <c r="W1169" s="9"/>
      <c r="X1169" s="37"/>
      <c r="Y1169" s="9"/>
      <c r="Z1169" s="9"/>
    </row>
    <row r="1170" spans="1:26" x14ac:dyDescent="0.25">
      <c r="A1170" s="9"/>
      <c r="B1170" s="9"/>
      <c r="C1170" s="9"/>
      <c r="D1170" s="9"/>
      <c r="E1170" s="32">
        <v>6155132</v>
      </c>
      <c r="F1170" s="33" t="s">
        <v>1216</v>
      </c>
      <c r="G1170" s="33"/>
      <c r="H1170" s="9"/>
      <c r="I1170" s="9"/>
      <c r="J1170" s="9"/>
      <c r="K1170" s="9"/>
      <c r="L1170" s="9"/>
      <c r="M1170" s="9"/>
      <c r="N1170" s="9"/>
      <c r="O1170" s="9"/>
      <c r="P1170" s="9"/>
      <c r="Q1170" s="9"/>
      <c r="R1170" s="9"/>
      <c r="S1170" s="9"/>
      <c r="T1170" s="9"/>
      <c r="U1170" s="9"/>
      <c r="V1170" s="9"/>
      <c r="W1170" s="9"/>
      <c r="X1170" s="37"/>
      <c r="Y1170" s="9"/>
      <c r="Z1170" s="9"/>
    </row>
    <row r="1171" spans="1:26" x14ac:dyDescent="0.25">
      <c r="A1171" s="9"/>
      <c r="B1171" s="9"/>
      <c r="C1171" s="9"/>
      <c r="D1171" s="9"/>
      <c r="E1171" s="32">
        <v>6155133</v>
      </c>
      <c r="F1171" s="33" t="s">
        <v>1217</v>
      </c>
      <c r="G1171" s="33"/>
      <c r="H1171" s="9"/>
      <c r="I1171" s="9"/>
      <c r="J1171" s="9"/>
      <c r="K1171" s="9"/>
      <c r="L1171" s="9"/>
      <c r="M1171" s="9"/>
      <c r="N1171" s="9"/>
      <c r="O1171" s="9"/>
      <c r="P1171" s="9"/>
      <c r="Q1171" s="9"/>
      <c r="R1171" s="9"/>
      <c r="S1171" s="9"/>
      <c r="T1171" s="9"/>
      <c r="U1171" s="9"/>
      <c r="V1171" s="9"/>
      <c r="W1171" s="9"/>
      <c r="X1171" s="37"/>
      <c r="Y1171" s="9"/>
      <c r="Z1171" s="9"/>
    </row>
    <row r="1172" spans="1:26" x14ac:dyDescent="0.25">
      <c r="A1172" s="9"/>
      <c r="B1172" s="9"/>
      <c r="C1172" s="9"/>
      <c r="D1172" s="9"/>
      <c r="E1172" s="32">
        <v>6161100</v>
      </c>
      <c r="F1172" s="33" t="s">
        <v>1218</v>
      </c>
      <c r="G1172" s="33"/>
      <c r="H1172" s="9"/>
      <c r="I1172" s="9"/>
      <c r="J1172" s="9"/>
      <c r="K1172" s="9"/>
      <c r="L1172" s="9"/>
      <c r="M1172" s="9"/>
      <c r="N1172" s="9"/>
      <c r="O1172" s="9"/>
      <c r="P1172" s="9"/>
      <c r="Q1172" s="9"/>
      <c r="R1172" s="9"/>
      <c r="S1172" s="9"/>
      <c r="T1172" s="9"/>
      <c r="U1172" s="9"/>
      <c r="V1172" s="9"/>
      <c r="W1172" s="9"/>
      <c r="X1172" s="37"/>
      <c r="Y1172" s="9"/>
      <c r="Z1172" s="9"/>
    </row>
    <row r="1173" spans="1:26" x14ac:dyDescent="0.25">
      <c r="A1173" s="9"/>
      <c r="B1173" s="9"/>
      <c r="C1173" s="9"/>
      <c r="D1173" s="9"/>
      <c r="E1173" s="32">
        <v>6163100</v>
      </c>
      <c r="F1173" s="33" t="s">
        <v>1219</v>
      </c>
      <c r="G1173" s="33"/>
      <c r="H1173" s="9"/>
      <c r="I1173" s="9"/>
      <c r="J1173" s="9"/>
      <c r="K1173" s="9"/>
      <c r="L1173" s="9"/>
      <c r="M1173" s="9"/>
      <c r="N1173" s="9"/>
      <c r="O1173" s="9"/>
      <c r="P1173" s="9"/>
      <c r="Q1173" s="9"/>
      <c r="R1173" s="9"/>
      <c r="S1173" s="9"/>
      <c r="T1173" s="9"/>
      <c r="U1173" s="9"/>
      <c r="V1173" s="9"/>
      <c r="W1173" s="9"/>
      <c r="X1173" s="37"/>
      <c r="Y1173" s="9"/>
      <c r="Z1173" s="9"/>
    </row>
    <row r="1174" spans="1:26" x14ac:dyDescent="0.25">
      <c r="A1174" s="9"/>
      <c r="B1174" s="9"/>
      <c r="C1174" s="9"/>
      <c r="D1174" s="9"/>
      <c r="E1174" s="32">
        <v>6163101</v>
      </c>
      <c r="F1174" s="33" t="s">
        <v>1220</v>
      </c>
      <c r="G1174" s="33"/>
      <c r="H1174" s="9"/>
      <c r="I1174" s="9"/>
      <c r="J1174" s="9"/>
      <c r="K1174" s="9"/>
      <c r="L1174" s="9"/>
      <c r="M1174" s="9"/>
      <c r="N1174" s="9"/>
      <c r="O1174" s="9"/>
      <c r="P1174" s="9"/>
      <c r="Q1174" s="9"/>
      <c r="R1174" s="9"/>
      <c r="S1174" s="9"/>
      <c r="T1174" s="9"/>
      <c r="U1174" s="9"/>
      <c r="V1174" s="9"/>
      <c r="W1174" s="9"/>
      <c r="X1174" s="37"/>
      <c r="Y1174" s="9"/>
      <c r="Z1174" s="9"/>
    </row>
    <row r="1175" spans="1:26" x14ac:dyDescent="0.25">
      <c r="A1175" s="9"/>
      <c r="B1175" s="9"/>
      <c r="C1175" s="9"/>
      <c r="D1175" s="9"/>
      <c r="E1175" s="32">
        <v>6163102</v>
      </c>
      <c r="F1175" s="33" t="s">
        <v>1221</v>
      </c>
      <c r="G1175" s="33"/>
      <c r="H1175" s="9"/>
      <c r="I1175" s="9"/>
      <c r="J1175" s="9"/>
      <c r="K1175" s="9"/>
      <c r="L1175" s="9"/>
      <c r="M1175" s="9"/>
      <c r="N1175" s="9"/>
      <c r="O1175" s="9"/>
      <c r="P1175" s="9"/>
      <c r="Q1175" s="9"/>
      <c r="R1175" s="9"/>
      <c r="S1175" s="9"/>
      <c r="T1175" s="9"/>
      <c r="U1175" s="9"/>
      <c r="V1175" s="9"/>
      <c r="W1175" s="9"/>
      <c r="X1175" s="37"/>
      <c r="Y1175" s="9"/>
      <c r="Z1175" s="9"/>
    </row>
    <row r="1176" spans="1:26" x14ac:dyDescent="0.25">
      <c r="A1176" s="9"/>
      <c r="B1176" s="9"/>
      <c r="C1176" s="9"/>
      <c r="D1176" s="9"/>
      <c r="E1176" s="32">
        <v>6163103</v>
      </c>
      <c r="F1176" s="33" t="s">
        <v>1222</v>
      </c>
      <c r="G1176" s="33"/>
      <c r="H1176" s="9"/>
      <c r="I1176" s="9"/>
      <c r="J1176" s="9"/>
      <c r="K1176" s="9"/>
      <c r="L1176" s="9"/>
      <c r="M1176" s="9"/>
      <c r="N1176" s="9"/>
      <c r="O1176" s="9"/>
      <c r="P1176" s="9"/>
      <c r="Q1176" s="9"/>
      <c r="R1176" s="9"/>
      <c r="S1176" s="9"/>
      <c r="T1176" s="9"/>
      <c r="U1176" s="9"/>
      <c r="V1176" s="9"/>
      <c r="W1176" s="9"/>
      <c r="X1176" s="37"/>
      <c r="Y1176" s="9"/>
      <c r="Z1176" s="9"/>
    </row>
    <row r="1177" spans="1:26" x14ac:dyDescent="0.25">
      <c r="A1177" s="9"/>
      <c r="B1177" s="9"/>
      <c r="C1177" s="9"/>
      <c r="D1177" s="9"/>
      <c r="E1177" s="32">
        <v>6163104</v>
      </c>
      <c r="F1177" s="33" t="s">
        <v>1223</v>
      </c>
      <c r="G1177" s="33"/>
      <c r="H1177" s="9"/>
      <c r="I1177" s="9"/>
      <c r="J1177" s="9"/>
      <c r="K1177" s="9"/>
      <c r="L1177" s="9"/>
      <c r="M1177" s="9"/>
      <c r="N1177" s="9"/>
      <c r="O1177" s="9"/>
      <c r="P1177" s="9"/>
      <c r="Q1177" s="9"/>
      <c r="R1177" s="9"/>
      <c r="S1177" s="9"/>
      <c r="T1177" s="9"/>
      <c r="U1177" s="9"/>
      <c r="V1177" s="9"/>
      <c r="W1177" s="9"/>
      <c r="X1177" s="37"/>
      <c r="Y1177" s="9"/>
      <c r="Z1177" s="9"/>
    </row>
    <row r="1178" spans="1:26" x14ac:dyDescent="0.25">
      <c r="A1178" s="9"/>
      <c r="B1178" s="9"/>
      <c r="C1178" s="9"/>
      <c r="D1178" s="9"/>
      <c r="E1178" s="32">
        <v>6163105</v>
      </c>
      <c r="F1178" s="33" t="s">
        <v>1224</v>
      </c>
      <c r="G1178" s="33"/>
      <c r="H1178" s="9"/>
      <c r="I1178" s="9"/>
      <c r="J1178" s="9"/>
      <c r="K1178" s="9"/>
      <c r="L1178" s="9"/>
      <c r="M1178" s="9"/>
      <c r="N1178" s="9"/>
      <c r="O1178" s="9"/>
      <c r="P1178" s="9"/>
      <c r="Q1178" s="9"/>
      <c r="R1178" s="9"/>
      <c r="S1178" s="9"/>
      <c r="T1178" s="9"/>
      <c r="U1178" s="9"/>
      <c r="V1178" s="9"/>
      <c r="W1178" s="9"/>
      <c r="X1178" s="37"/>
      <c r="Y1178" s="9"/>
      <c r="Z1178" s="9"/>
    </row>
    <row r="1179" spans="1:26" x14ac:dyDescent="0.25">
      <c r="A1179" s="9"/>
      <c r="B1179" s="9"/>
      <c r="C1179" s="9"/>
      <c r="D1179" s="9"/>
      <c r="E1179" s="32">
        <v>6163106</v>
      </c>
      <c r="F1179" s="33" t="s">
        <v>1225</v>
      </c>
      <c r="G1179" s="33"/>
      <c r="H1179" s="9"/>
      <c r="I1179" s="9"/>
      <c r="J1179" s="9"/>
      <c r="K1179" s="9"/>
      <c r="L1179" s="9"/>
      <c r="M1179" s="9"/>
      <c r="N1179" s="9"/>
      <c r="O1179" s="9"/>
      <c r="P1179" s="9"/>
      <c r="Q1179" s="9"/>
      <c r="R1179" s="9"/>
      <c r="S1179" s="9"/>
      <c r="T1179" s="9"/>
      <c r="U1179" s="9"/>
      <c r="V1179" s="9"/>
      <c r="W1179" s="9"/>
      <c r="X1179" s="37"/>
      <c r="Y1179" s="9"/>
      <c r="Z1179" s="9"/>
    </row>
    <row r="1180" spans="1:26" x14ac:dyDescent="0.25">
      <c r="A1180" s="9"/>
      <c r="B1180" s="9"/>
      <c r="C1180" s="9"/>
      <c r="D1180" s="9"/>
      <c r="E1180" s="32">
        <v>6164100</v>
      </c>
      <c r="F1180" s="33" t="s">
        <v>1226</v>
      </c>
      <c r="G1180" s="33"/>
      <c r="H1180" s="9"/>
      <c r="I1180" s="9"/>
      <c r="J1180" s="9"/>
      <c r="K1180" s="9"/>
      <c r="L1180" s="9"/>
      <c r="M1180" s="9"/>
      <c r="N1180" s="9"/>
      <c r="O1180" s="9"/>
      <c r="P1180" s="9"/>
      <c r="Q1180" s="9"/>
      <c r="R1180" s="9"/>
      <c r="S1180" s="9"/>
      <c r="T1180" s="9"/>
      <c r="U1180" s="9"/>
      <c r="V1180" s="9"/>
      <c r="W1180" s="9"/>
      <c r="X1180" s="37"/>
      <c r="Y1180" s="9"/>
      <c r="Z1180" s="9"/>
    </row>
    <row r="1181" spans="1:26" x14ac:dyDescent="0.25">
      <c r="A1181" s="9"/>
      <c r="B1181" s="9"/>
      <c r="C1181" s="9"/>
      <c r="D1181" s="9"/>
      <c r="E1181" s="32">
        <v>6164101</v>
      </c>
      <c r="F1181" s="33" t="s">
        <v>1227</v>
      </c>
      <c r="G1181" s="33"/>
      <c r="H1181" s="9"/>
      <c r="I1181" s="9"/>
      <c r="J1181" s="9"/>
      <c r="K1181" s="9"/>
      <c r="L1181" s="9"/>
      <c r="M1181" s="9"/>
      <c r="N1181" s="9"/>
      <c r="O1181" s="9"/>
      <c r="P1181" s="9"/>
      <c r="Q1181" s="9"/>
      <c r="R1181" s="9"/>
      <c r="S1181" s="9"/>
      <c r="T1181" s="9"/>
      <c r="U1181" s="9"/>
      <c r="V1181" s="9"/>
      <c r="W1181" s="9"/>
      <c r="X1181" s="37"/>
      <c r="Y1181" s="9"/>
      <c r="Z1181" s="9"/>
    </row>
    <row r="1182" spans="1:26" x14ac:dyDescent="0.25">
      <c r="A1182" s="9"/>
      <c r="B1182" s="9"/>
      <c r="C1182" s="9"/>
      <c r="D1182" s="9"/>
      <c r="E1182" s="32">
        <v>6165100</v>
      </c>
      <c r="F1182" s="33" t="s">
        <v>1228</v>
      </c>
      <c r="G1182" s="33"/>
      <c r="H1182" s="9"/>
      <c r="I1182" s="9"/>
      <c r="J1182" s="9"/>
      <c r="K1182" s="9"/>
      <c r="L1182" s="9"/>
      <c r="M1182" s="9"/>
      <c r="N1182" s="9"/>
      <c r="O1182" s="9"/>
      <c r="P1182" s="9"/>
      <c r="Q1182" s="9"/>
      <c r="R1182" s="9"/>
      <c r="S1182" s="9"/>
      <c r="T1182" s="9"/>
      <c r="U1182" s="9"/>
      <c r="V1182" s="9"/>
      <c r="W1182" s="9"/>
      <c r="X1182" s="37"/>
      <c r="Y1182" s="9"/>
      <c r="Z1182" s="9"/>
    </row>
    <row r="1183" spans="1:26" x14ac:dyDescent="0.25">
      <c r="A1183" s="9"/>
      <c r="B1183" s="9"/>
      <c r="C1183" s="9"/>
      <c r="D1183" s="9"/>
      <c r="E1183" s="32">
        <v>6168100</v>
      </c>
      <c r="F1183" s="33" t="s">
        <v>1229</v>
      </c>
      <c r="G1183" s="33"/>
      <c r="H1183" s="9"/>
      <c r="I1183" s="9"/>
      <c r="J1183" s="9"/>
      <c r="K1183" s="9"/>
      <c r="L1183" s="9"/>
      <c r="M1183" s="9"/>
      <c r="N1183" s="9"/>
      <c r="O1183" s="9"/>
      <c r="P1183" s="9"/>
      <c r="Q1183" s="9"/>
      <c r="R1183" s="9"/>
      <c r="S1183" s="9"/>
      <c r="T1183" s="9"/>
      <c r="U1183" s="9"/>
      <c r="V1183" s="9"/>
      <c r="W1183" s="9"/>
      <c r="X1183" s="37"/>
      <c r="Y1183" s="9"/>
      <c r="Z1183" s="9"/>
    </row>
    <row r="1184" spans="1:26" x14ac:dyDescent="0.25">
      <c r="A1184" s="9"/>
      <c r="B1184" s="9"/>
      <c r="C1184" s="9"/>
      <c r="D1184" s="9"/>
      <c r="E1184" s="32">
        <v>6171100</v>
      </c>
      <c r="F1184" s="33" t="s">
        <v>1230</v>
      </c>
      <c r="G1184" s="33"/>
      <c r="H1184" s="9"/>
      <c r="I1184" s="9"/>
      <c r="J1184" s="9"/>
      <c r="K1184" s="9"/>
      <c r="L1184" s="9"/>
      <c r="M1184" s="9"/>
      <c r="N1184" s="9"/>
      <c r="O1184" s="9"/>
      <c r="P1184" s="9"/>
      <c r="Q1184" s="9"/>
      <c r="R1184" s="9"/>
      <c r="S1184" s="9"/>
      <c r="T1184" s="9"/>
      <c r="U1184" s="9"/>
      <c r="V1184" s="9"/>
      <c r="W1184" s="9"/>
      <c r="X1184" s="37"/>
      <c r="Y1184" s="9"/>
      <c r="Z1184" s="9"/>
    </row>
    <row r="1185" spans="1:26" x14ac:dyDescent="0.25">
      <c r="A1185" s="9"/>
      <c r="B1185" s="9"/>
      <c r="C1185" s="9"/>
      <c r="D1185" s="9"/>
      <c r="E1185" s="32">
        <v>6171101</v>
      </c>
      <c r="F1185" s="33" t="s">
        <v>1231</v>
      </c>
      <c r="G1185" s="33"/>
      <c r="H1185" s="9"/>
      <c r="I1185" s="9"/>
      <c r="J1185" s="9"/>
      <c r="K1185" s="9"/>
      <c r="L1185" s="9"/>
      <c r="M1185" s="9"/>
      <c r="N1185" s="9"/>
      <c r="O1185" s="9"/>
      <c r="P1185" s="9"/>
      <c r="Q1185" s="9"/>
      <c r="R1185" s="9"/>
      <c r="S1185" s="9"/>
      <c r="T1185" s="9"/>
      <c r="U1185" s="9"/>
      <c r="V1185" s="9"/>
      <c r="W1185" s="9"/>
      <c r="X1185" s="37"/>
      <c r="Y1185" s="9"/>
      <c r="Z1185" s="9"/>
    </row>
    <row r="1186" spans="1:26" x14ac:dyDescent="0.25">
      <c r="A1186" s="9"/>
      <c r="B1186" s="9"/>
      <c r="C1186" s="9"/>
      <c r="D1186" s="9"/>
      <c r="E1186" s="32">
        <v>6171102</v>
      </c>
      <c r="F1186" s="33" t="s">
        <v>1232</v>
      </c>
      <c r="G1186" s="33"/>
      <c r="H1186" s="9"/>
      <c r="I1186" s="9"/>
      <c r="J1186" s="9"/>
      <c r="K1186" s="9"/>
      <c r="L1186" s="9"/>
      <c r="M1186" s="9"/>
      <c r="N1186" s="9"/>
      <c r="O1186" s="9"/>
      <c r="P1186" s="9"/>
      <c r="Q1186" s="9"/>
      <c r="R1186" s="9"/>
      <c r="S1186" s="9"/>
      <c r="T1186" s="9"/>
      <c r="U1186" s="9"/>
      <c r="V1186" s="9"/>
      <c r="W1186" s="9"/>
      <c r="X1186" s="37"/>
      <c r="Y1186" s="9"/>
      <c r="Z1186" s="9"/>
    </row>
    <row r="1187" spans="1:26" x14ac:dyDescent="0.25">
      <c r="A1187" s="9"/>
      <c r="B1187" s="9"/>
      <c r="C1187" s="9"/>
      <c r="D1187" s="9"/>
      <c r="E1187" s="32">
        <v>6171300</v>
      </c>
      <c r="F1187" s="33" t="s">
        <v>1233</v>
      </c>
      <c r="G1187" s="33"/>
      <c r="H1187" s="9"/>
      <c r="I1187" s="9"/>
      <c r="J1187" s="9"/>
      <c r="K1187" s="9"/>
      <c r="L1187" s="9"/>
      <c r="M1187" s="9"/>
      <c r="N1187" s="9"/>
      <c r="O1187" s="9"/>
      <c r="P1187" s="9"/>
      <c r="Q1187" s="9"/>
      <c r="R1187" s="9"/>
      <c r="S1187" s="9"/>
      <c r="T1187" s="9"/>
      <c r="U1187" s="9"/>
      <c r="V1187" s="9"/>
      <c r="W1187" s="9"/>
      <c r="X1187" s="37"/>
      <c r="Y1187" s="9"/>
      <c r="Z1187" s="9"/>
    </row>
    <row r="1188" spans="1:26" x14ac:dyDescent="0.25">
      <c r="A1188" s="9"/>
      <c r="B1188" s="9"/>
      <c r="C1188" s="9"/>
      <c r="D1188" s="9"/>
      <c r="E1188" s="32">
        <v>6181001</v>
      </c>
      <c r="F1188" s="33" t="s">
        <v>1234</v>
      </c>
      <c r="G1188" s="33"/>
      <c r="H1188" s="9"/>
      <c r="I1188" s="9"/>
      <c r="J1188" s="9"/>
      <c r="K1188" s="9"/>
      <c r="L1188" s="9"/>
      <c r="M1188" s="9"/>
      <c r="N1188" s="9"/>
      <c r="O1188" s="9"/>
      <c r="P1188" s="9"/>
      <c r="Q1188" s="9"/>
      <c r="R1188" s="9"/>
      <c r="S1188" s="9"/>
      <c r="T1188" s="9"/>
      <c r="U1188" s="9"/>
      <c r="V1188" s="9"/>
      <c r="W1188" s="9"/>
      <c r="X1188" s="37"/>
      <c r="Y1188" s="9"/>
      <c r="Z1188" s="9"/>
    </row>
    <row r="1189" spans="1:26" x14ac:dyDescent="0.25">
      <c r="A1189" s="9"/>
      <c r="B1189" s="9"/>
      <c r="C1189" s="9"/>
      <c r="D1189" s="9"/>
      <c r="E1189" s="32">
        <v>6183100</v>
      </c>
      <c r="F1189" s="33" t="s">
        <v>1235</v>
      </c>
      <c r="G1189" s="33"/>
      <c r="H1189" s="9"/>
      <c r="I1189" s="9"/>
      <c r="J1189" s="9"/>
      <c r="K1189" s="9"/>
      <c r="L1189" s="9"/>
      <c r="M1189" s="9"/>
      <c r="N1189" s="9"/>
      <c r="O1189" s="9"/>
      <c r="P1189" s="9"/>
      <c r="Q1189" s="9"/>
      <c r="R1189" s="9"/>
      <c r="S1189" s="9"/>
      <c r="T1189" s="9"/>
      <c r="U1189" s="9"/>
      <c r="V1189" s="9"/>
      <c r="W1189" s="9"/>
      <c r="X1189" s="37"/>
      <c r="Y1189" s="9"/>
      <c r="Z1189" s="9"/>
    </row>
    <row r="1190" spans="1:26" x14ac:dyDescent="0.25">
      <c r="A1190" s="9"/>
      <c r="B1190" s="9"/>
      <c r="C1190" s="9"/>
      <c r="D1190" s="9"/>
      <c r="E1190" s="32">
        <v>6185001</v>
      </c>
      <c r="F1190" s="33" t="s">
        <v>1236</v>
      </c>
      <c r="G1190" s="33"/>
      <c r="H1190" s="9"/>
      <c r="I1190" s="9"/>
      <c r="J1190" s="9"/>
      <c r="K1190" s="9"/>
      <c r="L1190" s="9"/>
      <c r="M1190" s="9"/>
      <c r="N1190" s="9"/>
      <c r="O1190" s="9"/>
      <c r="P1190" s="9"/>
      <c r="Q1190" s="9"/>
      <c r="R1190" s="9"/>
      <c r="S1190" s="9"/>
      <c r="T1190" s="9"/>
      <c r="U1190" s="9"/>
      <c r="V1190" s="9"/>
      <c r="W1190" s="9"/>
      <c r="X1190" s="37"/>
      <c r="Y1190" s="9"/>
      <c r="Z1190" s="9"/>
    </row>
    <row r="1191" spans="1:26" x14ac:dyDescent="0.25">
      <c r="A1191" s="9"/>
      <c r="B1191" s="9"/>
      <c r="C1191" s="9"/>
      <c r="D1191" s="9"/>
      <c r="E1191" s="32">
        <v>6185002</v>
      </c>
      <c r="F1191" s="33" t="s">
        <v>1237</v>
      </c>
      <c r="G1191" s="33"/>
      <c r="H1191" s="9"/>
      <c r="I1191" s="9"/>
      <c r="J1191" s="9"/>
      <c r="K1191" s="9"/>
      <c r="L1191" s="9"/>
      <c r="M1191" s="9"/>
      <c r="N1191" s="9"/>
      <c r="O1191" s="9"/>
      <c r="P1191" s="9"/>
      <c r="Q1191" s="9"/>
      <c r="R1191" s="9"/>
      <c r="S1191" s="9"/>
      <c r="T1191" s="9"/>
      <c r="U1191" s="9"/>
      <c r="V1191" s="9"/>
      <c r="W1191" s="9"/>
      <c r="X1191" s="37"/>
      <c r="Y1191" s="9"/>
      <c r="Z1191" s="9"/>
    </row>
    <row r="1192" spans="1:26" x14ac:dyDescent="0.25">
      <c r="A1192" s="9"/>
      <c r="B1192" s="9"/>
      <c r="C1192" s="9"/>
      <c r="D1192" s="9"/>
      <c r="E1192" s="32">
        <v>6190100</v>
      </c>
      <c r="F1192" s="33" t="s">
        <v>1238</v>
      </c>
      <c r="G1192" s="33"/>
      <c r="H1192" s="9"/>
      <c r="I1192" s="9"/>
      <c r="J1192" s="9"/>
      <c r="K1192" s="9"/>
      <c r="L1192" s="9"/>
      <c r="M1192" s="9"/>
      <c r="N1192" s="9"/>
      <c r="O1192" s="9"/>
      <c r="P1192" s="9"/>
      <c r="Q1192" s="9"/>
      <c r="R1192" s="9"/>
      <c r="S1192" s="9"/>
      <c r="T1192" s="9"/>
      <c r="U1192" s="9"/>
      <c r="V1192" s="9"/>
      <c r="W1192" s="9"/>
      <c r="X1192" s="37"/>
      <c r="Y1192" s="9"/>
      <c r="Z1192" s="9"/>
    </row>
    <row r="1193" spans="1:26" x14ac:dyDescent="0.25">
      <c r="A1193" s="9"/>
      <c r="B1193" s="9"/>
      <c r="C1193" s="9"/>
      <c r="D1193" s="9"/>
      <c r="E1193" s="32">
        <v>6211100</v>
      </c>
      <c r="F1193" s="33" t="s">
        <v>1239</v>
      </c>
      <c r="G1193" s="33"/>
      <c r="H1193" s="9"/>
      <c r="I1193" s="9"/>
      <c r="J1193" s="9"/>
      <c r="K1193" s="9"/>
      <c r="L1193" s="9"/>
      <c r="M1193" s="9"/>
      <c r="N1193" s="9"/>
      <c r="O1193" s="9"/>
      <c r="P1193" s="9"/>
      <c r="Q1193" s="9"/>
      <c r="R1193" s="9"/>
      <c r="S1193" s="9"/>
      <c r="T1193" s="9"/>
      <c r="U1193" s="9"/>
      <c r="V1193" s="9"/>
      <c r="W1193" s="9"/>
      <c r="X1193" s="37"/>
      <c r="Y1193" s="9"/>
      <c r="Z1193" s="9"/>
    </row>
    <row r="1194" spans="1:26" x14ac:dyDescent="0.25">
      <c r="A1194" s="9"/>
      <c r="B1194" s="9"/>
      <c r="C1194" s="9"/>
      <c r="D1194" s="9"/>
      <c r="E1194" s="32">
        <v>6212100</v>
      </c>
      <c r="F1194" s="33" t="s">
        <v>1240</v>
      </c>
      <c r="G1194" s="33"/>
      <c r="H1194" s="9"/>
      <c r="I1194" s="9"/>
      <c r="J1194" s="9"/>
      <c r="K1194" s="9"/>
      <c r="L1194" s="9"/>
      <c r="M1194" s="9"/>
      <c r="N1194" s="9"/>
      <c r="O1194" s="9"/>
      <c r="P1194" s="9"/>
      <c r="Q1194" s="9"/>
      <c r="R1194" s="9"/>
      <c r="S1194" s="9"/>
      <c r="T1194" s="9"/>
      <c r="U1194" s="9"/>
      <c r="V1194" s="9"/>
      <c r="W1194" s="9"/>
      <c r="X1194" s="37"/>
      <c r="Y1194" s="9"/>
      <c r="Z1194" s="9"/>
    </row>
    <row r="1195" spans="1:26" x14ac:dyDescent="0.25">
      <c r="A1195" s="9"/>
      <c r="B1195" s="9"/>
      <c r="C1195" s="9"/>
      <c r="D1195" s="9"/>
      <c r="E1195" s="32">
        <v>6214100</v>
      </c>
      <c r="F1195" s="33" t="s">
        <v>1241</v>
      </c>
      <c r="G1195" s="33"/>
      <c r="H1195" s="9"/>
      <c r="I1195" s="9"/>
      <c r="J1195" s="9"/>
      <c r="K1195" s="9"/>
      <c r="L1195" s="9"/>
      <c r="M1195" s="9"/>
      <c r="N1195" s="9"/>
      <c r="O1195" s="9"/>
      <c r="P1195" s="9"/>
      <c r="Q1195" s="9"/>
      <c r="R1195" s="9"/>
      <c r="S1195" s="9"/>
      <c r="T1195" s="9"/>
      <c r="U1195" s="9"/>
      <c r="V1195" s="9"/>
      <c r="W1195" s="9"/>
      <c r="X1195" s="37"/>
      <c r="Y1195" s="9"/>
      <c r="Z1195" s="9"/>
    </row>
    <row r="1196" spans="1:26" x14ac:dyDescent="0.25">
      <c r="A1196" s="9"/>
      <c r="B1196" s="9"/>
      <c r="C1196" s="9"/>
      <c r="D1196" s="9"/>
      <c r="E1196" s="32">
        <v>6221100</v>
      </c>
      <c r="F1196" s="33" t="s">
        <v>1242</v>
      </c>
      <c r="G1196" s="33"/>
      <c r="H1196" s="9"/>
      <c r="I1196" s="9"/>
      <c r="J1196" s="9"/>
      <c r="K1196" s="9"/>
      <c r="L1196" s="9"/>
      <c r="M1196" s="9"/>
      <c r="N1196" s="9"/>
      <c r="O1196" s="9"/>
      <c r="P1196" s="9"/>
      <c r="Q1196" s="9"/>
      <c r="R1196" s="9"/>
      <c r="S1196" s="9"/>
      <c r="T1196" s="9"/>
      <c r="U1196" s="9"/>
      <c r="V1196" s="9"/>
      <c r="W1196" s="9"/>
      <c r="X1196" s="37"/>
      <c r="Y1196" s="9"/>
      <c r="Z1196" s="9"/>
    </row>
    <row r="1197" spans="1:26" x14ac:dyDescent="0.25">
      <c r="A1197" s="9"/>
      <c r="B1197" s="9"/>
      <c r="C1197" s="9"/>
      <c r="D1197" s="9"/>
      <c r="E1197" s="32">
        <v>6222120</v>
      </c>
      <c r="F1197" s="33" t="s">
        <v>1243</v>
      </c>
      <c r="G1197" s="33"/>
      <c r="H1197" s="9"/>
      <c r="I1197" s="9"/>
      <c r="J1197" s="9"/>
      <c r="K1197" s="9"/>
      <c r="L1197" s="9"/>
      <c r="M1197" s="9"/>
      <c r="N1197" s="9"/>
      <c r="O1197" s="9"/>
      <c r="P1197" s="9"/>
      <c r="Q1197" s="9"/>
      <c r="R1197" s="9"/>
      <c r="S1197" s="9"/>
      <c r="T1197" s="9"/>
      <c r="U1197" s="9"/>
      <c r="V1197" s="9"/>
      <c r="W1197" s="9"/>
      <c r="X1197" s="37"/>
      <c r="Y1197" s="9"/>
      <c r="Z1197" s="9"/>
    </row>
    <row r="1198" spans="1:26" x14ac:dyDescent="0.25">
      <c r="A1198" s="9"/>
      <c r="B1198" s="9"/>
      <c r="C1198" s="9"/>
      <c r="D1198" s="9"/>
      <c r="E1198" s="32">
        <v>6222121</v>
      </c>
      <c r="F1198" s="33" t="s">
        <v>1244</v>
      </c>
      <c r="G1198" s="33"/>
      <c r="H1198" s="9"/>
      <c r="I1198" s="9"/>
      <c r="J1198" s="9"/>
      <c r="K1198" s="9"/>
      <c r="L1198" s="9"/>
      <c r="M1198" s="9"/>
      <c r="N1198" s="9"/>
      <c r="O1198" s="9"/>
      <c r="P1198" s="9"/>
      <c r="Q1198" s="9"/>
      <c r="R1198" s="9"/>
      <c r="S1198" s="9"/>
      <c r="T1198" s="9"/>
      <c r="U1198" s="9"/>
      <c r="V1198" s="9"/>
      <c r="W1198" s="9"/>
      <c r="X1198" s="37"/>
      <c r="Y1198" s="9"/>
      <c r="Z1198" s="9"/>
    </row>
    <row r="1199" spans="1:26" x14ac:dyDescent="0.25">
      <c r="A1199" s="9"/>
      <c r="B1199" s="9"/>
      <c r="C1199" s="9"/>
      <c r="D1199" s="9"/>
      <c r="E1199" s="32">
        <v>6226001</v>
      </c>
      <c r="F1199" s="33" t="s">
        <v>1245</v>
      </c>
      <c r="G1199" s="33"/>
      <c r="H1199" s="9"/>
      <c r="I1199" s="9"/>
      <c r="J1199" s="9"/>
      <c r="K1199" s="9"/>
      <c r="L1199" s="9"/>
      <c r="M1199" s="9"/>
      <c r="N1199" s="9"/>
      <c r="O1199" s="9"/>
      <c r="P1199" s="9"/>
      <c r="Q1199" s="9"/>
      <c r="R1199" s="9"/>
      <c r="S1199" s="9"/>
      <c r="T1199" s="9"/>
      <c r="U1199" s="9"/>
      <c r="V1199" s="9"/>
      <c r="W1199" s="9"/>
      <c r="X1199" s="37"/>
      <c r="Y1199" s="9"/>
      <c r="Z1199" s="9"/>
    </row>
    <row r="1200" spans="1:26" x14ac:dyDescent="0.25">
      <c r="A1200" s="9"/>
      <c r="B1200" s="9"/>
      <c r="C1200" s="9"/>
      <c r="D1200" s="9"/>
      <c r="E1200" s="32">
        <v>6226002</v>
      </c>
      <c r="F1200" s="33" t="s">
        <v>1246</v>
      </c>
      <c r="G1200" s="33"/>
      <c r="H1200" s="9"/>
      <c r="I1200" s="9"/>
      <c r="J1200" s="9"/>
      <c r="K1200" s="9"/>
      <c r="L1200" s="9"/>
      <c r="M1200" s="9"/>
      <c r="N1200" s="9"/>
      <c r="O1200" s="9"/>
      <c r="P1200" s="9"/>
      <c r="Q1200" s="9"/>
      <c r="R1200" s="9"/>
      <c r="S1200" s="9"/>
      <c r="T1200" s="9"/>
      <c r="U1200" s="9"/>
      <c r="V1200" s="9"/>
      <c r="W1200" s="9"/>
      <c r="X1200" s="37"/>
      <c r="Y1200" s="9"/>
      <c r="Z1200" s="9"/>
    </row>
    <row r="1201" spans="1:26" x14ac:dyDescent="0.25">
      <c r="A1201" s="9"/>
      <c r="B1201" s="9"/>
      <c r="C1201" s="9"/>
      <c r="D1201" s="9"/>
      <c r="E1201" s="32">
        <v>6226003</v>
      </c>
      <c r="F1201" s="33" t="s">
        <v>1247</v>
      </c>
      <c r="G1201" s="33"/>
      <c r="H1201" s="9"/>
      <c r="I1201" s="9"/>
      <c r="J1201" s="9"/>
      <c r="K1201" s="9"/>
      <c r="L1201" s="9"/>
      <c r="M1201" s="9"/>
      <c r="N1201" s="9"/>
      <c r="O1201" s="9"/>
      <c r="P1201" s="9"/>
      <c r="Q1201" s="9"/>
      <c r="R1201" s="9"/>
      <c r="S1201" s="9"/>
      <c r="T1201" s="9"/>
      <c r="U1201" s="9"/>
      <c r="V1201" s="9"/>
      <c r="W1201" s="9"/>
      <c r="X1201" s="37"/>
      <c r="Y1201" s="9"/>
      <c r="Z1201" s="9"/>
    </row>
    <row r="1202" spans="1:26" x14ac:dyDescent="0.25">
      <c r="A1202" s="9"/>
      <c r="B1202" s="9"/>
      <c r="C1202" s="9"/>
      <c r="D1202" s="9"/>
      <c r="E1202" s="32">
        <v>6226004</v>
      </c>
      <c r="F1202" s="33" t="s">
        <v>1248</v>
      </c>
      <c r="G1202" s="33"/>
      <c r="H1202" s="9"/>
      <c r="I1202" s="9"/>
      <c r="J1202" s="9"/>
      <c r="K1202" s="9"/>
      <c r="L1202" s="9"/>
      <c r="M1202" s="9"/>
      <c r="N1202" s="9"/>
      <c r="O1202" s="9"/>
      <c r="P1202" s="9"/>
      <c r="Q1202" s="9"/>
      <c r="R1202" s="9"/>
      <c r="S1202" s="9"/>
      <c r="T1202" s="9"/>
      <c r="U1202" s="9"/>
      <c r="V1202" s="9"/>
      <c r="W1202" s="9"/>
      <c r="X1202" s="37"/>
      <c r="Y1202" s="9"/>
      <c r="Z1202" s="9"/>
    </row>
    <row r="1203" spans="1:26" x14ac:dyDescent="0.25">
      <c r="A1203" s="9"/>
      <c r="B1203" s="9"/>
      <c r="C1203" s="9"/>
      <c r="D1203" s="9"/>
      <c r="E1203" s="32">
        <v>6226100</v>
      </c>
      <c r="F1203" s="33" t="s">
        <v>1249</v>
      </c>
      <c r="G1203" s="33"/>
      <c r="H1203" s="9"/>
      <c r="I1203" s="9"/>
      <c r="J1203" s="9"/>
      <c r="K1203" s="9"/>
      <c r="L1203" s="9"/>
      <c r="M1203" s="9"/>
      <c r="N1203" s="9"/>
      <c r="O1203" s="9"/>
      <c r="P1203" s="9"/>
      <c r="Q1203" s="9"/>
      <c r="R1203" s="9"/>
      <c r="S1203" s="9"/>
      <c r="T1203" s="9"/>
      <c r="U1203" s="9"/>
      <c r="V1203" s="9"/>
      <c r="W1203" s="9"/>
      <c r="X1203" s="37"/>
      <c r="Y1203" s="9"/>
      <c r="Z1203" s="9"/>
    </row>
    <row r="1204" spans="1:26" x14ac:dyDescent="0.25">
      <c r="A1204" s="9"/>
      <c r="B1204" s="9"/>
      <c r="C1204" s="9"/>
      <c r="D1204" s="9"/>
      <c r="E1204" s="32">
        <v>6226101</v>
      </c>
      <c r="F1204" s="33" t="s">
        <v>1250</v>
      </c>
      <c r="G1204" s="33"/>
      <c r="H1204" s="9"/>
      <c r="I1204" s="9"/>
      <c r="J1204" s="9"/>
      <c r="K1204" s="9"/>
      <c r="L1204" s="9"/>
      <c r="M1204" s="9"/>
      <c r="N1204" s="9"/>
      <c r="O1204" s="9"/>
      <c r="P1204" s="9"/>
      <c r="Q1204" s="9"/>
      <c r="R1204" s="9"/>
      <c r="S1204" s="9"/>
      <c r="T1204" s="9"/>
      <c r="U1204" s="9"/>
      <c r="V1204" s="9"/>
      <c r="W1204" s="9"/>
      <c r="X1204" s="37"/>
      <c r="Y1204" s="9"/>
      <c r="Z1204" s="9"/>
    </row>
    <row r="1205" spans="1:26" x14ac:dyDescent="0.25">
      <c r="A1205" s="9"/>
      <c r="B1205" s="9"/>
      <c r="C1205" s="9"/>
      <c r="D1205" s="9"/>
      <c r="E1205" s="32">
        <v>6226102</v>
      </c>
      <c r="F1205" s="33" t="s">
        <v>1251</v>
      </c>
      <c r="G1205" s="33"/>
      <c r="H1205" s="9"/>
      <c r="I1205" s="9"/>
      <c r="J1205" s="9"/>
      <c r="K1205" s="9"/>
      <c r="L1205" s="9"/>
      <c r="M1205" s="9"/>
      <c r="N1205" s="9"/>
      <c r="O1205" s="9"/>
      <c r="P1205" s="9"/>
      <c r="Q1205" s="9"/>
      <c r="R1205" s="9"/>
      <c r="S1205" s="9"/>
      <c r="T1205" s="9"/>
      <c r="U1205" s="9"/>
      <c r="V1205" s="9"/>
      <c r="W1205" s="9"/>
      <c r="X1205" s="37"/>
      <c r="Y1205" s="9"/>
      <c r="Z1205" s="9"/>
    </row>
    <row r="1206" spans="1:26" x14ac:dyDescent="0.25">
      <c r="A1206" s="9"/>
      <c r="B1206" s="9"/>
      <c r="C1206" s="9"/>
      <c r="D1206" s="9"/>
      <c r="E1206" s="32">
        <v>6226103</v>
      </c>
      <c r="F1206" s="33" t="s">
        <v>1252</v>
      </c>
      <c r="G1206" s="33"/>
      <c r="H1206" s="9"/>
      <c r="I1206" s="9"/>
      <c r="J1206" s="9"/>
      <c r="K1206" s="9"/>
      <c r="L1206" s="9"/>
      <c r="M1206" s="9"/>
      <c r="N1206" s="9"/>
      <c r="O1206" s="9"/>
      <c r="P1206" s="9"/>
      <c r="Q1206" s="9"/>
      <c r="R1206" s="9"/>
      <c r="S1206" s="9"/>
      <c r="T1206" s="9"/>
      <c r="U1206" s="9"/>
      <c r="V1206" s="9"/>
      <c r="W1206" s="9"/>
      <c r="X1206" s="37"/>
      <c r="Y1206" s="9"/>
      <c r="Z1206" s="9"/>
    </row>
    <row r="1207" spans="1:26" x14ac:dyDescent="0.25">
      <c r="A1207" s="9"/>
      <c r="B1207" s="9"/>
      <c r="C1207" s="9"/>
      <c r="D1207" s="9"/>
      <c r="E1207" s="32">
        <v>6226104</v>
      </c>
      <c r="F1207" s="33" t="s">
        <v>1253</v>
      </c>
      <c r="G1207" s="33"/>
      <c r="H1207" s="9"/>
      <c r="I1207" s="9"/>
      <c r="J1207" s="9"/>
      <c r="K1207" s="9"/>
      <c r="L1207" s="9"/>
      <c r="M1207" s="9"/>
      <c r="N1207" s="9"/>
      <c r="O1207" s="9"/>
      <c r="P1207" s="9"/>
      <c r="Q1207" s="9"/>
      <c r="R1207" s="9"/>
      <c r="S1207" s="9"/>
      <c r="T1207" s="9"/>
      <c r="U1207" s="9"/>
      <c r="V1207" s="9"/>
      <c r="W1207" s="9"/>
      <c r="X1207" s="37"/>
      <c r="Y1207" s="9"/>
      <c r="Z1207" s="9"/>
    </row>
    <row r="1208" spans="1:26" x14ac:dyDescent="0.25">
      <c r="A1208" s="9"/>
      <c r="B1208" s="9"/>
      <c r="C1208" s="9"/>
      <c r="D1208" s="9"/>
      <c r="E1208" s="32">
        <v>6226105</v>
      </c>
      <c r="F1208" s="33" t="s">
        <v>1254</v>
      </c>
      <c r="G1208" s="33"/>
      <c r="H1208" s="9"/>
      <c r="I1208" s="9"/>
      <c r="J1208" s="9"/>
      <c r="K1208" s="9"/>
      <c r="L1208" s="9"/>
      <c r="M1208" s="9"/>
      <c r="N1208" s="9"/>
      <c r="O1208" s="9"/>
      <c r="P1208" s="9"/>
      <c r="Q1208" s="9"/>
      <c r="R1208" s="9"/>
      <c r="S1208" s="9"/>
      <c r="T1208" s="9"/>
      <c r="U1208" s="9"/>
      <c r="V1208" s="9"/>
      <c r="W1208" s="9"/>
      <c r="X1208" s="37"/>
      <c r="Y1208" s="9"/>
      <c r="Z1208" s="9"/>
    </row>
    <row r="1209" spans="1:26" x14ac:dyDescent="0.25">
      <c r="A1209" s="9"/>
      <c r="B1209" s="9"/>
      <c r="C1209" s="9"/>
      <c r="D1209" s="9"/>
      <c r="E1209" s="32">
        <v>6226106</v>
      </c>
      <c r="F1209" s="33" t="s">
        <v>1178</v>
      </c>
      <c r="G1209" s="33"/>
      <c r="H1209" s="9"/>
      <c r="I1209" s="9"/>
      <c r="J1209" s="9"/>
      <c r="K1209" s="9"/>
      <c r="L1209" s="9"/>
      <c r="M1209" s="9"/>
      <c r="N1209" s="9"/>
      <c r="O1209" s="9"/>
      <c r="P1209" s="9"/>
      <c r="Q1209" s="9"/>
      <c r="R1209" s="9"/>
      <c r="S1209" s="9"/>
      <c r="T1209" s="9"/>
      <c r="U1209" s="9"/>
      <c r="V1209" s="9"/>
      <c r="W1209" s="9"/>
      <c r="X1209" s="37"/>
      <c r="Y1209" s="9"/>
      <c r="Z1209" s="9"/>
    </row>
    <row r="1210" spans="1:26" x14ac:dyDescent="0.25">
      <c r="A1210" s="9"/>
      <c r="B1210" s="9"/>
      <c r="C1210" s="9"/>
      <c r="D1210" s="9"/>
      <c r="E1210" s="32">
        <v>6226109</v>
      </c>
      <c r="F1210" s="33" t="s">
        <v>1255</v>
      </c>
      <c r="G1210" s="33"/>
      <c r="H1210" s="9"/>
      <c r="I1210" s="9"/>
      <c r="J1210" s="9"/>
      <c r="K1210" s="9"/>
      <c r="L1210" s="9"/>
      <c r="M1210" s="9"/>
      <c r="N1210" s="9"/>
      <c r="O1210" s="9"/>
      <c r="P1210" s="9"/>
      <c r="Q1210" s="9"/>
      <c r="R1210" s="9"/>
      <c r="S1210" s="9"/>
      <c r="T1210" s="9"/>
      <c r="U1210" s="9"/>
      <c r="V1210" s="9"/>
      <c r="W1210" s="9"/>
      <c r="X1210" s="37"/>
      <c r="Y1210" s="9"/>
      <c r="Z1210" s="9"/>
    </row>
    <row r="1211" spans="1:26" x14ac:dyDescent="0.25">
      <c r="A1211" s="9"/>
      <c r="B1211" s="9"/>
      <c r="C1211" s="9"/>
      <c r="D1211" s="9"/>
      <c r="E1211" s="32">
        <v>6226110</v>
      </c>
      <c r="F1211" s="33" t="s">
        <v>1256</v>
      </c>
      <c r="G1211" s="33"/>
      <c r="H1211" s="9"/>
      <c r="I1211" s="9"/>
      <c r="J1211" s="9"/>
      <c r="K1211" s="9"/>
      <c r="L1211" s="9"/>
      <c r="M1211" s="9"/>
      <c r="N1211" s="9"/>
      <c r="O1211" s="9"/>
      <c r="P1211" s="9"/>
      <c r="Q1211" s="9"/>
      <c r="R1211" s="9"/>
      <c r="S1211" s="9"/>
      <c r="T1211" s="9"/>
      <c r="U1211" s="9"/>
      <c r="V1211" s="9"/>
      <c r="W1211" s="9"/>
      <c r="X1211" s="37"/>
      <c r="Y1211" s="9"/>
      <c r="Z1211" s="9"/>
    </row>
    <row r="1212" spans="1:26" x14ac:dyDescent="0.25">
      <c r="A1212" s="9"/>
      <c r="B1212" s="9"/>
      <c r="C1212" s="9"/>
      <c r="D1212" s="9"/>
      <c r="E1212" s="32">
        <v>6226111</v>
      </c>
      <c r="F1212" s="33" t="s">
        <v>1257</v>
      </c>
      <c r="G1212" s="33"/>
      <c r="H1212" s="9"/>
      <c r="I1212" s="9"/>
      <c r="J1212" s="9"/>
      <c r="K1212" s="9"/>
      <c r="L1212" s="9"/>
      <c r="M1212" s="9"/>
      <c r="N1212" s="9"/>
      <c r="O1212" s="9"/>
      <c r="P1212" s="9"/>
      <c r="Q1212" s="9"/>
      <c r="R1212" s="9"/>
      <c r="S1212" s="9"/>
      <c r="T1212" s="9"/>
      <c r="U1212" s="9"/>
      <c r="V1212" s="9"/>
      <c r="W1212" s="9"/>
      <c r="X1212" s="37"/>
      <c r="Y1212" s="9"/>
      <c r="Z1212" s="9"/>
    </row>
    <row r="1213" spans="1:26" x14ac:dyDescent="0.25">
      <c r="A1213" s="9"/>
      <c r="B1213" s="9"/>
      <c r="C1213" s="9"/>
      <c r="D1213" s="9"/>
      <c r="E1213" s="32">
        <v>6226112</v>
      </c>
      <c r="F1213" s="33" t="s">
        <v>1258</v>
      </c>
      <c r="G1213" s="33"/>
      <c r="H1213" s="9"/>
      <c r="I1213" s="9"/>
      <c r="J1213" s="9"/>
      <c r="K1213" s="9"/>
      <c r="L1213" s="9"/>
      <c r="M1213" s="9"/>
      <c r="N1213" s="9"/>
      <c r="O1213" s="9"/>
      <c r="P1213" s="9"/>
      <c r="Q1213" s="9"/>
      <c r="R1213" s="9"/>
      <c r="S1213" s="9"/>
      <c r="T1213" s="9"/>
      <c r="U1213" s="9"/>
      <c r="V1213" s="9"/>
      <c r="W1213" s="9"/>
      <c r="X1213" s="37"/>
      <c r="Y1213" s="9"/>
      <c r="Z1213" s="9"/>
    </row>
    <row r="1214" spans="1:26" x14ac:dyDescent="0.25">
      <c r="A1214" s="9"/>
      <c r="B1214" s="9"/>
      <c r="C1214" s="9"/>
      <c r="D1214" s="9"/>
      <c r="E1214" s="32">
        <v>6227100</v>
      </c>
      <c r="F1214" s="33" t="s">
        <v>1259</v>
      </c>
      <c r="G1214" s="33"/>
      <c r="H1214" s="9"/>
      <c r="I1214" s="9"/>
      <c r="J1214" s="9"/>
      <c r="K1214" s="9"/>
      <c r="L1214" s="9"/>
      <c r="M1214" s="9"/>
      <c r="N1214" s="9"/>
      <c r="O1214" s="9"/>
      <c r="P1214" s="9"/>
      <c r="Q1214" s="9"/>
      <c r="R1214" s="9"/>
      <c r="S1214" s="9"/>
      <c r="T1214" s="9"/>
      <c r="U1214" s="9"/>
      <c r="V1214" s="9"/>
      <c r="W1214" s="9"/>
      <c r="X1214" s="37"/>
      <c r="Y1214" s="9"/>
      <c r="Z1214" s="9"/>
    </row>
    <row r="1215" spans="1:26" x14ac:dyDescent="0.25">
      <c r="A1215" s="9"/>
      <c r="B1215" s="9"/>
      <c r="C1215" s="9"/>
      <c r="D1215" s="9"/>
      <c r="E1215" s="32">
        <v>6228100</v>
      </c>
      <c r="F1215" s="33" t="s">
        <v>1260</v>
      </c>
      <c r="G1215" s="33"/>
      <c r="H1215" s="9"/>
      <c r="I1215" s="9"/>
      <c r="J1215" s="9"/>
      <c r="K1215" s="9"/>
      <c r="L1215" s="9"/>
      <c r="M1215" s="9"/>
      <c r="N1215" s="9"/>
      <c r="O1215" s="9"/>
      <c r="P1215" s="9"/>
      <c r="Q1215" s="9"/>
      <c r="R1215" s="9"/>
      <c r="S1215" s="9"/>
      <c r="T1215" s="9"/>
      <c r="U1215" s="9"/>
      <c r="V1215" s="9"/>
      <c r="W1215" s="9"/>
      <c r="X1215" s="37"/>
      <c r="Y1215" s="9"/>
      <c r="Z1215" s="9"/>
    </row>
    <row r="1216" spans="1:26" x14ac:dyDescent="0.25">
      <c r="A1216" s="9"/>
      <c r="B1216" s="9"/>
      <c r="C1216" s="9"/>
      <c r="D1216" s="9"/>
      <c r="E1216" s="32">
        <v>6228101</v>
      </c>
      <c r="F1216" s="33" t="s">
        <v>1261</v>
      </c>
      <c r="G1216" s="33"/>
      <c r="H1216" s="9"/>
      <c r="I1216" s="9"/>
      <c r="J1216" s="9"/>
      <c r="K1216" s="9"/>
      <c r="L1216" s="9"/>
      <c r="M1216" s="9"/>
      <c r="N1216" s="9"/>
      <c r="O1216" s="9"/>
      <c r="P1216" s="9"/>
      <c r="Q1216" s="9"/>
      <c r="R1216" s="9"/>
      <c r="S1216" s="9"/>
      <c r="T1216" s="9"/>
      <c r="U1216" s="9"/>
      <c r="V1216" s="9"/>
      <c r="W1216" s="9"/>
      <c r="X1216" s="37"/>
      <c r="Y1216" s="9"/>
      <c r="Z1216" s="9"/>
    </row>
    <row r="1217" spans="1:26" x14ac:dyDescent="0.25">
      <c r="A1217" s="9"/>
      <c r="B1217" s="9"/>
      <c r="C1217" s="9"/>
      <c r="D1217" s="9"/>
      <c r="E1217" s="32">
        <v>6231100</v>
      </c>
      <c r="F1217" s="33" t="s">
        <v>1262</v>
      </c>
      <c r="G1217" s="33"/>
      <c r="H1217" s="9"/>
      <c r="I1217" s="9"/>
      <c r="J1217" s="9"/>
      <c r="K1217" s="9"/>
      <c r="L1217" s="9"/>
      <c r="M1217" s="9"/>
      <c r="N1217" s="9"/>
      <c r="O1217" s="9"/>
      <c r="P1217" s="9"/>
      <c r="Q1217" s="9"/>
      <c r="R1217" s="9"/>
      <c r="S1217" s="9"/>
      <c r="T1217" s="9"/>
      <c r="U1217" s="9"/>
      <c r="V1217" s="9"/>
      <c r="W1217" s="9"/>
      <c r="X1217" s="37"/>
      <c r="Y1217" s="9"/>
      <c r="Z1217" s="9"/>
    </row>
    <row r="1218" spans="1:26" x14ac:dyDescent="0.25">
      <c r="A1218" s="9"/>
      <c r="B1218" s="9"/>
      <c r="C1218" s="9"/>
      <c r="D1218" s="9"/>
      <c r="E1218" s="32">
        <v>6233100</v>
      </c>
      <c r="F1218" s="33" t="s">
        <v>1263</v>
      </c>
      <c r="G1218" s="33"/>
      <c r="H1218" s="9"/>
      <c r="I1218" s="9"/>
      <c r="J1218" s="9"/>
      <c r="K1218" s="9"/>
      <c r="L1218" s="9"/>
      <c r="M1218" s="9"/>
      <c r="N1218" s="9"/>
      <c r="O1218" s="9"/>
      <c r="P1218" s="9"/>
      <c r="Q1218" s="9"/>
      <c r="R1218" s="9"/>
      <c r="S1218" s="9"/>
      <c r="T1218" s="9"/>
      <c r="U1218" s="9"/>
      <c r="V1218" s="9"/>
      <c r="W1218" s="9"/>
      <c r="X1218" s="37"/>
      <c r="Y1218" s="9"/>
      <c r="Z1218" s="9"/>
    </row>
    <row r="1219" spans="1:26" x14ac:dyDescent="0.25">
      <c r="A1219" s="9"/>
      <c r="B1219" s="9"/>
      <c r="C1219" s="9"/>
      <c r="D1219" s="9"/>
      <c r="E1219" s="32">
        <v>6233101</v>
      </c>
      <c r="F1219" s="33" t="s">
        <v>1264</v>
      </c>
      <c r="G1219" s="33"/>
      <c r="H1219" s="9"/>
      <c r="I1219" s="9"/>
      <c r="J1219" s="9"/>
      <c r="K1219" s="9"/>
      <c r="L1219" s="9"/>
      <c r="M1219" s="9"/>
      <c r="N1219" s="9"/>
      <c r="O1219" s="9"/>
      <c r="P1219" s="9"/>
      <c r="Q1219" s="9"/>
      <c r="R1219" s="9"/>
      <c r="S1219" s="9"/>
      <c r="T1219" s="9"/>
      <c r="U1219" s="9"/>
      <c r="V1219" s="9"/>
      <c r="W1219" s="9"/>
      <c r="X1219" s="37"/>
      <c r="Y1219" s="9"/>
      <c r="Z1219" s="9"/>
    </row>
    <row r="1220" spans="1:26" x14ac:dyDescent="0.25">
      <c r="A1220" s="9"/>
      <c r="B1220" s="9"/>
      <c r="C1220" s="9"/>
      <c r="D1220" s="9"/>
      <c r="E1220" s="32">
        <v>6233102</v>
      </c>
      <c r="F1220" s="33" t="s">
        <v>1265</v>
      </c>
      <c r="G1220" s="33"/>
      <c r="H1220" s="9"/>
      <c r="I1220" s="9"/>
      <c r="J1220" s="9"/>
      <c r="K1220" s="9"/>
      <c r="L1220" s="9"/>
      <c r="M1220" s="9"/>
      <c r="N1220" s="9"/>
      <c r="O1220" s="9"/>
      <c r="P1220" s="9"/>
      <c r="Q1220" s="9"/>
      <c r="R1220" s="9"/>
      <c r="S1220" s="9"/>
      <c r="T1220" s="9"/>
      <c r="U1220" s="9"/>
      <c r="V1220" s="9"/>
      <c r="W1220" s="9"/>
      <c r="X1220" s="37"/>
      <c r="Y1220" s="9"/>
      <c r="Z1220" s="9"/>
    </row>
    <row r="1221" spans="1:26" x14ac:dyDescent="0.25">
      <c r="A1221" s="9"/>
      <c r="B1221" s="9"/>
      <c r="C1221" s="9"/>
      <c r="D1221" s="9"/>
      <c r="E1221" s="32">
        <v>6234100</v>
      </c>
      <c r="F1221" s="33" t="s">
        <v>1266</v>
      </c>
      <c r="G1221" s="33"/>
      <c r="H1221" s="9"/>
      <c r="I1221" s="9"/>
      <c r="J1221" s="9"/>
      <c r="K1221" s="9"/>
      <c r="L1221" s="9"/>
      <c r="M1221" s="9"/>
      <c r="N1221" s="9"/>
      <c r="O1221" s="9"/>
      <c r="P1221" s="9"/>
      <c r="Q1221" s="9"/>
      <c r="R1221" s="9"/>
      <c r="S1221" s="9"/>
      <c r="T1221" s="9"/>
      <c r="U1221" s="9"/>
      <c r="V1221" s="9"/>
      <c r="W1221" s="9"/>
      <c r="X1221" s="37"/>
      <c r="Y1221" s="9"/>
      <c r="Z1221" s="9"/>
    </row>
    <row r="1222" spans="1:26" x14ac:dyDescent="0.25">
      <c r="A1222" s="9"/>
      <c r="B1222" s="9"/>
      <c r="C1222" s="9"/>
      <c r="D1222" s="9"/>
      <c r="E1222" s="32">
        <v>6236100</v>
      </c>
      <c r="F1222" s="33" t="s">
        <v>1267</v>
      </c>
      <c r="G1222" s="33"/>
      <c r="H1222" s="9"/>
      <c r="I1222" s="9"/>
      <c r="J1222" s="9"/>
      <c r="K1222" s="9"/>
      <c r="L1222" s="9"/>
      <c r="M1222" s="9"/>
      <c r="N1222" s="9"/>
      <c r="O1222" s="9"/>
      <c r="P1222" s="9"/>
      <c r="Q1222" s="9"/>
      <c r="R1222" s="9"/>
      <c r="S1222" s="9"/>
      <c r="T1222" s="9"/>
      <c r="U1222" s="9"/>
      <c r="V1222" s="9"/>
      <c r="W1222" s="9"/>
      <c r="X1222" s="37"/>
      <c r="Y1222" s="9"/>
      <c r="Z1222" s="9"/>
    </row>
    <row r="1223" spans="1:26" x14ac:dyDescent="0.25">
      <c r="A1223" s="9"/>
      <c r="B1223" s="9"/>
      <c r="C1223" s="9"/>
      <c r="D1223" s="9"/>
      <c r="E1223" s="32">
        <v>6236101</v>
      </c>
      <c r="F1223" s="33" t="s">
        <v>1268</v>
      </c>
      <c r="G1223" s="33"/>
      <c r="H1223" s="9"/>
      <c r="I1223" s="9"/>
      <c r="J1223" s="9"/>
      <c r="K1223" s="9"/>
      <c r="L1223" s="9"/>
      <c r="M1223" s="9"/>
      <c r="N1223" s="9"/>
      <c r="O1223" s="9"/>
      <c r="P1223" s="9"/>
      <c r="Q1223" s="9"/>
      <c r="R1223" s="9"/>
      <c r="S1223" s="9"/>
      <c r="T1223" s="9"/>
      <c r="U1223" s="9"/>
      <c r="V1223" s="9"/>
      <c r="W1223" s="9"/>
      <c r="X1223" s="37"/>
      <c r="Y1223" s="9"/>
      <c r="Z1223" s="9"/>
    </row>
    <row r="1224" spans="1:26" x14ac:dyDescent="0.25">
      <c r="A1224" s="9"/>
      <c r="B1224" s="9"/>
      <c r="C1224" s="9"/>
      <c r="D1224" s="9"/>
      <c r="E1224" s="32">
        <v>6238100</v>
      </c>
      <c r="F1224" s="33" t="s">
        <v>1269</v>
      </c>
      <c r="G1224" s="33"/>
      <c r="H1224" s="9"/>
      <c r="I1224" s="9"/>
      <c r="J1224" s="9"/>
      <c r="K1224" s="9"/>
      <c r="L1224" s="9"/>
      <c r="M1224" s="9"/>
      <c r="N1224" s="9"/>
      <c r="O1224" s="9"/>
      <c r="P1224" s="9"/>
      <c r="Q1224" s="9"/>
      <c r="R1224" s="9"/>
      <c r="S1224" s="9"/>
      <c r="T1224" s="9"/>
      <c r="U1224" s="9"/>
      <c r="V1224" s="9"/>
      <c r="W1224" s="9"/>
      <c r="X1224" s="37"/>
      <c r="Y1224" s="9"/>
      <c r="Z1224" s="9"/>
    </row>
    <row r="1225" spans="1:26" x14ac:dyDescent="0.25">
      <c r="A1225" s="9"/>
      <c r="B1225" s="9"/>
      <c r="C1225" s="9"/>
      <c r="D1225" s="9"/>
      <c r="E1225" s="32">
        <v>6238101</v>
      </c>
      <c r="F1225" s="33" t="s">
        <v>1270</v>
      </c>
      <c r="G1225" s="33"/>
      <c r="H1225" s="9"/>
      <c r="I1225" s="9"/>
      <c r="J1225" s="9"/>
      <c r="K1225" s="9"/>
      <c r="L1225" s="9"/>
      <c r="M1225" s="9"/>
      <c r="N1225" s="9"/>
      <c r="O1225" s="9"/>
      <c r="P1225" s="9"/>
      <c r="Q1225" s="9"/>
      <c r="R1225" s="9"/>
      <c r="S1225" s="9"/>
      <c r="T1225" s="9"/>
      <c r="U1225" s="9"/>
      <c r="V1225" s="9"/>
      <c r="W1225" s="9"/>
      <c r="X1225" s="37"/>
      <c r="Y1225" s="9"/>
      <c r="Z1225" s="9"/>
    </row>
    <row r="1226" spans="1:26" x14ac:dyDescent="0.25">
      <c r="A1226" s="9"/>
      <c r="B1226" s="9"/>
      <c r="C1226" s="9"/>
      <c r="D1226" s="9"/>
      <c r="E1226" s="32">
        <v>6238102</v>
      </c>
      <c r="F1226" s="33" t="s">
        <v>1271</v>
      </c>
      <c r="G1226" s="33"/>
      <c r="H1226" s="9"/>
      <c r="I1226" s="9"/>
      <c r="J1226" s="9"/>
      <c r="K1226" s="9"/>
      <c r="L1226" s="9"/>
      <c r="M1226" s="9"/>
      <c r="N1226" s="9"/>
      <c r="O1226" s="9"/>
      <c r="P1226" s="9"/>
      <c r="Q1226" s="9"/>
      <c r="R1226" s="9"/>
      <c r="S1226" s="9"/>
      <c r="T1226" s="9"/>
      <c r="U1226" s="9"/>
      <c r="V1226" s="9"/>
      <c r="W1226" s="9"/>
      <c r="X1226" s="37"/>
      <c r="Y1226" s="9"/>
      <c r="Z1226" s="9"/>
    </row>
    <row r="1227" spans="1:26" x14ac:dyDescent="0.25">
      <c r="A1227" s="9"/>
      <c r="B1227" s="9"/>
      <c r="C1227" s="9"/>
      <c r="D1227" s="9"/>
      <c r="E1227" s="32">
        <v>6238103</v>
      </c>
      <c r="F1227" s="33" t="s">
        <v>1272</v>
      </c>
      <c r="G1227" s="33"/>
      <c r="H1227" s="9"/>
      <c r="I1227" s="9"/>
      <c r="J1227" s="9"/>
      <c r="K1227" s="9"/>
      <c r="L1227" s="9"/>
      <c r="M1227" s="9"/>
      <c r="N1227" s="9"/>
      <c r="O1227" s="9"/>
      <c r="P1227" s="9"/>
      <c r="Q1227" s="9"/>
      <c r="R1227" s="9"/>
      <c r="S1227" s="9"/>
      <c r="T1227" s="9"/>
      <c r="U1227" s="9"/>
      <c r="V1227" s="9"/>
      <c r="W1227" s="9"/>
      <c r="X1227" s="37"/>
      <c r="Y1227" s="9"/>
      <c r="Z1227" s="9"/>
    </row>
    <row r="1228" spans="1:26" x14ac:dyDescent="0.25">
      <c r="A1228" s="9"/>
      <c r="B1228" s="9"/>
      <c r="C1228" s="9"/>
      <c r="D1228" s="9"/>
      <c r="E1228" s="32">
        <v>6241001</v>
      </c>
      <c r="F1228" s="33" t="s">
        <v>1273</v>
      </c>
      <c r="G1228" s="33"/>
      <c r="H1228" s="9"/>
      <c r="I1228" s="9"/>
      <c r="J1228" s="9"/>
      <c r="K1228" s="9"/>
      <c r="L1228" s="9"/>
      <c r="M1228" s="9"/>
      <c r="N1228" s="9"/>
      <c r="O1228" s="9"/>
      <c r="P1228" s="9"/>
      <c r="Q1228" s="9"/>
      <c r="R1228" s="9"/>
      <c r="S1228" s="9"/>
      <c r="T1228" s="9"/>
      <c r="U1228" s="9"/>
      <c r="V1228" s="9"/>
      <c r="W1228" s="9"/>
      <c r="X1228" s="37"/>
      <c r="Y1228" s="9"/>
      <c r="Z1228" s="9"/>
    </row>
    <row r="1229" spans="1:26" x14ac:dyDescent="0.25">
      <c r="A1229" s="9"/>
      <c r="B1229" s="9"/>
      <c r="C1229" s="9"/>
      <c r="D1229" s="9"/>
      <c r="E1229" s="32">
        <v>6241101</v>
      </c>
      <c r="F1229" s="33" t="s">
        <v>1274</v>
      </c>
      <c r="G1229" s="33"/>
      <c r="H1229" s="9"/>
      <c r="I1229" s="9"/>
      <c r="J1229" s="9"/>
      <c r="K1229" s="9"/>
      <c r="L1229" s="9"/>
      <c r="M1229" s="9"/>
      <c r="N1229" s="9"/>
      <c r="O1229" s="9"/>
      <c r="P1229" s="9"/>
      <c r="Q1229" s="9"/>
      <c r="R1229" s="9"/>
      <c r="S1229" s="9"/>
      <c r="T1229" s="9"/>
      <c r="U1229" s="9"/>
      <c r="V1229" s="9"/>
      <c r="W1229" s="9"/>
      <c r="X1229" s="37"/>
      <c r="Y1229" s="9"/>
      <c r="Z1229" s="9"/>
    </row>
    <row r="1230" spans="1:26" x14ac:dyDescent="0.25">
      <c r="A1230" s="9"/>
      <c r="B1230" s="9"/>
      <c r="C1230" s="9"/>
      <c r="D1230" s="9"/>
      <c r="E1230" s="32">
        <v>6242001</v>
      </c>
      <c r="F1230" s="33" t="s">
        <v>1275</v>
      </c>
      <c r="G1230" s="33"/>
      <c r="H1230" s="9"/>
      <c r="I1230" s="9"/>
      <c r="J1230" s="9"/>
      <c r="K1230" s="9"/>
      <c r="L1230" s="9"/>
      <c r="M1230" s="9"/>
      <c r="N1230" s="9"/>
      <c r="O1230" s="9"/>
      <c r="P1230" s="9"/>
      <c r="Q1230" s="9"/>
      <c r="R1230" s="9"/>
      <c r="S1230" s="9"/>
      <c r="T1230" s="9"/>
      <c r="U1230" s="9"/>
      <c r="V1230" s="9"/>
      <c r="W1230" s="9"/>
      <c r="X1230" s="37"/>
      <c r="Y1230" s="9"/>
      <c r="Z1230" s="9"/>
    </row>
    <row r="1231" spans="1:26" x14ac:dyDescent="0.25">
      <c r="A1231" s="9"/>
      <c r="B1231" s="9"/>
      <c r="C1231" s="9"/>
      <c r="D1231" s="9"/>
      <c r="E1231" s="32">
        <v>6242002</v>
      </c>
      <c r="F1231" s="33" t="s">
        <v>1276</v>
      </c>
      <c r="G1231" s="33"/>
      <c r="H1231" s="9"/>
      <c r="I1231" s="9"/>
      <c r="J1231" s="9"/>
      <c r="K1231" s="9"/>
      <c r="L1231" s="9"/>
      <c r="M1231" s="9"/>
      <c r="N1231" s="9"/>
      <c r="O1231" s="9"/>
      <c r="P1231" s="9"/>
      <c r="Q1231" s="9"/>
      <c r="R1231" s="9"/>
      <c r="S1231" s="9"/>
      <c r="T1231" s="9"/>
      <c r="U1231" s="9"/>
      <c r="V1231" s="9"/>
      <c r="W1231" s="9"/>
      <c r="X1231" s="37"/>
      <c r="Y1231" s="9"/>
      <c r="Z1231" s="9"/>
    </row>
    <row r="1232" spans="1:26" x14ac:dyDescent="0.25">
      <c r="A1232" s="9"/>
      <c r="B1232" s="9"/>
      <c r="C1232" s="9"/>
      <c r="D1232" s="9"/>
      <c r="E1232" s="32">
        <v>6242003</v>
      </c>
      <c r="F1232" s="33" t="s">
        <v>1277</v>
      </c>
      <c r="G1232" s="33"/>
      <c r="H1232" s="9"/>
      <c r="I1232" s="9"/>
      <c r="J1232" s="9"/>
      <c r="K1232" s="9"/>
      <c r="L1232" s="9"/>
      <c r="M1232" s="9"/>
      <c r="N1232" s="9"/>
      <c r="O1232" s="9"/>
      <c r="P1232" s="9"/>
      <c r="Q1232" s="9"/>
      <c r="R1232" s="9"/>
      <c r="S1232" s="9"/>
      <c r="T1232" s="9"/>
      <c r="U1232" s="9"/>
      <c r="V1232" s="9"/>
      <c r="W1232" s="9"/>
      <c r="X1232" s="37"/>
      <c r="Y1232" s="9"/>
      <c r="Z1232" s="9"/>
    </row>
    <row r="1233" spans="1:26" x14ac:dyDescent="0.25">
      <c r="A1233" s="9"/>
      <c r="B1233" s="9"/>
      <c r="C1233" s="9"/>
      <c r="D1233" s="9"/>
      <c r="E1233" s="32">
        <v>6242104</v>
      </c>
      <c r="F1233" s="33" t="s">
        <v>1278</v>
      </c>
      <c r="G1233" s="33"/>
      <c r="H1233" s="9"/>
      <c r="I1233" s="9"/>
      <c r="J1233" s="9"/>
      <c r="K1233" s="9"/>
      <c r="L1233" s="9"/>
      <c r="M1233" s="9"/>
      <c r="N1233" s="9"/>
      <c r="O1233" s="9"/>
      <c r="P1233" s="9"/>
      <c r="Q1233" s="9"/>
      <c r="R1233" s="9"/>
      <c r="S1233" s="9"/>
      <c r="T1233" s="9"/>
      <c r="U1233" s="9"/>
      <c r="V1233" s="9"/>
      <c r="W1233" s="9"/>
      <c r="X1233" s="37"/>
      <c r="Y1233" s="9"/>
      <c r="Z1233" s="9"/>
    </row>
    <row r="1234" spans="1:26" x14ac:dyDescent="0.25">
      <c r="A1234" s="9"/>
      <c r="B1234" s="9"/>
      <c r="C1234" s="9"/>
      <c r="D1234" s="9"/>
      <c r="E1234" s="32">
        <v>6242190</v>
      </c>
      <c r="F1234" s="33" t="s">
        <v>1279</v>
      </c>
      <c r="G1234" s="33"/>
      <c r="H1234" s="9"/>
      <c r="I1234" s="9"/>
      <c r="J1234" s="9"/>
      <c r="K1234" s="9"/>
      <c r="L1234" s="9"/>
      <c r="M1234" s="9"/>
      <c r="N1234" s="9"/>
      <c r="O1234" s="9"/>
      <c r="P1234" s="9"/>
      <c r="Q1234" s="9"/>
      <c r="R1234" s="9"/>
      <c r="S1234" s="9"/>
      <c r="T1234" s="9"/>
      <c r="U1234" s="9"/>
      <c r="V1234" s="9"/>
      <c r="W1234" s="9"/>
      <c r="X1234" s="37"/>
      <c r="Y1234" s="9"/>
      <c r="Z1234" s="9"/>
    </row>
    <row r="1235" spans="1:26" x14ac:dyDescent="0.25">
      <c r="A1235" s="9"/>
      <c r="B1235" s="9"/>
      <c r="C1235" s="9"/>
      <c r="D1235" s="9"/>
      <c r="E1235" s="32">
        <v>6243001</v>
      </c>
      <c r="F1235" s="33" t="s">
        <v>1280</v>
      </c>
      <c r="G1235" s="33"/>
      <c r="H1235" s="9"/>
      <c r="I1235" s="9"/>
      <c r="J1235" s="9"/>
      <c r="K1235" s="9"/>
      <c r="L1235" s="9"/>
      <c r="M1235" s="9"/>
      <c r="N1235" s="9"/>
      <c r="O1235" s="9"/>
      <c r="P1235" s="9"/>
      <c r="Q1235" s="9"/>
      <c r="R1235" s="9"/>
      <c r="S1235" s="9"/>
      <c r="T1235" s="9"/>
      <c r="U1235" s="9"/>
      <c r="V1235" s="9"/>
      <c r="W1235" s="9"/>
      <c r="X1235" s="37"/>
      <c r="Y1235" s="9"/>
      <c r="Z1235" s="9"/>
    </row>
    <row r="1236" spans="1:26" x14ac:dyDescent="0.25">
      <c r="A1236" s="9"/>
      <c r="B1236" s="9"/>
      <c r="C1236" s="9"/>
      <c r="D1236" s="9"/>
      <c r="E1236" s="32">
        <v>6243100</v>
      </c>
      <c r="F1236" s="33" t="s">
        <v>1281</v>
      </c>
      <c r="G1236" s="33"/>
      <c r="H1236" s="9"/>
      <c r="I1236" s="9"/>
      <c r="J1236" s="9"/>
      <c r="K1236" s="9"/>
      <c r="L1236" s="9"/>
      <c r="M1236" s="9"/>
      <c r="N1236" s="9"/>
      <c r="O1236" s="9"/>
      <c r="P1236" s="9"/>
      <c r="Q1236" s="9"/>
      <c r="R1236" s="9"/>
      <c r="S1236" s="9"/>
      <c r="T1236" s="9"/>
      <c r="U1236" s="9"/>
      <c r="V1236" s="9"/>
      <c r="W1236" s="9"/>
      <c r="X1236" s="37"/>
      <c r="Y1236" s="9"/>
      <c r="Z1236" s="9"/>
    </row>
    <row r="1237" spans="1:26" x14ac:dyDescent="0.25">
      <c r="A1237" s="9"/>
      <c r="B1237" s="9"/>
      <c r="C1237" s="9"/>
      <c r="D1237" s="9"/>
      <c r="E1237" s="32">
        <v>6247100</v>
      </c>
      <c r="F1237" s="33" t="s">
        <v>1282</v>
      </c>
      <c r="G1237" s="33"/>
      <c r="H1237" s="9"/>
      <c r="I1237" s="9"/>
      <c r="J1237" s="9"/>
      <c r="K1237" s="9"/>
      <c r="L1237" s="9"/>
      <c r="M1237" s="9"/>
      <c r="N1237" s="9"/>
      <c r="O1237" s="9"/>
      <c r="P1237" s="9"/>
      <c r="Q1237" s="9"/>
      <c r="R1237" s="9"/>
      <c r="S1237" s="9"/>
      <c r="T1237" s="9"/>
      <c r="U1237" s="9"/>
      <c r="V1237" s="9"/>
      <c r="W1237" s="9"/>
      <c r="X1237" s="37"/>
      <c r="Y1237" s="9"/>
      <c r="Z1237" s="9"/>
    </row>
    <row r="1238" spans="1:26" x14ac:dyDescent="0.25">
      <c r="A1238" s="9"/>
      <c r="B1238" s="9"/>
      <c r="C1238" s="9"/>
      <c r="D1238" s="9"/>
      <c r="E1238" s="32">
        <v>6248100</v>
      </c>
      <c r="F1238" s="33" t="s">
        <v>1283</v>
      </c>
      <c r="G1238" s="33"/>
      <c r="H1238" s="9"/>
      <c r="I1238" s="9"/>
      <c r="J1238" s="9"/>
      <c r="K1238" s="9"/>
      <c r="L1238" s="9"/>
      <c r="M1238" s="9"/>
      <c r="N1238" s="9"/>
      <c r="O1238" s="9"/>
      <c r="P1238" s="9"/>
      <c r="Q1238" s="9"/>
      <c r="R1238" s="9"/>
      <c r="S1238" s="9"/>
      <c r="T1238" s="9"/>
      <c r="U1238" s="9"/>
      <c r="V1238" s="9"/>
      <c r="W1238" s="9"/>
      <c r="X1238" s="37"/>
      <c r="Y1238" s="9"/>
      <c r="Z1238" s="9"/>
    </row>
    <row r="1239" spans="1:26" x14ac:dyDescent="0.25">
      <c r="A1239" s="9"/>
      <c r="B1239" s="9"/>
      <c r="C1239" s="9"/>
      <c r="D1239" s="9"/>
      <c r="E1239" s="32">
        <v>6251100</v>
      </c>
      <c r="F1239" s="33" t="s">
        <v>1284</v>
      </c>
      <c r="G1239" s="33"/>
      <c r="H1239" s="9"/>
      <c r="I1239" s="9"/>
      <c r="J1239" s="9"/>
      <c r="K1239" s="9"/>
      <c r="L1239" s="9"/>
      <c r="M1239" s="9"/>
      <c r="N1239" s="9"/>
      <c r="O1239" s="9"/>
      <c r="P1239" s="9"/>
      <c r="Q1239" s="9"/>
      <c r="R1239" s="9"/>
      <c r="S1239" s="9"/>
      <c r="T1239" s="9"/>
      <c r="U1239" s="9"/>
      <c r="V1239" s="9"/>
      <c r="W1239" s="9"/>
      <c r="X1239" s="37"/>
      <c r="Y1239" s="9"/>
      <c r="Z1239" s="9"/>
    </row>
    <row r="1240" spans="1:26" x14ac:dyDescent="0.25">
      <c r="A1240" s="9"/>
      <c r="B1240" s="9"/>
      <c r="C1240" s="9"/>
      <c r="D1240" s="9"/>
      <c r="E1240" s="32">
        <v>6251101</v>
      </c>
      <c r="F1240" s="33" t="s">
        <v>1285</v>
      </c>
      <c r="G1240" s="33"/>
      <c r="H1240" s="9"/>
      <c r="I1240" s="9"/>
      <c r="J1240" s="9"/>
      <c r="K1240" s="9"/>
      <c r="L1240" s="9"/>
      <c r="M1240" s="9"/>
      <c r="N1240" s="9"/>
      <c r="O1240" s="9"/>
      <c r="P1240" s="9"/>
      <c r="Q1240" s="9"/>
      <c r="R1240" s="9"/>
      <c r="S1240" s="9"/>
      <c r="T1240" s="9"/>
      <c r="U1240" s="9"/>
      <c r="V1240" s="9"/>
      <c r="W1240" s="9"/>
      <c r="X1240" s="37"/>
      <c r="Y1240" s="9"/>
      <c r="Z1240" s="9"/>
    </row>
    <row r="1241" spans="1:26" x14ac:dyDescent="0.25">
      <c r="A1241" s="9"/>
      <c r="B1241" s="9"/>
      <c r="C1241" s="9"/>
      <c r="D1241" s="9"/>
      <c r="E1241" s="32">
        <v>6251102</v>
      </c>
      <c r="F1241" s="33" t="s">
        <v>1286</v>
      </c>
      <c r="G1241" s="33"/>
      <c r="H1241" s="9"/>
      <c r="I1241" s="9"/>
      <c r="J1241" s="9"/>
      <c r="K1241" s="9"/>
      <c r="L1241" s="9"/>
      <c r="M1241" s="9"/>
      <c r="N1241" s="9"/>
      <c r="O1241" s="9"/>
      <c r="P1241" s="9"/>
      <c r="Q1241" s="9"/>
      <c r="R1241" s="9"/>
      <c r="S1241" s="9"/>
      <c r="T1241" s="9"/>
      <c r="U1241" s="9"/>
      <c r="V1241" s="9"/>
      <c r="W1241" s="9"/>
      <c r="X1241" s="37"/>
      <c r="Y1241" s="9"/>
      <c r="Z1241" s="9"/>
    </row>
    <row r="1242" spans="1:26" x14ac:dyDescent="0.25">
      <c r="A1242" s="9"/>
      <c r="B1242" s="9"/>
      <c r="C1242" s="9"/>
      <c r="D1242" s="9"/>
      <c r="E1242" s="32">
        <v>6251103</v>
      </c>
      <c r="F1242" s="33" t="s">
        <v>1287</v>
      </c>
      <c r="G1242" s="33"/>
      <c r="H1242" s="9"/>
      <c r="I1242" s="9"/>
      <c r="J1242" s="9"/>
      <c r="K1242" s="9"/>
      <c r="L1242" s="9"/>
      <c r="M1242" s="9"/>
      <c r="N1242" s="9"/>
      <c r="O1242" s="9"/>
      <c r="P1242" s="9"/>
      <c r="Q1242" s="9"/>
      <c r="R1242" s="9"/>
      <c r="S1242" s="9"/>
      <c r="T1242" s="9"/>
      <c r="U1242" s="9"/>
      <c r="V1242" s="9"/>
      <c r="W1242" s="9"/>
      <c r="X1242" s="37"/>
      <c r="Y1242" s="9"/>
      <c r="Z1242" s="9"/>
    </row>
    <row r="1243" spans="1:26" x14ac:dyDescent="0.25">
      <c r="A1243" s="9"/>
      <c r="B1243" s="9"/>
      <c r="C1243" s="9"/>
      <c r="D1243" s="9"/>
      <c r="E1243" s="32">
        <v>6251104</v>
      </c>
      <c r="F1243" s="33" t="s">
        <v>1288</v>
      </c>
      <c r="G1243" s="33"/>
      <c r="H1243" s="9"/>
      <c r="I1243" s="9"/>
      <c r="J1243" s="9"/>
      <c r="K1243" s="9"/>
      <c r="L1243" s="9"/>
      <c r="M1243" s="9"/>
      <c r="N1243" s="9"/>
      <c r="O1243" s="9"/>
      <c r="P1243" s="9"/>
      <c r="Q1243" s="9"/>
      <c r="R1243" s="9"/>
      <c r="S1243" s="9"/>
      <c r="T1243" s="9"/>
      <c r="U1243" s="9"/>
      <c r="V1243" s="9"/>
      <c r="W1243" s="9"/>
      <c r="X1243" s="37"/>
      <c r="Y1243" s="9"/>
      <c r="Z1243" s="9"/>
    </row>
    <row r="1244" spans="1:26" x14ac:dyDescent="0.25">
      <c r="A1244" s="9"/>
      <c r="B1244" s="9"/>
      <c r="C1244" s="9"/>
      <c r="D1244" s="9"/>
      <c r="E1244" s="32">
        <v>6251105</v>
      </c>
      <c r="F1244" s="33" t="s">
        <v>1289</v>
      </c>
      <c r="G1244" s="33"/>
      <c r="H1244" s="9"/>
      <c r="I1244" s="9"/>
      <c r="J1244" s="9"/>
      <c r="K1244" s="9"/>
      <c r="L1244" s="9"/>
      <c r="M1244" s="9"/>
      <c r="N1244" s="9"/>
      <c r="O1244" s="9"/>
      <c r="P1244" s="9"/>
      <c r="Q1244" s="9"/>
      <c r="R1244" s="9"/>
      <c r="S1244" s="9"/>
      <c r="T1244" s="9"/>
      <c r="U1244" s="9"/>
      <c r="V1244" s="9"/>
      <c r="W1244" s="9"/>
      <c r="X1244" s="37"/>
      <c r="Y1244" s="9"/>
      <c r="Z1244" s="9"/>
    </row>
    <row r="1245" spans="1:26" x14ac:dyDescent="0.25">
      <c r="A1245" s="9"/>
      <c r="B1245" s="9"/>
      <c r="C1245" s="9"/>
      <c r="D1245" s="9"/>
      <c r="E1245" s="32">
        <v>6251106</v>
      </c>
      <c r="F1245" s="33" t="s">
        <v>1290</v>
      </c>
      <c r="G1245" s="33"/>
      <c r="H1245" s="9"/>
      <c r="I1245" s="9"/>
      <c r="J1245" s="9"/>
      <c r="K1245" s="9"/>
      <c r="L1245" s="9"/>
      <c r="M1245" s="9"/>
      <c r="N1245" s="9"/>
      <c r="O1245" s="9"/>
      <c r="P1245" s="9"/>
      <c r="Q1245" s="9"/>
      <c r="R1245" s="9"/>
      <c r="S1245" s="9"/>
      <c r="T1245" s="9"/>
      <c r="U1245" s="9"/>
      <c r="V1245" s="9"/>
      <c r="W1245" s="9"/>
      <c r="X1245" s="37"/>
      <c r="Y1245" s="9"/>
      <c r="Z1245" s="9"/>
    </row>
    <row r="1246" spans="1:26" x14ac:dyDescent="0.25">
      <c r="A1246" s="9"/>
      <c r="B1246" s="9"/>
      <c r="C1246" s="9"/>
      <c r="D1246" s="9"/>
      <c r="E1246" s="32">
        <v>6251107</v>
      </c>
      <c r="F1246" s="33" t="s">
        <v>1291</v>
      </c>
      <c r="G1246" s="33"/>
      <c r="H1246" s="9"/>
      <c r="I1246" s="9"/>
      <c r="J1246" s="9"/>
      <c r="K1246" s="9"/>
      <c r="L1246" s="9"/>
      <c r="M1246" s="9"/>
      <c r="N1246" s="9"/>
      <c r="O1246" s="9"/>
      <c r="P1246" s="9"/>
      <c r="Q1246" s="9"/>
      <c r="R1246" s="9"/>
      <c r="S1246" s="9"/>
      <c r="T1246" s="9"/>
      <c r="U1246" s="9"/>
      <c r="V1246" s="9"/>
      <c r="W1246" s="9"/>
      <c r="X1246" s="37"/>
      <c r="Y1246" s="9"/>
      <c r="Z1246" s="9"/>
    </row>
    <row r="1247" spans="1:26" x14ac:dyDescent="0.25">
      <c r="A1247" s="9"/>
      <c r="B1247" s="9"/>
      <c r="C1247" s="9"/>
      <c r="D1247" s="9"/>
      <c r="E1247" s="32">
        <v>6251108</v>
      </c>
      <c r="F1247" s="33" t="s">
        <v>1292</v>
      </c>
      <c r="G1247" s="33"/>
      <c r="H1247" s="9"/>
      <c r="I1247" s="9"/>
      <c r="J1247" s="9"/>
      <c r="K1247" s="9"/>
      <c r="L1247" s="9"/>
      <c r="M1247" s="9"/>
      <c r="N1247" s="9"/>
      <c r="O1247" s="9"/>
      <c r="P1247" s="9"/>
      <c r="Q1247" s="9"/>
      <c r="R1247" s="9"/>
      <c r="S1247" s="9"/>
      <c r="T1247" s="9"/>
      <c r="U1247" s="9"/>
      <c r="V1247" s="9"/>
      <c r="W1247" s="9"/>
      <c r="X1247" s="37"/>
      <c r="Y1247" s="9"/>
      <c r="Z1247" s="9"/>
    </row>
    <row r="1248" spans="1:26" x14ac:dyDescent="0.25">
      <c r="A1248" s="9"/>
      <c r="B1248" s="9"/>
      <c r="C1248" s="9"/>
      <c r="D1248" s="9"/>
      <c r="E1248" s="32">
        <v>6251110</v>
      </c>
      <c r="F1248" s="33" t="s">
        <v>1293</v>
      </c>
      <c r="G1248" s="33"/>
      <c r="H1248" s="9"/>
      <c r="I1248" s="9"/>
      <c r="J1248" s="9"/>
      <c r="K1248" s="9"/>
      <c r="L1248" s="9"/>
      <c r="M1248" s="9"/>
      <c r="N1248" s="9"/>
      <c r="O1248" s="9"/>
      <c r="P1248" s="9"/>
      <c r="Q1248" s="9"/>
      <c r="R1248" s="9"/>
      <c r="S1248" s="9"/>
      <c r="T1248" s="9"/>
      <c r="U1248" s="9"/>
      <c r="V1248" s="9"/>
      <c r="W1248" s="9"/>
      <c r="X1248" s="37"/>
      <c r="Y1248" s="9"/>
      <c r="Z1248" s="9"/>
    </row>
    <row r="1249" spans="1:26" x14ac:dyDescent="0.25">
      <c r="A1249" s="9"/>
      <c r="B1249" s="9"/>
      <c r="C1249" s="9"/>
      <c r="D1249" s="9"/>
      <c r="E1249" s="32">
        <v>6251111</v>
      </c>
      <c r="F1249" s="33" t="s">
        <v>1294</v>
      </c>
      <c r="G1249" s="33"/>
      <c r="H1249" s="9"/>
      <c r="I1249" s="9"/>
      <c r="J1249" s="9"/>
      <c r="K1249" s="9"/>
      <c r="L1249" s="9"/>
      <c r="M1249" s="9"/>
      <c r="N1249" s="9"/>
      <c r="O1249" s="9"/>
      <c r="P1249" s="9"/>
      <c r="Q1249" s="9"/>
      <c r="R1249" s="9"/>
      <c r="S1249" s="9"/>
      <c r="T1249" s="9"/>
      <c r="U1249" s="9"/>
      <c r="V1249" s="9"/>
      <c r="W1249" s="9"/>
      <c r="X1249" s="37"/>
      <c r="Y1249" s="9"/>
      <c r="Z1249" s="9"/>
    </row>
    <row r="1250" spans="1:26" x14ac:dyDescent="0.25">
      <c r="A1250" s="9"/>
      <c r="B1250" s="9"/>
      <c r="C1250" s="9"/>
      <c r="D1250" s="9"/>
      <c r="E1250" s="32">
        <v>6251112</v>
      </c>
      <c r="F1250" s="33" t="s">
        <v>1295</v>
      </c>
      <c r="G1250" s="33"/>
      <c r="H1250" s="9"/>
      <c r="I1250" s="9"/>
      <c r="J1250" s="9"/>
      <c r="K1250" s="9"/>
      <c r="L1250" s="9"/>
      <c r="M1250" s="9"/>
      <c r="N1250" s="9"/>
      <c r="O1250" s="9"/>
      <c r="P1250" s="9"/>
      <c r="Q1250" s="9"/>
      <c r="R1250" s="9"/>
      <c r="S1250" s="9"/>
      <c r="T1250" s="9"/>
      <c r="U1250" s="9"/>
      <c r="V1250" s="9"/>
      <c r="W1250" s="9"/>
      <c r="X1250" s="37"/>
      <c r="Y1250" s="9"/>
      <c r="Z1250" s="9"/>
    </row>
    <row r="1251" spans="1:26" x14ac:dyDescent="0.25">
      <c r="A1251" s="9"/>
      <c r="B1251" s="9"/>
      <c r="C1251" s="9"/>
      <c r="D1251" s="9"/>
      <c r="E1251" s="32">
        <v>6251113</v>
      </c>
      <c r="F1251" s="33" t="s">
        <v>1296</v>
      </c>
      <c r="G1251" s="33"/>
      <c r="H1251" s="9"/>
      <c r="I1251" s="9"/>
      <c r="J1251" s="9"/>
      <c r="K1251" s="9"/>
      <c r="L1251" s="9"/>
      <c r="M1251" s="9"/>
      <c r="N1251" s="9"/>
      <c r="O1251" s="9"/>
      <c r="P1251" s="9"/>
      <c r="Q1251" s="9"/>
      <c r="R1251" s="9"/>
      <c r="S1251" s="9"/>
      <c r="T1251" s="9"/>
      <c r="U1251" s="9"/>
      <c r="V1251" s="9"/>
      <c r="W1251" s="9"/>
      <c r="X1251" s="37"/>
      <c r="Y1251" s="9"/>
      <c r="Z1251" s="9"/>
    </row>
    <row r="1252" spans="1:26" x14ac:dyDescent="0.25">
      <c r="A1252" s="9"/>
      <c r="B1252" s="9"/>
      <c r="C1252" s="9"/>
      <c r="D1252" s="9"/>
      <c r="E1252" s="32">
        <v>6251114</v>
      </c>
      <c r="F1252" s="33" t="s">
        <v>1297</v>
      </c>
      <c r="G1252" s="33"/>
      <c r="H1252" s="9"/>
      <c r="I1252" s="9"/>
      <c r="J1252" s="9"/>
      <c r="K1252" s="9"/>
      <c r="L1252" s="9"/>
      <c r="M1252" s="9"/>
      <c r="N1252" s="9"/>
      <c r="O1252" s="9"/>
      <c r="P1252" s="9"/>
      <c r="Q1252" s="9"/>
      <c r="R1252" s="9"/>
      <c r="S1252" s="9"/>
      <c r="T1252" s="9"/>
      <c r="U1252" s="9"/>
      <c r="V1252" s="9"/>
      <c r="W1252" s="9"/>
      <c r="X1252" s="37"/>
      <c r="Y1252" s="9"/>
      <c r="Z1252" s="9"/>
    </row>
    <row r="1253" spans="1:26" x14ac:dyDescent="0.25">
      <c r="A1253" s="9"/>
      <c r="B1253" s="9"/>
      <c r="C1253" s="9"/>
      <c r="D1253" s="9"/>
      <c r="E1253" s="32">
        <v>6251115</v>
      </c>
      <c r="F1253" s="33" t="s">
        <v>1298</v>
      </c>
      <c r="G1253" s="33"/>
      <c r="H1253" s="9"/>
      <c r="I1253" s="9"/>
      <c r="J1253" s="9"/>
      <c r="K1253" s="9"/>
      <c r="L1253" s="9"/>
      <c r="M1253" s="9"/>
      <c r="N1253" s="9"/>
      <c r="O1253" s="9"/>
      <c r="P1253" s="9"/>
      <c r="Q1253" s="9"/>
      <c r="R1253" s="9"/>
      <c r="S1253" s="9"/>
      <c r="T1253" s="9"/>
      <c r="U1253" s="9"/>
      <c r="V1253" s="9"/>
      <c r="W1253" s="9"/>
      <c r="X1253" s="37"/>
      <c r="Y1253" s="9"/>
      <c r="Z1253" s="9"/>
    </row>
    <row r="1254" spans="1:26" x14ac:dyDescent="0.25">
      <c r="A1254" s="9"/>
      <c r="B1254" s="9"/>
      <c r="C1254" s="9"/>
      <c r="D1254" s="9"/>
      <c r="E1254" s="32">
        <v>6255100</v>
      </c>
      <c r="F1254" s="33" t="s">
        <v>1299</v>
      </c>
      <c r="G1254" s="33"/>
      <c r="H1254" s="9"/>
      <c r="I1254" s="9"/>
      <c r="J1254" s="9"/>
      <c r="K1254" s="9"/>
      <c r="L1254" s="9"/>
      <c r="M1254" s="9"/>
      <c r="N1254" s="9"/>
      <c r="O1254" s="9"/>
      <c r="P1254" s="9"/>
      <c r="Q1254" s="9"/>
      <c r="R1254" s="9"/>
      <c r="S1254" s="9"/>
      <c r="T1254" s="9"/>
      <c r="U1254" s="9"/>
      <c r="V1254" s="9"/>
      <c r="W1254" s="9"/>
      <c r="X1254" s="37"/>
      <c r="Y1254" s="9"/>
      <c r="Z1254" s="9"/>
    </row>
    <row r="1255" spans="1:26" x14ac:dyDescent="0.25">
      <c r="A1255" s="9"/>
      <c r="B1255" s="9"/>
      <c r="C1255" s="9"/>
      <c r="D1255" s="9"/>
      <c r="E1255" s="32">
        <v>6256100</v>
      </c>
      <c r="F1255" s="33" t="s">
        <v>1300</v>
      </c>
      <c r="G1255" s="33"/>
      <c r="H1255" s="9"/>
      <c r="I1255" s="9"/>
      <c r="J1255" s="9"/>
      <c r="K1255" s="9"/>
      <c r="L1255" s="9"/>
      <c r="M1255" s="9"/>
      <c r="N1255" s="9"/>
      <c r="O1255" s="9"/>
      <c r="P1255" s="9"/>
      <c r="Q1255" s="9"/>
      <c r="R1255" s="9"/>
      <c r="S1255" s="9"/>
      <c r="T1255" s="9"/>
      <c r="U1255" s="9"/>
      <c r="V1255" s="9"/>
      <c r="W1255" s="9"/>
      <c r="X1255" s="37"/>
      <c r="Y1255" s="9"/>
      <c r="Z1255" s="9"/>
    </row>
    <row r="1256" spans="1:26" x14ac:dyDescent="0.25">
      <c r="A1256" s="9"/>
      <c r="B1256" s="9"/>
      <c r="C1256" s="9"/>
      <c r="D1256" s="9"/>
      <c r="E1256" s="32">
        <v>6261001</v>
      </c>
      <c r="F1256" s="33" t="s">
        <v>1301</v>
      </c>
      <c r="G1256" s="33"/>
      <c r="H1256" s="9"/>
      <c r="I1256" s="9"/>
      <c r="J1256" s="9"/>
      <c r="K1256" s="9"/>
      <c r="L1256" s="9"/>
      <c r="M1256" s="9"/>
      <c r="N1256" s="9"/>
      <c r="O1256" s="9"/>
      <c r="P1256" s="9"/>
      <c r="Q1256" s="9"/>
      <c r="R1256" s="9"/>
      <c r="S1256" s="9"/>
      <c r="T1256" s="9"/>
      <c r="U1256" s="9"/>
      <c r="V1256" s="9"/>
      <c r="W1256" s="9"/>
      <c r="X1256" s="37"/>
      <c r="Y1256" s="9"/>
      <c r="Z1256" s="9"/>
    </row>
    <row r="1257" spans="1:26" x14ac:dyDescent="0.25">
      <c r="A1257" s="9"/>
      <c r="B1257" s="9"/>
      <c r="C1257" s="9"/>
      <c r="D1257" s="9"/>
      <c r="E1257" s="32">
        <v>6262001</v>
      </c>
      <c r="F1257" s="33" t="s">
        <v>1302</v>
      </c>
      <c r="G1257" s="33"/>
      <c r="H1257" s="9"/>
      <c r="I1257" s="9"/>
      <c r="J1257" s="9"/>
      <c r="K1257" s="9"/>
      <c r="L1257" s="9"/>
      <c r="M1257" s="9"/>
      <c r="N1257" s="9"/>
      <c r="O1257" s="9"/>
      <c r="P1257" s="9"/>
      <c r="Q1257" s="9"/>
      <c r="R1257" s="9"/>
      <c r="S1257" s="9"/>
      <c r="T1257" s="9"/>
      <c r="U1257" s="9"/>
      <c r="V1257" s="9"/>
      <c r="W1257" s="9"/>
      <c r="X1257" s="37"/>
      <c r="Y1257" s="9"/>
      <c r="Z1257" s="9"/>
    </row>
    <row r="1258" spans="1:26" x14ac:dyDescent="0.25">
      <c r="A1258" s="9"/>
      <c r="B1258" s="9"/>
      <c r="C1258" s="9"/>
      <c r="D1258" s="9"/>
      <c r="E1258" s="32">
        <v>6262002</v>
      </c>
      <c r="F1258" s="33" t="s">
        <v>1303</v>
      </c>
      <c r="G1258" s="33"/>
      <c r="H1258" s="9"/>
      <c r="I1258" s="9"/>
      <c r="J1258" s="9"/>
      <c r="K1258" s="9"/>
      <c r="L1258" s="9"/>
      <c r="M1258" s="9"/>
      <c r="N1258" s="9"/>
      <c r="O1258" s="9"/>
      <c r="P1258" s="9"/>
      <c r="Q1258" s="9"/>
      <c r="R1258" s="9"/>
      <c r="S1258" s="9"/>
      <c r="T1258" s="9"/>
      <c r="U1258" s="9"/>
      <c r="V1258" s="9"/>
      <c r="W1258" s="9"/>
      <c r="X1258" s="37"/>
      <c r="Y1258" s="9"/>
      <c r="Z1258" s="9"/>
    </row>
    <row r="1259" spans="1:26" x14ac:dyDescent="0.25">
      <c r="A1259" s="9"/>
      <c r="B1259" s="9"/>
      <c r="C1259" s="9"/>
      <c r="D1259" s="9"/>
      <c r="E1259" s="32">
        <v>6263001</v>
      </c>
      <c r="F1259" s="33" t="s">
        <v>1304</v>
      </c>
      <c r="G1259" s="33"/>
      <c r="H1259" s="9"/>
      <c r="I1259" s="9"/>
      <c r="J1259" s="9"/>
      <c r="K1259" s="9"/>
      <c r="L1259" s="9"/>
      <c r="M1259" s="9"/>
      <c r="N1259" s="9"/>
      <c r="O1259" s="9"/>
      <c r="P1259" s="9"/>
      <c r="Q1259" s="9"/>
      <c r="R1259" s="9"/>
      <c r="S1259" s="9"/>
      <c r="T1259" s="9"/>
      <c r="U1259" s="9"/>
      <c r="V1259" s="9"/>
      <c r="W1259" s="9"/>
      <c r="X1259" s="37"/>
      <c r="Y1259" s="9"/>
      <c r="Z1259" s="9"/>
    </row>
    <row r="1260" spans="1:26" x14ac:dyDescent="0.25">
      <c r="A1260" s="9"/>
      <c r="B1260" s="9"/>
      <c r="C1260" s="9"/>
      <c r="D1260" s="9"/>
      <c r="E1260" s="32">
        <v>6271001</v>
      </c>
      <c r="F1260" s="33" t="s">
        <v>1305</v>
      </c>
      <c r="G1260" s="33"/>
      <c r="H1260" s="9"/>
      <c r="I1260" s="9"/>
      <c r="J1260" s="9"/>
      <c r="K1260" s="9"/>
      <c r="L1260" s="9"/>
      <c r="M1260" s="9"/>
      <c r="N1260" s="9"/>
      <c r="O1260" s="9"/>
      <c r="P1260" s="9"/>
      <c r="Q1260" s="9"/>
      <c r="R1260" s="9"/>
      <c r="S1260" s="9"/>
      <c r="T1260" s="9"/>
      <c r="U1260" s="9"/>
      <c r="V1260" s="9"/>
      <c r="W1260" s="9"/>
      <c r="X1260" s="37"/>
      <c r="Y1260" s="9"/>
      <c r="Z1260" s="9"/>
    </row>
    <row r="1261" spans="1:26" x14ac:dyDescent="0.25">
      <c r="A1261" s="9"/>
      <c r="B1261" s="9"/>
      <c r="C1261" s="9"/>
      <c r="D1261" s="9"/>
      <c r="E1261" s="32">
        <v>6271100</v>
      </c>
      <c r="F1261" s="33" t="s">
        <v>1306</v>
      </c>
      <c r="G1261" s="33"/>
      <c r="H1261" s="9"/>
      <c r="I1261" s="9"/>
      <c r="J1261" s="9"/>
      <c r="K1261" s="9"/>
      <c r="L1261" s="9"/>
      <c r="M1261" s="9"/>
      <c r="N1261" s="9"/>
      <c r="O1261" s="9"/>
      <c r="P1261" s="9"/>
      <c r="Q1261" s="9"/>
      <c r="R1261" s="9"/>
      <c r="S1261" s="9"/>
      <c r="T1261" s="9"/>
      <c r="U1261" s="9"/>
      <c r="V1261" s="9"/>
      <c r="W1261" s="9"/>
      <c r="X1261" s="37"/>
      <c r="Y1261" s="9"/>
      <c r="Z1261" s="9"/>
    </row>
    <row r="1262" spans="1:26" x14ac:dyDescent="0.25">
      <c r="A1262" s="9"/>
      <c r="B1262" s="9"/>
      <c r="C1262" s="9"/>
      <c r="D1262" s="9"/>
      <c r="E1262" s="32">
        <v>6275001</v>
      </c>
      <c r="F1262" s="33" t="s">
        <v>1307</v>
      </c>
      <c r="G1262" s="33"/>
      <c r="H1262" s="9"/>
      <c r="I1262" s="9"/>
      <c r="J1262" s="9"/>
      <c r="K1262" s="9"/>
      <c r="L1262" s="9"/>
      <c r="M1262" s="9"/>
      <c r="N1262" s="9"/>
      <c r="O1262" s="9"/>
      <c r="P1262" s="9"/>
      <c r="Q1262" s="9"/>
      <c r="R1262" s="9"/>
      <c r="S1262" s="9"/>
      <c r="T1262" s="9"/>
      <c r="U1262" s="9"/>
      <c r="V1262" s="9"/>
      <c r="W1262" s="9"/>
      <c r="X1262" s="37"/>
      <c r="Y1262" s="9"/>
      <c r="Z1262" s="9"/>
    </row>
    <row r="1263" spans="1:26" x14ac:dyDescent="0.25">
      <c r="A1263" s="9"/>
      <c r="B1263" s="9"/>
      <c r="C1263" s="9"/>
      <c r="D1263" s="9"/>
      <c r="E1263" s="32">
        <v>6275002</v>
      </c>
      <c r="F1263" s="33" t="s">
        <v>1308</v>
      </c>
      <c r="G1263" s="33"/>
      <c r="H1263" s="9"/>
      <c r="I1263" s="9"/>
      <c r="J1263" s="9"/>
      <c r="K1263" s="9"/>
      <c r="L1263" s="9"/>
      <c r="M1263" s="9"/>
      <c r="N1263" s="9"/>
      <c r="O1263" s="9"/>
      <c r="P1263" s="9"/>
      <c r="Q1263" s="9"/>
      <c r="R1263" s="9"/>
      <c r="S1263" s="9"/>
      <c r="T1263" s="9"/>
      <c r="U1263" s="9"/>
      <c r="V1263" s="9"/>
      <c r="W1263" s="9"/>
      <c r="X1263" s="37"/>
      <c r="Y1263" s="9"/>
      <c r="Z1263" s="9"/>
    </row>
    <row r="1264" spans="1:26" x14ac:dyDescent="0.25">
      <c r="A1264" s="9"/>
      <c r="B1264" s="9"/>
      <c r="C1264" s="9"/>
      <c r="D1264" s="9"/>
      <c r="E1264" s="32">
        <v>6278001</v>
      </c>
      <c r="F1264" s="33" t="s">
        <v>1309</v>
      </c>
      <c r="G1264" s="33"/>
      <c r="H1264" s="9"/>
      <c r="I1264" s="9"/>
      <c r="J1264" s="9"/>
      <c r="K1264" s="9"/>
      <c r="L1264" s="9"/>
      <c r="M1264" s="9"/>
      <c r="N1264" s="9"/>
      <c r="O1264" s="9"/>
      <c r="P1264" s="9"/>
      <c r="Q1264" s="9"/>
      <c r="R1264" s="9"/>
      <c r="S1264" s="9"/>
      <c r="T1264" s="9"/>
      <c r="U1264" s="9"/>
      <c r="V1264" s="9"/>
      <c r="W1264" s="9"/>
      <c r="X1264" s="37"/>
      <c r="Y1264" s="9"/>
      <c r="Z1264" s="9"/>
    </row>
    <row r="1265" spans="1:26" x14ac:dyDescent="0.25">
      <c r="A1265" s="9"/>
      <c r="B1265" s="9"/>
      <c r="C1265" s="9"/>
      <c r="D1265" s="9"/>
      <c r="E1265" s="32">
        <v>6278100</v>
      </c>
      <c r="F1265" s="33" t="s">
        <v>1310</v>
      </c>
      <c r="G1265" s="33"/>
      <c r="H1265" s="9"/>
      <c r="I1265" s="9"/>
      <c r="J1265" s="9"/>
      <c r="K1265" s="9"/>
      <c r="L1265" s="9"/>
      <c r="M1265" s="9"/>
      <c r="N1265" s="9"/>
      <c r="O1265" s="9"/>
      <c r="P1265" s="9"/>
      <c r="Q1265" s="9"/>
      <c r="R1265" s="9"/>
      <c r="S1265" s="9"/>
      <c r="T1265" s="9"/>
      <c r="U1265" s="9"/>
      <c r="V1265" s="9"/>
      <c r="W1265" s="9"/>
      <c r="X1265" s="37"/>
      <c r="Y1265" s="9"/>
      <c r="Z1265" s="9"/>
    </row>
    <row r="1266" spans="1:26" x14ac:dyDescent="0.25">
      <c r="A1266" s="9"/>
      <c r="B1266" s="9"/>
      <c r="C1266" s="9"/>
      <c r="D1266" s="9"/>
      <c r="E1266" s="32">
        <v>6278101</v>
      </c>
      <c r="F1266" s="33" t="s">
        <v>1311</v>
      </c>
      <c r="G1266" s="33"/>
      <c r="H1266" s="9"/>
      <c r="I1266" s="9"/>
      <c r="J1266" s="9"/>
      <c r="K1266" s="9"/>
      <c r="L1266" s="9"/>
      <c r="M1266" s="9"/>
      <c r="N1266" s="9"/>
      <c r="O1266" s="9"/>
      <c r="P1266" s="9"/>
      <c r="Q1266" s="9"/>
      <c r="R1266" s="9"/>
      <c r="S1266" s="9"/>
      <c r="T1266" s="9"/>
      <c r="U1266" s="9"/>
      <c r="V1266" s="9"/>
      <c r="W1266" s="9"/>
      <c r="X1266" s="37"/>
      <c r="Y1266" s="9"/>
      <c r="Z1266" s="9"/>
    </row>
    <row r="1267" spans="1:26" x14ac:dyDescent="0.25">
      <c r="A1267" s="9"/>
      <c r="B1267" s="9"/>
      <c r="C1267" s="9"/>
      <c r="D1267" s="9"/>
      <c r="E1267" s="32">
        <v>6278102</v>
      </c>
      <c r="F1267" s="33" t="s">
        <v>1312</v>
      </c>
      <c r="G1267" s="33"/>
      <c r="H1267" s="9"/>
      <c r="I1267" s="9"/>
      <c r="J1267" s="9"/>
      <c r="K1267" s="9"/>
      <c r="L1267" s="9"/>
      <c r="M1267" s="9"/>
      <c r="N1267" s="9"/>
      <c r="O1267" s="9"/>
      <c r="P1267" s="9"/>
      <c r="Q1267" s="9"/>
      <c r="R1267" s="9"/>
      <c r="S1267" s="9"/>
      <c r="T1267" s="9"/>
      <c r="U1267" s="9"/>
      <c r="V1267" s="9"/>
      <c r="W1267" s="9"/>
      <c r="X1267" s="37"/>
      <c r="Y1267" s="9"/>
      <c r="Z1267" s="9"/>
    </row>
    <row r="1268" spans="1:26" x14ac:dyDescent="0.25">
      <c r="A1268" s="9"/>
      <c r="B1268" s="9"/>
      <c r="C1268" s="9"/>
      <c r="D1268" s="9"/>
      <c r="E1268" s="32">
        <v>6281100</v>
      </c>
      <c r="F1268" s="33" t="s">
        <v>1313</v>
      </c>
      <c r="G1268" s="33"/>
      <c r="H1268" s="9"/>
      <c r="I1268" s="9"/>
      <c r="J1268" s="9"/>
      <c r="K1268" s="9"/>
      <c r="L1268" s="9"/>
      <c r="M1268" s="9"/>
      <c r="N1268" s="9"/>
      <c r="O1268" s="9"/>
      <c r="P1268" s="9"/>
      <c r="Q1268" s="9"/>
      <c r="R1268" s="9"/>
      <c r="S1268" s="9"/>
      <c r="T1268" s="9"/>
      <c r="U1268" s="9"/>
      <c r="V1268" s="9"/>
      <c r="W1268" s="9"/>
      <c r="X1268" s="37"/>
      <c r="Y1268" s="9"/>
      <c r="Z1268" s="9"/>
    </row>
    <row r="1269" spans="1:26" x14ac:dyDescent="0.25">
      <c r="A1269" s="9"/>
      <c r="B1269" s="9"/>
      <c r="C1269" s="9"/>
      <c r="D1269" s="9"/>
      <c r="E1269" s="32">
        <v>6281101</v>
      </c>
      <c r="F1269" s="33" t="s">
        <v>1314</v>
      </c>
      <c r="G1269" s="33"/>
      <c r="H1269" s="9"/>
      <c r="I1269" s="9"/>
      <c r="J1269" s="9"/>
      <c r="K1269" s="9"/>
      <c r="L1269" s="9"/>
      <c r="M1269" s="9"/>
      <c r="N1269" s="9"/>
      <c r="O1269" s="9"/>
      <c r="P1269" s="9"/>
      <c r="Q1269" s="9"/>
      <c r="R1269" s="9"/>
      <c r="S1269" s="9"/>
      <c r="T1269" s="9"/>
      <c r="U1269" s="9"/>
      <c r="V1269" s="9"/>
      <c r="W1269" s="9"/>
      <c r="X1269" s="37"/>
      <c r="Y1269" s="9"/>
      <c r="Z1269" s="9"/>
    </row>
    <row r="1270" spans="1:26" x14ac:dyDescent="0.25">
      <c r="A1270" s="9"/>
      <c r="B1270" s="9"/>
      <c r="C1270" s="9"/>
      <c r="D1270" s="9"/>
      <c r="E1270" s="32">
        <v>6281102</v>
      </c>
      <c r="F1270" s="33" t="s">
        <v>1315</v>
      </c>
      <c r="G1270" s="33"/>
      <c r="H1270" s="9"/>
      <c r="I1270" s="9"/>
      <c r="J1270" s="9"/>
      <c r="K1270" s="9"/>
      <c r="L1270" s="9"/>
      <c r="M1270" s="9"/>
      <c r="N1270" s="9"/>
      <c r="O1270" s="9"/>
      <c r="P1270" s="9"/>
      <c r="Q1270" s="9"/>
      <c r="R1270" s="9"/>
      <c r="S1270" s="9"/>
      <c r="T1270" s="9"/>
      <c r="U1270" s="9"/>
      <c r="V1270" s="9"/>
      <c r="W1270" s="9"/>
      <c r="X1270" s="37"/>
      <c r="Y1270" s="9"/>
      <c r="Z1270" s="9"/>
    </row>
    <row r="1271" spans="1:26" x14ac:dyDescent="0.25">
      <c r="A1271" s="9"/>
      <c r="B1271" s="9"/>
      <c r="C1271" s="9"/>
      <c r="D1271" s="9"/>
      <c r="E1271" s="32">
        <v>6281103</v>
      </c>
      <c r="F1271" s="33" t="s">
        <v>1316</v>
      </c>
      <c r="G1271" s="33"/>
      <c r="H1271" s="9"/>
      <c r="I1271" s="9"/>
      <c r="J1271" s="9"/>
      <c r="K1271" s="9"/>
      <c r="L1271" s="9"/>
      <c r="M1271" s="9"/>
      <c r="N1271" s="9"/>
      <c r="O1271" s="9"/>
      <c r="P1271" s="9"/>
      <c r="Q1271" s="9"/>
      <c r="R1271" s="9"/>
      <c r="S1271" s="9"/>
      <c r="T1271" s="9"/>
      <c r="U1271" s="9"/>
      <c r="V1271" s="9"/>
      <c r="W1271" s="9"/>
      <c r="X1271" s="37"/>
      <c r="Y1271" s="9"/>
      <c r="Z1271" s="9"/>
    </row>
    <row r="1272" spans="1:26" x14ac:dyDescent="0.25">
      <c r="A1272" s="9"/>
      <c r="B1272" s="9"/>
      <c r="C1272" s="9"/>
      <c r="D1272" s="9"/>
      <c r="E1272" s="32">
        <v>6282101</v>
      </c>
      <c r="F1272" s="33" t="s">
        <v>1317</v>
      </c>
      <c r="G1272" s="33"/>
      <c r="H1272" s="9"/>
      <c r="I1272" s="9"/>
      <c r="J1272" s="9"/>
      <c r="K1272" s="9"/>
      <c r="L1272" s="9"/>
      <c r="M1272" s="9"/>
      <c r="N1272" s="9"/>
      <c r="O1272" s="9"/>
      <c r="P1272" s="9"/>
      <c r="Q1272" s="9"/>
      <c r="R1272" s="9"/>
      <c r="S1272" s="9"/>
      <c r="T1272" s="9"/>
      <c r="U1272" s="9"/>
      <c r="V1272" s="9"/>
      <c r="W1272" s="9"/>
      <c r="X1272" s="37"/>
      <c r="Y1272" s="9"/>
      <c r="Z1272" s="9"/>
    </row>
    <row r="1273" spans="1:26" x14ac:dyDescent="0.25">
      <c r="A1273" s="9"/>
      <c r="B1273" s="9"/>
      <c r="C1273" s="9"/>
      <c r="D1273" s="9"/>
      <c r="E1273" s="32">
        <v>6282102</v>
      </c>
      <c r="F1273" s="33" t="s">
        <v>1318</v>
      </c>
      <c r="G1273" s="33"/>
      <c r="H1273" s="9"/>
      <c r="I1273" s="9"/>
      <c r="J1273" s="9"/>
      <c r="K1273" s="9"/>
      <c r="L1273" s="9"/>
      <c r="M1273" s="9"/>
      <c r="N1273" s="9"/>
      <c r="O1273" s="9"/>
      <c r="P1273" s="9"/>
      <c r="Q1273" s="9"/>
      <c r="R1273" s="9"/>
      <c r="S1273" s="9"/>
      <c r="T1273" s="9"/>
      <c r="U1273" s="9"/>
      <c r="V1273" s="9"/>
      <c r="W1273" s="9"/>
      <c r="X1273" s="37"/>
      <c r="Y1273" s="9"/>
      <c r="Z1273" s="9"/>
    </row>
    <row r="1274" spans="1:26" x14ac:dyDescent="0.25">
      <c r="A1274" s="9"/>
      <c r="B1274" s="9"/>
      <c r="C1274" s="9"/>
      <c r="D1274" s="9"/>
      <c r="E1274" s="32">
        <v>6284001</v>
      </c>
      <c r="F1274" s="33" t="s">
        <v>1319</v>
      </c>
      <c r="G1274" s="33"/>
      <c r="H1274" s="9"/>
      <c r="I1274" s="9"/>
      <c r="J1274" s="9"/>
      <c r="K1274" s="9"/>
      <c r="L1274" s="9"/>
      <c r="M1274" s="9"/>
      <c r="N1274" s="9"/>
      <c r="O1274" s="9"/>
      <c r="P1274" s="9"/>
      <c r="Q1274" s="9"/>
      <c r="R1274" s="9"/>
      <c r="S1274" s="9"/>
      <c r="T1274" s="9"/>
      <c r="U1274" s="9"/>
      <c r="V1274" s="9"/>
      <c r="W1274" s="9"/>
      <c r="X1274" s="37"/>
      <c r="Y1274" s="9"/>
      <c r="Z1274" s="9"/>
    </row>
    <row r="1275" spans="1:26" x14ac:dyDescent="0.25">
      <c r="A1275" s="9"/>
      <c r="B1275" s="9"/>
      <c r="C1275" s="9"/>
      <c r="D1275" s="9"/>
      <c r="E1275" s="32">
        <v>6284100</v>
      </c>
      <c r="F1275" s="33" t="s">
        <v>1320</v>
      </c>
      <c r="G1275" s="33"/>
      <c r="H1275" s="9"/>
      <c r="I1275" s="9"/>
      <c r="J1275" s="9"/>
      <c r="K1275" s="9"/>
      <c r="L1275" s="9"/>
      <c r="M1275" s="9"/>
      <c r="N1275" s="9"/>
      <c r="O1275" s="9"/>
      <c r="P1275" s="9"/>
      <c r="Q1275" s="9"/>
      <c r="R1275" s="9"/>
      <c r="S1275" s="9"/>
      <c r="T1275" s="9"/>
      <c r="U1275" s="9"/>
      <c r="V1275" s="9"/>
      <c r="W1275" s="9"/>
      <c r="X1275" s="37"/>
      <c r="Y1275" s="9"/>
      <c r="Z1275" s="9"/>
    </row>
    <row r="1276" spans="1:26" x14ac:dyDescent="0.25">
      <c r="A1276" s="9"/>
      <c r="B1276" s="9"/>
      <c r="C1276" s="9"/>
      <c r="D1276" s="9"/>
      <c r="E1276" s="32">
        <v>6288100</v>
      </c>
      <c r="F1276" s="33" t="s">
        <v>1160</v>
      </c>
      <c r="G1276" s="33"/>
      <c r="H1276" s="9"/>
      <c r="I1276" s="9"/>
      <c r="J1276" s="9"/>
      <c r="K1276" s="9"/>
      <c r="L1276" s="9"/>
      <c r="M1276" s="9"/>
      <c r="N1276" s="9"/>
      <c r="O1276" s="9"/>
      <c r="P1276" s="9"/>
      <c r="Q1276" s="9"/>
      <c r="R1276" s="9"/>
      <c r="S1276" s="9"/>
      <c r="T1276" s="9"/>
      <c r="U1276" s="9"/>
      <c r="V1276" s="9"/>
      <c r="W1276" s="9"/>
      <c r="X1276" s="37"/>
      <c r="Y1276" s="9"/>
      <c r="Z1276" s="9"/>
    </row>
    <row r="1277" spans="1:26" x14ac:dyDescent="0.25">
      <c r="A1277" s="9"/>
      <c r="B1277" s="9"/>
      <c r="C1277" s="9"/>
      <c r="D1277" s="9"/>
      <c r="E1277" s="32">
        <v>6288101</v>
      </c>
      <c r="F1277" s="33" t="s">
        <v>1161</v>
      </c>
      <c r="G1277" s="33"/>
      <c r="H1277" s="9"/>
      <c r="I1277" s="9"/>
      <c r="J1277" s="9"/>
      <c r="K1277" s="9"/>
      <c r="L1277" s="9"/>
      <c r="M1277" s="9"/>
      <c r="N1277" s="9"/>
      <c r="O1277" s="9"/>
      <c r="P1277" s="9"/>
      <c r="Q1277" s="9"/>
      <c r="R1277" s="9"/>
      <c r="S1277" s="9"/>
      <c r="T1277" s="9"/>
      <c r="U1277" s="9"/>
      <c r="V1277" s="9"/>
      <c r="W1277" s="9"/>
      <c r="X1277" s="37"/>
      <c r="Y1277" s="9"/>
      <c r="Z1277" s="9"/>
    </row>
    <row r="1278" spans="1:26" x14ac:dyDescent="0.25">
      <c r="A1278" s="9"/>
      <c r="B1278" s="9"/>
      <c r="C1278" s="9"/>
      <c r="D1278" s="9"/>
      <c r="E1278" s="32">
        <v>6288102</v>
      </c>
      <c r="F1278" s="33" t="s">
        <v>1162</v>
      </c>
      <c r="G1278" s="33"/>
      <c r="H1278" s="9"/>
      <c r="I1278" s="9"/>
      <c r="J1278" s="9"/>
      <c r="K1278" s="9"/>
      <c r="L1278" s="9"/>
      <c r="M1278" s="9"/>
      <c r="N1278" s="9"/>
      <c r="O1278" s="9"/>
      <c r="P1278" s="9"/>
      <c r="Q1278" s="9"/>
      <c r="R1278" s="9"/>
      <c r="S1278" s="9"/>
      <c r="T1278" s="9"/>
      <c r="U1278" s="9"/>
      <c r="V1278" s="9"/>
      <c r="W1278" s="9"/>
      <c r="X1278" s="37"/>
      <c r="Y1278" s="9"/>
      <c r="Z1278" s="9"/>
    </row>
    <row r="1279" spans="1:26" x14ac:dyDescent="0.25">
      <c r="A1279" s="9"/>
      <c r="B1279" s="9"/>
      <c r="C1279" s="9"/>
      <c r="D1279" s="9"/>
      <c r="E1279" s="32">
        <v>6288103</v>
      </c>
      <c r="F1279" s="33" t="s">
        <v>1164</v>
      </c>
      <c r="G1279" s="33"/>
      <c r="H1279" s="9"/>
      <c r="I1279" s="9"/>
      <c r="J1279" s="9"/>
      <c r="K1279" s="9"/>
      <c r="L1279" s="9"/>
      <c r="M1279" s="9"/>
      <c r="N1279" s="9"/>
      <c r="O1279" s="9"/>
      <c r="P1279" s="9"/>
      <c r="Q1279" s="9"/>
      <c r="R1279" s="9"/>
      <c r="S1279" s="9"/>
      <c r="T1279" s="9"/>
      <c r="U1279" s="9"/>
      <c r="V1279" s="9"/>
      <c r="W1279" s="9"/>
      <c r="X1279" s="37"/>
      <c r="Y1279" s="9"/>
      <c r="Z1279" s="9"/>
    </row>
    <row r="1280" spans="1:26" x14ac:dyDescent="0.25">
      <c r="A1280" s="9"/>
      <c r="B1280" s="9"/>
      <c r="C1280" s="9"/>
      <c r="D1280" s="9"/>
      <c r="E1280" s="32">
        <v>6288104</v>
      </c>
      <c r="F1280" s="33" t="s">
        <v>1321</v>
      </c>
      <c r="G1280" s="33"/>
      <c r="H1280" s="9"/>
      <c r="I1280" s="9"/>
      <c r="J1280" s="9"/>
      <c r="K1280" s="9"/>
      <c r="L1280" s="9"/>
      <c r="M1280" s="9"/>
      <c r="N1280" s="9"/>
      <c r="O1280" s="9"/>
      <c r="P1280" s="9"/>
      <c r="Q1280" s="9"/>
      <c r="R1280" s="9"/>
      <c r="S1280" s="9"/>
      <c r="T1280" s="9"/>
      <c r="U1280" s="9"/>
      <c r="V1280" s="9"/>
      <c r="W1280" s="9"/>
      <c r="X1280" s="37"/>
      <c r="Y1280" s="9"/>
      <c r="Z1280" s="9"/>
    </row>
    <row r="1281" spans="1:26" x14ac:dyDescent="0.25">
      <c r="A1281" s="9"/>
      <c r="B1281" s="9"/>
      <c r="C1281" s="9"/>
      <c r="D1281" s="9"/>
      <c r="E1281" s="32">
        <v>6288105</v>
      </c>
      <c r="F1281" s="33" t="s">
        <v>1322</v>
      </c>
      <c r="G1281" s="33"/>
      <c r="H1281" s="9"/>
      <c r="I1281" s="9"/>
      <c r="J1281" s="9"/>
      <c r="K1281" s="9"/>
      <c r="L1281" s="9"/>
      <c r="M1281" s="9"/>
      <c r="N1281" s="9"/>
      <c r="O1281" s="9"/>
      <c r="P1281" s="9"/>
      <c r="Q1281" s="9"/>
      <c r="R1281" s="9"/>
      <c r="S1281" s="9"/>
      <c r="T1281" s="9"/>
      <c r="U1281" s="9"/>
      <c r="V1281" s="9"/>
      <c r="W1281" s="9"/>
      <c r="X1281" s="37"/>
      <c r="Y1281" s="9"/>
      <c r="Z1281" s="9"/>
    </row>
    <row r="1282" spans="1:26" x14ac:dyDescent="0.25">
      <c r="A1282" s="9"/>
      <c r="B1282" s="9"/>
      <c r="C1282" s="9"/>
      <c r="D1282" s="9"/>
      <c r="E1282" s="32">
        <v>6290100</v>
      </c>
      <c r="F1282" s="33" t="s">
        <v>1323</v>
      </c>
      <c r="G1282" s="33"/>
      <c r="H1282" s="9"/>
      <c r="I1282" s="9"/>
      <c r="J1282" s="9"/>
      <c r="K1282" s="9"/>
      <c r="L1282" s="9"/>
      <c r="M1282" s="9"/>
      <c r="N1282" s="9"/>
      <c r="O1282" s="9"/>
      <c r="P1282" s="9"/>
      <c r="Q1282" s="9"/>
      <c r="R1282" s="9"/>
      <c r="S1282" s="9"/>
      <c r="T1282" s="9"/>
      <c r="U1282" s="9"/>
      <c r="V1282" s="9"/>
      <c r="W1282" s="9"/>
      <c r="X1282" s="37"/>
      <c r="Y1282" s="9"/>
      <c r="Z1282" s="9"/>
    </row>
    <row r="1283" spans="1:26" x14ac:dyDescent="0.25">
      <c r="A1283" s="9"/>
      <c r="B1283" s="9"/>
      <c r="C1283" s="9"/>
      <c r="D1283" s="9"/>
      <c r="E1283" s="32">
        <v>6312100</v>
      </c>
      <c r="F1283" s="33" t="s">
        <v>1324</v>
      </c>
      <c r="G1283" s="33"/>
      <c r="H1283" s="9"/>
      <c r="I1283" s="9"/>
      <c r="J1283" s="9"/>
      <c r="K1283" s="9"/>
      <c r="L1283" s="9"/>
      <c r="M1283" s="9"/>
      <c r="N1283" s="9"/>
      <c r="O1283" s="9"/>
      <c r="P1283" s="9"/>
      <c r="Q1283" s="9"/>
      <c r="R1283" s="9"/>
      <c r="S1283" s="9"/>
      <c r="T1283" s="9"/>
      <c r="U1283" s="9"/>
      <c r="V1283" s="9"/>
      <c r="W1283" s="9"/>
      <c r="X1283" s="37"/>
      <c r="Y1283" s="9"/>
      <c r="Z1283" s="9"/>
    </row>
    <row r="1284" spans="1:26" x14ac:dyDescent="0.25">
      <c r="A1284" s="9"/>
      <c r="B1284" s="9"/>
      <c r="C1284" s="9"/>
      <c r="D1284" s="9"/>
      <c r="E1284" s="32">
        <v>6312101</v>
      </c>
      <c r="F1284" s="33" t="s">
        <v>1325</v>
      </c>
      <c r="G1284" s="33"/>
      <c r="H1284" s="9"/>
      <c r="I1284" s="9"/>
      <c r="J1284" s="9"/>
      <c r="K1284" s="9"/>
      <c r="L1284" s="9"/>
      <c r="M1284" s="9"/>
      <c r="N1284" s="9"/>
      <c r="O1284" s="9"/>
      <c r="P1284" s="9"/>
      <c r="Q1284" s="9"/>
      <c r="R1284" s="9"/>
      <c r="S1284" s="9"/>
      <c r="T1284" s="9"/>
      <c r="U1284" s="9"/>
      <c r="V1284" s="9"/>
      <c r="W1284" s="9"/>
      <c r="X1284" s="37"/>
      <c r="Y1284" s="9"/>
      <c r="Z1284" s="9"/>
    </row>
    <row r="1285" spans="1:26" x14ac:dyDescent="0.25">
      <c r="A1285" s="9"/>
      <c r="B1285" s="9"/>
      <c r="C1285" s="9"/>
      <c r="D1285" s="9"/>
      <c r="E1285" s="32">
        <v>6313100</v>
      </c>
      <c r="F1285" s="33" t="s">
        <v>662</v>
      </c>
      <c r="G1285" s="33"/>
      <c r="H1285" s="9"/>
      <c r="I1285" s="9"/>
      <c r="J1285" s="9"/>
      <c r="K1285" s="9"/>
      <c r="L1285" s="9"/>
      <c r="M1285" s="9"/>
      <c r="N1285" s="9"/>
      <c r="O1285" s="9"/>
      <c r="P1285" s="9"/>
      <c r="Q1285" s="9"/>
      <c r="R1285" s="9"/>
      <c r="S1285" s="9"/>
      <c r="T1285" s="9"/>
      <c r="U1285" s="9"/>
      <c r="V1285" s="9"/>
      <c r="W1285" s="9"/>
      <c r="X1285" s="37"/>
      <c r="Y1285" s="9"/>
      <c r="Z1285" s="9"/>
    </row>
    <row r="1286" spans="1:26" x14ac:dyDescent="0.25">
      <c r="A1286" s="9"/>
      <c r="B1286" s="9"/>
      <c r="C1286" s="9"/>
      <c r="D1286" s="9"/>
      <c r="E1286" s="32">
        <v>6313101</v>
      </c>
      <c r="F1286" s="33" t="s">
        <v>1326</v>
      </c>
      <c r="G1286" s="33"/>
      <c r="H1286" s="9"/>
      <c r="I1286" s="9"/>
      <c r="J1286" s="9"/>
      <c r="K1286" s="9"/>
      <c r="L1286" s="9"/>
      <c r="M1286" s="9"/>
      <c r="N1286" s="9"/>
      <c r="O1286" s="9"/>
      <c r="P1286" s="9"/>
      <c r="Q1286" s="9"/>
      <c r="R1286" s="9"/>
      <c r="S1286" s="9"/>
      <c r="T1286" s="9"/>
      <c r="U1286" s="9"/>
      <c r="V1286" s="9"/>
      <c r="W1286" s="9"/>
      <c r="X1286" s="37"/>
      <c r="Y1286" s="9"/>
      <c r="Z1286" s="9"/>
    </row>
    <row r="1287" spans="1:26" x14ac:dyDescent="0.25">
      <c r="A1287" s="9"/>
      <c r="B1287" s="9"/>
      <c r="C1287" s="9"/>
      <c r="D1287" s="9"/>
      <c r="E1287" s="32">
        <v>6331100</v>
      </c>
      <c r="F1287" s="33" t="s">
        <v>1327</v>
      </c>
      <c r="G1287" s="33"/>
      <c r="H1287" s="9"/>
      <c r="I1287" s="9"/>
      <c r="J1287" s="9"/>
      <c r="K1287" s="9"/>
      <c r="L1287" s="9"/>
      <c r="M1287" s="9"/>
      <c r="N1287" s="9"/>
      <c r="O1287" s="9"/>
      <c r="P1287" s="9"/>
      <c r="Q1287" s="9"/>
      <c r="R1287" s="9"/>
      <c r="S1287" s="9"/>
      <c r="T1287" s="9"/>
      <c r="U1287" s="9"/>
      <c r="V1287" s="9"/>
      <c r="W1287" s="9"/>
      <c r="X1287" s="37"/>
      <c r="Y1287" s="9"/>
      <c r="Z1287" s="9"/>
    </row>
    <row r="1288" spans="1:26" x14ac:dyDescent="0.25">
      <c r="A1288" s="9"/>
      <c r="B1288" s="9"/>
      <c r="C1288" s="9"/>
      <c r="D1288" s="9"/>
      <c r="E1288" s="32">
        <v>6332100</v>
      </c>
      <c r="F1288" s="33" t="s">
        <v>1328</v>
      </c>
      <c r="G1288" s="33"/>
      <c r="H1288" s="9"/>
      <c r="I1288" s="9"/>
      <c r="J1288" s="9"/>
      <c r="K1288" s="9"/>
      <c r="L1288" s="9"/>
      <c r="M1288" s="9"/>
      <c r="N1288" s="9"/>
      <c r="O1288" s="9"/>
      <c r="P1288" s="9"/>
      <c r="Q1288" s="9"/>
      <c r="R1288" s="9"/>
      <c r="S1288" s="9"/>
      <c r="T1288" s="9"/>
      <c r="U1288" s="9"/>
      <c r="V1288" s="9"/>
      <c r="W1288" s="9"/>
      <c r="X1288" s="37"/>
      <c r="Y1288" s="9"/>
      <c r="Z1288" s="9"/>
    </row>
    <row r="1289" spans="1:26" x14ac:dyDescent="0.25">
      <c r="A1289" s="9"/>
      <c r="B1289" s="9"/>
      <c r="C1289" s="9"/>
      <c r="D1289" s="9"/>
      <c r="E1289" s="32">
        <v>6333100</v>
      </c>
      <c r="F1289" s="33" t="s">
        <v>1329</v>
      </c>
      <c r="G1289" s="33"/>
      <c r="H1289" s="9"/>
      <c r="I1289" s="9"/>
      <c r="J1289" s="9"/>
      <c r="K1289" s="9"/>
      <c r="L1289" s="9"/>
      <c r="M1289" s="9"/>
      <c r="N1289" s="9"/>
      <c r="O1289" s="9"/>
      <c r="P1289" s="9"/>
      <c r="Q1289" s="9"/>
      <c r="R1289" s="9"/>
      <c r="S1289" s="9"/>
      <c r="T1289" s="9"/>
      <c r="U1289" s="9"/>
      <c r="V1289" s="9"/>
      <c r="W1289" s="9"/>
      <c r="X1289" s="37"/>
      <c r="Y1289" s="9"/>
      <c r="Z1289" s="9"/>
    </row>
    <row r="1290" spans="1:26" x14ac:dyDescent="0.25">
      <c r="A1290" s="9"/>
      <c r="B1290" s="9"/>
      <c r="C1290" s="9"/>
      <c r="D1290" s="9"/>
      <c r="E1290" s="32">
        <v>6333101</v>
      </c>
      <c r="F1290" s="33" t="s">
        <v>1330</v>
      </c>
      <c r="G1290" s="33"/>
      <c r="H1290" s="9"/>
      <c r="I1290" s="9"/>
      <c r="J1290" s="9"/>
      <c r="K1290" s="9"/>
      <c r="L1290" s="9"/>
      <c r="M1290" s="9"/>
      <c r="N1290" s="9"/>
      <c r="O1290" s="9"/>
      <c r="P1290" s="9"/>
      <c r="Q1290" s="9"/>
      <c r="R1290" s="9"/>
      <c r="S1290" s="9"/>
      <c r="T1290" s="9"/>
      <c r="U1290" s="9"/>
      <c r="V1290" s="9"/>
      <c r="W1290" s="9"/>
      <c r="X1290" s="37"/>
      <c r="Y1290" s="9"/>
      <c r="Z1290" s="9"/>
    </row>
    <row r="1291" spans="1:26" x14ac:dyDescent="0.25">
      <c r="A1291" s="9"/>
      <c r="B1291" s="9"/>
      <c r="C1291" s="9"/>
      <c r="D1291" s="9"/>
      <c r="E1291" s="32">
        <v>6334100</v>
      </c>
      <c r="F1291" s="33" t="s">
        <v>1331</v>
      </c>
      <c r="G1291" s="33"/>
      <c r="H1291" s="9"/>
      <c r="I1291" s="9"/>
      <c r="J1291" s="9"/>
      <c r="K1291" s="9"/>
      <c r="L1291" s="9"/>
      <c r="M1291" s="9"/>
      <c r="N1291" s="9"/>
      <c r="O1291" s="9"/>
      <c r="P1291" s="9"/>
      <c r="Q1291" s="9"/>
      <c r="R1291" s="9"/>
      <c r="S1291" s="9"/>
      <c r="T1291" s="9"/>
      <c r="U1291" s="9"/>
      <c r="V1291" s="9"/>
      <c r="W1291" s="9"/>
      <c r="X1291" s="37"/>
      <c r="Y1291" s="9"/>
      <c r="Z1291" s="9"/>
    </row>
    <row r="1292" spans="1:26" x14ac:dyDescent="0.25">
      <c r="A1292" s="9"/>
      <c r="B1292" s="9"/>
      <c r="C1292" s="9"/>
      <c r="D1292" s="9"/>
      <c r="E1292" s="32">
        <v>6334101</v>
      </c>
      <c r="F1292" s="33" t="s">
        <v>1332</v>
      </c>
      <c r="G1292" s="33"/>
      <c r="H1292" s="9"/>
      <c r="I1292" s="9"/>
      <c r="J1292" s="9"/>
      <c r="K1292" s="9"/>
      <c r="L1292" s="9"/>
      <c r="M1292" s="9"/>
      <c r="N1292" s="9"/>
      <c r="O1292" s="9"/>
      <c r="P1292" s="9"/>
      <c r="Q1292" s="9"/>
      <c r="R1292" s="9"/>
      <c r="S1292" s="9"/>
      <c r="T1292" s="9"/>
      <c r="U1292" s="9"/>
      <c r="V1292" s="9"/>
      <c r="W1292" s="9"/>
      <c r="X1292" s="37"/>
      <c r="Y1292" s="9"/>
      <c r="Z1292" s="9"/>
    </row>
    <row r="1293" spans="1:26" x14ac:dyDescent="0.25">
      <c r="A1293" s="9"/>
      <c r="B1293" s="9"/>
      <c r="C1293" s="9"/>
      <c r="D1293" s="9"/>
      <c r="E1293" s="32">
        <v>6334102</v>
      </c>
      <c r="F1293" s="33" t="s">
        <v>1333</v>
      </c>
      <c r="G1293" s="33"/>
      <c r="H1293" s="9"/>
      <c r="I1293" s="9"/>
      <c r="J1293" s="9"/>
      <c r="K1293" s="9"/>
      <c r="L1293" s="9"/>
      <c r="M1293" s="9"/>
      <c r="N1293" s="9"/>
      <c r="O1293" s="9"/>
      <c r="P1293" s="9"/>
      <c r="Q1293" s="9"/>
      <c r="R1293" s="9"/>
      <c r="S1293" s="9"/>
      <c r="T1293" s="9"/>
      <c r="U1293" s="9"/>
      <c r="V1293" s="9"/>
      <c r="W1293" s="9"/>
      <c r="X1293" s="37"/>
      <c r="Y1293" s="9"/>
      <c r="Z1293" s="9"/>
    </row>
    <row r="1294" spans="1:26" x14ac:dyDescent="0.25">
      <c r="A1294" s="9"/>
      <c r="B1294" s="9"/>
      <c r="C1294" s="9"/>
      <c r="D1294" s="9"/>
      <c r="E1294" s="32">
        <v>6351110</v>
      </c>
      <c r="F1294" s="33" t="s">
        <v>1334</v>
      </c>
      <c r="G1294" s="33"/>
      <c r="H1294" s="9"/>
      <c r="I1294" s="9"/>
      <c r="J1294" s="9"/>
      <c r="K1294" s="9"/>
      <c r="L1294" s="9"/>
      <c r="M1294" s="9"/>
      <c r="N1294" s="9"/>
      <c r="O1294" s="9"/>
      <c r="P1294" s="9"/>
      <c r="Q1294" s="9"/>
      <c r="R1294" s="9"/>
      <c r="S1294" s="9"/>
      <c r="T1294" s="9"/>
      <c r="U1294" s="9"/>
      <c r="V1294" s="9"/>
      <c r="W1294" s="9"/>
      <c r="X1294" s="37"/>
      <c r="Y1294" s="9"/>
      <c r="Z1294" s="9"/>
    </row>
    <row r="1295" spans="1:26" x14ac:dyDescent="0.25">
      <c r="A1295" s="9"/>
      <c r="B1295" s="9"/>
      <c r="C1295" s="9"/>
      <c r="D1295" s="9"/>
      <c r="E1295" s="32">
        <v>6351111</v>
      </c>
      <c r="F1295" s="33" t="s">
        <v>585</v>
      </c>
      <c r="G1295" s="33"/>
      <c r="H1295" s="9"/>
      <c r="I1295" s="9"/>
      <c r="J1295" s="9"/>
      <c r="K1295" s="9"/>
      <c r="L1295" s="9"/>
      <c r="M1295" s="9"/>
      <c r="N1295" s="9"/>
      <c r="O1295" s="9"/>
      <c r="P1295" s="9"/>
      <c r="Q1295" s="9"/>
      <c r="R1295" s="9"/>
      <c r="S1295" s="9"/>
      <c r="T1295" s="9"/>
      <c r="U1295" s="9"/>
      <c r="V1295" s="9"/>
      <c r="W1295" s="9"/>
      <c r="X1295" s="37"/>
      <c r="Y1295" s="9"/>
      <c r="Z1295" s="9"/>
    </row>
    <row r="1296" spans="1:26" x14ac:dyDescent="0.25">
      <c r="A1296" s="9"/>
      <c r="B1296" s="9"/>
      <c r="C1296" s="9"/>
      <c r="D1296" s="9"/>
      <c r="E1296" s="32">
        <v>6351112</v>
      </c>
      <c r="F1296" s="33" t="s">
        <v>1335</v>
      </c>
      <c r="G1296" s="33"/>
      <c r="H1296" s="9"/>
      <c r="I1296" s="9"/>
      <c r="J1296" s="9"/>
      <c r="K1296" s="9"/>
      <c r="L1296" s="9"/>
      <c r="M1296" s="9"/>
      <c r="N1296" s="9"/>
      <c r="O1296" s="9"/>
      <c r="P1296" s="9"/>
      <c r="Q1296" s="9"/>
      <c r="R1296" s="9"/>
      <c r="S1296" s="9"/>
      <c r="T1296" s="9"/>
      <c r="U1296" s="9"/>
      <c r="V1296" s="9"/>
      <c r="W1296" s="9"/>
      <c r="X1296" s="37"/>
      <c r="Y1296" s="9"/>
      <c r="Z1296" s="9"/>
    </row>
    <row r="1297" spans="1:26" x14ac:dyDescent="0.25">
      <c r="A1297" s="9"/>
      <c r="B1297" s="9"/>
      <c r="C1297" s="9"/>
      <c r="D1297" s="9"/>
      <c r="E1297" s="32">
        <v>6351120</v>
      </c>
      <c r="F1297" s="33" t="s">
        <v>1336</v>
      </c>
      <c r="G1297" s="33"/>
      <c r="H1297" s="9"/>
      <c r="I1297" s="9"/>
      <c r="J1297" s="9"/>
      <c r="K1297" s="9"/>
      <c r="L1297" s="9"/>
      <c r="M1297" s="9"/>
      <c r="N1297" s="9"/>
      <c r="O1297" s="9"/>
      <c r="P1297" s="9"/>
      <c r="Q1297" s="9"/>
      <c r="R1297" s="9"/>
      <c r="S1297" s="9"/>
      <c r="T1297" s="9"/>
      <c r="U1297" s="9"/>
      <c r="V1297" s="9"/>
      <c r="W1297" s="9"/>
      <c r="X1297" s="37"/>
      <c r="Y1297" s="9"/>
      <c r="Z1297" s="9"/>
    </row>
    <row r="1298" spans="1:26" x14ac:dyDescent="0.25">
      <c r="A1298" s="9"/>
      <c r="B1298" s="9"/>
      <c r="C1298" s="9"/>
      <c r="D1298" s="9"/>
      <c r="E1298" s="32">
        <v>6352101</v>
      </c>
      <c r="F1298" s="33" t="s">
        <v>1337</v>
      </c>
      <c r="G1298" s="33"/>
      <c r="H1298" s="9"/>
      <c r="I1298" s="9"/>
      <c r="J1298" s="9"/>
      <c r="K1298" s="9"/>
      <c r="L1298" s="9"/>
      <c r="M1298" s="9"/>
      <c r="N1298" s="9"/>
      <c r="O1298" s="9"/>
      <c r="P1298" s="9"/>
      <c r="Q1298" s="9"/>
      <c r="R1298" s="9"/>
      <c r="S1298" s="9"/>
      <c r="T1298" s="9"/>
      <c r="U1298" s="9"/>
      <c r="V1298" s="9"/>
      <c r="W1298" s="9"/>
      <c r="X1298" s="37"/>
      <c r="Y1298" s="9"/>
      <c r="Z1298" s="9"/>
    </row>
    <row r="1299" spans="1:26" x14ac:dyDescent="0.25">
      <c r="A1299" s="9"/>
      <c r="B1299" s="9"/>
      <c r="C1299" s="9"/>
      <c r="D1299" s="9"/>
      <c r="E1299" s="32">
        <v>6353100</v>
      </c>
      <c r="F1299" s="33" t="s">
        <v>1338</v>
      </c>
      <c r="G1299" s="33"/>
      <c r="H1299" s="9"/>
      <c r="I1299" s="9"/>
      <c r="J1299" s="9"/>
      <c r="K1299" s="9"/>
      <c r="L1299" s="9"/>
      <c r="M1299" s="9"/>
      <c r="N1299" s="9"/>
      <c r="O1299" s="9"/>
      <c r="P1299" s="9"/>
      <c r="Q1299" s="9"/>
      <c r="R1299" s="9"/>
      <c r="S1299" s="9"/>
      <c r="T1299" s="9"/>
      <c r="U1299" s="9"/>
      <c r="V1299" s="9"/>
      <c r="W1299" s="9"/>
      <c r="X1299" s="37"/>
      <c r="Y1299" s="9"/>
      <c r="Z1299" s="9"/>
    </row>
    <row r="1300" spans="1:26" x14ac:dyDescent="0.25">
      <c r="A1300" s="9"/>
      <c r="B1300" s="9"/>
      <c r="C1300" s="9"/>
      <c r="D1300" s="9"/>
      <c r="E1300" s="32">
        <v>6353101</v>
      </c>
      <c r="F1300" s="33" t="s">
        <v>1339</v>
      </c>
      <c r="G1300" s="33"/>
      <c r="H1300" s="9"/>
      <c r="I1300" s="9"/>
      <c r="J1300" s="9"/>
      <c r="K1300" s="9"/>
      <c r="L1300" s="9"/>
      <c r="M1300" s="9"/>
      <c r="N1300" s="9"/>
      <c r="O1300" s="9"/>
      <c r="P1300" s="9"/>
      <c r="Q1300" s="9"/>
      <c r="R1300" s="9"/>
      <c r="S1300" s="9"/>
      <c r="T1300" s="9"/>
      <c r="U1300" s="9"/>
      <c r="V1300" s="9"/>
      <c r="W1300" s="9"/>
      <c r="X1300" s="37"/>
      <c r="Y1300" s="9"/>
      <c r="Z1300" s="9"/>
    </row>
    <row r="1301" spans="1:26" x14ac:dyDescent="0.25">
      <c r="A1301" s="9"/>
      <c r="B1301" s="9"/>
      <c r="C1301" s="9"/>
      <c r="D1301" s="9"/>
      <c r="E1301" s="32">
        <v>6353102</v>
      </c>
      <c r="F1301" s="33" t="s">
        <v>1340</v>
      </c>
      <c r="G1301" s="33"/>
      <c r="H1301" s="9"/>
      <c r="I1301" s="9"/>
      <c r="J1301" s="9"/>
      <c r="K1301" s="9"/>
      <c r="L1301" s="9"/>
      <c r="M1301" s="9"/>
      <c r="N1301" s="9"/>
      <c r="O1301" s="9"/>
      <c r="P1301" s="9"/>
      <c r="Q1301" s="9"/>
      <c r="R1301" s="9"/>
      <c r="S1301" s="9"/>
      <c r="T1301" s="9"/>
      <c r="U1301" s="9"/>
      <c r="V1301" s="9"/>
      <c r="W1301" s="9"/>
      <c r="X1301" s="37"/>
      <c r="Y1301" s="9"/>
      <c r="Z1301" s="9"/>
    </row>
    <row r="1302" spans="1:26" x14ac:dyDescent="0.25">
      <c r="A1302" s="9"/>
      <c r="B1302" s="9"/>
      <c r="C1302" s="9"/>
      <c r="D1302" s="9"/>
      <c r="E1302" s="32">
        <v>6353103</v>
      </c>
      <c r="F1302" s="33" t="s">
        <v>1341</v>
      </c>
      <c r="G1302" s="33"/>
      <c r="H1302" s="9"/>
      <c r="I1302" s="9"/>
      <c r="J1302" s="9"/>
      <c r="K1302" s="9"/>
      <c r="L1302" s="9"/>
      <c r="M1302" s="9"/>
      <c r="N1302" s="9"/>
      <c r="O1302" s="9"/>
      <c r="P1302" s="9"/>
      <c r="Q1302" s="9"/>
      <c r="R1302" s="9"/>
      <c r="S1302" s="9"/>
      <c r="T1302" s="9"/>
      <c r="U1302" s="9"/>
      <c r="V1302" s="9"/>
      <c r="W1302" s="9"/>
      <c r="X1302" s="37"/>
      <c r="Y1302" s="9"/>
      <c r="Z1302" s="9"/>
    </row>
    <row r="1303" spans="1:26" x14ac:dyDescent="0.25">
      <c r="A1303" s="9"/>
      <c r="B1303" s="9"/>
      <c r="C1303" s="9"/>
      <c r="D1303" s="9"/>
      <c r="E1303" s="32">
        <v>6353104</v>
      </c>
      <c r="F1303" s="33" t="s">
        <v>1342</v>
      </c>
      <c r="G1303" s="33"/>
      <c r="H1303" s="9"/>
      <c r="I1303" s="9"/>
      <c r="J1303" s="9"/>
      <c r="K1303" s="9"/>
      <c r="L1303" s="9"/>
      <c r="M1303" s="9"/>
      <c r="N1303" s="9"/>
      <c r="O1303" s="9"/>
      <c r="P1303" s="9"/>
      <c r="Q1303" s="9"/>
      <c r="R1303" s="9"/>
      <c r="S1303" s="9"/>
      <c r="T1303" s="9"/>
      <c r="U1303" s="9"/>
      <c r="V1303" s="9"/>
      <c r="W1303" s="9"/>
      <c r="X1303" s="37"/>
      <c r="Y1303" s="9"/>
      <c r="Z1303" s="9"/>
    </row>
    <row r="1304" spans="1:26" x14ac:dyDescent="0.25">
      <c r="A1304" s="9"/>
      <c r="B1304" s="9"/>
      <c r="C1304" s="9"/>
      <c r="D1304" s="9"/>
      <c r="E1304" s="32">
        <v>6353140</v>
      </c>
      <c r="F1304" s="33" t="s">
        <v>1343</v>
      </c>
      <c r="G1304" s="33"/>
      <c r="H1304" s="9"/>
      <c r="I1304" s="9"/>
      <c r="J1304" s="9"/>
      <c r="K1304" s="9"/>
      <c r="L1304" s="9"/>
      <c r="M1304" s="9"/>
      <c r="N1304" s="9"/>
      <c r="O1304" s="9"/>
      <c r="P1304" s="9"/>
      <c r="Q1304" s="9"/>
      <c r="R1304" s="9"/>
      <c r="S1304" s="9"/>
      <c r="T1304" s="9"/>
      <c r="U1304" s="9"/>
      <c r="V1304" s="9"/>
      <c r="W1304" s="9"/>
      <c r="X1304" s="37"/>
      <c r="Y1304" s="9"/>
      <c r="Z1304" s="9"/>
    </row>
    <row r="1305" spans="1:26" x14ac:dyDescent="0.25">
      <c r="A1305" s="9"/>
      <c r="B1305" s="9"/>
      <c r="C1305" s="9"/>
      <c r="D1305" s="9"/>
      <c r="E1305" s="32">
        <v>6354001</v>
      </c>
      <c r="F1305" s="33" t="s">
        <v>1344</v>
      </c>
      <c r="G1305" s="33"/>
      <c r="H1305" s="9"/>
      <c r="I1305" s="9"/>
      <c r="J1305" s="9"/>
      <c r="K1305" s="9"/>
      <c r="L1305" s="9"/>
      <c r="M1305" s="9"/>
      <c r="N1305" s="9"/>
      <c r="O1305" s="9"/>
      <c r="P1305" s="9"/>
      <c r="Q1305" s="9"/>
      <c r="R1305" s="9"/>
      <c r="S1305" s="9"/>
      <c r="T1305" s="9"/>
      <c r="U1305" s="9"/>
      <c r="V1305" s="9"/>
      <c r="W1305" s="9"/>
      <c r="X1305" s="37"/>
      <c r="Y1305" s="9"/>
      <c r="Z1305" s="9"/>
    </row>
    <row r="1306" spans="1:26" x14ac:dyDescent="0.25">
      <c r="A1306" s="9"/>
      <c r="B1306" s="9"/>
      <c r="C1306" s="9"/>
      <c r="D1306" s="9"/>
      <c r="E1306" s="32">
        <v>6358100</v>
      </c>
      <c r="F1306" s="33" t="s">
        <v>1345</v>
      </c>
      <c r="G1306" s="33"/>
      <c r="H1306" s="9"/>
      <c r="I1306" s="9"/>
      <c r="J1306" s="9"/>
      <c r="K1306" s="9"/>
      <c r="L1306" s="9"/>
      <c r="M1306" s="9"/>
      <c r="N1306" s="9"/>
      <c r="O1306" s="9"/>
      <c r="P1306" s="9"/>
      <c r="Q1306" s="9"/>
      <c r="R1306" s="9"/>
      <c r="S1306" s="9"/>
      <c r="T1306" s="9"/>
      <c r="U1306" s="9"/>
      <c r="V1306" s="9"/>
      <c r="W1306" s="9"/>
      <c r="X1306" s="37"/>
      <c r="Y1306" s="9"/>
      <c r="Z1306" s="9"/>
    </row>
    <row r="1307" spans="1:26" x14ac:dyDescent="0.25">
      <c r="A1307" s="9"/>
      <c r="B1307" s="9"/>
      <c r="C1307" s="9"/>
      <c r="D1307" s="9"/>
      <c r="E1307" s="32">
        <v>6371100</v>
      </c>
      <c r="F1307" s="33" t="s">
        <v>1346</v>
      </c>
      <c r="G1307" s="33"/>
      <c r="H1307" s="9"/>
      <c r="I1307" s="9"/>
      <c r="J1307" s="9"/>
      <c r="K1307" s="9"/>
      <c r="L1307" s="9"/>
      <c r="M1307" s="9"/>
      <c r="N1307" s="9"/>
      <c r="O1307" s="9"/>
      <c r="P1307" s="9"/>
      <c r="Q1307" s="9"/>
      <c r="R1307" s="9"/>
      <c r="S1307" s="9"/>
      <c r="T1307" s="9"/>
      <c r="U1307" s="9"/>
      <c r="V1307" s="9"/>
      <c r="W1307" s="9"/>
      <c r="X1307" s="37"/>
      <c r="Y1307" s="9"/>
      <c r="Z1307" s="9"/>
    </row>
    <row r="1308" spans="1:26" x14ac:dyDescent="0.25">
      <c r="A1308" s="9"/>
      <c r="B1308" s="9"/>
      <c r="C1308" s="9"/>
      <c r="D1308" s="9"/>
      <c r="E1308" s="32">
        <v>6378100</v>
      </c>
      <c r="F1308" s="33" t="s">
        <v>1347</v>
      </c>
      <c r="G1308" s="33"/>
      <c r="H1308" s="9"/>
      <c r="I1308" s="9"/>
      <c r="J1308" s="9"/>
      <c r="K1308" s="9"/>
      <c r="L1308" s="9"/>
      <c r="M1308" s="9"/>
      <c r="N1308" s="9"/>
      <c r="O1308" s="9"/>
      <c r="P1308" s="9"/>
      <c r="Q1308" s="9"/>
      <c r="R1308" s="9"/>
      <c r="S1308" s="9"/>
      <c r="T1308" s="9"/>
      <c r="U1308" s="9"/>
      <c r="V1308" s="9"/>
      <c r="W1308" s="9"/>
      <c r="X1308" s="37"/>
      <c r="Y1308" s="9"/>
      <c r="Z1308" s="9"/>
    </row>
    <row r="1309" spans="1:26" x14ac:dyDescent="0.25">
      <c r="A1309" s="9"/>
      <c r="B1309" s="9"/>
      <c r="C1309" s="9"/>
      <c r="D1309" s="9"/>
      <c r="E1309" s="32">
        <v>6378121</v>
      </c>
      <c r="F1309" s="33" t="s">
        <v>1348</v>
      </c>
      <c r="G1309" s="33"/>
      <c r="H1309" s="9"/>
      <c r="I1309" s="9"/>
      <c r="J1309" s="9"/>
      <c r="K1309" s="9"/>
      <c r="L1309" s="9"/>
      <c r="M1309" s="9"/>
      <c r="N1309" s="9"/>
      <c r="O1309" s="9"/>
      <c r="P1309" s="9"/>
      <c r="Q1309" s="9"/>
      <c r="R1309" s="9"/>
      <c r="S1309" s="9"/>
      <c r="T1309" s="9"/>
      <c r="U1309" s="9"/>
      <c r="V1309" s="9"/>
      <c r="W1309" s="9"/>
      <c r="X1309" s="37"/>
      <c r="Y1309" s="9"/>
      <c r="Z1309" s="9"/>
    </row>
    <row r="1310" spans="1:26" x14ac:dyDescent="0.25">
      <c r="A1310" s="9"/>
      <c r="B1310" s="9"/>
      <c r="C1310" s="9"/>
      <c r="D1310" s="9"/>
      <c r="E1310" s="32">
        <v>6411100</v>
      </c>
      <c r="F1310" s="33" t="s">
        <v>1349</v>
      </c>
      <c r="G1310" s="33"/>
      <c r="H1310" s="9"/>
      <c r="I1310" s="9"/>
      <c r="J1310" s="9"/>
      <c r="K1310" s="9"/>
      <c r="L1310" s="9"/>
      <c r="M1310" s="9"/>
      <c r="N1310" s="9"/>
      <c r="O1310" s="9"/>
      <c r="P1310" s="9"/>
      <c r="Q1310" s="9"/>
      <c r="R1310" s="9"/>
      <c r="S1310" s="9"/>
      <c r="T1310" s="9"/>
      <c r="U1310" s="9"/>
      <c r="V1310" s="9"/>
      <c r="W1310" s="9"/>
      <c r="X1310" s="37"/>
      <c r="Y1310" s="9"/>
      <c r="Z1310" s="9"/>
    </row>
    <row r="1311" spans="1:26" x14ac:dyDescent="0.25">
      <c r="A1311" s="9"/>
      <c r="B1311" s="9"/>
      <c r="C1311" s="9"/>
      <c r="D1311" s="9"/>
      <c r="E1311" s="32">
        <v>6411101</v>
      </c>
      <c r="F1311" s="33" t="s">
        <v>1350</v>
      </c>
      <c r="G1311" s="33"/>
      <c r="H1311" s="9"/>
      <c r="I1311" s="9"/>
      <c r="J1311" s="9"/>
      <c r="K1311" s="9"/>
      <c r="L1311" s="9"/>
      <c r="M1311" s="9"/>
      <c r="N1311" s="9"/>
      <c r="O1311" s="9"/>
      <c r="P1311" s="9"/>
      <c r="Q1311" s="9"/>
      <c r="R1311" s="9"/>
      <c r="S1311" s="9"/>
      <c r="T1311" s="9"/>
      <c r="U1311" s="9"/>
      <c r="V1311" s="9"/>
      <c r="W1311" s="9"/>
      <c r="X1311" s="37"/>
      <c r="Y1311" s="9"/>
      <c r="Z1311" s="9"/>
    </row>
    <row r="1312" spans="1:26" x14ac:dyDescent="0.25">
      <c r="A1312" s="9"/>
      <c r="B1312" s="9"/>
      <c r="C1312" s="9"/>
      <c r="D1312" s="9"/>
      <c r="E1312" s="32">
        <v>6411102</v>
      </c>
      <c r="F1312" s="33" t="s">
        <v>1351</v>
      </c>
      <c r="G1312" s="33"/>
      <c r="H1312" s="9"/>
      <c r="I1312" s="9"/>
      <c r="J1312" s="9"/>
      <c r="K1312" s="9"/>
      <c r="L1312" s="9"/>
      <c r="M1312" s="9"/>
      <c r="N1312" s="9"/>
      <c r="O1312" s="9"/>
      <c r="P1312" s="9"/>
      <c r="Q1312" s="9"/>
      <c r="R1312" s="9"/>
      <c r="S1312" s="9"/>
      <c r="T1312" s="9"/>
      <c r="U1312" s="9"/>
      <c r="V1312" s="9"/>
      <c r="W1312" s="9"/>
      <c r="X1312" s="37"/>
      <c r="Y1312" s="9"/>
      <c r="Z1312" s="9"/>
    </row>
    <row r="1313" spans="1:26" x14ac:dyDescent="0.25">
      <c r="A1313" s="9"/>
      <c r="B1313" s="9"/>
      <c r="C1313" s="9"/>
      <c r="D1313" s="9"/>
      <c r="E1313" s="32">
        <v>6411110</v>
      </c>
      <c r="F1313" s="33" t="s">
        <v>1352</v>
      </c>
      <c r="G1313" s="33"/>
      <c r="H1313" s="9"/>
      <c r="I1313" s="9"/>
      <c r="J1313" s="9"/>
      <c r="K1313" s="9"/>
      <c r="L1313" s="9"/>
      <c r="M1313" s="9"/>
      <c r="N1313" s="9"/>
      <c r="O1313" s="9"/>
      <c r="P1313" s="9"/>
      <c r="Q1313" s="9"/>
      <c r="R1313" s="9"/>
      <c r="S1313" s="9"/>
      <c r="T1313" s="9"/>
      <c r="U1313" s="9"/>
      <c r="V1313" s="9"/>
      <c r="W1313" s="9"/>
      <c r="X1313" s="37"/>
      <c r="Y1313" s="9"/>
      <c r="Z1313" s="9"/>
    </row>
    <row r="1314" spans="1:26" x14ac:dyDescent="0.25">
      <c r="A1314" s="9"/>
      <c r="B1314" s="9"/>
      <c r="C1314" s="9"/>
      <c r="D1314" s="9"/>
      <c r="E1314" s="32">
        <v>6412100</v>
      </c>
      <c r="F1314" s="33" t="s">
        <v>1353</v>
      </c>
      <c r="G1314" s="33"/>
      <c r="H1314" s="9"/>
      <c r="I1314" s="9"/>
      <c r="J1314" s="9"/>
      <c r="K1314" s="9"/>
      <c r="L1314" s="9"/>
      <c r="M1314" s="9"/>
      <c r="N1314" s="9"/>
      <c r="O1314" s="9"/>
      <c r="P1314" s="9"/>
      <c r="Q1314" s="9"/>
      <c r="R1314" s="9"/>
      <c r="S1314" s="9"/>
      <c r="T1314" s="9"/>
      <c r="U1314" s="9"/>
      <c r="V1314" s="9"/>
      <c r="W1314" s="9"/>
      <c r="X1314" s="37"/>
      <c r="Y1314" s="9"/>
      <c r="Z1314" s="9"/>
    </row>
    <row r="1315" spans="1:26" x14ac:dyDescent="0.25">
      <c r="A1315" s="9"/>
      <c r="B1315" s="9"/>
      <c r="C1315" s="9"/>
      <c r="D1315" s="9"/>
      <c r="E1315" s="32">
        <v>6412101</v>
      </c>
      <c r="F1315" s="33" t="s">
        <v>472</v>
      </c>
      <c r="G1315" s="33"/>
      <c r="H1315" s="9"/>
      <c r="I1315" s="9"/>
      <c r="J1315" s="9"/>
      <c r="K1315" s="9"/>
      <c r="L1315" s="9"/>
      <c r="M1315" s="9"/>
      <c r="N1315" s="9"/>
      <c r="O1315" s="9"/>
      <c r="P1315" s="9"/>
      <c r="Q1315" s="9"/>
      <c r="R1315" s="9"/>
      <c r="S1315" s="9"/>
      <c r="T1315" s="9"/>
      <c r="U1315" s="9"/>
      <c r="V1315" s="9"/>
      <c r="W1315" s="9"/>
      <c r="X1315" s="37"/>
      <c r="Y1315" s="9"/>
      <c r="Z1315" s="9"/>
    </row>
    <row r="1316" spans="1:26" x14ac:dyDescent="0.25">
      <c r="A1316" s="9"/>
      <c r="B1316" s="9"/>
      <c r="C1316" s="9"/>
      <c r="D1316" s="9"/>
      <c r="E1316" s="32">
        <v>6412102</v>
      </c>
      <c r="F1316" s="33" t="s">
        <v>1354</v>
      </c>
      <c r="G1316" s="33"/>
      <c r="H1316" s="9"/>
      <c r="I1316" s="9"/>
      <c r="J1316" s="9"/>
      <c r="K1316" s="9"/>
      <c r="L1316" s="9"/>
      <c r="M1316" s="9"/>
      <c r="N1316" s="9"/>
      <c r="O1316" s="9"/>
      <c r="P1316" s="9"/>
      <c r="Q1316" s="9"/>
      <c r="R1316" s="9"/>
      <c r="S1316" s="9"/>
      <c r="T1316" s="9"/>
      <c r="U1316" s="9"/>
      <c r="V1316" s="9"/>
      <c r="W1316" s="9"/>
      <c r="X1316" s="37"/>
      <c r="Y1316" s="9"/>
      <c r="Z1316" s="9"/>
    </row>
    <row r="1317" spans="1:26" x14ac:dyDescent="0.25">
      <c r="A1317" s="9"/>
      <c r="B1317" s="9"/>
      <c r="C1317" s="9"/>
      <c r="D1317" s="9"/>
      <c r="E1317" s="32">
        <v>6413100</v>
      </c>
      <c r="F1317" s="33" t="s">
        <v>1355</v>
      </c>
      <c r="G1317" s="33"/>
      <c r="H1317" s="9"/>
      <c r="I1317" s="9"/>
      <c r="J1317" s="9"/>
      <c r="K1317" s="9"/>
      <c r="L1317" s="9"/>
      <c r="M1317" s="9"/>
      <c r="N1317" s="9"/>
      <c r="O1317" s="9"/>
      <c r="P1317" s="9"/>
      <c r="Q1317" s="9"/>
      <c r="R1317" s="9"/>
      <c r="S1317" s="9"/>
      <c r="T1317" s="9"/>
      <c r="U1317" s="9"/>
      <c r="V1317" s="9"/>
      <c r="W1317" s="9"/>
      <c r="X1317" s="37"/>
      <c r="Y1317" s="9"/>
      <c r="Z1317" s="9"/>
    </row>
    <row r="1318" spans="1:26" x14ac:dyDescent="0.25">
      <c r="A1318" s="9"/>
      <c r="B1318" s="9"/>
      <c r="C1318" s="9"/>
      <c r="D1318" s="9"/>
      <c r="E1318" s="32">
        <v>6413102</v>
      </c>
      <c r="F1318" s="33" t="s">
        <v>1356</v>
      </c>
      <c r="G1318" s="33"/>
      <c r="H1318" s="9"/>
      <c r="I1318" s="9"/>
      <c r="J1318" s="9"/>
      <c r="K1318" s="9"/>
      <c r="L1318" s="9"/>
      <c r="M1318" s="9"/>
      <c r="N1318" s="9"/>
      <c r="O1318" s="9"/>
      <c r="P1318" s="9"/>
      <c r="Q1318" s="9"/>
      <c r="R1318" s="9"/>
      <c r="S1318" s="9"/>
      <c r="T1318" s="9"/>
      <c r="U1318" s="9"/>
      <c r="V1318" s="9"/>
      <c r="W1318" s="9"/>
      <c r="X1318" s="37"/>
      <c r="Y1318" s="9"/>
      <c r="Z1318" s="9"/>
    </row>
    <row r="1319" spans="1:26" x14ac:dyDescent="0.25">
      <c r="A1319" s="9"/>
      <c r="B1319" s="9"/>
      <c r="C1319" s="9"/>
      <c r="D1319" s="9"/>
      <c r="E1319" s="32">
        <v>6413103</v>
      </c>
      <c r="F1319" s="33" t="s">
        <v>1357</v>
      </c>
      <c r="G1319" s="33"/>
      <c r="H1319" s="9"/>
      <c r="I1319" s="9"/>
      <c r="J1319" s="9"/>
      <c r="K1319" s="9"/>
      <c r="L1319" s="9"/>
      <c r="M1319" s="9"/>
      <c r="N1319" s="9"/>
      <c r="O1319" s="9"/>
      <c r="P1319" s="9"/>
      <c r="Q1319" s="9"/>
      <c r="R1319" s="9"/>
      <c r="S1319" s="9"/>
      <c r="T1319" s="9"/>
      <c r="U1319" s="9"/>
      <c r="V1319" s="9"/>
      <c r="W1319" s="9"/>
      <c r="X1319" s="37"/>
      <c r="Y1319" s="9"/>
      <c r="Z1319" s="9"/>
    </row>
    <row r="1320" spans="1:26" x14ac:dyDescent="0.25">
      <c r="A1320" s="9"/>
      <c r="B1320" s="9"/>
      <c r="C1320" s="9"/>
      <c r="D1320" s="9"/>
      <c r="E1320" s="32">
        <v>6413105</v>
      </c>
      <c r="F1320" s="33" t="s">
        <v>479</v>
      </c>
      <c r="G1320" s="33"/>
      <c r="H1320" s="9"/>
      <c r="I1320" s="9"/>
      <c r="J1320" s="9"/>
      <c r="K1320" s="9"/>
      <c r="L1320" s="9"/>
      <c r="M1320" s="9"/>
      <c r="N1320" s="9"/>
      <c r="O1320" s="9"/>
      <c r="P1320" s="9"/>
      <c r="Q1320" s="9"/>
      <c r="R1320" s="9"/>
      <c r="S1320" s="9"/>
      <c r="T1320" s="9"/>
      <c r="U1320" s="9"/>
      <c r="V1320" s="9"/>
      <c r="W1320" s="9"/>
      <c r="X1320" s="37"/>
      <c r="Y1320" s="9"/>
      <c r="Z1320" s="9"/>
    </row>
    <row r="1321" spans="1:26" x14ac:dyDescent="0.25">
      <c r="A1321" s="9"/>
      <c r="B1321" s="9"/>
      <c r="C1321" s="9"/>
      <c r="D1321" s="9"/>
      <c r="E1321" s="32">
        <v>6414100</v>
      </c>
      <c r="F1321" s="33" t="s">
        <v>1358</v>
      </c>
      <c r="G1321" s="33"/>
      <c r="H1321" s="9"/>
      <c r="I1321" s="9"/>
      <c r="J1321" s="9"/>
      <c r="K1321" s="9"/>
      <c r="L1321" s="9"/>
      <c r="M1321" s="9"/>
      <c r="N1321" s="9"/>
      <c r="O1321" s="9"/>
      <c r="P1321" s="9"/>
      <c r="Q1321" s="9"/>
      <c r="R1321" s="9"/>
      <c r="S1321" s="9"/>
      <c r="T1321" s="9"/>
      <c r="U1321" s="9"/>
      <c r="V1321" s="9"/>
      <c r="W1321" s="9"/>
      <c r="X1321" s="37"/>
      <c r="Y1321" s="9"/>
      <c r="Z1321" s="9"/>
    </row>
    <row r="1322" spans="1:26" x14ac:dyDescent="0.25">
      <c r="A1322" s="9"/>
      <c r="B1322" s="9"/>
      <c r="C1322" s="9"/>
      <c r="D1322" s="9"/>
      <c r="E1322" s="32">
        <v>6414101</v>
      </c>
      <c r="F1322" s="33" t="s">
        <v>478</v>
      </c>
      <c r="G1322" s="33"/>
      <c r="H1322" s="9"/>
      <c r="I1322" s="9"/>
      <c r="J1322" s="9"/>
      <c r="K1322" s="9"/>
      <c r="L1322" s="9"/>
      <c r="M1322" s="9"/>
      <c r="N1322" s="9"/>
      <c r="O1322" s="9"/>
      <c r="P1322" s="9"/>
      <c r="Q1322" s="9"/>
      <c r="R1322" s="9"/>
      <c r="S1322" s="9"/>
      <c r="T1322" s="9"/>
      <c r="U1322" s="9"/>
      <c r="V1322" s="9"/>
      <c r="W1322" s="9"/>
      <c r="X1322" s="37"/>
      <c r="Y1322" s="9"/>
      <c r="Z1322" s="9"/>
    </row>
    <row r="1323" spans="1:26" x14ac:dyDescent="0.25">
      <c r="A1323" s="9"/>
      <c r="B1323" s="9"/>
      <c r="C1323" s="9"/>
      <c r="D1323" s="9"/>
      <c r="E1323" s="32">
        <v>6414110</v>
      </c>
      <c r="F1323" s="33" t="s">
        <v>1359</v>
      </c>
      <c r="G1323" s="33"/>
      <c r="H1323" s="9"/>
      <c r="I1323" s="9"/>
      <c r="J1323" s="9"/>
      <c r="K1323" s="9"/>
      <c r="L1323" s="9"/>
      <c r="M1323" s="9"/>
      <c r="N1323" s="9"/>
      <c r="O1323" s="9"/>
      <c r="P1323" s="9"/>
      <c r="Q1323" s="9"/>
      <c r="R1323" s="9"/>
      <c r="S1323" s="9"/>
      <c r="T1323" s="9"/>
      <c r="U1323" s="9"/>
      <c r="V1323" s="9"/>
      <c r="W1323" s="9"/>
      <c r="X1323" s="37"/>
      <c r="Y1323" s="9"/>
      <c r="Z1323" s="9"/>
    </row>
    <row r="1324" spans="1:26" x14ac:dyDescent="0.25">
      <c r="A1324" s="9"/>
      <c r="B1324" s="9"/>
      <c r="C1324" s="9"/>
      <c r="D1324" s="9"/>
      <c r="E1324" s="32">
        <v>6414120</v>
      </c>
      <c r="F1324" s="33" t="s">
        <v>1360</v>
      </c>
      <c r="G1324" s="33"/>
      <c r="H1324" s="9"/>
      <c r="I1324" s="9"/>
      <c r="J1324" s="9"/>
      <c r="K1324" s="9"/>
      <c r="L1324" s="9"/>
      <c r="M1324" s="9"/>
      <c r="N1324" s="9"/>
      <c r="O1324" s="9"/>
      <c r="P1324" s="9"/>
      <c r="Q1324" s="9"/>
      <c r="R1324" s="9"/>
      <c r="S1324" s="9"/>
      <c r="T1324" s="9"/>
      <c r="U1324" s="9"/>
      <c r="V1324" s="9"/>
      <c r="W1324" s="9"/>
      <c r="X1324" s="37"/>
      <c r="Y1324" s="9"/>
      <c r="Z1324" s="9"/>
    </row>
    <row r="1325" spans="1:26" x14ac:dyDescent="0.25">
      <c r="A1325" s="9"/>
      <c r="B1325" s="9"/>
      <c r="C1325" s="9"/>
      <c r="D1325" s="9"/>
      <c r="E1325" s="32">
        <v>6414130</v>
      </c>
      <c r="F1325" s="33" t="s">
        <v>1361</v>
      </c>
      <c r="G1325" s="33"/>
      <c r="H1325" s="9"/>
      <c r="I1325" s="9"/>
      <c r="J1325" s="9"/>
      <c r="K1325" s="9"/>
      <c r="L1325" s="9"/>
      <c r="M1325" s="9"/>
      <c r="N1325" s="9"/>
      <c r="O1325" s="9"/>
      <c r="P1325" s="9"/>
      <c r="Q1325" s="9"/>
      <c r="R1325" s="9"/>
      <c r="S1325" s="9"/>
      <c r="T1325" s="9"/>
      <c r="U1325" s="9"/>
      <c r="V1325" s="9"/>
      <c r="W1325" s="9"/>
      <c r="X1325" s="37"/>
      <c r="Y1325" s="9"/>
      <c r="Z1325" s="9"/>
    </row>
    <row r="1326" spans="1:26" x14ac:dyDescent="0.25">
      <c r="A1326" s="9"/>
      <c r="B1326" s="9"/>
      <c r="C1326" s="9"/>
      <c r="D1326" s="9"/>
      <c r="E1326" s="32">
        <v>6414150</v>
      </c>
      <c r="F1326" s="33" t="s">
        <v>458</v>
      </c>
      <c r="G1326" s="33"/>
      <c r="H1326" s="9"/>
      <c r="I1326" s="9"/>
      <c r="J1326" s="9"/>
      <c r="K1326" s="9"/>
      <c r="L1326" s="9"/>
      <c r="M1326" s="9"/>
      <c r="N1326" s="9"/>
      <c r="O1326" s="9"/>
      <c r="P1326" s="9"/>
      <c r="Q1326" s="9"/>
      <c r="R1326" s="9"/>
      <c r="S1326" s="9"/>
      <c r="T1326" s="9"/>
      <c r="U1326" s="9"/>
      <c r="V1326" s="9"/>
      <c r="W1326" s="9"/>
      <c r="X1326" s="37"/>
      <c r="Y1326" s="9"/>
      <c r="Z1326" s="9"/>
    </row>
    <row r="1327" spans="1:26" x14ac:dyDescent="0.25">
      <c r="A1327" s="9"/>
      <c r="B1327" s="9"/>
      <c r="C1327" s="9"/>
      <c r="D1327" s="9"/>
      <c r="E1327" s="32">
        <v>6414160</v>
      </c>
      <c r="F1327" s="33" t="s">
        <v>1362</v>
      </c>
      <c r="G1327" s="33"/>
      <c r="H1327" s="9"/>
      <c r="I1327" s="9"/>
      <c r="J1327" s="9"/>
      <c r="K1327" s="9"/>
      <c r="L1327" s="9"/>
      <c r="M1327" s="9"/>
      <c r="N1327" s="9"/>
      <c r="O1327" s="9"/>
      <c r="P1327" s="9"/>
      <c r="Q1327" s="9"/>
      <c r="R1327" s="9"/>
      <c r="S1327" s="9"/>
      <c r="T1327" s="9"/>
      <c r="U1327" s="9"/>
      <c r="V1327" s="9"/>
      <c r="W1327" s="9"/>
      <c r="X1327" s="37"/>
      <c r="Y1327" s="9"/>
      <c r="Z1327" s="9"/>
    </row>
    <row r="1328" spans="1:26" x14ac:dyDescent="0.25">
      <c r="A1328" s="9"/>
      <c r="B1328" s="9"/>
      <c r="C1328" s="9"/>
      <c r="D1328" s="9"/>
      <c r="E1328" s="32">
        <v>6414170</v>
      </c>
      <c r="F1328" s="33" t="s">
        <v>1363</v>
      </c>
      <c r="G1328" s="33"/>
      <c r="H1328" s="9"/>
      <c r="I1328" s="9"/>
      <c r="J1328" s="9"/>
      <c r="K1328" s="9"/>
      <c r="L1328" s="9"/>
      <c r="M1328" s="9"/>
      <c r="N1328" s="9"/>
      <c r="O1328" s="9"/>
      <c r="P1328" s="9"/>
      <c r="Q1328" s="9"/>
      <c r="R1328" s="9"/>
      <c r="S1328" s="9"/>
      <c r="T1328" s="9"/>
      <c r="U1328" s="9"/>
      <c r="V1328" s="9"/>
      <c r="W1328" s="9"/>
      <c r="X1328" s="37"/>
      <c r="Y1328" s="9"/>
      <c r="Z1328" s="9"/>
    </row>
    <row r="1329" spans="1:26" x14ac:dyDescent="0.25">
      <c r="A1329" s="9"/>
      <c r="B1329" s="9"/>
      <c r="C1329" s="9"/>
      <c r="D1329" s="9"/>
      <c r="E1329" s="32">
        <v>6414175</v>
      </c>
      <c r="F1329" s="33" t="s">
        <v>1364</v>
      </c>
      <c r="G1329" s="33"/>
      <c r="H1329" s="9"/>
      <c r="I1329" s="9"/>
      <c r="J1329" s="9"/>
      <c r="K1329" s="9"/>
      <c r="L1329" s="9"/>
      <c r="M1329" s="9"/>
      <c r="N1329" s="9"/>
      <c r="O1329" s="9"/>
      <c r="P1329" s="9"/>
      <c r="Q1329" s="9"/>
      <c r="R1329" s="9"/>
      <c r="S1329" s="9"/>
      <c r="T1329" s="9"/>
      <c r="U1329" s="9"/>
      <c r="V1329" s="9"/>
      <c r="W1329" s="9"/>
      <c r="X1329" s="37"/>
      <c r="Y1329" s="9"/>
      <c r="Z1329" s="9"/>
    </row>
    <row r="1330" spans="1:26" x14ac:dyDescent="0.25">
      <c r="A1330" s="9"/>
      <c r="B1330" s="9"/>
      <c r="C1330" s="9"/>
      <c r="D1330" s="9"/>
      <c r="E1330" s="32">
        <v>6414180</v>
      </c>
      <c r="F1330" s="33" t="s">
        <v>1365</v>
      </c>
      <c r="G1330" s="33"/>
      <c r="H1330" s="9"/>
      <c r="I1330" s="9"/>
      <c r="J1330" s="9"/>
      <c r="K1330" s="9"/>
      <c r="L1330" s="9"/>
      <c r="M1330" s="9"/>
      <c r="N1330" s="9"/>
      <c r="O1330" s="9"/>
      <c r="P1330" s="9"/>
      <c r="Q1330" s="9"/>
      <c r="R1330" s="9"/>
      <c r="S1330" s="9"/>
      <c r="T1330" s="9"/>
      <c r="U1330" s="9"/>
      <c r="V1330" s="9"/>
      <c r="W1330" s="9"/>
      <c r="X1330" s="37"/>
      <c r="Y1330" s="9"/>
      <c r="Z1330" s="9"/>
    </row>
    <row r="1331" spans="1:26" x14ac:dyDescent="0.25">
      <c r="A1331" s="9"/>
      <c r="B1331" s="9"/>
      <c r="C1331" s="9"/>
      <c r="D1331" s="9"/>
      <c r="E1331" s="32">
        <v>6414181</v>
      </c>
      <c r="F1331" s="33" t="s">
        <v>1366</v>
      </c>
      <c r="G1331" s="33"/>
      <c r="H1331" s="9"/>
      <c r="I1331" s="9"/>
      <c r="J1331" s="9"/>
      <c r="K1331" s="9"/>
      <c r="L1331" s="9"/>
      <c r="M1331" s="9"/>
      <c r="N1331" s="9"/>
      <c r="O1331" s="9"/>
      <c r="P1331" s="9"/>
      <c r="Q1331" s="9"/>
      <c r="R1331" s="9"/>
      <c r="S1331" s="9"/>
      <c r="T1331" s="9"/>
      <c r="U1331" s="9"/>
      <c r="V1331" s="9"/>
      <c r="W1331" s="9"/>
      <c r="X1331" s="37"/>
      <c r="Y1331" s="9"/>
      <c r="Z1331" s="9"/>
    </row>
    <row r="1332" spans="1:26" x14ac:dyDescent="0.25">
      <c r="A1332" s="9"/>
      <c r="B1332" s="9"/>
      <c r="C1332" s="9"/>
      <c r="D1332" s="9"/>
      <c r="E1332" s="32">
        <v>6414182</v>
      </c>
      <c r="F1332" s="33" t="s">
        <v>1367</v>
      </c>
      <c r="G1332" s="33"/>
      <c r="H1332" s="9"/>
      <c r="I1332" s="9"/>
      <c r="J1332" s="9"/>
      <c r="K1332" s="9"/>
      <c r="L1332" s="9"/>
      <c r="M1332" s="9"/>
      <c r="N1332" s="9"/>
      <c r="O1332" s="9"/>
      <c r="P1332" s="9"/>
      <c r="Q1332" s="9"/>
      <c r="R1332" s="9"/>
      <c r="S1332" s="9"/>
      <c r="T1332" s="9"/>
      <c r="U1332" s="9"/>
      <c r="V1332" s="9"/>
      <c r="W1332" s="9"/>
      <c r="X1332" s="37"/>
      <c r="Y1332" s="9"/>
      <c r="Z1332" s="9"/>
    </row>
    <row r="1333" spans="1:26" x14ac:dyDescent="0.25">
      <c r="A1333" s="9"/>
      <c r="B1333" s="9"/>
      <c r="C1333" s="9"/>
      <c r="D1333" s="9"/>
      <c r="E1333" s="32">
        <v>6414183</v>
      </c>
      <c r="F1333" s="33" t="s">
        <v>1368</v>
      </c>
      <c r="G1333" s="33"/>
      <c r="H1333" s="9"/>
      <c r="I1333" s="9"/>
      <c r="J1333" s="9"/>
      <c r="K1333" s="9"/>
      <c r="L1333" s="9"/>
      <c r="M1333" s="9"/>
      <c r="N1333" s="9"/>
      <c r="O1333" s="9"/>
      <c r="P1333" s="9"/>
      <c r="Q1333" s="9"/>
      <c r="R1333" s="9"/>
      <c r="S1333" s="9"/>
      <c r="T1333" s="9"/>
      <c r="U1333" s="9"/>
      <c r="V1333" s="9"/>
      <c r="W1333" s="9"/>
      <c r="X1333" s="37"/>
      <c r="Y1333" s="9"/>
      <c r="Z1333" s="9"/>
    </row>
    <row r="1334" spans="1:26" x14ac:dyDescent="0.25">
      <c r="A1334" s="9"/>
      <c r="B1334" s="9"/>
      <c r="C1334" s="9"/>
      <c r="D1334" s="9"/>
      <c r="E1334" s="32">
        <v>6414184</v>
      </c>
      <c r="F1334" s="33" t="s">
        <v>1369</v>
      </c>
      <c r="G1334" s="33"/>
      <c r="H1334" s="9"/>
      <c r="I1334" s="9"/>
      <c r="J1334" s="9"/>
      <c r="K1334" s="9"/>
      <c r="L1334" s="9"/>
      <c r="M1334" s="9"/>
      <c r="N1334" s="9"/>
      <c r="O1334" s="9"/>
      <c r="P1334" s="9"/>
      <c r="Q1334" s="9"/>
      <c r="R1334" s="9"/>
      <c r="S1334" s="9"/>
      <c r="T1334" s="9"/>
      <c r="U1334" s="9"/>
      <c r="V1334" s="9"/>
      <c r="W1334" s="9"/>
      <c r="X1334" s="37"/>
      <c r="Y1334" s="9"/>
      <c r="Z1334" s="9"/>
    </row>
    <row r="1335" spans="1:26" x14ac:dyDescent="0.25">
      <c r="A1335" s="9"/>
      <c r="B1335" s="9"/>
      <c r="C1335" s="9"/>
      <c r="D1335" s="9"/>
      <c r="E1335" s="32">
        <v>6414185</v>
      </c>
      <c r="F1335" s="33" t="s">
        <v>1370</v>
      </c>
      <c r="G1335" s="33"/>
      <c r="H1335" s="9"/>
      <c r="I1335" s="9"/>
      <c r="J1335" s="9"/>
      <c r="K1335" s="9"/>
      <c r="L1335" s="9"/>
      <c r="M1335" s="9"/>
      <c r="N1335" s="9"/>
      <c r="O1335" s="9"/>
      <c r="P1335" s="9"/>
      <c r="Q1335" s="9"/>
      <c r="R1335" s="9"/>
      <c r="S1335" s="9"/>
      <c r="T1335" s="9"/>
      <c r="U1335" s="9"/>
      <c r="V1335" s="9"/>
      <c r="W1335" s="9"/>
      <c r="X1335" s="37"/>
      <c r="Y1335" s="9"/>
      <c r="Z1335" s="9"/>
    </row>
    <row r="1336" spans="1:26" x14ac:dyDescent="0.25">
      <c r="A1336" s="9"/>
      <c r="B1336" s="9"/>
      <c r="C1336" s="9"/>
      <c r="D1336" s="9"/>
      <c r="E1336" s="32">
        <v>6414186</v>
      </c>
      <c r="F1336" s="33" t="s">
        <v>1371</v>
      </c>
      <c r="G1336" s="33"/>
      <c r="H1336" s="9"/>
      <c r="I1336" s="9"/>
      <c r="J1336" s="9"/>
      <c r="K1336" s="9"/>
      <c r="L1336" s="9"/>
      <c r="M1336" s="9"/>
      <c r="N1336" s="9"/>
      <c r="O1336" s="9"/>
      <c r="P1336" s="9"/>
      <c r="Q1336" s="9"/>
      <c r="R1336" s="9"/>
      <c r="S1336" s="9"/>
      <c r="T1336" s="9"/>
      <c r="U1336" s="9"/>
      <c r="V1336" s="9"/>
      <c r="W1336" s="9"/>
      <c r="X1336" s="37"/>
      <c r="Y1336" s="9"/>
      <c r="Z1336" s="9"/>
    </row>
    <row r="1337" spans="1:26" x14ac:dyDescent="0.25">
      <c r="A1337" s="9"/>
      <c r="B1337" s="9"/>
      <c r="C1337" s="9"/>
      <c r="D1337" s="9"/>
      <c r="E1337" s="32">
        <v>6414187</v>
      </c>
      <c r="F1337" s="33" t="s">
        <v>1372</v>
      </c>
      <c r="G1337" s="33"/>
      <c r="H1337" s="9"/>
      <c r="I1337" s="9"/>
      <c r="J1337" s="9"/>
      <c r="K1337" s="9"/>
      <c r="L1337" s="9"/>
      <c r="M1337" s="9"/>
      <c r="N1337" s="9"/>
      <c r="O1337" s="9"/>
      <c r="P1337" s="9"/>
      <c r="Q1337" s="9"/>
      <c r="R1337" s="9"/>
      <c r="S1337" s="9"/>
      <c r="T1337" s="9"/>
      <c r="U1337" s="9"/>
      <c r="V1337" s="9"/>
      <c r="W1337" s="9"/>
      <c r="X1337" s="37"/>
      <c r="Y1337" s="9"/>
      <c r="Z1337" s="9"/>
    </row>
    <row r="1338" spans="1:26" x14ac:dyDescent="0.25">
      <c r="A1338" s="9"/>
      <c r="B1338" s="9"/>
      <c r="C1338" s="9"/>
      <c r="D1338" s="9"/>
      <c r="E1338" s="32">
        <v>6414190</v>
      </c>
      <c r="F1338" s="33" t="s">
        <v>1373</v>
      </c>
      <c r="G1338" s="33"/>
      <c r="H1338" s="9"/>
      <c r="I1338" s="9"/>
      <c r="J1338" s="9"/>
      <c r="K1338" s="9"/>
      <c r="L1338" s="9"/>
      <c r="M1338" s="9"/>
      <c r="N1338" s="9"/>
      <c r="O1338" s="9"/>
      <c r="P1338" s="9"/>
      <c r="Q1338" s="9"/>
      <c r="R1338" s="9"/>
      <c r="S1338" s="9"/>
      <c r="T1338" s="9"/>
      <c r="U1338" s="9"/>
      <c r="V1338" s="9"/>
      <c r="W1338" s="9"/>
      <c r="X1338" s="37"/>
      <c r="Y1338" s="9"/>
      <c r="Z1338" s="9"/>
    </row>
    <row r="1339" spans="1:26" x14ac:dyDescent="0.25">
      <c r="A1339" s="9"/>
      <c r="B1339" s="9"/>
      <c r="C1339" s="9"/>
      <c r="D1339" s="9"/>
      <c r="E1339" s="32">
        <v>6414191</v>
      </c>
      <c r="F1339" s="33" t="s">
        <v>1374</v>
      </c>
      <c r="G1339" s="33"/>
      <c r="H1339" s="9"/>
      <c r="I1339" s="9"/>
      <c r="J1339" s="9"/>
      <c r="K1339" s="9"/>
      <c r="L1339" s="9"/>
      <c r="M1339" s="9"/>
      <c r="N1339" s="9"/>
      <c r="O1339" s="9"/>
      <c r="P1339" s="9"/>
      <c r="Q1339" s="9"/>
      <c r="R1339" s="9"/>
      <c r="S1339" s="9"/>
      <c r="T1339" s="9"/>
      <c r="U1339" s="9"/>
      <c r="V1339" s="9"/>
      <c r="W1339" s="9"/>
      <c r="X1339" s="37"/>
      <c r="Y1339" s="9"/>
      <c r="Z1339" s="9"/>
    </row>
    <row r="1340" spans="1:26" x14ac:dyDescent="0.25">
      <c r="A1340" s="9"/>
      <c r="B1340" s="9"/>
      <c r="C1340" s="9"/>
      <c r="D1340" s="9"/>
      <c r="E1340" s="32">
        <v>6414192</v>
      </c>
      <c r="F1340" s="33" t="s">
        <v>1375</v>
      </c>
      <c r="G1340" s="33"/>
      <c r="H1340" s="9"/>
      <c r="I1340" s="9"/>
      <c r="J1340" s="9"/>
      <c r="K1340" s="9"/>
      <c r="L1340" s="9"/>
      <c r="M1340" s="9"/>
      <c r="N1340" s="9"/>
      <c r="O1340" s="9"/>
      <c r="P1340" s="9"/>
      <c r="Q1340" s="9"/>
      <c r="R1340" s="9"/>
      <c r="S1340" s="9"/>
      <c r="T1340" s="9"/>
      <c r="U1340" s="9"/>
      <c r="V1340" s="9"/>
      <c r="W1340" s="9"/>
      <c r="X1340" s="37"/>
      <c r="Y1340" s="9"/>
      <c r="Z1340" s="9"/>
    </row>
    <row r="1341" spans="1:26" x14ac:dyDescent="0.25">
      <c r="A1341" s="9"/>
      <c r="B1341" s="9"/>
      <c r="C1341" s="9"/>
      <c r="D1341" s="9"/>
      <c r="E1341" s="32">
        <v>6414193</v>
      </c>
      <c r="F1341" s="33" t="s">
        <v>1376</v>
      </c>
      <c r="G1341" s="33"/>
      <c r="H1341" s="9"/>
      <c r="I1341" s="9"/>
      <c r="J1341" s="9"/>
      <c r="K1341" s="9"/>
      <c r="L1341" s="9"/>
      <c r="M1341" s="9"/>
      <c r="N1341" s="9"/>
      <c r="O1341" s="9"/>
      <c r="P1341" s="9"/>
      <c r="Q1341" s="9"/>
      <c r="R1341" s="9"/>
      <c r="S1341" s="9"/>
      <c r="T1341" s="9"/>
      <c r="U1341" s="9"/>
      <c r="V1341" s="9"/>
      <c r="W1341" s="9"/>
      <c r="X1341" s="37"/>
      <c r="Y1341" s="9"/>
      <c r="Z1341" s="9"/>
    </row>
    <row r="1342" spans="1:26" x14ac:dyDescent="0.25">
      <c r="A1342" s="9"/>
      <c r="B1342" s="9"/>
      <c r="C1342" s="9"/>
      <c r="D1342" s="9"/>
      <c r="E1342" s="32">
        <v>6419001</v>
      </c>
      <c r="F1342" s="33" t="s">
        <v>1377</v>
      </c>
      <c r="G1342" s="33"/>
      <c r="H1342" s="9"/>
      <c r="I1342" s="9"/>
      <c r="J1342" s="9"/>
      <c r="K1342" s="9"/>
      <c r="L1342" s="9"/>
      <c r="M1342" s="9"/>
      <c r="N1342" s="9"/>
      <c r="O1342" s="9"/>
      <c r="P1342" s="9"/>
      <c r="Q1342" s="9"/>
      <c r="R1342" s="9"/>
      <c r="S1342" s="9"/>
      <c r="T1342" s="9"/>
      <c r="U1342" s="9"/>
      <c r="V1342" s="9"/>
      <c r="W1342" s="9"/>
      <c r="X1342" s="37"/>
      <c r="Y1342" s="9"/>
      <c r="Z1342" s="9"/>
    </row>
    <row r="1343" spans="1:26" x14ac:dyDescent="0.25">
      <c r="A1343" s="9"/>
      <c r="B1343" s="9"/>
      <c r="C1343" s="9"/>
      <c r="D1343" s="9"/>
      <c r="E1343" s="32">
        <v>6451100</v>
      </c>
      <c r="F1343" s="33" t="s">
        <v>1378</v>
      </c>
      <c r="G1343" s="33"/>
      <c r="H1343" s="9"/>
      <c r="I1343" s="9"/>
      <c r="J1343" s="9"/>
      <c r="K1343" s="9"/>
      <c r="L1343" s="9"/>
      <c r="M1343" s="9"/>
      <c r="N1343" s="9"/>
      <c r="O1343" s="9"/>
      <c r="P1343" s="9"/>
      <c r="Q1343" s="9"/>
      <c r="R1343" s="9"/>
      <c r="S1343" s="9"/>
      <c r="T1343" s="9"/>
      <c r="U1343" s="9"/>
      <c r="V1343" s="9"/>
      <c r="W1343" s="9"/>
      <c r="X1343" s="37"/>
      <c r="Y1343" s="9"/>
      <c r="Z1343" s="9"/>
    </row>
    <row r="1344" spans="1:26" x14ac:dyDescent="0.25">
      <c r="A1344" s="9"/>
      <c r="B1344" s="9"/>
      <c r="C1344" s="9"/>
      <c r="D1344" s="9"/>
      <c r="E1344" s="32">
        <v>6451101</v>
      </c>
      <c r="F1344" s="33" t="s">
        <v>1379</v>
      </c>
      <c r="G1344" s="33"/>
      <c r="H1344" s="9"/>
      <c r="I1344" s="9"/>
      <c r="J1344" s="9"/>
      <c r="K1344" s="9"/>
      <c r="L1344" s="9"/>
      <c r="M1344" s="9"/>
      <c r="N1344" s="9"/>
      <c r="O1344" s="9"/>
      <c r="P1344" s="9"/>
      <c r="Q1344" s="9"/>
      <c r="R1344" s="9"/>
      <c r="S1344" s="9"/>
      <c r="T1344" s="9"/>
      <c r="U1344" s="9"/>
      <c r="V1344" s="9"/>
      <c r="W1344" s="9"/>
      <c r="X1344" s="37"/>
      <c r="Y1344" s="9"/>
      <c r="Z1344" s="9"/>
    </row>
    <row r="1345" spans="1:26" x14ac:dyDescent="0.25">
      <c r="A1345" s="9"/>
      <c r="B1345" s="9"/>
      <c r="C1345" s="9"/>
      <c r="D1345" s="9"/>
      <c r="E1345" s="32">
        <v>6451102</v>
      </c>
      <c r="F1345" s="33" t="s">
        <v>1380</v>
      </c>
      <c r="G1345" s="33"/>
      <c r="H1345" s="9"/>
      <c r="I1345" s="9"/>
      <c r="J1345" s="9"/>
      <c r="K1345" s="9"/>
      <c r="L1345" s="9"/>
      <c r="M1345" s="9"/>
      <c r="N1345" s="9"/>
      <c r="O1345" s="9"/>
      <c r="P1345" s="9"/>
      <c r="Q1345" s="9"/>
      <c r="R1345" s="9"/>
      <c r="S1345" s="9"/>
      <c r="T1345" s="9"/>
      <c r="U1345" s="9"/>
      <c r="V1345" s="9"/>
      <c r="W1345" s="9"/>
      <c r="X1345" s="37"/>
      <c r="Y1345" s="9"/>
      <c r="Z1345" s="9"/>
    </row>
    <row r="1346" spans="1:26" x14ac:dyDescent="0.25">
      <c r="A1346" s="9"/>
      <c r="B1346" s="9"/>
      <c r="C1346" s="9"/>
      <c r="D1346" s="9"/>
      <c r="E1346" s="32">
        <v>6451103</v>
      </c>
      <c r="F1346" s="33" t="s">
        <v>1381</v>
      </c>
      <c r="G1346" s="33"/>
      <c r="H1346" s="9"/>
      <c r="I1346" s="9"/>
      <c r="J1346" s="9"/>
      <c r="K1346" s="9"/>
      <c r="L1346" s="9"/>
      <c r="M1346" s="9"/>
      <c r="N1346" s="9"/>
      <c r="O1346" s="9"/>
      <c r="P1346" s="9"/>
      <c r="Q1346" s="9"/>
      <c r="R1346" s="9"/>
      <c r="S1346" s="9"/>
      <c r="T1346" s="9"/>
      <c r="U1346" s="9"/>
      <c r="V1346" s="9"/>
      <c r="W1346" s="9"/>
      <c r="X1346" s="37"/>
      <c r="Y1346" s="9"/>
      <c r="Z1346" s="9"/>
    </row>
    <row r="1347" spans="1:26" x14ac:dyDescent="0.25">
      <c r="A1347" s="9"/>
      <c r="B1347" s="9"/>
      <c r="C1347" s="9"/>
      <c r="D1347" s="9"/>
      <c r="E1347" s="32">
        <v>6451106</v>
      </c>
      <c r="F1347" s="33" t="s">
        <v>1382</v>
      </c>
      <c r="G1347" s="33"/>
      <c r="H1347" s="9"/>
      <c r="I1347" s="9"/>
      <c r="J1347" s="9"/>
      <c r="K1347" s="9"/>
      <c r="L1347" s="9"/>
      <c r="M1347" s="9"/>
      <c r="N1347" s="9"/>
      <c r="O1347" s="9"/>
      <c r="P1347" s="9"/>
      <c r="Q1347" s="9"/>
      <c r="R1347" s="9"/>
      <c r="S1347" s="9"/>
      <c r="T1347" s="9"/>
      <c r="U1347" s="9"/>
      <c r="V1347" s="9"/>
      <c r="W1347" s="9"/>
      <c r="X1347" s="37"/>
      <c r="Y1347" s="9"/>
      <c r="Z1347" s="9"/>
    </row>
    <row r="1348" spans="1:26" x14ac:dyDescent="0.25">
      <c r="A1348" s="9"/>
      <c r="B1348" s="9"/>
      <c r="C1348" s="9"/>
      <c r="D1348" s="9"/>
      <c r="E1348" s="32">
        <v>6451107</v>
      </c>
      <c r="F1348" s="33" t="s">
        <v>487</v>
      </c>
      <c r="G1348" s="33"/>
      <c r="H1348" s="9"/>
      <c r="I1348" s="9"/>
      <c r="J1348" s="9"/>
      <c r="K1348" s="9"/>
      <c r="L1348" s="9"/>
      <c r="M1348" s="9"/>
      <c r="N1348" s="9"/>
      <c r="O1348" s="9"/>
      <c r="P1348" s="9"/>
      <c r="Q1348" s="9"/>
      <c r="R1348" s="9"/>
      <c r="S1348" s="9"/>
      <c r="T1348" s="9"/>
      <c r="U1348" s="9"/>
      <c r="V1348" s="9"/>
      <c r="W1348" s="9"/>
      <c r="X1348" s="37"/>
      <c r="Y1348" s="9"/>
      <c r="Z1348" s="9"/>
    </row>
    <row r="1349" spans="1:26" x14ac:dyDescent="0.25">
      <c r="A1349" s="9"/>
      <c r="B1349" s="9"/>
      <c r="C1349" s="9"/>
      <c r="D1349" s="9"/>
      <c r="E1349" s="32">
        <v>6451108</v>
      </c>
      <c r="F1349" s="33" t="s">
        <v>599</v>
      </c>
      <c r="G1349" s="33"/>
      <c r="H1349" s="9"/>
      <c r="I1349" s="9"/>
      <c r="J1349" s="9"/>
      <c r="K1349" s="9"/>
      <c r="L1349" s="9"/>
      <c r="M1349" s="9"/>
      <c r="N1349" s="9"/>
      <c r="O1349" s="9"/>
      <c r="P1349" s="9"/>
      <c r="Q1349" s="9"/>
      <c r="R1349" s="9"/>
      <c r="S1349" s="9"/>
      <c r="T1349" s="9"/>
      <c r="U1349" s="9"/>
      <c r="V1349" s="9"/>
      <c r="W1349" s="9"/>
      <c r="X1349" s="37"/>
      <c r="Y1349" s="9"/>
      <c r="Z1349" s="9"/>
    </row>
    <row r="1350" spans="1:26" x14ac:dyDescent="0.25">
      <c r="A1350" s="9"/>
      <c r="B1350" s="9"/>
      <c r="C1350" s="9"/>
      <c r="D1350" s="9"/>
      <c r="E1350" s="32">
        <v>6452100</v>
      </c>
      <c r="F1350" s="33" t="s">
        <v>1383</v>
      </c>
      <c r="G1350" s="33"/>
      <c r="H1350" s="9"/>
      <c r="I1350" s="9"/>
      <c r="J1350" s="9"/>
      <c r="K1350" s="9"/>
      <c r="L1350" s="9"/>
      <c r="M1350" s="9"/>
      <c r="N1350" s="9"/>
      <c r="O1350" s="9"/>
      <c r="P1350" s="9"/>
      <c r="Q1350" s="9"/>
      <c r="R1350" s="9"/>
      <c r="S1350" s="9"/>
      <c r="T1350" s="9"/>
      <c r="U1350" s="9"/>
      <c r="V1350" s="9"/>
      <c r="W1350" s="9"/>
      <c r="X1350" s="37"/>
      <c r="Y1350" s="9"/>
      <c r="Z1350" s="9"/>
    </row>
    <row r="1351" spans="1:26" x14ac:dyDescent="0.25">
      <c r="A1351" s="9"/>
      <c r="B1351" s="9"/>
      <c r="C1351" s="9"/>
      <c r="D1351" s="9"/>
      <c r="E1351" s="32">
        <v>6453100</v>
      </c>
      <c r="F1351" s="33" t="s">
        <v>1384</v>
      </c>
      <c r="G1351" s="33"/>
      <c r="H1351" s="9"/>
      <c r="I1351" s="9"/>
      <c r="J1351" s="9"/>
      <c r="K1351" s="9"/>
      <c r="L1351" s="9"/>
      <c r="M1351" s="9"/>
      <c r="N1351" s="9"/>
      <c r="O1351" s="9"/>
      <c r="P1351" s="9"/>
      <c r="Q1351" s="9"/>
      <c r="R1351" s="9"/>
      <c r="S1351" s="9"/>
      <c r="T1351" s="9"/>
      <c r="U1351" s="9"/>
      <c r="V1351" s="9"/>
      <c r="W1351" s="9"/>
      <c r="X1351" s="37"/>
      <c r="Y1351" s="9"/>
      <c r="Z1351" s="9"/>
    </row>
    <row r="1352" spans="1:26" x14ac:dyDescent="0.25">
      <c r="A1352" s="9"/>
      <c r="B1352" s="9"/>
      <c r="C1352" s="9"/>
      <c r="D1352" s="9"/>
      <c r="E1352" s="32">
        <v>6454100</v>
      </c>
      <c r="F1352" s="33" t="s">
        <v>1385</v>
      </c>
      <c r="G1352" s="33"/>
      <c r="H1352" s="9"/>
      <c r="I1352" s="9"/>
      <c r="J1352" s="9"/>
      <c r="K1352" s="9"/>
      <c r="L1352" s="9"/>
      <c r="M1352" s="9"/>
      <c r="N1352" s="9"/>
      <c r="O1352" s="9"/>
      <c r="P1352" s="9"/>
      <c r="Q1352" s="9"/>
      <c r="R1352" s="9"/>
      <c r="S1352" s="9"/>
      <c r="T1352" s="9"/>
      <c r="U1352" s="9"/>
      <c r="V1352" s="9"/>
      <c r="W1352" s="9"/>
      <c r="X1352" s="37"/>
      <c r="Y1352" s="9"/>
      <c r="Z1352" s="9"/>
    </row>
    <row r="1353" spans="1:26" x14ac:dyDescent="0.25">
      <c r="A1353" s="9"/>
      <c r="B1353" s="9"/>
      <c r="C1353" s="9"/>
      <c r="D1353" s="9"/>
      <c r="E1353" s="32">
        <v>6454101</v>
      </c>
      <c r="F1353" s="33" t="s">
        <v>1386</v>
      </c>
      <c r="G1353" s="33"/>
      <c r="H1353" s="9"/>
      <c r="I1353" s="9"/>
      <c r="J1353" s="9"/>
      <c r="K1353" s="9"/>
      <c r="L1353" s="9"/>
      <c r="M1353" s="9"/>
      <c r="N1353" s="9"/>
      <c r="O1353" s="9"/>
      <c r="P1353" s="9"/>
      <c r="Q1353" s="9"/>
      <c r="R1353" s="9"/>
      <c r="S1353" s="9"/>
      <c r="T1353" s="9"/>
      <c r="U1353" s="9"/>
      <c r="V1353" s="9"/>
      <c r="W1353" s="9"/>
      <c r="X1353" s="37"/>
      <c r="Y1353" s="9"/>
      <c r="Z1353" s="9"/>
    </row>
    <row r="1354" spans="1:26" x14ac:dyDescent="0.25">
      <c r="A1354" s="9"/>
      <c r="B1354" s="9"/>
      <c r="C1354" s="9"/>
      <c r="D1354" s="9"/>
      <c r="E1354" s="32">
        <v>6454102</v>
      </c>
      <c r="F1354" s="33" t="s">
        <v>1387</v>
      </c>
      <c r="G1354" s="33"/>
      <c r="H1354" s="9"/>
      <c r="I1354" s="9"/>
      <c r="J1354" s="9"/>
      <c r="K1354" s="9"/>
      <c r="L1354" s="9"/>
      <c r="M1354" s="9"/>
      <c r="N1354" s="9"/>
      <c r="O1354" s="9"/>
      <c r="P1354" s="9"/>
      <c r="Q1354" s="9"/>
      <c r="R1354" s="9"/>
      <c r="S1354" s="9"/>
      <c r="T1354" s="9"/>
      <c r="U1354" s="9"/>
      <c r="V1354" s="9"/>
      <c r="W1354" s="9"/>
      <c r="X1354" s="37"/>
      <c r="Y1354" s="9"/>
      <c r="Z1354" s="9"/>
    </row>
    <row r="1355" spans="1:26" x14ac:dyDescent="0.25">
      <c r="A1355" s="9"/>
      <c r="B1355" s="9"/>
      <c r="C1355" s="9"/>
      <c r="D1355" s="9"/>
      <c r="E1355" s="32">
        <v>6458100</v>
      </c>
      <c r="F1355" s="33" t="s">
        <v>1388</v>
      </c>
      <c r="G1355" s="33"/>
      <c r="H1355" s="9"/>
      <c r="I1355" s="9"/>
      <c r="J1355" s="9"/>
      <c r="K1355" s="9"/>
      <c r="L1355" s="9"/>
      <c r="M1355" s="9"/>
      <c r="N1355" s="9"/>
      <c r="O1355" s="9"/>
      <c r="P1355" s="9"/>
      <c r="Q1355" s="9"/>
      <c r="R1355" s="9"/>
      <c r="S1355" s="9"/>
      <c r="T1355" s="9"/>
      <c r="U1355" s="9"/>
      <c r="V1355" s="9"/>
      <c r="W1355" s="9"/>
      <c r="X1355" s="37"/>
      <c r="Y1355" s="9"/>
      <c r="Z1355" s="9"/>
    </row>
    <row r="1356" spans="1:26" x14ac:dyDescent="0.25">
      <c r="A1356" s="9"/>
      <c r="B1356" s="9"/>
      <c r="C1356" s="9"/>
      <c r="D1356" s="9"/>
      <c r="E1356" s="32">
        <v>6458101</v>
      </c>
      <c r="F1356" s="33" t="s">
        <v>1389</v>
      </c>
      <c r="G1356" s="33"/>
      <c r="H1356" s="9"/>
      <c r="I1356" s="9"/>
      <c r="J1356" s="9"/>
      <c r="K1356" s="9"/>
      <c r="L1356" s="9"/>
      <c r="M1356" s="9"/>
      <c r="N1356" s="9"/>
      <c r="O1356" s="9"/>
      <c r="P1356" s="9"/>
      <c r="Q1356" s="9"/>
      <c r="R1356" s="9"/>
      <c r="S1356" s="9"/>
      <c r="T1356" s="9"/>
      <c r="U1356" s="9"/>
      <c r="V1356" s="9"/>
      <c r="W1356" s="9"/>
      <c r="X1356" s="37"/>
      <c r="Y1356" s="9"/>
      <c r="Z1356" s="9"/>
    </row>
    <row r="1357" spans="1:26" x14ac:dyDescent="0.25">
      <c r="A1357" s="9"/>
      <c r="B1357" s="9"/>
      <c r="C1357" s="9"/>
      <c r="D1357" s="9"/>
      <c r="E1357" s="32">
        <v>6458102</v>
      </c>
      <c r="F1357" s="33" t="s">
        <v>1390</v>
      </c>
      <c r="G1357" s="33"/>
      <c r="H1357" s="9"/>
      <c r="I1357" s="9"/>
      <c r="J1357" s="9"/>
      <c r="K1357" s="9"/>
      <c r="L1357" s="9"/>
      <c r="M1357" s="9"/>
      <c r="N1357" s="9"/>
      <c r="O1357" s="9"/>
      <c r="P1357" s="9"/>
      <c r="Q1357" s="9"/>
      <c r="R1357" s="9"/>
      <c r="S1357" s="9"/>
      <c r="T1357" s="9"/>
      <c r="U1357" s="9"/>
      <c r="V1357" s="9"/>
      <c r="W1357" s="9"/>
      <c r="X1357" s="37"/>
      <c r="Y1357" s="9"/>
      <c r="Z1357" s="9"/>
    </row>
    <row r="1358" spans="1:26" x14ac:dyDescent="0.25">
      <c r="A1358" s="9"/>
      <c r="B1358" s="9"/>
      <c r="C1358" s="9"/>
      <c r="D1358" s="9"/>
      <c r="E1358" s="32">
        <v>6458110</v>
      </c>
      <c r="F1358" s="33" t="s">
        <v>1391</v>
      </c>
      <c r="G1358" s="33"/>
      <c r="H1358" s="9"/>
      <c r="I1358" s="9"/>
      <c r="J1358" s="9"/>
      <c r="K1358" s="9"/>
      <c r="L1358" s="9"/>
      <c r="M1358" s="9"/>
      <c r="N1358" s="9"/>
      <c r="O1358" s="9"/>
      <c r="P1358" s="9"/>
      <c r="Q1358" s="9"/>
      <c r="R1358" s="9"/>
      <c r="S1358" s="9"/>
      <c r="T1358" s="9"/>
      <c r="U1358" s="9"/>
      <c r="V1358" s="9"/>
      <c r="W1358" s="9"/>
      <c r="X1358" s="37"/>
      <c r="Y1358" s="9"/>
      <c r="Z1358" s="9"/>
    </row>
    <row r="1359" spans="1:26" x14ac:dyDescent="0.25">
      <c r="A1359" s="9"/>
      <c r="B1359" s="9"/>
      <c r="C1359" s="9"/>
      <c r="D1359" s="9"/>
      <c r="E1359" s="32">
        <v>6458111</v>
      </c>
      <c r="F1359" s="33" t="s">
        <v>1392</v>
      </c>
      <c r="G1359" s="33"/>
      <c r="H1359" s="9"/>
      <c r="I1359" s="9"/>
      <c r="J1359" s="9"/>
      <c r="K1359" s="9"/>
      <c r="L1359" s="9"/>
      <c r="M1359" s="9"/>
      <c r="N1359" s="9"/>
      <c r="O1359" s="9"/>
      <c r="P1359" s="9"/>
      <c r="Q1359" s="9"/>
      <c r="R1359" s="9"/>
      <c r="S1359" s="9"/>
      <c r="T1359" s="9"/>
      <c r="U1359" s="9"/>
      <c r="V1359" s="9"/>
      <c r="W1359" s="9"/>
      <c r="X1359" s="37"/>
      <c r="Y1359" s="9"/>
      <c r="Z1359" s="9"/>
    </row>
    <row r="1360" spans="1:26" x14ac:dyDescent="0.25">
      <c r="A1360" s="9"/>
      <c r="B1360" s="9"/>
      <c r="C1360" s="9"/>
      <c r="D1360" s="9"/>
      <c r="E1360" s="32">
        <v>6458112</v>
      </c>
      <c r="F1360" s="33" t="s">
        <v>1370</v>
      </c>
      <c r="G1360" s="33"/>
      <c r="H1360" s="9"/>
      <c r="I1360" s="9"/>
      <c r="J1360" s="9"/>
      <c r="K1360" s="9"/>
      <c r="L1360" s="9"/>
      <c r="M1360" s="9"/>
      <c r="N1360" s="9"/>
      <c r="O1360" s="9"/>
      <c r="P1360" s="9"/>
      <c r="Q1360" s="9"/>
      <c r="R1360" s="9"/>
      <c r="S1360" s="9"/>
      <c r="T1360" s="9"/>
      <c r="U1360" s="9"/>
      <c r="V1360" s="9"/>
      <c r="W1360" s="9"/>
      <c r="X1360" s="37"/>
      <c r="Y1360" s="9"/>
      <c r="Z1360" s="9"/>
    </row>
    <row r="1361" spans="1:26" x14ac:dyDescent="0.25">
      <c r="A1361" s="9"/>
      <c r="B1361" s="9"/>
      <c r="C1361" s="9"/>
      <c r="D1361" s="9"/>
      <c r="E1361" s="32">
        <v>6459101</v>
      </c>
      <c r="F1361" s="33" t="s">
        <v>1393</v>
      </c>
      <c r="G1361" s="33"/>
      <c r="H1361" s="9"/>
      <c r="I1361" s="9"/>
      <c r="J1361" s="9"/>
      <c r="K1361" s="9"/>
      <c r="L1361" s="9"/>
      <c r="M1361" s="9"/>
      <c r="N1361" s="9"/>
      <c r="O1361" s="9"/>
      <c r="P1361" s="9"/>
      <c r="Q1361" s="9"/>
      <c r="R1361" s="9"/>
      <c r="S1361" s="9"/>
      <c r="T1361" s="9"/>
      <c r="U1361" s="9"/>
      <c r="V1361" s="9"/>
      <c r="W1361" s="9"/>
      <c r="X1361" s="37"/>
      <c r="Y1361" s="9"/>
      <c r="Z1361" s="9"/>
    </row>
    <row r="1362" spans="1:26" x14ac:dyDescent="0.25">
      <c r="A1362" s="9"/>
      <c r="B1362" s="9"/>
      <c r="C1362" s="9"/>
      <c r="D1362" s="9"/>
      <c r="E1362" s="32">
        <v>6459102</v>
      </c>
      <c r="F1362" s="33" t="s">
        <v>1394</v>
      </c>
      <c r="G1362" s="33"/>
      <c r="H1362" s="9"/>
      <c r="I1362" s="9"/>
      <c r="J1362" s="9"/>
      <c r="K1362" s="9"/>
      <c r="L1362" s="9"/>
      <c r="M1362" s="9"/>
      <c r="N1362" s="9"/>
      <c r="O1362" s="9"/>
      <c r="P1362" s="9"/>
      <c r="Q1362" s="9"/>
      <c r="R1362" s="9"/>
      <c r="S1362" s="9"/>
      <c r="T1362" s="9"/>
      <c r="U1362" s="9"/>
      <c r="V1362" s="9"/>
      <c r="W1362" s="9"/>
      <c r="X1362" s="37"/>
      <c r="Y1362" s="9"/>
      <c r="Z1362" s="9"/>
    </row>
    <row r="1363" spans="1:26" x14ac:dyDescent="0.25">
      <c r="A1363" s="9"/>
      <c r="B1363" s="9"/>
      <c r="C1363" s="9"/>
      <c r="D1363" s="9"/>
      <c r="E1363" s="32">
        <v>6459104</v>
      </c>
      <c r="F1363" s="33" t="s">
        <v>505</v>
      </c>
      <c r="G1363" s="33"/>
      <c r="H1363" s="9"/>
      <c r="I1363" s="9"/>
      <c r="J1363" s="9"/>
      <c r="K1363" s="9"/>
      <c r="L1363" s="9"/>
      <c r="M1363" s="9"/>
      <c r="N1363" s="9"/>
      <c r="O1363" s="9"/>
      <c r="P1363" s="9"/>
      <c r="Q1363" s="9"/>
      <c r="R1363" s="9"/>
      <c r="S1363" s="9"/>
      <c r="T1363" s="9"/>
      <c r="U1363" s="9"/>
      <c r="V1363" s="9"/>
      <c r="W1363" s="9"/>
      <c r="X1363" s="37"/>
      <c r="Y1363" s="9"/>
      <c r="Z1363" s="9"/>
    </row>
    <row r="1364" spans="1:26" x14ac:dyDescent="0.25">
      <c r="A1364" s="9"/>
      <c r="B1364" s="9"/>
      <c r="C1364" s="9"/>
      <c r="D1364" s="9"/>
      <c r="E1364" s="32">
        <v>6471101</v>
      </c>
      <c r="F1364" s="33" t="s">
        <v>1395</v>
      </c>
      <c r="G1364" s="33"/>
      <c r="H1364" s="9"/>
      <c r="I1364" s="9"/>
      <c r="J1364" s="9"/>
      <c r="K1364" s="9"/>
      <c r="L1364" s="9"/>
      <c r="M1364" s="9"/>
      <c r="N1364" s="9"/>
      <c r="O1364" s="9"/>
      <c r="P1364" s="9"/>
      <c r="Q1364" s="9"/>
      <c r="R1364" s="9"/>
      <c r="S1364" s="9"/>
      <c r="T1364" s="9"/>
      <c r="U1364" s="9"/>
      <c r="V1364" s="9"/>
      <c r="W1364" s="9"/>
      <c r="X1364" s="37"/>
      <c r="Y1364" s="9"/>
      <c r="Z1364" s="9"/>
    </row>
    <row r="1365" spans="1:26" x14ac:dyDescent="0.25">
      <c r="A1365" s="9"/>
      <c r="B1365" s="9"/>
      <c r="C1365" s="9"/>
      <c r="D1365" s="9"/>
      <c r="E1365" s="32">
        <v>6471102</v>
      </c>
      <c r="F1365" s="33" t="s">
        <v>1396</v>
      </c>
      <c r="G1365" s="33"/>
      <c r="H1365" s="9"/>
      <c r="I1365" s="9"/>
      <c r="J1365" s="9"/>
      <c r="K1365" s="9"/>
      <c r="L1365" s="9"/>
      <c r="M1365" s="9"/>
      <c r="N1365" s="9"/>
      <c r="O1365" s="9"/>
      <c r="P1365" s="9"/>
      <c r="Q1365" s="9"/>
      <c r="R1365" s="9"/>
      <c r="S1365" s="9"/>
      <c r="T1365" s="9"/>
      <c r="U1365" s="9"/>
      <c r="V1365" s="9"/>
      <c r="W1365" s="9"/>
      <c r="X1365" s="37"/>
      <c r="Y1365" s="9"/>
      <c r="Z1365" s="9"/>
    </row>
    <row r="1366" spans="1:26" x14ac:dyDescent="0.25">
      <c r="A1366" s="9"/>
      <c r="B1366" s="9"/>
      <c r="C1366" s="9"/>
      <c r="D1366" s="9"/>
      <c r="E1366" s="32">
        <v>6472100</v>
      </c>
      <c r="F1366" s="33" t="s">
        <v>456</v>
      </c>
      <c r="G1366" s="33"/>
      <c r="H1366" s="9"/>
      <c r="I1366" s="9"/>
      <c r="J1366" s="9"/>
      <c r="K1366" s="9"/>
      <c r="L1366" s="9"/>
      <c r="M1366" s="9"/>
      <c r="N1366" s="9"/>
      <c r="O1366" s="9"/>
      <c r="P1366" s="9"/>
      <c r="Q1366" s="9"/>
      <c r="R1366" s="9"/>
      <c r="S1366" s="9"/>
      <c r="T1366" s="9"/>
      <c r="U1366" s="9"/>
      <c r="V1366" s="9"/>
      <c r="W1366" s="9"/>
      <c r="X1366" s="37"/>
      <c r="Y1366" s="9"/>
      <c r="Z1366" s="9"/>
    </row>
    <row r="1367" spans="1:26" x14ac:dyDescent="0.25">
      <c r="A1367" s="9"/>
      <c r="B1367" s="9"/>
      <c r="C1367" s="9"/>
      <c r="D1367" s="9"/>
      <c r="E1367" s="32">
        <v>6472110</v>
      </c>
      <c r="F1367" s="33" t="s">
        <v>1397</v>
      </c>
      <c r="G1367" s="33"/>
      <c r="H1367" s="9"/>
      <c r="I1367" s="9"/>
      <c r="J1367" s="9"/>
      <c r="K1367" s="9"/>
      <c r="L1367" s="9"/>
      <c r="M1367" s="9"/>
      <c r="N1367" s="9"/>
      <c r="O1367" s="9"/>
      <c r="P1367" s="9"/>
      <c r="Q1367" s="9"/>
      <c r="R1367" s="9"/>
      <c r="S1367" s="9"/>
      <c r="T1367" s="9"/>
      <c r="U1367" s="9"/>
      <c r="V1367" s="9"/>
      <c r="W1367" s="9"/>
      <c r="X1367" s="37"/>
      <c r="Y1367" s="9"/>
      <c r="Z1367" s="9"/>
    </row>
    <row r="1368" spans="1:26" x14ac:dyDescent="0.25">
      <c r="A1368" s="9"/>
      <c r="B1368" s="9"/>
      <c r="C1368" s="9"/>
      <c r="D1368" s="9"/>
      <c r="E1368" s="32">
        <v>6472120</v>
      </c>
      <c r="F1368" s="33" t="s">
        <v>1398</v>
      </c>
      <c r="G1368" s="33"/>
      <c r="H1368" s="9"/>
      <c r="I1368" s="9"/>
      <c r="J1368" s="9"/>
      <c r="K1368" s="9"/>
      <c r="L1368" s="9"/>
      <c r="M1368" s="9"/>
      <c r="N1368" s="9"/>
      <c r="O1368" s="9"/>
      <c r="P1368" s="9"/>
      <c r="Q1368" s="9"/>
      <c r="R1368" s="9"/>
      <c r="S1368" s="9"/>
      <c r="T1368" s="9"/>
      <c r="U1368" s="9"/>
      <c r="V1368" s="9"/>
      <c r="W1368" s="9"/>
      <c r="X1368" s="37"/>
      <c r="Y1368" s="9"/>
      <c r="Z1368" s="9"/>
    </row>
    <row r="1369" spans="1:26" x14ac:dyDescent="0.25">
      <c r="A1369" s="9"/>
      <c r="B1369" s="9"/>
      <c r="C1369" s="9"/>
      <c r="D1369" s="9"/>
      <c r="E1369" s="32">
        <v>6472130</v>
      </c>
      <c r="F1369" s="33" t="s">
        <v>1399</v>
      </c>
      <c r="G1369" s="33"/>
      <c r="H1369" s="9"/>
      <c r="I1369" s="9"/>
      <c r="J1369" s="9"/>
      <c r="K1369" s="9"/>
      <c r="L1369" s="9"/>
      <c r="M1369" s="9"/>
      <c r="N1369" s="9"/>
      <c r="O1369" s="9"/>
      <c r="P1369" s="9"/>
      <c r="Q1369" s="9"/>
      <c r="R1369" s="9"/>
      <c r="S1369" s="9"/>
      <c r="T1369" s="9"/>
      <c r="U1369" s="9"/>
      <c r="V1369" s="9"/>
      <c r="W1369" s="9"/>
      <c r="X1369" s="37"/>
      <c r="Y1369" s="9"/>
      <c r="Z1369" s="9"/>
    </row>
    <row r="1370" spans="1:26" x14ac:dyDescent="0.25">
      <c r="A1370" s="9"/>
      <c r="B1370" s="9"/>
      <c r="C1370" s="9"/>
      <c r="D1370" s="9"/>
      <c r="E1370" s="32">
        <v>6474100</v>
      </c>
      <c r="F1370" s="33" t="s">
        <v>1400</v>
      </c>
      <c r="G1370" s="33"/>
      <c r="H1370" s="9"/>
      <c r="I1370" s="9"/>
      <c r="J1370" s="9"/>
      <c r="K1370" s="9"/>
      <c r="L1370" s="9"/>
      <c r="M1370" s="9"/>
      <c r="N1370" s="9"/>
      <c r="O1370" s="9"/>
      <c r="P1370" s="9"/>
      <c r="Q1370" s="9"/>
      <c r="R1370" s="9"/>
      <c r="S1370" s="9"/>
      <c r="T1370" s="9"/>
      <c r="U1370" s="9"/>
      <c r="V1370" s="9"/>
      <c r="W1370" s="9"/>
      <c r="X1370" s="37"/>
      <c r="Y1370" s="9"/>
      <c r="Z1370" s="9"/>
    </row>
    <row r="1371" spans="1:26" x14ac:dyDescent="0.25">
      <c r="A1371" s="9"/>
      <c r="B1371" s="9"/>
      <c r="C1371" s="9"/>
      <c r="D1371" s="9"/>
      <c r="E1371" s="32">
        <v>6474101</v>
      </c>
      <c r="F1371" s="33" t="s">
        <v>1401</v>
      </c>
      <c r="G1371" s="33"/>
      <c r="H1371" s="9"/>
      <c r="I1371" s="9"/>
      <c r="J1371" s="9"/>
      <c r="K1371" s="9"/>
      <c r="L1371" s="9"/>
      <c r="M1371" s="9"/>
      <c r="N1371" s="9"/>
      <c r="O1371" s="9"/>
      <c r="P1371" s="9"/>
      <c r="Q1371" s="9"/>
      <c r="R1371" s="9"/>
      <c r="S1371" s="9"/>
      <c r="T1371" s="9"/>
      <c r="U1371" s="9"/>
      <c r="V1371" s="9"/>
      <c r="W1371" s="9"/>
      <c r="X1371" s="37"/>
      <c r="Y1371" s="9"/>
      <c r="Z1371" s="9"/>
    </row>
    <row r="1372" spans="1:26" x14ac:dyDescent="0.25">
      <c r="A1372" s="9"/>
      <c r="B1372" s="9"/>
      <c r="C1372" s="9"/>
      <c r="D1372" s="9"/>
      <c r="E1372" s="32">
        <v>6474102</v>
      </c>
      <c r="F1372" s="33" t="s">
        <v>1402</v>
      </c>
      <c r="G1372" s="33"/>
      <c r="H1372" s="9"/>
      <c r="I1372" s="9"/>
      <c r="J1372" s="9"/>
      <c r="K1372" s="9"/>
      <c r="L1372" s="9"/>
      <c r="M1372" s="9"/>
      <c r="N1372" s="9"/>
      <c r="O1372" s="9"/>
      <c r="P1372" s="9"/>
      <c r="Q1372" s="9"/>
      <c r="R1372" s="9"/>
      <c r="S1372" s="9"/>
      <c r="T1372" s="9"/>
      <c r="U1372" s="9"/>
      <c r="V1372" s="9"/>
      <c r="W1372" s="9"/>
      <c r="X1372" s="37"/>
      <c r="Y1372" s="9"/>
      <c r="Z1372" s="9"/>
    </row>
    <row r="1373" spans="1:26" x14ac:dyDescent="0.25">
      <c r="A1373" s="9"/>
      <c r="B1373" s="9"/>
      <c r="C1373" s="9"/>
      <c r="D1373" s="9"/>
      <c r="E1373" s="32">
        <v>6475100</v>
      </c>
      <c r="F1373" s="33" t="s">
        <v>1403</v>
      </c>
      <c r="G1373" s="33"/>
      <c r="H1373" s="9"/>
      <c r="I1373" s="9"/>
      <c r="J1373" s="9"/>
      <c r="K1373" s="9"/>
      <c r="L1373" s="9"/>
      <c r="M1373" s="9"/>
      <c r="N1373" s="9"/>
      <c r="O1373" s="9"/>
      <c r="P1373" s="9"/>
      <c r="Q1373" s="9"/>
      <c r="R1373" s="9"/>
      <c r="S1373" s="9"/>
      <c r="T1373" s="9"/>
      <c r="U1373" s="9"/>
      <c r="V1373" s="9"/>
      <c r="W1373" s="9"/>
      <c r="X1373" s="37"/>
      <c r="Y1373" s="9"/>
      <c r="Z1373" s="9"/>
    </row>
    <row r="1374" spans="1:26" x14ac:dyDescent="0.25">
      <c r="A1374" s="9"/>
      <c r="B1374" s="9"/>
      <c r="C1374" s="9"/>
      <c r="D1374" s="9"/>
      <c r="E1374" s="32">
        <v>6481100</v>
      </c>
      <c r="F1374" s="33" t="s">
        <v>1260</v>
      </c>
      <c r="G1374" s="33"/>
      <c r="H1374" s="9"/>
      <c r="I1374" s="9"/>
      <c r="J1374" s="9"/>
      <c r="K1374" s="9"/>
      <c r="L1374" s="9"/>
      <c r="M1374" s="9"/>
      <c r="N1374" s="9"/>
      <c r="O1374" s="9"/>
      <c r="P1374" s="9"/>
      <c r="Q1374" s="9"/>
      <c r="R1374" s="9"/>
      <c r="S1374" s="9"/>
      <c r="T1374" s="9"/>
      <c r="U1374" s="9"/>
      <c r="V1374" s="9"/>
      <c r="W1374" s="9"/>
      <c r="X1374" s="37"/>
      <c r="Y1374" s="9"/>
      <c r="Z1374" s="9"/>
    </row>
    <row r="1375" spans="1:26" x14ac:dyDescent="0.25">
      <c r="A1375" s="9"/>
      <c r="B1375" s="9"/>
      <c r="C1375" s="9"/>
      <c r="D1375" s="9"/>
      <c r="E1375" s="32">
        <v>6481101</v>
      </c>
      <c r="F1375" s="33" t="s">
        <v>1261</v>
      </c>
      <c r="G1375" s="33"/>
      <c r="H1375" s="9"/>
      <c r="I1375" s="9"/>
      <c r="J1375" s="9"/>
      <c r="K1375" s="9"/>
      <c r="L1375" s="9"/>
      <c r="M1375" s="9"/>
      <c r="N1375" s="9"/>
      <c r="O1375" s="9"/>
      <c r="P1375" s="9"/>
      <c r="Q1375" s="9"/>
      <c r="R1375" s="9"/>
      <c r="S1375" s="9"/>
      <c r="T1375" s="9"/>
      <c r="U1375" s="9"/>
      <c r="V1375" s="9"/>
      <c r="W1375" s="9"/>
      <c r="X1375" s="37"/>
      <c r="Y1375" s="9"/>
      <c r="Z1375" s="9"/>
    </row>
    <row r="1376" spans="1:26" x14ac:dyDescent="0.25">
      <c r="A1376" s="9"/>
      <c r="B1376" s="9"/>
      <c r="C1376" s="9"/>
      <c r="D1376" s="9"/>
      <c r="E1376" s="32">
        <v>6483100</v>
      </c>
      <c r="F1376" s="33" t="s">
        <v>1404</v>
      </c>
      <c r="G1376" s="33"/>
      <c r="H1376" s="9"/>
      <c r="I1376" s="9"/>
      <c r="J1376" s="9"/>
      <c r="K1376" s="9"/>
      <c r="L1376" s="9"/>
      <c r="M1376" s="9"/>
      <c r="N1376" s="9"/>
      <c r="O1376" s="9"/>
      <c r="P1376" s="9"/>
      <c r="Q1376" s="9"/>
      <c r="R1376" s="9"/>
      <c r="S1376" s="9"/>
      <c r="T1376" s="9"/>
      <c r="U1376" s="9"/>
      <c r="V1376" s="9"/>
      <c r="W1376" s="9"/>
      <c r="X1376" s="37"/>
      <c r="Y1376" s="9"/>
      <c r="Z1376" s="9"/>
    </row>
    <row r="1377" spans="1:26" x14ac:dyDescent="0.25">
      <c r="A1377" s="9"/>
      <c r="B1377" s="9"/>
      <c r="C1377" s="9"/>
      <c r="D1377" s="9"/>
      <c r="E1377" s="32">
        <v>6483101</v>
      </c>
      <c r="F1377" s="33" t="s">
        <v>1405</v>
      </c>
      <c r="G1377" s="33"/>
      <c r="H1377" s="9"/>
      <c r="I1377" s="9"/>
      <c r="J1377" s="9"/>
      <c r="K1377" s="9"/>
      <c r="L1377" s="9"/>
      <c r="M1377" s="9"/>
      <c r="N1377" s="9"/>
      <c r="O1377" s="9"/>
      <c r="P1377" s="9"/>
      <c r="Q1377" s="9"/>
      <c r="R1377" s="9"/>
      <c r="S1377" s="9"/>
      <c r="T1377" s="9"/>
      <c r="U1377" s="9"/>
      <c r="V1377" s="9"/>
      <c r="W1377" s="9"/>
      <c r="X1377" s="37"/>
      <c r="Y1377" s="9"/>
      <c r="Z1377" s="9"/>
    </row>
    <row r="1378" spans="1:26" x14ac:dyDescent="0.25">
      <c r="A1378" s="9"/>
      <c r="B1378" s="9"/>
      <c r="C1378" s="9"/>
      <c r="D1378" s="9"/>
      <c r="E1378" s="32">
        <v>6483105</v>
      </c>
      <c r="F1378" s="33" t="s">
        <v>1406</v>
      </c>
      <c r="G1378" s="33"/>
      <c r="H1378" s="9"/>
      <c r="I1378" s="9"/>
      <c r="J1378" s="9"/>
      <c r="K1378" s="9"/>
      <c r="L1378" s="9"/>
      <c r="M1378" s="9"/>
      <c r="N1378" s="9"/>
      <c r="O1378" s="9"/>
      <c r="P1378" s="9"/>
      <c r="Q1378" s="9"/>
      <c r="R1378" s="9"/>
      <c r="S1378" s="9"/>
      <c r="T1378" s="9"/>
      <c r="U1378" s="9"/>
      <c r="V1378" s="9"/>
      <c r="W1378" s="9"/>
      <c r="X1378" s="37"/>
      <c r="Y1378" s="9"/>
      <c r="Z1378" s="9"/>
    </row>
    <row r="1379" spans="1:26" x14ac:dyDescent="0.25">
      <c r="A1379" s="9"/>
      <c r="B1379" s="9"/>
      <c r="C1379" s="9"/>
      <c r="D1379" s="9"/>
      <c r="E1379" s="32">
        <v>6483110</v>
      </c>
      <c r="F1379" s="33" t="s">
        <v>1407</v>
      </c>
      <c r="G1379" s="33"/>
      <c r="H1379" s="9"/>
      <c r="I1379" s="9"/>
      <c r="J1379" s="9"/>
      <c r="K1379" s="9"/>
      <c r="L1379" s="9"/>
      <c r="M1379" s="9"/>
      <c r="N1379" s="9"/>
      <c r="O1379" s="9"/>
      <c r="P1379" s="9"/>
      <c r="Q1379" s="9"/>
      <c r="R1379" s="9"/>
      <c r="S1379" s="9"/>
      <c r="T1379" s="9"/>
      <c r="U1379" s="9"/>
      <c r="V1379" s="9"/>
      <c r="W1379" s="9"/>
      <c r="X1379" s="37"/>
      <c r="Y1379" s="9"/>
      <c r="Z1379" s="9"/>
    </row>
    <row r="1380" spans="1:26" x14ac:dyDescent="0.25">
      <c r="A1380" s="9"/>
      <c r="B1380" s="9"/>
      <c r="C1380" s="9"/>
      <c r="D1380" s="9"/>
      <c r="E1380" s="32">
        <v>6483120</v>
      </c>
      <c r="F1380" s="33" t="s">
        <v>458</v>
      </c>
      <c r="G1380" s="33"/>
      <c r="H1380" s="9"/>
      <c r="I1380" s="9"/>
      <c r="J1380" s="9"/>
      <c r="K1380" s="9"/>
      <c r="L1380" s="9"/>
      <c r="M1380" s="9"/>
      <c r="N1380" s="9"/>
      <c r="O1380" s="9"/>
      <c r="P1380" s="9"/>
      <c r="Q1380" s="9"/>
      <c r="R1380" s="9"/>
      <c r="S1380" s="9"/>
      <c r="T1380" s="9"/>
      <c r="U1380" s="9"/>
      <c r="V1380" s="9"/>
      <c r="W1380" s="9"/>
      <c r="X1380" s="37"/>
      <c r="Y1380" s="9"/>
      <c r="Z1380" s="9"/>
    </row>
    <row r="1381" spans="1:26" x14ac:dyDescent="0.25">
      <c r="A1381" s="9"/>
      <c r="B1381" s="9"/>
      <c r="C1381" s="9"/>
      <c r="D1381" s="9"/>
      <c r="E1381" s="32">
        <v>6486100</v>
      </c>
      <c r="F1381" s="33" t="s">
        <v>1408</v>
      </c>
      <c r="G1381" s="33"/>
      <c r="H1381" s="9"/>
      <c r="I1381" s="9"/>
      <c r="J1381" s="9"/>
      <c r="K1381" s="9"/>
      <c r="L1381" s="9"/>
      <c r="M1381" s="9"/>
      <c r="N1381" s="9"/>
      <c r="O1381" s="9"/>
      <c r="P1381" s="9"/>
      <c r="Q1381" s="9"/>
      <c r="R1381" s="9"/>
      <c r="S1381" s="9"/>
      <c r="T1381" s="9"/>
      <c r="U1381" s="9"/>
      <c r="V1381" s="9"/>
      <c r="W1381" s="9"/>
      <c r="X1381" s="37"/>
      <c r="Y1381" s="9"/>
      <c r="Z1381" s="9"/>
    </row>
    <row r="1382" spans="1:26" x14ac:dyDescent="0.25">
      <c r="A1382" s="9"/>
      <c r="B1382" s="9"/>
      <c r="C1382" s="9"/>
      <c r="D1382" s="9"/>
      <c r="E1382" s="32">
        <v>6511001</v>
      </c>
      <c r="F1382" s="33" t="s">
        <v>1409</v>
      </c>
      <c r="G1382" s="33"/>
      <c r="H1382" s="9"/>
      <c r="I1382" s="9"/>
      <c r="J1382" s="9"/>
      <c r="K1382" s="9"/>
      <c r="L1382" s="9"/>
      <c r="M1382" s="9"/>
      <c r="N1382" s="9"/>
      <c r="O1382" s="9"/>
      <c r="P1382" s="9"/>
      <c r="Q1382" s="9"/>
      <c r="R1382" s="9"/>
      <c r="S1382" s="9"/>
      <c r="T1382" s="9"/>
      <c r="U1382" s="9"/>
      <c r="V1382" s="9"/>
      <c r="W1382" s="9"/>
      <c r="X1382" s="37"/>
      <c r="Y1382" s="9"/>
      <c r="Z1382" s="9"/>
    </row>
    <row r="1383" spans="1:26" x14ac:dyDescent="0.25">
      <c r="A1383" s="9"/>
      <c r="B1383" s="9"/>
      <c r="C1383" s="9"/>
      <c r="D1383" s="9"/>
      <c r="E1383" s="32">
        <v>6511002</v>
      </c>
      <c r="F1383" s="33" t="s">
        <v>1410</v>
      </c>
      <c r="G1383" s="33"/>
      <c r="H1383" s="9"/>
      <c r="I1383" s="9"/>
      <c r="J1383" s="9"/>
      <c r="K1383" s="9"/>
      <c r="L1383" s="9"/>
      <c r="M1383" s="9"/>
      <c r="N1383" s="9"/>
      <c r="O1383" s="9"/>
      <c r="P1383" s="9"/>
      <c r="Q1383" s="9"/>
      <c r="R1383" s="9"/>
      <c r="S1383" s="9"/>
      <c r="T1383" s="9"/>
      <c r="U1383" s="9"/>
      <c r="V1383" s="9"/>
      <c r="W1383" s="9"/>
      <c r="X1383" s="37"/>
      <c r="Y1383" s="9"/>
      <c r="Z1383" s="9"/>
    </row>
    <row r="1384" spans="1:26" x14ac:dyDescent="0.25">
      <c r="A1384" s="9"/>
      <c r="B1384" s="9"/>
      <c r="C1384" s="9"/>
      <c r="D1384" s="9"/>
      <c r="E1384" s="32">
        <v>6511100</v>
      </c>
      <c r="F1384" s="33" t="s">
        <v>1411</v>
      </c>
      <c r="G1384" s="33"/>
      <c r="H1384" s="9"/>
      <c r="I1384" s="9"/>
      <c r="J1384" s="9"/>
      <c r="K1384" s="9"/>
      <c r="L1384" s="9"/>
      <c r="M1384" s="9"/>
      <c r="N1384" s="9"/>
      <c r="O1384" s="9"/>
      <c r="P1384" s="9"/>
      <c r="Q1384" s="9"/>
      <c r="R1384" s="9"/>
      <c r="S1384" s="9"/>
      <c r="T1384" s="9"/>
      <c r="U1384" s="9"/>
      <c r="V1384" s="9"/>
      <c r="W1384" s="9"/>
      <c r="X1384" s="37"/>
      <c r="Y1384" s="9"/>
      <c r="Z1384" s="9"/>
    </row>
    <row r="1385" spans="1:26" x14ac:dyDescent="0.25">
      <c r="A1385" s="9"/>
      <c r="B1385" s="9"/>
      <c r="C1385" s="9"/>
      <c r="D1385" s="9"/>
      <c r="E1385" s="32">
        <v>6511101</v>
      </c>
      <c r="F1385" s="33" t="s">
        <v>1412</v>
      </c>
      <c r="G1385" s="33"/>
      <c r="H1385" s="9"/>
      <c r="I1385" s="9"/>
      <c r="J1385" s="9"/>
      <c r="K1385" s="9"/>
      <c r="L1385" s="9"/>
      <c r="M1385" s="9"/>
      <c r="N1385" s="9"/>
      <c r="O1385" s="9"/>
      <c r="P1385" s="9"/>
      <c r="Q1385" s="9"/>
      <c r="R1385" s="9"/>
      <c r="S1385" s="9"/>
      <c r="T1385" s="9"/>
      <c r="U1385" s="9"/>
      <c r="V1385" s="9"/>
      <c r="W1385" s="9"/>
      <c r="X1385" s="37"/>
      <c r="Y1385" s="9"/>
      <c r="Z1385" s="9"/>
    </row>
    <row r="1386" spans="1:26" x14ac:dyDescent="0.25">
      <c r="A1386" s="9"/>
      <c r="B1386" s="9"/>
      <c r="C1386" s="9"/>
      <c r="D1386" s="9"/>
      <c r="E1386" s="32">
        <v>6511102</v>
      </c>
      <c r="F1386" s="33" t="s">
        <v>1413</v>
      </c>
      <c r="G1386" s="33"/>
      <c r="H1386" s="9"/>
      <c r="I1386" s="9"/>
      <c r="J1386" s="9"/>
      <c r="K1386" s="9"/>
      <c r="L1386" s="9"/>
      <c r="M1386" s="9"/>
      <c r="N1386" s="9"/>
      <c r="O1386" s="9"/>
      <c r="P1386" s="9"/>
      <c r="Q1386" s="9"/>
      <c r="R1386" s="9"/>
      <c r="S1386" s="9"/>
      <c r="T1386" s="9"/>
      <c r="U1386" s="9"/>
      <c r="V1386" s="9"/>
      <c r="W1386" s="9"/>
      <c r="X1386" s="37"/>
      <c r="Y1386" s="9"/>
      <c r="Z1386" s="9"/>
    </row>
    <row r="1387" spans="1:26" x14ac:dyDescent="0.25">
      <c r="A1387" s="9"/>
      <c r="B1387" s="9"/>
      <c r="C1387" s="9"/>
      <c r="D1387" s="9"/>
      <c r="E1387" s="32">
        <v>6511120</v>
      </c>
      <c r="F1387" s="33" t="s">
        <v>1414</v>
      </c>
      <c r="G1387" s="33"/>
      <c r="H1387" s="9"/>
      <c r="I1387" s="9"/>
      <c r="J1387" s="9"/>
      <c r="K1387" s="9"/>
      <c r="L1387" s="9"/>
      <c r="M1387" s="9"/>
      <c r="N1387" s="9"/>
      <c r="O1387" s="9"/>
      <c r="P1387" s="9"/>
      <c r="Q1387" s="9"/>
      <c r="R1387" s="9"/>
      <c r="S1387" s="9"/>
      <c r="T1387" s="9"/>
      <c r="U1387" s="9"/>
      <c r="V1387" s="9"/>
      <c r="W1387" s="9"/>
      <c r="X1387" s="37"/>
      <c r="Y1387" s="9"/>
      <c r="Z1387" s="9"/>
    </row>
    <row r="1388" spans="1:26" x14ac:dyDescent="0.25">
      <c r="A1388" s="9"/>
      <c r="B1388" s="9"/>
      <c r="C1388" s="9"/>
      <c r="D1388" s="9"/>
      <c r="E1388" s="32">
        <v>6511121</v>
      </c>
      <c r="F1388" s="33" t="s">
        <v>1415</v>
      </c>
      <c r="G1388" s="33"/>
      <c r="H1388" s="9"/>
      <c r="I1388" s="9"/>
      <c r="J1388" s="9"/>
      <c r="K1388" s="9"/>
      <c r="L1388" s="9"/>
      <c r="M1388" s="9"/>
      <c r="N1388" s="9"/>
      <c r="O1388" s="9"/>
      <c r="P1388" s="9"/>
      <c r="Q1388" s="9"/>
      <c r="R1388" s="9"/>
      <c r="S1388" s="9"/>
      <c r="T1388" s="9"/>
      <c r="U1388" s="9"/>
      <c r="V1388" s="9"/>
      <c r="W1388" s="9"/>
      <c r="X1388" s="37"/>
      <c r="Y1388" s="9"/>
      <c r="Z1388" s="9"/>
    </row>
    <row r="1389" spans="1:26" x14ac:dyDescent="0.25">
      <c r="A1389" s="9"/>
      <c r="B1389" s="9"/>
      <c r="C1389" s="9"/>
      <c r="D1389" s="9"/>
      <c r="E1389" s="32">
        <v>6511122</v>
      </c>
      <c r="F1389" s="33" t="s">
        <v>1416</v>
      </c>
      <c r="G1389" s="33"/>
      <c r="H1389" s="9"/>
      <c r="I1389" s="9"/>
      <c r="J1389" s="9"/>
      <c r="K1389" s="9"/>
      <c r="L1389" s="9"/>
      <c r="M1389" s="9"/>
      <c r="N1389" s="9"/>
      <c r="O1389" s="9"/>
      <c r="P1389" s="9"/>
      <c r="Q1389" s="9"/>
      <c r="R1389" s="9"/>
      <c r="S1389" s="9"/>
      <c r="T1389" s="9"/>
      <c r="U1389" s="9"/>
      <c r="V1389" s="9"/>
      <c r="W1389" s="9"/>
      <c r="X1389" s="37"/>
      <c r="Y1389" s="9"/>
      <c r="Z1389" s="9"/>
    </row>
    <row r="1390" spans="1:26" x14ac:dyDescent="0.25">
      <c r="A1390" s="9"/>
      <c r="B1390" s="9"/>
      <c r="C1390" s="9"/>
      <c r="D1390" s="9"/>
      <c r="E1390" s="32">
        <v>6511131</v>
      </c>
      <c r="F1390" s="33" t="s">
        <v>1417</v>
      </c>
      <c r="G1390" s="33"/>
      <c r="H1390" s="9"/>
      <c r="I1390" s="9"/>
      <c r="J1390" s="9"/>
      <c r="K1390" s="9"/>
      <c r="L1390" s="9"/>
      <c r="M1390" s="9"/>
      <c r="N1390" s="9"/>
      <c r="O1390" s="9"/>
      <c r="P1390" s="9"/>
      <c r="Q1390" s="9"/>
      <c r="R1390" s="9"/>
      <c r="S1390" s="9"/>
      <c r="T1390" s="9"/>
      <c r="U1390" s="9"/>
      <c r="V1390" s="9"/>
      <c r="W1390" s="9"/>
      <c r="X1390" s="37"/>
      <c r="Y1390" s="9"/>
      <c r="Z1390" s="9"/>
    </row>
    <row r="1391" spans="1:26" x14ac:dyDescent="0.25">
      <c r="A1391" s="9"/>
      <c r="B1391" s="9"/>
      <c r="C1391" s="9"/>
      <c r="D1391" s="9"/>
      <c r="E1391" s="32">
        <v>6511150</v>
      </c>
      <c r="F1391" s="33" t="s">
        <v>1418</v>
      </c>
      <c r="G1391" s="33"/>
      <c r="H1391" s="9"/>
      <c r="I1391" s="9"/>
      <c r="J1391" s="9"/>
      <c r="K1391" s="9"/>
      <c r="L1391" s="9"/>
      <c r="M1391" s="9"/>
      <c r="N1391" s="9"/>
      <c r="O1391" s="9"/>
      <c r="P1391" s="9"/>
      <c r="Q1391" s="9"/>
      <c r="R1391" s="9"/>
      <c r="S1391" s="9"/>
      <c r="T1391" s="9"/>
      <c r="U1391" s="9"/>
      <c r="V1391" s="9"/>
      <c r="W1391" s="9"/>
      <c r="X1391" s="37"/>
      <c r="Y1391" s="9"/>
      <c r="Z1391" s="9"/>
    </row>
    <row r="1392" spans="1:26" x14ac:dyDescent="0.25">
      <c r="A1392" s="9"/>
      <c r="B1392" s="9"/>
      <c r="C1392" s="9"/>
      <c r="D1392" s="9"/>
      <c r="E1392" s="32">
        <v>6511151</v>
      </c>
      <c r="F1392" s="33" t="s">
        <v>1419</v>
      </c>
      <c r="G1392" s="33"/>
      <c r="H1392" s="9"/>
      <c r="I1392" s="9"/>
      <c r="J1392" s="9"/>
      <c r="K1392" s="9"/>
      <c r="L1392" s="9"/>
      <c r="M1392" s="9"/>
      <c r="N1392" s="9"/>
      <c r="O1392" s="9"/>
      <c r="P1392" s="9"/>
      <c r="Q1392" s="9"/>
      <c r="R1392" s="9"/>
      <c r="S1392" s="9"/>
      <c r="T1392" s="9"/>
      <c r="U1392" s="9"/>
      <c r="V1392" s="9"/>
      <c r="W1392" s="9"/>
      <c r="X1392" s="37"/>
      <c r="Y1392" s="9"/>
      <c r="Z1392" s="9"/>
    </row>
    <row r="1393" spans="1:26" x14ac:dyDescent="0.25">
      <c r="A1393" s="9"/>
      <c r="B1393" s="9"/>
      <c r="C1393" s="9"/>
      <c r="D1393" s="9"/>
      <c r="E1393" s="32">
        <v>6511160</v>
      </c>
      <c r="F1393" s="33" t="s">
        <v>1420</v>
      </c>
      <c r="G1393" s="33"/>
      <c r="H1393" s="9"/>
      <c r="I1393" s="9"/>
      <c r="J1393" s="9"/>
      <c r="K1393" s="9"/>
      <c r="L1393" s="9"/>
      <c r="M1393" s="9"/>
      <c r="N1393" s="9"/>
      <c r="O1393" s="9"/>
      <c r="P1393" s="9"/>
      <c r="Q1393" s="9"/>
      <c r="R1393" s="9"/>
      <c r="S1393" s="9"/>
      <c r="T1393" s="9"/>
      <c r="U1393" s="9"/>
      <c r="V1393" s="9"/>
      <c r="W1393" s="9"/>
      <c r="X1393" s="37"/>
      <c r="Y1393" s="9"/>
      <c r="Z1393" s="9"/>
    </row>
    <row r="1394" spans="1:26" x14ac:dyDescent="0.25">
      <c r="A1394" s="9"/>
      <c r="B1394" s="9"/>
      <c r="C1394" s="9"/>
      <c r="D1394" s="9"/>
      <c r="E1394" s="32">
        <v>6511161</v>
      </c>
      <c r="F1394" s="33" t="s">
        <v>1421</v>
      </c>
      <c r="G1394" s="33"/>
      <c r="H1394" s="9"/>
      <c r="I1394" s="9"/>
      <c r="J1394" s="9"/>
      <c r="K1394" s="9"/>
      <c r="L1394" s="9"/>
      <c r="M1394" s="9"/>
      <c r="N1394" s="9"/>
      <c r="O1394" s="9"/>
      <c r="P1394" s="9"/>
      <c r="Q1394" s="9"/>
      <c r="R1394" s="9"/>
      <c r="S1394" s="9"/>
      <c r="T1394" s="9"/>
      <c r="U1394" s="9"/>
      <c r="V1394" s="9"/>
      <c r="W1394" s="9"/>
      <c r="X1394" s="37"/>
      <c r="Y1394" s="9"/>
      <c r="Z1394" s="9"/>
    </row>
    <row r="1395" spans="1:26" x14ac:dyDescent="0.25">
      <c r="A1395" s="9"/>
      <c r="B1395" s="9"/>
      <c r="C1395" s="9"/>
      <c r="D1395" s="9"/>
      <c r="E1395" s="32">
        <v>6511165</v>
      </c>
      <c r="F1395" s="33" t="s">
        <v>1422</v>
      </c>
      <c r="G1395" s="33"/>
      <c r="H1395" s="9"/>
      <c r="I1395" s="9"/>
      <c r="J1395" s="9"/>
      <c r="K1395" s="9"/>
      <c r="L1395" s="9"/>
      <c r="M1395" s="9"/>
      <c r="N1395" s="9"/>
      <c r="O1395" s="9"/>
      <c r="P1395" s="9"/>
      <c r="Q1395" s="9"/>
      <c r="R1395" s="9"/>
      <c r="S1395" s="9"/>
      <c r="T1395" s="9"/>
      <c r="U1395" s="9"/>
      <c r="V1395" s="9"/>
      <c r="W1395" s="9"/>
      <c r="X1395" s="37"/>
      <c r="Y1395" s="9"/>
      <c r="Z1395" s="9"/>
    </row>
    <row r="1396" spans="1:26" x14ac:dyDescent="0.25">
      <c r="A1396" s="9"/>
      <c r="B1396" s="9"/>
      <c r="C1396" s="9"/>
      <c r="D1396" s="9"/>
      <c r="E1396" s="32">
        <v>6511166</v>
      </c>
      <c r="F1396" s="33" t="s">
        <v>1423</v>
      </c>
      <c r="G1396" s="33"/>
      <c r="H1396" s="9"/>
      <c r="I1396" s="9"/>
      <c r="J1396" s="9"/>
      <c r="K1396" s="9"/>
      <c r="L1396" s="9"/>
      <c r="M1396" s="9"/>
      <c r="N1396" s="9"/>
      <c r="O1396" s="9"/>
      <c r="P1396" s="9"/>
      <c r="Q1396" s="9"/>
      <c r="R1396" s="9"/>
      <c r="S1396" s="9"/>
      <c r="T1396" s="9"/>
      <c r="U1396" s="9"/>
      <c r="V1396" s="9"/>
      <c r="W1396" s="9"/>
      <c r="X1396" s="37"/>
      <c r="Y1396" s="9"/>
      <c r="Z1396" s="9"/>
    </row>
    <row r="1397" spans="1:26" x14ac:dyDescent="0.25">
      <c r="A1397" s="9"/>
      <c r="B1397" s="9"/>
      <c r="C1397" s="9"/>
      <c r="D1397" s="9"/>
      <c r="E1397" s="32">
        <v>6511170</v>
      </c>
      <c r="F1397" s="33" t="s">
        <v>1424</v>
      </c>
      <c r="G1397" s="33"/>
      <c r="H1397" s="9"/>
      <c r="I1397" s="9"/>
      <c r="J1397" s="9"/>
      <c r="K1397" s="9"/>
      <c r="L1397" s="9"/>
      <c r="M1397" s="9"/>
      <c r="N1397" s="9"/>
      <c r="O1397" s="9"/>
      <c r="P1397" s="9"/>
      <c r="Q1397" s="9"/>
      <c r="R1397" s="9"/>
      <c r="S1397" s="9"/>
      <c r="T1397" s="9"/>
      <c r="U1397" s="9"/>
      <c r="V1397" s="9"/>
      <c r="W1397" s="9"/>
      <c r="X1397" s="37"/>
      <c r="Y1397" s="9"/>
      <c r="Z1397" s="9"/>
    </row>
    <row r="1398" spans="1:26" x14ac:dyDescent="0.25">
      <c r="A1398" s="9"/>
      <c r="B1398" s="9"/>
      <c r="C1398" s="9"/>
      <c r="D1398" s="9"/>
      <c r="E1398" s="32">
        <v>6511180</v>
      </c>
      <c r="F1398" s="33" t="s">
        <v>1425</v>
      </c>
      <c r="G1398" s="33"/>
      <c r="H1398" s="9"/>
      <c r="I1398" s="9"/>
      <c r="J1398" s="9"/>
      <c r="K1398" s="9"/>
      <c r="L1398" s="9"/>
      <c r="M1398" s="9"/>
      <c r="N1398" s="9"/>
      <c r="O1398" s="9"/>
      <c r="P1398" s="9"/>
      <c r="Q1398" s="9"/>
      <c r="R1398" s="9"/>
      <c r="S1398" s="9"/>
      <c r="T1398" s="9"/>
      <c r="U1398" s="9"/>
      <c r="V1398" s="9"/>
      <c r="W1398" s="9"/>
      <c r="X1398" s="37"/>
      <c r="Y1398" s="9"/>
      <c r="Z1398" s="9"/>
    </row>
    <row r="1399" spans="1:26" x14ac:dyDescent="0.25">
      <c r="A1399" s="9"/>
      <c r="B1399" s="9"/>
      <c r="C1399" s="9"/>
      <c r="D1399" s="9"/>
      <c r="E1399" s="32">
        <v>6530100</v>
      </c>
      <c r="F1399" s="33" t="s">
        <v>1426</v>
      </c>
      <c r="G1399" s="33"/>
      <c r="H1399" s="9"/>
      <c r="I1399" s="9"/>
      <c r="J1399" s="9"/>
      <c r="K1399" s="9"/>
      <c r="L1399" s="9"/>
      <c r="M1399" s="9"/>
      <c r="N1399" s="9"/>
      <c r="O1399" s="9"/>
      <c r="P1399" s="9"/>
      <c r="Q1399" s="9"/>
      <c r="R1399" s="9"/>
      <c r="S1399" s="9"/>
      <c r="T1399" s="9"/>
      <c r="U1399" s="9"/>
      <c r="V1399" s="9"/>
      <c r="W1399" s="9"/>
      <c r="X1399" s="37"/>
      <c r="Y1399" s="9"/>
      <c r="Z1399" s="9"/>
    </row>
    <row r="1400" spans="1:26" x14ac:dyDescent="0.25">
      <c r="A1400" s="9"/>
      <c r="B1400" s="9"/>
      <c r="C1400" s="9"/>
      <c r="D1400" s="9"/>
      <c r="E1400" s="32">
        <v>6540100</v>
      </c>
      <c r="F1400" s="33" t="s">
        <v>1427</v>
      </c>
      <c r="G1400" s="33"/>
      <c r="H1400" s="9"/>
      <c r="I1400" s="9"/>
      <c r="J1400" s="9"/>
      <c r="K1400" s="9"/>
      <c r="L1400" s="9"/>
      <c r="M1400" s="9"/>
      <c r="N1400" s="9"/>
      <c r="O1400" s="9"/>
      <c r="P1400" s="9"/>
      <c r="Q1400" s="9"/>
      <c r="R1400" s="9"/>
      <c r="S1400" s="9"/>
      <c r="T1400" s="9"/>
      <c r="U1400" s="9"/>
      <c r="V1400" s="9"/>
      <c r="W1400" s="9"/>
      <c r="X1400" s="37"/>
      <c r="Y1400" s="9"/>
      <c r="Z1400" s="9"/>
    </row>
    <row r="1401" spans="1:26" x14ac:dyDescent="0.25">
      <c r="A1401" s="9"/>
      <c r="B1401" s="9"/>
      <c r="C1401" s="9"/>
      <c r="D1401" s="9"/>
      <c r="E1401" s="32">
        <v>6550100</v>
      </c>
      <c r="F1401" s="33" t="s">
        <v>1428</v>
      </c>
      <c r="G1401" s="33"/>
      <c r="H1401" s="9"/>
      <c r="I1401" s="9"/>
      <c r="J1401" s="9"/>
      <c r="K1401" s="9"/>
      <c r="L1401" s="9"/>
      <c r="M1401" s="9"/>
      <c r="N1401" s="9"/>
      <c r="O1401" s="9"/>
      <c r="P1401" s="9"/>
      <c r="Q1401" s="9"/>
      <c r="R1401" s="9"/>
      <c r="S1401" s="9"/>
      <c r="T1401" s="9"/>
      <c r="U1401" s="9"/>
      <c r="V1401" s="9"/>
      <c r="W1401" s="9"/>
      <c r="X1401" s="37"/>
      <c r="Y1401" s="9"/>
      <c r="Z1401" s="9"/>
    </row>
    <row r="1402" spans="1:26" x14ac:dyDescent="0.25">
      <c r="A1402" s="9"/>
      <c r="B1402" s="9"/>
      <c r="C1402" s="9"/>
      <c r="D1402" s="9"/>
      <c r="E1402" s="32">
        <v>6550101</v>
      </c>
      <c r="F1402" s="33" t="s">
        <v>1429</v>
      </c>
      <c r="G1402" s="33"/>
      <c r="H1402" s="9"/>
      <c r="I1402" s="9"/>
      <c r="J1402" s="9"/>
      <c r="K1402" s="9"/>
      <c r="L1402" s="9"/>
      <c r="M1402" s="9"/>
      <c r="N1402" s="9"/>
      <c r="O1402" s="9"/>
      <c r="P1402" s="9"/>
      <c r="Q1402" s="9"/>
      <c r="R1402" s="9"/>
      <c r="S1402" s="9"/>
      <c r="T1402" s="9"/>
      <c r="U1402" s="9"/>
      <c r="V1402" s="9"/>
      <c r="W1402" s="9"/>
      <c r="X1402" s="37"/>
      <c r="Y1402" s="9"/>
      <c r="Z1402" s="9"/>
    </row>
    <row r="1403" spans="1:26" x14ac:dyDescent="0.25">
      <c r="A1403" s="9"/>
      <c r="B1403" s="9"/>
      <c r="C1403" s="9"/>
      <c r="D1403" s="9"/>
      <c r="E1403" s="32">
        <v>6580100</v>
      </c>
      <c r="F1403" s="33" t="s">
        <v>1430</v>
      </c>
      <c r="G1403" s="33"/>
      <c r="H1403" s="9"/>
      <c r="I1403" s="9"/>
      <c r="J1403" s="9"/>
      <c r="K1403" s="9"/>
      <c r="L1403" s="9"/>
      <c r="M1403" s="9"/>
      <c r="N1403" s="9"/>
      <c r="O1403" s="9"/>
      <c r="P1403" s="9"/>
      <c r="Q1403" s="9"/>
      <c r="R1403" s="9"/>
      <c r="S1403" s="9"/>
      <c r="T1403" s="9"/>
      <c r="U1403" s="9"/>
      <c r="V1403" s="9"/>
      <c r="W1403" s="9"/>
      <c r="X1403" s="37"/>
      <c r="Y1403" s="9"/>
      <c r="Z1403" s="9"/>
    </row>
    <row r="1404" spans="1:26" x14ac:dyDescent="0.25">
      <c r="A1404" s="9"/>
      <c r="B1404" s="9"/>
      <c r="C1404" s="9"/>
      <c r="D1404" s="9"/>
      <c r="E1404" s="32">
        <v>6580170</v>
      </c>
      <c r="F1404" s="33" t="s">
        <v>720</v>
      </c>
      <c r="G1404" s="33"/>
      <c r="H1404" s="9"/>
      <c r="I1404" s="9"/>
      <c r="J1404" s="9"/>
      <c r="K1404" s="9"/>
      <c r="L1404" s="9"/>
      <c r="M1404" s="9"/>
      <c r="N1404" s="9"/>
      <c r="O1404" s="9"/>
      <c r="P1404" s="9"/>
      <c r="Q1404" s="9"/>
      <c r="R1404" s="9"/>
      <c r="S1404" s="9"/>
      <c r="T1404" s="9"/>
      <c r="U1404" s="9"/>
      <c r="V1404" s="9"/>
      <c r="W1404" s="9"/>
      <c r="X1404" s="37"/>
      <c r="Y1404" s="9"/>
      <c r="Z1404" s="9"/>
    </row>
    <row r="1405" spans="1:26" x14ac:dyDescent="0.25">
      <c r="A1405" s="9"/>
      <c r="B1405" s="9"/>
      <c r="C1405" s="9"/>
      <c r="D1405" s="9"/>
      <c r="E1405" s="32">
        <v>6611100</v>
      </c>
      <c r="F1405" s="33" t="s">
        <v>1431</v>
      </c>
      <c r="G1405" s="33"/>
      <c r="H1405" s="9"/>
      <c r="I1405" s="9"/>
      <c r="J1405" s="9"/>
      <c r="K1405" s="9"/>
      <c r="L1405" s="9"/>
      <c r="M1405" s="9"/>
      <c r="N1405" s="9"/>
      <c r="O1405" s="9"/>
      <c r="P1405" s="9"/>
      <c r="Q1405" s="9"/>
      <c r="R1405" s="9"/>
      <c r="S1405" s="9"/>
      <c r="T1405" s="9"/>
      <c r="U1405" s="9"/>
      <c r="V1405" s="9"/>
      <c r="W1405" s="9"/>
      <c r="X1405" s="37"/>
      <c r="Y1405" s="9"/>
      <c r="Z1405" s="9"/>
    </row>
    <row r="1406" spans="1:26" x14ac:dyDescent="0.25">
      <c r="A1406" s="9"/>
      <c r="B1406" s="9"/>
      <c r="C1406" s="9"/>
      <c r="D1406" s="9"/>
      <c r="E1406" s="32">
        <v>6616001</v>
      </c>
      <c r="F1406" s="33" t="s">
        <v>1432</v>
      </c>
      <c r="G1406" s="33"/>
      <c r="H1406" s="9"/>
      <c r="I1406" s="9"/>
      <c r="J1406" s="9"/>
      <c r="K1406" s="9"/>
      <c r="L1406" s="9"/>
      <c r="M1406" s="9"/>
      <c r="N1406" s="9"/>
      <c r="O1406" s="9"/>
      <c r="P1406" s="9"/>
      <c r="Q1406" s="9"/>
      <c r="R1406" s="9"/>
      <c r="S1406" s="9"/>
      <c r="T1406" s="9"/>
      <c r="U1406" s="9"/>
      <c r="V1406" s="9"/>
      <c r="W1406" s="9"/>
      <c r="X1406" s="37"/>
      <c r="Y1406" s="9"/>
      <c r="Z1406" s="9"/>
    </row>
    <row r="1407" spans="1:26" x14ac:dyDescent="0.25">
      <c r="A1407" s="9"/>
      <c r="B1407" s="9"/>
      <c r="C1407" s="9"/>
      <c r="D1407" s="9"/>
      <c r="E1407" s="32">
        <v>6616100</v>
      </c>
      <c r="F1407" s="33" t="s">
        <v>1433</v>
      </c>
      <c r="G1407" s="33"/>
      <c r="H1407" s="9"/>
      <c r="I1407" s="9"/>
      <c r="J1407" s="9"/>
      <c r="K1407" s="9"/>
      <c r="L1407" s="9"/>
      <c r="M1407" s="9"/>
      <c r="N1407" s="9"/>
      <c r="O1407" s="9"/>
      <c r="P1407" s="9"/>
      <c r="Q1407" s="9"/>
      <c r="R1407" s="9"/>
      <c r="S1407" s="9"/>
      <c r="T1407" s="9"/>
      <c r="U1407" s="9"/>
      <c r="V1407" s="9"/>
      <c r="W1407" s="9"/>
      <c r="X1407" s="37"/>
      <c r="Y1407" s="9"/>
      <c r="Z1407" s="9"/>
    </row>
    <row r="1408" spans="1:26" x14ac:dyDescent="0.25">
      <c r="A1408" s="9"/>
      <c r="B1408" s="9"/>
      <c r="C1408" s="9"/>
      <c r="D1408" s="9"/>
      <c r="E1408" s="32">
        <v>6616120</v>
      </c>
      <c r="F1408" s="33" t="s">
        <v>1434</v>
      </c>
      <c r="G1408" s="33"/>
      <c r="H1408" s="9"/>
      <c r="I1408" s="9"/>
      <c r="J1408" s="9"/>
      <c r="K1408" s="9"/>
      <c r="L1408" s="9"/>
      <c r="M1408" s="9"/>
      <c r="N1408" s="9"/>
      <c r="O1408" s="9"/>
      <c r="P1408" s="9"/>
      <c r="Q1408" s="9"/>
      <c r="R1408" s="9"/>
      <c r="S1408" s="9"/>
      <c r="T1408" s="9"/>
      <c r="U1408" s="9"/>
      <c r="V1408" s="9"/>
      <c r="W1408" s="9"/>
      <c r="X1408" s="37"/>
      <c r="Y1408" s="9"/>
      <c r="Z1408" s="9"/>
    </row>
    <row r="1409" spans="1:26" x14ac:dyDescent="0.25">
      <c r="A1409" s="9"/>
      <c r="B1409" s="9"/>
      <c r="C1409" s="9"/>
      <c r="D1409" s="9"/>
      <c r="E1409" s="32">
        <v>6616200</v>
      </c>
      <c r="F1409" s="33" t="s">
        <v>1434</v>
      </c>
      <c r="G1409" s="33"/>
      <c r="H1409" s="9"/>
      <c r="I1409" s="9"/>
      <c r="J1409" s="9"/>
      <c r="K1409" s="9"/>
      <c r="L1409" s="9"/>
      <c r="M1409" s="9"/>
      <c r="N1409" s="9"/>
      <c r="O1409" s="9"/>
      <c r="P1409" s="9"/>
      <c r="Q1409" s="9"/>
      <c r="R1409" s="9"/>
      <c r="S1409" s="9"/>
      <c r="T1409" s="9"/>
      <c r="U1409" s="9"/>
      <c r="V1409" s="9"/>
      <c r="W1409" s="9"/>
      <c r="X1409" s="37"/>
      <c r="Y1409" s="9"/>
      <c r="Z1409" s="9"/>
    </row>
    <row r="1410" spans="1:26" x14ac:dyDescent="0.25">
      <c r="A1410" s="9"/>
      <c r="B1410" s="9"/>
      <c r="C1410" s="9"/>
      <c r="D1410" s="9"/>
      <c r="E1410" s="32">
        <v>6618100</v>
      </c>
      <c r="F1410" s="33" t="s">
        <v>1435</v>
      </c>
      <c r="G1410" s="33"/>
      <c r="H1410" s="9"/>
      <c r="I1410" s="9"/>
      <c r="J1410" s="9"/>
      <c r="K1410" s="9"/>
      <c r="L1410" s="9"/>
      <c r="M1410" s="9"/>
      <c r="N1410" s="9"/>
      <c r="O1410" s="9"/>
      <c r="P1410" s="9"/>
      <c r="Q1410" s="9"/>
      <c r="R1410" s="9"/>
      <c r="S1410" s="9"/>
      <c r="T1410" s="9"/>
      <c r="U1410" s="9"/>
      <c r="V1410" s="9"/>
      <c r="W1410" s="9"/>
      <c r="X1410" s="37"/>
      <c r="Y1410" s="9"/>
      <c r="Z1410" s="9"/>
    </row>
    <row r="1411" spans="1:26" x14ac:dyDescent="0.25">
      <c r="A1411" s="9"/>
      <c r="B1411" s="9"/>
      <c r="C1411" s="9"/>
      <c r="D1411" s="9"/>
      <c r="E1411" s="32">
        <v>6650100</v>
      </c>
      <c r="F1411" s="33" t="s">
        <v>1436</v>
      </c>
      <c r="G1411" s="33"/>
      <c r="H1411" s="9"/>
      <c r="I1411" s="9"/>
      <c r="J1411" s="9"/>
      <c r="K1411" s="9"/>
      <c r="L1411" s="9"/>
      <c r="M1411" s="9"/>
      <c r="N1411" s="9"/>
      <c r="O1411" s="9"/>
      <c r="P1411" s="9"/>
      <c r="Q1411" s="9"/>
      <c r="R1411" s="9"/>
      <c r="S1411" s="9"/>
      <c r="T1411" s="9"/>
      <c r="U1411" s="9"/>
      <c r="V1411" s="9"/>
      <c r="W1411" s="9"/>
      <c r="X1411" s="37"/>
      <c r="Y1411" s="9"/>
      <c r="Z1411" s="9"/>
    </row>
    <row r="1412" spans="1:26" x14ac:dyDescent="0.25">
      <c r="A1412" s="9"/>
      <c r="B1412" s="9"/>
      <c r="C1412" s="9"/>
      <c r="D1412" s="9"/>
      <c r="E1412" s="32">
        <v>6650101</v>
      </c>
      <c r="F1412" s="33" t="s">
        <v>1437</v>
      </c>
      <c r="G1412" s="33"/>
      <c r="H1412" s="9"/>
      <c r="I1412" s="9"/>
      <c r="J1412" s="9"/>
      <c r="K1412" s="9"/>
      <c r="L1412" s="9"/>
      <c r="M1412" s="9"/>
      <c r="N1412" s="9"/>
      <c r="O1412" s="9"/>
      <c r="P1412" s="9"/>
      <c r="Q1412" s="9"/>
      <c r="R1412" s="9"/>
      <c r="S1412" s="9"/>
      <c r="T1412" s="9"/>
      <c r="U1412" s="9"/>
      <c r="V1412" s="9"/>
      <c r="W1412" s="9"/>
      <c r="X1412" s="37"/>
      <c r="Y1412" s="9"/>
      <c r="Z1412" s="9"/>
    </row>
    <row r="1413" spans="1:26" x14ac:dyDescent="0.25">
      <c r="A1413" s="9"/>
      <c r="B1413" s="9"/>
      <c r="C1413" s="9"/>
      <c r="D1413" s="9"/>
      <c r="E1413" s="32">
        <v>6660001</v>
      </c>
      <c r="F1413" s="33" t="s">
        <v>1438</v>
      </c>
      <c r="G1413" s="33"/>
      <c r="H1413" s="9"/>
      <c r="I1413" s="9"/>
      <c r="J1413" s="9"/>
      <c r="K1413" s="9"/>
      <c r="L1413" s="9"/>
      <c r="M1413" s="9"/>
      <c r="N1413" s="9"/>
      <c r="O1413" s="9"/>
      <c r="P1413" s="9"/>
      <c r="Q1413" s="9"/>
      <c r="R1413" s="9"/>
      <c r="S1413" s="9"/>
      <c r="T1413" s="9"/>
      <c r="U1413" s="9"/>
      <c r="V1413" s="9"/>
      <c r="W1413" s="9"/>
      <c r="X1413" s="37"/>
      <c r="Y1413" s="9"/>
      <c r="Z1413" s="9"/>
    </row>
    <row r="1414" spans="1:26" x14ac:dyDescent="0.25">
      <c r="A1414" s="9"/>
      <c r="B1414" s="9"/>
      <c r="C1414" s="9"/>
      <c r="D1414" s="9"/>
      <c r="E1414" s="32">
        <v>6660002</v>
      </c>
      <c r="F1414" s="33" t="s">
        <v>1439</v>
      </c>
      <c r="G1414" s="33"/>
      <c r="H1414" s="9"/>
      <c r="I1414" s="9"/>
      <c r="J1414" s="9"/>
      <c r="K1414" s="9"/>
      <c r="L1414" s="9"/>
      <c r="M1414" s="9"/>
      <c r="N1414" s="9"/>
      <c r="O1414" s="9"/>
      <c r="P1414" s="9"/>
      <c r="Q1414" s="9"/>
      <c r="R1414" s="9"/>
      <c r="S1414" s="9"/>
      <c r="T1414" s="9"/>
      <c r="U1414" s="9"/>
      <c r="V1414" s="9"/>
      <c r="W1414" s="9"/>
      <c r="X1414" s="37"/>
      <c r="Y1414" s="9"/>
      <c r="Z1414" s="9"/>
    </row>
    <row r="1415" spans="1:26" x14ac:dyDescent="0.25">
      <c r="A1415" s="9"/>
      <c r="B1415" s="9"/>
      <c r="C1415" s="9"/>
      <c r="D1415" s="9"/>
      <c r="E1415" s="32">
        <v>6663001</v>
      </c>
      <c r="F1415" s="33" t="s">
        <v>1440</v>
      </c>
      <c r="G1415" s="33"/>
      <c r="H1415" s="9"/>
      <c r="I1415" s="9"/>
      <c r="J1415" s="9"/>
      <c r="K1415" s="9"/>
      <c r="L1415" s="9"/>
      <c r="M1415" s="9"/>
      <c r="N1415" s="9"/>
      <c r="O1415" s="9"/>
      <c r="P1415" s="9"/>
      <c r="Q1415" s="9"/>
      <c r="R1415" s="9"/>
      <c r="S1415" s="9"/>
      <c r="T1415" s="9"/>
      <c r="U1415" s="9"/>
      <c r="V1415" s="9"/>
      <c r="W1415" s="9"/>
      <c r="X1415" s="37"/>
      <c r="Y1415" s="9"/>
      <c r="Z1415" s="9"/>
    </row>
    <row r="1416" spans="1:26" x14ac:dyDescent="0.25">
      <c r="A1416" s="9"/>
      <c r="B1416" s="9"/>
      <c r="C1416" s="9"/>
      <c r="D1416" s="9"/>
      <c r="E1416" s="32">
        <v>6669001</v>
      </c>
      <c r="F1416" s="33" t="s">
        <v>1441</v>
      </c>
      <c r="G1416" s="33"/>
      <c r="H1416" s="9"/>
      <c r="I1416" s="9"/>
      <c r="J1416" s="9"/>
      <c r="K1416" s="9"/>
      <c r="L1416" s="9"/>
      <c r="M1416" s="9"/>
      <c r="N1416" s="9"/>
      <c r="O1416" s="9"/>
      <c r="P1416" s="9"/>
      <c r="Q1416" s="9"/>
      <c r="R1416" s="9"/>
      <c r="S1416" s="9"/>
      <c r="T1416" s="9"/>
      <c r="U1416" s="9"/>
      <c r="V1416" s="9"/>
      <c r="W1416" s="9"/>
      <c r="X1416" s="37"/>
      <c r="Y1416" s="9"/>
      <c r="Z1416" s="9"/>
    </row>
    <row r="1417" spans="1:26" x14ac:dyDescent="0.25">
      <c r="A1417" s="9"/>
      <c r="B1417" s="9"/>
      <c r="C1417" s="9"/>
      <c r="D1417" s="9"/>
      <c r="E1417" s="32">
        <v>6669100</v>
      </c>
      <c r="F1417" s="33" t="s">
        <v>1442</v>
      </c>
      <c r="G1417" s="33"/>
      <c r="H1417" s="9"/>
      <c r="I1417" s="9"/>
      <c r="J1417" s="9"/>
      <c r="K1417" s="9"/>
      <c r="L1417" s="9"/>
      <c r="M1417" s="9"/>
      <c r="N1417" s="9"/>
      <c r="O1417" s="9"/>
      <c r="P1417" s="9"/>
      <c r="Q1417" s="9"/>
      <c r="R1417" s="9"/>
      <c r="S1417" s="9"/>
      <c r="T1417" s="9"/>
      <c r="U1417" s="9"/>
      <c r="V1417" s="9"/>
      <c r="W1417" s="9"/>
      <c r="X1417" s="37"/>
      <c r="Y1417" s="9"/>
      <c r="Z1417" s="9"/>
    </row>
    <row r="1418" spans="1:26" x14ac:dyDescent="0.25">
      <c r="A1418" s="9"/>
      <c r="B1418" s="9"/>
      <c r="C1418" s="9"/>
      <c r="D1418" s="9"/>
      <c r="E1418" s="32">
        <v>6669101</v>
      </c>
      <c r="F1418" s="33" t="s">
        <v>1443</v>
      </c>
      <c r="G1418" s="33"/>
      <c r="H1418" s="9"/>
      <c r="I1418" s="9"/>
      <c r="J1418" s="9"/>
      <c r="K1418" s="9"/>
      <c r="L1418" s="9"/>
      <c r="M1418" s="9"/>
      <c r="N1418" s="9"/>
      <c r="O1418" s="9"/>
      <c r="P1418" s="9"/>
      <c r="Q1418" s="9"/>
      <c r="R1418" s="9"/>
      <c r="S1418" s="9"/>
      <c r="T1418" s="9"/>
      <c r="U1418" s="9"/>
      <c r="V1418" s="9"/>
      <c r="W1418" s="9"/>
      <c r="X1418" s="37"/>
      <c r="Y1418" s="9"/>
      <c r="Z1418" s="9"/>
    </row>
    <row r="1419" spans="1:26" x14ac:dyDescent="0.25">
      <c r="A1419" s="9"/>
      <c r="B1419" s="9"/>
      <c r="C1419" s="9"/>
      <c r="D1419" s="9"/>
      <c r="E1419" s="32">
        <v>6669102</v>
      </c>
      <c r="F1419" s="33" t="s">
        <v>1444</v>
      </c>
      <c r="G1419" s="33"/>
      <c r="H1419" s="9"/>
      <c r="I1419" s="9"/>
      <c r="J1419" s="9"/>
      <c r="K1419" s="9"/>
      <c r="L1419" s="9"/>
      <c r="M1419" s="9"/>
      <c r="N1419" s="9"/>
      <c r="O1419" s="9"/>
      <c r="P1419" s="9"/>
      <c r="Q1419" s="9"/>
      <c r="R1419" s="9"/>
      <c r="S1419" s="9"/>
      <c r="T1419" s="9"/>
      <c r="U1419" s="9"/>
      <c r="V1419" s="9"/>
      <c r="W1419" s="9"/>
      <c r="X1419" s="37"/>
      <c r="Y1419" s="9"/>
      <c r="Z1419" s="9"/>
    </row>
    <row r="1420" spans="1:26" x14ac:dyDescent="0.25">
      <c r="A1420" s="9"/>
      <c r="B1420" s="9"/>
      <c r="C1420" s="9"/>
      <c r="D1420" s="9"/>
      <c r="E1420" s="32">
        <v>6680100</v>
      </c>
      <c r="F1420" s="33" t="s">
        <v>1445</v>
      </c>
      <c r="G1420" s="33"/>
      <c r="H1420" s="9"/>
      <c r="I1420" s="9"/>
      <c r="J1420" s="9"/>
      <c r="K1420" s="9"/>
      <c r="L1420" s="9"/>
      <c r="M1420" s="9"/>
      <c r="N1420" s="9"/>
      <c r="O1420" s="9"/>
      <c r="P1420" s="9"/>
      <c r="Q1420" s="9"/>
      <c r="R1420" s="9"/>
      <c r="S1420" s="9"/>
      <c r="T1420" s="9"/>
      <c r="U1420" s="9"/>
      <c r="V1420" s="9"/>
      <c r="W1420" s="9"/>
      <c r="X1420" s="37"/>
      <c r="Y1420" s="9"/>
      <c r="Z1420" s="9"/>
    </row>
    <row r="1421" spans="1:26" x14ac:dyDescent="0.25">
      <c r="A1421" s="9"/>
      <c r="B1421" s="9"/>
      <c r="C1421" s="9"/>
      <c r="D1421" s="9"/>
      <c r="E1421" s="32">
        <v>6711001</v>
      </c>
      <c r="F1421" s="33" t="s">
        <v>1446</v>
      </c>
      <c r="G1421" s="33"/>
      <c r="H1421" s="9"/>
      <c r="I1421" s="9"/>
      <c r="J1421" s="9"/>
      <c r="K1421" s="9"/>
      <c r="L1421" s="9"/>
      <c r="M1421" s="9"/>
      <c r="N1421" s="9"/>
      <c r="O1421" s="9"/>
      <c r="P1421" s="9"/>
      <c r="Q1421" s="9"/>
      <c r="R1421" s="9"/>
      <c r="S1421" s="9"/>
      <c r="T1421" s="9"/>
      <c r="U1421" s="9"/>
      <c r="V1421" s="9"/>
      <c r="W1421" s="9"/>
      <c r="X1421" s="37"/>
      <c r="Y1421" s="9"/>
      <c r="Z1421" s="9"/>
    </row>
    <row r="1422" spans="1:26" x14ac:dyDescent="0.25">
      <c r="A1422" s="9"/>
      <c r="B1422" s="9"/>
      <c r="C1422" s="9"/>
      <c r="D1422" s="9"/>
      <c r="E1422" s="32">
        <v>6711101</v>
      </c>
      <c r="F1422" s="33" t="s">
        <v>1447</v>
      </c>
      <c r="G1422" s="33"/>
      <c r="H1422" s="9"/>
      <c r="I1422" s="9"/>
      <c r="J1422" s="9"/>
      <c r="K1422" s="9"/>
      <c r="L1422" s="9"/>
      <c r="M1422" s="9"/>
      <c r="N1422" s="9"/>
      <c r="O1422" s="9"/>
      <c r="P1422" s="9"/>
      <c r="Q1422" s="9"/>
      <c r="R1422" s="9"/>
      <c r="S1422" s="9"/>
      <c r="T1422" s="9"/>
      <c r="U1422" s="9"/>
      <c r="V1422" s="9"/>
      <c r="W1422" s="9"/>
      <c r="X1422" s="37"/>
      <c r="Y1422" s="9"/>
      <c r="Z1422" s="9"/>
    </row>
    <row r="1423" spans="1:26" x14ac:dyDescent="0.25">
      <c r="A1423" s="9"/>
      <c r="B1423" s="9"/>
      <c r="C1423" s="9"/>
      <c r="D1423" s="9"/>
      <c r="E1423" s="32">
        <v>6712100</v>
      </c>
      <c r="F1423" s="33" t="s">
        <v>1448</v>
      </c>
      <c r="G1423" s="33"/>
      <c r="H1423" s="9"/>
      <c r="I1423" s="9"/>
      <c r="J1423" s="9"/>
      <c r="K1423" s="9"/>
      <c r="L1423" s="9"/>
      <c r="M1423" s="9"/>
      <c r="N1423" s="9"/>
      <c r="O1423" s="9"/>
      <c r="P1423" s="9"/>
      <c r="Q1423" s="9"/>
      <c r="R1423" s="9"/>
      <c r="S1423" s="9"/>
      <c r="T1423" s="9"/>
      <c r="U1423" s="9"/>
      <c r="V1423" s="9"/>
      <c r="W1423" s="9"/>
      <c r="X1423" s="37"/>
      <c r="Y1423" s="9"/>
      <c r="Z1423" s="9"/>
    </row>
    <row r="1424" spans="1:26" x14ac:dyDescent="0.25">
      <c r="A1424" s="9"/>
      <c r="B1424" s="9"/>
      <c r="C1424" s="9"/>
      <c r="D1424" s="9"/>
      <c r="E1424" s="32">
        <v>6712101</v>
      </c>
      <c r="F1424" s="33" t="s">
        <v>1449</v>
      </c>
      <c r="G1424" s="33"/>
      <c r="H1424" s="9"/>
      <c r="I1424" s="9"/>
      <c r="J1424" s="9"/>
      <c r="K1424" s="9"/>
      <c r="L1424" s="9"/>
      <c r="M1424" s="9"/>
      <c r="N1424" s="9"/>
      <c r="O1424" s="9"/>
      <c r="P1424" s="9"/>
      <c r="Q1424" s="9"/>
      <c r="R1424" s="9"/>
      <c r="S1424" s="9"/>
      <c r="T1424" s="9"/>
      <c r="U1424" s="9"/>
      <c r="V1424" s="9"/>
      <c r="W1424" s="9"/>
      <c r="X1424" s="37"/>
      <c r="Y1424" s="9"/>
      <c r="Z1424" s="9"/>
    </row>
    <row r="1425" spans="1:26" x14ac:dyDescent="0.25">
      <c r="A1425" s="9"/>
      <c r="B1425" s="9"/>
      <c r="C1425" s="9"/>
      <c r="D1425" s="9"/>
      <c r="E1425" s="32">
        <v>6718100</v>
      </c>
      <c r="F1425" s="33" t="s">
        <v>1450</v>
      </c>
      <c r="G1425" s="33"/>
      <c r="H1425" s="9"/>
      <c r="I1425" s="9"/>
      <c r="J1425" s="9"/>
      <c r="K1425" s="9"/>
      <c r="L1425" s="9"/>
      <c r="M1425" s="9"/>
      <c r="N1425" s="9"/>
      <c r="O1425" s="9"/>
      <c r="P1425" s="9"/>
      <c r="Q1425" s="9"/>
      <c r="R1425" s="9"/>
      <c r="S1425" s="9"/>
      <c r="T1425" s="9"/>
      <c r="U1425" s="9"/>
      <c r="V1425" s="9"/>
      <c r="W1425" s="9"/>
      <c r="X1425" s="37"/>
      <c r="Y1425" s="9"/>
      <c r="Z1425" s="9"/>
    </row>
    <row r="1426" spans="1:26" x14ac:dyDescent="0.25">
      <c r="A1426" s="9"/>
      <c r="B1426" s="9"/>
      <c r="C1426" s="9"/>
      <c r="D1426" s="9"/>
      <c r="E1426" s="32">
        <v>6718101</v>
      </c>
      <c r="F1426" s="33" t="s">
        <v>1451</v>
      </c>
      <c r="G1426" s="33"/>
      <c r="H1426" s="9"/>
      <c r="I1426" s="9"/>
      <c r="J1426" s="9"/>
      <c r="K1426" s="9"/>
      <c r="L1426" s="9"/>
      <c r="M1426" s="9"/>
      <c r="N1426" s="9"/>
      <c r="O1426" s="9"/>
      <c r="P1426" s="9"/>
      <c r="Q1426" s="9"/>
      <c r="R1426" s="9"/>
      <c r="S1426" s="9"/>
      <c r="T1426" s="9"/>
      <c r="U1426" s="9"/>
      <c r="V1426" s="9"/>
      <c r="W1426" s="9"/>
      <c r="X1426" s="37"/>
      <c r="Y1426" s="9"/>
      <c r="Z1426" s="9"/>
    </row>
    <row r="1427" spans="1:26" x14ac:dyDescent="0.25">
      <c r="A1427" s="9"/>
      <c r="B1427" s="9"/>
      <c r="C1427" s="9"/>
      <c r="D1427" s="9"/>
      <c r="E1427" s="32">
        <v>6751100</v>
      </c>
      <c r="F1427" s="33" t="s">
        <v>1452</v>
      </c>
      <c r="G1427" s="33"/>
      <c r="H1427" s="9"/>
      <c r="I1427" s="9"/>
      <c r="J1427" s="9"/>
      <c r="K1427" s="9"/>
      <c r="L1427" s="9"/>
      <c r="M1427" s="9"/>
      <c r="N1427" s="9"/>
      <c r="O1427" s="9"/>
      <c r="P1427" s="9"/>
      <c r="Q1427" s="9"/>
      <c r="R1427" s="9"/>
      <c r="S1427" s="9"/>
      <c r="T1427" s="9"/>
      <c r="U1427" s="9"/>
      <c r="V1427" s="9"/>
      <c r="W1427" s="9"/>
      <c r="X1427" s="37"/>
      <c r="Y1427" s="9"/>
      <c r="Z1427" s="9"/>
    </row>
    <row r="1428" spans="1:26" x14ac:dyDescent="0.25">
      <c r="A1428" s="9"/>
      <c r="B1428" s="9"/>
      <c r="C1428" s="9"/>
      <c r="D1428" s="9"/>
      <c r="E1428" s="32">
        <v>6751103</v>
      </c>
      <c r="F1428" s="33" t="s">
        <v>1453</v>
      </c>
      <c r="G1428" s="33"/>
      <c r="H1428" s="9"/>
      <c r="I1428" s="9"/>
      <c r="J1428" s="9"/>
      <c r="K1428" s="9"/>
      <c r="L1428" s="9"/>
      <c r="M1428" s="9"/>
      <c r="N1428" s="9"/>
      <c r="O1428" s="9"/>
      <c r="P1428" s="9"/>
      <c r="Q1428" s="9"/>
      <c r="R1428" s="9"/>
      <c r="S1428" s="9"/>
      <c r="T1428" s="9"/>
      <c r="U1428" s="9"/>
      <c r="V1428" s="9"/>
      <c r="W1428" s="9"/>
      <c r="X1428" s="37"/>
      <c r="Y1428" s="9"/>
      <c r="Z1428" s="9"/>
    </row>
    <row r="1429" spans="1:26" x14ac:dyDescent="0.25">
      <c r="A1429" s="9"/>
      <c r="B1429" s="9"/>
      <c r="C1429" s="9"/>
      <c r="D1429" s="9"/>
      <c r="E1429" s="32">
        <v>6752100</v>
      </c>
      <c r="F1429" s="33" t="s">
        <v>1454</v>
      </c>
      <c r="G1429" s="33"/>
      <c r="H1429" s="9"/>
      <c r="I1429" s="9"/>
      <c r="J1429" s="9"/>
      <c r="K1429" s="9"/>
      <c r="L1429" s="9"/>
      <c r="M1429" s="9"/>
      <c r="N1429" s="9"/>
      <c r="O1429" s="9"/>
      <c r="P1429" s="9"/>
      <c r="Q1429" s="9"/>
      <c r="R1429" s="9"/>
      <c r="S1429" s="9"/>
      <c r="T1429" s="9"/>
      <c r="U1429" s="9"/>
      <c r="V1429" s="9"/>
      <c r="W1429" s="9"/>
      <c r="X1429" s="37"/>
      <c r="Y1429" s="9"/>
      <c r="Z1429" s="9"/>
    </row>
    <row r="1430" spans="1:26" x14ac:dyDescent="0.25">
      <c r="A1430" s="9"/>
      <c r="B1430" s="9"/>
      <c r="C1430" s="9"/>
      <c r="D1430" s="9"/>
      <c r="E1430" s="32">
        <v>6752103</v>
      </c>
      <c r="F1430" s="33" t="s">
        <v>1455</v>
      </c>
      <c r="G1430" s="33"/>
      <c r="H1430" s="9"/>
      <c r="I1430" s="9"/>
      <c r="J1430" s="9"/>
      <c r="K1430" s="9"/>
      <c r="L1430" s="9"/>
      <c r="M1430" s="9"/>
      <c r="N1430" s="9"/>
      <c r="O1430" s="9"/>
      <c r="P1430" s="9"/>
      <c r="Q1430" s="9"/>
      <c r="R1430" s="9"/>
      <c r="S1430" s="9"/>
      <c r="T1430" s="9"/>
      <c r="U1430" s="9"/>
      <c r="V1430" s="9"/>
      <c r="W1430" s="9"/>
      <c r="X1430" s="37"/>
      <c r="Y1430" s="9"/>
      <c r="Z1430" s="9"/>
    </row>
    <row r="1431" spans="1:26" x14ac:dyDescent="0.25">
      <c r="A1431" s="9"/>
      <c r="B1431" s="9"/>
      <c r="C1431" s="9"/>
      <c r="D1431" s="9"/>
      <c r="E1431" s="32">
        <v>6752104</v>
      </c>
      <c r="F1431" s="33" t="s">
        <v>1456</v>
      </c>
      <c r="G1431" s="33"/>
      <c r="H1431" s="9"/>
      <c r="I1431" s="9"/>
      <c r="J1431" s="9"/>
      <c r="K1431" s="9"/>
      <c r="L1431" s="9"/>
      <c r="M1431" s="9"/>
      <c r="N1431" s="9"/>
      <c r="O1431" s="9"/>
      <c r="P1431" s="9"/>
      <c r="Q1431" s="9"/>
      <c r="R1431" s="9"/>
      <c r="S1431" s="9"/>
      <c r="T1431" s="9"/>
      <c r="U1431" s="9"/>
      <c r="V1431" s="9"/>
      <c r="W1431" s="9"/>
      <c r="X1431" s="37"/>
      <c r="Y1431" s="9"/>
      <c r="Z1431" s="9"/>
    </row>
    <row r="1432" spans="1:26" x14ac:dyDescent="0.25">
      <c r="A1432" s="9"/>
      <c r="B1432" s="9"/>
      <c r="C1432" s="9"/>
      <c r="D1432" s="9"/>
      <c r="E1432" s="32">
        <v>6756100</v>
      </c>
      <c r="F1432" s="33" t="s">
        <v>1457</v>
      </c>
      <c r="G1432" s="33"/>
      <c r="H1432" s="9"/>
      <c r="I1432" s="9"/>
      <c r="J1432" s="9"/>
      <c r="K1432" s="9"/>
      <c r="L1432" s="9"/>
      <c r="M1432" s="9"/>
      <c r="N1432" s="9"/>
      <c r="O1432" s="9"/>
      <c r="P1432" s="9"/>
      <c r="Q1432" s="9"/>
      <c r="R1432" s="9"/>
      <c r="S1432" s="9"/>
      <c r="T1432" s="9"/>
      <c r="U1432" s="9"/>
      <c r="V1432" s="9"/>
      <c r="W1432" s="9"/>
      <c r="X1432" s="37"/>
      <c r="Y1432" s="9"/>
      <c r="Z1432" s="9"/>
    </row>
    <row r="1433" spans="1:26" x14ac:dyDescent="0.25">
      <c r="A1433" s="9"/>
      <c r="B1433" s="9"/>
      <c r="C1433" s="9"/>
      <c r="D1433" s="9"/>
      <c r="E1433" s="32">
        <v>6756101</v>
      </c>
      <c r="F1433" s="33" t="s">
        <v>1458</v>
      </c>
      <c r="G1433" s="33"/>
      <c r="H1433" s="9"/>
      <c r="I1433" s="9"/>
      <c r="J1433" s="9"/>
      <c r="K1433" s="9"/>
      <c r="L1433" s="9"/>
      <c r="M1433" s="9"/>
      <c r="N1433" s="9"/>
      <c r="O1433" s="9"/>
      <c r="P1433" s="9"/>
      <c r="Q1433" s="9"/>
      <c r="R1433" s="9"/>
      <c r="S1433" s="9"/>
      <c r="T1433" s="9"/>
      <c r="U1433" s="9"/>
      <c r="V1433" s="9"/>
      <c r="W1433" s="9"/>
      <c r="X1433" s="37"/>
      <c r="Y1433" s="9"/>
      <c r="Z1433" s="9"/>
    </row>
    <row r="1434" spans="1:26" x14ac:dyDescent="0.25">
      <c r="A1434" s="9"/>
      <c r="B1434" s="9"/>
      <c r="C1434" s="9"/>
      <c r="D1434" s="9"/>
      <c r="E1434" s="32">
        <v>6756102</v>
      </c>
      <c r="F1434" s="33" t="s">
        <v>1459</v>
      </c>
      <c r="G1434" s="33"/>
      <c r="H1434" s="9"/>
      <c r="I1434" s="9"/>
      <c r="J1434" s="9"/>
      <c r="K1434" s="9"/>
      <c r="L1434" s="9"/>
      <c r="M1434" s="9"/>
      <c r="N1434" s="9"/>
      <c r="O1434" s="9"/>
      <c r="P1434" s="9"/>
      <c r="Q1434" s="9"/>
      <c r="R1434" s="9"/>
      <c r="S1434" s="9"/>
      <c r="T1434" s="9"/>
      <c r="U1434" s="9"/>
      <c r="V1434" s="9"/>
      <c r="W1434" s="9"/>
      <c r="X1434" s="37"/>
      <c r="Y1434" s="9"/>
      <c r="Z1434" s="9"/>
    </row>
    <row r="1435" spans="1:26" x14ac:dyDescent="0.25">
      <c r="A1435" s="9"/>
      <c r="B1435" s="9"/>
      <c r="C1435" s="9"/>
      <c r="D1435" s="9"/>
      <c r="E1435" s="32">
        <v>6785100</v>
      </c>
      <c r="F1435" s="33" t="s">
        <v>1460</v>
      </c>
      <c r="G1435" s="33"/>
      <c r="H1435" s="9"/>
      <c r="I1435" s="9"/>
      <c r="J1435" s="9"/>
      <c r="K1435" s="9"/>
      <c r="L1435" s="9"/>
      <c r="M1435" s="9"/>
      <c r="N1435" s="9"/>
      <c r="O1435" s="9"/>
      <c r="P1435" s="9"/>
      <c r="Q1435" s="9"/>
      <c r="R1435" s="9"/>
      <c r="S1435" s="9"/>
      <c r="T1435" s="9"/>
      <c r="U1435" s="9"/>
      <c r="V1435" s="9"/>
      <c r="W1435" s="9"/>
      <c r="X1435" s="37"/>
      <c r="Y1435" s="9"/>
      <c r="Z1435" s="9"/>
    </row>
    <row r="1436" spans="1:26" x14ac:dyDescent="0.25">
      <c r="A1436" s="9"/>
      <c r="B1436" s="9"/>
      <c r="C1436" s="9"/>
      <c r="D1436" s="9"/>
      <c r="E1436" s="32">
        <v>6785101</v>
      </c>
      <c r="F1436" s="33" t="s">
        <v>1451</v>
      </c>
      <c r="G1436" s="33"/>
      <c r="H1436" s="9"/>
      <c r="I1436" s="9"/>
      <c r="J1436" s="9"/>
      <c r="K1436" s="9"/>
      <c r="L1436" s="9"/>
      <c r="M1436" s="9"/>
      <c r="N1436" s="9"/>
      <c r="O1436" s="9"/>
      <c r="P1436" s="9"/>
      <c r="Q1436" s="9"/>
      <c r="R1436" s="9"/>
      <c r="S1436" s="9"/>
      <c r="T1436" s="9"/>
      <c r="U1436" s="9"/>
      <c r="V1436" s="9"/>
      <c r="W1436" s="9"/>
      <c r="X1436" s="37"/>
      <c r="Y1436" s="9"/>
      <c r="Z1436" s="9"/>
    </row>
    <row r="1437" spans="1:26" x14ac:dyDescent="0.25">
      <c r="A1437" s="9"/>
      <c r="B1437" s="9"/>
      <c r="C1437" s="9"/>
      <c r="D1437" s="9"/>
      <c r="E1437" s="32">
        <v>6788100</v>
      </c>
      <c r="F1437" s="33" t="s">
        <v>1461</v>
      </c>
      <c r="G1437" s="33"/>
      <c r="H1437" s="9"/>
      <c r="I1437" s="9"/>
      <c r="J1437" s="9"/>
      <c r="K1437" s="9"/>
      <c r="L1437" s="9"/>
      <c r="M1437" s="9"/>
      <c r="N1437" s="9"/>
      <c r="O1437" s="9"/>
      <c r="P1437" s="9"/>
      <c r="Q1437" s="9"/>
      <c r="R1437" s="9"/>
      <c r="S1437" s="9"/>
      <c r="T1437" s="9"/>
      <c r="U1437" s="9"/>
      <c r="V1437" s="9"/>
      <c r="W1437" s="9"/>
      <c r="X1437" s="37"/>
      <c r="Y1437" s="9"/>
      <c r="Z1437" s="9"/>
    </row>
    <row r="1438" spans="1:26" x14ac:dyDescent="0.25">
      <c r="A1438" s="9"/>
      <c r="B1438" s="9"/>
      <c r="C1438" s="9"/>
      <c r="D1438" s="9"/>
      <c r="E1438" s="32">
        <v>6811100</v>
      </c>
      <c r="F1438" s="33" t="s">
        <v>1462</v>
      </c>
      <c r="G1438" s="33"/>
      <c r="H1438" s="9"/>
      <c r="I1438" s="9"/>
      <c r="J1438" s="9"/>
      <c r="K1438" s="9"/>
      <c r="L1438" s="9"/>
      <c r="M1438" s="9"/>
      <c r="N1438" s="9"/>
      <c r="O1438" s="9"/>
      <c r="P1438" s="9"/>
      <c r="Q1438" s="9"/>
      <c r="R1438" s="9"/>
      <c r="S1438" s="9"/>
      <c r="T1438" s="9"/>
      <c r="U1438" s="9"/>
      <c r="V1438" s="9"/>
      <c r="W1438" s="9"/>
      <c r="X1438" s="37"/>
      <c r="Y1438" s="9"/>
      <c r="Z1438" s="9"/>
    </row>
    <row r="1439" spans="1:26" x14ac:dyDescent="0.25">
      <c r="A1439" s="9"/>
      <c r="B1439" s="9"/>
      <c r="C1439" s="9"/>
      <c r="D1439" s="9"/>
      <c r="E1439" s="32">
        <v>6811102</v>
      </c>
      <c r="F1439" s="33" t="s">
        <v>1463</v>
      </c>
      <c r="G1439" s="33"/>
      <c r="H1439" s="9"/>
      <c r="I1439" s="9"/>
      <c r="J1439" s="9"/>
      <c r="K1439" s="9"/>
      <c r="L1439" s="9"/>
      <c r="M1439" s="9"/>
      <c r="N1439" s="9"/>
      <c r="O1439" s="9"/>
      <c r="P1439" s="9"/>
      <c r="Q1439" s="9"/>
      <c r="R1439" s="9"/>
      <c r="S1439" s="9"/>
      <c r="T1439" s="9"/>
      <c r="U1439" s="9"/>
      <c r="V1439" s="9"/>
      <c r="W1439" s="9"/>
      <c r="X1439" s="37"/>
      <c r="Y1439" s="9"/>
      <c r="Z1439" s="9"/>
    </row>
    <row r="1440" spans="1:26" x14ac:dyDescent="0.25">
      <c r="A1440" s="9"/>
      <c r="B1440" s="9"/>
      <c r="C1440" s="9"/>
      <c r="D1440" s="9"/>
      <c r="E1440" s="32">
        <v>6811104</v>
      </c>
      <c r="F1440" s="33" t="s">
        <v>1464</v>
      </c>
      <c r="G1440" s="33"/>
      <c r="H1440" s="9"/>
      <c r="I1440" s="9"/>
      <c r="J1440" s="9"/>
      <c r="K1440" s="9"/>
      <c r="L1440" s="9"/>
      <c r="M1440" s="9"/>
      <c r="N1440" s="9"/>
      <c r="O1440" s="9"/>
      <c r="P1440" s="9"/>
      <c r="Q1440" s="9"/>
      <c r="R1440" s="9"/>
      <c r="S1440" s="9"/>
      <c r="T1440" s="9"/>
      <c r="U1440" s="9"/>
      <c r="V1440" s="9"/>
      <c r="W1440" s="9"/>
      <c r="X1440" s="37"/>
      <c r="Y1440" s="9"/>
      <c r="Z1440" s="9"/>
    </row>
    <row r="1441" spans="1:26" x14ac:dyDescent="0.25">
      <c r="A1441" s="9"/>
      <c r="B1441" s="9"/>
      <c r="C1441" s="9"/>
      <c r="D1441" s="9"/>
      <c r="E1441" s="32">
        <v>6811105</v>
      </c>
      <c r="F1441" s="33" t="s">
        <v>1465</v>
      </c>
      <c r="G1441" s="33"/>
      <c r="H1441" s="9"/>
      <c r="I1441" s="9"/>
      <c r="J1441" s="9"/>
      <c r="K1441" s="9"/>
      <c r="L1441" s="9"/>
      <c r="M1441" s="9"/>
      <c r="N1441" s="9"/>
      <c r="O1441" s="9"/>
      <c r="P1441" s="9"/>
      <c r="Q1441" s="9"/>
      <c r="R1441" s="9"/>
      <c r="S1441" s="9"/>
      <c r="T1441" s="9"/>
      <c r="U1441" s="9"/>
      <c r="V1441" s="9"/>
      <c r="W1441" s="9"/>
      <c r="X1441" s="37"/>
      <c r="Y1441" s="9"/>
      <c r="Z1441" s="9"/>
    </row>
    <row r="1442" spans="1:26" x14ac:dyDescent="0.25">
      <c r="A1442" s="9"/>
      <c r="B1442" s="9"/>
      <c r="C1442" s="9"/>
      <c r="D1442" s="9"/>
      <c r="E1442" s="32">
        <v>6811150</v>
      </c>
      <c r="F1442" s="33" t="s">
        <v>1466</v>
      </c>
      <c r="G1442" s="33"/>
      <c r="H1442" s="9"/>
      <c r="I1442" s="9"/>
      <c r="J1442" s="9"/>
      <c r="K1442" s="9"/>
      <c r="L1442" s="9"/>
      <c r="M1442" s="9"/>
      <c r="N1442" s="9"/>
      <c r="O1442" s="9"/>
      <c r="P1442" s="9"/>
      <c r="Q1442" s="9"/>
      <c r="R1442" s="9"/>
      <c r="S1442" s="9"/>
      <c r="T1442" s="9"/>
      <c r="U1442" s="9"/>
      <c r="V1442" s="9"/>
      <c r="W1442" s="9"/>
      <c r="X1442" s="37"/>
      <c r="Y1442" s="9"/>
      <c r="Z1442" s="9"/>
    </row>
    <row r="1443" spans="1:26" x14ac:dyDescent="0.25">
      <c r="A1443" s="9"/>
      <c r="B1443" s="9"/>
      <c r="C1443" s="9"/>
      <c r="D1443" s="9"/>
      <c r="E1443" s="32">
        <v>6811152</v>
      </c>
      <c r="F1443" s="33" t="s">
        <v>1467</v>
      </c>
      <c r="G1443" s="33"/>
      <c r="H1443" s="9"/>
      <c r="I1443" s="9"/>
      <c r="J1443" s="9"/>
      <c r="K1443" s="9"/>
      <c r="L1443" s="9"/>
      <c r="M1443" s="9"/>
      <c r="N1443" s="9"/>
      <c r="O1443" s="9"/>
      <c r="P1443" s="9"/>
      <c r="Q1443" s="9"/>
      <c r="R1443" s="9"/>
      <c r="S1443" s="9"/>
      <c r="T1443" s="9"/>
      <c r="U1443" s="9"/>
      <c r="V1443" s="9"/>
      <c r="W1443" s="9"/>
      <c r="X1443" s="37"/>
      <c r="Y1443" s="9"/>
      <c r="Z1443" s="9"/>
    </row>
    <row r="1444" spans="1:26" x14ac:dyDescent="0.25">
      <c r="A1444" s="9"/>
      <c r="B1444" s="9"/>
      <c r="C1444" s="9"/>
      <c r="D1444" s="9"/>
      <c r="E1444" s="32">
        <v>6811180</v>
      </c>
      <c r="F1444" s="33" t="s">
        <v>1468</v>
      </c>
      <c r="G1444" s="33"/>
      <c r="H1444" s="9"/>
      <c r="I1444" s="9"/>
      <c r="J1444" s="9"/>
      <c r="K1444" s="9"/>
      <c r="L1444" s="9"/>
      <c r="M1444" s="9"/>
      <c r="N1444" s="9"/>
      <c r="O1444" s="9"/>
      <c r="P1444" s="9"/>
      <c r="Q1444" s="9"/>
      <c r="R1444" s="9"/>
      <c r="S1444" s="9"/>
      <c r="T1444" s="9"/>
      <c r="U1444" s="9"/>
      <c r="V1444" s="9"/>
      <c r="W1444" s="9"/>
      <c r="X1444" s="37"/>
      <c r="Y1444" s="9"/>
      <c r="Z1444" s="9"/>
    </row>
    <row r="1445" spans="1:26" x14ac:dyDescent="0.25">
      <c r="A1445" s="9"/>
      <c r="B1445" s="9"/>
      <c r="C1445" s="9"/>
      <c r="D1445" s="9"/>
      <c r="E1445" s="32">
        <v>6811182</v>
      </c>
      <c r="F1445" s="33" t="s">
        <v>1469</v>
      </c>
      <c r="G1445" s="33"/>
      <c r="H1445" s="9"/>
      <c r="I1445" s="9"/>
      <c r="J1445" s="9"/>
      <c r="K1445" s="9"/>
      <c r="L1445" s="9"/>
      <c r="M1445" s="9"/>
      <c r="N1445" s="9"/>
      <c r="O1445" s="9"/>
      <c r="P1445" s="9"/>
      <c r="Q1445" s="9"/>
      <c r="R1445" s="9"/>
      <c r="S1445" s="9"/>
      <c r="T1445" s="9"/>
      <c r="U1445" s="9"/>
      <c r="V1445" s="9"/>
      <c r="W1445" s="9"/>
      <c r="X1445" s="37"/>
      <c r="Y1445" s="9"/>
      <c r="Z1445" s="9"/>
    </row>
    <row r="1446" spans="1:26" x14ac:dyDescent="0.25">
      <c r="A1446" s="9"/>
      <c r="B1446" s="9"/>
      <c r="C1446" s="9"/>
      <c r="D1446" s="9"/>
      <c r="E1446" s="32">
        <v>6812100</v>
      </c>
      <c r="F1446" s="33" t="s">
        <v>1470</v>
      </c>
      <c r="G1446" s="33"/>
      <c r="H1446" s="9"/>
      <c r="I1446" s="9"/>
      <c r="J1446" s="9"/>
      <c r="K1446" s="9"/>
      <c r="L1446" s="9"/>
      <c r="M1446" s="9"/>
      <c r="N1446" s="9"/>
      <c r="O1446" s="9"/>
      <c r="P1446" s="9"/>
      <c r="Q1446" s="9"/>
      <c r="R1446" s="9"/>
      <c r="S1446" s="9"/>
      <c r="T1446" s="9"/>
      <c r="U1446" s="9"/>
      <c r="V1446" s="9"/>
      <c r="W1446" s="9"/>
      <c r="X1446" s="37"/>
      <c r="Y1446" s="9"/>
      <c r="Z1446" s="9"/>
    </row>
    <row r="1447" spans="1:26" x14ac:dyDescent="0.25">
      <c r="A1447" s="9"/>
      <c r="B1447" s="9"/>
      <c r="C1447" s="9"/>
      <c r="D1447" s="9"/>
      <c r="E1447" s="32">
        <v>6812101</v>
      </c>
      <c r="F1447" s="33" t="s">
        <v>1471</v>
      </c>
      <c r="G1447" s="33"/>
      <c r="H1447" s="9"/>
      <c r="I1447" s="9"/>
      <c r="J1447" s="9"/>
      <c r="K1447" s="9"/>
      <c r="L1447" s="9"/>
      <c r="M1447" s="9"/>
      <c r="N1447" s="9"/>
      <c r="O1447" s="9"/>
      <c r="P1447" s="9"/>
      <c r="Q1447" s="9"/>
      <c r="R1447" s="9"/>
      <c r="S1447" s="9"/>
      <c r="T1447" s="9"/>
      <c r="U1447" s="9"/>
      <c r="V1447" s="9"/>
      <c r="W1447" s="9"/>
      <c r="X1447" s="37"/>
      <c r="Y1447" s="9"/>
      <c r="Z1447" s="9"/>
    </row>
    <row r="1448" spans="1:26" x14ac:dyDescent="0.25">
      <c r="A1448" s="9"/>
      <c r="B1448" s="9"/>
      <c r="C1448" s="9"/>
      <c r="D1448" s="9"/>
      <c r="E1448" s="32">
        <v>6812102</v>
      </c>
      <c r="F1448" s="33" t="s">
        <v>1472</v>
      </c>
      <c r="G1448" s="33"/>
      <c r="H1448" s="9"/>
      <c r="I1448" s="9"/>
      <c r="J1448" s="9"/>
      <c r="K1448" s="9"/>
      <c r="L1448" s="9"/>
      <c r="M1448" s="9"/>
      <c r="N1448" s="9"/>
      <c r="O1448" s="9"/>
      <c r="P1448" s="9"/>
      <c r="Q1448" s="9"/>
      <c r="R1448" s="9"/>
      <c r="S1448" s="9"/>
      <c r="T1448" s="9"/>
      <c r="U1448" s="9"/>
      <c r="V1448" s="9"/>
      <c r="W1448" s="9"/>
      <c r="X1448" s="37"/>
      <c r="Y1448" s="9"/>
      <c r="Z1448" s="9"/>
    </row>
    <row r="1449" spans="1:26" x14ac:dyDescent="0.25">
      <c r="A1449" s="9"/>
      <c r="B1449" s="9"/>
      <c r="C1449" s="9"/>
      <c r="D1449" s="9"/>
      <c r="E1449" s="32">
        <v>6812120</v>
      </c>
      <c r="F1449" s="33" t="s">
        <v>1473</v>
      </c>
      <c r="G1449" s="33"/>
      <c r="H1449" s="9"/>
      <c r="I1449" s="9"/>
      <c r="J1449" s="9"/>
      <c r="K1449" s="9"/>
      <c r="L1449" s="9"/>
      <c r="M1449" s="9"/>
      <c r="N1449" s="9"/>
      <c r="O1449" s="9"/>
      <c r="P1449" s="9"/>
      <c r="Q1449" s="9"/>
      <c r="R1449" s="9"/>
      <c r="S1449" s="9"/>
      <c r="T1449" s="9"/>
      <c r="U1449" s="9"/>
      <c r="V1449" s="9"/>
      <c r="W1449" s="9"/>
      <c r="X1449" s="37"/>
      <c r="Y1449" s="9"/>
      <c r="Z1449" s="9"/>
    </row>
    <row r="1450" spans="1:26" x14ac:dyDescent="0.25">
      <c r="A1450" s="9"/>
      <c r="B1450" s="9"/>
      <c r="C1450" s="9"/>
      <c r="D1450" s="9"/>
      <c r="E1450" s="32">
        <v>6812131</v>
      </c>
      <c r="F1450" s="33" t="s">
        <v>1474</v>
      </c>
      <c r="G1450" s="33"/>
      <c r="H1450" s="9"/>
      <c r="I1450" s="9"/>
      <c r="J1450" s="9"/>
      <c r="K1450" s="9"/>
      <c r="L1450" s="9"/>
      <c r="M1450" s="9"/>
      <c r="N1450" s="9"/>
      <c r="O1450" s="9"/>
      <c r="P1450" s="9"/>
      <c r="Q1450" s="9"/>
      <c r="R1450" s="9"/>
      <c r="S1450" s="9"/>
      <c r="T1450" s="9"/>
      <c r="U1450" s="9"/>
      <c r="V1450" s="9"/>
      <c r="W1450" s="9"/>
      <c r="X1450" s="37"/>
      <c r="Y1450" s="9"/>
      <c r="Z1450" s="9"/>
    </row>
    <row r="1451" spans="1:26" x14ac:dyDescent="0.25">
      <c r="A1451" s="9"/>
      <c r="B1451" s="9"/>
      <c r="C1451" s="9"/>
      <c r="D1451" s="9"/>
      <c r="E1451" s="32">
        <v>6812135</v>
      </c>
      <c r="F1451" s="33" t="s">
        <v>1475</v>
      </c>
      <c r="G1451" s="33"/>
      <c r="H1451" s="9"/>
      <c r="I1451" s="9"/>
      <c r="J1451" s="9"/>
      <c r="K1451" s="9"/>
      <c r="L1451" s="9"/>
      <c r="M1451" s="9"/>
      <c r="N1451" s="9"/>
      <c r="O1451" s="9"/>
      <c r="P1451" s="9"/>
      <c r="Q1451" s="9"/>
      <c r="R1451" s="9"/>
      <c r="S1451" s="9"/>
      <c r="T1451" s="9"/>
      <c r="U1451" s="9"/>
      <c r="V1451" s="9"/>
      <c r="W1451" s="9"/>
      <c r="X1451" s="37"/>
      <c r="Y1451" s="9"/>
      <c r="Z1451" s="9"/>
    </row>
    <row r="1452" spans="1:26" x14ac:dyDescent="0.25">
      <c r="A1452" s="9"/>
      <c r="B1452" s="9"/>
      <c r="C1452" s="9"/>
      <c r="D1452" s="9"/>
      <c r="E1452" s="32">
        <v>6812138</v>
      </c>
      <c r="F1452" s="33" t="s">
        <v>1476</v>
      </c>
      <c r="G1452" s="33"/>
      <c r="H1452" s="9"/>
      <c r="I1452" s="9"/>
      <c r="J1452" s="9"/>
      <c r="K1452" s="9"/>
      <c r="L1452" s="9"/>
      <c r="M1452" s="9"/>
      <c r="N1452" s="9"/>
      <c r="O1452" s="9"/>
      <c r="P1452" s="9"/>
      <c r="Q1452" s="9"/>
      <c r="R1452" s="9"/>
      <c r="S1452" s="9"/>
      <c r="T1452" s="9"/>
      <c r="U1452" s="9"/>
      <c r="V1452" s="9"/>
      <c r="W1452" s="9"/>
      <c r="X1452" s="37"/>
      <c r="Y1452" s="9"/>
      <c r="Z1452" s="9"/>
    </row>
    <row r="1453" spans="1:26" x14ac:dyDescent="0.25">
      <c r="A1453" s="9"/>
      <c r="B1453" s="9"/>
      <c r="C1453" s="9"/>
      <c r="D1453" s="9"/>
      <c r="E1453" s="32">
        <v>6812153</v>
      </c>
      <c r="F1453" s="33" t="s">
        <v>1477</v>
      </c>
      <c r="G1453" s="33"/>
      <c r="H1453" s="9"/>
      <c r="I1453" s="9"/>
      <c r="J1453" s="9"/>
      <c r="K1453" s="9"/>
      <c r="L1453" s="9"/>
      <c r="M1453" s="9"/>
      <c r="N1453" s="9"/>
      <c r="O1453" s="9"/>
      <c r="P1453" s="9"/>
      <c r="Q1453" s="9"/>
      <c r="R1453" s="9"/>
      <c r="S1453" s="9"/>
      <c r="T1453" s="9"/>
      <c r="U1453" s="9"/>
      <c r="V1453" s="9"/>
      <c r="W1453" s="9"/>
      <c r="X1453" s="37"/>
      <c r="Y1453" s="9"/>
      <c r="Z1453" s="9"/>
    </row>
    <row r="1454" spans="1:26" x14ac:dyDescent="0.25">
      <c r="A1454" s="9"/>
      <c r="B1454" s="9"/>
      <c r="C1454" s="9"/>
      <c r="D1454" s="9"/>
      <c r="E1454" s="32">
        <v>6812154</v>
      </c>
      <c r="F1454" s="33" t="s">
        <v>1478</v>
      </c>
      <c r="G1454" s="33"/>
      <c r="H1454" s="9"/>
      <c r="I1454" s="9"/>
      <c r="J1454" s="9"/>
      <c r="K1454" s="9"/>
      <c r="L1454" s="9"/>
      <c r="M1454" s="9"/>
      <c r="N1454" s="9"/>
      <c r="O1454" s="9"/>
      <c r="P1454" s="9"/>
      <c r="Q1454" s="9"/>
      <c r="R1454" s="9"/>
      <c r="S1454" s="9"/>
      <c r="T1454" s="9"/>
      <c r="U1454" s="9"/>
      <c r="V1454" s="9"/>
      <c r="W1454" s="9"/>
      <c r="X1454" s="37"/>
      <c r="Y1454" s="9"/>
      <c r="Z1454" s="9"/>
    </row>
    <row r="1455" spans="1:26" x14ac:dyDescent="0.25">
      <c r="A1455" s="9"/>
      <c r="B1455" s="9"/>
      <c r="C1455" s="9"/>
      <c r="D1455" s="9"/>
      <c r="E1455" s="32">
        <v>6812157</v>
      </c>
      <c r="F1455" s="33" t="s">
        <v>1479</v>
      </c>
      <c r="G1455" s="33"/>
      <c r="H1455" s="9"/>
      <c r="I1455" s="9"/>
      <c r="J1455" s="9"/>
      <c r="K1455" s="9"/>
      <c r="L1455" s="9"/>
      <c r="M1455" s="9"/>
      <c r="N1455" s="9"/>
      <c r="O1455" s="9"/>
      <c r="P1455" s="9"/>
      <c r="Q1455" s="9"/>
      <c r="R1455" s="9"/>
      <c r="S1455" s="9"/>
      <c r="T1455" s="9"/>
      <c r="U1455" s="9"/>
      <c r="V1455" s="9"/>
      <c r="W1455" s="9"/>
      <c r="X1455" s="37"/>
      <c r="Y1455" s="9"/>
      <c r="Z1455" s="9"/>
    </row>
    <row r="1456" spans="1:26" x14ac:dyDescent="0.25">
      <c r="A1456" s="9"/>
      <c r="B1456" s="9"/>
      <c r="C1456" s="9"/>
      <c r="D1456" s="9"/>
      <c r="E1456" s="32">
        <v>6812181</v>
      </c>
      <c r="F1456" s="33" t="s">
        <v>1480</v>
      </c>
      <c r="G1456" s="33"/>
      <c r="H1456" s="9"/>
      <c r="I1456" s="9"/>
      <c r="J1456" s="9"/>
      <c r="K1456" s="9"/>
      <c r="L1456" s="9"/>
      <c r="M1456" s="9"/>
      <c r="N1456" s="9"/>
      <c r="O1456" s="9"/>
      <c r="P1456" s="9"/>
      <c r="Q1456" s="9"/>
      <c r="R1456" s="9"/>
      <c r="S1456" s="9"/>
      <c r="T1456" s="9"/>
      <c r="U1456" s="9"/>
      <c r="V1456" s="9"/>
      <c r="W1456" s="9"/>
      <c r="X1456" s="37"/>
      <c r="Y1456" s="9"/>
      <c r="Z1456" s="9"/>
    </row>
    <row r="1457" spans="1:26" x14ac:dyDescent="0.25">
      <c r="A1457" s="9"/>
      <c r="B1457" s="9"/>
      <c r="C1457" s="9"/>
      <c r="D1457" s="9"/>
      <c r="E1457" s="32">
        <v>6812182</v>
      </c>
      <c r="F1457" s="33" t="s">
        <v>1481</v>
      </c>
      <c r="G1457" s="33"/>
      <c r="H1457" s="9"/>
      <c r="I1457" s="9"/>
      <c r="J1457" s="9"/>
      <c r="K1457" s="9"/>
      <c r="L1457" s="9"/>
      <c r="M1457" s="9"/>
      <c r="N1457" s="9"/>
      <c r="O1457" s="9"/>
      <c r="P1457" s="9"/>
      <c r="Q1457" s="9"/>
      <c r="R1457" s="9"/>
      <c r="S1457" s="9"/>
      <c r="T1457" s="9"/>
      <c r="U1457" s="9"/>
      <c r="V1457" s="9"/>
      <c r="W1457" s="9"/>
      <c r="X1457" s="37"/>
      <c r="Y1457" s="9"/>
      <c r="Z1457" s="9"/>
    </row>
    <row r="1458" spans="1:26" x14ac:dyDescent="0.25">
      <c r="A1458" s="9"/>
      <c r="B1458" s="9"/>
      <c r="C1458" s="9"/>
      <c r="D1458" s="9"/>
      <c r="E1458" s="32">
        <v>6812183</v>
      </c>
      <c r="F1458" s="33" t="s">
        <v>1482</v>
      </c>
      <c r="G1458" s="33"/>
      <c r="H1458" s="9"/>
      <c r="I1458" s="9"/>
      <c r="J1458" s="9"/>
      <c r="K1458" s="9"/>
      <c r="L1458" s="9"/>
      <c r="M1458" s="9"/>
      <c r="N1458" s="9"/>
      <c r="O1458" s="9"/>
      <c r="P1458" s="9"/>
      <c r="Q1458" s="9"/>
      <c r="R1458" s="9"/>
      <c r="S1458" s="9"/>
      <c r="T1458" s="9"/>
      <c r="U1458" s="9"/>
      <c r="V1458" s="9"/>
      <c r="W1458" s="9"/>
      <c r="X1458" s="37"/>
      <c r="Y1458" s="9"/>
      <c r="Z1458" s="9"/>
    </row>
    <row r="1459" spans="1:26" x14ac:dyDescent="0.25">
      <c r="A1459" s="9"/>
      <c r="B1459" s="9"/>
      <c r="C1459" s="9"/>
      <c r="D1459" s="9"/>
      <c r="E1459" s="32">
        <v>6812184</v>
      </c>
      <c r="F1459" s="33" t="s">
        <v>1483</v>
      </c>
      <c r="G1459" s="33"/>
      <c r="H1459" s="9"/>
      <c r="I1459" s="9"/>
      <c r="J1459" s="9"/>
      <c r="K1459" s="9"/>
      <c r="L1459" s="9"/>
      <c r="M1459" s="9"/>
      <c r="N1459" s="9"/>
      <c r="O1459" s="9"/>
      <c r="P1459" s="9"/>
      <c r="Q1459" s="9"/>
      <c r="R1459" s="9"/>
      <c r="S1459" s="9"/>
      <c r="T1459" s="9"/>
      <c r="U1459" s="9"/>
      <c r="V1459" s="9"/>
      <c r="W1459" s="9"/>
      <c r="X1459" s="37"/>
      <c r="Y1459" s="9"/>
      <c r="Z1459" s="9"/>
    </row>
    <row r="1460" spans="1:26" x14ac:dyDescent="0.25">
      <c r="A1460" s="9"/>
      <c r="B1460" s="9"/>
      <c r="C1460" s="9"/>
      <c r="D1460" s="9"/>
      <c r="E1460" s="32">
        <v>6812188</v>
      </c>
      <c r="F1460" s="33" t="s">
        <v>1484</v>
      </c>
      <c r="G1460" s="33"/>
      <c r="H1460" s="9"/>
      <c r="I1460" s="9"/>
      <c r="J1460" s="9"/>
      <c r="K1460" s="9"/>
      <c r="L1460" s="9"/>
      <c r="M1460" s="9"/>
      <c r="N1460" s="9"/>
      <c r="O1460" s="9"/>
      <c r="P1460" s="9"/>
      <c r="Q1460" s="9"/>
      <c r="R1460" s="9"/>
      <c r="S1460" s="9"/>
      <c r="T1460" s="9"/>
      <c r="U1460" s="9"/>
      <c r="V1460" s="9"/>
      <c r="W1460" s="9"/>
      <c r="X1460" s="37"/>
      <c r="Y1460" s="9"/>
      <c r="Z1460" s="9"/>
    </row>
    <row r="1461" spans="1:26" x14ac:dyDescent="0.25">
      <c r="A1461" s="9"/>
      <c r="B1461" s="9"/>
      <c r="C1461" s="9"/>
      <c r="D1461" s="9"/>
      <c r="E1461" s="32">
        <v>6815001</v>
      </c>
      <c r="F1461" s="33" t="s">
        <v>1485</v>
      </c>
      <c r="G1461" s="33"/>
      <c r="H1461" s="9"/>
      <c r="I1461" s="9"/>
      <c r="J1461" s="9"/>
      <c r="K1461" s="9"/>
      <c r="L1461" s="9"/>
      <c r="M1461" s="9"/>
      <c r="N1461" s="9"/>
      <c r="O1461" s="9"/>
      <c r="P1461" s="9"/>
      <c r="Q1461" s="9"/>
      <c r="R1461" s="9"/>
      <c r="S1461" s="9"/>
      <c r="T1461" s="9"/>
      <c r="U1461" s="9"/>
      <c r="V1461" s="9"/>
      <c r="W1461" s="9"/>
      <c r="X1461" s="37"/>
      <c r="Y1461" s="9"/>
      <c r="Z1461" s="9"/>
    </row>
    <row r="1462" spans="1:26" x14ac:dyDescent="0.25">
      <c r="A1462" s="9"/>
      <c r="B1462" s="9"/>
      <c r="C1462" s="9"/>
      <c r="D1462" s="9"/>
      <c r="E1462" s="32">
        <v>6815101</v>
      </c>
      <c r="F1462" s="33" t="s">
        <v>141</v>
      </c>
      <c r="G1462" s="33"/>
      <c r="H1462" s="9"/>
      <c r="I1462" s="9"/>
      <c r="J1462" s="9"/>
      <c r="K1462" s="9"/>
      <c r="L1462" s="9"/>
      <c r="M1462" s="9"/>
      <c r="N1462" s="9"/>
      <c r="O1462" s="9"/>
      <c r="P1462" s="9"/>
      <c r="Q1462" s="9"/>
      <c r="R1462" s="9"/>
      <c r="S1462" s="9"/>
      <c r="T1462" s="9"/>
      <c r="U1462" s="9"/>
      <c r="V1462" s="9"/>
      <c r="W1462" s="9"/>
      <c r="X1462" s="37"/>
      <c r="Y1462" s="9"/>
      <c r="Z1462" s="9"/>
    </row>
    <row r="1463" spans="1:26" x14ac:dyDescent="0.25">
      <c r="A1463" s="9"/>
      <c r="B1463" s="9"/>
      <c r="C1463" s="9"/>
      <c r="D1463" s="9"/>
      <c r="E1463" s="32">
        <v>6815102</v>
      </c>
      <c r="F1463" s="33" t="s">
        <v>1486</v>
      </c>
      <c r="G1463" s="33"/>
      <c r="H1463" s="9"/>
      <c r="I1463" s="9"/>
      <c r="J1463" s="9"/>
      <c r="K1463" s="9"/>
      <c r="L1463" s="9"/>
      <c r="M1463" s="9"/>
      <c r="N1463" s="9"/>
      <c r="O1463" s="9"/>
      <c r="P1463" s="9"/>
      <c r="Q1463" s="9"/>
      <c r="R1463" s="9"/>
      <c r="S1463" s="9"/>
      <c r="T1463" s="9"/>
      <c r="U1463" s="9"/>
      <c r="V1463" s="9"/>
      <c r="W1463" s="9"/>
      <c r="X1463" s="37"/>
      <c r="Y1463" s="9"/>
      <c r="Z1463" s="9"/>
    </row>
    <row r="1464" spans="1:26" x14ac:dyDescent="0.25">
      <c r="A1464" s="9"/>
      <c r="B1464" s="9"/>
      <c r="C1464" s="9"/>
      <c r="D1464" s="9"/>
      <c r="E1464" s="32">
        <v>6815103</v>
      </c>
      <c r="F1464" s="33" t="s">
        <v>147</v>
      </c>
      <c r="G1464" s="33"/>
      <c r="H1464" s="9"/>
      <c r="I1464" s="9"/>
      <c r="J1464" s="9"/>
      <c r="K1464" s="9"/>
      <c r="L1464" s="9"/>
      <c r="M1464" s="9"/>
      <c r="N1464" s="9"/>
      <c r="O1464" s="9"/>
      <c r="P1464" s="9"/>
      <c r="Q1464" s="9"/>
      <c r="R1464" s="9"/>
      <c r="S1464" s="9"/>
      <c r="T1464" s="9"/>
      <c r="U1464" s="9"/>
      <c r="V1464" s="9"/>
      <c r="W1464" s="9"/>
      <c r="X1464" s="37"/>
      <c r="Y1464" s="9"/>
      <c r="Z1464" s="9"/>
    </row>
    <row r="1465" spans="1:26" x14ac:dyDescent="0.25">
      <c r="A1465" s="9"/>
      <c r="B1465" s="9"/>
      <c r="C1465" s="9"/>
      <c r="D1465" s="9"/>
      <c r="E1465" s="32">
        <v>6815104</v>
      </c>
      <c r="F1465" s="33" t="s">
        <v>1487</v>
      </c>
      <c r="G1465" s="33"/>
      <c r="H1465" s="9"/>
      <c r="I1465" s="9"/>
      <c r="J1465" s="9"/>
      <c r="K1465" s="9"/>
      <c r="L1465" s="9"/>
      <c r="M1465" s="9"/>
      <c r="N1465" s="9"/>
      <c r="O1465" s="9"/>
      <c r="P1465" s="9"/>
      <c r="Q1465" s="9"/>
      <c r="R1465" s="9"/>
      <c r="S1465" s="9"/>
      <c r="T1465" s="9"/>
      <c r="U1465" s="9"/>
      <c r="V1465" s="9"/>
      <c r="W1465" s="9"/>
      <c r="X1465" s="37"/>
      <c r="Y1465" s="9"/>
      <c r="Z1465" s="9"/>
    </row>
    <row r="1466" spans="1:26" x14ac:dyDescent="0.25">
      <c r="A1466" s="9"/>
      <c r="B1466" s="9"/>
      <c r="C1466" s="9"/>
      <c r="D1466" s="9"/>
      <c r="E1466" s="32">
        <v>6815105</v>
      </c>
      <c r="F1466" s="33" t="s">
        <v>1488</v>
      </c>
      <c r="G1466" s="33"/>
      <c r="H1466" s="9"/>
      <c r="I1466" s="9"/>
      <c r="J1466" s="9"/>
      <c r="K1466" s="9"/>
      <c r="L1466" s="9"/>
      <c r="M1466" s="9"/>
      <c r="N1466" s="9"/>
      <c r="O1466" s="9"/>
      <c r="P1466" s="9"/>
      <c r="Q1466" s="9"/>
      <c r="R1466" s="9"/>
      <c r="S1466" s="9"/>
      <c r="T1466" s="9"/>
      <c r="U1466" s="9"/>
      <c r="V1466" s="9"/>
      <c r="W1466" s="9"/>
      <c r="X1466" s="37"/>
      <c r="Y1466" s="9"/>
      <c r="Z1466" s="9"/>
    </row>
    <row r="1467" spans="1:26" x14ac:dyDescent="0.25">
      <c r="A1467" s="9"/>
      <c r="B1467" s="9"/>
      <c r="C1467" s="9"/>
      <c r="D1467" s="9"/>
      <c r="E1467" s="32">
        <v>6815106</v>
      </c>
      <c r="F1467" s="33" t="s">
        <v>1489</v>
      </c>
      <c r="G1467" s="33"/>
      <c r="H1467" s="9"/>
      <c r="I1467" s="9"/>
      <c r="J1467" s="9"/>
      <c r="K1467" s="9"/>
      <c r="L1467" s="9"/>
      <c r="M1467" s="9"/>
      <c r="N1467" s="9"/>
      <c r="O1467" s="9"/>
      <c r="P1467" s="9"/>
      <c r="Q1467" s="9"/>
      <c r="R1467" s="9"/>
      <c r="S1467" s="9"/>
      <c r="T1467" s="9"/>
      <c r="U1467" s="9"/>
      <c r="V1467" s="9"/>
      <c r="W1467" s="9"/>
      <c r="X1467" s="37"/>
      <c r="Y1467" s="9"/>
      <c r="Z1467" s="9"/>
    </row>
    <row r="1468" spans="1:26" x14ac:dyDescent="0.25">
      <c r="A1468" s="9"/>
      <c r="B1468" s="9"/>
      <c r="C1468" s="9"/>
      <c r="D1468" s="9"/>
      <c r="E1468" s="32">
        <v>6815107</v>
      </c>
      <c r="F1468" s="33" t="s">
        <v>1490</v>
      </c>
      <c r="G1468" s="33"/>
      <c r="H1468" s="9"/>
      <c r="I1468" s="9"/>
      <c r="J1468" s="9"/>
      <c r="K1468" s="9"/>
      <c r="L1468" s="9"/>
      <c r="M1468" s="9"/>
      <c r="N1468" s="9"/>
      <c r="O1468" s="9"/>
      <c r="P1468" s="9"/>
      <c r="Q1468" s="9"/>
      <c r="R1468" s="9"/>
      <c r="S1468" s="9"/>
      <c r="T1468" s="9"/>
      <c r="U1468" s="9"/>
      <c r="V1468" s="9"/>
      <c r="W1468" s="9"/>
      <c r="X1468" s="37"/>
      <c r="Y1468" s="9"/>
      <c r="Z1468" s="9"/>
    </row>
    <row r="1469" spans="1:26" x14ac:dyDescent="0.25">
      <c r="A1469" s="9"/>
      <c r="B1469" s="9"/>
      <c r="C1469" s="9"/>
      <c r="D1469" s="9"/>
      <c r="E1469" s="32">
        <v>6815108</v>
      </c>
      <c r="F1469" s="33" t="s">
        <v>1491</v>
      </c>
      <c r="G1469" s="33"/>
      <c r="H1469" s="9"/>
      <c r="I1469" s="9"/>
      <c r="J1469" s="9"/>
      <c r="K1469" s="9"/>
      <c r="L1469" s="9"/>
      <c r="M1469" s="9"/>
      <c r="N1469" s="9"/>
      <c r="O1469" s="9"/>
      <c r="P1469" s="9"/>
      <c r="Q1469" s="9"/>
      <c r="R1469" s="9"/>
      <c r="S1469" s="9"/>
      <c r="T1469" s="9"/>
      <c r="U1469" s="9"/>
      <c r="V1469" s="9"/>
      <c r="W1469" s="9"/>
      <c r="X1469" s="37"/>
      <c r="Y1469" s="9"/>
      <c r="Z1469" s="9"/>
    </row>
    <row r="1470" spans="1:26" x14ac:dyDescent="0.25">
      <c r="A1470" s="9"/>
      <c r="B1470" s="9"/>
      <c r="C1470" s="9"/>
      <c r="D1470" s="9"/>
      <c r="E1470" s="32">
        <v>6815109</v>
      </c>
      <c r="F1470" s="33" t="s">
        <v>1492</v>
      </c>
      <c r="G1470" s="33"/>
      <c r="H1470" s="9"/>
      <c r="I1470" s="9"/>
      <c r="J1470" s="9"/>
      <c r="K1470" s="9"/>
      <c r="L1470" s="9"/>
      <c r="M1470" s="9"/>
      <c r="N1470" s="9"/>
      <c r="O1470" s="9"/>
      <c r="P1470" s="9"/>
      <c r="Q1470" s="9"/>
      <c r="R1470" s="9"/>
      <c r="S1470" s="9"/>
      <c r="T1470" s="9"/>
      <c r="U1470" s="9"/>
      <c r="V1470" s="9"/>
      <c r="W1470" s="9"/>
      <c r="X1470" s="37"/>
      <c r="Y1470" s="9"/>
      <c r="Z1470" s="9"/>
    </row>
    <row r="1471" spans="1:26" x14ac:dyDescent="0.25">
      <c r="A1471" s="9"/>
      <c r="B1471" s="9"/>
      <c r="C1471" s="9"/>
      <c r="D1471" s="9"/>
      <c r="E1471" s="32">
        <v>6815170</v>
      </c>
      <c r="F1471" s="33" t="s">
        <v>303</v>
      </c>
      <c r="G1471" s="33"/>
      <c r="H1471" s="9"/>
      <c r="I1471" s="9"/>
      <c r="J1471" s="9"/>
      <c r="K1471" s="9"/>
      <c r="L1471" s="9"/>
      <c r="M1471" s="9"/>
      <c r="N1471" s="9"/>
      <c r="O1471" s="9"/>
      <c r="P1471" s="9"/>
      <c r="Q1471" s="9"/>
      <c r="R1471" s="9"/>
      <c r="S1471" s="9"/>
      <c r="T1471" s="9"/>
      <c r="U1471" s="9"/>
      <c r="V1471" s="9"/>
      <c r="W1471" s="9"/>
      <c r="X1471" s="37"/>
      <c r="Y1471" s="9"/>
      <c r="Z1471" s="9"/>
    </row>
    <row r="1472" spans="1:26" x14ac:dyDescent="0.25">
      <c r="A1472" s="9"/>
      <c r="B1472" s="9"/>
      <c r="C1472" s="9"/>
      <c r="D1472" s="9"/>
      <c r="E1472" s="32">
        <v>6816101</v>
      </c>
      <c r="F1472" s="33" t="s">
        <v>1493</v>
      </c>
      <c r="G1472" s="33"/>
      <c r="H1472" s="9"/>
      <c r="I1472" s="9"/>
      <c r="J1472" s="9"/>
      <c r="K1472" s="9"/>
      <c r="L1472" s="9"/>
      <c r="M1472" s="9"/>
      <c r="N1472" s="9"/>
      <c r="O1472" s="9"/>
      <c r="P1472" s="9"/>
      <c r="Q1472" s="9"/>
      <c r="R1472" s="9"/>
      <c r="S1472" s="9"/>
      <c r="T1472" s="9"/>
      <c r="U1472" s="9"/>
      <c r="V1472" s="9"/>
      <c r="W1472" s="9"/>
      <c r="X1472" s="37"/>
      <c r="Y1472" s="9"/>
      <c r="Z1472" s="9"/>
    </row>
    <row r="1473" spans="1:26" x14ac:dyDescent="0.25">
      <c r="A1473" s="9"/>
      <c r="B1473" s="9"/>
      <c r="C1473" s="9"/>
      <c r="D1473" s="9"/>
      <c r="E1473" s="32">
        <v>6816120</v>
      </c>
      <c r="F1473" s="33" t="s">
        <v>1494</v>
      </c>
      <c r="G1473" s="33"/>
      <c r="H1473" s="9"/>
      <c r="I1473" s="9"/>
      <c r="J1473" s="9"/>
      <c r="K1473" s="9"/>
      <c r="L1473" s="9"/>
      <c r="M1473" s="9"/>
      <c r="N1473" s="9"/>
      <c r="O1473" s="9"/>
      <c r="P1473" s="9"/>
      <c r="Q1473" s="9"/>
      <c r="R1473" s="9"/>
      <c r="S1473" s="9"/>
      <c r="T1473" s="9"/>
      <c r="U1473" s="9"/>
      <c r="V1473" s="9"/>
      <c r="W1473" s="9"/>
      <c r="X1473" s="37"/>
      <c r="Y1473" s="9"/>
      <c r="Z1473" s="9"/>
    </row>
    <row r="1474" spans="1:26" x14ac:dyDescent="0.25">
      <c r="A1474" s="9"/>
      <c r="B1474" s="9"/>
      <c r="C1474" s="9"/>
      <c r="D1474" s="9"/>
      <c r="E1474" s="32">
        <v>6817001</v>
      </c>
      <c r="F1474" s="33" t="s">
        <v>1495</v>
      </c>
      <c r="G1474" s="33"/>
      <c r="H1474" s="9"/>
      <c r="I1474" s="9"/>
      <c r="J1474" s="9"/>
      <c r="K1474" s="9"/>
      <c r="L1474" s="9"/>
      <c r="M1474" s="9"/>
      <c r="N1474" s="9"/>
      <c r="O1474" s="9"/>
      <c r="P1474" s="9"/>
      <c r="Q1474" s="9"/>
      <c r="R1474" s="9"/>
      <c r="S1474" s="9"/>
      <c r="T1474" s="9"/>
      <c r="U1474" s="9"/>
      <c r="V1474" s="9"/>
      <c r="W1474" s="9"/>
      <c r="X1474" s="37"/>
      <c r="Y1474" s="9"/>
      <c r="Z1474" s="9"/>
    </row>
    <row r="1475" spans="1:26" x14ac:dyDescent="0.25">
      <c r="A1475" s="9"/>
      <c r="B1475" s="9"/>
      <c r="C1475" s="9"/>
      <c r="D1475" s="9"/>
      <c r="E1475" s="32">
        <v>6817002</v>
      </c>
      <c r="F1475" s="33" t="s">
        <v>1496</v>
      </c>
      <c r="G1475" s="33"/>
      <c r="H1475" s="9"/>
      <c r="I1475" s="9"/>
      <c r="J1475" s="9"/>
      <c r="K1475" s="9"/>
      <c r="L1475" s="9"/>
      <c r="M1475" s="9"/>
      <c r="N1475" s="9"/>
      <c r="O1475" s="9"/>
      <c r="P1475" s="9"/>
      <c r="Q1475" s="9"/>
      <c r="R1475" s="9"/>
      <c r="S1475" s="9"/>
      <c r="T1475" s="9"/>
      <c r="U1475" s="9"/>
      <c r="V1475" s="9"/>
      <c r="W1475" s="9"/>
      <c r="X1475" s="37"/>
      <c r="Y1475" s="9"/>
      <c r="Z1475" s="9"/>
    </row>
    <row r="1476" spans="1:26" x14ac:dyDescent="0.25">
      <c r="A1476" s="9"/>
      <c r="B1476" s="9"/>
      <c r="C1476" s="9"/>
      <c r="D1476" s="9"/>
      <c r="E1476" s="32">
        <v>6817003</v>
      </c>
      <c r="F1476" s="33" t="s">
        <v>1497</v>
      </c>
      <c r="G1476" s="33"/>
      <c r="H1476" s="9"/>
      <c r="I1476" s="9"/>
      <c r="J1476" s="9"/>
      <c r="K1476" s="9"/>
      <c r="L1476" s="9"/>
      <c r="M1476" s="9"/>
      <c r="N1476" s="9"/>
      <c r="O1476" s="9"/>
      <c r="P1476" s="9"/>
      <c r="Q1476" s="9"/>
      <c r="R1476" s="9"/>
      <c r="S1476" s="9"/>
      <c r="T1476" s="9"/>
      <c r="U1476" s="9"/>
      <c r="V1476" s="9"/>
      <c r="W1476" s="9"/>
      <c r="X1476" s="37"/>
      <c r="Y1476" s="9"/>
      <c r="Z1476" s="9"/>
    </row>
    <row r="1477" spans="1:26" x14ac:dyDescent="0.25">
      <c r="A1477" s="9"/>
      <c r="B1477" s="9"/>
      <c r="C1477" s="9"/>
      <c r="D1477" s="9"/>
      <c r="E1477" s="32">
        <v>6817004</v>
      </c>
      <c r="F1477" s="33" t="s">
        <v>1498</v>
      </c>
      <c r="G1477" s="33"/>
      <c r="H1477" s="9"/>
      <c r="I1477" s="9"/>
      <c r="J1477" s="9"/>
      <c r="K1477" s="9"/>
      <c r="L1477" s="9"/>
      <c r="M1477" s="9"/>
      <c r="N1477" s="9"/>
      <c r="O1477" s="9"/>
      <c r="P1477" s="9"/>
      <c r="Q1477" s="9"/>
      <c r="R1477" s="9"/>
      <c r="S1477" s="9"/>
      <c r="T1477" s="9"/>
      <c r="U1477" s="9"/>
      <c r="V1477" s="9"/>
      <c r="W1477" s="9"/>
      <c r="X1477" s="37"/>
      <c r="Y1477" s="9"/>
      <c r="Z1477" s="9"/>
    </row>
    <row r="1478" spans="1:26" x14ac:dyDescent="0.25">
      <c r="A1478" s="9"/>
      <c r="B1478" s="9"/>
      <c r="C1478" s="9"/>
      <c r="D1478" s="9"/>
      <c r="E1478" s="32">
        <v>6817005</v>
      </c>
      <c r="F1478" s="33" t="s">
        <v>1499</v>
      </c>
      <c r="G1478" s="33"/>
      <c r="H1478" s="9"/>
      <c r="I1478" s="9"/>
      <c r="J1478" s="9"/>
      <c r="K1478" s="9"/>
      <c r="L1478" s="9"/>
      <c r="M1478" s="9"/>
      <c r="N1478" s="9"/>
      <c r="O1478" s="9"/>
      <c r="P1478" s="9"/>
      <c r="Q1478" s="9"/>
      <c r="R1478" s="9"/>
      <c r="S1478" s="9"/>
      <c r="T1478" s="9"/>
      <c r="U1478" s="9"/>
      <c r="V1478" s="9"/>
      <c r="W1478" s="9"/>
      <c r="X1478" s="37"/>
      <c r="Y1478" s="9"/>
      <c r="Z1478" s="9"/>
    </row>
    <row r="1479" spans="1:26" x14ac:dyDescent="0.25">
      <c r="A1479" s="9"/>
      <c r="B1479" s="9"/>
      <c r="C1479" s="9"/>
      <c r="D1479" s="9"/>
      <c r="E1479" s="32">
        <v>6817006</v>
      </c>
      <c r="F1479" s="33" t="s">
        <v>1500</v>
      </c>
      <c r="G1479" s="33"/>
      <c r="H1479" s="9"/>
      <c r="I1479" s="9"/>
      <c r="J1479" s="9"/>
      <c r="K1479" s="9"/>
      <c r="L1479" s="9"/>
      <c r="M1479" s="9"/>
      <c r="N1479" s="9"/>
      <c r="O1479" s="9"/>
      <c r="P1479" s="9"/>
      <c r="Q1479" s="9"/>
      <c r="R1479" s="9"/>
      <c r="S1479" s="9"/>
      <c r="T1479" s="9"/>
      <c r="U1479" s="9"/>
      <c r="V1479" s="9"/>
      <c r="W1479" s="9"/>
      <c r="X1479" s="37"/>
      <c r="Y1479" s="9"/>
      <c r="Z1479" s="9"/>
    </row>
    <row r="1480" spans="1:26" x14ac:dyDescent="0.25">
      <c r="A1480" s="9"/>
      <c r="B1480" s="9"/>
      <c r="C1480" s="9"/>
      <c r="D1480" s="9"/>
      <c r="E1480" s="32">
        <v>6817007</v>
      </c>
      <c r="F1480" s="33" t="s">
        <v>1501</v>
      </c>
      <c r="G1480" s="33"/>
      <c r="H1480" s="9"/>
      <c r="I1480" s="9"/>
      <c r="J1480" s="9"/>
      <c r="K1480" s="9"/>
      <c r="L1480" s="9"/>
      <c r="M1480" s="9"/>
      <c r="N1480" s="9"/>
      <c r="O1480" s="9"/>
      <c r="P1480" s="9"/>
      <c r="Q1480" s="9"/>
      <c r="R1480" s="9"/>
      <c r="S1480" s="9"/>
      <c r="T1480" s="9"/>
      <c r="U1480" s="9"/>
      <c r="V1480" s="9"/>
      <c r="W1480" s="9"/>
      <c r="X1480" s="37"/>
      <c r="Y1480" s="9"/>
      <c r="Z1480" s="9"/>
    </row>
    <row r="1481" spans="1:26" x14ac:dyDescent="0.25">
      <c r="A1481" s="9"/>
      <c r="B1481" s="9"/>
      <c r="C1481" s="9"/>
      <c r="D1481" s="9"/>
      <c r="E1481" s="32">
        <v>6817008</v>
      </c>
      <c r="F1481" s="33" t="s">
        <v>1502</v>
      </c>
      <c r="G1481" s="33"/>
      <c r="H1481" s="9"/>
      <c r="I1481" s="9"/>
      <c r="J1481" s="9"/>
      <c r="K1481" s="9"/>
      <c r="L1481" s="9"/>
      <c r="M1481" s="9"/>
      <c r="N1481" s="9"/>
      <c r="O1481" s="9"/>
      <c r="P1481" s="9"/>
      <c r="Q1481" s="9"/>
      <c r="R1481" s="9"/>
      <c r="S1481" s="9"/>
      <c r="T1481" s="9"/>
      <c r="U1481" s="9"/>
      <c r="V1481" s="9"/>
      <c r="W1481" s="9"/>
      <c r="X1481" s="37"/>
      <c r="Y1481" s="9"/>
      <c r="Z1481" s="9"/>
    </row>
    <row r="1482" spans="1:26" x14ac:dyDescent="0.25">
      <c r="A1482" s="9"/>
      <c r="B1482" s="9"/>
      <c r="C1482" s="9"/>
      <c r="D1482" s="9"/>
      <c r="E1482" s="32">
        <v>6817009</v>
      </c>
      <c r="F1482" s="33" t="s">
        <v>1503</v>
      </c>
      <c r="G1482" s="33"/>
      <c r="H1482" s="9"/>
      <c r="I1482" s="9"/>
      <c r="J1482" s="9"/>
      <c r="K1482" s="9"/>
      <c r="L1482" s="9"/>
      <c r="M1482" s="9"/>
      <c r="N1482" s="9"/>
      <c r="O1482" s="9"/>
      <c r="P1482" s="9"/>
      <c r="Q1482" s="9"/>
      <c r="R1482" s="9"/>
      <c r="S1482" s="9"/>
      <c r="T1482" s="9"/>
      <c r="U1482" s="9"/>
      <c r="V1482" s="9"/>
      <c r="W1482" s="9"/>
      <c r="X1482" s="37"/>
      <c r="Y1482" s="9"/>
      <c r="Z1482" s="9"/>
    </row>
    <row r="1483" spans="1:26" x14ac:dyDescent="0.25">
      <c r="A1483" s="9"/>
      <c r="B1483" s="9"/>
      <c r="C1483" s="9"/>
      <c r="D1483" s="9"/>
      <c r="E1483" s="32">
        <v>6817010</v>
      </c>
      <c r="F1483" s="33" t="s">
        <v>1504</v>
      </c>
      <c r="G1483" s="33"/>
      <c r="H1483" s="9"/>
      <c r="I1483" s="9"/>
      <c r="J1483" s="9"/>
      <c r="K1483" s="9"/>
      <c r="L1483" s="9"/>
      <c r="M1483" s="9"/>
      <c r="N1483" s="9"/>
      <c r="O1483" s="9"/>
      <c r="P1483" s="9"/>
      <c r="Q1483" s="9"/>
      <c r="R1483" s="9"/>
      <c r="S1483" s="9"/>
      <c r="T1483" s="9"/>
      <c r="U1483" s="9"/>
      <c r="V1483" s="9"/>
      <c r="W1483" s="9"/>
      <c r="X1483" s="37"/>
      <c r="Y1483" s="9"/>
      <c r="Z1483" s="9"/>
    </row>
    <row r="1484" spans="1:26" x14ac:dyDescent="0.25">
      <c r="A1484" s="9"/>
      <c r="B1484" s="9"/>
      <c r="C1484" s="9"/>
      <c r="D1484" s="9"/>
      <c r="E1484" s="32">
        <v>6818001</v>
      </c>
      <c r="F1484" s="33" t="s">
        <v>1505</v>
      </c>
      <c r="G1484" s="33"/>
      <c r="H1484" s="9"/>
      <c r="I1484" s="9"/>
      <c r="J1484" s="9"/>
      <c r="K1484" s="9"/>
      <c r="L1484" s="9"/>
      <c r="M1484" s="9"/>
      <c r="N1484" s="9"/>
      <c r="O1484" s="9"/>
      <c r="P1484" s="9"/>
      <c r="Q1484" s="9"/>
      <c r="R1484" s="9"/>
      <c r="S1484" s="9"/>
      <c r="T1484" s="9"/>
      <c r="U1484" s="9"/>
      <c r="V1484" s="9"/>
      <c r="W1484" s="9"/>
      <c r="X1484" s="37"/>
      <c r="Y1484" s="9"/>
      <c r="Z1484" s="9"/>
    </row>
    <row r="1485" spans="1:26" x14ac:dyDescent="0.25">
      <c r="A1485" s="9"/>
      <c r="B1485" s="9"/>
      <c r="C1485" s="9"/>
      <c r="D1485" s="9"/>
      <c r="E1485" s="32">
        <v>6818100</v>
      </c>
      <c r="F1485" s="33" t="s">
        <v>1506</v>
      </c>
      <c r="G1485" s="33"/>
      <c r="H1485" s="9"/>
      <c r="I1485" s="9"/>
      <c r="J1485" s="9"/>
      <c r="K1485" s="9"/>
      <c r="L1485" s="9"/>
      <c r="M1485" s="9"/>
      <c r="N1485" s="9"/>
      <c r="O1485" s="9"/>
      <c r="P1485" s="9"/>
      <c r="Q1485" s="9"/>
      <c r="R1485" s="9"/>
      <c r="S1485" s="9"/>
      <c r="T1485" s="9"/>
      <c r="U1485" s="9"/>
      <c r="V1485" s="9"/>
      <c r="W1485" s="9"/>
      <c r="X1485" s="37"/>
      <c r="Y1485" s="9"/>
      <c r="Z1485" s="9"/>
    </row>
    <row r="1486" spans="1:26" x14ac:dyDescent="0.25">
      <c r="A1486" s="9"/>
      <c r="B1486" s="9"/>
      <c r="C1486" s="9"/>
      <c r="D1486" s="9"/>
      <c r="E1486" s="32">
        <v>6865100</v>
      </c>
      <c r="F1486" s="33" t="s">
        <v>1507</v>
      </c>
      <c r="G1486" s="33"/>
      <c r="H1486" s="9"/>
      <c r="I1486" s="9"/>
      <c r="J1486" s="9"/>
      <c r="K1486" s="9"/>
      <c r="L1486" s="9"/>
      <c r="M1486" s="9"/>
      <c r="N1486" s="9"/>
      <c r="O1486" s="9"/>
      <c r="P1486" s="9"/>
      <c r="Q1486" s="9"/>
      <c r="R1486" s="9"/>
      <c r="S1486" s="9"/>
      <c r="T1486" s="9"/>
      <c r="U1486" s="9"/>
      <c r="V1486" s="9"/>
      <c r="W1486" s="9"/>
      <c r="X1486" s="37"/>
      <c r="Y1486" s="9"/>
      <c r="Z1486" s="9"/>
    </row>
    <row r="1487" spans="1:26" x14ac:dyDescent="0.25">
      <c r="A1487" s="9"/>
      <c r="B1487" s="9"/>
      <c r="C1487" s="9"/>
      <c r="D1487" s="9"/>
      <c r="E1487" s="32">
        <v>6866100</v>
      </c>
      <c r="F1487" s="33" t="s">
        <v>1508</v>
      </c>
      <c r="G1487" s="33"/>
      <c r="H1487" s="9"/>
      <c r="I1487" s="9"/>
      <c r="J1487" s="9"/>
      <c r="K1487" s="9"/>
      <c r="L1487" s="9"/>
      <c r="M1487" s="9"/>
      <c r="N1487" s="9"/>
      <c r="O1487" s="9"/>
      <c r="P1487" s="9"/>
      <c r="Q1487" s="9"/>
      <c r="R1487" s="9"/>
      <c r="S1487" s="9"/>
      <c r="T1487" s="9"/>
      <c r="U1487" s="9"/>
      <c r="V1487" s="9"/>
      <c r="W1487" s="9"/>
      <c r="X1487" s="37"/>
      <c r="Y1487" s="9"/>
      <c r="Z1487" s="9"/>
    </row>
    <row r="1488" spans="1:26" x14ac:dyDescent="0.25">
      <c r="A1488" s="9"/>
      <c r="B1488" s="9"/>
      <c r="C1488" s="9"/>
      <c r="D1488" s="9"/>
      <c r="E1488" s="32">
        <v>6866101</v>
      </c>
      <c r="F1488" s="33" t="s">
        <v>1509</v>
      </c>
      <c r="G1488" s="33"/>
      <c r="H1488" s="9"/>
      <c r="I1488" s="9"/>
      <c r="J1488" s="9"/>
      <c r="K1488" s="9"/>
      <c r="L1488" s="9"/>
      <c r="M1488" s="9"/>
      <c r="N1488" s="9"/>
      <c r="O1488" s="9"/>
      <c r="P1488" s="9"/>
      <c r="Q1488" s="9"/>
      <c r="R1488" s="9"/>
      <c r="S1488" s="9"/>
      <c r="T1488" s="9"/>
      <c r="U1488" s="9"/>
      <c r="V1488" s="9"/>
      <c r="W1488" s="9"/>
      <c r="X1488" s="37"/>
      <c r="Y1488" s="9"/>
      <c r="Z1488" s="9"/>
    </row>
    <row r="1489" spans="1:26" x14ac:dyDescent="0.25">
      <c r="A1489" s="9"/>
      <c r="B1489" s="9"/>
      <c r="C1489" s="9"/>
      <c r="D1489" s="9"/>
      <c r="E1489" s="32">
        <v>6866102</v>
      </c>
      <c r="F1489" s="33" t="s">
        <v>1510</v>
      </c>
      <c r="G1489" s="33"/>
      <c r="H1489" s="9"/>
      <c r="I1489" s="9"/>
      <c r="J1489" s="9"/>
      <c r="K1489" s="9"/>
      <c r="L1489" s="9"/>
      <c r="M1489" s="9"/>
      <c r="N1489" s="9"/>
      <c r="O1489" s="9"/>
      <c r="P1489" s="9"/>
      <c r="Q1489" s="9"/>
      <c r="R1489" s="9"/>
      <c r="S1489" s="9"/>
      <c r="T1489" s="9"/>
      <c r="U1489" s="9"/>
      <c r="V1489" s="9"/>
      <c r="W1489" s="9"/>
      <c r="X1489" s="37"/>
      <c r="Y1489" s="9"/>
      <c r="Z1489" s="9"/>
    </row>
    <row r="1490" spans="1:26" x14ac:dyDescent="0.25">
      <c r="A1490" s="9"/>
      <c r="B1490" s="9"/>
      <c r="C1490" s="9"/>
      <c r="D1490" s="9"/>
      <c r="E1490" s="32">
        <v>6866103</v>
      </c>
      <c r="F1490" s="33" t="s">
        <v>1511</v>
      </c>
      <c r="G1490" s="33"/>
      <c r="H1490" s="9"/>
      <c r="I1490" s="9"/>
      <c r="J1490" s="9"/>
      <c r="K1490" s="9"/>
      <c r="L1490" s="9"/>
      <c r="M1490" s="9"/>
      <c r="N1490" s="9"/>
      <c r="O1490" s="9"/>
      <c r="P1490" s="9"/>
      <c r="Q1490" s="9"/>
      <c r="R1490" s="9"/>
      <c r="S1490" s="9"/>
      <c r="T1490" s="9"/>
      <c r="U1490" s="9"/>
      <c r="V1490" s="9"/>
      <c r="W1490" s="9"/>
      <c r="X1490" s="37"/>
      <c r="Y1490" s="9"/>
      <c r="Z1490" s="9"/>
    </row>
    <row r="1491" spans="1:26" x14ac:dyDescent="0.25">
      <c r="A1491" s="9"/>
      <c r="B1491" s="9"/>
      <c r="C1491" s="9"/>
      <c r="D1491" s="9"/>
      <c r="E1491" s="32">
        <v>6871001</v>
      </c>
      <c r="F1491" s="33" t="s">
        <v>1512</v>
      </c>
      <c r="G1491" s="33"/>
      <c r="H1491" s="9"/>
      <c r="I1491" s="9"/>
      <c r="J1491" s="9"/>
      <c r="K1491" s="9"/>
      <c r="L1491" s="9"/>
      <c r="M1491" s="9"/>
      <c r="N1491" s="9"/>
      <c r="O1491" s="9"/>
      <c r="P1491" s="9"/>
      <c r="Q1491" s="9"/>
      <c r="R1491" s="9"/>
      <c r="S1491" s="9"/>
      <c r="T1491" s="9"/>
      <c r="U1491" s="9"/>
      <c r="V1491" s="9"/>
      <c r="W1491" s="9"/>
      <c r="X1491" s="37"/>
      <c r="Y1491" s="9"/>
      <c r="Z1491" s="9"/>
    </row>
    <row r="1492" spans="1:26" x14ac:dyDescent="0.25">
      <c r="A1492" s="9"/>
      <c r="B1492" s="9"/>
      <c r="C1492" s="9"/>
      <c r="D1492" s="9"/>
      <c r="E1492" s="32">
        <v>6871101</v>
      </c>
      <c r="F1492" s="33" t="s">
        <v>1513</v>
      </c>
      <c r="G1492" s="33"/>
      <c r="H1492" s="9"/>
      <c r="I1492" s="9"/>
      <c r="J1492" s="9"/>
      <c r="K1492" s="9"/>
      <c r="L1492" s="9"/>
      <c r="M1492" s="9"/>
      <c r="N1492" s="9"/>
      <c r="O1492" s="9"/>
      <c r="P1492" s="9"/>
      <c r="Q1492" s="9"/>
      <c r="R1492" s="9"/>
      <c r="S1492" s="9"/>
      <c r="T1492" s="9"/>
      <c r="U1492" s="9"/>
      <c r="V1492" s="9"/>
      <c r="W1492" s="9"/>
      <c r="X1492" s="37"/>
      <c r="Y1492" s="9"/>
      <c r="Z1492" s="9"/>
    </row>
    <row r="1493" spans="1:26" x14ac:dyDescent="0.25">
      <c r="A1493" s="9"/>
      <c r="B1493" s="9"/>
      <c r="C1493" s="9"/>
      <c r="D1493" s="9"/>
      <c r="E1493" s="32">
        <v>6871102</v>
      </c>
      <c r="F1493" s="33" t="s">
        <v>1514</v>
      </c>
      <c r="G1493" s="33"/>
      <c r="H1493" s="9"/>
      <c r="I1493" s="9"/>
      <c r="J1493" s="9"/>
      <c r="K1493" s="9"/>
      <c r="L1493" s="9"/>
      <c r="M1493" s="9"/>
      <c r="N1493" s="9"/>
      <c r="O1493" s="9"/>
      <c r="P1493" s="9"/>
      <c r="Q1493" s="9"/>
      <c r="R1493" s="9"/>
      <c r="S1493" s="9"/>
      <c r="T1493" s="9"/>
      <c r="U1493" s="9"/>
      <c r="V1493" s="9"/>
      <c r="W1493" s="9"/>
      <c r="X1493" s="37"/>
      <c r="Y1493" s="9"/>
      <c r="Z1493" s="9"/>
    </row>
    <row r="1494" spans="1:26" x14ac:dyDescent="0.25">
      <c r="A1494" s="9"/>
      <c r="B1494" s="9"/>
      <c r="C1494" s="9"/>
      <c r="D1494" s="9"/>
      <c r="E1494" s="32">
        <v>6871103</v>
      </c>
      <c r="F1494" s="33" t="s">
        <v>1515</v>
      </c>
      <c r="G1494" s="33"/>
      <c r="H1494" s="9"/>
      <c r="I1494" s="9"/>
      <c r="J1494" s="9"/>
      <c r="K1494" s="9"/>
      <c r="L1494" s="9"/>
      <c r="M1494" s="9"/>
      <c r="N1494" s="9"/>
      <c r="O1494" s="9"/>
      <c r="P1494" s="9"/>
      <c r="Q1494" s="9"/>
      <c r="R1494" s="9"/>
      <c r="S1494" s="9"/>
      <c r="T1494" s="9"/>
      <c r="U1494" s="9"/>
      <c r="V1494" s="9"/>
      <c r="W1494" s="9"/>
      <c r="X1494" s="37"/>
      <c r="Y1494" s="9"/>
      <c r="Z1494" s="9"/>
    </row>
    <row r="1495" spans="1:26" x14ac:dyDescent="0.25">
      <c r="A1495" s="9"/>
      <c r="B1495" s="9"/>
      <c r="C1495" s="9"/>
      <c r="D1495" s="9"/>
      <c r="E1495" s="32">
        <v>6872001</v>
      </c>
      <c r="F1495" s="33" t="s">
        <v>1516</v>
      </c>
      <c r="G1495" s="33"/>
      <c r="H1495" s="9"/>
      <c r="I1495" s="9"/>
      <c r="J1495" s="9"/>
      <c r="K1495" s="9"/>
      <c r="L1495" s="9"/>
      <c r="M1495" s="9"/>
      <c r="N1495" s="9"/>
      <c r="O1495" s="9"/>
      <c r="P1495" s="9"/>
      <c r="Q1495" s="9"/>
      <c r="R1495" s="9"/>
      <c r="S1495" s="9"/>
      <c r="T1495" s="9"/>
      <c r="U1495" s="9"/>
      <c r="V1495" s="9"/>
      <c r="W1495" s="9"/>
      <c r="X1495" s="37"/>
      <c r="Y1495" s="9"/>
      <c r="Z1495" s="9"/>
    </row>
    <row r="1496" spans="1:26" x14ac:dyDescent="0.25">
      <c r="A1496" s="9"/>
      <c r="B1496" s="9"/>
      <c r="C1496" s="9"/>
      <c r="D1496" s="9"/>
      <c r="E1496" s="32">
        <v>6872100</v>
      </c>
      <c r="F1496" s="33" t="s">
        <v>1517</v>
      </c>
      <c r="G1496" s="33"/>
      <c r="H1496" s="9"/>
      <c r="I1496" s="9"/>
      <c r="J1496" s="9"/>
      <c r="K1496" s="9"/>
      <c r="L1496" s="9"/>
      <c r="M1496" s="9"/>
      <c r="N1496" s="9"/>
      <c r="O1496" s="9"/>
      <c r="P1496" s="9"/>
      <c r="Q1496" s="9"/>
      <c r="R1496" s="9"/>
      <c r="S1496" s="9"/>
      <c r="T1496" s="9"/>
      <c r="U1496" s="9"/>
      <c r="V1496" s="9"/>
      <c r="W1496" s="9"/>
      <c r="X1496" s="37"/>
      <c r="Y1496" s="9"/>
      <c r="Z1496" s="9"/>
    </row>
    <row r="1497" spans="1:26" x14ac:dyDescent="0.25">
      <c r="A1497" s="9"/>
      <c r="B1497" s="9"/>
      <c r="C1497" s="9"/>
      <c r="D1497" s="9"/>
      <c r="E1497" s="32">
        <v>6874101</v>
      </c>
      <c r="F1497" s="33" t="s">
        <v>1518</v>
      </c>
      <c r="G1497" s="33"/>
      <c r="H1497" s="9"/>
      <c r="I1497" s="9"/>
      <c r="J1497" s="9"/>
      <c r="K1497" s="9"/>
      <c r="L1497" s="9"/>
      <c r="M1497" s="9"/>
      <c r="N1497" s="9"/>
      <c r="O1497" s="9"/>
      <c r="P1497" s="9"/>
      <c r="Q1497" s="9"/>
      <c r="R1497" s="9"/>
      <c r="S1497" s="9"/>
      <c r="T1497" s="9"/>
      <c r="U1497" s="9"/>
      <c r="V1497" s="9"/>
      <c r="W1497" s="9"/>
      <c r="X1497" s="37"/>
      <c r="Y1497" s="9"/>
      <c r="Z1497" s="9"/>
    </row>
    <row r="1498" spans="1:26" x14ac:dyDescent="0.25">
      <c r="A1498" s="9"/>
      <c r="B1498" s="9"/>
      <c r="C1498" s="9"/>
      <c r="D1498" s="9"/>
      <c r="E1498" s="32">
        <v>6875100</v>
      </c>
      <c r="F1498" s="33" t="s">
        <v>1519</v>
      </c>
      <c r="G1498" s="33"/>
      <c r="H1498" s="9"/>
      <c r="I1498" s="9"/>
      <c r="J1498" s="9"/>
      <c r="K1498" s="9"/>
      <c r="L1498" s="9"/>
      <c r="M1498" s="9"/>
      <c r="N1498" s="9"/>
      <c r="O1498" s="9"/>
      <c r="P1498" s="9"/>
      <c r="Q1498" s="9"/>
      <c r="R1498" s="9"/>
      <c r="S1498" s="9"/>
      <c r="T1498" s="9"/>
      <c r="U1498" s="9"/>
      <c r="V1498" s="9"/>
      <c r="W1498" s="9"/>
      <c r="X1498" s="37"/>
      <c r="Y1498" s="9"/>
      <c r="Z1498" s="9"/>
    </row>
    <row r="1499" spans="1:26" x14ac:dyDescent="0.25">
      <c r="A1499" s="9"/>
      <c r="B1499" s="9"/>
      <c r="C1499" s="9"/>
      <c r="D1499" s="9"/>
      <c r="E1499" s="32">
        <v>6875113</v>
      </c>
      <c r="F1499" s="33" t="s">
        <v>1520</v>
      </c>
      <c r="G1499" s="33"/>
      <c r="H1499" s="9"/>
      <c r="I1499" s="9"/>
      <c r="J1499" s="9"/>
      <c r="K1499" s="9"/>
      <c r="L1499" s="9"/>
      <c r="M1499" s="9"/>
      <c r="N1499" s="9"/>
      <c r="O1499" s="9"/>
      <c r="P1499" s="9"/>
      <c r="Q1499" s="9"/>
      <c r="R1499" s="9"/>
      <c r="S1499" s="9"/>
      <c r="T1499" s="9"/>
      <c r="U1499" s="9"/>
      <c r="V1499" s="9"/>
      <c r="W1499" s="9"/>
      <c r="X1499" s="37"/>
      <c r="Y1499" s="9"/>
      <c r="Z1499" s="9"/>
    </row>
    <row r="1500" spans="1:26" x14ac:dyDescent="0.25">
      <c r="A1500" s="9"/>
      <c r="B1500" s="9"/>
      <c r="C1500" s="9"/>
      <c r="D1500" s="9"/>
      <c r="E1500" s="32">
        <v>6876100</v>
      </c>
      <c r="F1500" s="33" t="s">
        <v>1521</v>
      </c>
      <c r="G1500" s="33"/>
      <c r="H1500" s="9"/>
      <c r="I1500" s="9"/>
      <c r="J1500" s="9"/>
      <c r="K1500" s="9"/>
      <c r="L1500" s="9"/>
      <c r="M1500" s="9"/>
      <c r="N1500" s="9"/>
      <c r="O1500" s="9"/>
      <c r="P1500" s="9"/>
      <c r="Q1500" s="9"/>
      <c r="R1500" s="9"/>
      <c r="S1500" s="9"/>
      <c r="T1500" s="9"/>
      <c r="U1500" s="9"/>
      <c r="V1500" s="9"/>
      <c r="W1500" s="9"/>
      <c r="X1500" s="37"/>
      <c r="Y1500" s="9"/>
      <c r="Z1500" s="9"/>
    </row>
    <row r="1501" spans="1:26" x14ac:dyDescent="0.25">
      <c r="A1501" s="9"/>
      <c r="B1501" s="9"/>
      <c r="C1501" s="9"/>
      <c r="D1501" s="9"/>
      <c r="E1501" s="32">
        <v>6876101</v>
      </c>
      <c r="F1501" s="33" t="s">
        <v>1522</v>
      </c>
      <c r="G1501" s="33"/>
      <c r="H1501" s="9"/>
      <c r="I1501" s="9"/>
      <c r="J1501" s="9"/>
      <c r="K1501" s="9"/>
      <c r="L1501" s="9"/>
      <c r="M1501" s="9"/>
      <c r="N1501" s="9"/>
      <c r="O1501" s="9"/>
      <c r="P1501" s="9"/>
      <c r="Q1501" s="9"/>
      <c r="R1501" s="9"/>
      <c r="S1501" s="9"/>
      <c r="T1501" s="9"/>
      <c r="U1501" s="9"/>
      <c r="V1501" s="9"/>
      <c r="W1501" s="9"/>
      <c r="X1501" s="37"/>
      <c r="Y1501" s="9"/>
      <c r="Z1501" s="9"/>
    </row>
    <row r="1502" spans="1:26" x14ac:dyDescent="0.25">
      <c r="A1502" s="9"/>
      <c r="B1502" s="9"/>
      <c r="C1502" s="9"/>
      <c r="D1502" s="9"/>
      <c r="E1502" s="32">
        <v>6876102</v>
      </c>
      <c r="F1502" s="33" t="s">
        <v>114</v>
      </c>
      <c r="G1502" s="33"/>
      <c r="H1502" s="9"/>
      <c r="I1502" s="9"/>
      <c r="J1502" s="9"/>
      <c r="K1502" s="9"/>
      <c r="L1502" s="9"/>
      <c r="M1502" s="9"/>
      <c r="N1502" s="9"/>
      <c r="O1502" s="9"/>
      <c r="P1502" s="9"/>
      <c r="Q1502" s="9"/>
      <c r="R1502" s="9"/>
      <c r="S1502" s="9"/>
      <c r="T1502" s="9"/>
      <c r="U1502" s="9"/>
      <c r="V1502" s="9"/>
      <c r="W1502" s="9"/>
      <c r="X1502" s="37"/>
      <c r="Y1502" s="9"/>
      <c r="Z1502" s="9"/>
    </row>
    <row r="1503" spans="1:26" x14ac:dyDescent="0.25">
      <c r="A1503" s="9"/>
      <c r="B1503" s="9"/>
      <c r="C1503" s="9"/>
      <c r="D1503" s="9"/>
      <c r="E1503" s="32">
        <v>6876103</v>
      </c>
      <c r="F1503" s="33" t="s">
        <v>1523</v>
      </c>
      <c r="G1503" s="33"/>
      <c r="H1503" s="9"/>
      <c r="I1503" s="9"/>
      <c r="J1503" s="9"/>
      <c r="K1503" s="9"/>
      <c r="L1503" s="9"/>
      <c r="M1503" s="9"/>
      <c r="N1503" s="9"/>
      <c r="O1503" s="9"/>
      <c r="P1503" s="9"/>
      <c r="Q1503" s="9"/>
      <c r="R1503" s="9"/>
      <c r="S1503" s="9"/>
      <c r="T1503" s="9"/>
      <c r="U1503" s="9"/>
      <c r="V1503" s="9"/>
      <c r="W1503" s="9"/>
      <c r="X1503" s="37"/>
      <c r="Y1503" s="9"/>
      <c r="Z1503" s="9"/>
    </row>
    <row r="1504" spans="1:26" x14ac:dyDescent="0.25">
      <c r="A1504" s="9"/>
      <c r="B1504" s="9"/>
      <c r="C1504" s="9"/>
      <c r="D1504" s="9"/>
      <c r="E1504" s="32">
        <v>6910100</v>
      </c>
      <c r="F1504" s="33" t="s">
        <v>1524</v>
      </c>
      <c r="G1504" s="33"/>
      <c r="H1504" s="9"/>
      <c r="I1504" s="9"/>
      <c r="J1504" s="9"/>
      <c r="K1504" s="9"/>
      <c r="L1504" s="9"/>
      <c r="M1504" s="9"/>
      <c r="N1504" s="9"/>
      <c r="O1504" s="9"/>
      <c r="P1504" s="9"/>
      <c r="Q1504" s="9"/>
      <c r="R1504" s="9"/>
      <c r="S1504" s="9"/>
      <c r="T1504" s="9"/>
      <c r="U1504" s="9"/>
      <c r="V1504" s="9"/>
      <c r="W1504" s="9"/>
      <c r="X1504" s="37"/>
      <c r="Y1504" s="9"/>
      <c r="Z1504" s="9"/>
    </row>
    <row r="1505" spans="1:26" x14ac:dyDescent="0.25">
      <c r="A1505" s="9"/>
      <c r="B1505" s="9"/>
      <c r="C1505" s="9"/>
      <c r="D1505" s="9"/>
      <c r="E1505" s="32">
        <v>6951100</v>
      </c>
      <c r="F1505" s="33" t="s">
        <v>1525</v>
      </c>
      <c r="G1505" s="33"/>
      <c r="H1505" s="9"/>
      <c r="I1505" s="9"/>
      <c r="J1505" s="9"/>
      <c r="K1505" s="9"/>
      <c r="L1505" s="9"/>
      <c r="M1505" s="9"/>
      <c r="N1505" s="9"/>
      <c r="O1505" s="9"/>
      <c r="P1505" s="9"/>
      <c r="Q1505" s="9"/>
      <c r="R1505" s="9"/>
      <c r="S1505" s="9"/>
      <c r="T1505" s="9"/>
      <c r="U1505" s="9"/>
      <c r="V1505" s="9"/>
      <c r="W1505" s="9"/>
      <c r="X1505" s="37"/>
      <c r="Y1505" s="9"/>
      <c r="Z1505" s="9"/>
    </row>
    <row r="1506" spans="1:26" x14ac:dyDescent="0.25">
      <c r="A1506" s="9"/>
      <c r="B1506" s="9"/>
      <c r="C1506" s="9"/>
      <c r="D1506" s="9"/>
      <c r="E1506" s="32">
        <v>6954100</v>
      </c>
      <c r="F1506" s="33" t="s">
        <v>1526</v>
      </c>
      <c r="G1506" s="33"/>
      <c r="H1506" s="9"/>
      <c r="I1506" s="9"/>
      <c r="J1506" s="9"/>
      <c r="K1506" s="9"/>
      <c r="L1506" s="9"/>
      <c r="M1506" s="9"/>
      <c r="N1506" s="9"/>
      <c r="O1506" s="9"/>
      <c r="P1506" s="9"/>
      <c r="Q1506" s="9"/>
      <c r="R1506" s="9"/>
      <c r="S1506" s="9"/>
      <c r="T1506" s="9"/>
      <c r="U1506" s="9"/>
      <c r="V1506" s="9"/>
      <c r="W1506" s="9"/>
      <c r="X1506" s="37"/>
      <c r="Y1506" s="9"/>
      <c r="Z1506" s="9"/>
    </row>
    <row r="1507" spans="1:26" x14ac:dyDescent="0.25">
      <c r="A1507" s="9"/>
      <c r="B1507" s="9"/>
      <c r="C1507" s="9"/>
      <c r="D1507" s="9"/>
      <c r="E1507" s="32">
        <v>6954101</v>
      </c>
      <c r="F1507" s="33" t="s">
        <v>1527</v>
      </c>
      <c r="G1507" s="33"/>
      <c r="H1507" s="9"/>
      <c r="I1507" s="9"/>
      <c r="J1507" s="9"/>
      <c r="K1507" s="9"/>
      <c r="L1507" s="9"/>
      <c r="M1507" s="9"/>
      <c r="N1507" s="9"/>
      <c r="O1507" s="9"/>
      <c r="P1507" s="9"/>
      <c r="Q1507" s="9"/>
      <c r="R1507" s="9"/>
      <c r="S1507" s="9"/>
      <c r="T1507" s="9"/>
      <c r="U1507" s="9"/>
      <c r="V1507" s="9"/>
      <c r="W1507" s="9"/>
      <c r="X1507" s="37"/>
      <c r="Y1507" s="9"/>
      <c r="Z1507" s="9"/>
    </row>
    <row r="1508" spans="1:26" x14ac:dyDescent="0.25">
      <c r="A1508" s="9"/>
      <c r="B1508" s="9"/>
      <c r="C1508" s="9"/>
      <c r="D1508" s="9"/>
      <c r="E1508" s="32">
        <v>6970100</v>
      </c>
      <c r="F1508" s="33" t="s">
        <v>1345</v>
      </c>
      <c r="G1508" s="33"/>
      <c r="H1508" s="9"/>
      <c r="I1508" s="9"/>
      <c r="J1508" s="9"/>
      <c r="K1508" s="9"/>
      <c r="L1508" s="9"/>
      <c r="M1508" s="9"/>
      <c r="N1508" s="9"/>
      <c r="O1508" s="9"/>
      <c r="P1508" s="9"/>
      <c r="Q1508" s="9"/>
      <c r="R1508" s="9"/>
      <c r="S1508" s="9"/>
      <c r="T1508" s="9"/>
      <c r="U1508" s="9"/>
      <c r="V1508" s="9"/>
      <c r="W1508" s="9"/>
      <c r="X1508" s="37"/>
      <c r="Y1508" s="9"/>
      <c r="Z1508" s="9"/>
    </row>
    <row r="1509" spans="1:26" x14ac:dyDescent="0.25">
      <c r="A1509" s="9"/>
      <c r="B1509" s="9"/>
      <c r="C1509" s="9"/>
      <c r="D1509" s="9"/>
      <c r="E1509" s="32">
        <v>6999999</v>
      </c>
      <c r="F1509" s="33" t="s">
        <v>1528</v>
      </c>
      <c r="G1509" s="33"/>
      <c r="H1509" s="9"/>
      <c r="I1509" s="9"/>
      <c r="J1509" s="9"/>
      <c r="K1509" s="9"/>
      <c r="L1509" s="9"/>
      <c r="M1509" s="9"/>
      <c r="N1509" s="9"/>
      <c r="O1509" s="9"/>
      <c r="P1509" s="9"/>
      <c r="Q1509" s="9"/>
      <c r="R1509" s="9"/>
      <c r="S1509" s="9"/>
      <c r="T1509" s="9"/>
      <c r="U1509" s="9"/>
      <c r="V1509" s="9"/>
      <c r="W1509" s="9"/>
      <c r="X1509" s="37"/>
      <c r="Y1509" s="9"/>
      <c r="Z1509" s="9"/>
    </row>
    <row r="1510" spans="1:26" x14ac:dyDescent="0.25">
      <c r="A1510" s="9"/>
      <c r="B1510" s="9"/>
      <c r="C1510" s="9"/>
      <c r="D1510" s="9"/>
      <c r="E1510" s="32">
        <v>7011110</v>
      </c>
      <c r="F1510" s="33" t="s">
        <v>1529</v>
      </c>
      <c r="G1510" s="33"/>
      <c r="H1510" s="9"/>
      <c r="I1510" s="9"/>
      <c r="J1510" s="9"/>
      <c r="K1510" s="9"/>
      <c r="L1510" s="9"/>
      <c r="M1510" s="9"/>
      <c r="N1510" s="9"/>
      <c r="O1510" s="9"/>
      <c r="P1510" s="9"/>
      <c r="Q1510" s="9"/>
      <c r="R1510" s="9"/>
      <c r="S1510" s="9"/>
      <c r="T1510" s="9"/>
      <c r="U1510" s="9"/>
      <c r="V1510" s="9"/>
      <c r="W1510" s="9"/>
      <c r="X1510" s="37"/>
      <c r="Y1510" s="9"/>
      <c r="Z1510" s="9"/>
    </row>
    <row r="1511" spans="1:26" x14ac:dyDescent="0.25">
      <c r="A1511" s="9"/>
      <c r="B1511" s="9"/>
      <c r="C1511" s="9"/>
      <c r="D1511" s="9"/>
      <c r="E1511" s="32">
        <v>7011120</v>
      </c>
      <c r="F1511" s="33" t="s">
        <v>1530</v>
      </c>
      <c r="G1511" s="33"/>
      <c r="H1511" s="9"/>
      <c r="I1511" s="9"/>
      <c r="J1511" s="9"/>
      <c r="K1511" s="9"/>
      <c r="L1511" s="9"/>
      <c r="M1511" s="9"/>
      <c r="N1511" s="9"/>
      <c r="O1511" s="9"/>
      <c r="P1511" s="9"/>
      <c r="Q1511" s="9"/>
      <c r="R1511" s="9"/>
      <c r="S1511" s="9"/>
      <c r="T1511" s="9"/>
      <c r="U1511" s="9"/>
      <c r="V1511" s="9"/>
      <c r="W1511" s="9"/>
      <c r="X1511" s="37"/>
      <c r="Y1511" s="9"/>
      <c r="Z1511" s="9"/>
    </row>
    <row r="1512" spans="1:26" x14ac:dyDescent="0.25">
      <c r="A1512" s="9"/>
      <c r="B1512" s="9"/>
      <c r="C1512" s="9"/>
      <c r="D1512" s="9"/>
      <c r="E1512" s="32">
        <v>7011130</v>
      </c>
      <c r="F1512" s="33" t="s">
        <v>1531</v>
      </c>
      <c r="G1512" s="33"/>
      <c r="H1512" s="9"/>
      <c r="I1512" s="9"/>
      <c r="J1512" s="9"/>
      <c r="K1512" s="9"/>
      <c r="L1512" s="9"/>
      <c r="M1512" s="9"/>
      <c r="N1512" s="9"/>
      <c r="O1512" s="9"/>
      <c r="P1512" s="9"/>
      <c r="Q1512" s="9"/>
      <c r="R1512" s="9"/>
      <c r="S1512" s="9"/>
      <c r="T1512" s="9"/>
      <c r="U1512" s="9"/>
      <c r="V1512" s="9"/>
      <c r="W1512" s="9"/>
      <c r="X1512" s="37"/>
      <c r="Y1512" s="9"/>
      <c r="Z1512" s="9"/>
    </row>
    <row r="1513" spans="1:26" x14ac:dyDescent="0.25">
      <c r="A1513" s="9"/>
      <c r="B1513" s="9"/>
      <c r="C1513" s="9"/>
      <c r="D1513" s="9"/>
      <c r="E1513" s="32">
        <v>7011131</v>
      </c>
      <c r="F1513" s="33" t="s">
        <v>1532</v>
      </c>
      <c r="G1513" s="33"/>
      <c r="H1513" s="9"/>
      <c r="I1513" s="9"/>
      <c r="J1513" s="9"/>
      <c r="K1513" s="9"/>
      <c r="L1513" s="9"/>
      <c r="M1513" s="9"/>
      <c r="N1513" s="9"/>
      <c r="O1513" s="9"/>
      <c r="P1513" s="9"/>
      <c r="Q1513" s="9"/>
      <c r="R1513" s="9"/>
      <c r="S1513" s="9"/>
      <c r="T1513" s="9"/>
      <c r="U1513" s="9"/>
      <c r="V1513" s="9"/>
      <c r="W1513" s="9"/>
      <c r="X1513" s="37"/>
      <c r="Y1513" s="9"/>
      <c r="Z1513" s="9"/>
    </row>
    <row r="1514" spans="1:26" x14ac:dyDescent="0.25">
      <c r="A1514" s="9"/>
      <c r="B1514" s="9"/>
      <c r="C1514" s="9"/>
      <c r="D1514" s="9"/>
      <c r="E1514" s="32">
        <v>7019001</v>
      </c>
      <c r="F1514" s="33" t="s">
        <v>1533</v>
      </c>
      <c r="G1514" s="33"/>
      <c r="H1514" s="9"/>
      <c r="I1514" s="9"/>
      <c r="J1514" s="9"/>
      <c r="K1514" s="9"/>
      <c r="L1514" s="9"/>
      <c r="M1514" s="9"/>
      <c r="N1514" s="9"/>
      <c r="O1514" s="9"/>
      <c r="P1514" s="9"/>
      <c r="Q1514" s="9"/>
      <c r="R1514" s="9"/>
      <c r="S1514" s="9"/>
      <c r="T1514" s="9"/>
      <c r="U1514" s="9"/>
      <c r="V1514" s="9"/>
      <c r="W1514" s="9"/>
      <c r="X1514" s="37"/>
      <c r="Y1514" s="9"/>
      <c r="Z1514" s="9"/>
    </row>
    <row r="1515" spans="1:26" x14ac:dyDescent="0.25">
      <c r="A1515" s="9"/>
      <c r="B1515" s="9"/>
      <c r="C1515" s="9"/>
      <c r="D1515" s="9"/>
      <c r="E1515" s="32">
        <v>7019102</v>
      </c>
      <c r="F1515" s="33" t="s">
        <v>1534</v>
      </c>
      <c r="G1515" s="33"/>
      <c r="H1515" s="9"/>
      <c r="I1515" s="9"/>
      <c r="J1515" s="9"/>
      <c r="K1515" s="9"/>
      <c r="L1515" s="9"/>
      <c r="M1515" s="9"/>
      <c r="N1515" s="9"/>
      <c r="O1515" s="9"/>
      <c r="P1515" s="9"/>
      <c r="Q1515" s="9"/>
      <c r="R1515" s="9"/>
      <c r="S1515" s="9"/>
      <c r="T1515" s="9"/>
      <c r="U1515" s="9"/>
      <c r="V1515" s="9"/>
      <c r="W1515" s="9"/>
      <c r="X1515" s="37"/>
      <c r="Y1515" s="9"/>
      <c r="Z1515" s="9"/>
    </row>
    <row r="1516" spans="1:26" x14ac:dyDescent="0.25">
      <c r="A1516" s="9"/>
      <c r="B1516" s="9"/>
      <c r="C1516" s="9"/>
      <c r="D1516" s="9"/>
      <c r="E1516" s="32">
        <v>7019998</v>
      </c>
      <c r="F1516" s="33" t="s">
        <v>1535</v>
      </c>
      <c r="G1516" s="33"/>
      <c r="H1516" s="9"/>
      <c r="I1516" s="9"/>
      <c r="J1516" s="9"/>
      <c r="K1516" s="9"/>
      <c r="L1516" s="9"/>
      <c r="M1516" s="9"/>
      <c r="N1516" s="9"/>
      <c r="O1516" s="9"/>
      <c r="P1516" s="9"/>
      <c r="Q1516" s="9"/>
      <c r="R1516" s="9"/>
      <c r="S1516" s="9"/>
      <c r="T1516" s="9"/>
      <c r="U1516" s="9"/>
      <c r="V1516" s="9"/>
      <c r="W1516" s="9"/>
      <c r="X1516" s="37"/>
      <c r="Y1516" s="9"/>
      <c r="Z1516" s="9"/>
    </row>
    <row r="1517" spans="1:26" x14ac:dyDescent="0.25">
      <c r="A1517" s="9"/>
      <c r="B1517" s="9"/>
      <c r="C1517" s="9"/>
      <c r="D1517" s="9"/>
      <c r="E1517" s="32">
        <v>7019999</v>
      </c>
      <c r="F1517" s="33" t="s">
        <v>1536</v>
      </c>
      <c r="G1517" s="33"/>
      <c r="H1517" s="9"/>
      <c r="I1517" s="9"/>
      <c r="J1517" s="9"/>
      <c r="K1517" s="9"/>
      <c r="L1517" s="9"/>
      <c r="M1517" s="9"/>
      <c r="N1517" s="9"/>
      <c r="O1517" s="9"/>
      <c r="P1517" s="9"/>
      <c r="Q1517" s="9"/>
      <c r="R1517" s="9"/>
      <c r="S1517" s="9"/>
      <c r="T1517" s="9"/>
      <c r="U1517" s="9"/>
      <c r="V1517" s="9"/>
      <c r="W1517" s="9"/>
      <c r="X1517" s="37"/>
      <c r="Y1517" s="9"/>
      <c r="Z1517" s="9"/>
    </row>
    <row r="1518" spans="1:26" x14ac:dyDescent="0.25">
      <c r="A1518" s="9"/>
      <c r="B1518" s="9"/>
      <c r="C1518" s="9"/>
      <c r="D1518" s="9"/>
      <c r="E1518" s="32">
        <v>7060001</v>
      </c>
      <c r="F1518" s="33" t="s">
        <v>1537</v>
      </c>
      <c r="G1518" s="33"/>
      <c r="H1518" s="9"/>
      <c r="I1518" s="9"/>
      <c r="J1518" s="9"/>
      <c r="K1518" s="9"/>
      <c r="L1518" s="9"/>
      <c r="M1518" s="9"/>
      <c r="N1518" s="9"/>
      <c r="O1518" s="9"/>
      <c r="P1518" s="9"/>
      <c r="Q1518" s="9"/>
      <c r="R1518" s="9"/>
      <c r="S1518" s="9"/>
      <c r="T1518" s="9"/>
      <c r="U1518" s="9"/>
      <c r="V1518" s="9"/>
      <c r="W1518" s="9"/>
      <c r="X1518" s="37"/>
      <c r="Y1518" s="9"/>
      <c r="Z1518" s="9"/>
    </row>
    <row r="1519" spans="1:26" x14ac:dyDescent="0.25">
      <c r="A1519" s="9"/>
      <c r="B1519" s="9"/>
      <c r="C1519" s="9"/>
      <c r="D1519" s="9"/>
      <c r="E1519" s="32">
        <v>7060100</v>
      </c>
      <c r="F1519" s="33" t="s">
        <v>1537</v>
      </c>
      <c r="G1519" s="33"/>
      <c r="H1519" s="9"/>
      <c r="I1519" s="9"/>
      <c r="J1519" s="9"/>
      <c r="K1519" s="9"/>
      <c r="L1519" s="9"/>
      <c r="M1519" s="9"/>
      <c r="N1519" s="9"/>
      <c r="O1519" s="9"/>
      <c r="P1519" s="9"/>
      <c r="Q1519" s="9"/>
      <c r="R1519" s="9"/>
      <c r="S1519" s="9"/>
      <c r="T1519" s="9"/>
      <c r="U1519" s="9"/>
      <c r="V1519" s="9"/>
      <c r="W1519" s="9"/>
      <c r="X1519" s="37"/>
      <c r="Y1519" s="9"/>
      <c r="Z1519" s="9"/>
    </row>
    <row r="1520" spans="1:26" x14ac:dyDescent="0.25">
      <c r="A1520" s="9"/>
      <c r="B1520" s="9"/>
      <c r="C1520" s="9"/>
      <c r="D1520" s="9"/>
      <c r="E1520" s="32">
        <v>7060199</v>
      </c>
      <c r="F1520" s="33" t="s">
        <v>1538</v>
      </c>
      <c r="G1520" s="33"/>
      <c r="H1520" s="9"/>
      <c r="I1520" s="9"/>
      <c r="J1520" s="9"/>
      <c r="K1520" s="9"/>
      <c r="L1520" s="9"/>
      <c r="M1520" s="9"/>
      <c r="N1520" s="9"/>
      <c r="O1520" s="9"/>
      <c r="P1520" s="9"/>
      <c r="Q1520" s="9"/>
      <c r="R1520" s="9"/>
      <c r="S1520" s="9"/>
      <c r="T1520" s="9"/>
      <c r="U1520" s="9"/>
      <c r="V1520" s="9"/>
      <c r="W1520" s="9"/>
      <c r="X1520" s="37"/>
      <c r="Y1520" s="9"/>
      <c r="Z1520" s="9"/>
    </row>
    <row r="1521" spans="1:26" x14ac:dyDescent="0.25">
      <c r="A1521" s="9"/>
      <c r="B1521" s="9"/>
      <c r="C1521" s="9"/>
      <c r="D1521" s="9"/>
      <c r="E1521" s="32">
        <v>7061100</v>
      </c>
      <c r="F1521" s="33" t="s">
        <v>1539</v>
      </c>
      <c r="G1521" s="33"/>
      <c r="H1521" s="9"/>
      <c r="I1521" s="9"/>
      <c r="J1521" s="9"/>
      <c r="K1521" s="9"/>
      <c r="L1521" s="9"/>
      <c r="M1521" s="9"/>
      <c r="N1521" s="9"/>
      <c r="O1521" s="9"/>
      <c r="P1521" s="9"/>
      <c r="Q1521" s="9"/>
      <c r="R1521" s="9"/>
      <c r="S1521" s="9"/>
      <c r="T1521" s="9"/>
      <c r="U1521" s="9"/>
      <c r="V1521" s="9"/>
      <c r="W1521" s="9"/>
      <c r="X1521" s="37"/>
      <c r="Y1521" s="9"/>
      <c r="Z1521" s="9"/>
    </row>
    <row r="1522" spans="1:26" x14ac:dyDescent="0.25">
      <c r="A1522" s="9"/>
      <c r="B1522" s="9"/>
      <c r="C1522" s="9"/>
      <c r="D1522" s="9"/>
      <c r="E1522" s="32">
        <v>7061101</v>
      </c>
      <c r="F1522" s="33" t="s">
        <v>1539</v>
      </c>
      <c r="G1522" s="33"/>
      <c r="H1522" s="9"/>
      <c r="I1522" s="9"/>
      <c r="J1522" s="9"/>
      <c r="K1522" s="9"/>
      <c r="L1522" s="9"/>
      <c r="M1522" s="9"/>
      <c r="N1522" s="9"/>
      <c r="O1522" s="9"/>
      <c r="P1522" s="9"/>
      <c r="Q1522" s="9"/>
      <c r="R1522" s="9"/>
      <c r="S1522" s="9"/>
      <c r="T1522" s="9"/>
      <c r="U1522" s="9"/>
      <c r="V1522" s="9"/>
      <c r="W1522" s="9"/>
      <c r="X1522" s="37"/>
      <c r="Y1522" s="9"/>
      <c r="Z1522" s="9"/>
    </row>
    <row r="1523" spans="1:26" x14ac:dyDescent="0.25">
      <c r="A1523" s="9"/>
      <c r="B1523" s="9"/>
      <c r="C1523" s="9"/>
      <c r="D1523" s="9"/>
      <c r="E1523" s="32">
        <v>7061102</v>
      </c>
      <c r="F1523" s="33" t="s">
        <v>1540</v>
      </c>
      <c r="G1523" s="33"/>
      <c r="H1523" s="9"/>
      <c r="I1523" s="9"/>
      <c r="J1523" s="9"/>
      <c r="K1523" s="9"/>
      <c r="L1523" s="9"/>
      <c r="M1523" s="9"/>
      <c r="N1523" s="9"/>
      <c r="O1523" s="9"/>
      <c r="P1523" s="9"/>
      <c r="Q1523" s="9"/>
      <c r="R1523" s="9"/>
      <c r="S1523" s="9"/>
      <c r="T1523" s="9"/>
      <c r="U1523" s="9"/>
      <c r="V1523" s="9"/>
      <c r="W1523" s="9"/>
      <c r="X1523" s="37"/>
      <c r="Y1523" s="9"/>
      <c r="Z1523" s="9"/>
    </row>
    <row r="1524" spans="1:26" x14ac:dyDescent="0.25">
      <c r="A1524" s="9"/>
      <c r="B1524" s="9"/>
      <c r="C1524" s="9"/>
      <c r="D1524" s="9"/>
      <c r="E1524" s="32">
        <v>7061103</v>
      </c>
      <c r="F1524" s="33" t="s">
        <v>1541</v>
      </c>
      <c r="G1524" s="33"/>
      <c r="H1524" s="9"/>
      <c r="I1524" s="9"/>
      <c r="J1524" s="9"/>
      <c r="K1524" s="9"/>
      <c r="L1524" s="9"/>
      <c r="M1524" s="9"/>
      <c r="N1524" s="9"/>
      <c r="O1524" s="9"/>
      <c r="P1524" s="9"/>
      <c r="Q1524" s="9"/>
      <c r="R1524" s="9"/>
      <c r="S1524" s="9"/>
      <c r="T1524" s="9"/>
      <c r="U1524" s="9"/>
      <c r="V1524" s="9"/>
      <c r="W1524" s="9"/>
      <c r="X1524" s="37"/>
      <c r="Y1524" s="9"/>
      <c r="Z1524" s="9"/>
    </row>
    <row r="1525" spans="1:26" x14ac:dyDescent="0.25">
      <c r="A1525" s="9"/>
      <c r="B1525" s="9"/>
      <c r="C1525" s="9"/>
      <c r="D1525" s="9"/>
      <c r="E1525" s="32">
        <v>7061104</v>
      </c>
      <c r="F1525" s="33" t="s">
        <v>1542</v>
      </c>
      <c r="G1525" s="33"/>
      <c r="H1525" s="9"/>
      <c r="I1525" s="9"/>
      <c r="J1525" s="9"/>
      <c r="K1525" s="9"/>
      <c r="L1525" s="9"/>
      <c r="M1525" s="9"/>
      <c r="N1525" s="9"/>
      <c r="O1525" s="9"/>
      <c r="P1525" s="9"/>
      <c r="Q1525" s="9"/>
      <c r="R1525" s="9"/>
      <c r="S1525" s="9"/>
      <c r="T1525" s="9"/>
      <c r="U1525" s="9"/>
      <c r="V1525" s="9"/>
      <c r="W1525" s="9"/>
      <c r="X1525" s="37"/>
      <c r="Y1525" s="9"/>
      <c r="Z1525" s="9"/>
    </row>
    <row r="1526" spans="1:26" x14ac:dyDescent="0.25">
      <c r="A1526" s="9"/>
      <c r="B1526" s="9"/>
      <c r="C1526" s="9"/>
      <c r="D1526" s="9"/>
      <c r="E1526" s="32">
        <v>7061105</v>
      </c>
      <c r="F1526" s="33" t="s">
        <v>1543</v>
      </c>
      <c r="G1526" s="33"/>
      <c r="H1526" s="9"/>
      <c r="I1526" s="9"/>
      <c r="J1526" s="9"/>
      <c r="K1526" s="9"/>
      <c r="L1526" s="9"/>
      <c r="M1526" s="9"/>
      <c r="N1526" s="9"/>
      <c r="O1526" s="9"/>
      <c r="P1526" s="9"/>
      <c r="Q1526" s="9"/>
      <c r="R1526" s="9"/>
      <c r="S1526" s="9"/>
      <c r="T1526" s="9"/>
      <c r="U1526" s="9"/>
      <c r="V1526" s="9"/>
      <c r="W1526" s="9"/>
      <c r="X1526" s="37"/>
      <c r="Y1526" s="9"/>
      <c r="Z1526" s="9"/>
    </row>
    <row r="1527" spans="1:26" x14ac:dyDescent="0.25">
      <c r="A1527" s="9"/>
      <c r="B1527" s="9"/>
      <c r="C1527" s="9"/>
      <c r="D1527" s="9"/>
      <c r="E1527" s="32">
        <v>7061106</v>
      </c>
      <c r="F1527" s="33" t="s">
        <v>1544</v>
      </c>
      <c r="G1527" s="33"/>
      <c r="H1527" s="9"/>
      <c r="I1527" s="9"/>
      <c r="J1527" s="9"/>
      <c r="K1527" s="9"/>
      <c r="L1527" s="9"/>
      <c r="M1527" s="9"/>
      <c r="N1527" s="9"/>
      <c r="O1527" s="9"/>
      <c r="P1527" s="9"/>
      <c r="Q1527" s="9"/>
      <c r="R1527" s="9"/>
      <c r="S1527" s="9"/>
      <c r="T1527" s="9"/>
      <c r="U1527" s="9"/>
      <c r="V1527" s="9"/>
      <c r="W1527" s="9"/>
      <c r="X1527" s="37"/>
      <c r="Y1527" s="9"/>
      <c r="Z1527" s="9"/>
    </row>
    <row r="1528" spans="1:26" x14ac:dyDescent="0.25">
      <c r="A1528" s="9"/>
      <c r="B1528" s="9"/>
      <c r="C1528" s="9"/>
      <c r="D1528" s="9"/>
      <c r="E1528" s="32">
        <v>7061107</v>
      </c>
      <c r="F1528" s="33" t="s">
        <v>1545</v>
      </c>
      <c r="G1528" s="33"/>
      <c r="H1528" s="9"/>
      <c r="I1528" s="9"/>
      <c r="J1528" s="9"/>
      <c r="K1528" s="9"/>
      <c r="L1528" s="9"/>
      <c r="M1528" s="9"/>
      <c r="N1528" s="9"/>
      <c r="O1528" s="9"/>
      <c r="P1528" s="9"/>
      <c r="Q1528" s="9"/>
      <c r="R1528" s="9"/>
      <c r="S1528" s="9"/>
      <c r="T1528" s="9"/>
      <c r="U1528" s="9"/>
      <c r="V1528" s="9"/>
      <c r="W1528" s="9"/>
      <c r="X1528" s="37"/>
      <c r="Y1528" s="9"/>
      <c r="Z1528" s="9"/>
    </row>
    <row r="1529" spans="1:26" x14ac:dyDescent="0.25">
      <c r="A1529" s="9"/>
      <c r="B1529" s="9"/>
      <c r="C1529" s="9"/>
      <c r="D1529" s="9"/>
      <c r="E1529" s="32">
        <v>7063100</v>
      </c>
      <c r="F1529" s="33" t="s">
        <v>1546</v>
      </c>
      <c r="G1529" s="33"/>
      <c r="H1529" s="9"/>
      <c r="I1529" s="9"/>
      <c r="J1529" s="9"/>
      <c r="K1529" s="9"/>
      <c r="L1529" s="9"/>
      <c r="M1529" s="9"/>
      <c r="N1529" s="9"/>
      <c r="O1529" s="9"/>
      <c r="P1529" s="9"/>
      <c r="Q1529" s="9"/>
      <c r="R1529" s="9"/>
      <c r="S1529" s="9"/>
      <c r="T1529" s="9"/>
      <c r="U1529" s="9"/>
      <c r="V1529" s="9"/>
      <c r="W1529" s="9"/>
      <c r="X1529" s="37"/>
      <c r="Y1529" s="9"/>
      <c r="Z1529" s="9"/>
    </row>
    <row r="1530" spans="1:26" x14ac:dyDescent="0.25">
      <c r="A1530" s="9"/>
      <c r="B1530" s="9"/>
      <c r="C1530" s="9"/>
      <c r="D1530" s="9"/>
      <c r="E1530" s="32">
        <v>7063101</v>
      </c>
      <c r="F1530" s="33" t="s">
        <v>1547</v>
      </c>
      <c r="G1530" s="33"/>
      <c r="H1530" s="9"/>
      <c r="I1530" s="9"/>
      <c r="J1530" s="9"/>
      <c r="K1530" s="9"/>
      <c r="L1530" s="9"/>
      <c r="M1530" s="9"/>
      <c r="N1530" s="9"/>
      <c r="O1530" s="9"/>
      <c r="P1530" s="9"/>
      <c r="Q1530" s="9"/>
      <c r="R1530" s="9"/>
      <c r="S1530" s="9"/>
      <c r="T1530" s="9"/>
      <c r="U1530" s="9"/>
      <c r="V1530" s="9"/>
      <c r="W1530" s="9"/>
      <c r="X1530" s="37"/>
      <c r="Y1530" s="9"/>
      <c r="Z1530" s="9"/>
    </row>
    <row r="1531" spans="1:26" x14ac:dyDescent="0.25">
      <c r="A1531" s="9"/>
      <c r="B1531" s="9"/>
      <c r="C1531" s="9"/>
      <c r="D1531" s="9"/>
      <c r="E1531" s="32">
        <v>7066100</v>
      </c>
      <c r="F1531" s="33" t="s">
        <v>1548</v>
      </c>
      <c r="G1531" s="33"/>
      <c r="H1531" s="9"/>
      <c r="I1531" s="9"/>
      <c r="J1531" s="9"/>
      <c r="K1531" s="9"/>
      <c r="L1531" s="9"/>
      <c r="M1531" s="9"/>
      <c r="N1531" s="9"/>
      <c r="O1531" s="9"/>
      <c r="P1531" s="9"/>
      <c r="Q1531" s="9"/>
      <c r="R1531" s="9"/>
      <c r="S1531" s="9"/>
      <c r="T1531" s="9"/>
      <c r="U1531" s="9"/>
      <c r="V1531" s="9"/>
      <c r="W1531" s="9"/>
      <c r="X1531" s="37"/>
      <c r="Y1531" s="9"/>
      <c r="Z1531" s="9"/>
    </row>
    <row r="1532" spans="1:26" x14ac:dyDescent="0.25">
      <c r="A1532" s="9"/>
      <c r="B1532" s="9"/>
      <c r="C1532" s="9"/>
      <c r="D1532" s="9"/>
      <c r="E1532" s="32">
        <v>7066101</v>
      </c>
      <c r="F1532" s="33" t="s">
        <v>1549</v>
      </c>
      <c r="G1532" s="33"/>
      <c r="H1532" s="9"/>
      <c r="I1532" s="9"/>
      <c r="J1532" s="9"/>
      <c r="K1532" s="9"/>
      <c r="L1532" s="9"/>
      <c r="M1532" s="9"/>
      <c r="N1532" s="9"/>
      <c r="O1532" s="9"/>
      <c r="P1532" s="9"/>
      <c r="Q1532" s="9"/>
      <c r="R1532" s="9"/>
      <c r="S1532" s="9"/>
      <c r="T1532" s="9"/>
      <c r="U1532" s="9"/>
      <c r="V1532" s="9"/>
      <c r="W1532" s="9"/>
      <c r="X1532" s="37"/>
      <c r="Y1532" s="9"/>
      <c r="Z1532" s="9"/>
    </row>
    <row r="1533" spans="1:26" x14ac:dyDescent="0.25">
      <c r="A1533" s="9"/>
      <c r="B1533" s="9"/>
      <c r="C1533" s="9"/>
      <c r="D1533" s="9"/>
      <c r="E1533" s="32">
        <v>7066102</v>
      </c>
      <c r="F1533" s="33" t="s">
        <v>1550</v>
      </c>
      <c r="G1533" s="33"/>
      <c r="H1533" s="9"/>
      <c r="I1533" s="9"/>
      <c r="J1533" s="9"/>
      <c r="K1533" s="9"/>
      <c r="L1533" s="9"/>
      <c r="M1533" s="9"/>
      <c r="N1533" s="9"/>
      <c r="O1533" s="9"/>
      <c r="P1533" s="9"/>
      <c r="Q1533" s="9"/>
      <c r="R1533" s="9"/>
      <c r="S1533" s="9"/>
      <c r="T1533" s="9"/>
      <c r="U1533" s="9"/>
      <c r="V1533" s="9"/>
      <c r="W1533" s="9"/>
      <c r="X1533" s="37"/>
      <c r="Y1533" s="9"/>
      <c r="Z1533" s="9"/>
    </row>
    <row r="1534" spans="1:26" x14ac:dyDescent="0.25">
      <c r="A1534" s="9"/>
      <c r="B1534" s="9"/>
      <c r="C1534" s="9"/>
      <c r="D1534" s="9"/>
      <c r="E1534" s="32">
        <v>7066103</v>
      </c>
      <c r="F1534" s="33" t="s">
        <v>1551</v>
      </c>
      <c r="G1534" s="33"/>
      <c r="H1534" s="9"/>
      <c r="I1534" s="9"/>
      <c r="J1534" s="9"/>
      <c r="K1534" s="9"/>
      <c r="L1534" s="9"/>
      <c r="M1534" s="9"/>
      <c r="N1534" s="9"/>
      <c r="O1534" s="9"/>
      <c r="P1534" s="9"/>
      <c r="Q1534" s="9"/>
      <c r="R1534" s="9"/>
      <c r="S1534" s="9"/>
      <c r="T1534" s="9"/>
      <c r="U1534" s="9"/>
      <c r="V1534" s="9"/>
      <c r="W1534" s="9"/>
      <c r="X1534" s="37"/>
      <c r="Y1534" s="9"/>
      <c r="Z1534" s="9"/>
    </row>
    <row r="1535" spans="1:26" x14ac:dyDescent="0.25">
      <c r="A1535" s="9"/>
      <c r="B1535" s="9"/>
      <c r="C1535" s="9"/>
      <c r="D1535" s="9"/>
      <c r="E1535" s="32">
        <v>7066110</v>
      </c>
      <c r="F1535" s="33" t="s">
        <v>1552</v>
      </c>
      <c r="G1535" s="33"/>
      <c r="H1535" s="9"/>
      <c r="I1535" s="9"/>
      <c r="J1535" s="9"/>
      <c r="K1535" s="9"/>
      <c r="L1535" s="9"/>
      <c r="M1535" s="9"/>
      <c r="N1535" s="9"/>
      <c r="O1535" s="9"/>
      <c r="P1535" s="9"/>
      <c r="Q1535" s="9"/>
      <c r="R1535" s="9"/>
      <c r="S1535" s="9"/>
      <c r="T1535" s="9"/>
      <c r="U1535" s="9"/>
      <c r="V1535" s="9"/>
      <c r="W1535" s="9"/>
      <c r="X1535" s="37"/>
      <c r="Y1535" s="9"/>
      <c r="Z1535" s="9"/>
    </row>
    <row r="1536" spans="1:26" x14ac:dyDescent="0.25">
      <c r="A1536" s="9"/>
      <c r="B1536" s="9"/>
      <c r="C1536" s="9"/>
      <c r="D1536" s="9"/>
      <c r="E1536" s="32">
        <v>7066113</v>
      </c>
      <c r="F1536" s="33" t="s">
        <v>1553</v>
      </c>
      <c r="G1536" s="33"/>
      <c r="H1536" s="9"/>
      <c r="I1536" s="9"/>
      <c r="J1536" s="9"/>
      <c r="K1536" s="9"/>
      <c r="L1536" s="9"/>
      <c r="M1536" s="9"/>
      <c r="N1536" s="9"/>
      <c r="O1536" s="9"/>
      <c r="P1536" s="9"/>
      <c r="Q1536" s="9"/>
      <c r="R1536" s="9"/>
      <c r="S1536" s="9"/>
      <c r="T1536" s="9"/>
      <c r="U1536" s="9"/>
      <c r="V1536" s="9"/>
      <c r="W1536" s="9"/>
      <c r="X1536" s="37"/>
      <c r="Y1536" s="9"/>
      <c r="Z1536" s="9"/>
    </row>
    <row r="1537" spans="1:26" x14ac:dyDescent="0.25">
      <c r="A1537" s="9"/>
      <c r="B1537" s="9"/>
      <c r="C1537" s="9"/>
      <c r="D1537" s="9"/>
      <c r="E1537" s="32">
        <v>7069001</v>
      </c>
      <c r="F1537" s="33" t="s">
        <v>1554</v>
      </c>
      <c r="G1537" s="33"/>
      <c r="H1537" s="9"/>
      <c r="I1537" s="9"/>
      <c r="J1537" s="9"/>
      <c r="K1537" s="9"/>
      <c r="L1537" s="9"/>
      <c r="M1537" s="9"/>
      <c r="N1537" s="9"/>
      <c r="O1537" s="9"/>
      <c r="P1537" s="9"/>
      <c r="Q1537" s="9"/>
      <c r="R1537" s="9"/>
      <c r="S1537" s="9"/>
      <c r="T1537" s="9"/>
      <c r="U1537" s="9"/>
      <c r="V1537" s="9"/>
      <c r="W1537" s="9"/>
      <c r="X1537" s="37"/>
      <c r="Y1537" s="9"/>
      <c r="Z1537" s="9"/>
    </row>
    <row r="1538" spans="1:26" x14ac:dyDescent="0.25">
      <c r="A1538" s="9"/>
      <c r="B1538" s="9"/>
      <c r="C1538" s="9"/>
      <c r="D1538" s="9"/>
      <c r="E1538" s="32">
        <v>7069002</v>
      </c>
      <c r="F1538" s="33" t="s">
        <v>1554</v>
      </c>
      <c r="G1538" s="33"/>
      <c r="H1538" s="9"/>
      <c r="I1538" s="9"/>
      <c r="J1538" s="9"/>
      <c r="K1538" s="9"/>
      <c r="L1538" s="9"/>
      <c r="M1538" s="9"/>
      <c r="N1538" s="9"/>
      <c r="O1538" s="9"/>
      <c r="P1538" s="9"/>
      <c r="Q1538" s="9"/>
      <c r="R1538" s="9"/>
      <c r="S1538" s="9"/>
      <c r="T1538" s="9"/>
      <c r="U1538" s="9"/>
      <c r="V1538" s="9"/>
      <c r="W1538" s="9"/>
      <c r="X1538" s="37"/>
      <c r="Y1538" s="9"/>
      <c r="Z1538" s="9"/>
    </row>
    <row r="1539" spans="1:26" x14ac:dyDescent="0.25">
      <c r="A1539" s="9"/>
      <c r="B1539" s="9"/>
      <c r="C1539" s="9"/>
      <c r="D1539" s="9"/>
      <c r="E1539" s="32">
        <v>7069100</v>
      </c>
      <c r="F1539" s="33" t="s">
        <v>1554</v>
      </c>
      <c r="G1539" s="33"/>
      <c r="H1539" s="9"/>
      <c r="I1539" s="9"/>
      <c r="J1539" s="9"/>
      <c r="K1539" s="9"/>
      <c r="L1539" s="9"/>
      <c r="M1539" s="9"/>
      <c r="N1539" s="9"/>
      <c r="O1539" s="9"/>
      <c r="P1539" s="9"/>
      <c r="Q1539" s="9"/>
      <c r="R1539" s="9"/>
      <c r="S1539" s="9"/>
      <c r="T1539" s="9"/>
      <c r="U1539" s="9"/>
      <c r="V1539" s="9"/>
      <c r="W1539" s="9"/>
      <c r="X1539" s="37"/>
      <c r="Y1539" s="9"/>
      <c r="Z1539" s="9"/>
    </row>
    <row r="1540" spans="1:26" x14ac:dyDescent="0.25">
      <c r="A1540" s="9"/>
      <c r="B1540" s="9"/>
      <c r="C1540" s="9"/>
      <c r="D1540" s="9"/>
      <c r="E1540" s="32">
        <v>7069130</v>
      </c>
      <c r="F1540" s="33" t="s">
        <v>1555</v>
      </c>
      <c r="G1540" s="33"/>
      <c r="H1540" s="9"/>
      <c r="I1540" s="9"/>
      <c r="J1540" s="9"/>
      <c r="K1540" s="9"/>
      <c r="L1540" s="9"/>
      <c r="M1540" s="9"/>
      <c r="N1540" s="9"/>
      <c r="O1540" s="9"/>
      <c r="P1540" s="9"/>
      <c r="Q1540" s="9"/>
      <c r="R1540" s="9"/>
      <c r="S1540" s="9"/>
      <c r="T1540" s="9"/>
      <c r="U1540" s="9"/>
      <c r="V1540" s="9"/>
      <c r="W1540" s="9"/>
      <c r="X1540" s="37"/>
      <c r="Y1540" s="9"/>
      <c r="Z1540" s="9"/>
    </row>
    <row r="1541" spans="1:26" x14ac:dyDescent="0.25">
      <c r="A1541" s="9"/>
      <c r="B1541" s="9"/>
      <c r="C1541" s="9"/>
      <c r="D1541" s="9"/>
      <c r="E1541" s="32">
        <v>7069160</v>
      </c>
      <c r="F1541" s="33" t="s">
        <v>1556</v>
      </c>
      <c r="G1541" s="33"/>
      <c r="H1541" s="9"/>
      <c r="I1541" s="9"/>
      <c r="J1541" s="9"/>
      <c r="K1541" s="9"/>
      <c r="L1541" s="9"/>
      <c r="M1541" s="9"/>
      <c r="N1541" s="9"/>
      <c r="O1541" s="9"/>
      <c r="P1541" s="9"/>
      <c r="Q1541" s="9"/>
      <c r="R1541" s="9"/>
      <c r="S1541" s="9"/>
      <c r="T1541" s="9"/>
      <c r="U1541" s="9"/>
      <c r="V1541" s="9"/>
      <c r="W1541" s="9"/>
      <c r="X1541" s="37"/>
      <c r="Y1541" s="9"/>
      <c r="Z1541" s="9"/>
    </row>
    <row r="1542" spans="1:26" x14ac:dyDescent="0.25">
      <c r="A1542" s="9"/>
      <c r="B1542" s="9"/>
      <c r="C1542" s="9"/>
      <c r="D1542" s="9"/>
      <c r="E1542" s="32">
        <v>7069161</v>
      </c>
      <c r="F1542" s="33" t="s">
        <v>1557</v>
      </c>
      <c r="G1542" s="33"/>
      <c r="H1542" s="9"/>
      <c r="I1542" s="9"/>
      <c r="J1542" s="9"/>
      <c r="K1542" s="9"/>
      <c r="L1542" s="9"/>
      <c r="M1542" s="9"/>
      <c r="N1542" s="9"/>
      <c r="O1542" s="9"/>
      <c r="P1542" s="9"/>
      <c r="Q1542" s="9"/>
      <c r="R1542" s="9"/>
      <c r="S1542" s="9"/>
      <c r="T1542" s="9"/>
      <c r="U1542" s="9"/>
      <c r="V1542" s="9"/>
      <c r="W1542" s="9"/>
      <c r="X1542" s="37"/>
      <c r="Y1542" s="9"/>
      <c r="Z1542" s="9"/>
    </row>
    <row r="1543" spans="1:26" x14ac:dyDescent="0.25">
      <c r="A1543" s="9"/>
      <c r="B1543" s="9"/>
      <c r="C1543" s="9"/>
      <c r="D1543" s="9"/>
      <c r="E1543" s="32">
        <v>7071110</v>
      </c>
      <c r="F1543" s="33" t="s">
        <v>1558</v>
      </c>
      <c r="G1543" s="33"/>
      <c r="H1543" s="9"/>
      <c r="I1543" s="9"/>
      <c r="J1543" s="9"/>
      <c r="K1543" s="9"/>
      <c r="L1543" s="9"/>
      <c r="M1543" s="9"/>
      <c r="N1543" s="9"/>
      <c r="O1543" s="9"/>
      <c r="P1543" s="9"/>
      <c r="Q1543" s="9"/>
      <c r="R1543" s="9"/>
      <c r="S1543" s="9"/>
      <c r="T1543" s="9"/>
      <c r="U1543" s="9"/>
      <c r="V1543" s="9"/>
      <c r="W1543" s="9"/>
      <c r="X1543" s="37"/>
      <c r="Y1543" s="9"/>
      <c r="Z1543" s="9"/>
    </row>
    <row r="1544" spans="1:26" x14ac:dyDescent="0.25">
      <c r="A1544" s="9"/>
      <c r="B1544" s="9"/>
      <c r="C1544" s="9"/>
      <c r="D1544" s="9"/>
      <c r="E1544" s="32">
        <v>7071120</v>
      </c>
      <c r="F1544" s="33" t="s">
        <v>1559</v>
      </c>
      <c r="G1544" s="33"/>
      <c r="H1544" s="9"/>
      <c r="I1544" s="9"/>
      <c r="J1544" s="9"/>
      <c r="K1544" s="9"/>
      <c r="L1544" s="9"/>
      <c r="M1544" s="9"/>
      <c r="N1544" s="9"/>
      <c r="O1544" s="9"/>
      <c r="P1544" s="9"/>
      <c r="Q1544" s="9"/>
      <c r="R1544" s="9"/>
      <c r="S1544" s="9"/>
      <c r="T1544" s="9"/>
      <c r="U1544" s="9"/>
      <c r="V1544" s="9"/>
      <c r="W1544" s="9"/>
      <c r="X1544" s="37"/>
      <c r="Y1544" s="9"/>
      <c r="Z1544" s="9"/>
    </row>
    <row r="1545" spans="1:26" x14ac:dyDescent="0.25">
      <c r="A1545" s="9"/>
      <c r="B1545" s="9"/>
      <c r="C1545" s="9"/>
      <c r="D1545" s="9"/>
      <c r="E1545" s="32">
        <v>7079001</v>
      </c>
      <c r="F1545" s="33" t="s">
        <v>1560</v>
      </c>
      <c r="G1545" s="33"/>
      <c r="H1545" s="9"/>
      <c r="I1545" s="9"/>
      <c r="J1545" s="9"/>
      <c r="K1545" s="9"/>
      <c r="L1545" s="9"/>
      <c r="M1545" s="9"/>
      <c r="N1545" s="9"/>
      <c r="O1545" s="9"/>
      <c r="P1545" s="9"/>
      <c r="Q1545" s="9"/>
      <c r="R1545" s="9"/>
      <c r="S1545" s="9"/>
      <c r="T1545" s="9"/>
      <c r="U1545" s="9"/>
      <c r="V1545" s="9"/>
      <c r="W1545" s="9"/>
      <c r="X1545" s="37"/>
      <c r="Y1545" s="9"/>
      <c r="Z1545" s="9"/>
    </row>
    <row r="1546" spans="1:26" x14ac:dyDescent="0.25">
      <c r="A1546" s="9"/>
      <c r="B1546" s="9"/>
      <c r="C1546" s="9"/>
      <c r="D1546" s="9"/>
      <c r="E1546" s="32">
        <v>7081100</v>
      </c>
      <c r="F1546" s="33" t="s">
        <v>1561</v>
      </c>
      <c r="G1546" s="33"/>
      <c r="H1546" s="9"/>
      <c r="I1546" s="9"/>
      <c r="J1546" s="9"/>
      <c r="K1546" s="9"/>
      <c r="L1546" s="9"/>
      <c r="M1546" s="9"/>
      <c r="N1546" s="9"/>
      <c r="O1546" s="9"/>
      <c r="P1546" s="9"/>
      <c r="Q1546" s="9"/>
      <c r="R1546" s="9"/>
      <c r="S1546" s="9"/>
      <c r="T1546" s="9"/>
      <c r="U1546" s="9"/>
      <c r="V1546" s="9"/>
      <c r="W1546" s="9"/>
      <c r="X1546" s="37"/>
      <c r="Y1546" s="9"/>
      <c r="Z1546" s="9"/>
    </row>
    <row r="1547" spans="1:26" x14ac:dyDescent="0.25">
      <c r="A1547" s="9"/>
      <c r="B1547" s="9"/>
      <c r="C1547" s="9"/>
      <c r="D1547" s="9"/>
      <c r="E1547" s="32">
        <v>7081101</v>
      </c>
      <c r="F1547" s="33" t="s">
        <v>1562</v>
      </c>
      <c r="G1547" s="33"/>
      <c r="H1547" s="9"/>
      <c r="I1547" s="9"/>
      <c r="J1547" s="9"/>
      <c r="K1547" s="9"/>
      <c r="L1547" s="9"/>
      <c r="M1547" s="9"/>
      <c r="N1547" s="9"/>
      <c r="O1547" s="9"/>
      <c r="P1547" s="9"/>
      <c r="Q1547" s="9"/>
      <c r="R1547" s="9"/>
      <c r="S1547" s="9"/>
      <c r="T1547" s="9"/>
      <c r="U1547" s="9"/>
      <c r="V1547" s="9"/>
      <c r="W1547" s="9"/>
      <c r="X1547" s="37"/>
      <c r="Y1547" s="9"/>
      <c r="Z1547" s="9"/>
    </row>
    <row r="1548" spans="1:26" x14ac:dyDescent="0.25">
      <c r="A1548" s="9"/>
      <c r="B1548" s="9"/>
      <c r="C1548" s="9"/>
      <c r="D1548" s="9"/>
      <c r="E1548" s="32">
        <v>7082100</v>
      </c>
      <c r="F1548" s="33" t="s">
        <v>1563</v>
      </c>
      <c r="G1548" s="33"/>
      <c r="H1548" s="9"/>
      <c r="I1548" s="9"/>
      <c r="J1548" s="9"/>
      <c r="K1548" s="9"/>
      <c r="L1548" s="9"/>
      <c r="M1548" s="9"/>
      <c r="N1548" s="9"/>
      <c r="O1548" s="9"/>
      <c r="P1548" s="9"/>
      <c r="Q1548" s="9"/>
      <c r="R1548" s="9"/>
      <c r="S1548" s="9"/>
      <c r="T1548" s="9"/>
      <c r="U1548" s="9"/>
      <c r="V1548" s="9"/>
      <c r="W1548" s="9"/>
      <c r="X1548" s="37"/>
      <c r="Y1548" s="9"/>
      <c r="Z1548" s="9"/>
    </row>
    <row r="1549" spans="1:26" x14ac:dyDescent="0.25">
      <c r="A1549" s="9"/>
      <c r="B1549" s="9"/>
      <c r="C1549" s="9"/>
      <c r="D1549" s="9"/>
      <c r="E1549" s="32">
        <v>7083100</v>
      </c>
      <c r="F1549" s="33" t="s">
        <v>1564</v>
      </c>
      <c r="G1549" s="33"/>
      <c r="H1549" s="9"/>
      <c r="I1549" s="9"/>
      <c r="J1549" s="9"/>
      <c r="K1549" s="9"/>
      <c r="L1549" s="9"/>
      <c r="M1549" s="9"/>
      <c r="N1549" s="9"/>
      <c r="O1549" s="9"/>
      <c r="P1549" s="9"/>
      <c r="Q1549" s="9"/>
      <c r="R1549" s="9"/>
      <c r="S1549" s="9"/>
      <c r="T1549" s="9"/>
      <c r="U1549" s="9"/>
      <c r="V1549" s="9"/>
      <c r="W1549" s="9"/>
      <c r="X1549" s="37"/>
      <c r="Y1549" s="9"/>
      <c r="Z1549" s="9"/>
    </row>
    <row r="1550" spans="1:26" x14ac:dyDescent="0.25">
      <c r="A1550" s="9"/>
      <c r="B1550" s="9"/>
      <c r="C1550" s="9"/>
      <c r="D1550" s="9"/>
      <c r="E1550" s="32">
        <v>7085001</v>
      </c>
      <c r="F1550" s="33" t="s">
        <v>1565</v>
      </c>
      <c r="G1550" s="33"/>
      <c r="H1550" s="9"/>
      <c r="I1550" s="9"/>
      <c r="J1550" s="9"/>
      <c r="K1550" s="9"/>
      <c r="L1550" s="9"/>
      <c r="M1550" s="9"/>
      <c r="N1550" s="9"/>
      <c r="O1550" s="9"/>
      <c r="P1550" s="9"/>
      <c r="Q1550" s="9"/>
      <c r="R1550" s="9"/>
      <c r="S1550" s="9"/>
      <c r="T1550" s="9"/>
      <c r="U1550" s="9"/>
      <c r="V1550" s="9"/>
      <c r="W1550" s="9"/>
      <c r="X1550" s="37"/>
      <c r="Y1550" s="9"/>
      <c r="Z1550" s="9"/>
    </row>
    <row r="1551" spans="1:26" x14ac:dyDescent="0.25">
      <c r="A1551" s="9"/>
      <c r="B1551" s="9"/>
      <c r="C1551" s="9"/>
      <c r="D1551" s="9"/>
      <c r="E1551" s="32">
        <v>7088001</v>
      </c>
      <c r="F1551" s="33" t="s">
        <v>1566</v>
      </c>
      <c r="G1551" s="33"/>
      <c r="H1551" s="9"/>
      <c r="I1551" s="9"/>
      <c r="J1551" s="9"/>
      <c r="K1551" s="9"/>
      <c r="L1551" s="9"/>
      <c r="M1551" s="9"/>
      <c r="N1551" s="9"/>
      <c r="O1551" s="9"/>
      <c r="P1551" s="9"/>
      <c r="Q1551" s="9"/>
      <c r="R1551" s="9"/>
      <c r="S1551" s="9"/>
      <c r="T1551" s="9"/>
      <c r="U1551" s="9"/>
      <c r="V1551" s="9"/>
      <c r="W1551" s="9"/>
      <c r="X1551" s="37"/>
      <c r="Y1551" s="9"/>
      <c r="Z1551" s="9"/>
    </row>
    <row r="1552" spans="1:26" x14ac:dyDescent="0.25">
      <c r="A1552" s="9"/>
      <c r="B1552" s="9"/>
      <c r="C1552" s="9"/>
      <c r="D1552" s="9"/>
      <c r="E1552" s="32">
        <v>7088002</v>
      </c>
      <c r="F1552" s="33" t="s">
        <v>1567</v>
      </c>
      <c r="G1552" s="33"/>
      <c r="H1552" s="9"/>
      <c r="I1552" s="9"/>
      <c r="J1552" s="9"/>
      <c r="K1552" s="9"/>
      <c r="L1552" s="9"/>
      <c r="M1552" s="9"/>
      <c r="N1552" s="9"/>
      <c r="O1552" s="9"/>
      <c r="P1552" s="9"/>
      <c r="Q1552" s="9"/>
      <c r="R1552" s="9"/>
      <c r="S1552" s="9"/>
      <c r="T1552" s="9"/>
      <c r="U1552" s="9"/>
      <c r="V1552" s="9"/>
      <c r="W1552" s="9"/>
      <c r="X1552" s="37"/>
      <c r="Y1552" s="9"/>
      <c r="Z1552" s="9"/>
    </row>
    <row r="1553" spans="1:26" x14ac:dyDescent="0.25">
      <c r="A1553" s="9"/>
      <c r="B1553" s="9"/>
      <c r="C1553" s="9"/>
      <c r="D1553" s="9"/>
      <c r="E1553" s="32">
        <v>7088003</v>
      </c>
      <c r="F1553" s="33" t="s">
        <v>1568</v>
      </c>
      <c r="G1553" s="33"/>
      <c r="H1553" s="9"/>
      <c r="I1553" s="9"/>
      <c r="J1553" s="9"/>
      <c r="K1553" s="9"/>
      <c r="L1553" s="9"/>
      <c r="M1553" s="9"/>
      <c r="N1553" s="9"/>
      <c r="O1553" s="9"/>
      <c r="P1553" s="9"/>
      <c r="Q1553" s="9"/>
      <c r="R1553" s="9"/>
      <c r="S1553" s="9"/>
      <c r="T1553" s="9"/>
      <c r="U1553" s="9"/>
      <c r="V1553" s="9"/>
      <c r="W1553" s="9"/>
      <c r="X1553" s="37"/>
      <c r="Y1553" s="9"/>
      <c r="Z1553" s="9"/>
    </row>
    <row r="1554" spans="1:26" x14ac:dyDescent="0.25">
      <c r="A1554" s="9"/>
      <c r="B1554" s="9"/>
      <c r="C1554" s="9"/>
      <c r="D1554" s="9"/>
      <c r="E1554" s="32">
        <v>7088004</v>
      </c>
      <c r="F1554" s="33" t="s">
        <v>1569</v>
      </c>
      <c r="G1554" s="33"/>
      <c r="H1554" s="9"/>
      <c r="I1554" s="9"/>
      <c r="J1554" s="9"/>
      <c r="K1554" s="9"/>
      <c r="L1554" s="9"/>
      <c r="M1554" s="9"/>
      <c r="N1554" s="9"/>
      <c r="O1554" s="9"/>
      <c r="P1554" s="9"/>
      <c r="Q1554" s="9"/>
      <c r="R1554" s="9"/>
      <c r="S1554" s="9"/>
      <c r="T1554" s="9"/>
      <c r="U1554" s="9"/>
      <c r="V1554" s="9"/>
      <c r="W1554" s="9"/>
      <c r="X1554" s="37"/>
      <c r="Y1554" s="9"/>
      <c r="Z1554" s="9"/>
    </row>
    <row r="1555" spans="1:26" x14ac:dyDescent="0.25">
      <c r="A1555" s="9"/>
      <c r="B1555" s="9"/>
      <c r="C1555" s="9"/>
      <c r="D1555" s="9"/>
      <c r="E1555" s="32">
        <v>7088101</v>
      </c>
      <c r="F1555" s="33" t="s">
        <v>1570</v>
      </c>
      <c r="G1555" s="33"/>
      <c r="H1555" s="9"/>
      <c r="I1555" s="9"/>
      <c r="J1555" s="9"/>
      <c r="K1555" s="9"/>
      <c r="L1555" s="9"/>
      <c r="M1555" s="9"/>
      <c r="N1555" s="9"/>
      <c r="O1555" s="9"/>
      <c r="P1555" s="9"/>
      <c r="Q1555" s="9"/>
      <c r="R1555" s="9"/>
      <c r="S1555" s="9"/>
      <c r="T1555" s="9"/>
      <c r="U1555" s="9"/>
      <c r="V1555" s="9"/>
      <c r="W1555" s="9"/>
      <c r="X1555" s="37"/>
      <c r="Y1555" s="9"/>
      <c r="Z1555" s="9"/>
    </row>
    <row r="1556" spans="1:26" x14ac:dyDescent="0.25">
      <c r="A1556" s="9"/>
      <c r="B1556" s="9"/>
      <c r="C1556" s="9"/>
      <c r="D1556" s="9"/>
      <c r="E1556" s="32">
        <v>7088102</v>
      </c>
      <c r="F1556" s="33" t="s">
        <v>1571</v>
      </c>
      <c r="G1556" s="33"/>
      <c r="H1556" s="9"/>
      <c r="I1556" s="9"/>
      <c r="J1556" s="9"/>
      <c r="K1556" s="9"/>
      <c r="L1556" s="9"/>
      <c r="M1556" s="9"/>
      <c r="N1556" s="9"/>
      <c r="O1556" s="9"/>
      <c r="P1556" s="9"/>
      <c r="Q1556" s="9"/>
      <c r="R1556" s="9"/>
      <c r="S1556" s="9"/>
      <c r="T1556" s="9"/>
      <c r="U1556" s="9"/>
      <c r="V1556" s="9"/>
      <c r="W1556" s="9"/>
      <c r="X1556" s="37"/>
      <c r="Y1556" s="9"/>
      <c r="Z1556" s="9"/>
    </row>
    <row r="1557" spans="1:26" x14ac:dyDescent="0.25">
      <c r="A1557" s="9"/>
      <c r="B1557" s="9"/>
      <c r="C1557" s="9"/>
      <c r="D1557" s="9"/>
      <c r="E1557" s="32">
        <v>7088103</v>
      </c>
      <c r="F1557" s="33" t="s">
        <v>1572</v>
      </c>
      <c r="G1557" s="33"/>
      <c r="H1557" s="9"/>
      <c r="I1557" s="9"/>
      <c r="J1557" s="9"/>
      <c r="K1557" s="9"/>
      <c r="L1557" s="9"/>
      <c r="M1557" s="9"/>
      <c r="N1557" s="9"/>
      <c r="O1557" s="9"/>
      <c r="P1557" s="9"/>
      <c r="Q1557" s="9"/>
      <c r="R1557" s="9"/>
      <c r="S1557" s="9"/>
      <c r="T1557" s="9"/>
      <c r="U1557" s="9"/>
      <c r="V1557" s="9"/>
      <c r="W1557" s="9"/>
      <c r="X1557" s="37"/>
      <c r="Y1557" s="9"/>
      <c r="Z1557" s="9"/>
    </row>
    <row r="1558" spans="1:26" x14ac:dyDescent="0.25">
      <c r="A1558" s="9"/>
      <c r="B1558" s="9"/>
      <c r="C1558" s="9"/>
      <c r="D1558" s="9"/>
      <c r="E1558" s="32">
        <v>7088104</v>
      </c>
      <c r="F1558" s="33" t="s">
        <v>1573</v>
      </c>
      <c r="G1558" s="33"/>
      <c r="H1558" s="9"/>
      <c r="I1558" s="9"/>
      <c r="J1558" s="9"/>
      <c r="K1558" s="9"/>
      <c r="L1558" s="9"/>
      <c r="M1558" s="9"/>
      <c r="N1558" s="9"/>
      <c r="O1558" s="9"/>
      <c r="P1558" s="9"/>
      <c r="Q1558" s="9"/>
      <c r="R1558" s="9"/>
      <c r="S1558" s="9"/>
      <c r="T1558" s="9"/>
      <c r="U1558" s="9"/>
      <c r="V1558" s="9"/>
      <c r="W1558" s="9"/>
      <c r="X1558" s="37"/>
      <c r="Y1558" s="9"/>
      <c r="Z1558" s="9"/>
    </row>
    <row r="1559" spans="1:26" x14ac:dyDescent="0.25">
      <c r="A1559" s="9"/>
      <c r="B1559" s="9"/>
      <c r="C1559" s="9"/>
      <c r="D1559" s="9"/>
      <c r="E1559" s="32">
        <v>7090100</v>
      </c>
      <c r="F1559" s="33" t="s">
        <v>1574</v>
      </c>
      <c r="G1559" s="33"/>
      <c r="H1559" s="9"/>
      <c r="I1559" s="9"/>
      <c r="J1559" s="9"/>
      <c r="K1559" s="9"/>
      <c r="L1559" s="9"/>
      <c r="M1559" s="9"/>
      <c r="N1559" s="9"/>
      <c r="O1559" s="9"/>
      <c r="P1559" s="9"/>
      <c r="Q1559" s="9"/>
      <c r="R1559" s="9"/>
      <c r="S1559" s="9"/>
      <c r="T1559" s="9"/>
      <c r="U1559" s="9"/>
      <c r="V1559" s="9"/>
      <c r="W1559" s="9"/>
      <c r="X1559" s="37"/>
      <c r="Y1559" s="9"/>
      <c r="Z1559" s="9"/>
    </row>
    <row r="1560" spans="1:26" x14ac:dyDescent="0.25">
      <c r="A1560" s="9"/>
      <c r="B1560" s="9"/>
      <c r="C1560" s="9"/>
      <c r="D1560" s="9"/>
      <c r="E1560" s="32">
        <v>7090110</v>
      </c>
      <c r="F1560" s="33" t="s">
        <v>1575</v>
      </c>
      <c r="G1560" s="33"/>
      <c r="H1560" s="9"/>
      <c r="I1560" s="9"/>
      <c r="J1560" s="9"/>
      <c r="K1560" s="9"/>
      <c r="L1560" s="9"/>
      <c r="M1560" s="9"/>
      <c r="N1560" s="9"/>
      <c r="O1560" s="9"/>
      <c r="P1560" s="9"/>
      <c r="Q1560" s="9"/>
      <c r="R1560" s="9"/>
      <c r="S1560" s="9"/>
      <c r="T1560" s="9"/>
      <c r="U1560" s="9"/>
      <c r="V1560" s="9"/>
      <c r="W1560" s="9"/>
      <c r="X1560" s="37"/>
      <c r="Y1560" s="9"/>
      <c r="Z1560" s="9"/>
    </row>
    <row r="1561" spans="1:26" x14ac:dyDescent="0.25">
      <c r="A1561" s="9"/>
      <c r="B1561" s="9"/>
      <c r="C1561" s="9"/>
      <c r="D1561" s="9"/>
      <c r="E1561" s="32">
        <v>7090120</v>
      </c>
      <c r="F1561" s="33" t="s">
        <v>1576</v>
      </c>
      <c r="G1561" s="33"/>
      <c r="H1561" s="9"/>
      <c r="I1561" s="9"/>
      <c r="J1561" s="9"/>
      <c r="K1561" s="9"/>
      <c r="L1561" s="9"/>
      <c r="M1561" s="9"/>
      <c r="N1561" s="9"/>
      <c r="O1561" s="9"/>
      <c r="P1561" s="9"/>
      <c r="Q1561" s="9"/>
      <c r="R1561" s="9"/>
      <c r="S1561" s="9"/>
      <c r="T1561" s="9"/>
      <c r="U1561" s="9"/>
      <c r="V1561" s="9"/>
      <c r="W1561" s="9"/>
      <c r="X1561" s="37"/>
      <c r="Y1561" s="9"/>
      <c r="Z1561" s="9"/>
    </row>
    <row r="1562" spans="1:26" x14ac:dyDescent="0.25">
      <c r="A1562" s="9"/>
      <c r="B1562" s="9"/>
      <c r="C1562" s="9"/>
      <c r="D1562" s="9"/>
      <c r="E1562" s="32">
        <v>7090311</v>
      </c>
      <c r="F1562" s="33" t="s">
        <v>1577</v>
      </c>
      <c r="G1562" s="33"/>
      <c r="H1562" s="9"/>
      <c r="I1562" s="9"/>
      <c r="J1562" s="9"/>
      <c r="K1562" s="9"/>
      <c r="L1562" s="9"/>
      <c r="M1562" s="9"/>
      <c r="N1562" s="9"/>
      <c r="O1562" s="9"/>
      <c r="P1562" s="9"/>
      <c r="Q1562" s="9"/>
      <c r="R1562" s="9"/>
      <c r="S1562" s="9"/>
      <c r="T1562" s="9"/>
      <c r="U1562" s="9"/>
      <c r="V1562" s="9"/>
      <c r="W1562" s="9"/>
      <c r="X1562" s="37"/>
      <c r="Y1562" s="9"/>
      <c r="Z1562" s="9"/>
    </row>
    <row r="1563" spans="1:26" x14ac:dyDescent="0.25">
      <c r="A1563" s="9"/>
      <c r="B1563" s="9"/>
      <c r="C1563" s="9"/>
      <c r="D1563" s="9"/>
      <c r="E1563" s="32">
        <v>7131111</v>
      </c>
      <c r="F1563" s="33" t="s">
        <v>1578</v>
      </c>
      <c r="G1563" s="33"/>
      <c r="H1563" s="9"/>
      <c r="I1563" s="9"/>
      <c r="J1563" s="9"/>
      <c r="K1563" s="9"/>
      <c r="L1563" s="9"/>
      <c r="M1563" s="9"/>
      <c r="N1563" s="9"/>
      <c r="O1563" s="9"/>
      <c r="P1563" s="9"/>
      <c r="Q1563" s="9"/>
      <c r="R1563" s="9"/>
      <c r="S1563" s="9"/>
      <c r="T1563" s="9"/>
      <c r="U1563" s="9"/>
      <c r="V1563" s="9"/>
      <c r="W1563" s="9"/>
      <c r="X1563" s="37"/>
      <c r="Y1563" s="9"/>
      <c r="Z1563" s="9"/>
    </row>
    <row r="1564" spans="1:26" x14ac:dyDescent="0.25">
      <c r="A1564" s="9"/>
      <c r="B1564" s="9"/>
      <c r="C1564" s="9"/>
      <c r="D1564" s="9"/>
      <c r="E1564" s="32">
        <v>7133001</v>
      </c>
      <c r="F1564" s="33" t="s">
        <v>1579</v>
      </c>
      <c r="G1564" s="33"/>
      <c r="H1564" s="9"/>
      <c r="I1564" s="9"/>
      <c r="J1564" s="9"/>
      <c r="K1564" s="9"/>
      <c r="L1564" s="9"/>
      <c r="M1564" s="9"/>
      <c r="N1564" s="9"/>
      <c r="O1564" s="9"/>
      <c r="P1564" s="9"/>
      <c r="Q1564" s="9"/>
      <c r="R1564" s="9"/>
      <c r="S1564" s="9"/>
      <c r="T1564" s="9"/>
      <c r="U1564" s="9"/>
      <c r="V1564" s="9"/>
      <c r="W1564" s="9"/>
      <c r="X1564" s="37"/>
      <c r="Y1564" s="9"/>
      <c r="Z1564" s="9"/>
    </row>
    <row r="1565" spans="1:26" x14ac:dyDescent="0.25">
      <c r="A1565" s="9"/>
      <c r="B1565" s="9"/>
      <c r="C1565" s="9"/>
      <c r="D1565" s="9"/>
      <c r="E1565" s="32">
        <v>7135001</v>
      </c>
      <c r="F1565" s="33" t="s">
        <v>1580</v>
      </c>
      <c r="G1565" s="33"/>
      <c r="H1565" s="9"/>
      <c r="I1565" s="9"/>
      <c r="J1565" s="9"/>
      <c r="K1565" s="9"/>
      <c r="L1565" s="9"/>
      <c r="M1565" s="9"/>
      <c r="N1565" s="9"/>
      <c r="O1565" s="9"/>
      <c r="P1565" s="9"/>
      <c r="Q1565" s="9"/>
      <c r="R1565" s="9"/>
      <c r="S1565" s="9"/>
      <c r="T1565" s="9"/>
      <c r="U1565" s="9"/>
      <c r="V1565" s="9"/>
      <c r="W1565" s="9"/>
      <c r="X1565" s="37"/>
      <c r="Y1565" s="9"/>
      <c r="Z1565" s="9"/>
    </row>
    <row r="1566" spans="1:26" x14ac:dyDescent="0.25">
      <c r="A1566" s="9"/>
      <c r="B1566" s="9"/>
      <c r="C1566" s="9"/>
      <c r="D1566" s="9"/>
      <c r="E1566" s="32">
        <v>7135011</v>
      </c>
      <c r="F1566" s="33" t="s">
        <v>1581</v>
      </c>
      <c r="G1566" s="33"/>
      <c r="H1566" s="9"/>
      <c r="I1566" s="9"/>
      <c r="J1566" s="9"/>
      <c r="K1566" s="9"/>
      <c r="L1566" s="9"/>
      <c r="M1566" s="9"/>
      <c r="N1566" s="9"/>
      <c r="O1566" s="9"/>
      <c r="P1566" s="9"/>
      <c r="Q1566" s="9"/>
      <c r="R1566" s="9"/>
      <c r="S1566" s="9"/>
      <c r="T1566" s="9"/>
      <c r="U1566" s="9"/>
      <c r="V1566" s="9"/>
      <c r="W1566" s="9"/>
      <c r="X1566" s="37"/>
      <c r="Y1566" s="9"/>
      <c r="Z1566" s="9"/>
    </row>
    <row r="1567" spans="1:26" x14ac:dyDescent="0.25">
      <c r="A1567" s="9"/>
      <c r="B1567" s="9"/>
      <c r="C1567" s="9"/>
      <c r="D1567" s="9"/>
      <c r="E1567" s="32">
        <v>7135014</v>
      </c>
      <c r="F1567" s="33" t="s">
        <v>1582</v>
      </c>
      <c r="G1567" s="33"/>
      <c r="H1567" s="9"/>
      <c r="I1567" s="9"/>
      <c r="J1567" s="9"/>
      <c r="K1567" s="9"/>
      <c r="L1567" s="9"/>
      <c r="M1567" s="9"/>
      <c r="N1567" s="9"/>
      <c r="O1567" s="9"/>
      <c r="P1567" s="9"/>
      <c r="Q1567" s="9"/>
      <c r="R1567" s="9"/>
      <c r="S1567" s="9"/>
      <c r="T1567" s="9"/>
      <c r="U1567" s="9"/>
      <c r="V1567" s="9"/>
      <c r="W1567" s="9"/>
      <c r="X1567" s="37"/>
      <c r="Y1567" s="9"/>
      <c r="Z1567" s="9"/>
    </row>
    <row r="1568" spans="1:26" x14ac:dyDescent="0.25">
      <c r="A1568" s="9"/>
      <c r="B1568" s="9"/>
      <c r="C1568" s="9"/>
      <c r="D1568" s="9"/>
      <c r="E1568" s="32">
        <v>7135054</v>
      </c>
      <c r="F1568" s="33" t="s">
        <v>1583</v>
      </c>
      <c r="G1568" s="33"/>
      <c r="H1568" s="9"/>
      <c r="I1568" s="9"/>
      <c r="J1568" s="9"/>
      <c r="K1568" s="9"/>
      <c r="L1568" s="9"/>
      <c r="M1568" s="9"/>
      <c r="N1568" s="9"/>
      <c r="O1568" s="9"/>
      <c r="P1568" s="9"/>
      <c r="Q1568" s="9"/>
      <c r="R1568" s="9"/>
      <c r="S1568" s="9"/>
      <c r="T1568" s="9"/>
      <c r="U1568" s="9"/>
      <c r="V1568" s="9"/>
      <c r="W1568" s="9"/>
      <c r="X1568" s="37"/>
      <c r="Y1568" s="9"/>
      <c r="Z1568" s="9"/>
    </row>
    <row r="1569" spans="1:26" x14ac:dyDescent="0.25">
      <c r="A1569" s="9"/>
      <c r="B1569" s="9"/>
      <c r="C1569" s="9"/>
      <c r="D1569" s="9"/>
      <c r="E1569" s="32">
        <v>7135055</v>
      </c>
      <c r="F1569" s="33" t="s">
        <v>1584</v>
      </c>
      <c r="G1569" s="33"/>
      <c r="H1569" s="9"/>
      <c r="I1569" s="9"/>
      <c r="J1569" s="9"/>
      <c r="K1569" s="9"/>
      <c r="L1569" s="9"/>
      <c r="M1569" s="9"/>
      <c r="N1569" s="9"/>
      <c r="O1569" s="9"/>
      <c r="P1569" s="9"/>
      <c r="Q1569" s="9"/>
      <c r="R1569" s="9"/>
      <c r="S1569" s="9"/>
      <c r="T1569" s="9"/>
      <c r="U1569" s="9"/>
      <c r="V1569" s="9"/>
      <c r="W1569" s="9"/>
      <c r="X1569" s="37"/>
      <c r="Y1569" s="9"/>
      <c r="Z1569" s="9"/>
    </row>
    <row r="1570" spans="1:26" x14ac:dyDescent="0.25">
      <c r="A1570" s="9"/>
      <c r="B1570" s="9"/>
      <c r="C1570" s="9"/>
      <c r="D1570" s="9"/>
      <c r="E1570" s="32">
        <v>7135111</v>
      </c>
      <c r="F1570" s="33" t="s">
        <v>1585</v>
      </c>
      <c r="G1570" s="33"/>
      <c r="H1570" s="9"/>
      <c r="I1570" s="9"/>
      <c r="J1570" s="9"/>
      <c r="K1570" s="9"/>
      <c r="L1570" s="9"/>
      <c r="M1570" s="9"/>
      <c r="N1570" s="9"/>
      <c r="O1570" s="9"/>
      <c r="P1570" s="9"/>
      <c r="Q1570" s="9"/>
      <c r="R1570" s="9"/>
      <c r="S1570" s="9"/>
      <c r="T1570" s="9"/>
      <c r="U1570" s="9"/>
      <c r="V1570" s="9"/>
      <c r="W1570" s="9"/>
      <c r="X1570" s="37"/>
      <c r="Y1570" s="9"/>
      <c r="Z1570" s="9"/>
    </row>
    <row r="1571" spans="1:26" x14ac:dyDescent="0.25">
      <c r="A1571" s="9"/>
      <c r="B1571" s="9"/>
      <c r="C1571" s="9"/>
      <c r="D1571" s="9"/>
      <c r="E1571" s="32">
        <v>7135112</v>
      </c>
      <c r="F1571" s="33" t="s">
        <v>1586</v>
      </c>
      <c r="G1571" s="33"/>
      <c r="H1571" s="9"/>
      <c r="I1571" s="9"/>
      <c r="J1571" s="9"/>
      <c r="K1571" s="9"/>
      <c r="L1571" s="9"/>
      <c r="M1571" s="9"/>
      <c r="N1571" s="9"/>
      <c r="O1571" s="9"/>
      <c r="P1571" s="9"/>
      <c r="Q1571" s="9"/>
      <c r="R1571" s="9"/>
      <c r="S1571" s="9"/>
      <c r="T1571" s="9"/>
      <c r="U1571" s="9"/>
      <c r="V1571" s="9"/>
      <c r="W1571" s="9"/>
      <c r="X1571" s="37"/>
      <c r="Y1571" s="9"/>
      <c r="Z1571" s="9"/>
    </row>
    <row r="1572" spans="1:26" x14ac:dyDescent="0.25">
      <c r="A1572" s="9"/>
      <c r="B1572" s="9"/>
      <c r="C1572" s="9"/>
      <c r="D1572" s="9"/>
      <c r="E1572" s="32">
        <v>7135113</v>
      </c>
      <c r="F1572" s="33" t="s">
        <v>1587</v>
      </c>
      <c r="G1572" s="33"/>
      <c r="H1572" s="9"/>
      <c r="I1572" s="9"/>
      <c r="J1572" s="9"/>
      <c r="K1572" s="9"/>
      <c r="L1572" s="9"/>
      <c r="M1572" s="9"/>
      <c r="N1572" s="9"/>
      <c r="O1572" s="9"/>
      <c r="P1572" s="9"/>
      <c r="Q1572" s="9"/>
      <c r="R1572" s="9"/>
      <c r="S1572" s="9"/>
      <c r="T1572" s="9"/>
      <c r="U1572" s="9"/>
      <c r="V1572" s="9"/>
      <c r="W1572" s="9"/>
      <c r="X1572" s="37"/>
      <c r="Y1572" s="9"/>
      <c r="Z1572" s="9"/>
    </row>
    <row r="1573" spans="1:26" x14ac:dyDescent="0.25">
      <c r="A1573" s="9"/>
      <c r="B1573" s="9"/>
      <c r="C1573" s="9"/>
      <c r="D1573" s="9"/>
      <c r="E1573" s="32">
        <v>7135114</v>
      </c>
      <c r="F1573" s="33" t="s">
        <v>1588</v>
      </c>
      <c r="G1573" s="33"/>
      <c r="H1573" s="9"/>
      <c r="I1573" s="9"/>
      <c r="J1573" s="9"/>
      <c r="K1573" s="9"/>
      <c r="L1573" s="9"/>
      <c r="M1573" s="9"/>
      <c r="N1573" s="9"/>
      <c r="O1573" s="9"/>
      <c r="P1573" s="9"/>
      <c r="Q1573" s="9"/>
      <c r="R1573" s="9"/>
      <c r="S1573" s="9"/>
      <c r="T1573" s="9"/>
      <c r="U1573" s="9"/>
      <c r="V1573" s="9"/>
      <c r="W1573" s="9"/>
      <c r="X1573" s="37"/>
      <c r="Y1573" s="9"/>
      <c r="Z1573" s="9"/>
    </row>
    <row r="1574" spans="1:26" x14ac:dyDescent="0.25">
      <c r="A1574" s="9"/>
      <c r="B1574" s="9"/>
      <c r="C1574" s="9"/>
      <c r="D1574" s="9"/>
      <c r="E1574" s="32">
        <v>7135115</v>
      </c>
      <c r="F1574" s="33" t="s">
        <v>1589</v>
      </c>
      <c r="G1574" s="33"/>
      <c r="H1574" s="9"/>
      <c r="I1574" s="9"/>
      <c r="J1574" s="9"/>
      <c r="K1574" s="9"/>
      <c r="L1574" s="9"/>
      <c r="M1574" s="9"/>
      <c r="N1574" s="9"/>
      <c r="O1574" s="9"/>
      <c r="P1574" s="9"/>
      <c r="Q1574" s="9"/>
      <c r="R1574" s="9"/>
      <c r="S1574" s="9"/>
      <c r="T1574" s="9"/>
      <c r="U1574" s="9"/>
      <c r="V1574" s="9"/>
      <c r="W1574" s="9"/>
      <c r="X1574" s="37"/>
      <c r="Y1574" s="9"/>
      <c r="Z1574" s="9"/>
    </row>
    <row r="1575" spans="1:26" x14ac:dyDescent="0.25">
      <c r="A1575" s="9"/>
      <c r="B1575" s="9"/>
      <c r="C1575" s="9"/>
      <c r="D1575" s="9"/>
      <c r="E1575" s="32">
        <v>7135116</v>
      </c>
      <c r="F1575" s="33" t="s">
        <v>1590</v>
      </c>
      <c r="G1575" s="33"/>
      <c r="H1575" s="9"/>
      <c r="I1575" s="9"/>
      <c r="J1575" s="9"/>
      <c r="K1575" s="9"/>
      <c r="L1575" s="9"/>
      <c r="M1575" s="9"/>
      <c r="N1575" s="9"/>
      <c r="O1575" s="9"/>
      <c r="P1575" s="9"/>
      <c r="Q1575" s="9"/>
      <c r="R1575" s="9"/>
      <c r="S1575" s="9"/>
      <c r="T1575" s="9"/>
      <c r="U1575" s="9"/>
      <c r="V1575" s="9"/>
      <c r="W1575" s="9"/>
      <c r="X1575" s="37"/>
      <c r="Y1575" s="9"/>
      <c r="Z1575" s="9"/>
    </row>
    <row r="1576" spans="1:26" x14ac:dyDescent="0.25">
      <c r="A1576" s="9"/>
      <c r="B1576" s="9"/>
      <c r="C1576" s="9"/>
      <c r="D1576" s="9"/>
      <c r="E1576" s="32">
        <v>7135118</v>
      </c>
      <c r="F1576" s="33" t="s">
        <v>1591</v>
      </c>
      <c r="G1576" s="33"/>
      <c r="H1576" s="9"/>
      <c r="I1576" s="9"/>
      <c r="J1576" s="9"/>
      <c r="K1576" s="9"/>
      <c r="L1576" s="9"/>
      <c r="M1576" s="9"/>
      <c r="N1576" s="9"/>
      <c r="O1576" s="9"/>
      <c r="P1576" s="9"/>
      <c r="Q1576" s="9"/>
      <c r="R1576" s="9"/>
      <c r="S1576" s="9"/>
      <c r="T1576" s="9"/>
      <c r="U1576" s="9"/>
      <c r="V1576" s="9"/>
      <c r="W1576" s="9"/>
      <c r="X1576" s="37"/>
      <c r="Y1576" s="9"/>
      <c r="Z1576" s="9"/>
    </row>
    <row r="1577" spans="1:26" x14ac:dyDescent="0.25">
      <c r="A1577" s="9"/>
      <c r="B1577" s="9"/>
      <c r="C1577" s="9"/>
      <c r="D1577" s="9"/>
      <c r="E1577" s="32">
        <v>7135120</v>
      </c>
      <c r="F1577" s="33" t="s">
        <v>1592</v>
      </c>
      <c r="G1577" s="33"/>
      <c r="H1577" s="9"/>
      <c r="I1577" s="9"/>
      <c r="J1577" s="9"/>
      <c r="K1577" s="9"/>
      <c r="L1577" s="9"/>
      <c r="M1577" s="9"/>
      <c r="N1577" s="9"/>
      <c r="O1577" s="9"/>
      <c r="P1577" s="9"/>
      <c r="Q1577" s="9"/>
      <c r="R1577" s="9"/>
      <c r="S1577" s="9"/>
      <c r="T1577" s="9"/>
      <c r="U1577" s="9"/>
      <c r="V1577" s="9"/>
      <c r="W1577" s="9"/>
      <c r="X1577" s="37"/>
      <c r="Y1577" s="9"/>
      <c r="Z1577" s="9"/>
    </row>
    <row r="1578" spans="1:26" x14ac:dyDescent="0.25">
      <c r="A1578" s="9"/>
      <c r="B1578" s="9"/>
      <c r="C1578" s="9"/>
      <c r="D1578" s="9"/>
      <c r="E1578" s="32">
        <v>7135121</v>
      </c>
      <c r="F1578" s="33" t="s">
        <v>1593</v>
      </c>
      <c r="G1578" s="33"/>
      <c r="H1578" s="9"/>
      <c r="I1578" s="9"/>
      <c r="J1578" s="9"/>
      <c r="K1578" s="9"/>
      <c r="L1578" s="9"/>
      <c r="M1578" s="9"/>
      <c r="N1578" s="9"/>
      <c r="O1578" s="9"/>
      <c r="P1578" s="9"/>
      <c r="Q1578" s="9"/>
      <c r="R1578" s="9"/>
      <c r="S1578" s="9"/>
      <c r="T1578" s="9"/>
      <c r="U1578" s="9"/>
      <c r="V1578" s="9"/>
      <c r="W1578" s="9"/>
      <c r="X1578" s="37"/>
      <c r="Y1578" s="9"/>
      <c r="Z1578" s="9"/>
    </row>
    <row r="1579" spans="1:26" x14ac:dyDescent="0.25">
      <c r="A1579" s="9"/>
      <c r="B1579" s="9"/>
      <c r="C1579" s="9"/>
      <c r="D1579" s="9"/>
      <c r="E1579" s="32">
        <v>7135125</v>
      </c>
      <c r="F1579" s="33" t="s">
        <v>1594</v>
      </c>
      <c r="G1579" s="33"/>
      <c r="H1579" s="9"/>
      <c r="I1579" s="9"/>
      <c r="J1579" s="9"/>
      <c r="K1579" s="9"/>
      <c r="L1579" s="9"/>
      <c r="M1579" s="9"/>
      <c r="N1579" s="9"/>
      <c r="O1579" s="9"/>
      <c r="P1579" s="9"/>
      <c r="Q1579" s="9"/>
      <c r="R1579" s="9"/>
      <c r="S1579" s="9"/>
      <c r="T1579" s="9"/>
      <c r="U1579" s="9"/>
      <c r="V1579" s="9"/>
      <c r="W1579" s="9"/>
      <c r="X1579" s="37"/>
      <c r="Y1579" s="9"/>
      <c r="Z1579" s="9"/>
    </row>
    <row r="1580" spans="1:26" x14ac:dyDescent="0.25">
      <c r="A1580" s="9"/>
      <c r="B1580" s="9"/>
      <c r="C1580" s="9"/>
      <c r="D1580" s="9"/>
      <c r="E1580" s="32">
        <v>7135132</v>
      </c>
      <c r="F1580" s="33" t="s">
        <v>1595</v>
      </c>
      <c r="G1580" s="33"/>
      <c r="H1580" s="9"/>
      <c r="I1580" s="9"/>
      <c r="J1580" s="9"/>
      <c r="K1580" s="9"/>
      <c r="L1580" s="9"/>
      <c r="M1580" s="9"/>
      <c r="N1580" s="9"/>
      <c r="O1580" s="9"/>
      <c r="P1580" s="9"/>
      <c r="Q1580" s="9"/>
      <c r="R1580" s="9"/>
      <c r="S1580" s="9"/>
      <c r="T1580" s="9"/>
      <c r="U1580" s="9"/>
      <c r="V1580" s="9"/>
      <c r="W1580" s="9"/>
      <c r="X1580" s="37"/>
      <c r="Y1580" s="9"/>
      <c r="Z1580" s="9"/>
    </row>
    <row r="1581" spans="1:26" x14ac:dyDescent="0.25">
      <c r="A1581" s="9"/>
      <c r="B1581" s="9"/>
      <c r="C1581" s="9"/>
      <c r="D1581" s="9"/>
      <c r="E1581" s="32">
        <v>7135148</v>
      </c>
      <c r="F1581" s="33" t="s">
        <v>1596</v>
      </c>
      <c r="G1581" s="33"/>
      <c r="H1581" s="9"/>
      <c r="I1581" s="9"/>
      <c r="J1581" s="9"/>
      <c r="K1581" s="9"/>
      <c r="L1581" s="9"/>
      <c r="M1581" s="9"/>
      <c r="N1581" s="9"/>
      <c r="O1581" s="9"/>
      <c r="P1581" s="9"/>
      <c r="Q1581" s="9"/>
      <c r="R1581" s="9"/>
      <c r="S1581" s="9"/>
      <c r="T1581" s="9"/>
      <c r="U1581" s="9"/>
      <c r="V1581" s="9"/>
      <c r="W1581" s="9"/>
      <c r="X1581" s="37"/>
      <c r="Y1581" s="9"/>
      <c r="Z1581" s="9"/>
    </row>
    <row r="1582" spans="1:26" x14ac:dyDescent="0.25">
      <c r="A1582" s="9"/>
      <c r="B1582" s="9"/>
      <c r="C1582" s="9"/>
      <c r="D1582" s="9"/>
      <c r="E1582" s="32">
        <v>7135150</v>
      </c>
      <c r="F1582" s="33" t="s">
        <v>1597</v>
      </c>
      <c r="G1582" s="33"/>
      <c r="H1582" s="9"/>
      <c r="I1582" s="9"/>
      <c r="J1582" s="9"/>
      <c r="K1582" s="9"/>
      <c r="L1582" s="9"/>
      <c r="M1582" s="9"/>
      <c r="N1582" s="9"/>
      <c r="O1582" s="9"/>
      <c r="P1582" s="9"/>
      <c r="Q1582" s="9"/>
      <c r="R1582" s="9"/>
      <c r="S1582" s="9"/>
      <c r="T1582" s="9"/>
      <c r="U1582" s="9"/>
      <c r="V1582" s="9"/>
      <c r="W1582" s="9"/>
      <c r="X1582" s="37"/>
      <c r="Y1582" s="9"/>
      <c r="Z1582" s="9"/>
    </row>
    <row r="1583" spans="1:26" x14ac:dyDescent="0.25">
      <c r="A1583" s="9"/>
      <c r="B1583" s="9"/>
      <c r="C1583" s="9"/>
      <c r="D1583" s="9"/>
      <c r="E1583" s="32">
        <v>7135151</v>
      </c>
      <c r="F1583" s="33" t="s">
        <v>1598</v>
      </c>
      <c r="G1583" s="33"/>
      <c r="H1583" s="9"/>
      <c r="I1583" s="9"/>
      <c r="J1583" s="9"/>
      <c r="K1583" s="9"/>
      <c r="L1583" s="9"/>
      <c r="M1583" s="9"/>
      <c r="N1583" s="9"/>
      <c r="O1583" s="9"/>
      <c r="P1583" s="9"/>
      <c r="Q1583" s="9"/>
      <c r="R1583" s="9"/>
      <c r="S1583" s="9"/>
      <c r="T1583" s="9"/>
      <c r="U1583" s="9"/>
      <c r="V1583" s="9"/>
      <c r="W1583" s="9"/>
      <c r="X1583" s="37"/>
      <c r="Y1583" s="9"/>
      <c r="Z1583" s="9"/>
    </row>
    <row r="1584" spans="1:26" x14ac:dyDescent="0.25">
      <c r="A1584" s="9"/>
      <c r="B1584" s="9"/>
      <c r="C1584" s="9"/>
      <c r="D1584" s="9"/>
      <c r="E1584" s="32">
        <v>7135152</v>
      </c>
      <c r="F1584" s="33" t="s">
        <v>1599</v>
      </c>
      <c r="G1584" s="33"/>
      <c r="H1584" s="9"/>
      <c r="I1584" s="9"/>
      <c r="J1584" s="9"/>
      <c r="K1584" s="9"/>
      <c r="L1584" s="9"/>
      <c r="M1584" s="9"/>
      <c r="N1584" s="9"/>
      <c r="O1584" s="9"/>
      <c r="P1584" s="9"/>
      <c r="Q1584" s="9"/>
      <c r="R1584" s="9"/>
      <c r="S1584" s="9"/>
      <c r="T1584" s="9"/>
      <c r="U1584" s="9"/>
      <c r="V1584" s="9"/>
      <c r="W1584" s="9"/>
      <c r="X1584" s="37"/>
      <c r="Y1584" s="9"/>
      <c r="Z1584" s="9"/>
    </row>
    <row r="1585" spans="1:26" x14ac:dyDescent="0.25">
      <c r="A1585" s="9"/>
      <c r="B1585" s="9"/>
      <c r="C1585" s="9"/>
      <c r="D1585" s="9"/>
      <c r="E1585" s="32">
        <v>7135153</v>
      </c>
      <c r="F1585" s="33" t="s">
        <v>1600</v>
      </c>
      <c r="G1585" s="33"/>
      <c r="H1585" s="9"/>
      <c r="I1585" s="9"/>
      <c r="J1585" s="9"/>
      <c r="K1585" s="9"/>
      <c r="L1585" s="9"/>
      <c r="M1585" s="9"/>
      <c r="N1585" s="9"/>
      <c r="O1585" s="9"/>
      <c r="P1585" s="9"/>
      <c r="Q1585" s="9"/>
      <c r="R1585" s="9"/>
      <c r="S1585" s="9"/>
      <c r="T1585" s="9"/>
      <c r="U1585" s="9"/>
      <c r="V1585" s="9"/>
      <c r="W1585" s="9"/>
      <c r="X1585" s="37"/>
      <c r="Y1585" s="9"/>
      <c r="Z1585" s="9"/>
    </row>
    <row r="1586" spans="1:26" x14ac:dyDescent="0.25">
      <c r="A1586" s="9"/>
      <c r="B1586" s="9"/>
      <c r="C1586" s="9"/>
      <c r="D1586" s="9"/>
      <c r="E1586" s="32">
        <v>7135154</v>
      </c>
      <c r="F1586" s="33" t="s">
        <v>1601</v>
      </c>
      <c r="G1586" s="33"/>
      <c r="H1586" s="9"/>
      <c r="I1586" s="9"/>
      <c r="J1586" s="9"/>
      <c r="K1586" s="9"/>
      <c r="L1586" s="9"/>
      <c r="M1586" s="9"/>
      <c r="N1586" s="9"/>
      <c r="O1586" s="9"/>
      <c r="P1586" s="9"/>
      <c r="Q1586" s="9"/>
      <c r="R1586" s="9"/>
      <c r="S1586" s="9"/>
      <c r="T1586" s="9"/>
      <c r="U1586" s="9"/>
      <c r="V1586" s="9"/>
      <c r="W1586" s="9"/>
      <c r="X1586" s="37"/>
      <c r="Y1586" s="9"/>
      <c r="Z1586" s="9"/>
    </row>
    <row r="1587" spans="1:26" x14ac:dyDescent="0.25">
      <c r="A1587" s="9"/>
      <c r="B1587" s="9"/>
      <c r="C1587" s="9"/>
      <c r="D1587" s="9"/>
      <c r="E1587" s="32">
        <v>7135155</v>
      </c>
      <c r="F1587" s="33" t="s">
        <v>1602</v>
      </c>
      <c r="G1587" s="33"/>
      <c r="H1587" s="9"/>
      <c r="I1587" s="9"/>
      <c r="J1587" s="9"/>
      <c r="K1587" s="9"/>
      <c r="L1587" s="9"/>
      <c r="M1587" s="9"/>
      <c r="N1587" s="9"/>
      <c r="O1587" s="9"/>
      <c r="P1587" s="9"/>
      <c r="Q1587" s="9"/>
      <c r="R1587" s="9"/>
      <c r="S1587" s="9"/>
      <c r="T1587" s="9"/>
      <c r="U1587" s="9"/>
      <c r="V1587" s="9"/>
      <c r="W1587" s="9"/>
      <c r="X1587" s="37"/>
      <c r="Y1587" s="9"/>
      <c r="Z1587" s="9"/>
    </row>
    <row r="1588" spans="1:26" x14ac:dyDescent="0.25">
      <c r="A1588" s="9"/>
      <c r="B1588" s="9"/>
      <c r="C1588" s="9"/>
      <c r="D1588" s="9"/>
      <c r="E1588" s="32">
        <v>7135156</v>
      </c>
      <c r="F1588" s="33" t="s">
        <v>1603</v>
      </c>
      <c r="G1588" s="33"/>
      <c r="H1588" s="9"/>
      <c r="I1588" s="9"/>
      <c r="J1588" s="9"/>
      <c r="K1588" s="9"/>
      <c r="L1588" s="9"/>
      <c r="M1588" s="9"/>
      <c r="N1588" s="9"/>
      <c r="O1588" s="9"/>
      <c r="P1588" s="9"/>
      <c r="Q1588" s="9"/>
      <c r="R1588" s="9"/>
      <c r="S1588" s="9"/>
      <c r="T1588" s="9"/>
      <c r="U1588" s="9"/>
      <c r="V1588" s="9"/>
      <c r="W1588" s="9"/>
      <c r="X1588" s="37"/>
      <c r="Y1588" s="9"/>
      <c r="Z1588" s="9"/>
    </row>
    <row r="1589" spans="1:26" x14ac:dyDescent="0.25">
      <c r="A1589" s="9"/>
      <c r="B1589" s="9"/>
      <c r="C1589" s="9"/>
      <c r="D1589" s="9"/>
      <c r="E1589" s="32">
        <v>7135157</v>
      </c>
      <c r="F1589" s="33" t="s">
        <v>1604</v>
      </c>
      <c r="G1589" s="33"/>
      <c r="H1589" s="9"/>
      <c r="I1589" s="9"/>
      <c r="J1589" s="9"/>
      <c r="K1589" s="9"/>
      <c r="L1589" s="9"/>
      <c r="M1589" s="9"/>
      <c r="N1589" s="9"/>
      <c r="O1589" s="9"/>
      <c r="P1589" s="9"/>
      <c r="Q1589" s="9"/>
      <c r="R1589" s="9"/>
      <c r="S1589" s="9"/>
      <c r="T1589" s="9"/>
      <c r="U1589" s="9"/>
      <c r="V1589" s="9"/>
      <c r="W1589" s="9"/>
      <c r="X1589" s="37"/>
      <c r="Y1589" s="9"/>
      <c r="Z1589" s="9"/>
    </row>
    <row r="1590" spans="1:26" x14ac:dyDescent="0.25">
      <c r="A1590" s="9"/>
      <c r="B1590" s="9"/>
      <c r="C1590" s="9"/>
      <c r="D1590" s="9"/>
      <c r="E1590" s="32">
        <v>7135158</v>
      </c>
      <c r="F1590" s="33" t="s">
        <v>1605</v>
      </c>
      <c r="G1590" s="33"/>
      <c r="H1590" s="9"/>
      <c r="I1590" s="9"/>
      <c r="J1590" s="9"/>
      <c r="K1590" s="9"/>
      <c r="L1590" s="9"/>
      <c r="M1590" s="9"/>
      <c r="N1590" s="9"/>
      <c r="O1590" s="9"/>
      <c r="P1590" s="9"/>
      <c r="Q1590" s="9"/>
      <c r="R1590" s="9"/>
      <c r="S1590" s="9"/>
      <c r="T1590" s="9"/>
      <c r="U1590" s="9"/>
      <c r="V1590" s="9"/>
      <c r="W1590" s="9"/>
      <c r="X1590" s="37"/>
      <c r="Y1590" s="9"/>
      <c r="Z1590" s="9"/>
    </row>
    <row r="1591" spans="1:26" x14ac:dyDescent="0.25">
      <c r="A1591" s="9"/>
      <c r="B1591" s="9"/>
      <c r="C1591" s="9"/>
      <c r="D1591" s="9"/>
      <c r="E1591" s="32">
        <v>7135159</v>
      </c>
      <c r="F1591" s="33" t="s">
        <v>1606</v>
      </c>
      <c r="G1591" s="33"/>
      <c r="H1591" s="9"/>
      <c r="I1591" s="9"/>
      <c r="J1591" s="9"/>
      <c r="K1591" s="9"/>
      <c r="L1591" s="9"/>
      <c r="M1591" s="9"/>
      <c r="N1591" s="9"/>
      <c r="O1591" s="9"/>
      <c r="P1591" s="9"/>
      <c r="Q1591" s="9"/>
      <c r="R1591" s="9"/>
      <c r="S1591" s="9"/>
      <c r="T1591" s="9"/>
      <c r="U1591" s="9"/>
      <c r="V1591" s="9"/>
      <c r="W1591" s="9"/>
      <c r="X1591" s="37"/>
      <c r="Y1591" s="9"/>
      <c r="Z1591" s="9"/>
    </row>
    <row r="1592" spans="1:26" x14ac:dyDescent="0.25">
      <c r="A1592" s="9"/>
      <c r="B1592" s="9"/>
      <c r="C1592" s="9"/>
      <c r="D1592" s="9"/>
      <c r="E1592" s="32">
        <v>7135160</v>
      </c>
      <c r="F1592" s="33" t="s">
        <v>1607</v>
      </c>
      <c r="G1592" s="33"/>
      <c r="H1592" s="9"/>
      <c r="I1592" s="9"/>
      <c r="J1592" s="9"/>
      <c r="K1592" s="9"/>
      <c r="L1592" s="9"/>
      <c r="M1592" s="9"/>
      <c r="N1592" s="9"/>
      <c r="O1592" s="9"/>
      <c r="P1592" s="9"/>
      <c r="Q1592" s="9"/>
      <c r="R1592" s="9"/>
      <c r="S1592" s="9"/>
      <c r="T1592" s="9"/>
      <c r="U1592" s="9"/>
      <c r="V1592" s="9"/>
      <c r="W1592" s="9"/>
      <c r="X1592" s="37"/>
      <c r="Y1592" s="9"/>
      <c r="Z1592" s="9"/>
    </row>
    <row r="1593" spans="1:26" x14ac:dyDescent="0.25">
      <c r="A1593" s="9"/>
      <c r="B1593" s="9"/>
      <c r="C1593" s="9"/>
      <c r="D1593" s="9"/>
      <c r="E1593" s="32">
        <v>7135161</v>
      </c>
      <c r="F1593" s="33" t="s">
        <v>1608</v>
      </c>
      <c r="G1593" s="33"/>
      <c r="H1593" s="9"/>
      <c r="I1593" s="9"/>
      <c r="J1593" s="9"/>
      <c r="K1593" s="9"/>
      <c r="L1593" s="9"/>
      <c r="M1593" s="9"/>
      <c r="N1593" s="9"/>
      <c r="O1593" s="9"/>
      <c r="P1593" s="9"/>
      <c r="Q1593" s="9"/>
      <c r="R1593" s="9"/>
      <c r="S1593" s="9"/>
      <c r="T1593" s="9"/>
      <c r="U1593" s="9"/>
      <c r="V1593" s="9"/>
      <c r="W1593" s="9"/>
      <c r="X1593" s="37"/>
      <c r="Y1593" s="9"/>
      <c r="Z1593" s="9"/>
    </row>
    <row r="1594" spans="1:26" x14ac:dyDescent="0.25">
      <c r="A1594" s="9"/>
      <c r="B1594" s="9"/>
      <c r="C1594" s="9"/>
      <c r="D1594" s="9"/>
      <c r="E1594" s="32">
        <v>7135162</v>
      </c>
      <c r="F1594" s="33" t="s">
        <v>1609</v>
      </c>
      <c r="G1594" s="33"/>
      <c r="H1594" s="9"/>
      <c r="I1594" s="9"/>
      <c r="J1594" s="9"/>
      <c r="K1594" s="9"/>
      <c r="L1594" s="9"/>
      <c r="M1594" s="9"/>
      <c r="N1594" s="9"/>
      <c r="O1594" s="9"/>
      <c r="P1594" s="9"/>
      <c r="Q1594" s="9"/>
      <c r="R1594" s="9"/>
      <c r="S1594" s="9"/>
      <c r="T1594" s="9"/>
      <c r="U1594" s="9"/>
      <c r="V1594" s="9"/>
      <c r="W1594" s="9"/>
      <c r="X1594" s="37"/>
      <c r="Y1594" s="9"/>
      <c r="Z1594" s="9"/>
    </row>
    <row r="1595" spans="1:26" x14ac:dyDescent="0.25">
      <c r="A1595" s="9"/>
      <c r="B1595" s="9"/>
      <c r="C1595" s="9"/>
      <c r="D1595" s="9"/>
      <c r="E1595" s="32">
        <v>7135170</v>
      </c>
      <c r="F1595" s="33" t="s">
        <v>1610</v>
      </c>
      <c r="G1595" s="33"/>
      <c r="H1595" s="9"/>
      <c r="I1595" s="9"/>
      <c r="J1595" s="9"/>
      <c r="K1595" s="9"/>
      <c r="L1595" s="9"/>
      <c r="M1595" s="9"/>
      <c r="N1595" s="9"/>
      <c r="O1595" s="9"/>
      <c r="P1595" s="9"/>
      <c r="Q1595" s="9"/>
      <c r="R1595" s="9"/>
      <c r="S1595" s="9"/>
      <c r="T1595" s="9"/>
      <c r="U1595" s="9"/>
      <c r="V1595" s="9"/>
      <c r="W1595" s="9"/>
      <c r="X1595" s="37"/>
      <c r="Y1595" s="9"/>
      <c r="Z1595" s="9"/>
    </row>
    <row r="1596" spans="1:26" x14ac:dyDescent="0.25">
      <c r="A1596" s="9"/>
      <c r="B1596" s="9"/>
      <c r="C1596" s="9"/>
      <c r="D1596" s="9"/>
      <c r="E1596" s="32">
        <v>7210100</v>
      </c>
      <c r="F1596" s="33" t="s">
        <v>1611</v>
      </c>
      <c r="G1596" s="33"/>
      <c r="H1596" s="9"/>
      <c r="I1596" s="9"/>
      <c r="J1596" s="9"/>
      <c r="K1596" s="9"/>
      <c r="L1596" s="9"/>
      <c r="M1596" s="9"/>
      <c r="N1596" s="9"/>
      <c r="O1596" s="9"/>
      <c r="P1596" s="9"/>
      <c r="Q1596" s="9"/>
      <c r="R1596" s="9"/>
      <c r="S1596" s="9"/>
      <c r="T1596" s="9"/>
      <c r="U1596" s="9"/>
      <c r="V1596" s="9"/>
      <c r="W1596" s="9"/>
      <c r="X1596" s="37"/>
      <c r="Y1596" s="9"/>
      <c r="Z1596" s="9"/>
    </row>
    <row r="1597" spans="1:26" x14ac:dyDescent="0.25">
      <c r="A1597" s="9"/>
      <c r="B1597" s="9"/>
      <c r="C1597" s="9"/>
      <c r="D1597" s="9"/>
      <c r="E1597" s="32">
        <v>7210101</v>
      </c>
      <c r="F1597" s="33" t="s">
        <v>1612</v>
      </c>
      <c r="G1597" s="33"/>
      <c r="H1597" s="9"/>
      <c r="I1597" s="9"/>
      <c r="J1597" s="9"/>
      <c r="K1597" s="9"/>
      <c r="L1597" s="9"/>
      <c r="M1597" s="9"/>
      <c r="N1597" s="9"/>
      <c r="O1597" s="9"/>
      <c r="P1597" s="9"/>
      <c r="Q1597" s="9"/>
      <c r="R1597" s="9"/>
      <c r="S1597" s="9"/>
      <c r="T1597" s="9"/>
      <c r="U1597" s="9"/>
      <c r="V1597" s="9"/>
      <c r="W1597" s="9"/>
      <c r="X1597" s="37"/>
      <c r="Y1597" s="9"/>
      <c r="Z1597" s="9"/>
    </row>
    <row r="1598" spans="1:26" x14ac:dyDescent="0.25">
      <c r="A1598" s="9"/>
      <c r="B1598" s="9"/>
      <c r="C1598" s="9"/>
      <c r="D1598" s="9"/>
      <c r="E1598" s="32">
        <v>7220100</v>
      </c>
      <c r="F1598" s="33" t="s">
        <v>1613</v>
      </c>
      <c r="G1598" s="33"/>
      <c r="H1598" s="9"/>
      <c r="I1598" s="9"/>
      <c r="J1598" s="9"/>
      <c r="K1598" s="9"/>
      <c r="L1598" s="9"/>
      <c r="M1598" s="9"/>
      <c r="N1598" s="9"/>
      <c r="O1598" s="9"/>
      <c r="P1598" s="9"/>
      <c r="Q1598" s="9"/>
      <c r="R1598" s="9"/>
      <c r="S1598" s="9"/>
      <c r="T1598" s="9"/>
      <c r="U1598" s="9"/>
      <c r="V1598" s="9"/>
      <c r="W1598" s="9"/>
      <c r="X1598" s="37"/>
      <c r="Y1598" s="9"/>
      <c r="Z1598" s="9"/>
    </row>
    <row r="1599" spans="1:26" x14ac:dyDescent="0.25">
      <c r="A1599" s="9"/>
      <c r="B1599" s="9"/>
      <c r="C1599" s="9"/>
      <c r="D1599" s="9"/>
      <c r="E1599" s="32">
        <v>7220101</v>
      </c>
      <c r="F1599" s="33" t="s">
        <v>1614</v>
      </c>
      <c r="G1599" s="33"/>
      <c r="H1599" s="9"/>
      <c r="I1599" s="9"/>
      <c r="J1599" s="9"/>
      <c r="K1599" s="9"/>
      <c r="L1599" s="9"/>
      <c r="M1599" s="9"/>
      <c r="N1599" s="9"/>
      <c r="O1599" s="9"/>
      <c r="P1599" s="9"/>
      <c r="Q1599" s="9"/>
      <c r="R1599" s="9"/>
      <c r="S1599" s="9"/>
      <c r="T1599" s="9"/>
      <c r="U1599" s="9"/>
      <c r="V1599" s="9"/>
      <c r="W1599" s="9"/>
      <c r="X1599" s="37"/>
      <c r="Y1599" s="9"/>
      <c r="Z1599" s="9"/>
    </row>
    <row r="1600" spans="1:26" x14ac:dyDescent="0.25">
      <c r="A1600" s="9"/>
      <c r="B1600" s="9"/>
      <c r="C1600" s="9"/>
      <c r="D1600" s="9"/>
      <c r="E1600" s="32">
        <v>7400001</v>
      </c>
      <c r="F1600" s="33" t="s">
        <v>1615</v>
      </c>
      <c r="G1600" s="33"/>
      <c r="H1600" s="9"/>
      <c r="I1600" s="9"/>
      <c r="J1600" s="9"/>
      <c r="K1600" s="9"/>
      <c r="L1600" s="9"/>
      <c r="M1600" s="9"/>
      <c r="N1600" s="9"/>
      <c r="O1600" s="9"/>
      <c r="P1600" s="9"/>
      <c r="Q1600" s="9"/>
      <c r="R1600" s="9"/>
      <c r="S1600" s="9"/>
      <c r="T1600" s="9"/>
      <c r="U1600" s="9"/>
      <c r="V1600" s="9"/>
      <c r="W1600" s="9"/>
      <c r="X1600" s="37"/>
      <c r="Y1600" s="9"/>
      <c r="Z1600" s="9"/>
    </row>
    <row r="1601" spans="1:26" x14ac:dyDescent="0.25">
      <c r="A1601" s="9"/>
      <c r="B1601" s="9"/>
      <c r="C1601" s="9"/>
      <c r="D1601" s="9"/>
      <c r="E1601" s="32">
        <v>7400100</v>
      </c>
      <c r="F1601" s="33" t="s">
        <v>1616</v>
      </c>
      <c r="G1601" s="33"/>
      <c r="H1601" s="9"/>
      <c r="I1601" s="9"/>
      <c r="J1601" s="9"/>
      <c r="K1601" s="9"/>
      <c r="L1601" s="9"/>
      <c r="M1601" s="9"/>
      <c r="N1601" s="9"/>
      <c r="O1601" s="9"/>
      <c r="P1601" s="9"/>
      <c r="Q1601" s="9"/>
      <c r="R1601" s="9"/>
      <c r="S1601" s="9"/>
      <c r="T1601" s="9"/>
      <c r="U1601" s="9"/>
      <c r="V1601" s="9"/>
      <c r="W1601" s="9"/>
      <c r="X1601" s="37"/>
      <c r="Y1601" s="9"/>
      <c r="Z1601" s="9"/>
    </row>
    <row r="1602" spans="1:26" x14ac:dyDescent="0.25">
      <c r="A1602" s="9"/>
      <c r="B1602" s="9"/>
      <c r="C1602" s="9"/>
      <c r="D1602" s="9"/>
      <c r="E1602" s="32">
        <v>7400110</v>
      </c>
      <c r="F1602" s="33" t="s">
        <v>1617</v>
      </c>
      <c r="G1602" s="33"/>
      <c r="H1602" s="9"/>
      <c r="I1602" s="9"/>
      <c r="J1602" s="9"/>
      <c r="K1602" s="9"/>
      <c r="L1602" s="9"/>
      <c r="M1602" s="9"/>
      <c r="N1602" s="9"/>
      <c r="O1602" s="9"/>
      <c r="P1602" s="9"/>
      <c r="Q1602" s="9"/>
      <c r="R1602" s="9"/>
      <c r="S1602" s="9"/>
      <c r="T1602" s="9"/>
      <c r="U1602" s="9"/>
      <c r="V1602" s="9"/>
      <c r="W1602" s="9"/>
      <c r="X1602" s="37"/>
      <c r="Y1602" s="9"/>
      <c r="Z1602" s="9"/>
    </row>
    <row r="1603" spans="1:26" x14ac:dyDescent="0.25">
      <c r="A1603" s="9"/>
      <c r="B1603" s="9"/>
      <c r="C1603" s="9"/>
      <c r="D1603" s="9"/>
      <c r="E1603" s="32">
        <v>7400111</v>
      </c>
      <c r="F1603" s="33" t="s">
        <v>1618</v>
      </c>
      <c r="G1603" s="33"/>
      <c r="H1603" s="9"/>
      <c r="I1603" s="9"/>
      <c r="J1603" s="9"/>
      <c r="K1603" s="9"/>
      <c r="L1603" s="9"/>
      <c r="M1603" s="9"/>
      <c r="N1603" s="9"/>
      <c r="O1603" s="9"/>
      <c r="P1603" s="9"/>
      <c r="Q1603" s="9"/>
      <c r="R1603" s="9"/>
      <c r="S1603" s="9"/>
      <c r="T1603" s="9"/>
      <c r="U1603" s="9"/>
      <c r="V1603" s="9"/>
      <c r="W1603" s="9"/>
      <c r="X1603" s="37"/>
      <c r="Y1603" s="9"/>
      <c r="Z1603" s="9"/>
    </row>
    <row r="1604" spans="1:26" x14ac:dyDescent="0.25">
      <c r="A1604" s="9"/>
      <c r="B1604" s="9"/>
      <c r="C1604" s="9"/>
      <c r="D1604" s="9"/>
      <c r="E1604" s="32">
        <v>7510001</v>
      </c>
      <c r="F1604" s="33" t="s">
        <v>1619</v>
      </c>
      <c r="G1604" s="33"/>
      <c r="H1604" s="9"/>
      <c r="I1604" s="9"/>
      <c r="J1604" s="9"/>
      <c r="K1604" s="9"/>
      <c r="L1604" s="9"/>
      <c r="M1604" s="9"/>
      <c r="N1604" s="9"/>
      <c r="O1604" s="9"/>
      <c r="P1604" s="9"/>
      <c r="Q1604" s="9"/>
      <c r="R1604" s="9"/>
      <c r="S1604" s="9"/>
      <c r="T1604" s="9"/>
      <c r="U1604" s="9"/>
      <c r="V1604" s="9"/>
      <c r="W1604" s="9"/>
      <c r="X1604" s="37"/>
      <c r="Y1604" s="9"/>
      <c r="Z1604" s="9"/>
    </row>
    <row r="1605" spans="1:26" x14ac:dyDescent="0.25">
      <c r="A1605" s="9"/>
      <c r="B1605" s="9"/>
      <c r="C1605" s="9"/>
      <c r="D1605" s="9"/>
      <c r="E1605" s="32">
        <v>7510100</v>
      </c>
      <c r="F1605" s="33" t="s">
        <v>1620</v>
      </c>
      <c r="G1605" s="33"/>
      <c r="H1605" s="9"/>
      <c r="I1605" s="9"/>
      <c r="J1605" s="9"/>
      <c r="K1605" s="9"/>
      <c r="L1605" s="9"/>
      <c r="M1605" s="9"/>
      <c r="N1605" s="9"/>
      <c r="O1605" s="9"/>
      <c r="P1605" s="9"/>
      <c r="Q1605" s="9"/>
      <c r="R1605" s="9"/>
      <c r="S1605" s="9"/>
      <c r="T1605" s="9"/>
      <c r="U1605" s="9"/>
      <c r="V1605" s="9"/>
      <c r="W1605" s="9"/>
      <c r="X1605" s="37"/>
      <c r="Y1605" s="9"/>
      <c r="Z1605" s="9"/>
    </row>
    <row r="1606" spans="1:26" x14ac:dyDescent="0.25">
      <c r="A1606" s="9"/>
      <c r="B1606" s="9"/>
      <c r="C1606" s="9"/>
      <c r="D1606" s="9"/>
      <c r="E1606" s="32">
        <v>7511002</v>
      </c>
      <c r="F1606" s="33" t="s">
        <v>1621</v>
      </c>
      <c r="G1606" s="33"/>
      <c r="H1606" s="9"/>
      <c r="I1606" s="9"/>
      <c r="J1606" s="9"/>
      <c r="K1606" s="9"/>
      <c r="L1606" s="9"/>
      <c r="M1606" s="9"/>
      <c r="N1606" s="9"/>
      <c r="O1606" s="9"/>
      <c r="P1606" s="9"/>
      <c r="Q1606" s="9"/>
      <c r="R1606" s="9"/>
      <c r="S1606" s="9"/>
      <c r="T1606" s="9"/>
      <c r="U1606" s="9"/>
      <c r="V1606" s="9"/>
      <c r="W1606" s="9"/>
      <c r="X1606" s="37"/>
      <c r="Y1606" s="9"/>
      <c r="Z1606" s="9"/>
    </row>
    <row r="1607" spans="1:26" x14ac:dyDescent="0.25">
      <c r="A1607" s="9"/>
      <c r="B1607" s="9"/>
      <c r="C1607" s="9"/>
      <c r="D1607" s="9"/>
      <c r="E1607" s="32">
        <v>7550100</v>
      </c>
      <c r="F1607" s="33" t="s">
        <v>1622</v>
      </c>
      <c r="G1607" s="33"/>
      <c r="H1607" s="9"/>
      <c r="I1607" s="9"/>
      <c r="J1607" s="9"/>
      <c r="K1607" s="9"/>
      <c r="L1607" s="9"/>
      <c r="M1607" s="9"/>
      <c r="N1607" s="9"/>
      <c r="O1607" s="9"/>
      <c r="P1607" s="9"/>
      <c r="Q1607" s="9"/>
      <c r="R1607" s="9"/>
      <c r="S1607" s="9"/>
      <c r="T1607" s="9"/>
      <c r="U1607" s="9"/>
      <c r="V1607" s="9"/>
      <c r="W1607" s="9"/>
      <c r="X1607" s="37"/>
      <c r="Y1607" s="9"/>
      <c r="Z1607" s="9"/>
    </row>
    <row r="1608" spans="1:26" x14ac:dyDescent="0.25">
      <c r="A1608" s="9"/>
      <c r="B1608" s="9"/>
      <c r="C1608" s="9"/>
      <c r="D1608" s="9"/>
      <c r="E1608" s="32">
        <v>7550110</v>
      </c>
      <c r="F1608" s="33" t="s">
        <v>1623</v>
      </c>
      <c r="G1608" s="33"/>
      <c r="H1608" s="9"/>
      <c r="I1608" s="9"/>
      <c r="J1608" s="9"/>
      <c r="K1608" s="9"/>
      <c r="L1608" s="9"/>
      <c r="M1608" s="9"/>
      <c r="N1608" s="9"/>
      <c r="O1608" s="9"/>
      <c r="P1608" s="9"/>
      <c r="Q1608" s="9"/>
      <c r="R1608" s="9"/>
      <c r="S1608" s="9"/>
      <c r="T1608" s="9"/>
      <c r="U1608" s="9"/>
      <c r="V1608" s="9"/>
      <c r="W1608" s="9"/>
      <c r="X1608" s="37"/>
      <c r="Y1608" s="9"/>
      <c r="Z1608" s="9"/>
    </row>
    <row r="1609" spans="1:26" x14ac:dyDescent="0.25">
      <c r="A1609" s="9"/>
      <c r="B1609" s="9"/>
      <c r="C1609" s="9"/>
      <c r="D1609" s="9"/>
      <c r="E1609" s="32">
        <v>7550111</v>
      </c>
      <c r="F1609" s="33" t="s">
        <v>1624</v>
      </c>
      <c r="G1609" s="33"/>
      <c r="H1609" s="9"/>
      <c r="I1609" s="9"/>
      <c r="J1609" s="9"/>
      <c r="K1609" s="9"/>
      <c r="L1609" s="9"/>
      <c r="M1609" s="9"/>
      <c r="N1609" s="9"/>
      <c r="O1609" s="9"/>
      <c r="P1609" s="9"/>
      <c r="Q1609" s="9"/>
      <c r="R1609" s="9"/>
      <c r="S1609" s="9"/>
      <c r="T1609" s="9"/>
      <c r="U1609" s="9"/>
      <c r="V1609" s="9"/>
      <c r="W1609" s="9"/>
      <c r="X1609" s="37"/>
      <c r="Y1609" s="9"/>
      <c r="Z1609" s="9"/>
    </row>
    <row r="1610" spans="1:26" x14ac:dyDescent="0.25">
      <c r="A1610" s="9"/>
      <c r="B1610" s="9"/>
      <c r="C1610" s="9"/>
      <c r="D1610" s="9"/>
      <c r="E1610" s="32">
        <v>7580100</v>
      </c>
      <c r="F1610" s="33" t="s">
        <v>1625</v>
      </c>
      <c r="G1610" s="33"/>
      <c r="H1610" s="9"/>
      <c r="I1610" s="9"/>
      <c r="J1610" s="9"/>
      <c r="K1610" s="9"/>
      <c r="L1610" s="9"/>
      <c r="M1610" s="9"/>
      <c r="N1610" s="9"/>
      <c r="O1610" s="9"/>
      <c r="P1610" s="9"/>
      <c r="Q1610" s="9"/>
      <c r="R1610" s="9"/>
      <c r="S1610" s="9"/>
      <c r="T1610" s="9"/>
      <c r="U1610" s="9"/>
      <c r="V1610" s="9"/>
      <c r="W1610" s="9"/>
      <c r="X1610" s="37"/>
      <c r="Y1610" s="9"/>
      <c r="Z1610" s="9"/>
    </row>
    <row r="1611" spans="1:26" x14ac:dyDescent="0.25">
      <c r="A1611" s="9"/>
      <c r="B1611" s="9"/>
      <c r="C1611" s="9"/>
      <c r="D1611" s="9"/>
      <c r="E1611" s="32">
        <v>7580170</v>
      </c>
      <c r="F1611" s="33" t="s">
        <v>720</v>
      </c>
      <c r="G1611" s="33"/>
      <c r="H1611" s="9"/>
      <c r="I1611" s="9"/>
      <c r="J1611" s="9"/>
      <c r="K1611" s="9"/>
      <c r="L1611" s="9"/>
      <c r="M1611" s="9"/>
      <c r="N1611" s="9"/>
      <c r="O1611" s="9"/>
      <c r="P1611" s="9"/>
      <c r="Q1611" s="9"/>
      <c r="R1611" s="9"/>
      <c r="S1611" s="9"/>
      <c r="T1611" s="9"/>
      <c r="U1611" s="9"/>
      <c r="V1611" s="9"/>
      <c r="W1611" s="9"/>
      <c r="X1611" s="37"/>
      <c r="Y1611" s="9"/>
      <c r="Z1611" s="9"/>
    </row>
    <row r="1612" spans="1:26" x14ac:dyDescent="0.25">
      <c r="A1612" s="9"/>
      <c r="B1612" s="9"/>
      <c r="C1612" s="9"/>
      <c r="D1612" s="9"/>
      <c r="E1612" s="32">
        <v>7611100</v>
      </c>
      <c r="F1612" s="33" t="s">
        <v>1626</v>
      </c>
      <c r="G1612" s="33"/>
      <c r="H1612" s="9"/>
      <c r="I1612" s="9"/>
      <c r="J1612" s="9"/>
      <c r="K1612" s="9"/>
      <c r="L1612" s="9"/>
      <c r="M1612" s="9"/>
      <c r="N1612" s="9"/>
      <c r="O1612" s="9"/>
      <c r="P1612" s="9"/>
      <c r="Q1612" s="9"/>
      <c r="R1612" s="9"/>
      <c r="S1612" s="9"/>
      <c r="T1612" s="9"/>
      <c r="U1612" s="9"/>
      <c r="V1612" s="9"/>
      <c r="W1612" s="9"/>
      <c r="X1612" s="37"/>
      <c r="Y1612" s="9"/>
      <c r="Z1612" s="9"/>
    </row>
    <row r="1613" spans="1:26" x14ac:dyDescent="0.25">
      <c r="A1613" s="9"/>
      <c r="B1613" s="9"/>
      <c r="C1613" s="9"/>
      <c r="D1613" s="9"/>
      <c r="E1613" s="32">
        <v>7616001</v>
      </c>
      <c r="F1613" s="33" t="s">
        <v>1627</v>
      </c>
      <c r="G1613" s="33"/>
      <c r="H1613" s="9"/>
      <c r="I1613" s="9"/>
      <c r="J1613" s="9"/>
      <c r="K1613" s="9"/>
      <c r="L1613" s="9"/>
      <c r="M1613" s="9"/>
      <c r="N1613" s="9"/>
      <c r="O1613" s="9"/>
      <c r="P1613" s="9"/>
      <c r="Q1613" s="9"/>
      <c r="R1613" s="9"/>
      <c r="S1613" s="9"/>
      <c r="T1613" s="9"/>
      <c r="U1613" s="9"/>
      <c r="V1613" s="9"/>
      <c r="W1613" s="9"/>
      <c r="X1613" s="37"/>
      <c r="Y1613" s="9"/>
      <c r="Z1613" s="9"/>
    </row>
    <row r="1614" spans="1:26" x14ac:dyDescent="0.25">
      <c r="A1614" s="9"/>
      <c r="B1614" s="9"/>
      <c r="C1614" s="9"/>
      <c r="D1614" s="9"/>
      <c r="E1614" s="32">
        <v>7616100</v>
      </c>
      <c r="F1614" s="33" t="s">
        <v>1628</v>
      </c>
      <c r="G1614" s="33"/>
      <c r="H1614" s="9"/>
      <c r="I1614" s="9"/>
      <c r="J1614" s="9"/>
      <c r="K1614" s="9"/>
      <c r="L1614" s="9"/>
      <c r="M1614" s="9"/>
      <c r="N1614" s="9"/>
      <c r="O1614" s="9"/>
      <c r="P1614" s="9"/>
      <c r="Q1614" s="9"/>
      <c r="R1614" s="9"/>
      <c r="S1614" s="9"/>
      <c r="T1614" s="9"/>
      <c r="U1614" s="9"/>
      <c r="V1614" s="9"/>
      <c r="W1614" s="9"/>
      <c r="X1614" s="37"/>
      <c r="Y1614" s="9"/>
      <c r="Z1614" s="9"/>
    </row>
    <row r="1615" spans="1:26" x14ac:dyDescent="0.25">
      <c r="A1615" s="9"/>
      <c r="B1615" s="9"/>
      <c r="C1615" s="9"/>
      <c r="D1615" s="9"/>
      <c r="E1615" s="32">
        <v>7617001</v>
      </c>
      <c r="F1615" s="33" t="s">
        <v>1629</v>
      </c>
      <c r="G1615" s="33"/>
      <c r="H1615" s="9"/>
      <c r="I1615" s="9"/>
      <c r="J1615" s="9"/>
      <c r="K1615" s="9"/>
      <c r="L1615" s="9"/>
      <c r="M1615" s="9"/>
      <c r="N1615" s="9"/>
      <c r="O1615" s="9"/>
      <c r="P1615" s="9"/>
      <c r="Q1615" s="9"/>
      <c r="R1615" s="9"/>
      <c r="S1615" s="9"/>
      <c r="T1615" s="9"/>
      <c r="U1615" s="9"/>
      <c r="V1615" s="9"/>
      <c r="W1615" s="9"/>
      <c r="X1615" s="37"/>
      <c r="Y1615" s="9"/>
      <c r="Z1615" s="9"/>
    </row>
    <row r="1616" spans="1:26" x14ac:dyDescent="0.25">
      <c r="A1616" s="9"/>
      <c r="B1616" s="9"/>
      <c r="C1616" s="9"/>
      <c r="D1616" s="9"/>
      <c r="E1616" s="32">
        <v>7617002</v>
      </c>
      <c r="F1616" s="33" t="s">
        <v>1630</v>
      </c>
      <c r="G1616" s="33"/>
      <c r="H1616" s="9"/>
      <c r="I1616" s="9"/>
      <c r="J1616" s="9"/>
      <c r="K1616" s="9"/>
      <c r="L1616" s="9"/>
      <c r="M1616" s="9"/>
      <c r="N1616" s="9"/>
      <c r="O1616" s="9"/>
      <c r="P1616" s="9"/>
      <c r="Q1616" s="9"/>
      <c r="R1616" s="9"/>
      <c r="S1616" s="9"/>
      <c r="T1616" s="9"/>
      <c r="U1616" s="9"/>
      <c r="V1616" s="9"/>
      <c r="W1616" s="9"/>
      <c r="X1616" s="37"/>
      <c r="Y1616" s="9"/>
      <c r="Z1616" s="9"/>
    </row>
    <row r="1617" spans="1:26" x14ac:dyDescent="0.25">
      <c r="A1617" s="9"/>
      <c r="B1617" s="9"/>
      <c r="C1617" s="9"/>
      <c r="D1617" s="9"/>
      <c r="E1617" s="32">
        <v>7617003</v>
      </c>
      <c r="F1617" s="33" t="s">
        <v>1631</v>
      </c>
      <c r="G1617" s="33"/>
      <c r="H1617" s="9"/>
      <c r="I1617" s="9"/>
      <c r="J1617" s="9"/>
      <c r="K1617" s="9"/>
      <c r="L1617" s="9"/>
      <c r="M1617" s="9"/>
      <c r="N1617" s="9"/>
      <c r="O1617" s="9"/>
      <c r="P1617" s="9"/>
      <c r="Q1617" s="9"/>
      <c r="R1617" s="9"/>
      <c r="S1617" s="9"/>
      <c r="T1617" s="9"/>
      <c r="U1617" s="9"/>
      <c r="V1617" s="9"/>
      <c r="W1617" s="9"/>
      <c r="X1617" s="37"/>
      <c r="Y1617" s="9"/>
      <c r="Z1617" s="9"/>
    </row>
    <row r="1618" spans="1:26" x14ac:dyDescent="0.25">
      <c r="A1618" s="9"/>
      <c r="B1618" s="9"/>
      <c r="C1618" s="9"/>
      <c r="D1618" s="9"/>
      <c r="E1618" s="32">
        <v>7621100</v>
      </c>
      <c r="F1618" s="33" t="s">
        <v>1632</v>
      </c>
      <c r="G1618" s="33"/>
      <c r="H1618" s="9"/>
      <c r="I1618" s="9"/>
      <c r="J1618" s="9"/>
      <c r="K1618" s="9"/>
      <c r="L1618" s="9"/>
      <c r="M1618" s="9"/>
      <c r="N1618" s="9"/>
      <c r="O1618" s="9"/>
      <c r="P1618" s="9"/>
      <c r="Q1618" s="9"/>
      <c r="R1618" s="9"/>
      <c r="S1618" s="9"/>
      <c r="T1618" s="9"/>
      <c r="U1618" s="9"/>
      <c r="V1618" s="9"/>
      <c r="W1618" s="9"/>
      <c r="X1618" s="37"/>
      <c r="Y1618" s="9"/>
      <c r="Z1618" s="9"/>
    </row>
    <row r="1619" spans="1:26" x14ac:dyDescent="0.25">
      <c r="A1619" s="9"/>
      <c r="B1619" s="9"/>
      <c r="C1619" s="9"/>
      <c r="D1619" s="9"/>
      <c r="E1619" s="32">
        <v>7631001</v>
      </c>
      <c r="F1619" s="33" t="s">
        <v>1633</v>
      </c>
      <c r="G1619" s="33"/>
      <c r="H1619" s="9"/>
      <c r="I1619" s="9"/>
      <c r="J1619" s="9"/>
      <c r="K1619" s="9"/>
      <c r="L1619" s="9"/>
      <c r="M1619" s="9"/>
      <c r="N1619" s="9"/>
      <c r="O1619" s="9"/>
      <c r="P1619" s="9"/>
      <c r="Q1619" s="9"/>
      <c r="R1619" s="9"/>
      <c r="S1619" s="9"/>
      <c r="T1619" s="9"/>
      <c r="U1619" s="9"/>
      <c r="V1619" s="9"/>
      <c r="W1619" s="9"/>
      <c r="X1619" s="37"/>
      <c r="Y1619" s="9"/>
      <c r="Z1619" s="9"/>
    </row>
    <row r="1620" spans="1:26" x14ac:dyDescent="0.25">
      <c r="A1620" s="9"/>
      <c r="B1620" s="9"/>
      <c r="C1620" s="9"/>
      <c r="D1620" s="9"/>
      <c r="E1620" s="32">
        <v>7631002</v>
      </c>
      <c r="F1620" s="33" t="s">
        <v>1634</v>
      </c>
      <c r="G1620" s="33"/>
      <c r="H1620" s="9"/>
      <c r="I1620" s="9"/>
      <c r="J1620" s="9"/>
      <c r="K1620" s="9"/>
      <c r="L1620" s="9"/>
      <c r="M1620" s="9"/>
      <c r="N1620" s="9"/>
      <c r="O1620" s="9"/>
      <c r="P1620" s="9"/>
      <c r="Q1620" s="9"/>
      <c r="R1620" s="9"/>
      <c r="S1620" s="9"/>
      <c r="T1620" s="9"/>
      <c r="U1620" s="9"/>
      <c r="V1620" s="9"/>
      <c r="W1620" s="9"/>
      <c r="X1620" s="37"/>
      <c r="Y1620" s="9"/>
      <c r="Z1620" s="9"/>
    </row>
    <row r="1621" spans="1:26" x14ac:dyDescent="0.25">
      <c r="A1621" s="9"/>
      <c r="B1621" s="9"/>
      <c r="C1621" s="9"/>
      <c r="D1621" s="9"/>
      <c r="E1621" s="32">
        <v>7638001</v>
      </c>
      <c r="F1621" s="33" t="s">
        <v>1635</v>
      </c>
      <c r="G1621" s="33"/>
      <c r="H1621" s="9"/>
      <c r="I1621" s="9"/>
      <c r="J1621" s="9"/>
      <c r="K1621" s="9"/>
      <c r="L1621" s="9"/>
      <c r="M1621" s="9"/>
      <c r="N1621" s="9"/>
      <c r="O1621" s="9"/>
      <c r="P1621" s="9"/>
      <c r="Q1621" s="9"/>
      <c r="R1621" s="9"/>
      <c r="S1621" s="9"/>
      <c r="T1621" s="9"/>
      <c r="U1621" s="9"/>
      <c r="V1621" s="9"/>
      <c r="W1621" s="9"/>
      <c r="X1621" s="37"/>
      <c r="Y1621" s="9"/>
      <c r="Z1621" s="9"/>
    </row>
    <row r="1622" spans="1:26" x14ac:dyDescent="0.25">
      <c r="A1622" s="9"/>
      <c r="B1622" s="9"/>
      <c r="C1622" s="9"/>
      <c r="D1622" s="9"/>
      <c r="E1622" s="32">
        <v>7650001</v>
      </c>
      <c r="F1622" s="33" t="s">
        <v>1636</v>
      </c>
      <c r="G1622" s="33"/>
      <c r="H1622" s="9"/>
      <c r="I1622" s="9"/>
      <c r="J1622" s="9"/>
      <c r="K1622" s="9"/>
      <c r="L1622" s="9"/>
      <c r="M1622" s="9"/>
      <c r="N1622" s="9"/>
      <c r="O1622" s="9"/>
      <c r="P1622" s="9"/>
      <c r="Q1622" s="9"/>
      <c r="R1622" s="9"/>
      <c r="S1622" s="9"/>
      <c r="T1622" s="9"/>
      <c r="U1622" s="9"/>
      <c r="V1622" s="9"/>
      <c r="W1622" s="9"/>
      <c r="X1622" s="37"/>
      <c r="Y1622" s="9"/>
      <c r="Z1622" s="9"/>
    </row>
    <row r="1623" spans="1:26" x14ac:dyDescent="0.25">
      <c r="A1623" s="9"/>
      <c r="B1623" s="9"/>
      <c r="C1623" s="9"/>
      <c r="D1623" s="9"/>
      <c r="E1623" s="32">
        <v>7650102</v>
      </c>
      <c r="F1623" s="33" t="s">
        <v>1637</v>
      </c>
      <c r="G1623" s="33"/>
      <c r="H1623" s="9"/>
      <c r="I1623" s="9"/>
      <c r="J1623" s="9"/>
      <c r="K1623" s="9"/>
      <c r="L1623" s="9"/>
      <c r="M1623" s="9"/>
      <c r="N1623" s="9"/>
      <c r="O1623" s="9"/>
      <c r="P1623" s="9"/>
      <c r="Q1623" s="9"/>
      <c r="R1623" s="9"/>
      <c r="S1623" s="9"/>
      <c r="T1623" s="9"/>
      <c r="U1623" s="9"/>
      <c r="V1623" s="9"/>
      <c r="W1623" s="9"/>
      <c r="X1623" s="37"/>
      <c r="Y1623" s="9"/>
      <c r="Z1623" s="9"/>
    </row>
    <row r="1624" spans="1:26" x14ac:dyDescent="0.25">
      <c r="A1624" s="9"/>
      <c r="B1624" s="9"/>
      <c r="C1624" s="9"/>
      <c r="D1624" s="9"/>
      <c r="E1624" s="32">
        <v>7660001</v>
      </c>
      <c r="F1624" s="33" t="s">
        <v>1638</v>
      </c>
      <c r="G1624" s="33"/>
      <c r="H1624" s="9"/>
      <c r="I1624" s="9"/>
      <c r="J1624" s="9"/>
      <c r="K1624" s="9"/>
      <c r="L1624" s="9"/>
      <c r="M1624" s="9"/>
      <c r="N1624" s="9"/>
      <c r="O1624" s="9"/>
      <c r="P1624" s="9"/>
      <c r="Q1624" s="9"/>
      <c r="R1624" s="9"/>
      <c r="S1624" s="9"/>
      <c r="T1624" s="9"/>
      <c r="U1624" s="9"/>
      <c r="V1624" s="9"/>
      <c r="W1624" s="9"/>
      <c r="X1624" s="37"/>
      <c r="Y1624" s="9"/>
      <c r="Z1624" s="9"/>
    </row>
    <row r="1625" spans="1:26" x14ac:dyDescent="0.25">
      <c r="A1625" s="9"/>
      <c r="B1625" s="9"/>
      <c r="C1625" s="9"/>
      <c r="D1625" s="9"/>
      <c r="E1625" s="32">
        <v>7660002</v>
      </c>
      <c r="F1625" s="33" t="s">
        <v>1639</v>
      </c>
      <c r="G1625" s="33"/>
      <c r="H1625" s="9"/>
      <c r="I1625" s="9"/>
      <c r="J1625" s="9"/>
      <c r="K1625" s="9"/>
      <c r="L1625" s="9"/>
      <c r="M1625" s="9"/>
      <c r="N1625" s="9"/>
      <c r="O1625" s="9"/>
      <c r="P1625" s="9"/>
      <c r="Q1625" s="9"/>
      <c r="R1625" s="9"/>
      <c r="S1625" s="9"/>
      <c r="T1625" s="9"/>
      <c r="U1625" s="9"/>
      <c r="V1625" s="9"/>
      <c r="W1625" s="9"/>
      <c r="X1625" s="37"/>
      <c r="Y1625" s="9"/>
      <c r="Z1625" s="9"/>
    </row>
    <row r="1626" spans="1:26" x14ac:dyDescent="0.25">
      <c r="A1626" s="9"/>
      <c r="B1626" s="9"/>
      <c r="C1626" s="9"/>
      <c r="D1626" s="9"/>
      <c r="E1626" s="32">
        <v>7663001</v>
      </c>
      <c r="F1626" s="33" t="s">
        <v>1640</v>
      </c>
      <c r="G1626" s="33"/>
      <c r="H1626" s="9"/>
      <c r="I1626" s="9"/>
      <c r="J1626" s="9"/>
      <c r="K1626" s="9"/>
      <c r="L1626" s="9"/>
      <c r="M1626" s="9"/>
      <c r="N1626" s="9"/>
      <c r="O1626" s="9"/>
      <c r="P1626" s="9"/>
      <c r="Q1626" s="9"/>
      <c r="R1626" s="9"/>
      <c r="S1626" s="9"/>
      <c r="T1626" s="9"/>
      <c r="U1626" s="9"/>
      <c r="V1626" s="9"/>
      <c r="W1626" s="9"/>
      <c r="X1626" s="37"/>
      <c r="Y1626" s="9"/>
      <c r="Z1626" s="9"/>
    </row>
    <row r="1627" spans="1:26" x14ac:dyDescent="0.25">
      <c r="A1627" s="9"/>
      <c r="B1627" s="9"/>
      <c r="C1627" s="9"/>
      <c r="D1627" s="9"/>
      <c r="E1627" s="32">
        <v>7669001</v>
      </c>
      <c r="F1627" s="33" t="s">
        <v>1641</v>
      </c>
      <c r="G1627" s="33"/>
      <c r="H1627" s="9"/>
      <c r="I1627" s="9"/>
      <c r="J1627" s="9"/>
      <c r="K1627" s="9"/>
      <c r="L1627" s="9"/>
      <c r="M1627" s="9"/>
      <c r="N1627" s="9"/>
      <c r="O1627" s="9"/>
      <c r="P1627" s="9"/>
      <c r="Q1627" s="9"/>
      <c r="R1627" s="9"/>
      <c r="S1627" s="9"/>
      <c r="T1627" s="9"/>
      <c r="U1627" s="9"/>
      <c r="V1627" s="9"/>
      <c r="W1627" s="9"/>
      <c r="X1627" s="37"/>
      <c r="Y1627" s="9"/>
      <c r="Z1627" s="9"/>
    </row>
    <row r="1628" spans="1:26" x14ac:dyDescent="0.25">
      <c r="A1628" s="9"/>
      <c r="B1628" s="9"/>
      <c r="C1628" s="9"/>
      <c r="D1628" s="9"/>
      <c r="E1628" s="32">
        <v>7669100</v>
      </c>
      <c r="F1628" s="33" t="s">
        <v>1642</v>
      </c>
      <c r="G1628" s="33"/>
      <c r="H1628" s="9"/>
      <c r="I1628" s="9"/>
      <c r="J1628" s="9"/>
      <c r="K1628" s="9"/>
      <c r="L1628" s="9"/>
      <c r="M1628" s="9"/>
      <c r="N1628" s="9"/>
      <c r="O1628" s="9"/>
      <c r="P1628" s="9"/>
      <c r="Q1628" s="9"/>
      <c r="R1628" s="9"/>
      <c r="S1628" s="9"/>
      <c r="T1628" s="9"/>
      <c r="U1628" s="9"/>
      <c r="V1628" s="9"/>
      <c r="W1628" s="9"/>
      <c r="X1628" s="37"/>
      <c r="Y1628" s="9"/>
      <c r="Z1628" s="9"/>
    </row>
    <row r="1629" spans="1:26" x14ac:dyDescent="0.25">
      <c r="A1629" s="9"/>
      <c r="B1629" s="9"/>
      <c r="C1629" s="9"/>
      <c r="D1629" s="9"/>
      <c r="E1629" s="32">
        <v>7669101</v>
      </c>
      <c r="F1629" s="33" t="s">
        <v>1643</v>
      </c>
      <c r="G1629" s="33"/>
      <c r="H1629" s="9"/>
      <c r="I1629" s="9"/>
      <c r="J1629" s="9"/>
      <c r="K1629" s="9"/>
      <c r="L1629" s="9"/>
      <c r="M1629" s="9"/>
      <c r="N1629" s="9"/>
      <c r="O1629" s="9"/>
      <c r="P1629" s="9"/>
      <c r="Q1629" s="9"/>
      <c r="R1629" s="9"/>
      <c r="S1629" s="9"/>
      <c r="T1629" s="9"/>
      <c r="U1629" s="9"/>
      <c r="V1629" s="9"/>
      <c r="W1629" s="9"/>
      <c r="X1629" s="37"/>
      <c r="Y1629" s="9"/>
      <c r="Z1629" s="9"/>
    </row>
    <row r="1630" spans="1:26" x14ac:dyDescent="0.25">
      <c r="A1630" s="9"/>
      <c r="B1630" s="9"/>
      <c r="C1630" s="9"/>
      <c r="D1630" s="9"/>
      <c r="E1630" s="32">
        <v>7669102</v>
      </c>
      <c r="F1630" s="33" t="s">
        <v>1644</v>
      </c>
      <c r="G1630" s="33"/>
      <c r="H1630" s="9"/>
      <c r="I1630" s="9"/>
      <c r="J1630" s="9"/>
      <c r="K1630" s="9"/>
      <c r="L1630" s="9"/>
      <c r="M1630" s="9"/>
      <c r="N1630" s="9"/>
      <c r="O1630" s="9"/>
      <c r="P1630" s="9"/>
      <c r="Q1630" s="9"/>
      <c r="R1630" s="9"/>
      <c r="S1630" s="9"/>
      <c r="T1630" s="9"/>
      <c r="U1630" s="9"/>
      <c r="V1630" s="9"/>
      <c r="W1630" s="9"/>
      <c r="X1630" s="37"/>
      <c r="Y1630" s="9"/>
      <c r="Z1630" s="9"/>
    </row>
    <row r="1631" spans="1:26" x14ac:dyDescent="0.25">
      <c r="A1631" s="9"/>
      <c r="B1631" s="9"/>
      <c r="C1631" s="9"/>
      <c r="D1631" s="9"/>
      <c r="E1631" s="32">
        <v>7670001</v>
      </c>
      <c r="F1631" s="33" t="s">
        <v>1645</v>
      </c>
      <c r="G1631" s="33"/>
      <c r="H1631" s="9"/>
      <c r="I1631" s="9"/>
      <c r="J1631" s="9"/>
      <c r="K1631" s="9"/>
      <c r="L1631" s="9"/>
      <c r="M1631" s="9"/>
      <c r="N1631" s="9"/>
      <c r="O1631" s="9"/>
      <c r="P1631" s="9"/>
      <c r="Q1631" s="9"/>
      <c r="R1631" s="9"/>
      <c r="S1631" s="9"/>
      <c r="T1631" s="9"/>
      <c r="U1631" s="9"/>
      <c r="V1631" s="9"/>
      <c r="W1631" s="9"/>
      <c r="X1631" s="37"/>
      <c r="Y1631" s="9"/>
      <c r="Z1631" s="9"/>
    </row>
    <row r="1632" spans="1:26" x14ac:dyDescent="0.25">
      <c r="A1632" s="9"/>
      <c r="B1632" s="9"/>
      <c r="C1632" s="9"/>
      <c r="D1632" s="9"/>
      <c r="E1632" s="32">
        <v>7670100</v>
      </c>
      <c r="F1632" s="33" t="s">
        <v>1646</v>
      </c>
      <c r="G1632" s="33"/>
      <c r="H1632" s="9"/>
      <c r="I1632" s="9"/>
      <c r="J1632" s="9"/>
      <c r="K1632" s="9"/>
      <c r="L1632" s="9"/>
      <c r="M1632" s="9"/>
      <c r="N1632" s="9"/>
      <c r="O1632" s="9"/>
      <c r="P1632" s="9"/>
      <c r="Q1632" s="9"/>
      <c r="R1632" s="9"/>
      <c r="S1632" s="9"/>
      <c r="T1632" s="9"/>
      <c r="U1632" s="9"/>
      <c r="V1632" s="9"/>
      <c r="W1632" s="9"/>
      <c r="X1632" s="37"/>
      <c r="Y1632" s="9"/>
      <c r="Z1632" s="9"/>
    </row>
    <row r="1633" spans="1:26" x14ac:dyDescent="0.25">
      <c r="A1633" s="9"/>
      <c r="B1633" s="9"/>
      <c r="C1633" s="9"/>
      <c r="D1633" s="9"/>
      <c r="E1633" s="32">
        <v>7680001</v>
      </c>
      <c r="F1633" s="33" t="s">
        <v>1647</v>
      </c>
      <c r="G1633" s="33"/>
      <c r="H1633" s="9"/>
      <c r="I1633" s="9"/>
      <c r="J1633" s="9"/>
      <c r="K1633" s="9"/>
      <c r="L1633" s="9"/>
      <c r="M1633" s="9"/>
      <c r="N1633" s="9"/>
      <c r="O1633" s="9"/>
      <c r="P1633" s="9"/>
      <c r="Q1633" s="9"/>
      <c r="R1633" s="9"/>
      <c r="S1633" s="9"/>
      <c r="T1633" s="9"/>
      <c r="U1633" s="9"/>
      <c r="V1633" s="9"/>
      <c r="W1633" s="9"/>
      <c r="X1633" s="37"/>
      <c r="Y1633" s="9"/>
      <c r="Z1633" s="9"/>
    </row>
    <row r="1634" spans="1:26" x14ac:dyDescent="0.25">
      <c r="A1634" s="9"/>
      <c r="B1634" s="9"/>
      <c r="C1634" s="9"/>
      <c r="D1634" s="9"/>
      <c r="E1634" s="32">
        <v>7680100</v>
      </c>
      <c r="F1634" s="33" t="s">
        <v>1646</v>
      </c>
      <c r="G1634" s="33"/>
      <c r="H1634" s="9"/>
      <c r="I1634" s="9"/>
      <c r="J1634" s="9"/>
      <c r="K1634" s="9"/>
      <c r="L1634" s="9"/>
      <c r="M1634" s="9"/>
      <c r="N1634" s="9"/>
      <c r="O1634" s="9"/>
      <c r="P1634" s="9"/>
      <c r="Q1634" s="9"/>
      <c r="R1634" s="9"/>
      <c r="S1634" s="9"/>
      <c r="T1634" s="9"/>
      <c r="U1634" s="9"/>
      <c r="V1634" s="9"/>
      <c r="W1634" s="9"/>
      <c r="X1634" s="37"/>
      <c r="Y1634" s="9"/>
      <c r="Z1634" s="9"/>
    </row>
    <row r="1635" spans="1:26" x14ac:dyDescent="0.25">
      <c r="A1635" s="9"/>
      <c r="B1635" s="9"/>
      <c r="C1635" s="9"/>
      <c r="D1635" s="9"/>
      <c r="E1635" s="32">
        <v>7717100</v>
      </c>
      <c r="F1635" s="33" t="s">
        <v>1648</v>
      </c>
      <c r="G1635" s="33"/>
      <c r="H1635" s="9"/>
      <c r="I1635" s="9"/>
      <c r="J1635" s="9"/>
      <c r="K1635" s="9"/>
      <c r="L1635" s="9"/>
      <c r="M1635" s="9"/>
      <c r="N1635" s="9"/>
      <c r="O1635" s="9"/>
      <c r="P1635" s="9"/>
      <c r="Q1635" s="9"/>
      <c r="R1635" s="9"/>
      <c r="S1635" s="9"/>
      <c r="T1635" s="9"/>
      <c r="U1635" s="9"/>
      <c r="V1635" s="9"/>
      <c r="W1635" s="9"/>
      <c r="X1635" s="37"/>
      <c r="Y1635" s="9"/>
      <c r="Z1635" s="9"/>
    </row>
    <row r="1636" spans="1:26" x14ac:dyDescent="0.25">
      <c r="A1636" s="9"/>
      <c r="B1636" s="9"/>
      <c r="C1636" s="9"/>
      <c r="D1636" s="9"/>
      <c r="E1636" s="32">
        <v>7718001</v>
      </c>
      <c r="F1636" s="33" t="s">
        <v>1649</v>
      </c>
      <c r="G1636" s="33"/>
      <c r="H1636" s="9"/>
      <c r="I1636" s="9"/>
      <c r="J1636" s="9"/>
      <c r="K1636" s="9"/>
      <c r="L1636" s="9"/>
      <c r="M1636" s="9"/>
      <c r="N1636" s="9"/>
      <c r="O1636" s="9"/>
      <c r="P1636" s="9"/>
      <c r="Q1636" s="9"/>
      <c r="R1636" s="9"/>
      <c r="S1636" s="9"/>
      <c r="T1636" s="9"/>
      <c r="U1636" s="9"/>
      <c r="V1636" s="9"/>
      <c r="W1636" s="9"/>
      <c r="X1636" s="37"/>
      <c r="Y1636" s="9"/>
      <c r="Z1636" s="9"/>
    </row>
    <row r="1637" spans="1:26" x14ac:dyDescent="0.25">
      <c r="A1637" s="9"/>
      <c r="B1637" s="9"/>
      <c r="C1637" s="9"/>
      <c r="D1637" s="9"/>
      <c r="E1637" s="32">
        <v>7718100</v>
      </c>
      <c r="F1637" s="33" t="s">
        <v>1650</v>
      </c>
      <c r="G1637" s="33"/>
      <c r="H1637" s="9"/>
      <c r="I1637" s="9"/>
      <c r="J1637" s="9"/>
      <c r="K1637" s="9"/>
      <c r="L1637" s="9"/>
      <c r="M1637" s="9"/>
      <c r="N1637" s="9"/>
      <c r="O1637" s="9"/>
      <c r="P1637" s="9"/>
      <c r="Q1637" s="9"/>
      <c r="R1637" s="9"/>
      <c r="S1637" s="9"/>
      <c r="T1637" s="9"/>
      <c r="U1637" s="9"/>
      <c r="V1637" s="9"/>
      <c r="W1637" s="9"/>
      <c r="X1637" s="37"/>
      <c r="Y1637" s="9"/>
      <c r="Z1637" s="9"/>
    </row>
    <row r="1638" spans="1:26" x14ac:dyDescent="0.25">
      <c r="A1638" s="9"/>
      <c r="B1638" s="9"/>
      <c r="C1638" s="9"/>
      <c r="D1638" s="9"/>
      <c r="E1638" s="32">
        <v>7718101</v>
      </c>
      <c r="F1638" s="33" t="s">
        <v>1651</v>
      </c>
      <c r="G1638" s="33"/>
      <c r="H1638" s="9"/>
      <c r="I1638" s="9"/>
      <c r="J1638" s="9"/>
      <c r="K1638" s="9"/>
      <c r="L1638" s="9"/>
      <c r="M1638" s="9"/>
      <c r="N1638" s="9"/>
      <c r="O1638" s="9"/>
      <c r="P1638" s="9"/>
      <c r="Q1638" s="9"/>
      <c r="R1638" s="9"/>
      <c r="S1638" s="9"/>
      <c r="T1638" s="9"/>
      <c r="U1638" s="9"/>
      <c r="V1638" s="9"/>
      <c r="W1638" s="9"/>
      <c r="X1638" s="37"/>
      <c r="Y1638" s="9"/>
      <c r="Z1638" s="9"/>
    </row>
    <row r="1639" spans="1:26" x14ac:dyDescent="0.25">
      <c r="A1639" s="9"/>
      <c r="B1639" s="9"/>
      <c r="C1639" s="9"/>
      <c r="D1639" s="9"/>
      <c r="E1639" s="32">
        <v>7751100</v>
      </c>
      <c r="F1639" s="33" t="s">
        <v>1652</v>
      </c>
      <c r="G1639" s="33"/>
      <c r="H1639" s="9"/>
      <c r="I1639" s="9"/>
      <c r="J1639" s="9"/>
      <c r="K1639" s="9"/>
      <c r="L1639" s="9"/>
      <c r="M1639" s="9"/>
      <c r="N1639" s="9"/>
      <c r="O1639" s="9"/>
      <c r="P1639" s="9"/>
      <c r="Q1639" s="9"/>
      <c r="R1639" s="9"/>
      <c r="S1639" s="9"/>
      <c r="T1639" s="9"/>
      <c r="U1639" s="9"/>
      <c r="V1639" s="9"/>
      <c r="W1639" s="9"/>
      <c r="X1639" s="37"/>
      <c r="Y1639" s="9"/>
      <c r="Z1639" s="9"/>
    </row>
    <row r="1640" spans="1:26" x14ac:dyDescent="0.25">
      <c r="A1640" s="9"/>
      <c r="B1640" s="9"/>
      <c r="C1640" s="9"/>
      <c r="D1640" s="9"/>
      <c r="E1640" s="32">
        <v>7752100</v>
      </c>
      <c r="F1640" s="33" t="s">
        <v>1653</v>
      </c>
      <c r="G1640" s="33"/>
      <c r="H1640" s="9"/>
      <c r="I1640" s="9"/>
      <c r="J1640" s="9"/>
      <c r="K1640" s="9"/>
      <c r="L1640" s="9"/>
      <c r="M1640" s="9"/>
      <c r="N1640" s="9"/>
      <c r="O1640" s="9"/>
      <c r="P1640" s="9"/>
      <c r="Q1640" s="9"/>
      <c r="R1640" s="9"/>
      <c r="S1640" s="9"/>
      <c r="T1640" s="9"/>
      <c r="U1640" s="9"/>
      <c r="V1640" s="9"/>
      <c r="W1640" s="9"/>
      <c r="X1640" s="37"/>
      <c r="Y1640" s="9"/>
      <c r="Z1640" s="9"/>
    </row>
    <row r="1641" spans="1:26" x14ac:dyDescent="0.25">
      <c r="A1641" s="9"/>
      <c r="B1641" s="9"/>
      <c r="C1641" s="9"/>
      <c r="D1641" s="9"/>
      <c r="E1641" s="32">
        <v>7756100</v>
      </c>
      <c r="F1641" s="33" t="s">
        <v>1654</v>
      </c>
      <c r="G1641" s="33"/>
      <c r="H1641" s="9"/>
      <c r="I1641" s="9"/>
      <c r="J1641" s="9"/>
      <c r="K1641" s="9"/>
      <c r="L1641" s="9"/>
      <c r="M1641" s="9"/>
      <c r="N1641" s="9"/>
      <c r="O1641" s="9"/>
      <c r="P1641" s="9"/>
      <c r="Q1641" s="9"/>
      <c r="R1641" s="9"/>
      <c r="S1641" s="9"/>
      <c r="T1641" s="9"/>
      <c r="U1641" s="9"/>
      <c r="V1641" s="9"/>
      <c r="W1641" s="9"/>
      <c r="X1641" s="37"/>
      <c r="Y1641" s="9"/>
      <c r="Z1641" s="9"/>
    </row>
    <row r="1642" spans="1:26" x14ac:dyDescent="0.25">
      <c r="A1642" s="9"/>
      <c r="B1642" s="9"/>
      <c r="C1642" s="9"/>
      <c r="D1642" s="9"/>
      <c r="E1642" s="32">
        <v>7756101</v>
      </c>
      <c r="F1642" s="33" t="s">
        <v>1655</v>
      </c>
      <c r="G1642" s="33"/>
      <c r="H1642" s="9"/>
      <c r="I1642" s="9"/>
      <c r="J1642" s="9"/>
      <c r="K1642" s="9"/>
      <c r="L1642" s="9"/>
      <c r="M1642" s="9"/>
      <c r="N1642" s="9"/>
      <c r="O1642" s="9"/>
      <c r="P1642" s="9"/>
      <c r="Q1642" s="9"/>
      <c r="R1642" s="9"/>
      <c r="S1642" s="9"/>
      <c r="T1642" s="9"/>
      <c r="U1642" s="9"/>
      <c r="V1642" s="9"/>
      <c r="W1642" s="9"/>
      <c r="X1642" s="37"/>
      <c r="Y1642" s="9"/>
      <c r="Z1642" s="9"/>
    </row>
    <row r="1643" spans="1:26" x14ac:dyDescent="0.25">
      <c r="A1643" s="9"/>
      <c r="B1643" s="9"/>
      <c r="C1643" s="9"/>
      <c r="D1643" s="9"/>
      <c r="E1643" s="32">
        <v>7771100</v>
      </c>
      <c r="F1643" s="33" t="s">
        <v>1656</v>
      </c>
      <c r="G1643" s="33"/>
      <c r="H1643" s="9"/>
      <c r="I1643" s="9"/>
      <c r="J1643" s="9"/>
      <c r="K1643" s="9"/>
      <c r="L1643" s="9"/>
      <c r="M1643" s="9"/>
      <c r="N1643" s="9"/>
      <c r="O1643" s="9"/>
      <c r="P1643" s="9"/>
      <c r="Q1643" s="9"/>
      <c r="R1643" s="9"/>
      <c r="S1643" s="9"/>
      <c r="T1643" s="9"/>
      <c r="U1643" s="9"/>
      <c r="V1643" s="9"/>
      <c r="W1643" s="9"/>
      <c r="X1643" s="37"/>
      <c r="Y1643" s="9"/>
      <c r="Z1643" s="9"/>
    </row>
    <row r="1644" spans="1:26" x14ac:dyDescent="0.25">
      <c r="A1644" s="9"/>
      <c r="B1644" s="9"/>
      <c r="C1644" s="9"/>
      <c r="D1644" s="9"/>
      <c r="E1644" s="32">
        <v>7788100</v>
      </c>
      <c r="F1644" s="33" t="s">
        <v>1657</v>
      </c>
      <c r="G1644" s="33"/>
      <c r="H1644" s="9"/>
      <c r="I1644" s="9"/>
      <c r="J1644" s="9"/>
      <c r="K1644" s="9"/>
      <c r="L1644" s="9"/>
      <c r="M1644" s="9"/>
      <c r="N1644" s="9"/>
      <c r="O1644" s="9"/>
      <c r="P1644" s="9"/>
      <c r="Q1644" s="9"/>
      <c r="R1644" s="9"/>
      <c r="S1644" s="9"/>
      <c r="T1644" s="9"/>
      <c r="U1644" s="9"/>
      <c r="V1644" s="9"/>
      <c r="W1644" s="9"/>
      <c r="X1644" s="37"/>
      <c r="Y1644" s="9"/>
      <c r="Z1644" s="9"/>
    </row>
    <row r="1645" spans="1:26" x14ac:dyDescent="0.25">
      <c r="A1645" s="9"/>
      <c r="B1645" s="9"/>
      <c r="C1645" s="9"/>
      <c r="D1645" s="9"/>
      <c r="E1645" s="32">
        <v>7788101</v>
      </c>
      <c r="F1645" s="33" t="s">
        <v>1650</v>
      </c>
      <c r="G1645" s="33"/>
      <c r="H1645" s="9"/>
      <c r="I1645" s="9"/>
      <c r="J1645" s="9"/>
      <c r="K1645" s="9"/>
      <c r="L1645" s="9"/>
      <c r="M1645" s="9"/>
      <c r="N1645" s="9"/>
      <c r="O1645" s="9"/>
      <c r="P1645" s="9"/>
      <c r="Q1645" s="9"/>
      <c r="R1645" s="9"/>
      <c r="S1645" s="9"/>
      <c r="T1645" s="9"/>
      <c r="U1645" s="9"/>
      <c r="V1645" s="9"/>
      <c r="W1645" s="9"/>
      <c r="X1645" s="37"/>
      <c r="Y1645" s="9"/>
      <c r="Z1645" s="9"/>
    </row>
    <row r="1646" spans="1:26" x14ac:dyDescent="0.25">
      <c r="A1646" s="9"/>
      <c r="B1646" s="9"/>
      <c r="C1646" s="9"/>
      <c r="D1646" s="9"/>
      <c r="E1646" s="32">
        <v>7788102</v>
      </c>
      <c r="F1646" s="33" t="s">
        <v>1651</v>
      </c>
      <c r="G1646" s="33"/>
      <c r="H1646" s="9"/>
      <c r="I1646" s="9"/>
      <c r="J1646" s="9"/>
      <c r="K1646" s="9"/>
      <c r="L1646" s="9"/>
      <c r="M1646" s="9"/>
      <c r="N1646" s="9"/>
      <c r="O1646" s="9"/>
      <c r="P1646" s="9"/>
      <c r="Q1646" s="9"/>
      <c r="R1646" s="9"/>
      <c r="S1646" s="9"/>
      <c r="T1646" s="9"/>
      <c r="U1646" s="9"/>
      <c r="V1646" s="9"/>
      <c r="W1646" s="9"/>
      <c r="X1646" s="37"/>
      <c r="Y1646" s="9"/>
      <c r="Z1646" s="9"/>
    </row>
    <row r="1647" spans="1:26" x14ac:dyDescent="0.25">
      <c r="A1647" s="9"/>
      <c r="B1647" s="9"/>
      <c r="C1647" s="9"/>
      <c r="D1647" s="9"/>
      <c r="E1647" s="32">
        <v>7811100</v>
      </c>
      <c r="F1647" s="33" t="s">
        <v>1658</v>
      </c>
      <c r="G1647" s="33"/>
      <c r="H1647" s="9"/>
      <c r="I1647" s="9"/>
      <c r="J1647" s="9"/>
      <c r="K1647" s="9"/>
      <c r="L1647" s="9"/>
      <c r="M1647" s="9"/>
      <c r="N1647" s="9"/>
      <c r="O1647" s="9"/>
      <c r="P1647" s="9"/>
      <c r="Q1647" s="9"/>
      <c r="R1647" s="9"/>
      <c r="S1647" s="9"/>
      <c r="T1647" s="9"/>
      <c r="U1647" s="9"/>
      <c r="V1647" s="9"/>
      <c r="W1647" s="9"/>
      <c r="X1647" s="37"/>
      <c r="Y1647" s="9"/>
      <c r="Z1647" s="9"/>
    </row>
    <row r="1648" spans="1:26" x14ac:dyDescent="0.25">
      <c r="A1648" s="9"/>
      <c r="B1648" s="9"/>
      <c r="C1648" s="9"/>
      <c r="D1648" s="9"/>
      <c r="E1648" s="32">
        <v>7812100</v>
      </c>
      <c r="F1648" s="33" t="s">
        <v>1659</v>
      </c>
      <c r="G1648" s="33"/>
      <c r="H1648" s="9"/>
      <c r="I1648" s="9"/>
      <c r="J1648" s="9"/>
      <c r="K1648" s="9"/>
      <c r="L1648" s="9"/>
      <c r="M1648" s="9"/>
      <c r="N1648" s="9"/>
      <c r="O1648" s="9"/>
      <c r="P1648" s="9"/>
      <c r="Q1648" s="9"/>
      <c r="R1648" s="9"/>
      <c r="S1648" s="9"/>
      <c r="T1648" s="9"/>
      <c r="U1648" s="9"/>
      <c r="V1648" s="9"/>
      <c r="W1648" s="9"/>
      <c r="X1648" s="37"/>
      <c r="Y1648" s="9"/>
      <c r="Z1648" s="9"/>
    </row>
    <row r="1649" spans="1:26" x14ac:dyDescent="0.25">
      <c r="A1649" s="9"/>
      <c r="B1649" s="9"/>
      <c r="C1649" s="9"/>
      <c r="D1649" s="9"/>
      <c r="E1649" s="32">
        <v>7815100</v>
      </c>
      <c r="F1649" s="33" t="s">
        <v>1660</v>
      </c>
      <c r="G1649" s="33"/>
      <c r="H1649" s="9"/>
      <c r="I1649" s="9"/>
      <c r="J1649" s="9"/>
      <c r="K1649" s="9"/>
      <c r="L1649" s="9"/>
      <c r="M1649" s="9"/>
      <c r="N1649" s="9"/>
      <c r="O1649" s="9"/>
      <c r="P1649" s="9"/>
      <c r="Q1649" s="9"/>
      <c r="R1649" s="9"/>
      <c r="S1649" s="9"/>
      <c r="T1649" s="9"/>
      <c r="U1649" s="9"/>
      <c r="V1649" s="9"/>
      <c r="W1649" s="9"/>
      <c r="X1649" s="37"/>
      <c r="Y1649" s="9"/>
      <c r="Z1649" s="9"/>
    </row>
    <row r="1650" spans="1:26" x14ac:dyDescent="0.25">
      <c r="A1650" s="9"/>
      <c r="B1650" s="9"/>
      <c r="C1650" s="9"/>
      <c r="D1650" s="9"/>
      <c r="E1650" s="32">
        <v>7815101</v>
      </c>
      <c r="F1650" s="33" t="s">
        <v>1661</v>
      </c>
      <c r="G1650" s="33"/>
      <c r="H1650" s="9"/>
      <c r="I1650" s="9"/>
      <c r="J1650" s="9"/>
      <c r="K1650" s="9"/>
      <c r="L1650" s="9"/>
      <c r="M1650" s="9"/>
      <c r="N1650" s="9"/>
      <c r="O1650" s="9"/>
      <c r="P1650" s="9"/>
      <c r="Q1650" s="9"/>
      <c r="R1650" s="9"/>
      <c r="S1650" s="9"/>
      <c r="T1650" s="9"/>
      <c r="U1650" s="9"/>
      <c r="V1650" s="9"/>
      <c r="W1650" s="9"/>
      <c r="X1650" s="37"/>
      <c r="Y1650" s="9"/>
      <c r="Z1650" s="9"/>
    </row>
    <row r="1651" spans="1:26" x14ac:dyDescent="0.25">
      <c r="A1651" s="9"/>
      <c r="B1651" s="9"/>
      <c r="C1651" s="9"/>
      <c r="D1651" s="9"/>
      <c r="E1651" s="32">
        <v>7815102</v>
      </c>
      <c r="F1651" s="33" t="s">
        <v>1662</v>
      </c>
      <c r="G1651" s="33"/>
      <c r="H1651" s="9"/>
      <c r="I1651" s="9"/>
      <c r="J1651" s="9"/>
      <c r="K1651" s="9"/>
      <c r="L1651" s="9"/>
      <c r="M1651" s="9"/>
      <c r="N1651" s="9"/>
      <c r="O1651" s="9"/>
      <c r="P1651" s="9"/>
      <c r="Q1651" s="9"/>
      <c r="R1651" s="9"/>
      <c r="S1651" s="9"/>
      <c r="T1651" s="9"/>
      <c r="U1651" s="9"/>
      <c r="V1651" s="9"/>
      <c r="W1651" s="9"/>
      <c r="X1651" s="37"/>
      <c r="Y1651" s="9"/>
      <c r="Z1651" s="9"/>
    </row>
    <row r="1652" spans="1:26" x14ac:dyDescent="0.25">
      <c r="A1652" s="9"/>
      <c r="B1652" s="9"/>
      <c r="C1652" s="9"/>
      <c r="D1652" s="9"/>
      <c r="E1652" s="32">
        <v>7815103</v>
      </c>
      <c r="F1652" s="33" t="s">
        <v>1663</v>
      </c>
      <c r="G1652" s="33"/>
      <c r="H1652" s="9"/>
      <c r="I1652" s="9"/>
      <c r="J1652" s="9"/>
      <c r="K1652" s="9"/>
      <c r="L1652" s="9"/>
      <c r="M1652" s="9"/>
      <c r="N1652" s="9"/>
      <c r="O1652" s="9"/>
      <c r="P1652" s="9"/>
      <c r="Q1652" s="9"/>
      <c r="R1652" s="9"/>
      <c r="S1652" s="9"/>
      <c r="T1652" s="9"/>
      <c r="U1652" s="9"/>
      <c r="V1652" s="9"/>
      <c r="W1652" s="9"/>
      <c r="X1652" s="37"/>
      <c r="Y1652" s="9"/>
      <c r="Z1652" s="9"/>
    </row>
    <row r="1653" spans="1:26" x14ac:dyDescent="0.25">
      <c r="A1653" s="9"/>
      <c r="B1653" s="9"/>
      <c r="C1653" s="9"/>
      <c r="D1653" s="9"/>
      <c r="E1653" s="32">
        <v>7815104</v>
      </c>
      <c r="F1653" s="33" t="s">
        <v>1664</v>
      </c>
      <c r="G1653" s="33"/>
      <c r="H1653" s="9"/>
      <c r="I1653" s="9"/>
      <c r="J1653" s="9"/>
      <c r="K1653" s="9"/>
      <c r="L1653" s="9"/>
      <c r="M1653" s="9"/>
      <c r="N1653" s="9"/>
      <c r="O1653" s="9"/>
      <c r="P1653" s="9"/>
      <c r="Q1653" s="9"/>
      <c r="R1653" s="9"/>
      <c r="S1653" s="9"/>
      <c r="T1653" s="9"/>
      <c r="U1653" s="9"/>
      <c r="V1653" s="9"/>
      <c r="W1653" s="9"/>
      <c r="X1653" s="37"/>
      <c r="Y1653" s="9"/>
      <c r="Z1653" s="9"/>
    </row>
    <row r="1654" spans="1:26" x14ac:dyDescent="0.25">
      <c r="A1654" s="9"/>
      <c r="B1654" s="9"/>
      <c r="C1654" s="9"/>
      <c r="D1654" s="9"/>
      <c r="E1654" s="32">
        <v>7815105</v>
      </c>
      <c r="F1654" s="33" t="s">
        <v>1665</v>
      </c>
      <c r="G1654" s="33"/>
      <c r="H1654" s="9"/>
      <c r="I1654" s="9"/>
      <c r="J1654" s="9"/>
      <c r="K1654" s="9"/>
      <c r="L1654" s="9"/>
      <c r="M1654" s="9"/>
      <c r="N1654" s="9"/>
      <c r="O1654" s="9"/>
      <c r="P1654" s="9"/>
      <c r="Q1654" s="9"/>
      <c r="R1654" s="9"/>
      <c r="S1654" s="9"/>
      <c r="T1654" s="9"/>
      <c r="U1654" s="9"/>
      <c r="V1654" s="9"/>
      <c r="W1654" s="9"/>
      <c r="X1654" s="37"/>
      <c r="Y1654" s="9"/>
      <c r="Z1654" s="9"/>
    </row>
    <row r="1655" spans="1:26" x14ac:dyDescent="0.25">
      <c r="A1655" s="9"/>
      <c r="B1655" s="9"/>
      <c r="C1655" s="9"/>
      <c r="D1655" s="9"/>
      <c r="E1655" s="32">
        <v>7815107</v>
      </c>
      <c r="F1655" s="33" t="s">
        <v>1666</v>
      </c>
      <c r="G1655" s="33"/>
      <c r="H1655" s="9"/>
      <c r="I1655" s="9"/>
      <c r="J1655" s="9"/>
      <c r="K1655" s="9"/>
      <c r="L1655" s="9"/>
      <c r="M1655" s="9"/>
      <c r="N1655" s="9"/>
      <c r="O1655" s="9"/>
      <c r="P1655" s="9"/>
      <c r="Q1655" s="9"/>
      <c r="R1655" s="9"/>
      <c r="S1655" s="9"/>
      <c r="T1655" s="9"/>
      <c r="U1655" s="9"/>
      <c r="V1655" s="9"/>
      <c r="W1655" s="9"/>
      <c r="X1655" s="37"/>
      <c r="Y1655" s="9"/>
      <c r="Z1655" s="9"/>
    </row>
    <row r="1656" spans="1:26" x14ac:dyDescent="0.25">
      <c r="A1656" s="9"/>
      <c r="B1656" s="9"/>
      <c r="C1656" s="9"/>
      <c r="D1656" s="9"/>
      <c r="E1656" s="32">
        <v>7815170</v>
      </c>
      <c r="F1656" s="33" t="s">
        <v>303</v>
      </c>
      <c r="G1656" s="33"/>
      <c r="H1656" s="9"/>
      <c r="I1656" s="9"/>
      <c r="J1656" s="9"/>
      <c r="K1656" s="9"/>
      <c r="L1656" s="9"/>
      <c r="M1656" s="9"/>
      <c r="N1656" s="9"/>
      <c r="O1656" s="9"/>
      <c r="P1656" s="9"/>
      <c r="Q1656" s="9"/>
      <c r="R1656" s="9"/>
      <c r="S1656" s="9"/>
      <c r="T1656" s="9"/>
      <c r="U1656" s="9"/>
      <c r="V1656" s="9"/>
      <c r="W1656" s="9"/>
      <c r="X1656" s="37"/>
      <c r="Y1656" s="9"/>
      <c r="Z1656" s="9"/>
    </row>
    <row r="1657" spans="1:26" x14ac:dyDescent="0.25">
      <c r="A1657" s="9"/>
      <c r="B1657" s="9"/>
      <c r="C1657" s="9"/>
      <c r="D1657" s="9"/>
      <c r="E1657" s="32">
        <v>7816100</v>
      </c>
      <c r="F1657" s="33" t="s">
        <v>1667</v>
      </c>
      <c r="G1657" s="33"/>
      <c r="H1657" s="9"/>
      <c r="I1657" s="9"/>
      <c r="J1657" s="9"/>
      <c r="K1657" s="9"/>
      <c r="L1657" s="9"/>
      <c r="M1657" s="9"/>
      <c r="N1657" s="9"/>
      <c r="O1657" s="9"/>
      <c r="P1657" s="9"/>
      <c r="Q1657" s="9"/>
      <c r="R1657" s="9"/>
      <c r="S1657" s="9"/>
      <c r="T1657" s="9"/>
      <c r="U1657" s="9"/>
      <c r="V1657" s="9"/>
      <c r="W1657" s="9"/>
      <c r="X1657" s="37"/>
      <c r="Y1657" s="9"/>
      <c r="Z1657" s="9"/>
    </row>
    <row r="1658" spans="1:26" x14ac:dyDescent="0.25">
      <c r="A1658" s="9"/>
      <c r="B1658" s="9"/>
      <c r="C1658" s="9"/>
      <c r="D1658" s="9"/>
      <c r="E1658" s="32">
        <v>7816101</v>
      </c>
      <c r="F1658" s="33" t="s">
        <v>1668</v>
      </c>
      <c r="G1658" s="33"/>
      <c r="H1658" s="9"/>
      <c r="I1658" s="9"/>
      <c r="J1658" s="9"/>
      <c r="K1658" s="9"/>
      <c r="L1658" s="9"/>
      <c r="M1658" s="9"/>
      <c r="N1658" s="9"/>
      <c r="O1658" s="9"/>
      <c r="P1658" s="9"/>
      <c r="Q1658" s="9"/>
      <c r="R1658" s="9"/>
      <c r="S1658" s="9"/>
      <c r="T1658" s="9"/>
      <c r="U1658" s="9"/>
      <c r="V1658" s="9"/>
      <c r="W1658" s="9"/>
      <c r="X1658" s="37"/>
      <c r="Y1658" s="9"/>
      <c r="Z1658" s="9"/>
    </row>
    <row r="1659" spans="1:26" x14ac:dyDescent="0.25">
      <c r="A1659" s="9"/>
      <c r="B1659" s="9"/>
      <c r="C1659" s="9"/>
      <c r="D1659" s="9"/>
      <c r="E1659" s="32">
        <v>7816102</v>
      </c>
      <c r="F1659" s="33" t="s">
        <v>1669</v>
      </c>
      <c r="G1659" s="33"/>
      <c r="H1659" s="9"/>
      <c r="I1659" s="9"/>
      <c r="J1659" s="9"/>
      <c r="K1659" s="9"/>
      <c r="L1659" s="9"/>
      <c r="M1659" s="9"/>
      <c r="N1659" s="9"/>
      <c r="O1659" s="9"/>
      <c r="P1659" s="9"/>
      <c r="Q1659" s="9"/>
      <c r="R1659" s="9"/>
      <c r="S1659" s="9"/>
      <c r="T1659" s="9"/>
      <c r="U1659" s="9"/>
      <c r="V1659" s="9"/>
      <c r="W1659" s="9"/>
      <c r="X1659" s="37"/>
      <c r="Y1659" s="9"/>
      <c r="Z1659" s="9"/>
    </row>
    <row r="1660" spans="1:26" x14ac:dyDescent="0.25">
      <c r="A1660" s="9"/>
      <c r="B1660" s="9"/>
      <c r="C1660" s="9"/>
      <c r="D1660" s="9"/>
      <c r="E1660" s="32">
        <v>7816103</v>
      </c>
      <c r="F1660" s="33" t="s">
        <v>1670</v>
      </c>
      <c r="G1660" s="33"/>
      <c r="H1660" s="9"/>
      <c r="I1660" s="9"/>
      <c r="J1660" s="9"/>
      <c r="K1660" s="9"/>
      <c r="L1660" s="9"/>
      <c r="M1660" s="9"/>
      <c r="N1660" s="9"/>
      <c r="O1660" s="9"/>
      <c r="P1660" s="9"/>
      <c r="Q1660" s="9"/>
      <c r="R1660" s="9"/>
      <c r="S1660" s="9"/>
      <c r="T1660" s="9"/>
      <c r="U1660" s="9"/>
      <c r="V1660" s="9"/>
      <c r="W1660" s="9"/>
      <c r="X1660" s="37"/>
      <c r="Y1660" s="9"/>
      <c r="Z1660" s="9"/>
    </row>
    <row r="1661" spans="1:26" x14ac:dyDescent="0.25">
      <c r="A1661" s="9"/>
      <c r="B1661" s="9"/>
      <c r="C1661" s="9"/>
      <c r="D1661" s="9"/>
      <c r="E1661" s="32">
        <v>7816120</v>
      </c>
      <c r="F1661" s="33" t="s">
        <v>1671</v>
      </c>
      <c r="G1661" s="33"/>
      <c r="H1661" s="9"/>
      <c r="I1661" s="9"/>
      <c r="J1661" s="9"/>
      <c r="K1661" s="9"/>
      <c r="L1661" s="9"/>
      <c r="M1661" s="9"/>
      <c r="N1661" s="9"/>
      <c r="O1661" s="9"/>
      <c r="P1661" s="9"/>
      <c r="Q1661" s="9"/>
      <c r="R1661" s="9"/>
      <c r="S1661" s="9"/>
      <c r="T1661" s="9"/>
      <c r="U1661" s="9"/>
      <c r="V1661" s="9"/>
      <c r="W1661" s="9"/>
      <c r="X1661" s="37"/>
      <c r="Y1661" s="9"/>
      <c r="Z1661" s="9"/>
    </row>
    <row r="1662" spans="1:26" x14ac:dyDescent="0.25">
      <c r="A1662" s="9"/>
      <c r="B1662" s="9"/>
      <c r="C1662" s="9"/>
      <c r="D1662" s="9"/>
      <c r="E1662" s="32">
        <v>7817100</v>
      </c>
      <c r="F1662" s="33" t="s">
        <v>1672</v>
      </c>
      <c r="G1662" s="33"/>
      <c r="H1662" s="9"/>
      <c r="I1662" s="9"/>
      <c r="J1662" s="9"/>
      <c r="K1662" s="9"/>
      <c r="L1662" s="9"/>
      <c r="M1662" s="9"/>
      <c r="N1662" s="9"/>
      <c r="O1662" s="9"/>
      <c r="P1662" s="9"/>
      <c r="Q1662" s="9"/>
      <c r="R1662" s="9"/>
      <c r="S1662" s="9"/>
      <c r="T1662" s="9"/>
      <c r="U1662" s="9"/>
      <c r="V1662" s="9"/>
      <c r="W1662" s="9"/>
      <c r="X1662" s="37"/>
      <c r="Y1662" s="9"/>
      <c r="Z1662" s="9"/>
    </row>
    <row r="1663" spans="1:26" x14ac:dyDescent="0.25">
      <c r="A1663" s="9"/>
      <c r="B1663" s="9"/>
      <c r="C1663" s="9"/>
      <c r="D1663" s="9"/>
      <c r="E1663" s="32">
        <v>7817101</v>
      </c>
      <c r="F1663" s="33" t="s">
        <v>1673</v>
      </c>
      <c r="G1663" s="33"/>
      <c r="H1663" s="9"/>
      <c r="I1663" s="9"/>
      <c r="J1663" s="9"/>
      <c r="K1663" s="9"/>
      <c r="L1663" s="9"/>
      <c r="M1663" s="9"/>
      <c r="N1663" s="9"/>
      <c r="O1663" s="9"/>
      <c r="P1663" s="9"/>
      <c r="Q1663" s="9"/>
      <c r="R1663" s="9"/>
      <c r="S1663" s="9"/>
      <c r="T1663" s="9"/>
      <c r="U1663" s="9"/>
      <c r="V1663" s="9"/>
      <c r="W1663" s="9"/>
      <c r="X1663" s="37"/>
      <c r="Y1663" s="9"/>
      <c r="Z1663" s="9"/>
    </row>
    <row r="1664" spans="1:26" x14ac:dyDescent="0.25">
      <c r="A1664" s="9"/>
      <c r="B1664" s="9"/>
      <c r="C1664" s="9"/>
      <c r="D1664" s="9"/>
      <c r="E1664" s="32">
        <v>7817102</v>
      </c>
      <c r="F1664" s="33" t="s">
        <v>1673</v>
      </c>
      <c r="G1664" s="33"/>
      <c r="H1664" s="9"/>
      <c r="I1664" s="9"/>
      <c r="J1664" s="9"/>
      <c r="K1664" s="9"/>
      <c r="L1664" s="9"/>
      <c r="M1664" s="9"/>
      <c r="N1664" s="9"/>
      <c r="O1664" s="9"/>
      <c r="P1664" s="9"/>
      <c r="Q1664" s="9"/>
      <c r="R1664" s="9"/>
      <c r="S1664" s="9"/>
      <c r="T1664" s="9"/>
      <c r="U1664" s="9"/>
      <c r="V1664" s="9"/>
      <c r="W1664" s="9"/>
      <c r="X1664" s="37"/>
      <c r="Y1664" s="9"/>
      <c r="Z1664" s="9"/>
    </row>
    <row r="1665" spans="1:26" x14ac:dyDescent="0.25">
      <c r="A1665" s="9"/>
      <c r="B1665" s="9"/>
      <c r="C1665" s="9"/>
      <c r="D1665" s="9"/>
      <c r="E1665" s="32">
        <v>7817103</v>
      </c>
      <c r="F1665" s="33" t="s">
        <v>347</v>
      </c>
      <c r="G1665" s="33"/>
      <c r="H1665" s="9"/>
      <c r="I1665" s="9"/>
      <c r="J1665" s="9"/>
      <c r="K1665" s="9"/>
      <c r="L1665" s="9"/>
      <c r="M1665" s="9"/>
      <c r="N1665" s="9"/>
      <c r="O1665" s="9"/>
      <c r="P1665" s="9"/>
      <c r="Q1665" s="9"/>
      <c r="R1665" s="9"/>
      <c r="S1665" s="9"/>
      <c r="T1665" s="9"/>
      <c r="U1665" s="9"/>
      <c r="V1665" s="9"/>
      <c r="W1665" s="9"/>
      <c r="X1665" s="37"/>
      <c r="Y1665" s="9"/>
      <c r="Z1665" s="9"/>
    </row>
    <row r="1666" spans="1:26" x14ac:dyDescent="0.25">
      <c r="A1666" s="9"/>
      <c r="B1666" s="9"/>
      <c r="C1666" s="9"/>
      <c r="D1666" s="9"/>
      <c r="E1666" s="32">
        <v>7817104</v>
      </c>
      <c r="F1666" s="33" t="s">
        <v>348</v>
      </c>
      <c r="G1666" s="33"/>
      <c r="H1666" s="9"/>
      <c r="I1666" s="9"/>
      <c r="J1666" s="9"/>
      <c r="K1666" s="9"/>
      <c r="L1666" s="9"/>
      <c r="M1666" s="9"/>
      <c r="N1666" s="9"/>
      <c r="O1666" s="9"/>
      <c r="P1666" s="9"/>
      <c r="Q1666" s="9"/>
      <c r="R1666" s="9"/>
      <c r="S1666" s="9"/>
      <c r="T1666" s="9"/>
      <c r="U1666" s="9"/>
      <c r="V1666" s="9"/>
      <c r="W1666" s="9"/>
      <c r="X1666" s="37"/>
      <c r="Y1666" s="9"/>
      <c r="Z1666" s="9"/>
    </row>
    <row r="1667" spans="1:26" x14ac:dyDescent="0.25">
      <c r="A1667" s="9"/>
      <c r="B1667" s="9"/>
      <c r="C1667" s="9"/>
      <c r="D1667" s="9"/>
      <c r="E1667" s="32">
        <v>7817105</v>
      </c>
      <c r="F1667" s="33" t="s">
        <v>349</v>
      </c>
      <c r="G1667" s="33"/>
      <c r="H1667" s="9"/>
      <c r="I1667" s="9"/>
      <c r="J1667" s="9"/>
      <c r="K1667" s="9"/>
      <c r="L1667" s="9"/>
      <c r="M1667" s="9"/>
      <c r="N1667" s="9"/>
      <c r="O1667" s="9"/>
      <c r="P1667" s="9"/>
      <c r="Q1667" s="9"/>
      <c r="R1667" s="9"/>
      <c r="S1667" s="9"/>
      <c r="T1667" s="9"/>
      <c r="U1667" s="9"/>
      <c r="V1667" s="9"/>
      <c r="W1667" s="9"/>
      <c r="X1667" s="37"/>
      <c r="Y1667" s="9"/>
      <c r="Z1667" s="9"/>
    </row>
    <row r="1668" spans="1:26" x14ac:dyDescent="0.25">
      <c r="A1668" s="9"/>
      <c r="B1668" s="9"/>
      <c r="C1668" s="9"/>
      <c r="D1668" s="9"/>
      <c r="E1668" s="32">
        <v>7817106</v>
      </c>
      <c r="F1668" s="33" t="s">
        <v>350</v>
      </c>
      <c r="G1668" s="33"/>
      <c r="H1668" s="9"/>
      <c r="I1668" s="9"/>
      <c r="J1668" s="9"/>
      <c r="K1668" s="9"/>
      <c r="L1668" s="9"/>
      <c r="M1668" s="9"/>
      <c r="N1668" s="9"/>
      <c r="O1668" s="9"/>
      <c r="P1668" s="9"/>
      <c r="Q1668" s="9"/>
      <c r="R1668" s="9"/>
      <c r="S1668" s="9"/>
      <c r="T1668" s="9"/>
      <c r="U1668" s="9"/>
      <c r="V1668" s="9"/>
      <c r="W1668" s="9"/>
      <c r="X1668" s="37"/>
      <c r="Y1668" s="9"/>
      <c r="Z1668" s="9"/>
    </row>
    <row r="1669" spans="1:26" x14ac:dyDescent="0.25">
      <c r="A1669" s="9"/>
      <c r="B1669" s="9"/>
      <c r="C1669" s="9"/>
      <c r="D1669" s="9"/>
      <c r="E1669" s="32">
        <v>7817107</v>
      </c>
      <c r="F1669" s="33" t="s">
        <v>1674</v>
      </c>
      <c r="G1669" s="33"/>
      <c r="H1669" s="9"/>
      <c r="I1669" s="9"/>
      <c r="J1669" s="9"/>
      <c r="K1669" s="9"/>
      <c r="L1669" s="9"/>
      <c r="M1669" s="9"/>
      <c r="N1669" s="9"/>
      <c r="O1669" s="9"/>
      <c r="P1669" s="9"/>
      <c r="Q1669" s="9"/>
      <c r="R1669" s="9"/>
      <c r="S1669" s="9"/>
      <c r="T1669" s="9"/>
      <c r="U1669" s="9"/>
      <c r="V1669" s="9"/>
      <c r="W1669" s="9"/>
      <c r="X1669" s="37"/>
      <c r="Y1669" s="9"/>
      <c r="Z1669" s="9"/>
    </row>
    <row r="1670" spans="1:26" x14ac:dyDescent="0.25">
      <c r="A1670" s="9"/>
      <c r="B1670" s="9"/>
      <c r="C1670" s="9"/>
      <c r="D1670" s="9"/>
      <c r="E1670" s="32">
        <v>7817108</v>
      </c>
      <c r="F1670" s="33" t="s">
        <v>352</v>
      </c>
      <c r="G1670" s="33"/>
      <c r="H1670" s="9"/>
      <c r="I1670" s="9"/>
      <c r="J1670" s="9"/>
      <c r="K1670" s="9"/>
      <c r="L1670" s="9"/>
      <c r="M1670" s="9"/>
      <c r="N1670" s="9"/>
      <c r="O1670" s="9"/>
      <c r="P1670" s="9"/>
      <c r="Q1670" s="9"/>
      <c r="R1670" s="9"/>
      <c r="S1670" s="9"/>
      <c r="T1670" s="9"/>
      <c r="U1670" s="9"/>
      <c r="V1670" s="9"/>
      <c r="W1670" s="9"/>
      <c r="X1670" s="37"/>
      <c r="Y1670" s="9"/>
      <c r="Z1670" s="9"/>
    </row>
    <row r="1671" spans="1:26" x14ac:dyDescent="0.25">
      <c r="A1671" s="9"/>
      <c r="B1671" s="9"/>
      <c r="C1671" s="9"/>
      <c r="D1671" s="9"/>
      <c r="E1671" s="32">
        <v>7817109</v>
      </c>
      <c r="F1671" s="33" t="s">
        <v>1675</v>
      </c>
      <c r="G1671" s="33"/>
      <c r="H1671" s="9"/>
      <c r="I1671" s="9"/>
      <c r="J1671" s="9"/>
      <c r="K1671" s="9"/>
      <c r="L1671" s="9"/>
      <c r="M1671" s="9"/>
      <c r="N1671" s="9"/>
      <c r="O1671" s="9"/>
      <c r="P1671" s="9"/>
      <c r="Q1671" s="9"/>
      <c r="R1671" s="9"/>
      <c r="S1671" s="9"/>
      <c r="T1671" s="9"/>
      <c r="U1671" s="9"/>
      <c r="V1671" s="9"/>
      <c r="W1671" s="9"/>
      <c r="X1671" s="37"/>
      <c r="Y1671" s="9"/>
      <c r="Z1671" s="9"/>
    </row>
    <row r="1672" spans="1:26" x14ac:dyDescent="0.25">
      <c r="A1672" s="9"/>
      <c r="B1672" s="9"/>
      <c r="C1672" s="9"/>
      <c r="D1672" s="9"/>
      <c r="E1672" s="32">
        <v>7818001</v>
      </c>
      <c r="F1672" s="33" t="s">
        <v>1676</v>
      </c>
      <c r="G1672" s="33"/>
      <c r="H1672" s="9"/>
      <c r="I1672" s="9"/>
      <c r="J1672" s="9"/>
      <c r="K1672" s="9"/>
      <c r="L1672" s="9"/>
      <c r="M1672" s="9"/>
      <c r="N1672" s="9"/>
      <c r="O1672" s="9"/>
      <c r="P1672" s="9"/>
      <c r="Q1672" s="9"/>
      <c r="R1672" s="9"/>
      <c r="S1672" s="9"/>
      <c r="T1672" s="9"/>
      <c r="U1672" s="9"/>
      <c r="V1672" s="9"/>
      <c r="W1672" s="9"/>
      <c r="X1672" s="37"/>
      <c r="Y1672" s="9"/>
      <c r="Z1672" s="9"/>
    </row>
    <row r="1673" spans="1:26" x14ac:dyDescent="0.25">
      <c r="A1673" s="9"/>
      <c r="B1673" s="9"/>
      <c r="C1673" s="9"/>
      <c r="D1673" s="9"/>
      <c r="E1673" s="32">
        <v>7818100</v>
      </c>
      <c r="F1673" s="33" t="s">
        <v>1677</v>
      </c>
      <c r="G1673" s="33"/>
      <c r="H1673" s="9"/>
      <c r="I1673" s="9"/>
      <c r="J1673" s="9"/>
      <c r="K1673" s="9"/>
      <c r="L1673" s="9"/>
      <c r="M1673" s="9"/>
      <c r="N1673" s="9"/>
      <c r="O1673" s="9"/>
      <c r="P1673" s="9"/>
      <c r="Q1673" s="9"/>
      <c r="R1673" s="9"/>
      <c r="S1673" s="9"/>
      <c r="T1673" s="9"/>
      <c r="U1673" s="9"/>
      <c r="V1673" s="9"/>
      <c r="W1673" s="9"/>
      <c r="X1673" s="37"/>
      <c r="Y1673" s="9"/>
      <c r="Z1673" s="9"/>
    </row>
    <row r="1674" spans="1:26" x14ac:dyDescent="0.25">
      <c r="A1674" s="9"/>
      <c r="B1674" s="9"/>
      <c r="C1674" s="9"/>
      <c r="D1674" s="9"/>
      <c r="E1674" s="32">
        <v>7865100</v>
      </c>
      <c r="F1674" s="33" t="s">
        <v>1678</v>
      </c>
      <c r="G1674" s="33"/>
      <c r="H1674" s="9"/>
      <c r="I1674" s="9"/>
      <c r="J1674" s="9"/>
      <c r="K1674" s="9"/>
      <c r="L1674" s="9"/>
      <c r="M1674" s="9"/>
      <c r="N1674" s="9"/>
      <c r="O1674" s="9"/>
      <c r="P1674" s="9"/>
      <c r="Q1674" s="9"/>
      <c r="R1674" s="9"/>
      <c r="S1674" s="9"/>
      <c r="T1674" s="9"/>
      <c r="U1674" s="9"/>
      <c r="V1674" s="9"/>
      <c r="W1674" s="9"/>
      <c r="X1674" s="37"/>
      <c r="Y1674" s="9"/>
      <c r="Z1674" s="9"/>
    </row>
    <row r="1675" spans="1:26" x14ac:dyDescent="0.25">
      <c r="A1675" s="9"/>
      <c r="B1675" s="9"/>
      <c r="C1675" s="9"/>
      <c r="D1675" s="9"/>
      <c r="E1675" s="32">
        <v>7866100</v>
      </c>
      <c r="F1675" s="33" t="s">
        <v>1679</v>
      </c>
      <c r="G1675" s="33"/>
      <c r="H1675" s="9"/>
      <c r="I1675" s="9"/>
      <c r="J1675" s="9"/>
      <c r="K1675" s="9"/>
      <c r="L1675" s="9"/>
      <c r="M1675" s="9"/>
      <c r="N1675" s="9"/>
      <c r="O1675" s="9"/>
      <c r="P1675" s="9"/>
      <c r="Q1675" s="9"/>
      <c r="R1675" s="9"/>
      <c r="S1675" s="9"/>
      <c r="T1675" s="9"/>
      <c r="U1675" s="9"/>
      <c r="V1675" s="9"/>
      <c r="W1675" s="9"/>
      <c r="X1675" s="37"/>
      <c r="Y1675" s="9"/>
      <c r="Z1675" s="9"/>
    </row>
    <row r="1676" spans="1:26" x14ac:dyDescent="0.25">
      <c r="A1676" s="9"/>
      <c r="B1676" s="9"/>
      <c r="C1676" s="9"/>
      <c r="D1676" s="9"/>
      <c r="E1676" s="32">
        <v>7866101</v>
      </c>
      <c r="F1676" s="33" t="s">
        <v>1680</v>
      </c>
      <c r="G1676" s="33"/>
      <c r="H1676" s="9"/>
      <c r="I1676" s="9"/>
      <c r="J1676" s="9"/>
      <c r="K1676" s="9"/>
      <c r="L1676" s="9"/>
      <c r="M1676" s="9"/>
      <c r="N1676" s="9"/>
      <c r="O1676" s="9"/>
      <c r="P1676" s="9"/>
      <c r="Q1676" s="9"/>
      <c r="R1676" s="9"/>
      <c r="S1676" s="9"/>
      <c r="T1676" s="9"/>
      <c r="U1676" s="9"/>
      <c r="V1676" s="9"/>
      <c r="W1676" s="9"/>
      <c r="X1676" s="37"/>
      <c r="Y1676" s="9"/>
      <c r="Z1676" s="9"/>
    </row>
    <row r="1677" spans="1:26" x14ac:dyDescent="0.25">
      <c r="A1677" s="9"/>
      <c r="B1677" s="9"/>
      <c r="C1677" s="9"/>
      <c r="D1677" s="9"/>
      <c r="E1677" s="32">
        <v>7866103</v>
      </c>
      <c r="F1677" s="33" t="s">
        <v>1681</v>
      </c>
      <c r="G1677" s="33"/>
      <c r="H1677" s="9"/>
      <c r="I1677" s="9"/>
      <c r="J1677" s="9"/>
      <c r="K1677" s="9"/>
      <c r="L1677" s="9"/>
      <c r="M1677" s="9"/>
      <c r="N1677" s="9"/>
      <c r="O1677" s="9"/>
      <c r="P1677" s="9"/>
      <c r="Q1677" s="9"/>
      <c r="R1677" s="9"/>
      <c r="S1677" s="9"/>
      <c r="T1677" s="9"/>
      <c r="U1677" s="9"/>
      <c r="V1677" s="9"/>
      <c r="W1677" s="9"/>
      <c r="X1677" s="37"/>
      <c r="Y1677" s="9"/>
      <c r="Z1677" s="9"/>
    </row>
    <row r="1678" spans="1:26" x14ac:dyDescent="0.25">
      <c r="A1678" s="9"/>
      <c r="B1678" s="9"/>
      <c r="C1678" s="9"/>
      <c r="D1678" s="9"/>
      <c r="E1678" s="32">
        <v>7866110</v>
      </c>
      <c r="F1678" s="33" t="s">
        <v>1682</v>
      </c>
      <c r="G1678" s="33"/>
      <c r="H1678" s="9"/>
      <c r="I1678" s="9"/>
      <c r="J1678" s="9"/>
      <c r="K1678" s="9"/>
      <c r="L1678" s="9"/>
      <c r="M1678" s="9"/>
      <c r="N1678" s="9"/>
      <c r="O1678" s="9"/>
      <c r="P1678" s="9"/>
      <c r="Q1678" s="9"/>
      <c r="R1678" s="9"/>
      <c r="S1678" s="9"/>
      <c r="T1678" s="9"/>
      <c r="U1678" s="9"/>
      <c r="V1678" s="9"/>
      <c r="W1678" s="9"/>
      <c r="X1678" s="37"/>
      <c r="Y1678" s="9"/>
      <c r="Z1678" s="9"/>
    </row>
    <row r="1679" spans="1:26" x14ac:dyDescent="0.25">
      <c r="A1679" s="9"/>
      <c r="B1679" s="9"/>
      <c r="C1679" s="9"/>
      <c r="D1679" s="9"/>
      <c r="E1679" s="32">
        <v>7871100</v>
      </c>
      <c r="F1679" s="33" t="s">
        <v>1683</v>
      </c>
      <c r="G1679" s="33"/>
      <c r="H1679" s="9"/>
      <c r="I1679" s="9"/>
      <c r="J1679" s="9"/>
      <c r="K1679" s="9"/>
      <c r="L1679" s="9"/>
      <c r="M1679" s="9"/>
      <c r="N1679" s="9"/>
      <c r="O1679" s="9"/>
      <c r="P1679" s="9"/>
      <c r="Q1679" s="9"/>
      <c r="R1679" s="9"/>
      <c r="S1679" s="9"/>
      <c r="T1679" s="9"/>
      <c r="U1679" s="9"/>
      <c r="V1679" s="9"/>
      <c r="W1679" s="9"/>
      <c r="X1679" s="37"/>
      <c r="Y1679" s="9"/>
      <c r="Z1679" s="9"/>
    </row>
    <row r="1680" spans="1:26" x14ac:dyDescent="0.25">
      <c r="A1680" s="9"/>
      <c r="B1680" s="9"/>
      <c r="C1680" s="9"/>
      <c r="D1680" s="9"/>
      <c r="E1680" s="32">
        <v>7871101</v>
      </c>
      <c r="F1680" s="33" t="s">
        <v>1684</v>
      </c>
      <c r="G1680" s="33"/>
      <c r="H1680" s="9"/>
      <c r="I1680" s="9"/>
      <c r="J1680" s="9"/>
      <c r="K1680" s="9"/>
      <c r="L1680" s="9"/>
      <c r="M1680" s="9"/>
      <c r="N1680" s="9"/>
      <c r="O1680" s="9"/>
      <c r="P1680" s="9"/>
      <c r="Q1680" s="9"/>
      <c r="R1680" s="9"/>
      <c r="S1680" s="9"/>
      <c r="T1680" s="9"/>
      <c r="U1680" s="9"/>
      <c r="V1680" s="9"/>
      <c r="W1680" s="9"/>
      <c r="X1680" s="37"/>
      <c r="Y1680" s="9"/>
      <c r="Z1680" s="9"/>
    </row>
    <row r="1681" spans="1:26" x14ac:dyDescent="0.25">
      <c r="A1681" s="9"/>
      <c r="B1681" s="9"/>
      <c r="C1681" s="9"/>
      <c r="D1681" s="9"/>
      <c r="E1681" s="32">
        <v>7871102</v>
      </c>
      <c r="F1681" s="33" t="s">
        <v>1685</v>
      </c>
      <c r="G1681" s="33"/>
      <c r="H1681" s="9"/>
      <c r="I1681" s="9"/>
      <c r="J1681" s="9"/>
      <c r="K1681" s="9"/>
      <c r="L1681" s="9"/>
      <c r="M1681" s="9"/>
      <c r="N1681" s="9"/>
      <c r="O1681" s="9"/>
      <c r="P1681" s="9"/>
      <c r="Q1681" s="9"/>
      <c r="R1681" s="9"/>
      <c r="S1681" s="9"/>
      <c r="T1681" s="9"/>
      <c r="U1681" s="9"/>
      <c r="V1681" s="9"/>
      <c r="W1681" s="9"/>
      <c r="X1681" s="37"/>
      <c r="Y1681" s="9"/>
      <c r="Z1681" s="9"/>
    </row>
    <row r="1682" spans="1:26" x14ac:dyDescent="0.25">
      <c r="A1682" s="9"/>
      <c r="B1682" s="9"/>
      <c r="C1682" s="9"/>
      <c r="D1682" s="9"/>
      <c r="E1682" s="32">
        <v>7872100</v>
      </c>
      <c r="F1682" s="33" t="s">
        <v>1686</v>
      </c>
      <c r="G1682" s="33"/>
      <c r="H1682" s="9"/>
      <c r="I1682" s="9"/>
      <c r="J1682" s="9"/>
      <c r="K1682" s="9"/>
      <c r="L1682" s="9"/>
      <c r="M1682" s="9"/>
      <c r="N1682" s="9"/>
      <c r="O1682" s="9"/>
      <c r="P1682" s="9"/>
      <c r="Q1682" s="9"/>
      <c r="R1682" s="9"/>
      <c r="S1682" s="9"/>
      <c r="T1682" s="9"/>
      <c r="U1682" s="9"/>
      <c r="V1682" s="9"/>
      <c r="W1682" s="9"/>
      <c r="X1682" s="37"/>
      <c r="Y1682" s="9"/>
      <c r="Z1682" s="9"/>
    </row>
    <row r="1683" spans="1:26" x14ac:dyDescent="0.25">
      <c r="A1683" s="9"/>
      <c r="B1683" s="9"/>
      <c r="C1683" s="9"/>
      <c r="D1683" s="9"/>
      <c r="E1683" s="32">
        <v>7872101</v>
      </c>
      <c r="F1683" s="33" t="s">
        <v>1687</v>
      </c>
      <c r="G1683" s="33"/>
      <c r="H1683" s="9"/>
      <c r="I1683" s="9"/>
      <c r="J1683" s="9"/>
      <c r="K1683" s="9"/>
      <c r="L1683" s="9"/>
      <c r="M1683" s="9"/>
      <c r="N1683" s="9"/>
      <c r="O1683" s="9"/>
      <c r="P1683" s="9"/>
      <c r="Q1683" s="9"/>
      <c r="R1683" s="9"/>
      <c r="S1683" s="9"/>
      <c r="T1683" s="9"/>
      <c r="U1683" s="9"/>
      <c r="V1683" s="9"/>
      <c r="W1683" s="9"/>
      <c r="X1683" s="37"/>
      <c r="Y1683" s="9"/>
      <c r="Z1683" s="9"/>
    </row>
    <row r="1684" spans="1:26" x14ac:dyDescent="0.25">
      <c r="A1684" s="9"/>
      <c r="B1684" s="9"/>
      <c r="C1684" s="9"/>
      <c r="D1684" s="9"/>
      <c r="E1684" s="32">
        <v>7872801</v>
      </c>
      <c r="F1684" s="33" t="s">
        <v>1688</v>
      </c>
      <c r="G1684" s="33"/>
      <c r="H1684" s="9"/>
      <c r="I1684" s="9"/>
      <c r="J1684" s="9"/>
      <c r="K1684" s="9"/>
      <c r="L1684" s="9"/>
      <c r="M1684" s="9"/>
      <c r="N1684" s="9"/>
      <c r="O1684" s="9"/>
      <c r="P1684" s="9"/>
      <c r="Q1684" s="9"/>
      <c r="R1684" s="9"/>
      <c r="S1684" s="9"/>
      <c r="T1684" s="9"/>
      <c r="U1684" s="9"/>
      <c r="V1684" s="9"/>
      <c r="W1684" s="9"/>
      <c r="X1684" s="37"/>
      <c r="Y1684" s="9"/>
      <c r="Z1684" s="9"/>
    </row>
    <row r="1685" spans="1:26" x14ac:dyDescent="0.25">
      <c r="A1685" s="9"/>
      <c r="B1685" s="9"/>
      <c r="C1685" s="9"/>
      <c r="D1685" s="9"/>
      <c r="E1685" s="32">
        <v>7874101</v>
      </c>
      <c r="F1685" s="33" t="s">
        <v>1689</v>
      </c>
      <c r="G1685" s="33"/>
      <c r="H1685" s="9"/>
      <c r="I1685" s="9"/>
      <c r="J1685" s="9"/>
      <c r="K1685" s="9"/>
      <c r="L1685" s="9"/>
      <c r="M1685" s="9"/>
      <c r="N1685" s="9"/>
      <c r="O1685" s="9"/>
      <c r="P1685" s="9"/>
      <c r="Q1685" s="9"/>
      <c r="R1685" s="9"/>
      <c r="S1685" s="9"/>
      <c r="T1685" s="9"/>
      <c r="U1685" s="9"/>
      <c r="V1685" s="9"/>
      <c r="W1685" s="9"/>
      <c r="X1685" s="37"/>
      <c r="Y1685" s="9"/>
      <c r="Z1685" s="9"/>
    </row>
    <row r="1686" spans="1:26" x14ac:dyDescent="0.25">
      <c r="A1686" s="9"/>
      <c r="B1686" s="9"/>
      <c r="C1686" s="9"/>
      <c r="D1686" s="9"/>
      <c r="E1686" s="32">
        <v>7875100</v>
      </c>
      <c r="F1686" s="33" t="s">
        <v>1690</v>
      </c>
      <c r="G1686" s="33"/>
      <c r="H1686" s="9"/>
      <c r="I1686" s="9"/>
      <c r="J1686" s="9"/>
      <c r="K1686" s="9"/>
      <c r="L1686" s="9"/>
      <c r="M1686" s="9"/>
      <c r="N1686" s="9"/>
      <c r="O1686" s="9"/>
      <c r="P1686" s="9"/>
      <c r="Q1686" s="9"/>
      <c r="R1686" s="9"/>
      <c r="S1686" s="9"/>
      <c r="T1686" s="9"/>
      <c r="U1686" s="9"/>
      <c r="V1686" s="9"/>
      <c r="W1686" s="9"/>
      <c r="X1686" s="37"/>
      <c r="Y1686" s="9"/>
      <c r="Z1686" s="9"/>
    </row>
    <row r="1687" spans="1:26" x14ac:dyDescent="0.25">
      <c r="A1687" s="9"/>
      <c r="B1687" s="9"/>
      <c r="C1687" s="9"/>
      <c r="D1687" s="9"/>
      <c r="E1687" s="32">
        <v>7875113</v>
      </c>
      <c r="F1687" s="33" t="s">
        <v>1691</v>
      </c>
      <c r="G1687" s="33"/>
      <c r="H1687" s="9"/>
      <c r="I1687" s="9"/>
      <c r="J1687" s="9"/>
      <c r="K1687" s="9"/>
      <c r="L1687" s="9"/>
      <c r="M1687" s="9"/>
      <c r="N1687" s="9"/>
      <c r="O1687" s="9"/>
      <c r="P1687" s="9"/>
      <c r="Q1687" s="9"/>
      <c r="R1687" s="9"/>
      <c r="S1687" s="9"/>
      <c r="T1687" s="9"/>
      <c r="U1687" s="9"/>
      <c r="V1687" s="9"/>
      <c r="W1687" s="9"/>
      <c r="X1687" s="37"/>
      <c r="Y1687" s="9"/>
      <c r="Z1687" s="9"/>
    </row>
    <row r="1688" spans="1:26" x14ac:dyDescent="0.25">
      <c r="A1688" s="9"/>
      <c r="B1688" s="9"/>
      <c r="C1688" s="9"/>
      <c r="D1688" s="9"/>
      <c r="E1688" s="32">
        <v>7875114</v>
      </c>
      <c r="F1688" s="33" t="s">
        <v>1692</v>
      </c>
      <c r="G1688" s="33"/>
      <c r="H1688" s="9"/>
      <c r="I1688" s="9"/>
      <c r="J1688" s="9"/>
      <c r="K1688" s="9"/>
      <c r="L1688" s="9"/>
      <c r="M1688" s="9"/>
      <c r="N1688" s="9"/>
      <c r="O1688" s="9"/>
      <c r="P1688" s="9"/>
      <c r="Q1688" s="9"/>
      <c r="R1688" s="9"/>
      <c r="S1688" s="9"/>
      <c r="T1688" s="9"/>
      <c r="U1688" s="9"/>
      <c r="V1688" s="9"/>
      <c r="W1688" s="9"/>
      <c r="X1688" s="37"/>
      <c r="Y1688" s="9"/>
      <c r="Z1688" s="9"/>
    </row>
    <row r="1689" spans="1:26" x14ac:dyDescent="0.25">
      <c r="A1689" s="9"/>
      <c r="B1689" s="9"/>
      <c r="C1689" s="9"/>
      <c r="D1689" s="9"/>
      <c r="E1689" s="32">
        <v>7875115</v>
      </c>
      <c r="F1689" s="33" t="s">
        <v>1693</v>
      </c>
      <c r="G1689" s="33"/>
      <c r="H1689" s="9"/>
      <c r="I1689" s="9"/>
      <c r="J1689" s="9"/>
      <c r="K1689" s="9"/>
      <c r="L1689" s="9"/>
      <c r="M1689" s="9"/>
      <c r="N1689" s="9"/>
      <c r="O1689" s="9"/>
      <c r="P1689" s="9"/>
      <c r="Q1689" s="9"/>
      <c r="R1689" s="9"/>
      <c r="S1689" s="9"/>
      <c r="T1689" s="9"/>
      <c r="U1689" s="9"/>
      <c r="V1689" s="9"/>
      <c r="W1689" s="9"/>
      <c r="X1689" s="37"/>
      <c r="Y1689" s="9"/>
      <c r="Z1689" s="9"/>
    </row>
    <row r="1690" spans="1:26" x14ac:dyDescent="0.25">
      <c r="A1690" s="9"/>
      <c r="B1690" s="9"/>
      <c r="C1690" s="9"/>
      <c r="D1690" s="9"/>
      <c r="E1690" s="32">
        <v>7876100</v>
      </c>
      <c r="F1690" s="33" t="s">
        <v>1694</v>
      </c>
      <c r="G1690" s="33"/>
      <c r="H1690" s="9"/>
      <c r="I1690" s="9"/>
      <c r="J1690" s="9"/>
      <c r="K1690" s="9"/>
      <c r="L1690" s="9"/>
      <c r="M1690" s="9"/>
      <c r="N1690" s="9"/>
      <c r="O1690" s="9"/>
      <c r="P1690" s="9"/>
      <c r="Q1690" s="9"/>
      <c r="R1690" s="9"/>
      <c r="S1690" s="9"/>
      <c r="T1690" s="9"/>
      <c r="U1690" s="9"/>
      <c r="V1690" s="9"/>
      <c r="W1690" s="9"/>
      <c r="X1690" s="37"/>
      <c r="Y1690" s="9"/>
      <c r="Z1690" s="9"/>
    </row>
    <row r="1691" spans="1:26" x14ac:dyDescent="0.25">
      <c r="A1691" s="9"/>
      <c r="B1691" s="9"/>
      <c r="C1691" s="9"/>
      <c r="D1691" s="9"/>
      <c r="E1691" s="32">
        <v>7910100</v>
      </c>
      <c r="F1691" s="33" t="s">
        <v>1695</v>
      </c>
      <c r="G1691" s="33"/>
      <c r="H1691" s="9"/>
      <c r="I1691" s="9"/>
      <c r="J1691" s="9"/>
      <c r="K1691" s="9"/>
      <c r="L1691" s="9"/>
      <c r="M1691" s="9"/>
      <c r="N1691" s="9"/>
      <c r="O1691" s="9"/>
      <c r="P1691" s="9"/>
      <c r="Q1691" s="9"/>
      <c r="R1691" s="9"/>
      <c r="S1691" s="9"/>
      <c r="T1691" s="9"/>
      <c r="U1691" s="9"/>
      <c r="V1691" s="9"/>
      <c r="W1691" s="9"/>
      <c r="X1691" s="37"/>
      <c r="Y1691" s="9"/>
      <c r="Z1691" s="9"/>
    </row>
    <row r="1692" spans="1:26" x14ac:dyDescent="0.25">
      <c r="A1692" s="9"/>
      <c r="B1692" s="9"/>
      <c r="C1692" s="9"/>
      <c r="D1692" s="9"/>
      <c r="E1692" s="32">
        <v>8023101</v>
      </c>
      <c r="F1692" s="33" t="s">
        <v>1696</v>
      </c>
      <c r="G1692" s="33"/>
      <c r="H1692" s="9"/>
      <c r="I1692" s="9"/>
      <c r="J1692" s="9"/>
      <c r="K1692" s="9"/>
      <c r="L1692" s="9"/>
      <c r="M1692" s="9"/>
      <c r="N1692" s="9"/>
      <c r="O1692" s="9"/>
      <c r="P1692" s="9"/>
      <c r="Q1692" s="9"/>
      <c r="R1692" s="9"/>
      <c r="S1692" s="9"/>
      <c r="T1692" s="9"/>
      <c r="U1692" s="9"/>
      <c r="V1692" s="9"/>
      <c r="W1692" s="9"/>
      <c r="X1692" s="37"/>
      <c r="Y1692" s="9"/>
      <c r="Z1692" s="9"/>
    </row>
    <row r="1693" spans="1:26" x14ac:dyDescent="0.25">
      <c r="A1693" s="9"/>
      <c r="B1693" s="9"/>
      <c r="C1693" s="9"/>
      <c r="D1693" s="9"/>
      <c r="E1693" s="32">
        <v>8023102</v>
      </c>
      <c r="F1693" s="33" t="s">
        <v>1697</v>
      </c>
      <c r="G1693" s="33"/>
      <c r="H1693" s="9"/>
      <c r="I1693" s="9"/>
      <c r="J1693" s="9"/>
      <c r="K1693" s="9"/>
      <c r="L1693" s="9"/>
      <c r="M1693" s="9"/>
      <c r="N1693" s="9"/>
      <c r="O1693" s="9"/>
      <c r="P1693" s="9"/>
      <c r="Q1693" s="9"/>
      <c r="R1693" s="9"/>
      <c r="S1693" s="9"/>
      <c r="T1693" s="9"/>
      <c r="U1693" s="9"/>
      <c r="V1693" s="9"/>
      <c r="W1693" s="9"/>
      <c r="X1693" s="37"/>
      <c r="Y1693" s="9"/>
      <c r="Z1693" s="9"/>
    </row>
    <row r="1694" spans="1:26" x14ac:dyDescent="0.25">
      <c r="A1694" s="9"/>
      <c r="B1694" s="9"/>
      <c r="C1694" s="9"/>
      <c r="D1694" s="9"/>
      <c r="E1694" s="32">
        <v>8023188</v>
      </c>
      <c r="F1694" s="33" t="s">
        <v>1698</v>
      </c>
      <c r="G1694" s="33"/>
      <c r="H1694" s="9"/>
      <c r="I1694" s="9"/>
      <c r="J1694" s="9"/>
      <c r="K1694" s="9"/>
      <c r="L1694" s="9"/>
      <c r="M1694" s="9"/>
      <c r="N1694" s="9"/>
      <c r="O1694" s="9"/>
      <c r="P1694" s="9"/>
      <c r="Q1694" s="9"/>
      <c r="R1694" s="9"/>
      <c r="S1694" s="9"/>
      <c r="T1694" s="9"/>
      <c r="U1694" s="9"/>
      <c r="V1694" s="9"/>
      <c r="W1694" s="9"/>
      <c r="X1694" s="37"/>
      <c r="Y1694" s="9"/>
      <c r="Z1694" s="9"/>
    </row>
    <row r="1695" spans="1:26" x14ac:dyDescent="0.25">
      <c r="A1695" s="9"/>
      <c r="B1695" s="9"/>
      <c r="C1695" s="9"/>
      <c r="D1695" s="9"/>
      <c r="E1695" s="32">
        <v>8023199</v>
      </c>
      <c r="F1695" s="33" t="s">
        <v>1699</v>
      </c>
      <c r="G1695" s="33"/>
      <c r="H1695" s="9"/>
      <c r="I1695" s="9"/>
      <c r="J1695" s="9"/>
      <c r="K1695" s="9"/>
      <c r="L1695" s="9"/>
      <c r="M1695" s="9"/>
      <c r="N1695" s="9"/>
      <c r="O1695" s="9"/>
      <c r="P1695" s="9"/>
      <c r="Q1695" s="9"/>
      <c r="R1695" s="9"/>
      <c r="S1695" s="9"/>
      <c r="T1695" s="9"/>
      <c r="U1695" s="9"/>
      <c r="V1695" s="9"/>
      <c r="W1695" s="9"/>
      <c r="X1695" s="37"/>
      <c r="Y1695" s="9"/>
      <c r="Z1695" s="9"/>
    </row>
    <row r="1696" spans="1:26" x14ac:dyDescent="0.25">
      <c r="A1696" s="9"/>
      <c r="B1696" s="9"/>
      <c r="C1696" s="9"/>
      <c r="D1696" s="9"/>
      <c r="E1696" s="32">
        <v>8121100</v>
      </c>
      <c r="F1696" s="33" t="s">
        <v>1700</v>
      </c>
      <c r="G1696" s="33"/>
      <c r="H1696" s="9"/>
      <c r="I1696" s="9"/>
      <c r="J1696" s="9"/>
      <c r="K1696" s="9"/>
      <c r="L1696" s="9"/>
      <c r="M1696" s="9"/>
      <c r="N1696" s="9"/>
      <c r="O1696" s="9"/>
      <c r="P1696" s="9"/>
      <c r="Q1696" s="9"/>
      <c r="R1696" s="9"/>
      <c r="S1696" s="9"/>
      <c r="T1696" s="9"/>
      <c r="U1696" s="9"/>
      <c r="V1696" s="9"/>
      <c r="W1696" s="9"/>
      <c r="X1696" s="37"/>
      <c r="Y1696" s="9"/>
      <c r="Z1696" s="9"/>
    </row>
    <row r="1697" spans="1:26" x14ac:dyDescent="0.25">
      <c r="A1697" s="9"/>
      <c r="B1697" s="9"/>
      <c r="C1697" s="9"/>
      <c r="D1697" s="9"/>
      <c r="E1697" s="32">
        <v>8121101</v>
      </c>
      <c r="F1697" s="33" t="s">
        <v>1700</v>
      </c>
      <c r="G1697" s="33"/>
      <c r="H1697" s="9"/>
      <c r="I1697" s="9"/>
      <c r="J1697" s="9"/>
      <c r="K1697" s="9"/>
      <c r="L1697" s="9"/>
      <c r="M1697" s="9"/>
      <c r="N1697" s="9"/>
      <c r="O1697" s="9"/>
      <c r="P1697" s="9"/>
      <c r="Q1697" s="9"/>
      <c r="R1697" s="9"/>
      <c r="S1697" s="9"/>
      <c r="T1697" s="9"/>
      <c r="U1697" s="9"/>
      <c r="V1697" s="9"/>
      <c r="W1697" s="9"/>
      <c r="X1697" s="37"/>
      <c r="Y1697" s="9"/>
      <c r="Z1697" s="9"/>
    </row>
    <row r="1698" spans="1:26" x14ac:dyDescent="0.25">
      <c r="A1698" s="9"/>
      <c r="B1698" s="9"/>
      <c r="C1698" s="9"/>
      <c r="D1698" s="9"/>
      <c r="E1698" s="32">
        <v>8128100</v>
      </c>
      <c r="F1698" s="33" t="s">
        <v>1701</v>
      </c>
      <c r="G1698" s="33"/>
      <c r="H1698" s="9"/>
      <c r="I1698" s="9"/>
      <c r="J1698" s="9"/>
      <c r="K1698" s="9"/>
      <c r="L1698" s="9"/>
      <c r="M1698" s="9"/>
      <c r="N1698" s="9"/>
      <c r="O1698" s="9"/>
      <c r="P1698" s="9"/>
      <c r="Q1698" s="9"/>
      <c r="R1698" s="9"/>
      <c r="S1698" s="9"/>
      <c r="T1698" s="9"/>
      <c r="U1698" s="9"/>
      <c r="V1698" s="9"/>
      <c r="W1698" s="9"/>
      <c r="X1698" s="37"/>
      <c r="Y1698" s="9"/>
      <c r="Z1698" s="9"/>
    </row>
    <row r="1699" spans="1:26" x14ac:dyDescent="0.25">
      <c r="A1699" s="9"/>
      <c r="B1699" s="9"/>
      <c r="C1699" s="9"/>
      <c r="D1699" s="9"/>
      <c r="E1699" s="32">
        <v>8128101</v>
      </c>
      <c r="F1699" s="33" t="s">
        <v>1702</v>
      </c>
      <c r="G1699" s="33"/>
      <c r="H1699" s="9"/>
      <c r="I1699" s="9"/>
      <c r="J1699" s="9"/>
      <c r="K1699" s="9"/>
      <c r="L1699" s="9"/>
      <c r="M1699" s="9"/>
      <c r="N1699" s="9"/>
      <c r="O1699" s="9"/>
      <c r="P1699" s="9"/>
      <c r="Q1699" s="9"/>
      <c r="R1699" s="9"/>
      <c r="S1699" s="9"/>
      <c r="T1699" s="9"/>
      <c r="U1699" s="9"/>
      <c r="V1699" s="9"/>
      <c r="W1699" s="9"/>
      <c r="X1699" s="37"/>
      <c r="Y1699" s="9"/>
      <c r="Z1699" s="9"/>
    </row>
    <row r="1700" spans="1:26" x14ac:dyDescent="0.25">
      <c r="A1700" s="9"/>
      <c r="B1700" s="9"/>
      <c r="C1700" s="9"/>
      <c r="D1700" s="9"/>
      <c r="E1700" s="32">
        <v>8128102</v>
      </c>
      <c r="F1700" s="33" t="s">
        <v>1703</v>
      </c>
      <c r="G1700" s="33"/>
      <c r="H1700" s="9"/>
      <c r="I1700" s="9"/>
      <c r="J1700" s="9"/>
      <c r="K1700" s="9"/>
      <c r="L1700" s="9"/>
      <c r="M1700" s="9"/>
      <c r="N1700" s="9"/>
      <c r="O1700" s="9"/>
      <c r="P1700" s="9"/>
      <c r="Q1700" s="9"/>
      <c r="R1700" s="9"/>
      <c r="S1700" s="9"/>
      <c r="T1700" s="9"/>
      <c r="U1700" s="9"/>
      <c r="V1700" s="9"/>
      <c r="W1700" s="9"/>
      <c r="X1700" s="37"/>
      <c r="Y1700" s="9"/>
      <c r="Z1700" s="9"/>
    </row>
    <row r="1701" spans="1:26" x14ac:dyDescent="0.25">
      <c r="A1701" s="9"/>
      <c r="B1701" s="9"/>
      <c r="C1701" s="9"/>
      <c r="D1701" s="9"/>
      <c r="E1701" s="32">
        <v>8131101</v>
      </c>
      <c r="F1701" s="33" t="s">
        <v>1704</v>
      </c>
      <c r="G1701" s="33"/>
      <c r="H1701" s="9"/>
      <c r="I1701" s="9"/>
      <c r="J1701" s="9"/>
      <c r="K1701" s="9"/>
      <c r="L1701" s="9"/>
      <c r="M1701" s="9"/>
      <c r="N1701" s="9"/>
      <c r="O1701" s="9"/>
      <c r="P1701" s="9"/>
      <c r="Q1701" s="9"/>
      <c r="R1701" s="9"/>
      <c r="S1701" s="9"/>
      <c r="T1701" s="9"/>
      <c r="U1701" s="9"/>
      <c r="V1701" s="9"/>
      <c r="W1701" s="9"/>
      <c r="X1701" s="37"/>
      <c r="Y1701" s="9"/>
      <c r="Z1701" s="9"/>
    </row>
    <row r="1702" spans="1:26" x14ac:dyDescent="0.25">
      <c r="A1702" s="9"/>
      <c r="B1702" s="9"/>
      <c r="C1702" s="9"/>
      <c r="D1702" s="9"/>
      <c r="E1702" s="32">
        <v>8142100</v>
      </c>
      <c r="F1702" s="33" t="s">
        <v>1705</v>
      </c>
      <c r="G1702" s="33"/>
      <c r="H1702" s="9"/>
      <c r="I1702" s="9"/>
      <c r="J1702" s="9"/>
      <c r="K1702" s="9"/>
      <c r="L1702" s="9"/>
      <c r="M1702" s="9"/>
      <c r="N1702" s="9"/>
      <c r="O1702" s="9"/>
      <c r="P1702" s="9"/>
      <c r="Q1702" s="9"/>
      <c r="R1702" s="9"/>
      <c r="S1702" s="9"/>
      <c r="T1702" s="9"/>
      <c r="U1702" s="9"/>
      <c r="V1702" s="9"/>
      <c r="W1702" s="9"/>
      <c r="X1702" s="37"/>
      <c r="Y1702" s="9"/>
      <c r="Z1702" s="9"/>
    </row>
    <row r="1703" spans="1:26" x14ac:dyDescent="0.25">
      <c r="A1703" s="9"/>
      <c r="B1703" s="9"/>
      <c r="C1703" s="9"/>
      <c r="D1703" s="9"/>
      <c r="E1703" s="32">
        <v>8143100</v>
      </c>
      <c r="F1703" s="33" t="s">
        <v>1706</v>
      </c>
      <c r="G1703" s="33"/>
      <c r="H1703" s="9"/>
      <c r="I1703" s="9"/>
      <c r="J1703" s="9"/>
      <c r="K1703" s="9"/>
      <c r="L1703" s="9"/>
      <c r="M1703" s="9"/>
      <c r="N1703" s="9"/>
      <c r="O1703" s="9"/>
      <c r="P1703" s="9"/>
      <c r="Q1703" s="9"/>
      <c r="R1703" s="9"/>
      <c r="S1703" s="9"/>
      <c r="T1703" s="9"/>
      <c r="U1703" s="9"/>
      <c r="V1703" s="9"/>
      <c r="W1703" s="9"/>
      <c r="X1703" s="37"/>
      <c r="Y1703" s="9"/>
      <c r="Z1703" s="9"/>
    </row>
    <row r="1704" spans="1:26" x14ac:dyDescent="0.25">
      <c r="A1704" s="9"/>
      <c r="B1704" s="9"/>
      <c r="C1704" s="9"/>
      <c r="D1704" s="9"/>
      <c r="E1704" s="32">
        <v>8144100</v>
      </c>
      <c r="F1704" s="33" t="s">
        <v>1707</v>
      </c>
      <c r="G1704" s="33"/>
      <c r="H1704" s="9"/>
      <c r="I1704" s="9"/>
      <c r="J1704" s="9"/>
      <c r="K1704" s="9"/>
      <c r="L1704" s="9"/>
      <c r="M1704" s="9"/>
      <c r="N1704" s="9"/>
      <c r="O1704" s="9"/>
      <c r="P1704" s="9"/>
      <c r="Q1704" s="9"/>
      <c r="R1704" s="9"/>
      <c r="S1704" s="9"/>
      <c r="T1704" s="9"/>
      <c r="U1704" s="9"/>
      <c r="V1704" s="9"/>
      <c r="W1704" s="9"/>
      <c r="X1704" s="37"/>
      <c r="Y1704" s="9"/>
      <c r="Z1704" s="9"/>
    </row>
    <row r="1705" spans="1:26" x14ac:dyDescent="0.25">
      <c r="A1705" s="9"/>
      <c r="B1705" s="9"/>
      <c r="C1705" s="9"/>
      <c r="D1705" s="9"/>
      <c r="E1705" s="32">
        <v>8145100</v>
      </c>
      <c r="F1705" s="33" t="s">
        <v>1708</v>
      </c>
      <c r="G1705" s="33"/>
      <c r="H1705" s="9"/>
      <c r="I1705" s="9"/>
      <c r="J1705" s="9"/>
      <c r="K1705" s="9"/>
      <c r="L1705" s="9"/>
      <c r="M1705" s="9"/>
      <c r="N1705" s="9"/>
      <c r="O1705" s="9"/>
      <c r="P1705" s="9"/>
      <c r="Q1705" s="9"/>
      <c r="R1705" s="9"/>
      <c r="S1705" s="9"/>
      <c r="T1705" s="9"/>
      <c r="U1705" s="9"/>
      <c r="V1705" s="9"/>
      <c r="W1705" s="9"/>
      <c r="X1705" s="37"/>
      <c r="Y1705" s="9"/>
      <c r="Z1705" s="9"/>
    </row>
    <row r="1706" spans="1:26" x14ac:dyDescent="0.25">
      <c r="A1706" s="9"/>
      <c r="B1706" s="9"/>
      <c r="C1706" s="9"/>
      <c r="D1706" s="9"/>
      <c r="E1706" s="32">
        <v>8145106</v>
      </c>
      <c r="F1706" s="33" t="s">
        <v>1709</v>
      </c>
      <c r="G1706" s="33"/>
      <c r="H1706" s="9"/>
      <c r="I1706" s="9"/>
      <c r="J1706" s="9"/>
      <c r="K1706" s="9"/>
      <c r="L1706" s="9"/>
      <c r="M1706" s="9"/>
      <c r="N1706" s="9"/>
      <c r="O1706" s="9"/>
      <c r="P1706" s="9"/>
      <c r="Q1706" s="9"/>
      <c r="R1706" s="9"/>
      <c r="S1706" s="9"/>
      <c r="T1706" s="9"/>
      <c r="U1706" s="9"/>
      <c r="V1706" s="9"/>
      <c r="W1706" s="9"/>
      <c r="X1706" s="37"/>
      <c r="Y1706" s="9"/>
      <c r="Z1706" s="9"/>
    </row>
    <row r="1707" spans="1:26" x14ac:dyDescent="0.25">
      <c r="A1707" s="9"/>
      <c r="B1707" s="9"/>
      <c r="C1707" s="9"/>
      <c r="D1707" s="9"/>
      <c r="E1707" s="32">
        <v>8151100</v>
      </c>
      <c r="F1707" s="33" t="s">
        <v>1710</v>
      </c>
      <c r="G1707" s="33"/>
      <c r="H1707" s="9"/>
      <c r="I1707" s="9"/>
      <c r="J1707" s="9"/>
      <c r="K1707" s="9"/>
      <c r="L1707" s="9"/>
      <c r="M1707" s="9"/>
      <c r="N1707" s="9"/>
      <c r="O1707" s="9"/>
      <c r="P1707" s="9"/>
      <c r="Q1707" s="9"/>
      <c r="R1707" s="9"/>
      <c r="S1707" s="9"/>
      <c r="T1707" s="9"/>
      <c r="U1707" s="9"/>
      <c r="V1707" s="9"/>
      <c r="W1707" s="9"/>
      <c r="X1707" s="37"/>
      <c r="Y1707" s="9"/>
      <c r="Z1707" s="9"/>
    </row>
    <row r="1708" spans="1:26" x14ac:dyDescent="0.25">
      <c r="A1708" s="9"/>
      <c r="B1708" s="9"/>
      <c r="C1708" s="9"/>
      <c r="D1708" s="9"/>
      <c r="E1708" s="32">
        <v>8151101</v>
      </c>
      <c r="F1708" s="33" t="s">
        <v>1711</v>
      </c>
      <c r="G1708" s="33"/>
      <c r="H1708" s="9"/>
      <c r="I1708" s="9"/>
      <c r="J1708" s="9"/>
      <c r="K1708" s="9"/>
      <c r="L1708" s="9"/>
      <c r="M1708" s="9"/>
      <c r="N1708" s="9"/>
      <c r="O1708" s="9"/>
      <c r="P1708" s="9"/>
      <c r="Q1708" s="9"/>
      <c r="R1708" s="9"/>
      <c r="S1708" s="9"/>
      <c r="T1708" s="9"/>
      <c r="U1708" s="9"/>
      <c r="V1708" s="9"/>
      <c r="W1708" s="9"/>
      <c r="X1708" s="37"/>
      <c r="Y1708" s="9"/>
      <c r="Z1708" s="9"/>
    </row>
    <row r="1709" spans="1:26" x14ac:dyDescent="0.25">
      <c r="A1709" s="9"/>
      <c r="B1709" s="9"/>
      <c r="C1709" s="9"/>
      <c r="D1709" s="9"/>
      <c r="E1709" s="32">
        <v>8151102</v>
      </c>
      <c r="F1709" s="33" t="s">
        <v>1712</v>
      </c>
      <c r="G1709" s="33"/>
      <c r="H1709" s="9"/>
      <c r="I1709" s="9"/>
      <c r="J1709" s="9"/>
      <c r="K1709" s="9"/>
      <c r="L1709" s="9"/>
      <c r="M1709" s="9"/>
      <c r="N1709" s="9"/>
      <c r="O1709" s="9"/>
      <c r="P1709" s="9"/>
      <c r="Q1709" s="9"/>
      <c r="R1709" s="9"/>
      <c r="S1709" s="9"/>
      <c r="T1709" s="9"/>
      <c r="U1709" s="9"/>
      <c r="V1709" s="9"/>
      <c r="W1709" s="9"/>
      <c r="X1709" s="37"/>
      <c r="Y1709" s="9"/>
      <c r="Z1709" s="9"/>
    </row>
    <row r="1710" spans="1:26" x14ac:dyDescent="0.25">
      <c r="A1710" s="9"/>
      <c r="B1710" s="9"/>
      <c r="C1710" s="9"/>
      <c r="D1710" s="9"/>
      <c r="E1710" s="32">
        <v>8151108</v>
      </c>
      <c r="F1710" s="33" t="s">
        <v>1713</v>
      </c>
      <c r="G1710" s="33"/>
      <c r="H1710" s="9"/>
      <c r="I1710" s="9"/>
      <c r="J1710" s="9"/>
      <c r="K1710" s="9"/>
      <c r="L1710" s="9"/>
      <c r="M1710" s="9"/>
      <c r="N1710" s="9"/>
      <c r="O1710" s="9"/>
      <c r="P1710" s="9"/>
      <c r="Q1710" s="9"/>
      <c r="R1710" s="9"/>
      <c r="S1710" s="9"/>
      <c r="T1710" s="9"/>
      <c r="U1710" s="9"/>
      <c r="V1710" s="9"/>
      <c r="W1710" s="9"/>
      <c r="X1710" s="37"/>
      <c r="Y1710" s="9"/>
      <c r="Z1710" s="9"/>
    </row>
    <row r="1711" spans="1:26" x14ac:dyDescent="0.25">
      <c r="A1711" s="9"/>
      <c r="B1711" s="9"/>
      <c r="C1711" s="9"/>
      <c r="D1711" s="9"/>
      <c r="E1711" s="32">
        <v>8151180</v>
      </c>
      <c r="F1711" s="33" t="s">
        <v>1714</v>
      </c>
      <c r="G1711" s="33"/>
      <c r="H1711" s="9"/>
      <c r="I1711" s="9"/>
      <c r="J1711" s="9"/>
      <c r="K1711" s="9"/>
      <c r="L1711" s="9"/>
      <c r="M1711" s="9"/>
      <c r="N1711" s="9"/>
      <c r="O1711" s="9"/>
      <c r="P1711" s="9"/>
      <c r="Q1711" s="9"/>
      <c r="R1711" s="9"/>
      <c r="S1711" s="9"/>
      <c r="T1711" s="9"/>
      <c r="U1711" s="9"/>
      <c r="V1711" s="9"/>
      <c r="W1711" s="9"/>
      <c r="X1711" s="37"/>
      <c r="Y1711" s="9"/>
      <c r="Z1711" s="9"/>
    </row>
    <row r="1712" spans="1:26" x14ac:dyDescent="0.25">
      <c r="A1712" s="9"/>
      <c r="B1712" s="9"/>
      <c r="C1712" s="9"/>
      <c r="D1712" s="9"/>
      <c r="E1712" s="32">
        <v>8151181</v>
      </c>
      <c r="F1712" s="33" t="s">
        <v>1715</v>
      </c>
      <c r="G1712" s="33"/>
      <c r="H1712" s="9"/>
      <c r="I1712" s="9"/>
      <c r="J1712" s="9"/>
      <c r="K1712" s="9"/>
      <c r="L1712" s="9"/>
      <c r="M1712" s="9"/>
      <c r="N1712" s="9"/>
      <c r="O1712" s="9"/>
      <c r="P1712" s="9"/>
      <c r="Q1712" s="9"/>
      <c r="R1712" s="9"/>
      <c r="S1712" s="9"/>
      <c r="T1712" s="9"/>
      <c r="U1712" s="9"/>
      <c r="V1712" s="9"/>
      <c r="W1712" s="9"/>
      <c r="X1712" s="37"/>
      <c r="Y1712" s="9"/>
      <c r="Z1712" s="9"/>
    </row>
    <row r="1713" spans="1:26" x14ac:dyDescent="0.25">
      <c r="A1713" s="9"/>
      <c r="B1713" s="9"/>
      <c r="C1713" s="9"/>
      <c r="D1713" s="9"/>
      <c r="E1713" s="32">
        <v>8151182</v>
      </c>
      <c r="F1713" s="33" t="s">
        <v>1716</v>
      </c>
      <c r="G1713" s="33"/>
      <c r="H1713" s="9"/>
      <c r="I1713" s="9"/>
      <c r="J1713" s="9"/>
      <c r="K1713" s="9"/>
      <c r="L1713" s="9"/>
      <c r="M1713" s="9"/>
      <c r="N1713" s="9"/>
      <c r="O1713" s="9"/>
      <c r="P1713" s="9"/>
      <c r="Q1713" s="9"/>
      <c r="R1713" s="9"/>
      <c r="S1713" s="9"/>
      <c r="T1713" s="9"/>
      <c r="U1713" s="9"/>
      <c r="V1713" s="9"/>
      <c r="W1713" s="9"/>
      <c r="X1713" s="37"/>
      <c r="Y1713" s="9"/>
      <c r="Z1713" s="9"/>
    </row>
    <row r="1714" spans="1:26" x14ac:dyDescent="0.25">
      <c r="A1714" s="9"/>
      <c r="B1714" s="9"/>
      <c r="C1714" s="9"/>
      <c r="D1714" s="9"/>
      <c r="E1714" s="32">
        <v>8151183</v>
      </c>
      <c r="F1714" s="33" t="s">
        <v>1717</v>
      </c>
      <c r="G1714" s="33"/>
      <c r="H1714" s="9"/>
      <c r="I1714" s="9"/>
      <c r="J1714" s="9"/>
      <c r="K1714" s="9"/>
      <c r="L1714" s="9"/>
      <c r="M1714" s="9"/>
      <c r="N1714" s="9"/>
      <c r="O1714" s="9"/>
      <c r="P1714" s="9"/>
      <c r="Q1714" s="9"/>
      <c r="R1714" s="9"/>
      <c r="S1714" s="9"/>
      <c r="T1714" s="9"/>
      <c r="U1714" s="9"/>
      <c r="V1714" s="9"/>
      <c r="W1714" s="9"/>
      <c r="X1714" s="37"/>
      <c r="Y1714" s="9"/>
      <c r="Z1714" s="9"/>
    </row>
    <row r="1715" spans="1:26" x14ac:dyDescent="0.25">
      <c r="A1715" s="9"/>
      <c r="B1715" s="9"/>
      <c r="C1715" s="9"/>
      <c r="D1715" s="9"/>
      <c r="E1715" s="32">
        <v>8151184</v>
      </c>
      <c r="F1715" s="33" t="s">
        <v>1718</v>
      </c>
      <c r="G1715" s="33"/>
      <c r="H1715" s="9"/>
      <c r="I1715" s="9"/>
      <c r="J1715" s="9"/>
      <c r="K1715" s="9"/>
      <c r="L1715" s="9"/>
      <c r="M1715" s="9"/>
      <c r="N1715" s="9"/>
      <c r="O1715" s="9"/>
      <c r="P1715" s="9"/>
      <c r="Q1715" s="9"/>
      <c r="R1715" s="9"/>
      <c r="S1715" s="9"/>
      <c r="T1715" s="9"/>
      <c r="U1715" s="9"/>
      <c r="V1715" s="9"/>
      <c r="W1715" s="9"/>
      <c r="X1715" s="37"/>
      <c r="Y1715" s="9"/>
      <c r="Z1715" s="9"/>
    </row>
    <row r="1716" spans="1:26" x14ac:dyDescent="0.25">
      <c r="A1716" s="9"/>
      <c r="B1716" s="9"/>
      <c r="C1716" s="9"/>
      <c r="D1716" s="9"/>
      <c r="E1716" s="32">
        <v>8151510</v>
      </c>
      <c r="F1716" s="33" t="s">
        <v>1719</v>
      </c>
      <c r="G1716" s="33"/>
      <c r="H1716" s="9"/>
      <c r="I1716" s="9"/>
      <c r="J1716" s="9"/>
      <c r="K1716" s="9"/>
      <c r="L1716" s="9"/>
      <c r="M1716" s="9"/>
      <c r="N1716" s="9"/>
      <c r="O1716" s="9"/>
      <c r="P1716" s="9"/>
      <c r="Q1716" s="9"/>
      <c r="R1716" s="9"/>
      <c r="S1716" s="9"/>
      <c r="T1716" s="9"/>
      <c r="U1716" s="9"/>
      <c r="V1716" s="9"/>
      <c r="W1716" s="9"/>
      <c r="X1716" s="37"/>
      <c r="Y1716" s="9"/>
      <c r="Z1716" s="9"/>
    </row>
    <row r="1717" spans="1:26" x14ac:dyDescent="0.25">
      <c r="A1717" s="9"/>
      <c r="B1717" s="9"/>
      <c r="C1717" s="9"/>
      <c r="D1717" s="9"/>
      <c r="E1717" s="32">
        <v>8155100</v>
      </c>
      <c r="F1717" s="33" t="s">
        <v>1720</v>
      </c>
      <c r="G1717" s="33"/>
      <c r="H1717" s="9"/>
      <c r="I1717" s="9"/>
      <c r="J1717" s="9"/>
      <c r="K1717" s="9"/>
      <c r="L1717" s="9"/>
      <c r="M1717" s="9"/>
      <c r="N1717" s="9"/>
      <c r="O1717" s="9"/>
      <c r="P1717" s="9"/>
      <c r="Q1717" s="9"/>
      <c r="R1717" s="9"/>
      <c r="S1717" s="9"/>
      <c r="T1717" s="9"/>
      <c r="U1717" s="9"/>
      <c r="V1717" s="9"/>
      <c r="W1717" s="9"/>
      <c r="X1717" s="37"/>
      <c r="Y1717" s="9"/>
      <c r="Z1717" s="9"/>
    </row>
    <row r="1718" spans="1:26" x14ac:dyDescent="0.25">
      <c r="A1718" s="9"/>
      <c r="B1718" s="9"/>
      <c r="C1718" s="9"/>
      <c r="D1718" s="9"/>
      <c r="E1718" s="32">
        <v>8164100</v>
      </c>
      <c r="F1718" s="33" t="s">
        <v>1721</v>
      </c>
      <c r="G1718" s="33"/>
      <c r="H1718" s="9"/>
      <c r="I1718" s="9"/>
      <c r="J1718" s="9"/>
      <c r="K1718" s="9"/>
      <c r="L1718" s="9"/>
      <c r="M1718" s="9"/>
      <c r="N1718" s="9"/>
      <c r="O1718" s="9"/>
      <c r="P1718" s="9"/>
      <c r="Q1718" s="9"/>
      <c r="R1718" s="9"/>
      <c r="S1718" s="9"/>
      <c r="T1718" s="9"/>
      <c r="U1718" s="9"/>
      <c r="V1718" s="9"/>
      <c r="W1718" s="9"/>
      <c r="X1718" s="37"/>
      <c r="Y1718" s="9"/>
      <c r="Z1718" s="9"/>
    </row>
    <row r="1719" spans="1:26" x14ac:dyDescent="0.25">
      <c r="A1719" s="9"/>
      <c r="B1719" s="9"/>
      <c r="C1719" s="9"/>
      <c r="D1719" s="9"/>
      <c r="E1719" s="32">
        <v>8167105</v>
      </c>
      <c r="F1719" s="33" t="s">
        <v>1722</v>
      </c>
      <c r="G1719" s="33"/>
      <c r="H1719" s="9"/>
      <c r="I1719" s="9"/>
      <c r="J1719" s="9"/>
      <c r="K1719" s="9"/>
      <c r="L1719" s="9"/>
      <c r="M1719" s="9"/>
      <c r="N1719" s="9"/>
      <c r="O1719" s="9"/>
      <c r="P1719" s="9"/>
      <c r="Q1719" s="9"/>
      <c r="R1719" s="9"/>
      <c r="S1719" s="9"/>
      <c r="T1719" s="9"/>
      <c r="U1719" s="9"/>
      <c r="V1719" s="9"/>
      <c r="W1719" s="9"/>
      <c r="X1719" s="37"/>
      <c r="Y1719" s="9"/>
      <c r="Z1719" s="9"/>
    </row>
    <row r="1720" spans="1:26" x14ac:dyDescent="0.25">
      <c r="A1720" s="9"/>
      <c r="B1720" s="9"/>
      <c r="C1720" s="9"/>
      <c r="D1720" s="9"/>
      <c r="E1720" s="32">
        <v>8168100</v>
      </c>
      <c r="F1720" s="33" t="s">
        <v>1723</v>
      </c>
      <c r="G1720" s="33"/>
      <c r="H1720" s="9"/>
      <c r="I1720" s="9"/>
      <c r="J1720" s="9"/>
      <c r="K1720" s="9"/>
      <c r="L1720" s="9"/>
      <c r="M1720" s="9"/>
      <c r="N1720" s="9"/>
      <c r="O1720" s="9"/>
      <c r="P1720" s="9"/>
      <c r="Q1720" s="9"/>
      <c r="R1720" s="9"/>
      <c r="S1720" s="9"/>
      <c r="T1720" s="9"/>
      <c r="U1720" s="9"/>
      <c r="V1720" s="9"/>
      <c r="W1720" s="9"/>
      <c r="X1720" s="37"/>
      <c r="Y1720" s="9"/>
      <c r="Z1720" s="9"/>
    </row>
    <row r="1721" spans="1:26" x14ac:dyDescent="0.25">
      <c r="A1721" s="9"/>
      <c r="B1721" s="9"/>
      <c r="C1721" s="9"/>
      <c r="D1721" s="9"/>
      <c r="E1721" s="32">
        <v>8168101</v>
      </c>
      <c r="F1721" s="33" t="s">
        <v>1724</v>
      </c>
      <c r="G1721" s="33"/>
      <c r="H1721" s="9"/>
      <c r="I1721" s="9"/>
      <c r="J1721" s="9"/>
      <c r="K1721" s="9"/>
      <c r="L1721" s="9"/>
      <c r="M1721" s="9"/>
      <c r="N1721" s="9"/>
      <c r="O1721" s="9"/>
      <c r="P1721" s="9"/>
      <c r="Q1721" s="9"/>
      <c r="R1721" s="9"/>
      <c r="S1721" s="9"/>
      <c r="T1721" s="9"/>
      <c r="U1721" s="9"/>
      <c r="V1721" s="9"/>
      <c r="W1721" s="9"/>
      <c r="X1721" s="37"/>
      <c r="Y1721" s="9"/>
      <c r="Z1721" s="9"/>
    </row>
    <row r="1722" spans="1:26" x14ac:dyDescent="0.25">
      <c r="A1722" s="9"/>
      <c r="B1722" s="9"/>
      <c r="C1722" s="9"/>
      <c r="D1722" s="9"/>
      <c r="E1722" s="32">
        <v>8201100</v>
      </c>
      <c r="F1722" s="33" t="s">
        <v>1725</v>
      </c>
      <c r="G1722" s="33"/>
      <c r="H1722" s="9"/>
      <c r="I1722" s="9"/>
      <c r="J1722" s="9"/>
      <c r="K1722" s="9"/>
      <c r="L1722" s="9"/>
      <c r="M1722" s="9"/>
      <c r="N1722" s="9"/>
      <c r="O1722" s="9"/>
      <c r="P1722" s="9"/>
      <c r="Q1722" s="9"/>
      <c r="R1722" s="9"/>
      <c r="S1722" s="9"/>
      <c r="T1722" s="9"/>
      <c r="U1722" s="9"/>
      <c r="V1722" s="9"/>
      <c r="W1722" s="9"/>
      <c r="X1722" s="37"/>
      <c r="Y1722" s="9"/>
      <c r="Z1722" s="9"/>
    </row>
    <row r="1723" spans="1:26" x14ac:dyDescent="0.25">
      <c r="A1723" s="9"/>
      <c r="B1723" s="9"/>
      <c r="C1723" s="9"/>
      <c r="D1723" s="9"/>
      <c r="E1723" s="32">
        <v>8203100</v>
      </c>
      <c r="F1723" s="33" t="s">
        <v>1726</v>
      </c>
      <c r="G1723" s="33"/>
      <c r="H1723" s="9"/>
      <c r="I1723" s="9"/>
      <c r="J1723" s="9"/>
      <c r="K1723" s="9"/>
      <c r="L1723" s="9"/>
      <c r="M1723" s="9"/>
      <c r="N1723" s="9"/>
      <c r="O1723" s="9"/>
      <c r="P1723" s="9"/>
      <c r="Q1723" s="9"/>
      <c r="R1723" s="9"/>
      <c r="S1723" s="9"/>
      <c r="T1723" s="9"/>
      <c r="U1723" s="9"/>
      <c r="V1723" s="9"/>
      <c r="W1723" s="9"/>
      <c r="X1723" s="37"/>
      <c r="Y1723" s="9"/>
      <c r="Z1723" s="9"/>
    </row>
    <row r="1724" spans="1:26" x14ac:dyDescent="0.25">
      <c r="A1724" s="9"/>
      <c r="B1724" s="9"/>
      <c r="C1724" s="9"/>
      <c r="D1724" s="9"/>
      <c r="E1724" s="32">
        <v>8203103</v>
      </c>
      <c r="F1724" s="33" t="s">
        <v>1726</v>
      </c>
      <c r="G1724" s="33"/>
      <c r="H1724" s="9"/>
      <c r="I1724" s="9"/>
      <c r="J1724" s="9"/>
      <c r="K1724" s="9"/>
      <c r="L1724" s="9"/>
      <c r="M1724" s="9"/>
      <c r="N1724" s="9"/>
      <c r="O1724" s="9"/>
      <c r="P1724" s="9"/>
      <c r="Q1724" s="9"/>
      <c r="R1724" s="9"/>
      <c r="S1724" s="9"/>
      <c r="T1724" s="9"/>
      <c r="U1724" s="9"/>
      <c r="V1724" s="9"/>
      <c r="W1724" s="9"/>
      <c r="X1724" s="37"/>
      <c r="Y1724" s="9"/>
      <c r="Z1724" s="9"/>
    </row>
    <row r="1725" spans="1:26" x14ac:dyDescent="0.25">
      <c r="A1725" s="9"/>
      <c r="B1725" s="9"/>
      <c r="C1725" s="9"/>
      <c r="D1725" s="9"/>
      <c r="E1725" s="32">
        <v>8203104</v>
      </c>
      <c r="F1725" s="33" t="s">
        <v>1727</v>
      </c>
      <c r="G1725" s="33"/>
      <c r="H1725" s="9"/>
      <c r="I1725" s="9"/>
      <c r="J1725" s="9"/>
      <c r="K1725" s="9"/>
      <c r="L1725" s="9"/>
      <c r="M1725" s="9"/>
      <c r="N1725" s="9"/>
      <c r="O1725" s="9"/>
      <c r="P1725" s="9"/>
      <c r="Q1725" s="9"/>
      <c r="R1725" s="9"/>
      <c r="S1725" s="9"/>
      <c r="T1725" s="9"/>
      <c r="U1725" s="9"/>
      <c r="V1725" s="9"/>
      <c r="W1725" s="9"/>
      <c r="X1725" s="37"/>
      <c r="Y1725" s="9"/>
      <c r="Z1725" s="9"/>
    </row>
    <row r="1726" spans="1:26" x14ac:dyDescent="0.25">
      <c r="A1726" s="9"/>
      <c r="B1726" s="9"/>
      <c r="C1726" s="9"/>
      <c r="D1726" s="9"/>
      <c r="E1726" s="32">
        <v>8204100</v>
      </c>
      <c r="F1726" s="33" t="s">
        <v>1728</v>
      </c>
      <c r="G1726" s="33"/>
      <c r="H1726" s="9"/>
      <c r="I1726" s="9"/>
      <c r="J1726" s="9"/>
      <c r="K1726" s="9"/>
      <c r="L1726" s="9"/>
      <c r="M1726" s="9"/>
      <c r="N1726" s="9"/>
      <c r="O1726" s="9"/>
      <c r="P1726" s="9"/>
      <c r="Q1726" s="9"/>
      <c r="R1726" s="9"/>
      <c r="S1726" s="9"/>
      <c r="T1726" s="9"/>
      <c r="U1726" s="9"/>
      <c r="V1726" s="9"/>
      <c r="W1726" s="9"/>
      <c r="X1726" s="37"/>
      <c r="Y1726" s="9"/>
      <c r="Z1726" s="9"/>
    </row>
    <row r="1727" spans="1:26" x14ac:dyDescent="0.25">
      <c r="A1727" s="9"/>
      <c r="B1727" s="9"/>
      <c r="C1727" s="9"/>
      <c r="D1727" s="9"/>
      <c r="E1727" s="32">
        <v>8205100</v>
      </c>
      <c r="F1727" s="33" t="s">
        <v>1729</v>
      </c>
      <c r="G1727" s="33"/>
      <c r="H1727" s="9"/>
      <c r="I1727" s="9"/>
      <c r="J1727" s="9"/>
      <c r="K1727" s="9"/>
      <c r="L1727" s="9"/>
      <c r="M1727" s="9"/>
      <c r="N1727" s="9"/>
      <c r="O1727" s="9"/>
      <c r="P1727" s="9"/>
      <c r="Q1727" s="9"/>
      <c r="R1727" s="9"/>
      <c r="S1727" s="9"/>
      <c r="T1727" s="9"/>
      <c r="U1727" s="9"/>
      <c r="V1727" s="9"/>
      <c r="W1727" s="9"/>
      <c r="X1727" s="37"/>
      <c r="Y1727" s="9"/>
      <c r="Z1727" s="9"/>
    </row>
    <row r="1728" spans="1:26" x14ac:dyDescent="0.25">
      <c r="A1728" s="9"/>
      <c r="B1728" s="9"/>
      <c r="C1728" s="9"/>
      <c r="D1728" s="9"/>
      <c r="E1728" s="32">
        <v>8205101</v>
      </c>
      <c r="F1728" s="33" t="s">
        <v>1730</v>
      </c>
      <c r="G1728" s="33"/>
      <c r="H1728" s="9"/>
      <c r="I1728" s="9"/>
      <c r="J1728" s="9"/>
      <c r="K1728" s="9"/>
      <c r="L1728" s="9"/>
      <c r="M1728" s="9"/>
      <c r="N1728" s="9"/>
      <c r="O1728" s="9"/>
      <c r="P1728" s="9"/>
      <c r="Q1728" s="9"/>
      <c r="R1728" s="9"/>
      <c r="S1728" s="9"/>
      <c r="T1728" s="9"/>
      <c r="U1728" s="9"/>
      <c r="V1728" s="9"/>
      <c r="W1728" s="9"/>
      <c r="X1728" s="37"/>
      <c r="Y1728" s="9"/>
      <c r="Z1728" s="9"/>
    </row>
    <row r="1729" spans="1:26" x14ac:dyDescent="0.25">
      <c r="A1729" s="9"/>
      <c r="B1729" s="9"/>
      <c r="C1729" s="9"/>
      <c r="D1729" s="9"/>
      <c r="E1729" s="32">
        <v>8205102</v>
      </c>
      <c r="F1729" s="33" t="s">
        <v>1730</v>
      </c>
      <c r="G1729" s="33"/>
      <c r="H1729" s="9"/>
      <c r="I1729" s="9"/>
      <c r="J1729" s="9"/>
      <c r="K1729" s="9"/>
      <c r="L1729" s="9"/>
      <c r="M1729" s="9"/>
      <c r="N1729" s="9"/>
      <c r="O1729" s="9"/>
      <c r="P1729" s="9"/>
      <c r="Q1729" s="9"/>
      <c r="R1729" s="9"/>
      <c r="S1729" s="9"/>
      <c r="T1729" s="9"/>
      <c r="U1729" s="9"/>
      <c r="V1729" s="9"/>
      <c r="W1729" s="9"/>
      <c r="X1729" s="37"/>
      <c r="Y1729" s="9"/>
      <c r="Z1729" s="9"/>
    </row>
    <row r="1730" spans="1:26" x14ac:dyDescent="0.25">
      <c r="A1730" s="9"/>
      <c r="B1730" s="9"/>
      <c r="C1730" s="9"/>
      <c r="D1730" s="9"/>
      <c r="E1730" s="32">
        <v>8208100</v>
      </c>
      <c r="F1730" s="33" t="s">
        <v>1731</v>
      </c>
      <c r="G1730" s="33"/>
      <c r="H1730" s="9"/>
      <c r="I1730" s="9"/>
      <c r="J1730" s="9"/>
      <c r="K1730" s="9"/>
      <c r="L1730" s="9"/>
      <c r="M1730" s="9"/>
      <c r="N1730" s="9"/>
      <c r="O1730" s="9"/>
      <c r="P1730" s="9"/>
      <c r="Q1730" s="9"/>
      <c r="R1730" s="9"/>
      <c r="S1730" s="9"/>
      <c r="T1730" s="9"/>
      <c r="U1730" s="9"/>
      <c r="V1730" s="9"/>
      <c r="W1730" s="9"/>
      <c r="X1730" s="37"/>
      <c r="Y1730" s="9"/>
      <c r="Z1730" s="9"/>
    </row>
    <row r="1731" spans="1:26" x14ac:dyDescent="0.25">
      <c r="A1731" s="9"/>
      <c r="B1731" s="9"/>
      <c r="C1731" s="9"/>
      <c r="D1731" s="9"/>
      <c r="E1731" s="32">
        <v>8208101</v>
      </c>
      <c r="F1731" s="33" t="s">
        <v>1732</v>
      </c>
      <c r="G1731" s="33"/>
      <c r="H1731" s="9"/>
      <c r="I1731" s="9"/>
      <c r="J1731" s="9"/>
      <c r="K1731" s="9"/>
      <c r="L1731" s="9"/>
      <c r="M1731" s="9"/>
      <c r="N1731" s="9"/>
      <c r="O1731" s="9"/>
      <c r="P1731" s="9"/>
      <c r="Q1731" s="9"/>
      <c r="R1731" s="9"/>
      <c r="S1731" s="9"/>
      <c r="T1731" s="9"/>
      <c r="U1731" s="9"/>
      <c r="V1731" s="9"/>
      <c r="W1731" s="9"/>
      <c r="X1731" s="37"/>
      <c r="Y1731" s="9"/>
      <c r="Z1731" s="9"/>
    </row>
    <row r="1732" spans="1:26" x14ac:dyDescent="0.25">
      <c r="A1732" s="9"/>
      <c r="B1732" s="9"/>
      <c r="C1732" s="9"/>
      <c r="D1732" s="9"/>
      <c r="E1732" s="32">
        <v>8208102</v>
      </c>
      <c r="F1732" s="33" t="s">
        <v>1733</v>
      </c>
      <c r="G1732" s="33"/>
      <c r="H1732" s="9"/>
      <c r="I1732" s="9"/>
      <c r="J1732" s="9"/>
      <c r="K1732" s="9"/>
      <c r="L1732" s="9"/>
      <c r="M1732" s="9"/>
      <c r="N1732" s="9"/>
      <c r="O1732" s="9"/>
      <c r="P1732" s="9"/>
      <c r="Q1732" s="9"/>
      <c r="R1732" s="9"/>
      <c r="S1732" s="9"/>
      <c r="T1732" s="9"/>
      <c r="U1732" s="9"/>
      <c r="V1732" s="9"/>
      <c r="W1732" s="9"/>
      <c r="X1732" s="37"/>
      <c r="Y1732" s="9"/>
      <c r="Z1732" s="9"/>
    </row>
    <row r="1733" spans="1:26" x14ac:dyDescent="0.25">
      <c r="A1733" s="9"/>
      <c r="B1733" s="9"/>
      <c r="C1733" s="9"/>
      <c r="D1733" s="9"/>
      <c r="E1733" s="32">
        <v>8208105</v>
      </c>
      <c r="F1733" s="33" t="s">
        <v>1734</v>
      </c>
      <c r="G1733" s="33"/>
      <c r="H1733" s="9"/>
      <c r="I1733" s="9"/>
      <c r="J1733" s="9"/>
      <c r="K1733" s="9"/>
      <c r="L1733" s="9"/>
      <c r="M1733" s="9"/>
      <c r="N1733" s="9"/>
      <c r="O1733" s="9"/>
      <c r="P1733" s="9"/>
      <c r="Q1733" s="9"/>
      <c r="R1733" s="9"/>
      <c r="S1733" s="9"/>
      <c r="T1733" s="9"/>
      <c r="U1733" s="9"/>
      <c r="V1733" s="9"/>
      <c r="W1733" s="9"/>
      <c r="X1733" s="37"/>
      <c r="Y1733" s="9"/>
      <c r="Z1733" s="9"/>
    </row>
    <row r="1734" spans="1:26" x14ac:dyDescent="0.25">
      <c r="A1734" s="9"/>
      <c r="B1734" s="9"/>
      <c r="C1734" s="9"/>
      <c r="D1734" s="9"/>
      <c r="E1734" s="32">
        <v>8208120</v>
      </c>
      <c r="F1734" s="33" t="s">
        <v>1735</v>
      </c>
      <c r="G1734" s="33"/>
      <c r="H1734" s="9"/>
      <c r="I1734" s="9"/>
      <c r="J1734" s="9"/>
      <c r="K1734" s="9"/>
      <c r="L1734" s="9"/>
      <c r="M1734" s="9"/>
      <c r="N1734" s="9"/>
      <c r="O1734" s="9"/>
      <c r="P1734" s="9"/>
      <c r="Q1734" s="9"/>
      <c r="R1734" s="9"/>
      <c r="S1734" s="9"/>
      <c r="T1734" s="9"/>
      <c r="U1734" s="9"/>
      <c r="V1734" s="9"/>
      <c r="W1734" s="9"/>
      <c r="X1734" s="37"/>
      <c r="Y1734" s="9"/>
      <c r="Z1734" s="9"/>
    </row>
    <row r="1735" spans="1:26" x14ac:dyDescent="0.25">
      <c r="A1735" s="9"/>
      <c r="B1735" s="9"/>
      <c r="C1735" s="9"/>
      <c r="D1735" s="9"/>
      <c r="E1735" s="32">
        <v>8212100</v>
      </c>
      <c r="F1735" s="33" t="s">
        <v>1736</v>
      </c>
      <c r="G1735" s="33"/>
      <c r="H1735" s="9"/>
      <c r="I1735" s="9"/>
      <c r="J1735" s="9"/>
      <c r="K1735" s="9"/>
      <c r="L1735" s="9"/>
      <c r="M1735" s="9"/>
      <c r="N1735" s="9"/>
      <c r="O1735" s="9"/>
      <c r="P1735" s="9"/>
      <c r="Q1735" s="9"/>
      <c r="R1735" s="9"/>
      <c r="S1735" s="9"/>
      <c r="T1735" s="9"/>
      <c r="U1735" s="9"/>
      <c r="V1735" s="9"/>
      <c r="W1735" s="9"/>
      <c r="X1735" s="37"/>
      <c r="Y1735" s="9"/>
      <c r="Z1735" s="9"/>
    </row>
    <row r="1736" spans="1:26" x14ac:dyDescent="0.25">
      <c r="A1736" s="9"/>
      <c r="B1736" s="9"/>
      <c r="C1736" s="9"/>
      <c r="D1736" s="9"/>
      <c r="E1736" s="32">
        <v>8213100</v>
      </c>
      <c r="F1736" s="33" t="s">
        <v>1737</v>
      </c>
      <c r="G1736" s="33"/>
      <c r="H1736" s="9"/>
      <c r="I1736" s="9"/>
      <c r="J1736" s="9"/>
      <c r="K1736" s="9"/>
      <c r="L1736" s="9"/>
      <c r="M1736" s="9"/>
      <c r="N1736" s="9"/>
      <c r="O1736" s="9"/>
      <c r="P1736" s="9"/>
      <c r="Q1736" s="9"/>
      <c r="R1736" s="9"/>
      <c r="S1736" s="9"/>
      <c r="T1736" s="9"/>
      <c r="U1736" s="9"/>
      <c r="V1736" s="9"/>
      <c r="W1736" s="9"/>
      <c r="X1736" s="37"/>
      <c r="Y1736" s="9"/>
      <c r="Z1736" s="9"/>
    </row>
    <row r="1737" spans="1:26" x14ac:dyDescent="0.25">
      <c r="A1737" s="9"/>
      <c r="B1737" s="9"/>
      <c r="C1737" s="9"/>
      <c r="D1737" s="9"/>
      <c r="E1737" s="32">
        <v>8213105</v>
      </c>
      <c r="F1737" s="33" t="s">
        <v>1738</v>
      </c>
      <c r="G1737" s="33"/>
      <c r="H1737" s="9"/>
      <c r="I1737" s="9"/>
      <c r="J1737" s="9"/>
      <c r="K1737" s="9"/>
      <c r="L1737" s="9"/>
      <c r="M1737" s="9"/>
      <c r="N1737" s="9"/>
      <c r="O1737" s="9"/>
      <c r="P1737" s="9"/>
      <c r="Q1737" s="9"/>
      <c r="R1737" s="9"/>
      <c r="S1737" s="9"/>
      <c r="T1737" s="9"/>
      <c r="U1737" s="9"/>
      <c r="V1737" s="9"/>
      <c r="W1737" s="9"/>
      <c r="X1737" s="37"/>
      <c r="Y1737" s="9"/>
      <c r="Z1737" s="9"/>
    </row>
    <row r="1738" spans="1:26" x14ac:dyDescent="0.25">
      <c r="A1738" s="9"/>
      <c r="B1738" s="9"/>
      <c r="C1738" s="9"/>
      <c r="D1738" s="9"/>
      <c r="E1738" s="32">
        <v>8213106</v>
      </c>
      <c r="F1738" s="33" t="s">
        <v>1739</v>
      </c>
      <c r="G1738" s="33"/>
      <c r="H1738" s="9"/>
      <c r="I1738" s="9"/>
      <c r="J1738" s="9"/>
      <c r="K1738" s="9"/>
      <c r="L1738" s="9"/>
      <c r="M1738" s="9"/>
      <c r="N1738" s="9"/>
      <c r="O1738" s="9"/>
      <c r="P1738" s="9"/>
      <c r="Q1738" s="9"/>
      <c r="R1738" s="9"/>
      <c r="S1738" s="9"/>
      <c r="T1738" s="9"/>
      <c r="U1738" s="9"/>
      <c r="V1738" s="9"/>
      <c r="W1738" s="9"/>
      <c r="X1738" s="37"/>
      <c r="Y1738" s="9"/>
      <c r="Z1738" s="9"/>
    </row>
    <row r="1739" spans="1:26" x14ac:dyDescent="0.25">
      <c r="A1739" s="9"/>
      <c r="B1739" s="9"/>
      <c r="C1739" s="9"/>
      <c r="D1739" s="9"/>
      <c r="E1739" s="32">
        <v>8213107</v>
      </c>
      <c r="F1739" s="33" t="s">
        <v>1740</v>
      </c>
      <c r="G1739" s="33"/>
      <c r="H1739" s="9"/>
      <c r="I1739" s="9"/>
      <c r="J1739" s="9"/>
      <c r="K1739" s="9"/>
      <c r="L1739" s="9"/>
      <c r="M1739" s="9"/>
      <c r="N1739" s="9"/>
      <c r="O1739" s="9"/>
      <c r="P1739" s="9"/>
      <c r="Q1739" s="9"/>
      <c r="R1739" s="9"/>
      <c r="S1739" s="9"/>
      <c r="T1739" s="9"/>
      <c r="U1739" s="9"/>
      <c r="V1739" s="9"/>
      <c r="W1739" s="9"/>
      <c r="X1739" s="37"/>
      <c r="Y1739" s="9"/>
      <c r="Z1739" s="9"/>
    </row>
    <row r="1740" spans="1:26" x14ac:dyDescent="0.25">
      <c r="A1740" s="9"/>
      <c r="B1740" s="9"/>
      <c r="C1740" s="9"/>
      <c r="D1740" s="9"/>
      <c r="E1740" s="32">
        <v>8213120</v>
      </c>
      <c r="F1740" s="33" t="s">
        <v>1741</v>
      </c>
      <c r="G1740" s="33"/>
      <c r="H1740" s="9"/>
      <c r="I1740" s="9"/>
      <c r="J1740" s="9"/>
      <c r="K1740" s="9"/>
      <c r="L1740" s="9"/>
      <c r="M1740" s="9"/>
      <c r="N1740" s="9"/>
      <c r="O1740" s="9"/>
      <c r="P1740" s="9"/>
      <c r="Q1740" s="9"/>
      <c r="R1740" s="9"/>
      <c r="S1740" s="9"/>
      <c r="T1740" s="9"/>
      <c r="U1740" s="9"/>
      <c r="V1740" s="9"/>
      <c r="W1740" s="9"/>
      <c r="X1740" s="37"/>
      <c r="Y1740" s="9"/>
      <c r="Z1740" s="9"/>
    </row>
    <row r="1741" spans="1:26" x14ac:dyDescent="0.25">
      <c r="A1741" s="9"/>
      <c r="B1741" s="9"/>
      <c r="C1741" s="9"/>
      <c r="D1741" s="9"/>
      <c r="E1741" s="32">
        <v>8213157</v>
      </c>
      <c r="F1741" s="33" t="s">
        <v>1742</v>
      </c>
      <c r="G1741" s="33"/>
      <c r="H1741" s="9"/>
      <c r="I1741" s="9"/>
      <c r="J1741" s="9"/>
      <c r="K1741" s="9"/>
      <c r="L1741" s="9"/>
      <c r="M1741" s="9"/>
      <c r="N1741" s="9"/>
      <c r="O1741" s="9"/>
      <c r="P1741" s="9"/>
      <c r="Q1741" s="9"/>
      <c r="R1741" s="9"/>
      <c r="S1741" s="9"/>
      <c r="T1741" s="9"/>
      <c r="U1741" s="9"/>
      <c r="V1741" s="9"/>
      <c r="W1741" s="9"/>
      <c r="X1741" s="37"/>
      <c r="Y1741" s="9"/>
      <c r="Z1741" s="9"/>
    </row>
    <row r="1742" spans="1:26" x14ac:dyDescent="0.25">
      <c r="A1742" s="9"/>
      <c r="B1742" s="9"/>
      <c r="C1742" s="9"/>
      <c r="D1742" s="9"/>
      <c r="E1742" s="32">
        <v>8215100</v>
      </c>
      <c r="F1742" s="33" t="s">
        <v>1743</v>
      </c>
      <c r="G1742" s="33"/>
      <c r="H1742" s="9"/>
      <c r="I1742" s="9"/>
      <c r="J1742" s="9"/>
      <c r="K1742" s="9"/>
      <c r="L1742" s="9"/>
      <c r="M1742" s="9"/>
      <c r="N1742" s="9"/>
      <c r="O1742" s="9"/>
      <c r="P1742" s="9"/>
      <c r="Q1742" s="9"/>
      <c r="R1742" s="9"/>
      <c r="S1742" s="9"/>
      <c r="T1742" s="9"/>
      <c r="U1742" s="9"/>
      <c r="V1742" s="9"/>
      <c r="W1742" s="9"/>
      <c r="X1742" s="37"/>
      <c r="Y1742" s="9"/>
      <c r="Z1742" s="9"/>
    </row>
    <row r="1743" spans="1:26" x14ac:dyDescent="0.25">
      <c r="A1743" s="9"/>
      <c r="B1743" s="9"/>
      <c r="C1743" s="9"/>
      <c r="D1743" s="9"/>
      <c r="E1743" s="32">
        <v>8215105</v>
      </c>
      <c r="F1743" s="33" t="s">
        <v>1744</v>
      </c>
      <c r="G1743" s="33"/>
      <c r="H1743" s="9"/>
      <c r="I1743" s="9"/>
      <c r="J1743" s="9"/>
      <c r="K1743" s="9"/>
      <c r="L1743" s="9"/>
      <c r="M1743" s="9"/>
      <c r="N1743" s="9"/>
      <c r="O1743" s="9"/>
      <c r="P1743" s="9"/>
      <c r="Q1743" s="9"/>
      <c r="R1743" s="9"/>
      <c r="S1743" s="9"/>
      <c r="T1743" s="9"/>
      <c r="U1743" s="9"/>
      <c r="V1743" s="9"/>
      <c r="W1743" s="9"/>
      <c r="X1743" s="37"/>
      <c r="Y1743" s="9"/>
      <c r="Z1743" s="9"/>
    </row>
    <row r="1744" spans="1:26" x14ac:dyDescent="0.25">
      <c r="A1744" s="9"/>
      <c r="B1744" s="9"/>
      <c r="C1744" s="9"/>
      <c r="D1744" s="9"/>
      <c r="E1744" s="32">
        <v>8215106</v>
      </c>
      <c r="F1744" s="33" t="s">
        <v>1744</v>
      </c>
      <c r="G1744" s="33"/>
      <c r="H1744" s="9"/>
      <c r="I1744" s="9"/>
      <c r="J1744" s="9"/>
      <c r="K1744" s="9"/>
      <c r="L1744" s="9"/>
      <c r="M1744" s="9"/>
      <c r="N1744" s="9"/>
      <c r="O1744" s="9"/>
      <c r="P1744" s="9"/>
      <c r="Q1744" s="9"/>
      <c r="R1744" s="9"/>
      <c r="S1744" s="9"/>
      <c r="T1744" s="9"/>
      <c r="U1744" s="9"/>
      <c r="V1744" s="9"/>
      <c r="W1744" s="9"/>
      <c r="X1744" s="37"/>
      <c r="Y1744" s="9"/>
      <c r="Z1744" s="9"/>
    </row>
    <row r="1745" spans="1:26" x14ac:dyDescent="0.25">
      <c r="A1745" s="9"/>
      <c r="B1745" s="9"/>
      <c r="C1745" s="9"/>
      <c r="D1745" s="9"/>
      <c r="E1745" s="32">
        <v>8215120</v>
      </c>
      <c r="F1745" s="33" t="s">
        <v>1745</v>
      </c>
      <c r="G1745" s="33"/>
      <c r="H1745" s="9"/>
      <c r="I1745" s="9"/>
      <c r="J1745" s="9"/>
      <c r="K1745" s="9"/>
      <c r="L1745" s="9"/>
      <c r="M1745" s="9"/>
      <c r="N1745" s="9"/>
      <c r="O1745" s="9"/>
      <c r="P1745" s="9"/>
      <c r="Q1745" s="9"/>
      <c r="R1745" s="9"/>
      <c r="S1745" s="9"/>
      <c r="T1745" s="9"/>
      <c r="U1745" s="9"/>
      <c r="V1745" s="9"/>
      <c r="W1745" s="9"/>
      <c r="X1745" s="37"/>
      <c r="Y1745" s="9"/>
      <c r="Z1745" s="9"/>
    </row>
    <row r="1746" spans="1:26" x14ac:dyDescent="0.25">
      <c r="A1746" s="9"/>
      <c r="B1746" s="9"/>
      <c r="C1746" s="9"/>
      <c r="D1746" s="9"/>
      <c r="E1746" s="32">
        <v>8231100</v>
      </c>
      <c r="F1746" s="33" t="s">
        <v>1746</v>
      </c>
      <c r="G1746" s="33"/>
      <c r="H1746" s="9"/>
      <c r="I1746" s="9"/>
      <c r="J1746" s="9"/>
      <c r="K1746" s="9"/>
      <c r="L1746" s="9"/>
      <c r="M1746" s="9"/>
      <c r="N1746" s="9"/>
      <c r="O1746" s="9"/>
      <c r="P1746" s="9"/>
      <c r="Q1746" s="9"/>
      <c r="R1746" s="9"/>
      <c r="S1746" s="9"/>
      <c r="T1746" s="9"/>
      <c r="U1746" s="9"/>
      <c r="V1746" s="9"/>
      <c r="W1746" s="9"/>
      <c r="X1746" s="37"/>
      <c r="Y1746" s="9"/>
      <c r="Z1746" s="9"/>
    </row>
    <row r="1747" spans="1:26" x14ac:dyDescent="0.25">
      <c r="A1747" s="9"/>
      <c r="B1747" s="9"/>
      <c r="C1747" s="9"/>
      <c r="D1747" s="9"/>
      <c r="E1747" s="32">
        <v>8231102</v>
      </c>
      <c r="F1747" s="33" t="s">
        <v>1730</v>
      </c>
      <c r="G1747" s="33"/>
      <c r="H1747" s="9"/>
      <c r="I1747" s="9"/>
      <c r="J1747" s="9"/>
      <c r="K1747" s="9"/>
      <c r="L1747" s="9"/>
      <c r="M1747" s="9"/>
      <c r="N1747" s="9"/>
      <c r="O1747" s="9"/>
      <c r="P1747" s="9"/>
      <c r="Q1747" s="9"/>
      <c r="R1747" s="9"/>
      <c r="S1747" s="9"/>
      <c r="T1747" s="9"/>
      <c r="U1747" s="9"/>
      <c r="V1747" s="9"/>
      <c r="W1747" s="9"/>
      <c r="X1747" s="37"/>
      <c r="Y1747" s="9"/>
      <c r="Z1747" s="9"/>
    </row>
    <row r="1748" spans="1:26" x14ac:dyDescent="0.25">
      <c r="A1748" s="9"/>
      <c r="B1748" s="9"/>
      <c r="C1748" s="9"/>
      <c r="D1748" s="9"/>
      <c r="E1748" s="32">
        <v>8231103</v>
      </c>
      <c r="F1748" s="33" t="s">
        <v>1747</v>
      </c>
      <c r="G1748" s="33"/>
      <c r="H1748" s="9"/>
      <c r="I1748" s="9"/>
      <c r="J1748" s="9"/>
      <c r="K1748" s="9"/>
      <c r="L1748" s="9"/>
      <c r="M1748" s="9"/>
      <c r="N1748" s="9"/>
      <c r="O1748" s="9"/>
      <c r="P1748" s="9"/>
      <c r="Q1748" s="9"/>
      <c r="R1748" s="9"/>
      <c r="S1748" s="9"/>
      <c r="T1748" s="9"/>
      <c r="U1748" s="9"/>
      <c r="V1748" s="9"/>
      <c r="W1748" s="9"/>
      <c r="X1748" s="37"/>
      <c r="Y1748" s="9"/>
      <c r="Z1748" s="9"/>
    </row>
    <row r="1749" spans="1:26" x14ac:dyDescent="0.25">
      <c r="A1749" s="9"/>
      <c r="B1749" s="9"/>
      <c r="C1749" s="9"/>
      <c r="D1749" s="9"/>
      <c r="E1749" s="32">
        <v>8231104</v>
      </c>
      <c r="F1749" s="33" t="s">
        <v>1748</v>
      </c>
      <c r="G1749" s="33"/>
      <c r="H1749" s="9"/>
      <c r="I1749" s="9"/>
      <c r="J1749" s="9"/>
      <c r="K1749" s="9"/>
      <c r="L1749" s="9"/>
      <c r="M1749" s="9"/>
      <c r="N1749" s="9"/>
      <c r="O1749" s="9"/>
      <c r="P1749" s="9"/>
      <c r="Q1749" s="9"/>
      <c r="R1749" s="9"/>
      <c r="S1749" s="9"/>
      <c r="T1749" s="9"/>
      <c r="U1749" s="9"/>
      <c r="V1749" s="9"/>
      <c r="W1749" s="9"/>
      <c r="X1749" s="37"/>
      <c r="Y1749" s="9"/>
      <c r="Z1749" s="9"/>
    </row>
    <row r="1750" spans="1:26" x14ac:dyDescent="0.25">
      <c r="A1750" s="9"/>
      <c r="B1750" s="9"/>
      <c r="C1750" s="9"/>
      <c r="D1750" s="9"/>
      <c r="E1750" s="32">
        <v>8231105</v>
      </c>
      <c r="F1750" s="33" t="s">
        <v>1749</v>
      </c>
      <c r="G1750" s="33"/>
      <c r="H1750" s="9"/>
      <c r="I1750" s="9"/>
      <c r="J1750" s="9"/>
      <c r="K1750" s="9"/>
      <c r="L1750" s="9"/>
      <c r="M1750" s="9"/>
      <c r="N1750" s="9"/>
      <c r="O1750" s="9"/>
      <c r="P1750" s="9"/>
      <c r="Q1750" s="9"/>
      <c r="R1750" s="9"/>
      <c r="S1750" s="9"/>
      <c r="T1750" s="9"/>
      <c r="U1750" s="9"/>
      <c r="V1750" s="9"/>
      <c r="W1750" s="9"/>
      <c r="X1750" s="37"/>
      <c r="Y1750" s="9"/>
      <c r="Z1750" s="9"/>
    </row>
    <row r="1751" spans="1:26" x14ac:dyDescent="0.25">
      <c r="A1751" s="9"/>
      <c r="B1751" s="9"/>
      <c r="C1751" s="9"/>
      <c r="D1751" s="9"/>
      <c r="E1751" s="32">
        <v>8231106</v>
      </c>
      <c r="F1751" s="33" t="s">
        <v>1749</v>
      </c>
      <c r="G1751" s="33"/>
      <c r="H1751" s="9"/>
      <c r="I1751" s="9"/>
      <c r="J1751" s="9"/>
      <c r="K1751" s="9"/>
      <c r="L1751" s="9"/>
      <c r="M1751" s="9"/>
      <c r="N1751" s="9"/>
      <c r="O1751" s="9"/>
      <c r="P1751" s="9"/>
      <c r="Q1751" s="9"/>
      <c r="R1751" s="9"/>
      <c r="S1751" s="9"/>
      <c r="T1751" s="9"/>
      <c r="U1751" s="9"/>
      <c r="V1751" s="9"/>
      <c r="W1751" s="9"/>
      <c r="X1751" s="37"/>
      <c r="Y1751" s="9"/>
      <c r="Z1751" s="9"/>
    </row>
    <row r="1752" spans="1:26" x14ac:dyDescent="0.25">
      <c r="A1752" s="9"/>
      <c r="B1752" s="9"/>
      <c r="C1752" s="9"/>
      <c r="D1752" s="9"/>
      <c r="E1752" s="32">
        <v>8231107</v>
      </c>
      <c r="F1752" s="33" t="s">
        <v>1750</v>
      </c>
      <c r="G1752" s="33"/>
      <c r="H1752" s="9"/>
      <c r="I1752" s="9"/>
      <c r="J1752" s="9"/>
      <c r="K1752" s="9"/>
      <c r="L1752" s="9"/>
      <c r="M1752" s="9"/>
      <c r="N1752" s="9"/>
      <c r="O1752" s="9"/>
      <c r="P1752" s="9"/>
      <c r="Q1752" s="9"/>
      <c r="R1752" s="9"/>
      <c r="S1752" s="9"/>
      <c r="T1752" s="9"/>
      <c r="U1752" s="9"/>
      <c r="V1752" s="9"/>
      <c r="W1752" s="9"/>
      <c r="X1752" s="37"/>
      <c r="Y1752" s="9"/>
      <c r="Z1752" s="9"/>
    </row>
    <row r="1753" spans="1:26" x14ac:dyDescent="0.25">
      <c r="A1753" s="9"/>
      <c r="B1753" s="9"/>
      <c r="C1753" s="9"/>
      <c r="D1753" s="9"/>
      <c r="E1753" s="32">
        <v>8231120</v>
      </c>
      <c r="F1753" s="33" t="s">
        <v>1751</v>
      </c>
      <c r="G1753" s="33"/>
      <c r="H1753" s="9"/>
      <c r="I1753" s="9"/>
      <c r="J1753" s="9"/>
      <c r="K1753" s="9"/>
      <c r="L1753" s="9"/>
      <c r="M1753" s="9"/>
      <c r="N1753" s="9"/>
      <c r="O1753" s="9"/>
      <c r="P1753" s="9"/>
      <c r="Q1753" s="9"/>
      <c r="R1753" s="9"/>
      <c r="S1753" s="9"/>
      <c r="T1753" s="9"/>
      <c r="U1753" s="9"/>
      <c r="V1753" s="9"/>
      <c r="W1753" s="9"/>
      <c r="X1753" s="37"/>
      <c r="Y1753" s="9"/>
      <c r="Z1753" s="9"/>
    </row>
    <row r="1754" spans="1:26" x14ac:dyDescent="0.25">
      <c r="A1754" s="9"/>
      <c r="B1754" s="9"/>
      <c r="C1754" s="9"/>
      <c r="D1754" s="9"/>
      <c r="E1754" s="32">
        <v>8231125</v>
      </c>
      <c r="F1754" s="33" t="s">
        <v>1752</v>
      </c>
      <c r="G1754" s="33"/>
      <c r="H1754" s="9"/>
      <c r="I1754" s="9"/>
      <c r="J1754" s="9"/>
      <c r="K1754" s="9"/>
      <c r="L1754" s="9"/>
      <c r="M1754" s="9"/>
      <c r="N1754" s="9"/>
      <c r="O1754" s="9"/>
      <c r="P1754" s="9"/>
      <c r="Q1754" s="9"/>
      <c r="R1754" s="9"/>
      <c r="S1754" s="9"/>
      <c r="T1754" s="9"/>
      <c r="U1754" s="9"/>
      <c r="V1754" s="9"/>
      <c r="W1754" s="9"/>
      <c r="X1754" s="37"/>
      <c r="Y1754" s="9"/>
      <c r="Z1754" s="9"/>
    </row>
    <row r="1755" spans="1:26" x14ac:dyDescent="0.25">
      <c r="A1755" s="9"/>
      <c r="B1755" s="9"/>
      <c r="C1755" s="9"/>
      <c r="D1755" s="9"/>
      <c r="E1755" s="32">
        <v>8231126</v>
      </c>
      <c r="F1755" s="33" t="s">
        <v>1753</v>
      </c>
      <c r="G1755" s="33"/>
      <c r="H1755" s="9"/>
      <c r="I1755" s="9"/>
      <c r="J1755" s="9"/>
      <c r="K1755" s="9"/>
      <c r="L1755" s="9"/>
      <c r="M1755" s="9"/>
      <c r="N1755" s="9"/>
      <c r="O1755" s="9"/>
      <c r="P1755" s="9"/>
      <c r="Q1755" s="9"/>
      <c r="R1755" s="9"/>
      <c r="S1755" s="9"/>
      <c r="T1755" s="9"/>
      <c r="U1755" s="9"/>
      <c r="V1755" s="9"/>
      <c r="W1755" s="9"/>
      <c r="X1755" s="37"/>
      <c r="Y1755" s="9"/>
      <c r="Z1755" s="9"/>
    </row>
    <row r="1756" spans="1:26" x14ac:dyDescent="0.25">
      <c r="A1756" s="9"/>
      <c r="B1756" s="9"/>
      <c r="C1756" s="9"/>
      <c r="D1756" s="9"/>
      <c r="E1756" s="32">
        <v>8231192</v>
      </c>
      <c r="F1756" s="33" t="s">
        <v>1754</v>
      </c>
      <c r="G1756" s="33"/>
      <c r="H1756" s="9"/>
      <c r="I1756" s="9"/>
      <c r="J1756" s="9"/>
      <c r="K1756" s="9"/>
      <c r="L1756" s="9"/>
      <c r="M1756" s="9"/>
      <c r="N1756" s="9"/>
      <c r="O1756" s="9"/>
      <c r="P1756" s="9"/>
      <c r="Q1756" s="9"/>
      <c r="R1756" s="9"/>
      <c r="S1756" s="9"/>
      <c r="T1756" s="9"/>
      <c r="U1756" s="9"/>
      <c r="V1756" s="9"/>
      <c r="W1756" s="9"/>
      <c r="X1756" s="37"/>
      <c r="Y1756" s="9"/>
      <c r="Z1756" s="9"/>
    </row>
    <row r="1757" spans="1:26" x14ac:dyDescent="0.25">
      <c r="A1757" s="9"/>
      <c r="B1757" s="9"/>
      <c r="C1757" s="9"/>
      <c r="D1757" s="9"/>
      <c r="E1757" s="32">
        <v>8231193</v>
      </c>
      <c r="F1757" s="33" t="s">
        <v>1755</v>
      </c>
      <c r="G1757" s="33"/>
      <c r="H1757" s="9"/>
      <c r="I1757" s="9"/>
      <c r="J1757" s="9"/>
      <c r="K1757" s="9"/>
      <c r="L1757" s="9"/>
      <c r="M1757" s="9"/>
      <c r="N1757" s="9"/>
      <c r="O1757" s="9"/>
      <c r="P1757" s="9"/>
      <c r="Q1757" s="9"/>
      <c r="R1757" s="9"/>
      <c r="S1757" s="9"/>
      <c r="T1757" s="9"/>
      <c r="U1757" s="9"/>
      <c r="V1757" s="9"/>
      <c r="W1757" s="9"/>
      <c r="X1757" s="37"/>
      <c r="Y1757" s="9"/>
      <c r="Z1757" s="9"/>
    </row>
    <row r="1758" spans="1:26" x14ac:dyDescent="0.25">
      <c r="A1758" s="9"/>
      <c r="B1758" s="9"/>
      <c r="C1758" s="9"/>
      <c r="D1758" s="9"/>
      <c r="E1758" s="32">
        <v>8231194</v>
      </c>
      <c r="F1758" s="33" t="s">
        <v>1756</v>
      </c>
      <c r="G1758" s="33"/>
      <c r="H1758" s="9"/>
      <c r="I1758" s="9"/>
      <c r="J1758" s="9"/>
      <c r="K1758" s="9"/>
      <c r="L1758" s="9"/>
      <c r="M1758" s="9"/>
      <c r="N1758" s="9"/>
      <c r="O1758" s="9"/>
      <c r="P1758" s="9"/>
      <c r="Q1758" s="9"/>
      <c r="R1758" s="9"/>
      <c r="S1758" s="9"/>
      <c r="T1758" s="9"/>
      <c r="U1758" s="9"/>
      <c r="V1758" s="9"/>
      <c r="W1758" s="9"/>
      <c r="X1758" s="37"/>
      <c r="Y1758" s="9"/>
      <c r="Z1758" s="9"/>
    </row>
    <row r="1759" spans="1:26" x14ac:dyDescent="0.25">
      <c r="A1759" s="9"/>
      <c r="B1759" s="9"/>
      <c r="C1759" s="9"/>
      <c r="D1759" s="9"/>
      <c r="E1759" s="32">
        <v>8231195</v>
      </c>
      <c r="F1759" s="33" t="s">
        <v>1757</v>
      </c>
      <c r="G1759" s="33"/>
      <c r="H1759" s="9"/>
      <c r="I1759" s="9"/>
      <c r="J1759" s="9"/>
      <c r="K1759" s="9"/>
      <c r="L1759" s="9"/>
      <c r="M1759" s="9"/>
      <c r="N1759" s="9"/>
      <c r="O1759" s="9"/>
      <c r="P1759" s="9"/>
      <c r="Q1759" s="9"/>
      <c r="R1759" s="9"/>
      <c r="S1759" s="9"/>
      <c r="T1759" s="9"/>
      <c r="U1759" s="9"/>
      <c r="V1759" s="9"/>
      <c r="W1759" s="9"/>
      <c r="X1759" s="37"/>
      <c r="Y1759" s="9"/>
      <c r="Z1759" s="9"/>
    </row>
    <row r="1760" spans="1:26" x14ac:dyDescent="0.25">
      <c r="A1760" s="9"/>
      <c r="B1760" s="9"/>
      <c r="C1760" s="9"/>
      <c r="D1760" s="9"/>
      <c r="E1760" s="32">
        <v>8231196</v>
      </c>
      <c r="F1760" s="33" t="s">
        <v>1758</v>
      </c>
      <c r="G1760" s="33"/>
      <c r="H1760" s="9"/>
      <c r="I1760" s="9"/>
      <c r="J1760" s="9"/>
      <c r="K1760" s="9"/>
      <c r="L1760" s="9"/>
      <c r="M1760" s="9"/>
      <c r="N1760" s="9"/>
      <c r="O1760" s="9"/>
      <c r="P1760" s="9"/>
      <c r="Q1760" s="9"/>
      <c r="R1760" s="9"/>
      <c r="S1760" s="9"/>
      <c r="T1760" s="9"/>
      <c r="U1760" s="9"/>
      <c r="V1760" s="9"/>
      <c r="W1760" s="9"/>
      <c r="X1760" s="37"/>
      <c r="Y1760" s="9"/>
      <c r="Z1760" s="9"/>
    </row>
    <row r="1761" spans="1:26" x14ac:dyDescent="0.25">
      <c r="A1761" s="9"/>
      <c r="B1761" s="9"/>
      <c r="C1761" s="9"/>
      <c r="D1761" s="9"/>
      <c r="E1761" s="32">
        <v>8231197</v>
      </c>
      <c r="F1761" s="33" t="s">
        <v>1759</v>
      </c>
      <c r="G1761" s="33"/>
      <c r="H1761" s="9"/>
      <c r="I1761" s="9"/>
      <c r="J1761" s="9"/>
      <c r="K1761" s="9"/>
      <c r="L1761" s="9"/>
      <c r="M1761" s="9"/>
      <c r="N1761" s="9"/>
      <c r="O1761" s="9"/>
      <c r="P1761" s="9"/>
      <c r="Q1761" s="9"/>
      <c r="R1761" s="9"/>
      <c r="S1761" s="9"/>
      <c r="T1761" s="9"/>
      <c r="U1761" s="9"/>
      <c r="V1761" s="9"/>
      <c r="W1761" s="9"/>
      <c r="X1761" s="37"/>
      <c r="Y1761" s="9"/>
      <c r="Z1761" s="9"/>
    </row>
    <row r="1762" spans="1:26" x14ac:dyDescent="0.25">
      <c r="A1762" s="9"/>
      <c r="B1762" s="9"/>
      <c r="C1762" s="9"/>
      <c r="D1762" s="9"/>
      <c r="E1762" s="32">
        <v>8231198</v>
      </c>
      <c r="F1762" s="33" t="s">
        <v>1760</v>
      </c>
      <c r="G1762" s="33"/>
      <c r="H1762" s="9"/>
      <c r="I1762" s="9"/>
      <c r="J1762" s="9"/>
      <c r="K1762" s="9"/>
      <c r="L1762" s="9"/>
      <c r="M1762" s="9"/>
      <c r="N1762" s="9"/>
      <c r="O1762" s="9"/>
      <c r="P1762" s="9"/>
      <c r="Q1762" s="9"/>
      <c r="R1762" s="9"/>
      <c r="S1762" s="9"/>
      <c r="T1762" s="9"/>
      <c r="U1762" s="9"/>
      <c r="V1762" s="9"/>
      <c r="W1762" s="9"/>
      <c r="X1762" s="37"/>
      <c r="Y1762" s="9"/>
      <c r="Z1762" s="9"/>
    </row>
    <row r="1763" spans="1:26" x14ac:dyDescent="0.25">
      <c r="A1763" s="9"/>
      <c r="B1763" s="9"/>
      <c r="C1763" s="9"/>
      <c r="D1763" s="9"/>
      <c r="E1763" s="32">
        <v>8231199</v>
      </c>
      <c r="F1763" s="33" t="s">
        <v>1761</v>
      </c>
      <c r="G1763" s="33"/>
      <c r="H1763" s="9"/>
      <c r="I1763" s="9"/>
      <c r="J1763" s="9"/>
      <c r="K1763" s="9"/>
      <c r="L1763" s="9"/>
      <c r="M1763" s="9"/>
      <c r="N1763" s="9"/>
      <c r="O1763" s="9"/>
      <c r="P1763" s="9"/>
      <c r="Q1763" s="9"/>
      <c r="R1763" s="9"/>
      <c r="S1763" s="9"/>
      <c r="T1763" s="9"/>
      <c r="U1763" s="9"/>
      <c r="V1763" s="9"/>
      <c r="W1763" s="9"/>
      <c r="X1763" s="37"/>
      <c r="Y1763" s="9"/>
      <c r="Z1763" s="9"/>
    </row>
    <row r="1764" spans="1:26" x14ac:dyDescent="0.25">
      <c r="A1764" s="9"/>
      <c r="B1764" s="9"/>
      <c r="C1764" s="9"/>
      <c r="D1764" s="9"/>
      <c r="E1764" s="32">
        <v>8231201</v>
      </c>
      <c r="F1764" s="33" t="s">
        <v>1762</v>
      </c>
      <c r="G1764" s="33"/>
      <c r="H1764" s="9"/>
      <c r="I1764" s="9"/>
      <c r="J1764" s="9"/>
      <c r="K1764" s="9"/>
      <c r="L1764" s="9"/>
      <c r="M1764" s="9"/>
      <c r="N1764" s="9"/>
      <c r="O1764" s="9"/>
      <c r="P1764" s="9"/>
      <c r="Q1764" s="9"/>
      <c r="R1764" s="9"/>
      <c r="S1764" s="9"/>
      <c r="T1764" s="9"/>
      <c r="U1764" s="9"/>
      <c r="V1764" s="9"/>
      <c r="W1764" s="9"/>
      <c r="X1764" s="37"/>
      <c r="Y1764" s="9"/>
      <c r="Z1764" s="9"/>
    </row>
    <row r="1765" spans="1:26" x14ac:dyDescent="0.25">
      <c r="A1765" s="9"/>
      <c r="B1765" s="9"/>
      <c r="C1765" s="9"/>
      <c r="D1765" s="9"/>
      <c r="E1765" s="32">
        <v>8231205</v>
      </c>
      <c r="F1765" s="33" t="s">
        <v>1763</v>
      </c>
      <c r="G1765" s="33"/>
      <c r="H1765" s="9"/>
      <c r="I1765" s="9"/>
      <c r="J1765" s="9"/>
      <c r="K1765" s="9"/>
      <c r="L1765" s="9"/>
      <c r="M1765" s="9"/>
      <c r="N1765" s="9"/>
      <c r="O1765" s="9"/>
      <c r="P1765" s="9"/>
      <c r="Q1765" s="9"/>
      <c r="R1765" s="9"/>
      <c r="S1765" s="9"/>
      <c r="T1765" s="9"/>
      <c r="U1765" s="9"/>
      <c r="V1765" s="9"/>
      <c r="W1765" s="9"/>
      <c r="X1765" s="37"/>
      <c r="Y1765" s="9"/>
      <c r="Z1765" s="9"/>
    </row>
    <row r="1766" spans="1:26" x14ac:dyDescent="0.25">
      <c r="A1766" s="9"/>
      <c r="B1766" s="9"/>
      <c r="C1766" s="9"/>
      <c r="D1766" s="9"/>
      <c r="E1766" s="32">
        <v>8231220</v>
      </c>
      <c r="F1766" s="33" t="s">
        <v>1764</v>
      </c>
      <c r="G1766" s="33"/>
      <c r="H1766" s="9"/>
      <c r="I1766" s="9"/>
      <c r="J1766" s="9"/>
      <c r="K1766" s="9"/>
      <c r="L1766" s="9"/>
      <c r="M1766" s="9"/>
      <c r="N1766" s="9"/>
      <c r="O1766" s="9"/>
      <c r="P1766" s="9"/>
      <c r="Q1766" s="9"/>
      <c r="R1766" s="9"/>
      <c r="S1766" s="9"/>
      <c r="T1766" s="9"/>
      <c r="U1766" s="9"/>
      <c r="V1766" s="9"/>
      <c r="W1766" s="9"/>
      <c r="X1766" s="37"/>
      <c r="Y1766" s="9"/>
      <c r="Z1766" s="9"/>
    </row>
    <row r="1767" spans="1:26" x14ac:dyDescent="0.25">
      <c r="A1767" s="9"/>
      <c r="B1767" s="9"/>
      <c r="C1767" s="9"/>
      <c r="D1767" s="9"/>
      <c r="E1767" s="32">
        <v>8232101</v>
      </c>
      <c r="F1767" s="33" t="s">
        <v>1762</v>
      </c>
      <c r="G1767" s="33"/>
      <c r="H1767" s="9"/>
      <c r="I1767" s="9"/>
      <c r="J1767" s="9"/>
      <c r="K1767" s="9"/>
      <c r="L1767" s="9"/>
      <c r="M1767" s="9"/>
      <c r="N1767" s="9"/>
      <c r="O1767" s="9"/>
      <c r="P1767" s="9"/>
      <c r="Q1767" s="9"/>
      <c r="R1767" s="9"/>
      <c r="S1767" s="9"/>
      <c r="T1767" s="9"/>
      <c r="U1767" s="9"/>
      <c r="V1767" s="9"/>
      <c r="W1767" s="9"/>
      <c r="X1767" s="37"/>
      <c r="Y1767" s="9"/>
      <c r="Z1767" s="9"/>
    </row>
    <row r="1768" spans="1:26" x14ac:dyDescent="0.25">
      <c r="A1768" s="9"/>
      <c r="B1768" s="9"/>
      <c r="C1768" s="9"/>
      <c r="D1768" s="9"/>
      <c r="E1768" s="32">
        <v>8261105</v>
      </c>
      <c r="F1768" s="33" t="s">
        <v>1765</v>
      </c>
      <c r="G1768" s="33"/>
      <c r="H1768" s="9"/>
      <c r="I1768" s="9"/>
      <c r="J1768" s="9"/>
      <c r="K1768" s="9"/>
      <c r="L1768" s="9"/>
      <c r="M1768" s="9"/>
      <c r="N1768" s="9"/>
      <c r="O1768" s="9"/>
      <c r="P1768" s="9"/>
      <c r="Q1768" s="9"/>
      <c r="R1768" s="9"/>
      <c r="S1768" s="9"/>
      <c r="T1768" s="9"/>
      <c r="U1768" s="9"/>
      <c r="V1768" s="9"/>
      <c r="W1768" s="9"/>
      <c r="X1768" s="37"/>
      <c r="Y1768" s="9"/>
      <c r="Z1768" s="9"/>
    </row>
    <row r="1769" spans="1:26" x14ac:dyDescent="0.25">
      <c r="A1769" s="9"/>
      <c r="B1769" s="9"/>
      <c r="C1769" s="9"/>
      <c r="D1769" s="9"/>
      <c r="E1769" s="32">
        <v>8261106</v>
      </c>
      <c r="F1769" s="33" t="s">
        <v>1766</v>
      </c>
      <c r="G1769" s="33"/>
      <c r="H1769" s="9"/>
      <c r="I1769" s="9"/>
      <c r="J1769" s="9"/>
      <c r="K1769" s="9"/>
      <c r="L1769" s="9"/>
      <c r="M1769" s="9"/>
      <c r="N1769" s="9"/>
      <c r="O1769" s="9"/>
      <c r="P1769" s="9"/>
      <c r="Q1769" s="9"/>
      <c r="R1769" s="9"/>
      <c r="S1769" s="9"/>
      <c r="T1769" s="9"/>
      <c r="U1769" s="9"/>
      <c r="V1769" s="9"/>
      <c r="W1769" s="9"/>
      <c r="X1769" s="37"/>
      <c r="Y1769" s="9"/>
      <c r="Z1769" s="9"/>
    </row>
    <row r="1770" spans="1:26" x14ac:dyDescent="0.25">
      <c r="A1770" s="9"/>
      <c r="B1770" s="9"/>
      <c r="C1770" s="9"/>
      <c r="D1770" s="9"/>
      <c r="E1770" s="32">
        <v>8261212</v>
      </c>
      <c r="F1770" s="33" t="s">
        <v>1767</v>
      </c>
      <c r="G1770" s="33"/>
      <c r="H1770" s="9"/>
      <c r="I1770" s="9"/>
      <c r="J1770" s="9"/>
      <c r="K1770" s="9"/>
      <c r="L1770" s="9"/>
      <c r="M1770" s="9"/>
      <c r="N1770" s="9"/>
      <c r="O1770" s="9"/>
      <c r="P1770" s="9"/>
      <c r="Q1770" s="9"/>
      <c r="R1770" s="9"/>
      <c r="S1770" s="9"/>
      <c r="T1770" s="9"/>
      <c r="U1770" s="9"/>
      <c r="V1770" s="9"/>
      <c r="W1770" s="9"/>
      <c r="X1770" s="37"/>
      <c r="Y1770" s="9"/>
      <c r="Z1770" s="9"/>
    </row>
    <row r="1771" spans="1:26" x14ac:dyDescent="0.25">
      <c r="A1771" s="9"/>
      <c r="B1771" s="9"/>
      <c r="C1771" s="9"/>
      <c r="D1771" s="9"/>
      <c r="E1771" s="32">
        <v>8267105</v>
      </c>
      <c r="F1771" s="33" t="s">
        <v>1768</v>
      </c>
      <c r="G1771" s="33"/>
      <c r="H1771" s="9"/>
      <c r="I1771" s="9"/>
      <c r="J1771" s="9"/>
      <c r="K1771" s="9"/>
      <c r="L1771" s="9"/>
      <c r="M1771" s="9"/>
      <c r="N1771" s="9"/>
      <c r="O1771" s="9"/>
      <c r="P1771" s="9"/>
      <c r="Q1771" s="9"/>
      <c r="R1771" s="9"/>
      <c r="S1771" s="9"/>
      <c r="T1771" s="9"/>
      <c r="U1771" s="9"/>
      <c r="V1771" s="9"/>
      <c r="W1771" s="9"/>
      <c r="X1771" s="37"/>
      <c r="Y1771" s="9"/>
      <c r="Z1771" s="9"/>
    </row>
    <row r="1772" spans="1:26" x14ac:dyDescent="0.25">
      <c r="A1772" s="9"/>
      <c r="B1772" s="9"/>
      <c r="C1772" s="9"/>
      <c r="D1772" s="9"/>
      <c r="E1772" s="32">
        <v>8275100</v>
      </c>
      <c r="F1772" s="33" t="s">
        <v>1769</v>
      </c>
      <c r="G1772" s="33"/>
      <c r="H1772" s="9"/>
      <c r="I1772" s="9"/>
      <c r="J1772" s="9"/>
      <c r="K1772" s="9"/>
      <c r="L1772" s="9"/>
      <c r="M1772" s="9"/>
      <c r="N1772" s="9"/>
      <c r="O1772" s="9"/>
      <c r="P1772" s="9"/>
      <c r="Q1772" s="9"/>
      <c r="R1772" s="9"/>
      <c r="S1772" s="9"/>
      <c r="T1772" s="9"/>
      <c r="U1772" s="9"/>
      <c r="V1772" s="9"/>
      <c r="W1772" s="9"/>
      <c r="X1772" s="37"/>
      <c r="Y1772" s="9"/>
      <c r="Z1772" s="9"/>
    </row>
    <row r="1773" spans="1:26" x14ac:dyDescent="0.25">
      <c r="A1773" s="9"/>
      <c r="B1773" s="9"/>
      <c r="C1773" s="9"/>
      <c r="D1773" s="9"/>
      <c r="E1773" s="32">
        <v>8275101</v>
      </c>
      <c r="F1773" s="33" t="s">
        <v>1770</v>
      </c>
      <c r="G1773" s="33"/>
      <c r="H1773" s="9"/>
      <c r="I1773" s="9"/>
      <c r="J1773" s="9"/>
      <c r="K1773" s="9"/>
      <c r="L1773" s="9"/>
      <c r="M1773" s="9"/>
      <c r="N1773" s="9"/>
      <c r="O1773" s="9"/>
      <c r="P1773" s="9"/>
      <c r="Q1773" s="9"/>
      <c r="R1773" s="9"/>
      <c r="S1773" s="9"/>
      <c r="T1773" s="9"/>
      <c r="U1773" s="9"/>
      <c r="V1773" s="9"/>
      <c r="W1773" s="9"/>
      <c r="X1773" s="37"/>
      <c r="Y1773" s="9"/>
      <c r="Z1773" s="9"/>
    </row>
    <row r="1774" spans="1:26" x14ac:dyDescent="0.25">
      <c r="A1774" s="9"/>
      <c r="B1774" s="9"/>
      <c r="C1774" s="9"/>
      <c r="D1774" s="9"/>
      <c r="E1774" s="32">
        <v>8280130</v>
      </c>
      <c r="F1774" s="33" t="s">
        <v>1771</v>
      </c>
      <c r="G1774" s="33"/>
      <c r="H1774" s="9"/>
      <c r="I1774" s="9"/>
      <c r="J1774" s="9"/>
      <c r="K1774" s="9"/>
      <c r="L1774" s="9"/>
      <c r="M1774" s="9"/>
      <c r="N1774" s="9"/>
      <c r="O1774" s="9"/>
      <c r="P1774" s="9"/>
      <c r="Q1774" s="9"/>
      <c r="R1774" s="9"/>
      <c r="S1774" s="9"/>
      <c r="T1774" s="9"/>
      <c r="U1774" s="9"/>
      <c r="V1774" s="9"/>
      <c r="W1774" s="9"/>
      <c r="X1774" s="37"/>
      <c r="Y1774" s="9"/>
      <c r="Z1774" s="9"/>
    </row>
    <row r="1775" spans="1:26" x14ac:dyDescent="0.25">
      <c r="A1775" s="9"/>
      <c r="B1775" s="9"/>
      <c r="C1775" s="9"/>
      <c r="D1775" s="9"/>
      <c r="E1775" s="32">
        <v>8280131</v>
      </c>
      <c r="F1775" s="33" t="s">
        <v>1772</v>
      </c>
      <c r="G1775" s="33"/>
      <c r="H1775" s="9"/>
      <c r="I1775" s="9"/>
      <c r="J1775" s="9"/>
      <c r="K1775" s="9"/>
      <c r="L1775" s="9"/>
      <c r="M1775" s="9"/>
      <c r="N1775" s="9"/>
      <c r="O1775" s="9"/>
      <c r="P1775" s="9"/>
      <c r="Q1775" s="9"/>
      <c r="R1775" s="9"/>
      <c r="S1775" s="9"/>
      <c r="T1775" s="9"/>
      <c r="U1775" s="9"/>
      <c r="V1775" s="9"/>
      <c r="W1775" s="9"/>
      <c r="X1775" s="37"/>
      <c r="Y1775" s="9"/>
      <c r="Z1775" s="9"/>
    </row>
    <row r="1776" spans="1:26" x14ac:dyDescent="0.25">
      <c r="A1776" s="9"/>
      <c r="B1776" s="9"/>
      <c r="C1776" s="9"/>
      <c r="D1776" s="9"/>
      <c r="E1776" s="32">
        <v>8280134</v>
      </c>
      <c r="F1776" s="33" t="s">
        <v>1773</v>
      </c>
      <c r="G1776" s="33"/>
      <c r="H1776" s="9"/>
      <c r="I1776" s="9"/>
      <c r="J1776" s="9"/>
      <c r="K1776" s="9"/>
      <c r="L1776" s="9"/>
      <c r="M1776" s="9"/>
      <c r="N1776" s="9"/>
      <c r="O1776" s="9"/>
      <c r="P1776" s="9"/>
      <c r="Q1776" s="9"/>
      <c r="R1776" s="9"/>
      <c r="S1776" s="9"/>
      <c r="T1776" s="9"/>
      <c r="U1776" s="9"/>
      <c r="V1776" s="9"/>
      <c r="W1776" s="9"/>
      <c r="X1776" s="37"/>
      <c r="Y1776" s="9"/>
      <c r="Z1776" s="9"/>
    </row>
    <row r="1777" spans="1:26" x14ac:dyDescent="0.25">
      <c r="A1777" s="9"/>
      <c r="B1777" s="9"/>
      <c r="C1777" s="9"/>
      <c r="D1777" s="9"/>
      <c r="E1777" s="32">
        <v>8280805</v>
      </c>
      <c r="F1777" s="33" t="s">
        <v>1774</v>
      </c>
      <c r="G1777" s="33"/>
      <c r="H1777" s="9"/>
      <c r="I1777" s="9"/>
      <c r="J1777" s="9"/>
      <c r="K1777" s="9"/>
      <c r="L1777" s="9"/>
      <c r="M1777" s="9"/>
      <c r="N1777" s="9"/>
      <c r="O1777" s="9"/>
      <c r="P1777" s="9"/>
      <c r="Q1777" s="9"/>
      <c r="R1777" s="9"/>
      <c r="S1777" s="9"/>
      <c r="T1777" s="9"/>
      <c r="U1777" s="9"/>
      <c r="V1777" s="9"/>
      <c r="W1777" s="9"/>
      <c r="X1777" s="37"/>
      <c r="Y1777" s="9"/>
      <c r="Z1777" s="9"/>
    </row>
    <row r="1778" spans="1:26" x14ac:dyDescent="0.25">
      <c r="A1778" s="9"/>
      <c r="B1778" s="9"/>
      <c r="C1778" s="9"/>
      <c r="D1778" s="9"/>
      <c r="E1778" s="32">
        <v>8280820</v>
      </c>
      <c r="F1778" s="33" t="s">
        <v>1775</v>
      </c>
      <c r="G1778" s="33"/>
      <c r="H1778" s="9"/>
      <c r="I1778" s="9"/>
      <c r="J1778" s="9"/>
      <c r="K1778" s="9"/>
      <c r="L1778" s="9"/>
      <c r="M1778" s="9"/>
      <c r="N1778" s="9"/>
      <c r="O1778" s="9"/>
      <c r="P1778" s="9"/>
      <c r="Q1778" s="9"/>
      <c r="R1778" s="9"/>
      <c r="S1778" s="9"/>
      <c r="T1778" s="9"/>
      <c r="U1778" s="9"/>
      <c r="V1778" s="9"/>
      <c r="W1778" s="9"/>
      <c r="X1778" s="37"/>
      <c r="Y1778" s="9"/>
      <c r="Z1778" s="9"/>
    </row>
    <row r="1779" spans="1:26" x14ac:dyDescent="0.25">
      <c r="A1779" s="9"/>
      <c r="B1779" s="9"/>
      <c r="C1779" s="9"/>
      <c r="D1779" s="9"/>
      <c r="E1779" s="32">
        <v>8281100</v>
      </c>
      <c r="F1779" s="33" t="s">
        <v>222</v>
      </c>
      <c r="G1779" s="33"/>
      <c r="H1779" s="9"/>
      <c r="I1779" s="9"/>
      <c r="J1779" s="9"/>
      <c r="K1779" s="9"/>
      <c r="L1779" s="9"/>
      <c r="M1779" s="9"/>
      <c r="N1779" s="9"/>
      <c r="O1779" s="9"/>
      <c r="P1779" s="9"/>
      <c r="Q1779" s="9"/>
      <c r="R1779" s="9"/>
      <c r="S1779" s="9"/>
      <c r="T1779" s="9"/>
      <c r="U1779" s="9"/>
      <c r="V1779" s="9"/>
      <c r="W1779" s="9"/>
      <c r="X1779" s="37"/>
      <c r="Y1779" s="9"/>
      <c r="Z1779" s="9"/>
    </row>
    <row r="1780" spans="1:26" x14ac:dyDescent="0.25">
      <c r="A1780" s="9"/>
      <c r="B1780" s="9"/>
      <c r="C1780" s="9"/>
      <c r="D1780" s="9"/>
      <c r="E1780" s="32">
        <v>8281131</v>
      </c>
      <c r="F1780" s="33" t="s">
        <v>1776</v>
      </c>
      <c r="G1780" s="33"/>
      <c r="H1780" s="9"/>
      <c r="I1780" s="9"/>
      <c r="J1780" s="9"/>
      <c r="K1780" s="9"/>
      <c r="L1780" s="9"/>
      <c r="M1780" s="9"/>
      <c r="N1780" s="9"/>
      <c r="O1780" s="9"/>
      <c r="P1780" s="9"/>
      <c r="Q1780" s="9"/>
      <c r="R1780" s="9"/>
      <c r="S1780" s="9"/>
      <c r="T1780" s="9"/>
      <c r="U1780" s="9"/>
      <c r="V1780" s="9"/>
      <c r="W1780" s="9"/>
      <c r="X1780" s="37"/>
      <c r="Y1780" s="9"/>
      <c r="Z1780" s="9"/>
    </row>
    <row r="1781" spans="1:26" x14ac:dyDescent="0.25">
      <c r="A1781" s="9"/>
      <c r="B1781" s="9"/>
      <c r="C1781" s="9"/>
      <c r="D1781" s="9"/>
      <c r="E1781" s="32">
        <v>8281154</v>
      </c>
      <c r="F1781" s="33" t="s">
        <v>1777</v>
      </c>
      <c r="G1781" s="33"/>
      <c r="H1781" s="9"/>
      <c r="I1781" s="9"/>
      <c r="J1781" s="9"/>
      <c r="K1781" s="9"/>
      <c r="L1781" s="9"/>
      <c r="M1781" s="9"/>
      <c r="N1781" s="9"/>
      <c r="O1781" s="9"/>
      <c r="P1781" s="9"/>
      <c r="Q1781" s="9"/>
      <c r="R1781" s="9"/>
      <c r="S1781" s="9"/>
      <c r="T1781" s="9"/>
      <c r="U1781" s="9"/>
      <c r="V1781" s="9"/>
      <c r="W1781" s="9"/>
      <c r="X1781" s="37"/>
      <c r="Y1781" s="9"/>
      <c r="Z1781" s="9"/>
    </row>
    <row r="1782" spans="1:26" x14ac:dyDescent="0.25">
      <c r="A1782" s="9"/>
      <c r="B1782" s="9"/>
      <c r="C1782" s="9"/>
      <c r="D1782" s="9"/>
      <c r="E1782" s="32">
        <v>8282100</v>
      </c>
      <c r="F1782" s="33" t="s">
        <v>1778</v>
      </c>
      <c r="G1782" s="33"/>
      <c r="H1782" s="9"/>
      <c r="I1782" s="9"/>
      <c r="J1782" s="9"/>
      <c r="K1782" s="9"/>
      <c r="L1782" s="9"/>
      <c r="M1782" s="9"/>
      <c r="N1782" s="9"/>
      <c r="O1782" s="9"/>
      <c r="P1782" s="9"/>
      <c r="Q1782" s="9"/>
      <c r="R1782" s="9"/>
      <c r="S1782" s="9"/>
      <c r="T1782" s="9"/>
      <c r="U1782" s="9"/>
      <c r="V1782" s="9"/>
      <c r="W1782" s="9"/>
      <c r="X1782" s="37"/>
      <c r="Y1782" s="9"/>
      <c r="Z1782" s="9"/>
    </row>
    <row r="1783" spans="1:26" x14ac:dyDescent="0.25">
      <c r="A1783" s="9"/>
      <c r="B1783" s="9"/>
      <c r="C1783" s="9"/>
      <c r="D1783" s="9"/>
      <c r="E1783" s="32">
        <v>8282101</v>
      </c>
      <c r="F1783" s="33" t="s">
        <v>1779</v>
      </c>
      <c r="G1783" s="33"/>
      <c r="H1783" s="9"/>
      <c r="I1783" s="9"/>
      <c r="J1783" s="9"/>
      <c r="K1783" s="9"/>
      <c r="L1783" s="9"/>
      <c r="M1783" s="9"/>
      <c r="N1783" s="9"/>
      <c r="O1783" s="9"/>
      <c r="P1783" s="9"/>
      <c r="Q1783" s="9"/>
      <c r="R1783" s="9"/>
      <c r="S1783" s="9"/>
      <c r="T1783" s="9"/>
      <c r="U1783" s="9"/>
      <c r="V1783" s="9"/>
      <c r="W1783" s="9"/>
      <c r="X1783" s="37"/>
      <c r="Y1783" s="9"/>
      <c r="Z1783" s="9"/>
    </row>
    <row r="1784" spans="1:26" x14ac:dyDescent="0.25">
      <c r="A1784" s="9"/>
      <c r="B1784" s="9"/>
      <c r="C1784" s="9"/>
      <c r="D1784" s="9"/>
      <c r="E1784" s="32">
        <v>8283100</v>
      </c>
      <c r="F1784" s="33" t="s">
        <v>1780</v>
      </c>
      <c r="G1784" s="33"/>
      <c r="H1784" s="9"/>
      <c r="I1784" s="9"/>
      <c r="J1784" s="9"/>
      <c r="K1784" s="9"/>
      <c r="L1784" s="9"/>
      <c r="M1784" s="9"/>
      <c r="N1784" s="9"/>
      <c r="O1784" s="9"/>
      <c r="P1784" s="9"/>
      <c r="Q1784" s="9"/>
      <c r="R1784" s="9"/>
      <c r="S1784" s="9"/>
      <c r="T1784" s="9"/>
      <c r="U1784" s="9"/>
      <c r="V1784" s="9"/>
      <c r="W1784" s="9"/>
      <c r="X1784" s="37"/>
      <c r="Y1784" s="9"/>
      <c r="Z1784" s="9"/>
    </row>
    <row r="1785" spans="1:26" x14ac:dyDescent="0.25">
      <c r="A1785" s="9"/>
      <c r="B1785" s="9"/>
      <c r="C1785" s="9"/>
      <c r="D1785" s="9"/>
      <c r="E1785" s="32">
        <v>8283101</v>
      </c>
      <c r="F1785" s="33" t="s">
        <v>1781</v>
      </c>
      <c r="G1785" s="33"/>
      <c r="H1785" s="9"/>
      <c r="I1785" s="9"/>
      <c r="J1785" s="9"/>
      <c r="K1785" s="9"/>
      <c r="L1785" s="9"/>
      <c r="M1785" s="9"/>
      <c r="N1785" s="9"/>
      <c r="O1785" s="9"/>
      <c r="P1785" s="9"/>
      <c r="Q1785" s="9"/>
      <c r="R1785" s="9"/>
      <c r="S1785" s="9"/>
      <c r="T1785" s="9"/>
      <c r="U1785" s="9"/>
      <c r="V1785" s="9"/>
      <c r="W1785" s="9"/>
      <c r="X1785" s="37"/>
      <c r="Y1785" s="9"/>
      <c r="Z1785" s="9"/>
    </row>
    <row r="1786" spans="1:26" x14ac:dyDescent="0.25">
      <c r="A1786" s="9"/>
      <c r="B1786" s="9"/>
      <c r="C1786" s="9"/>
      <c r="D1786" s="9"/>
      <c r="E1786" s="32">
        <v>8283105</v>
      </c>
      <c r="F1786" s="33" t="s">
        <v>1782</v>
      </c>
      <c r="G1786" s="33"/>
      <c r="H1786" s="9"/>
      <c r="I1786" s="9"/>
      <c r="J1786" s="9"/>
      <c r="K1786" s="9"/>
      <c r="L1786" s="9"/>
      <c r="M1786" s="9"/>
      <c r="N1786" s="9"/>
      <c r="O1786" s="9"/>
      <c r="P1786" s="9"/>
      <c r="Q1786" s="9"/>
      <c r="R1786" s="9"/>
      <c r="S1786" s="9"/>
      <c r="T1786" s="9"/>
      <c r="U1786" s="9"/>
      <c r="V1786" s="9"/>
      <c r="W1786" s="9"/>
      <c r="X1786" s="37"/>
      <c r="Y1786" s="9"/>
      <c r="Z1786" s="9"/>
    </row>
    <row r="1787" spans="1:26" x14ac:dyDescent="0.25">
      <c r="A1787" s="9"/>
      <c r="B1787" s="9"/>
      <c r="C1787" s="9"/>
      <c r="D1787" s="9"/>
      <c r="E1787" s="32">
        <v>8283106</v>
      </c>
      <c r="F1787" s="33" t="s">
        <v>1782</v>
      </c>
      <c r="G1787" s="33"/>
      <c r="H1787" s="9"/>
      <c r="I1787" s="9"/>
      <c r="J1787" s="9"/>
      <c r="K1787" s="9"/>
      <c r="L1787" s="9"/>
      <c r="M1787" s="9"/>
      <c r="N1787" s="9"/>
      <c r="O1787" s="9"/>
      <c r="P1787" s="9"/>
      <c r="Q1787" s="9"/>
      <c r="R1787" s="9"/>
      <c r="S1787" s="9"/>
      <c r="T1787" s="9"/>
      <c r="U1787" s="9"/>
      <c r="V1787" s="9"/>
      <c r="W1787" s="9"/>
      <c r="X1787" s="37"/>
      <c r="Y1787" s="9"/>
      <c r="Z1787" s="9"/>
    </row>
    <row r="1788" spans="1:26" x14ac:dyDescent="0.25">
      <c r="A1788" s="9"/>
      <c r="B1788" s="9"/>
      <c r="C1788" s="9"/>
      <c r="D1788" s="9"/>
      <c r="E1788" s="32">
        <v>8283117</v>
      </c>
      <c r="F1788" s="33" t="s">
        <v>1783</v>
      </c>
      <c r="G1788" s="33"/>
      <c r="H1788" s="9"/>
      <c r="I1788" s="9"/>
      <c r="J1788" s="9"/>
      <c r="K1788" s="9"/>
      <c r="L1788" s="9"/>
      <c r="M1788" s="9"/>
      <c r="N1788" s="9"/>
      <c r="O1788" s="9"/>
      <c r="P1788" s="9"/>
      <c r="Q1788" s="9"/>
      <c r="R1788" s="9"/>
      <c r="S1788" s="9"/>
      <c r="T1788" s="9"/>
      <c r="U1788" s="9"/>
      <c r="V1788" s="9"/>
      <c r="W1788" s="9"/>
      <c r="X1788" s="37"/>
      <c r="Y1788" s="9"/>
      <c r="Z1788" s="9"/>
    </row>
    <row r="1789" spans="1:26" x14ac:dyDescent="0.25">
      <c r="A1789" s="9"/>
      <c r="B1789" s="9"/>
      <c r="C1789" s="9"/>
      <c r="D1789" s="9"/>
      <c r="E1789" s="32">
        <v>8283120</v>
      </c>
      <c r="F1789" s="33" t="s">
        <v>1784</v>
      </c>
      <c r="G1789" s="33"/>
      <c r="H1789" s="9"/>
      <c r="I1789" s="9"/>
      <c r="J1789" s="9"/>
      <c r="K1789" s="9"/>
      <c r="L1789" s="9"/>
      <c r="M1789" s="9"/>
      <c r="N1789" s="9"/>
      <c r="O1789" s="9"/>
      <c r="P1789" s="9"/>
      <c r="Q1789" s="9"/>
      <c r="R1789" s="9"/>
      <c r="S1789" s="9"/>
      <c r="T1789" s="9"/>
      <c r="U1789" s="9"/>
      <c r="V1789" s="9"/>
      <c r="W1789" s="9"/>
      <c r="X1789" s="37"/>
      <c r="Y1789" s="9"/>
      <c r="Z1789" s="9"/>
    </row>
    <row r="1790" spans="1:26" x14ac:dyDescent="0.25">
      <c r="A1790" s="9"/>
      <c r="B1790" s="9"/>
      <c r="C1790" s="9"/>
      <c r="D1790" s="9"/>
      <c r="E1790" s="32">
        <v>8283157</v>
      </c>
      <c r="F1790" s="33" t="s">
        <v>1785</v>
      </c>
      <c r="G1790" s="33"/>
      <c r="H1790" s="9"/>
      <c r="I1790" s="9"/>
      <c r="J1790" s="9"/>
      <c r="K1790" s="9"/>
      <c r="L1790" s="9"/>
      <c r="M1790" s="9"/>
      <c r="N1790" s="9"/>
      <c r="O1790" s="9"/>
      <c r="P1790" s="9"/>
      <c r="Q1790" s="9"/>
      <c r="R1790" s="9"/>
      <c r="S1790" s="9"/>
      <c r="T1790" s="9"/>
      <c r="U1790" s="9"/>
      <c r="V1790" s="9"/>
      <c r="W1790" s="9"/>
      <c r="X1790" s="37"/>
      <c r="Y1790" s="9"/>
      <c r="Z1790" s="9"/>
    </row>
    <row r="1791" spans="1:26" x14ac:dyDescent="0.25">
      <c r="A1791" s="9"/>
      <c r="B1791" s="9"/>
      <c r="C1791" s="9"/>
      <c r="D1791" s="9"/>
      <c r="E1791" s="32">
        <v>8285100</v>
      </c>
      <c r="F1791" s="33" t="s">
        <v>1786</v>
      </c>
      <c r="G1791" s="33"/>
      <c r="H1791" s="9"/>
      <c r="I1791" s="9"/>
      <c r="J1791" s="9"/>
      <c r="K1791" s="9"/>
      <c r="L1791" s="9"/>
      <c r="M1791" s="9"/>
      <c r="N1791" s="9"/>
      <c r="O1791" s="9"/>
      <c r="P1791" s="9"/>
      <c r="Q1791" s="9"/>
      <c r="R1791" s="9"/>
      <c r="S1791" s="9"/>
      <c r="T1791" s="9"/>
      <c r="U1791" s="9"/>
      <c r="V1791" s="9"/>
      <c r="W1791" s="9"/>
      <c r="X1791" s="37"/>
      <c r="Y1791" s="9"/>
      <c r="Z1791" s="9"/>
    </row>
    <row r="1792" spans="1:26" x14ac:dyDescent="0.25">
      <c r="A1792" s="9"/>
      <c r="B1792" s="9"/>
      <c r="C1792" s="9"/>
      <c r="D1792" s="9"/>
      <c r="E1792" s="32">
        <v>8285101</v>
      </c>
      <c r="F1792" s="33" t="s">
        <v>1787</v>
      </c>
      <c r="G1792" s="33"/>
      <c r="H1792" s="9"/>
      <c r="I1792" s="9"/>
      <c r="J1792" s="9"/>
      <c r="K1792" s="9"/>
      <c r="L1792" s="9"/>
      <c r="M1792" s="9"/>
      <c r="N1792" s="9"/>
      <c r="O1792" s="9"/>
      <c r="P1792" s="9"/>
      <c r="Q1792" s="9"/>
      <c r="R1792" s="9"/>
      <c r="S1792" s="9"/>
      <c r="T1792" s="9"/>
      <c r="U1792" s="9"/>
      <c r="V1792" s="9"/>
      <c r="W1792" s="9"/>
      <c r="X1792" s="37"/>
      <c r="Y1792" s="9"/>
      <c r="Z1792" s="9"/>
    </row>
    <row r="1793" spans="1:26" x14ac:dyDescent="0.25">
      <c r="A1793" s="9"/>
      <c r="B1793" s="9"/>
      <c r="C1793" s="9"/>
      <c r="D1793" s="9"/>
      <c r="E1793" s="32">
        <v>8285102</v>
      </c>
      <c r="F1793" s="33" t="s">
        <v>1788</v>
      </c>
      <c r="G1793" s="33"/>
      <c r="H1793" s="9"/>
      <c r="I1793" s="9"/>
      <c r="J1793" s="9"/>
      <c r="K1793" s="9"/>
      <c r="L1793" s="9"/>
      <c r="M1793" s="9"/>
      <c r="N1793" s="9"/>
      <c r="O1793" s="9"/>
      <c r="P1793" s="9"/>
      <c r="Q1793" s="9"/>
      <c r="R1793" s="9"/>
      <c r="S1793" s="9"/>
      <c r="T1793" s="9"/>
      <c r="U1793" s="9"/>
      <c r="V1793" s="9"/>
      <c r="W1793" s="9"/>
      <c r="X1793" s="37"/>
      <c r="Y1793" s="9"/>
      <c r="Z1793" s="9"/>
    </row>
    <row r="1794" spans="1:26" x14ac:dyDescent="0.25">
      <c r="A1794" s="9"/>
      <c r="B1794" s="9"/>
      <c r="C1794" s="9"/>
      <c r="D1794" s="9"/>
      <c r="E1794" s="32">
        <v>8285103</v>
      </c>
      <c r="F1794" s="33" t="s">
        <v>1789</v>
      </c>
      <c r="G1794" s="33"/>
      <c r="H1794" s="9"/>
      <c r="I1794" s="9"/>
      <c r="J1794" s="9"/>
      <c r="K1794" s="9"/>
      <c r="L1794" s="9"/>
      <c r="M1794" s="9"/>
      <c r="N1794" s="9"/>
      <c r="O1794" s="9"/>
      <c r="P1794" s="9"/>
      <c r="Q1794" s="9"/>
      <c r="R1794" s="9"/>
      <c r="S1794" s="9"/>
      <c r="T1794" s="9"/>
      <c r="U1794" s="9"/>
      <c r="V1794" s="9"/>
      <c r="W1794" s="9"/>
      <c r="X1794" s="37"/>
      <c r="Y1794" s="9"/>
      <c r="Z1794" s="9"/>
    </row>
    <row r="1795" spans="1:26" x14ac:dyDescent="0.25">
      <c r="A1795" s="9"/>
      <c r="B1795" s="9"/>
      <c r="C1795" s="9"/>
      <c r="D1795" s="9"/>
      <c r="E1795" s="32">
        <v>8285105</v>
      </c>
      <c r="F1795" s="33" t="s">
        <v>1790</v>
      </c>
      <c r="G1795" s="33"/>
      <c r="H1795" s="9"/>
      <c r="I1795" s="9"/>
      <c r="J1795" s="9"/>
      <c r="K1795" s="9"/>
      <c r="L1795" s="9"/>
      <c r="M1795" s="9"/>
      <c r="N1795" s="9"/>
      <c r="O1795" s="9"/>
      <c r="P1795" s="9"/>
      <c r="Q1795" s="9"/>
      <c r="R1795" s="9"/>
      <c r="S1795" s="9"/>
      <c r="T1795" s="9"/>
      <c r="U1795" s="9"/>
      <c r="V1795" s="9"/>
      <c r="W1795" s="9"/>
      <c r="X1795" s="37"/>
      <c r="Y1795" s="9"/>
      <c r="Z1795" s="9"/>
    </row>
    <row r="1796" spans="1:26" x14ac:dyDescent="0.25">
      <c r="A1796" s="9"/>
      <c r="B1796" s="9"/>
      <c r="C1796" s="9"/>
      <c r="D1796" s="9"/>
      <c r="E1796" s="32">
        <v>8285106</v>
      </c>
      <c r="F1796" s="33" t="s">
        <v>1790</v>
      </c>
      <c r="G1796" s="33"/>
      <c r="H1796" s="9"/>
      <c r="I1796" s="9"/>
      <c r="J1796" s="9"/>
      <c r="K1796" s="9"/>
      <c r="L1796" s="9"/>
      <c r="M1796" s="9"/>
      <c r="N1796" s="9"/>
      <c r="O1796" s="9"/>
      <c r="P1796" s="9"/>
      <c r="Q1796" s="9"/>
      <c r="R1796" s="9"/>
      <c r="S1796" s="9"/>
      <c r="T1796" s="9"/>
      <c r="U1796" s="9"/>
      <c r="V1796" s="9"/>
      <c r="W1796" s="9"/>
      <c r="X1796" s="37"/>
      <c r="Y1796" s="9"/>
      <c r="Z1796" s="9"/>
    </row>
    <row r="1797" spans="1:26" x14ac:dyDescent="0.25">
      <c r="A1797" s="9"/>
      <c r="B1797" s="9"/>
      <c r="C1797" s="9"/>
      <c r="D1797" s="9"/>
      <c r="E1797" s="32">
        <v>8285110</v>
      </c>
      <c r="F1797" s="33" t="s">
        <v>1791</v>
      </c>
      <c r="G1797" s="33"/>
      <c r="H1797" s="9"/>
      <c r="I1797" s="9"/>
      <c r="J1797" s="9"/>
      <c r="K1797" s="9"/>
      <c r="L1797" s="9"/>
      <c r="M1797" s="9"/>
      <c r="N1797" s="9"/>
      <c r="O1797" s="9"/>
      <c r="P1797" s="9"/>
      <c r="Q1797" s="9"/>
      <c r="R1797" s="9"/>
      <c r="S1797" s="9"/>
      <c r="T1797" s="9"/>
      <c r="U1797" s="9"/>
      <c r="V1797" s="9"/>
      <c r="W1797" s="9"/>
      <c r="X1797" s="37"/>
      <c r="Y1797" s="9"/>
      <c r="Z1797" s="9"/>
    </row>
    <row r="1798" spans="1:26" x14ac:dyDescent="0.25">
      <c r="A1798" s="9"/>
      <c r="B1798" s="9"/>
      <c r="C1798" s="9"/>
      <c r="D1798" s="9"/>
      <c r="E1798" s="32">
        <v>8285112</v>
      </c>
      <c r="F1798" s="33" t="s">
        <v>1791</v>
      </c>
      <c r="G1798" s="33"/>
      <c r="H1798" s="9"/>
      <c r="I1798" s="9"/>
      <c r="J1798" s="9"/>
      <c r="K1798" s="9"/>
      <c r="L1798" s="9"/>
      <c r="M1798" s="9"/>
      <c r="N1798" s="9"/>
      <c r="O1798" s="9"/>
      <c r="P1798" s="9"/>
      <c r="Q1798" s="9"/>
      <c r="R1798" s="9"/>
      <c r="S1798" s="9"/>
      <c r="T1798" s="9"/>
      <c r="U1798" s="9"/>
      <c r="V1798" s="9"/>
      <c r="W1798" s="9"/>
      <c r="X1798" s="37"/>
      <c r="Y1798" s="9"/>
      <c r="Z1798" s="9"/>
    </row>
    <row r="1799" spans="1:26" x14ac:dyDescent="0.25">
      <c r="A1799" s="9"/>
      <c r="B1799" s="9"/>
      <c r="C1799" s="9"/>
      <c r="D1799" s="9"/>
      <c r="E1799" s="32">
        <v>8285120</v>
      </c>
      <c r="F1799" s="33" t="s">
        <v>1792</v>
      </c>
      <c r="G1799" s="33"/>
      <c r="H1799" s="9"/>
      <c r="I1799" s="9"/>
      <c r="J1799" s="9"/>
      <c r="K1799" s="9"/>
      <c r="L1799" s="9"/>
      <c r="M1799" s="9"/>
      <c r="N1799" s="9"/>
      <c r="O1799" s="9"/>
      <c r="P1799" s="9"/>
      <c r="Q1799" s="9"/>
      <c r="R1799" s="9"/>
      <c r="S1799" s="9"/>
      <c r="T1799" s="9"/>
      <c r="U1799" s="9"/>
      <c r="V1799" s="9"/>
      <c r="W1799" s="9"/>
      <c r="X1799" s="37"/>
      <c r="Y1799" s="9"/>
      <c r="Z1799" s="9"/>
    </row>
    <row r="1800" spans="1:26" x14ac:dyDescent="0.25">
      <c r="A1800" s="9"/>
      <c r="B1800" s="9"/>
      <c r="C1800" s="9"/>
      <c r="D1800" s="9"/>
      <c r="E1800" s="32">
        <v>8288100</v>
      </c>
      <c r="F1800" s="33" t="s">
        <v>1793</v>
      </c>
      <c r="G1800" s="33"/>
      <c r="H1800" s="9"/>
      <c r="I1800" s="9"/>
      <c r="J1800" s="9"/>
      <c r="K1800" s="9"/>
      <c r="L1800" s="9"/>
      <c r="M1800" s="9"/>
      <c r="N1800" s="9"/>
      <c r="O1800" s="9"/>
      <c r="P1800" s="9"/>
      <c r="Q1800" s="9"/>
      <c r="R1800" s="9"/>
      <c r="S1800" s="9"/>
      <c r="T1800" s="9"/>
      <c r="U1800" s="9"/>
      <c r="V1800" s="9"/>
      <c r="W1800" s="9"/>
      <c r="X1800" s="37"/>
      <c r="Y1800" s="9"/>
      <c r="Z1800" s="9"/>
    </row>
    <row r="1801" spans="1:26" x14ac:dyDescent="0.25">
      <c r="A1801" s="9"/>
      <c r="B1801" s="9"/>
      <c r="C1801" s="9"/>
      <c r="D1801" s="9"/>
      <c r="E1801" s="32">
        <v>8288101</v>
      </c>
      <c r="F1801" s="33" t="s">
        <v>1794</v>
      </c>
      <c r="G1801" s="33"/>
      <c r="H1801" s="9"/>
      <c r="I1801" s="9"/>
      <c r="J1801" s="9"/>
      <c r="K1801" s="9"/>
      <c r="L1801" s="9"/>
      <c r="M1801" s="9"/>
      <c r="N1801" s="9"/>
      <c r="O1801" s="9"/>
      <c r="P1801" s="9"/>
      <c r="Q1801" s="9"/>
      <c r="R1801" s="9"/>
      <c r="S1801" s="9"/>
      <c r="T1801" s="9"/>
      <c r="U1801" s="9"/>
      <c r="V1801" s="9"/>
      <c r="W1801" s="9"/>
      <c r="X1801" s="37"/>
      <c r="Y1801" s="9"/>
      <c r="Z1801" s="9"/>
    </row>
    <row r="1802" spans="1:26" x14ac:dyDescent="0.25">
      <c r="A1802" s="9"/>
      <c r="B1802" s="9"/>
      <c r="C1802" s="9"/>
      <c r="D1802" s="9"/>
      <c r="E1802" s="32">
        <v>8288102</v>
      </c>
      <c r="F1802" s="33" t="s">
        <v>1795</v>
      </c>
      <c r="G1802" s="33"/>
      <c r="H1802" s="9"/>
      <c r="I1802" s="9"/>
      <c r="J1802" s="9"/>
      <c r="K1802" s="9"/>
      <c r="L1802" s="9"/>
      <c r="M1802" s="9"/>
      <c r="N1802" s="9"/>
      <c r="O1802" s="9"/>
      <c r="P1802" s="9"/>
      <c r="Q1802" s="9"/>
      <c r="R1802" s="9"/>
      <c r="S1802" s="9"/>
      <c r="T1802" s="9"/>
      <c r="U1802" s="9"/>
      <c r="V1802" s="9"/>
      <c r="W1802" s="9"/>
      <c r="X1802" s="37"/>
      <c r="Y1802" s="9"/>
      <c r="Z1802" s="9"/>
    </row>
    <row r="1803" spans="1:26" x14ac:dyDescent="0.25">
      <c r="A1803" s="9"/>
      <c r="B1803" s="9"/>
      <c r="C1803" s="9"/>
      <c r="D1803" s="9"/>
      <c r="E1803" s="32">
        <v>8288103</v>
      </c>
      <c r="F1803" s="33" t="s">
        <v>1796</v>
      </c>
      <c r="G1803" s="33"/>
      <c r="H1803" s="9"/>
      <c r="I1803" s="9"/>
      <c r="J1803" s="9"/>
      <c r="K1803" s="9"/>
      <c r="L1803" s="9"/>
      <c r="M1803" s="9"/>
      <c r="N1803" s="9"/>
      <c r="O1803" s="9"/>
      <c r="P1803" s="9"/>
      <c r="Q1803" s="9"/>
      <c r="R1803" s="9"/>
      <c r="S1803" s="9"/>
      <c r="T1803" s="9"/>
      <c r="U1803" s="9"/>
      <c r="V1803" s="9"/>
      <c r="W1803" s="9"/>
      <c r="X1803" s="37"/>
      <c r="Y1803" s="9"/>
      <c r="Z1803" s="9"/>
    </row>
    <row r="1804" spans="1:26" x14ac:dyDescent="0.25">
      <c r="A1804" s="9"/>
      <c r="B1804" s="9"/>
      <c r="C1804" s="9"/>
      <c r="D1804" s="9"/>
      <c r="E1804" s="32">
        <v>8291100</v>
      </c>
      <c r="F1804" s="33" t="s">
        <v>1797</v>
      </c>
      <c r="G1804" s="33"/>
      <c r="H1804" s="9"/>
      <c r="I1804" s="9"/>
      <c r="J1804" s="9"/>
      <c r="K1804" s="9"/>
      <c r="L1804" s="9"/>
      <c r="M1804" s="9"/>
      <c r="N1804" s="9"/>
      <c r="O1804" s="9"/>
      <c r="P1804" s="9"/>
      <c r="Q1804" s="9"/>
      <c r="R1804" s="9"/>
      <c r="S1804" s="9"/>
      <c r="T1804" s="9"/>
      <c r="U1804" s="9"/>
      <c r="V1804" s="9"/>
      <c r="W1804" s="9"/>
      <c r="X1804" s="37"/>
      <c r="Y1804" s="9"/>
      <c r="Z1804" s="9"/>
    </row>
    <row r="1805" spans="1:26" x14ac:dyDescent="0.25">
      <c r="A1805" s="9"/>
      <c r="B1805" s="9"/>
      <c r="C1805" s="9"/>
      <c r="D1805" s="9"/>
      <c r="E1805" s="32">
        <v>8291101</v>
      </c>
      <c r="F1805" s="33" t="s">
        <v>1798</v>
      </c>
      <c r="G1805" s="33"/>
      <c r="H1805" s="9"/>
      <c r="I1805" s="9"/>
      <c r="J1805" s="9"/>
      <c r="K1805" s="9"/>
      <c r="L1805" s="9"/>
      <c r="M1805" s="9"/>
      <c r="N1805" s="9"/>
      <c r="O1805" s="9"/>
      <c r="P1805" s="9"/>
      <c r="Q1805" s="9"/>
      <c r="R1805" s="9"/>
      <c r="S1805" s="9"/>
      <c r="T1805" s="9"/>
      <c r="U1805" s="9"/>
      <c r="V1805" s="9"/>
      <c r="W1805" s="9"/>
      <c r="X1805" s="37"/>
      <c r="Y1805" s="9"/>
      <c r="Z1805" s="9"/>
    </row>
    <row r="1806" spans="1:26" x14ac:dyDescent="0.25">
      <c r="A1806" s="9"/>
      <c r="B1806" s="9"/>
      <c r="C1806" s="9"/>
      <c r="D1806" s="9"/>
      <c r="E1806" s="32">
        <v>8291102</v>
      </c>
      <c r="F1806" s="33" t="s">
        <v>1799</v>
      </c>
      <c r="G1806" s="33"/>
      <c r="H1806" s="9"/>
      <c r="I1806" s="9"/>
      <c r="J1806" s="9"/>
      <c r="K1806" s="9"/>
      <c r="L1806" s="9"/>
      <c r="M1806" s="9"/>
      <c r="N1806" s="9"/>
      <c r="O1806" s="9"/>
      <c r="P1806" s="9"/>
      <c r="Q1806" s="9"/>
      <c r="R1806" s="9"/>
      <c r="S1806" s="9"/>
      <c r="T1806" s="9"/>
      <c r="U1806" s="9"/>
      <c r="V1806" s="9"/>
      <c r="W1806" s="9"/>
      <c r="X1806" s="37"/>
      <c r="Y1806" s="9"/>
      <c r="Z1806" s="9"/>
    </row>
    <row r="1807" spans="1:26" x14ac:dyDescent="0.25">
      <c r="A1807" s="9"/>
      <c r="B1807" s="9"/>
      <c r="C1807" s="9"/>
      <c r="D1807" s="9"/>
      <c r="E1807" s="32">
        <v>8291151</v>
      </c>
      <c r="F1807" s="33" t="s">
        <v>1800</v>
      </c>
      <c r="G1807" s="33"/>
      <c r="H1807" s="9"/>
      <c r="I1807" s="9"/>
      <c r="J1807" s="9"/>
      <c r="K1807" s="9"/>
      <c r="L1807" s="9"/>
      <c r="M1807" s="9"/>
      <c r="N1807" s="9"/>
      <c r="O1807" s="9"/>
      <c r="P1807" s="9"/>
      <c r="Q1807" s="9"/>
      <c r="R1807" s="9"/>
      <c r="S1807" s="9"/>
      <c r="T1807" s="9"/>
      <c r="U1807" s="9"/>
      <c r="V1807" s="9"/>
      <c r="W1807" s="9"/>
      <c r="X1807" s="37"/>
      <c r="Y1807" s="9"/>
      <c r="Z1807" s="9"/>
    </row>
    <row r="1808" spans="1:26" x14ac:dyDescent="0.25">
      <c r="A1808" s="9"/>
      <c r="B1808" s="9"/>
      <c r="C1808" s="9"/>
      <c r="D1808" s="9"/>
      <c r="E1808" s="32">
        <v>8351015</v>
      </c>
      <c r="F1808" s="33" t="s">
        <v>1801</v>
      </c>
      <c r="G1808" s="33"/>
      <c r="H1808" s="9"/>
      <c r="I1808" s="9"/>
      <c r="J1808" s="9"/>
      <c r="K1808" s="9"/>
      <c r="L1808" s="9"/>
      <c r="M1808" s="9"/>
      <c r="N1808" s="9"/>
      <c r="O1808" s="9"/>
      <c r="P1808" s="9"/>
      <c r="Q1808" s="9"/>
      <c r="R1808" s="9"/>
      <c r="S1808" s="9"/>
      <c r="T1808" s="9"/>
      <c r="U1808" s="9"/>
      <c r="V1808" s="9"/>
      <c r="W1808" s="9"/>
      <c r="X1808" s="37"/>
      <c r="Y1808" s="9"/>
      <c r="Z1808" s="9"/>
    </row>
    <row r="1809" spans="1:26" x14ac:dyDescent="0.25">
      <c r="A1809" s="9"/>
      <c r="B1809" s="9"/>
      <c r="C1809" s="9"/>
      <c r="D1809" s="9"/>
      <c r="E1809" s="32">
        <v>8351101</v>
      </c>
      <c r="F1809" s="33" t="s">
        <v>1802</v>
      </c>
      <c r="G1809" s="33"/>
      <c r="H1809" s="9"/>
      <c r="I1809" s="9"/>
      <c r="J1809" s="9"/>
      <c r="K1809" s="9"/>
      <c r="L1809" s="9"/>
      <c r="M1809" s="9"/>
      <c r="N1809" s="9"/>
      <c r="O1809" s="9"/>
      <c r="P1809" s="9"/>
      <c r="Q1809" s="9"/>
      <c r="R1809" s="9"/>
      <c r="S1809" s="9"/>
      <c r="T1809" s="9"/>
      <c r="U1809" s="9"/>
      <c r="V1809" s="9"/>
      <c r="W1809" s="9"/>
      <c r="X1809" s="37"/>
      <c r="Y1809" s="9"/>
      <c r="Z1809" s="9"/>
    </row>
    <row r="1810" spans="1:26" x14ac:dyDescent="0.25">
      <c r="A1810" s="9"/>
      <c r="B1810" s="9"/>
      <c r="C1810" s="9"/>
      <c r="D1810" s="9"/>
      <c r="E1810" s="32">
        <v>8351108</v>
      </c>
      <c r="F1810" s="33" t="s">
        <v>1803</v>
      </c>
      <c r="G1810" s="33"/>
      <c r="H1810" s="9"/>
      <c r="I1810" s="9"/>
      <c r="J1810" s="9"/>
      <c r="K1810" s="9"/>
      <c r="L1810" s="9"/>
      <c r="M1810" s="9"/>
      <c r="N1810" s="9"/>
      <c r="O1810" s="9"/>
      <c r="P1810" s="9"/>
      <c r="Q1810" s="9"/>
      <c r="R1810" s="9"/>
      <c r="S1810" s="9"/>
      <c r="T1810" s="9"/>
      <c r="U1810" s="9"/>
      <c r="V1810" s="9"/>
      <c r="W1810" s="9"/>
      <c r="X1810" s="37"/>
      <c r="Y1810" s="9"/>
      <c r="Z1810" s="9"/>
    </row>
    <row r="1811" spans="1:26" x14ac:dyDescent="0.25">
      <c r="A1811" s="9"/>
      <c r="B1811" s="9"/>
      <c r="C1811" s="9"/>
      <c r="D1811" s="9"/>
      <c r="E1811" s="32">
        <v>8393101</v>
      </c>
      <c r="F1811" s="33" t="s">
        <v>1804</v>
      </c>
      <c r="G1811" s="33"/>
      <c r="H1811" s="9"/>
      <c r="I1811" s="9"/>
      <c r="J1811" s="9"/>
      <c r="K1811" s="9"/>
      <c r="L1811" s="9"/>
      <c r="M1811" s="9"/>
      <c r="N1811" s="9"/>
      <c r="O1811" s="9"/>
      <c r="P1811" s="9"/>
      <c r="Q1811" s="9"/>
      <c r="R1811" s="9"/>
      <c r="S1811" s="9"/>
      <c r="T1811" s="9"/>
      <c r="U1811" s="9"/>
      <c r="V1811" s="9"/>
      <c r="W1811" s="9"/>
      <c r="X1811" s="37"/>
      <c r="Y1811" s="9"/>
      <c r="Z1811" s="9"/>
    </row>
    <row r="1812" spans="1:26" x14ac:dyDescent="0.25">
      <c r="A1812" s="9"/>
      <c r="B1812" s="9"/>
      <c r="C1812" s="9"/>
      <c r="D1812" s="9"/>
      <c r="E1812" s="32">
        <v>8401100</v>
      </c>
      <c r="F1812" s="33" t="s">
        <v>1805</v>
      </c>
      <c r="G1812" s="33"/>
      <c r="H1812" s="9"/>
      <c r="I1812" s="9"/>
      <c r="J1812" s="9"/>
      <c r="K1812" s="9"/>
      <c r="L1812" s="9"/>
      <c r="M1812" s="9"/>
      <c r="N1812" s="9"/>
      <c r="O1812" s="9"/>
      <c r="P1812" s="9"/>
      <c r="Q1812" s="9"/>
      <c r="R1812" s="9"/>
      <c r="S1812" s="9"/>
      <c r="T1812" s="9"/>
      <c r="U1812" s="9"/>
      <c r="V1812" s="9"/>
      <c r="W1812" s="9"/>
      <c r="X1812" s="37"/>
      <c r="Y1812" s="9"/>
      <c r="Z1812" s="9"/>
    </row>
    <row r="1813" spans="1:26" x14ac:dyDescent="0.25">
      <c r="A1813" s="9"/>
      <c r="B1813" s="9"/>
      <c r="C1813" s="9"/>
      <c r="D1813" s="9"/>
      <c r="E1813" s="32">
        <v>8401101</v>
      </c>
      <c r="F1813" s="33" t="s">
        <v>1806</v>
      </c>
      <c r="G1813" s="33"/>
      <c r="H1813" s="9"/>
      <c r="I1813" s="9"/>
      <c r="J1813" s="9"/>
      <c r="K1813" s="9"/>
      <c r="L1813" s="9"/>
      <c r="M1813" s="9"/>
      <c r="N1813" s="9"/>
      <c r="O1813" s="9"/>
      <c r="P1813" s="9"/>
      <c r="Q1813" s="9"/>
      <c r="R1813" s="9"/>
      <c r="S1813" s="9"/>
      <c r="T1813" s="9"/>
      <c r="U1813" s="9"/>
      <c r="V1813" s="9"/>
      <c r="W1813" s="9"/>
      <c r="X1813" s="37"/>
      <c r="Y1813" s="9"/>
      <c r="Z1813" s="9"/>
    </row>
    <row r="1814" spans="1:26" x14ac:dyDescent="0.25">
      <c r="A1814" s="9"/>
      <c r="B1814" s="9"/>
      <c r="C1814" s="9"/>
      <c r="D1814" s="9"/>
      <c r="E1814" s="32">
        <v>8403110</v>
      </c>
      <c r="F1814" s="33" t="s">
        <v>1807</v>
      </c>
      <c r="G1814" s="33"/>
      <c r="H1814" s="9"/>
      <c r="I1814" s="9"/>
      <c r="J1814" s="9"/>
      <c r="K1814" s="9"/>
      <c r="L1814" s="9"/>
      <c r="M1814" s="9"/>
      <c r="N1814" s="9"/>
      <c r="O1814" s="9"/>
      <c r="P1814" s="9"/>
      <c r="Q1814" s="9"/>
      <c r="R1814" s="9"/>
      <c r="S1814" s="9"/>
      <c r="T1814" s="9"/>
      <c r="U1814" s="9"/>
      <c r="V1814" s="9"/>
      <c r="W1814" s="9"/>
      <c r="X1814" s="37"/>
      <c r="Y1814" s="9"/>
      <c r="Z1814" s="9"/>
    </row>
    <row r="1815" spans="1:26" x14ac:dyDescent="0.25">
      <c r="A1815" s="9"/>
      <c r="B1815" s="9"/>
      <c r="C1815" s="9"/>
      <c r="D1815" s="9"/>
      <c r="E1815" s="32">
        <v>8408101</v>
      </c>
      <c r="F1815" s="33" t="s">
        <v>1808</v>
      </c>
      <c r="G1815" s="33"/>
      <c r="H1815" s="9"/>
      <c r="I1815" s="9"/>
      <c r="J1815" s="9"/>
      <c r="K1815" s="9"/>
      <c r="L1815" s="9"/>
      <c r="M1815" s="9"/>
      <c r="N1815" s="9"/>
      <c r="O1815" s="9"/>
      <c r="P1815" s="9"/>
      <c r="Q1815" s="9"/>
      <c r="R1815" s="9"/>
      <c r="S1815" s="9"/>
      <c r="T1815" s="9"/>
      <c r="U1815" s="9"/>
      <c r="V1815" s="9"/>
      <c r="W1815" s="9"/>
      <c r="X1815" s="37"/>
      <c r="Y1815" s="9"/>
      <c r="Z1815" s="9"/>
    </row>
    <row r="1816" spans="1:26" x14ac:dyDescent="0.25">
      <c r="A1816" s="9"/>
      <c r="B1816" s="9"/>
      <c r="C1816" s="9"/>
      <c r="D1816" s="9"/>
      <c r="E1816" s="32">
        <v>8409100</v>
      </c>
      <c r="F1816" s="33" t="s">
        <v>1809</v>
      </c>
      <c r="G1816" s="33"/>
      <c r="H1816" s="9"/>
      <c r="I1816" s="9"/>
      <c r="J1816" s="9"/>
      <c r="K1816" s="9"/>
      <c r="L1816" s="9"/>
      <c r="M1816" s="9"/>
      <c r="N1816" s="9"/>
      <c r="O1816" s="9"/>
      <c r="P1816" s="9"/>
      <c r="Q1816" s="9"/>
      <c r="R1816" s="9"/>
      <c r="S1816" s="9"/>
      <c r="T1816" s="9"/>
      <c r="U1816" s="9"/>
      <c r="V1816" s="9"/>
      <c r="W1816" s="9"/>
      <c r="X1816" s="37"/>
      <c r="Y1816" s="9"/>
      <c r="Z1816" s="9"/>
    </row>
    <row r="1817" spans="1:26" x14ac:dyDescent="0.25">
      <c r="A1817" s="9"/>
      <c r="B1817" s="9"/>
      <c r="C1817" s="9"/>
      <c r="D1817" s="9"/>
      <c r="E1817" s="32">
        <v>8409101</v>
      </c>
      <c r="F1817" s="33" t="s">
        <v>1810</v>
      </c>
      <c r="G1817" s="33"/>
      <c r="H1817" s="9"/>
      <c r="I1817" s="9"/>
      <c r="J1817" s="9"/>
      <c r="K1817" s="9"/>
      <c r="L1817" s="9"/>
      <c r="M1817" s="9"/>
      <c r="N1817" s="9"/>
      <c r="O1817" s="9"/>
      <c r="P1817" s="9"/>
      <c r="Q1817" s="9"/>
      <c r="R1817" s="9"/>
      <c r="S1817" s="9"/>
      <c r="T1817" s="9"/>
      <c r="U1817" s="9"/>
      <c r="V1817" s="9"/>
      <c r="W1817" s="9"/>
      <c r="X1817" s="37"/>
      <c r="Y1817" s="9"/>
      <c r="Z1817" s="9"/>
    </row>
    <row r="1818" spans="1:26" x14ac:dyDescent="0.25">
      <c r="A1818" s="9"/>
      <c r="B1818" s="9"/>
      <c r="C1818" s="9"/>
      <c r="D1818" s="9"/>
      <c r="E1818" s="32">
        <v>8410101</v>
      </c>
      <c r="F1818" s="33" t="s">
        <v>1811</v>
      </c>
      <c r="G1818" s="33"/>
      <c r="H1818" s="9"/>
      <c r="I1818" s="9"/>
      <c r="J1818" s="9"/>
      <c r="K1818" s="9"/>
      <c r="L1818" s="9"/>
      <c r="M1818" s="9"/>
      <c r="N1818" s="9"/>
      <c r="O1818" s="9"/>
      <c r="P1818" s="9"/>
      <c r="Q1818" s="9"/>
      <c r="R1818" s="9"/>
      <c r="S1818" s="9"/>
      <c r="T1818" s="9"/>
      <c r="U1818" s="9"/>
      <c r="V1818" s="9"/>
      <c r="W1818" s="9"/>
      <c r="X1818" s="37"/>
      <c r="Y1818" s="9"/>
      <c r="Z1818" s="9"/>
    </row>
    <row r="1819" spans="1:26" x14ac:dyDescent="0.25">
      <c r="A1819" s="9"/>
      <c r="B1819" s="9"/>
      <c r="C1819" s="9"/>
      <c r="D1819" s="9"/>
      <c r="E1819" s="32">
        <v>8411100</v>
      </c>
      <c r="F1819" s="33" t="s">
        <v>1812</v>
      </c>
      <c r="G1819" s="33"/>
      <c r="H1819" s="9"/>
      <c r="I1819" s="9"/>
      <c r="J1819" s="9"/>
      <c r="K1819" s="9"/>
      <c r="L1819" s="9"/>
      <c r="M1819" s="9"/>
      <c r="N1819" s="9"/>
      <c r="O1819" s="9"/>
      <c r="P1819" s="9"/>
      <c r="Q1819" s="9"/>
      <c r="R1819" s="9"/>
      <c r="S1819" s="9"/>
      <c r="T1819" s="9"/>
      <c r="U1819" s="9"/>
      <c r="V1819" s="9"/>
      <c r="W1819" s="9"/>
      <c r="X1819" s="37"/>
      <c r="Y1819" s="9"/>
      <c r="Z1819" s="9"/>
    </row>
    <row r="1820" spans="1:26" x14ac:dyDescent="0.25">
      <c r="A1820" s="9"/>
      <c r="B1820" s="9"/>
      <c r="C1820" s="9"/>
      <c r="D1820" s="9"/>
      <c r="E1820" s="32">
        <v>8411101</v>
      </c>
      <c r="F1820" s="33" t="s">
        <v>1813</v>
      </c>
      <c r="G1820" s="33"/>
      <c r="H1820" s="9"/>
      <c r="I1820" s="9"/>
      <c r="J1820" s="9"/>
      <c r="K1820" s="9"/>
      <c r="L1820" s="9"/>
      <c r="M1820" s="9"/>
      <c r="N1820" s="9"/>
      <c r="O1820" s="9"/>
      <c r="P1820" s="9"/>
      <c r="Q1820" s="9"/>
      <c r="R1820" s="9"/>
      <c r="S1820" s="9"/>
      <c r="T1820" s="9"/>
      <c r="U1820" s="9"/>
      <c r="V1820" s="9"/>
      <c r="W1820" s="9"/>
      <c r="X1820" s="37"/>
      <c r="Y1820" s="9"/>
      <c r="Z1820" s="9"/>
    </row>
    <row r="1821" spans="1:26" x14ac:dyDescent="0.25">
      <c r="A1821" s="9"/>
      <c r="B1821" s="9"/>
      <c r="C1821" s="9"/>
      <c r="D1821" s="9"/>
      <c r="E1821" s="32">
        <v>8411102</v>
      </c>
      <c r="F1821" s="33" t="s">
        <v>1814</v>
      </c>
      <c r="G1821" s="33"/>
      <c r="H1821" s="9"/>
      <c r="I1821" s="9"/>
      <c r="J1821" s="9"/>
      <c r="K1821" s="9"/>
      <c r="L1821" s="9"/>
      <c r="M1821" s="9"/>
      <c r="N1821" s="9"/>
      <c r="O1821" s="9"/>
      <c r="P1821" s="9"/>
      <c r="Q1821" s="9"/>
      <c r="R1821" s="9"/>
      <c r="S1821" s="9"/>
      <c r="T1821" s="9"/>
      <c r="U1821" s="9"/>
      <c r="V1821" s="9"/>
      <c r="W1821" s="9"/>
      <c r="X1821" s="37"/>
      <c r="Y1821" s="9"/>
      <c r="Z1821" s="9"/>
    </row>
    <row r="1822" spans="1:26" x14ac:dyDescent="0.25">
      <c r="A1822" s="9"/>
      <c r="B1822" s="9"/>
      <c r="C1822" s="9"/>
      <c r="D1822" s="9"/>
      <c r="E1822" s="32">
        <v>8418108</v>
      </c>
      <c r="F1822" s="33" t="s">
        <v>1815</v>
      </c>
      <c r="G1822" s="33"/>
      <c r="H1822" s="9"/>
      <c r="I1822" s="9"/>
      <c r="J1822" s="9"/>
      <c r="K1822" s="9"/>
      <c r="L1822" s="9"/>
      <c r="M1822" s="9"/>
      <c r="N1822" s="9"/>
      <c r="O1822" s="9"/>
      <c r="P1822" s="9"/>
      <c r="Q1822" s="9"/>
      <c r="R1822" s="9"/>
      <c r="S1822" s="9"/>
      <c r="T1822" s="9"/>
      <c r="U1822" s="9"/>
      <c r="V1822" s="9"/>
      <c r="W1822" s="9"/>
      <c r="X1822" s="37"/>
      <c r="Y1822" s="9"/>
      <c r="Z1822" s="9"/>
    </row>
    <row r="1823" spans="1:26" x14ac:dyDescent="0.25">
      <c r="A1823" s="9"/>
      <c r="B1823" s="9"/>
      <c r="C1823" s="9"/>
      <c r="D1823" s="9"/>
      <c r="E1823" s="32">
        <v>8419101</v>
      </c>
      <c r="F1823" s="33" t="s">
        <v>1816</v>
      </c>
      <c r="G1823" s="33"/>
      <c r="H1823" s="9"/>
      <c r="I1823" s="9"/>
      <c r="J1823" s="9"/>
      <c r="K1823" s="9"/>
      <c r="L1823" s="9"/>
      <c r="M1823" s="9"/>
      <c r="N1823" s="9"/>
      <c r="O1823" s="9"/>
      <c r="P1823" s="9"/>
      <c r="Q1823" s="9"/>
      <c r="R1823" s="9"/>
      <c r="S1823" s="9"/>
      <c r="T1823" s="9"/>
      <c r="U1823" s="9"/>
      <c r="V1823" s="9"/>
      <c r="W1823" s="9"/>
      <c r="X1823" s="37"/>
      <c r="Y1823" s="9"/>
      <c r="Z1823" s="9"/>
    </row>
    <row r="1824" spans="1:26" x14ac:dyDescent="0.25">
      <c r="A1824" s="9"/>
      <c r="B1824" s="9"/>
      <c r="C1824" s="9"/>
      <c r="D1824" s="9"/>
      <c r="E1824" s="32">
        <v>8428101</v>
      </c>
      <c r="F1824" s="33" t="s">
        <v>1817</v>
      </c>
      <c r="G1824" s="33"/>
      <c r="H1824" s="9"/>
      <c r="I1824" s="9"/>
      <c r="J1824" s="9"/>
      <c r="K1824" s="9"/>
      <c r="L1824" s="9"/>
      <c r="M1824" s="9"/>
      <c r="N1824" s="9"/>
      <c r="O1824" s="9"/>
      <c r="P1824" s="9"/>
      <c r="Q1824" s="9"/>
      <c r="R1824" s="9"/>
      <c r="S1824" s="9"/>
      <c r="T1824" s="9"/>
      <c r="U1824" s="9"/>
      <c r="V1824" s="9"/>
      <c r="W1824" s="9"/>
      <c r="X1824" s="37"/>
      <c r="Y1824" s="9"/>
      <c r="Z1824" s="9"/>
    </row>
    <row r="1825" spans="1:26" x14ac:dyDescent="0.25">
      <c r="A1825" s="9"/>
      <c r="B1825" s="9"/>
      <c r="C1825" s="9"/>
      <c r="D1825" s="9"/>
      <c r="E1825" s="32">
        <v>8442100</v>
      </c>
      <c r="F1825" s="33" t="s">
        <v>1818</v>
      </c>
      <c r="G1825" s="33"/>
      <c r="H1825" s="9"/>
      <c r="I1825" s="9"/>
      <c r="J1825" s="9"/>
      <c r="K1825" s="9"/>
      <c r="L1825" s="9"/>
      <c r="M1825" s="9"/>
      <c r="N1825" s="9"/>
      <c r="O1825" s="9"/>
      <c r="P1825" s="9"/>
      <c r="Q1825" s="9"/>
      <c r="R1825" s="9"/>
      <c r="S1825" s="9"/>
      <c r="T1825" s="9"/>
      <c r="U1825" s="9"/>
      <c r="V1825" s="9"/>
      <c r="W1825" s="9"/>
      <c r="X1825" s="37"/>
      <c r="Y1825" s="9"/>
      <c r="Z1825" s="9"/>
    </row>
    <row r="1826" spans="1:26" x14ac:dyDescent="0.25">
      <c r="A1826" s="9"/>
      <c r="B1826" s="9"/>
      <c r="C1826" s="9"/>
      <c r="D1826" s="9"/>
      <c r="E1826" s="32">
        <v>8448100</v>
      </c>
      <c r="F1826" s="33" t="s">
        <v>1819</v>
      </c>
      <c r="G1826" s="33"/>
      <c r="H1826" s="9"/>
      <c r="I1826" s="9"/>
      <c r="J1826" s="9"/>
      <c r="K1826" s="9"/>
      <c r="L1826" s="9"/>
      <c r="M1826" s="9"/>
      <c r="N1826" s="9"/>
      <c r="O1826" s="9"/>
      <c r="P1826" s="9"/>
      <c r="Q1826" s="9"/>
      <c r="R1826" s="9"/>
      <c r="S1826" s="9"/>
      <c r="T1826" s="9"/>
      <c r="U1826" s="9"/>
      <c r="V1826" s="9"/>
      <c r="W1826" s="9"/>
      <c r="X1826" s="37"/>
      <c r="Y1826" s="9"/>
      <c r="Z1826" s="9"/>
    </row>
    <row r="1827" spans="1:26" x14ac:dyDescent="0.25">
      <c r="A1827" s="9"/>
      <c r="B1827" s="9"/>
      <c r="C1827" s="9"/>
      <c r="D1827" s="9"/>
      <c r="E1827" s="32">
        <v>8448101</v>
      </c>
      <c r="F1827" s="33" t="s">
        <v>1820</v>
      </c>
      <c r="G1827" s="33"/>
      <c r="H1827" s="9"/>
      <c r="I1827" s="9"/>
      <c r="J1827" s="9"/>
      <c r="K1827" s="9"/>
      <c r="L1827" s="9"/>
      <c r="M1827" s="9"/>
      <c r="N1827" s="9"/>
      <c r="O1827" s="9"/>
      <c r="P1827" s="9"/>
      <c r="Q1827" s="9"/>
      <c r="R1827" s="9"/>
      <c r="S1827" s="9"/>
      <c r="T1827" s="9"/>
      <c r="U1827" s="9"/>
      <c r="V1827" s="9"/>
      <c r="W1827" s="9"/>
      <c r="X1827" s="37"/>
      <c r="Y1827" s="9"/>
      <c r="Z1827" s="9"/>
    </row>
    <row r="1828" spans="1:26" x14ac:dyDescent="0.25">
      <c r="A1828" s="9"/>
      <c r="B1828" s="9"/>
      <c r="C1828" s="9"/>
      <c r="D1828" s="9"/>
      <c r="E1828" s="32">
        <v>8451101</v>
      </c>
      <c r="F1828" s="33" t="s">
        <v>1821</v>
      </c>
      <c r="G1828" s="33"/>
      <c r="H1828" s="9"/>
      <c r="I1828" s="9"/>
      <c r="J1828" s="9"/>
      <c r="K1828" s="9"/>
      <c r="L1828" s="9"/>
      <c r="M1828" s="9"/>
      <c r="N1828" s="9"/>
      <c r="O1828" s="9"/>
      <c r="P1828" s="9"/>
      <c r="Q1828" s="9"/>
      <c r="R1828" s="9"/>
      <c r="S1828" s="9"/>
      <c r="T1828" s="9"/>
      <c r="U1828" s="9"/>
      <c r="V1828" s="9"/>
      <c r="W1828" s="9"/>
      <c r="X1828" s="37"/>
      <c r="Y1828" s="9"/>
      <c r="Z1828" s="9"/>
    </row>
    <row r="1829" spans="1:26" x14ac:dyDescent="0.25">
      <c r="A1829" s="9"/>
      <c r="B1829" s="9"/>
      <c r="C1829" s="9"/>
      <c r="D1829" s="9"/>
      <c r="E1829" s="32">
        <v>8457101</v>
      </c>
      <c r="F1829" s="33" t="s">
        <v>1822</v>
      </c>
      <c r="G1829" s="33"/>
      <c r="H1829" s="9"/>
      <c r="I1829" s="9"/>
      <c r="J1829" s="9"/>
      <c r="K1829" s="9"/>
      <c r="L1829" s="9"/>
      <c r="M1829" s="9"/>
      <c r="N1829" s="9"/>
      <c r="O1829" s="9"/>
      <c r="P1829" s="9"/>
      <c r="Q1829" s="9"/>
      <c r="R1829" s="9"/>
      <c r="S1829" s="9"/>
      <c r="T1829" s="9"/>
      <c r="U1829" s="9"/>
      <c r="V1829" s="9"/>
      <c r="W1829" s="9"/>
      <c r="X1829" s="37"/>
      <c r="Y1829" s="9"/>
      <c r="Z1829" s="9"/>
    </row>
    <row r="1830" spans="1:26" x14ac:dyDescent="0.25">
      <c r="A1830" s="9"/>
      <c r="B1830" s="9"/>
      <c r="C1830" s="9"/>
      <c r="D1830" s="9"/>
      <c r="E1830" s="32">
        <v>8462101</v>
      </c>
      <c r="F1830" s="33" t="s">
        <v>1823</v>
      </c>
      <c r="G1830" s="33"/>
      <c r="H1830" s="9"/>
      <c r="I1830" s="9"/>
      <c r="J1830" s="9"/>
      <c r="K1830" s="9"/>
      <c r="L1830" s="9"/>
      <c r="M1830" s="9"/>
      <c r="N1830" s="9"/>
      <c r="O1830" s="9"/>
      <c r="P1830" s="9"/>
      <c r="Q1830" s="9"/>
      <c r="R1830" s="9"/>
      <c r="S1830" s="9"/>
      <c r="T1830" s="9"/>
      <c r="U1830" s="9"/>
      <c r="V1830" s="9"/>
      <c r="W1830" s="9"/>
      <c r="X1830" s="37"/>
      <c r="Y1830" s="9"/>
      <c r="Z1830" s="9"/>
    </row>
    <row r="1831" spans="1:26" x14ac:dyDescent="0.25">
      <c r="A1831" s="9"/>
      <c r="B1831" s="9"/>
      <c r="C1831" s="9"/>
      <c r="D1831" s="9"/>
      <c r="E1831" s="32">
        <v>8467010</v>
      </c>
      <c r="F1831" s="33" t="s">
        <v>1824</v>
      </c>
      <c r="G1831" s="33"/>
      <c r="H1831" s="9"/>
      <c r="I1831" s="9"/>
      <c r="J1831" s="9"/>
      <c r="K1831" s="9"/>
      <c r="L1831" s="9"/>
      <c r="M1831" s="9"/>
      <c r="N1831" s="9"/>
      <c r="O1831" s="9"/>
      <c r="P1831" s="9"/>
      <c r="Q1831" s="9"/>
      <c r="R1831" s="9"/>
      <c r="S1831" s="9"/>
      <c r="T1831" s="9"/>
      <c r="U1831" s="9"/>
      <c r="V1831" s="9"/>
      <c r="W1831" s="9"/>
      <c r="X1831" s="37"/>
      <c r="Y1831" s="9"/>
      <c r="Z1831" s="9"/>
    </row>
    <row r="1832" spans="1:26" x14ac:dyDescent="0.25">
      <c r="A1832" s="9"/>
      <c r="B1832" s="9"/>
      <c r="C1832" s="9"/>
      <c r="D1832" s="9"/>
      <c r="E1832" s="32">
        <v>8467011</v>
      </c>
      <c r="F1832" s="33" t="s">
        <v>1825</v>
      </c>
      <c r="G1832" s="33"/>
      <c r="H1832" s="9"/>
      <c r="I1832" s="9"/>
      <c r="J1832" s="9"/>
      <c r="K1832" s="9"/>
      <c r="L1832" s="9"/>
      <c r="M1832" s="9"/>
      <c r="N1832" s="9"/>
      <c r="O1832" s="9"/>
      <c r="P1832" s="9"/>
      <c r="Q1832" s="9"/>
      <c r="R1832" s="9"/>
      <c r="S1832" s="9"/>
      <c r="T1832" s="9"/>
      <c r="U1832" s="9"/>
      <c r="V1832" s="9"/>
      <c r="W1832" s="9"/>
      <c r="X1832" s="37"/>
      <c r="Y1832" s="9"/>
      <c r="Z1832" s="9"/>
    </row>
    <row r="1833" spans="1:26" x14ac:dyDescent="0.25">
      <c r="A1833" s="9"/>
      <c r="B1833" s="9"/>
      <c r="C1833" s="9"/>
      <c r="D1833" s="9"/>
      <c r="E1833" s="32">
        <v>8467012</v>
      </c>
      <c r="F1833" s="33" t="s">
        <v>1826</v>
      </c>
      <c r="G1833" s="33"/>
      <c r="H1833" s="9"/>
      <c r="I1833" s="9"/>
      <c r="J1833" s="9"/>
      <c r="K1833" s="9"/>
      <c r="L1833" s="9"/>
      <c r="M1833" s="9"/>
      <c r="N1833" s="9"/>
      <c r="O1833" s="9"/>
      <c r="P1833" s="9"/>
      <c r="Q1833" s="9"/>
      <c r="R1833" s="9"/>
      <c r="S1833" s="9"/>
      <c r="T1833" s="9"/>
      <c r="U1833" s="9"/>
      <c r="V1833" s="9"/>
      <c r="W1833" s="9"/>
      <c r="X1833" s="37"/>
      <c r="Y1833" s="9"/>
      <c r="Z1833" s="9"/>
    </row>
    <row r="1834" spans="1:26" x14ac:dyDescent="0.25">
      <c r="A1834" s="9"/>
      <c r="B1834" s="9"/>
      <c r="C1834" s="9"/>
      <c r="D1834" s="9"/>
      <c r="E1834" s="32">
        <v>8467013</v>
      </c>
      <c r="F1834" s="33" t="s">
        <v>1827</v>
      </c>
      <c r="G1834" s="33"/>
      <c r="H1834" s="9"/>
      <c r="I1834" s="9"/>
      <c r="J1834" s="9"/>
      <c r="K1834" s="9"/>
      <c r="L1834" s="9"/>
      <c r="M1834" s="9"/>
      <c r="N1834" s="9"/>
      <c r="O1834" s="9"/>
      <c r="P1834" s="9"/>
      <c r="Q1834" s="9"/>
      <c r="R1834" s="9"/>
      <c r="S1834" s="9"/>
      <c r="T1834" s="9"/>
      <c r="U1834" s="9"/>
      <c r="V1834" s="9"/>
      <c r="W1834" s="9"/>
      <c r="X1834" s="37"/>
      <c r="Y1834" s="9"/>
      <c r="Z1834" s="9"/>
    </row>
    <row r="1835" spans="1:26" x14ac:dyDescent="0.25">
      <c r="A1835" s="9"/>
      <c r="B1835" s="9"/>
      <c r="C1835" s="9"/>
      <c r="D1835" s="9"/>
      <c r="E1835" s="32">
        <v>8468101</v>
      </c>
      <c r="F1835" s="33" t="s">
        <v>1704</v>
      </c>
      <c r="G1835" s="33"/>
      <c r="H1835" s="9"/>
      <c r="I1835" s="9"/>
      <c r="J1835" s="9"/>
      <c r="K1835" s="9"/>
      <c r="L1835" s="9"/>
      <c r="M1835" s="9"/>
      <c r="N1835" s="9"/>
      <c r="O1835" s="9"/>
      <c r="P1835" s="9"/>
      <c r="Q1835" s="9"/>
      <c r="R1835" s="9"/>
      <c r="S1835" s="9"/>
      <c r="T1835" s="9"/>
      <c r="U1835" s="9"/>
      <c r="V1835" s="9"/>
      <c r="W1835" s="9"/>
      <c r="X1835" s="37"/>
      <c r="Y1835" s="9"/>
      <c r="Z1835" s="9"/>
    </row>
    <row r="1836" spans="1:26" x14ac:dyDescent="0.25">
      <c r="A1836" s="9"/>
      <c r="B1836" s="9"/>
      <c r="C1836" s="9"/>
      <c r="D1836" s="9"/>
      <c r="E1836" s="32">
        <v>8476100</v>
      </c>
      <c r="F1836" s="33" t="s">
        <v>1828</v>
      </c>
      <c r="G1836" s="33"/>
      <c r="H1836" s="9"/>
      <c r="I1836" s="9"/>
      <c r="J1836" s="9"/>
      <c r="K1836" s="9"/>
      <c r="L1836" s="9"/>
      <c r="M1836" s="9"/>
      <c r="N1836" s="9"/>
      <c r="O1836" s="9"/>
      <c r="P1836" s="9"/>
      <c r="Q1836" s="9"/>
      <c r="R1836" s="9"/>
      <c r="S1836" s="9"/>
      <c r="T1836" s="9"/>
      <c r="U1836" s="9"/>
      <c r="V1836" s="9"/>
      <c r="W1836" s="9"/>
      <c r="X1836" s="37"/>
      <c r="Y1836" s="9"/>
      <c r="Z1836" s="9"/>
    </row>
    <row r="1837" spans="1:26" x14ac:dyDescent="0.25">
      <c r="A1837" s="9"/>
      <c r="B1837" s="9"/>
      <c r="C1837" s="9"/>
      <c r="D1837" s="9"/>
      <c r="E1837" s="32">
        <v>8477100</v>
      </c>
      <c r="F1837" s="33" t="s">
        <v>1829</v>
      </c>
      <c r="G1837" s="33"/>
      <c r="H1837" s="9"/>
      <c r="I1837" s="9"/>
      <c r="J1837" s="9"/>
      <c r="K1837" s="9"/>
      <c r="L1837" s="9"/>
      <c r="M1837" s="9"/>
      <c r="N1837" s="9"/>
      <c r="O1837" s="9"/>
      <c r="P1837" s="9"/>
      <c r="Q1837" s="9"/>
      <c r="R1837" s="9"/>
      <c r="S1837" s="9"/>
      <c r="T1837" s="9"/>
      <c r="U1837" s="9"/>
      <c r="V1837" s="9"/>
      <c r="W1837" s="9"/>
      <c r="X1837" s="37"/>
      <c r="Y1837" s="9"/>
      <c r="Z1837" s="9"/>
    </row>
    <row r="1838" spans="1:26" x14ac:dyDescent="0.25">
      <c r="A1838" s="9"/>
      <c r="B1838" s="9"/>
      <c r="C1838" s="9"/>
      <c r="D1838" s="9"/>
      <c r="E1838" s="32">
        <v>8481100</v>
      </c>
      <c r="F1838" s="33" t="s">
        <v>1830</v>
      </c>
      <c r="G1838" s="33"/>
      <c r="H1838" s="9"/>
      <c r="I1838" s="9"/>
      <c r="J1838" s="9"/>
      <c r="K1838" s="9"/>
      <c r="L1838" s="9"/>
      <c r="M1838" s="9"/>
      <c r="N1838" s="9"/>
      <c r="O1838" s="9"/>
      <c r="P1838" s="9"/>
      <c r="Q1838" s="9"/>
      <c r="R1838" s="9"/>
      <c r="S1838" s="9"/>
      <c r="T1838" s="9"/>
      <c r="U1838" s="9"/>
      <c r="V1838" s="9"/>
      <c r="W1838" s="9"/>
      <c r="X1838" s="37"/>
      <c r="Y1838" s="9"/>
      <c r="Z1838" s="9"/>
    </row>
    <row r="1839" spans="1:26" x14ac:dyDescent="0.25">
      <c r="A1839" s="9"/>
      <c r="B1839" s="9"/>
      <c r="C1839" s="9"/>
      <c r="D1839" s="9"/>
      <c r="E1839" s="32">
        <v>8481101</v>
      </c>
      <c r="F1839" s="33" t="s">
        <v>1831</v>
      </c>
      <c r="G1839" s="33"/>
      <c r="H1839" s="9"/>
      <c r="I1839" s="9"/>
      <c r="J1839" s="9"/>
      <c r="K1839" s="9"/>
      <c r="L1839" s="9"/>
      <c r="M1839" s="9"/>
      <c r="N1839" s="9"/>
      <c r="O1839" s="9"/>
      <c r="P1839" s="9"/>
      <c r="Q1839" s="9"/>
      <c r="R1839" s="9"/>
      <c r="S1839" s="9"/>
      <c r="T1839" s="9"/>
      <c r="U1839" s="9"/>
      <c r="V1839" s="9"/>
      <c r="W1839" s="9"/>
      <c r="X1839" s="37"/>
      <c r="Y1839" s="9"/>
      <c r="Z1839" s="9"/>
    </row>
    <row r="1840" spans="1:26" x14ac:dyDescent="0.25">
      <c r="A1840" s="9"/>
      <c r="B1840" s="9"/>
      <c r="C1840" s="9"/>
      <c r="D1840" s="9"/>
      <c r="E1840" s="32">
        <v>8482100</v>
      </c>
      <c r="F1840" s="33" t="s">
        <v>1832</v>
      </c>
      <c r="G1840" s="33"/>
      <c r="H1840" s="9"/>
      <c r="I1840" s="9"/>
      <c r="J1840" s="9"/>
      <c r="K1840" s="9"/>
      <c r="L1840" s="9"/>
      <c r="M1840" s="9"/>
      <c r="N1840" s="9"/>
      <c r="O1840" s="9"/>
      <c r="P1840" s="9"/>
      <c r="Q1840" s="9"/>
      <c r="R1840" s="9"/>
      <c r="S1840" s="9"/>
      <c r="T1840" s="9"/>
      <c r="U1840" s="9"/>
      <c r="V1840" s="9"/>
      <c r="W1840" s="9"/>
      <c r="X1840" s="37"/>
      <c r="Y1840" s="9"/>
      <c r="Z1840" s="9"/>
    </row>
    <row r="1841" spans="1:26" x14ac:dyDescent="0.25">
      <c r="A1841" s="9"/>
      <c r="B1841" s="9"/>
      <c r="C1841" s="9"/>
      <c r="D1841" s="9"/>
      <c r="E1841" s="32">
        <v>8482101</v>
      </c>
      <c r="F1841" s="33" t="s">
        <v>1833</v>
      </c>
      <c r="G1841" s="33"/>
      <c r="H1841" s="9"/>
      <c r="I1841" s="9"/>
      <c r="J1841" s="9"/>
      <c r="K1841" s="9"/>
      <c r="L1841" s="9"/>
      <c r="M1841" s="9"/>
      <c r="N1841" s="9"/>
      <c r="O1841" s="9"/>
      <c r="P1841" s="9"/>
      <c r="Q1841" s="9"/>
      <c r="R1841" s="9"/>
      <c r="S1841" s="9"/>
      <c r="T1841" s="9"/>
      <c r="U1841" s="9"/>
      <c r="V1841" s="9"/>
      <c r="W1841" s="9"/>
      <c r="X1841" s="37"/>
      <c r="Y1841" s="9"/>
      <c r="Z1841" s="9"/>
    </row>
    <row r="1842" spans="1:26" x14ac:dyDescent="0.25">
      <c r="A1842" s="9"/>
      <c r="B1842" s="9"/>
      <c r="C1842" s="9"/>
      <c r="D1842" s="9"/>
      <c r="E1842" s="32">
        <v>8485100</v>
      </c>
      <c r="F1842" s="33" t="s">
        <v>1834</v>
      </c>
      <c r="G1842" s="33"/>
      <c r="H1842" s="9"/>
      <c r="I1842" s="9"/>
      <c r="J1842" s="9"/>
      <c r="K1842" s="9"/>
      <c r="L1842" s="9"/>
      <c r="M1842" s="9"/>
      <c r="N1842" s="9"/>
      <c r="O1842" s="9"/>
      <c r="P1842" s="9"/>
      <c r="Q1842" s="9"/>
      <c r="R1842" s="9"/>
      <c r="S1842" s="9"/>
      <c r="T1842" s="9"/>
      <c r="U1842" s="9"/>
      <c r="V1842" s="9"/>
      <c r="W1842" s="9"/>
      <c r="X1842" s="37"/>
      <c r="Y1842" s="9"/>
      <c r="Z1842" s="9"/>
    </row>
    <row r="1843" spans="1:26" x14ac:dyDescent="0.25">
      <c r="A1843" s="9"/>
      <c r="B1843" s="9"/>
      <c r="C1843" s="9"/>
      <c r="D1843" s="9"/>
      <c r="E1843" s="32">
        <v>8486100</v>
      </c>
      <c r="F1843" s="33" t="s">
        <v>1835</v>
      </c>
      <c r="G1843" s="33"/>
      <c r="H1843" s="9"/>
      <c r="I1843" s="9"/>
      <c r="J1843" s="9"/>
      <c r="K1843" s="9"/>
      <c r="L1843" s="9"/>
      <c r="M1843" s="9"/>
      <c r="N1843" s="9"/>
      <c r="O1843" s="9"/>
      <c r="P1843" s="9"/>
      <c r="Q1843" s="9"/>
      <c r="R1843" s="9"/>
      <c r="S1843" s="9"/>
      <c r="T1843" s="9"/>
      <c r="U1843" s="9"/>
      <c r="V1843" s="9"/>
      <c r="W1843" s="9"/>
      <c r="X1843" s="37"/>
      <c r="Y1843" s="9"/>
      <c r="Z1843" s="9"/>
    </row>
    <row r="1844" spans="1:26" x14ac:dyDescent="0.25">
      <c r="A1844" s="9"/>
      <c r="B1844" s="9"/>
      <c r="C1844" s="9"/>
      <c r="D1844" s="9"/>
      <c r="E1844" s="32">
        <v>8486101</v>
      </c>
      <c r="F1844" s="33" t="s">
        <v>1836</v>
      </c>
      <c r="G1844" s="33"/>
      <c r="H1844" s="9"/>
      <c r="I1844" s="9"/>
      <c r="J1844" s="9"/>
      <c r="K1844" s="9"/>
      <c r="L1844" s="9"/>
      <c r="M1844" s="9"/>
      <c r="N1844" s="9"/>
      <c r="O1844" s="9"/>
      <c r="P1844" s="9"/>
      <c r="Q1844" s="9"/>
      <c r="R1844" s="9"/>
      <c r="S1844" s="9"/>
      <c r="T1844" s="9"/>
      <c r="U1844" s="9"/>
      <c r="V1844" s="9"/>
      <c r="W1844" s="9"/>
      <c r="X1844" s="37"/>
      <c r="Y1844" s="9"/>
      <c r="Z1844" s="9"/>
    </row>
    <row r="1845" spans="1:26" x14ac:dyDescent="0.25">
      <c r="A1845" s="9"/>
      <c r="B1845" s="9"/>
      <c r="C1845" s="9"/>
      <c r="D1845" s="9"/>
      <c r="E1845" s="32">
        <v>8487102</v>
      </c>
      <c r="F1845" s="33" t="s">
        <v>1837</v>
      </c>
      <c r="G1845" s="33"/>
      <c r="H1845" s="9"/>
      <c r="I1845" s="9"/>
      <c r="J1845" s="9"/>
      <c r="K1845" s="9"/>
      <c r="L1845" s="9"/>
      <c r="M1845" s="9"/>
      <c r="N1845" s="9"/>
      <c r="O1845" s="9"/>
      <c r="P1845" s="9"/>
      <c r="Q1845" s="9"/>
      <c r="R1845" s="9"/>
      <c r="S1845" s="9"/>
      <c r="T1845" s="9"/>
      <c r="U1845" s="9"/>
      <c r="V1845" s="9"/>
      <c r="W1845" s="9"/>
      <c r="X1845" s="37"/>
      <c r="Y1845" s="9"/>
      <c r="Z1845" s="9"/>
    </row>
    <row r="1846" spans="1:26" x14ac:dyDescent="0.25">
      <c r="A1846" s="9"/>
      <c r="B1846" s="9"/>
      <c r="C1846" s="9"/>
      <c r="D1846" s="9"/>
      <c r="E1846" s="32">
        <v>8488100</v>
      </c>
      <c r="F1846" s="33" t="s">
        <v>1838</v>
      </c>
      <c r="G1846" s="33"/>
      <c r="H1846" s="9"/>
      <c r="I1846" s="9"/>
      <c r="J1846" s="9"/>
      <c r="K1846" s="9"/>
      <c r="L1846" s="9"/>
      <c r="M1846" s="9"/>
      <c r="N1846" s="9"/>
      <c r="O1846" s="9"/>
      <c r="P1846" s="9"/>
      <c r="Q1846" s="9"/>
      <c r="R1846" s="9"/>
      <c r="S1846" s="9"/>
      <c r="T1846" s="9"/>
      <c r="U1846" s="9"/>
      <c r="V1846" s="9"/>
      <c r="W1846" s="9"/>
      <c r="X1846" s="37"/>
      <c r="Y1846" s="9"/>
      <c r="Z1846" s="9"/>
    </row>
    <row r="1847" spans="1:26" x14ac:dyDescent="0.25">
      <c r="A1847" s="9"/>
      <c r="B1847" s="9"/>
      <c r="C1847" s="9"/>
      <c r="D1847" s="9"/>
      <c r="E1847" s="32">
        <v>8512107</v>
      </c>
      <c r="F1847" s="33" t="s">
        <v>1839</v>
      </c>
      <c r="G1847" s="33"/>
      <c r="H1847" s="9"/>
      <c r="I1847" s="9"/>
      <c r="J1847" s="9"/>
      <c r="K1847" s="9"/>
      <c r="L1847" s="9"/>
      <c r="M1847" s="9"/>
      <c r="N1847" s="9"/>
      <c r="O1847" s="9"/>
      <c r="P1847" s="9"/>
      <c r="Q1847" s="9"/>
      <c r="R1847" s="9"/>
      <c r="S1847" s="9"/>
      <c r="T1847" s="9"/>
      <c r="U1847" s="9"/>
      <c r="V1847" s="9"/>
      <c r="W1847" s="9"/>
      <c r="X1847" s="37"/>
      <c r="Y1847" s="9"/>
      <c r="Z1847" s="9"/>
    </row>
    <row r="1848" spans="1:26" x14ac:dyDescent="0.25">
      <c r="A1848" s="9"/>
      <c r="B1848" s="9"/>
      <c r="C1848" s="9"/>
      <c r="D1848" s="9"/>
      <c r="E1848" s="32">
        <v>8522100</v>
      </c>
      <c r="F1848" s="33" t="s">
        <v>1840</v>
      </c>
      <c r="G1848" s="33"/>
      <c r="H1848" s="9"/>
      <c r="I1848" s="9"/>
      <c r="J1848" s="9"/>
      <c r="K1848" s="9"/>
      <c r="L1848" s="9"/>
      <c r="M1848" s="9"/>
      <c r="N1848" s="9"/>
      <c r="O1848" s="9"/>
      <c r="P1848" s="9"/>
      <c r="Q1848" s="9"/>
      <c r="R1848" s="9"/>
      <c r="S1848" s="9"/>
      <c r="T1848" s="9"/>
      <c r="U1848" s="9"/>
      <c r="V1848" s="9"/>
      <c r="W1848" s="9"/>
      <c r="X1848" s="37"/>
      <c r="Y1848" s="9"/>
      <c r="Z1848" s="9"/>
    </row>
    <row r="1849" spans="1:26" x14ac:dyDescent="0.25">
      <c r="A1849" s="9"/>
      <c r="B1849" s="9"/>
      <c r="C1849" s="9"/>
      <c r="D1849" s="9"/>
      <c r="E1849" s="32">
        <v>8606101</v>
      </c>
      <c r="F1849" s="33" t="s">
        <v>1841</v>
      </c>
      <c r="G1849" s="33"/>
      <c r="H1849" s="9"/>
      <c r="I1849" s="9"/>
      <c r="J1849" s="9"/>
      <c r="K1849" s="9"/>
      <c r="L1849" s="9"/>
      <c r="M1849" s="9"/>
      <c r="N1849" s="9"/>
      <c r="O1849" s="9"/>
      <c r="P1849" s="9"/>
      <c r="Q1849" s="9"/>
      <c r="R1849" s="9"/>
      <c r="S1849" s="9"/>
      <c r="T1849" s="9"/>
      <c r="U1849" s="9"/>
      <c r="V1849" s="9"/>
      <c r="W1849" s="9"/>
      <c r="X1849" s="37"/>
      <c r="Y1849" s="9"/>
      <c r="Z1849" s="9"/>
    </row>
    <row r="1850" spans="1:26" x14ac:dyDescent="0.25">
      <c r="A1850" s="9"/>
      <c r="B1850" s="9"/>
      <c r="C1850" s="9"/>
      <c r="D1850" s="9"/>
      <c r="E1850" s="32">
        <v>8607101</v>
      </c>
      <c r="F1850" s="33" t="s">
        <v>1842</v>
      </c>
      <c r="G1850" s="33"/>
      <c r="H1850" s="9"/>
      <c r="I1850" s="9"/>
      <c r="J1850" s="9"/>
      <c r="K1850" s="9"/>
      <c r="L1850" s="9"/>
      <c r="M1850" s="9"/>
      <c r="N1850" s="9"/>
      <c r="O1850" s="9"/>
      <c r="P1850" s="9"/>
      <c r="Q1850" s="9"/>
      <c r="R1850" s="9"/>
      <c r="S1850" s="9"/>
      <c r="T1850" s="9"/>
      <c r="U1850" s="9"/>
      <c r="V1850" s="9"/>
      <c r="W1850" s="9"/>
      <c r="X1850" s="37"/>
      <c r="Y1850" s="9"/>
      <c r="Z1850" s="9"/>
    </row>
    <row r="1851" spans="1:26" x14ac:dyDescent="0.25">
      <c r="A1851" s="9"/>
      <c r="B1851" s="9"/>
      <c r="C1851" s="9"/>
      <c r="D1851" s="9"/>
      <c r="E1851" s="32">
        <v>8607102</v>
      </c>
      <c r="F1851" s="33" t="s">
        <v>1145</v>
      </c>
      <c r="G1851" s="33"/>
      <c r="H1851" s="9"/>
      <c r="I1851" s="9"/>
      <c r="J1851" s="9"/>
      <c r="K1851" s="9"/>
      <c r="L1851" s="9"/>
      <c r="M1851" s="9"/>
      <c r="N1851" s="9"/>
      <c r="O1851" s="9"/>
      <c r="P1851" s="9"/>
      <c r="Q1851" s="9"/>
      <c r="R1851" s="9"/>
      <c r="S1851" s="9"/>
      <c r="T1851" s="9"/>
      <c r="U1851" s="9"/>
      <c r="V1851" s="9"/>
      <c r="W1851" s="9"/>
      <c r="X1851" s="37"/>
      <c r="Y1851" s="9"/>
      <c r="Z1851" s="9"/>
    </row>
    <row r="1852" spans="1:26" x14ac:dyDescent="0.25">
      <c r="A1852" s="9"/>
      <c r="B1852" s="9"/>
      <c r="C1852" s="9"/>
      <c r="D1852" s="9"/>
      <c r="E1852" s="32">
        <v>8608101</v>
      </c>
      <c r="F1852" s="33" t="s">
        <v>1802</v>
      </c>
      <c r="G1852" s="33"/>
      <c r="H1852" s="9"/>
      <c r="I1852" s="9"/>
      <c r="J1852" s="9"/>
      <c r="K1852" s="9"/>
      <c r="L1852" s="9"/>
      <c r="M1852" s="9"/>
      <c r="N1852" s="9"/>
      <c r="O1852" s="9"/>
      <c r="P1852" s="9"/>
      <c r="Q1852" s="9"/>
      <c r="R1852" s="9"/>
      <c r="S1852" s="9"/>
      <c r="T1852" s="9"/>
      <c r="U1852" s="9"/>
      <c r="V1852" s="9"/>
      <c r="W1852" s="9"/>
      <c r="X1852" s="37"/>
      <c r="Y1852" s="9"/>
      <c r="Z1852" s="9"/>
    </row>
    <row r="1853" spans="1:26" x14ac:dyDescent="0.25">
      <c r="A1853" s="9"/>
      <c r="B1853" s="9"/>
      <c r="C1853" s="9"/>
      <c r="D1853" s="9"/>
      <c r="E1853" s="32">
        <v>8611180</v>
      </c>
      <c r="F1853" s="33" t="s">
        <v>1843</v>
      </c>
      <c r="G1853" s="33"/>
      <c r="H1853" s="9"/>
      <c r="I1853" s="9"/>
      <c r="J1853" s="9"/>
      <c r="K1853" s="9"/>
      <c r="L1853" s="9"/>
      <c r="M1853" s="9"/>
      <c r="N1853" s="9"/>
      <c r="O1853" s="9"/>
      <c r="P1853" s="9"/>
      <c r="Q1853" s="9"/>
      <c r="R1853" s="9"/>
      <c r="S1853" s="9"/>
      <c r="T1853" s="9"/>
      <c r="U1853" s="9"/>
      <c r="V1853" s="9"/>
      <c r="W1853" s="9"/>
      <c r="X1853" s="37"/>
      <c r="Y1853" s="9"/>
      <c r="Z1853" s="9"/>
    </row>
    <row r="1854" spans="1:26" x14ac:dyDescent="0.25">
      <c r="A1854" s="9"/>
      <c r="B1854" s="9"/>
      <c r="C1854" s="9"/>
      <c r="D1854" s="9"/>
      <c r="E1854" s="32">
        <v>8612105</v>
      </c>
      <c r="F1854" s="33" t="s">
        <v>1844</v>
      </c>
      <c r="G1854" s="33"/>
      <c r="H1854" s="9"/>
      <c r="I1854" s="9"/>
      <c r="J1854" s="9"/>
      <c r="K1854" s="9"/>
      <c r="L1854" s="9"/>
      <c r="M1854" s="9"/>
      <c r="N1854" s="9"/>
      <c r="O1854" s="9"/>
      <c r="P1854" s="9"/>
      <c r="Q1854" s="9"/>
      <c r="R1854" s="9"/>
      <c r="S1854" s="9"/>
      <c r="T1854" s="9"/>
      <c r="U1854" s="9"/>
      <c r="V1854" s="9"/>
      <c r="W1854" s="9"/>
      <c r="X1854" s="37"/>
      <c r="Y1854" s="9"/>
      <c r="Z1854" s="9"/>
    </row>
    <row r="1855" spans="1:26" x14ac:dyDescent="0.25">
      <c r="A1855" s="9"/>
      <c r="B1855" s="9"/>
      <c r="C1855" s="9"/>
      <c r="D1855" s="9"/>
      <c r="E1855" s="32">
        <v>8617100</v>
      </c>
      <c r="F1855" s="33" t="s">
        <v>1726</v>
      </c>
      <c r="G1855" s="33"/>
      <c r="H1855" s="9"/>
      <c r="I1855" s="9"/>
      <c r="J1855" s="9"/>
      <c r="K1855" s="9"/>
      <c r="L1855" s="9"/>
      <c r="M1855" s="9"/>
      <c r="N1855" s="9"/>
      <c r="O1855" s="9"/>
      <c r="P1855" s="9"/>
      <c r="Q1855" s="9"/>
      <c r="R1855" s="9"/>
      <c r="S1855" s="9"/>
      <c r="T1855" s="9"/>
      <c r="U1855" s="9"/>
      <c r="V1855" s="9"/>
      <c r="W1855" s="9"/>
      <c r="X1855" s="37"/>
      <c r="Y1855" s="9"/>
      <c r="Z1855" s="9"/>
    </row>
    <row r="1856" spans="1:26" x14ac:dyDescent="0.25">
      <c r="A1856" s="9"/>
      <c r="B1856" s="9"/>
      <c r="C1856" s="9"/>
      <c r="D1856" s="9"/>
      <c r="E1856" s="32">
        <v>8622101</v>
      </c>
      <c r="F1856" s="33" t="s">
        <v>1845</v>
      </c>
      <c r="G1856" s="33"/>
      <c r="H1856" s="9"/>
      <c r="I1856" s="9"/>
      <c r="J1856" s="9"/>
      <c r="K1856" s="9"/>
      <c r="L1856" s="9"/>
      <c r="M1856" s="9"/>
      <c r="N1856" s="9"/>
      <c r="O1856" s="9"/>
      <c r="P1856" s="9"/>
      <c r="Q1856" s="9"/>
      <c r="R1856" s="9"/>
      <c r="S1856" s="9"/>
      <c r="T1856" s="9"/>
      <c r="U1856" s="9"/>
      <c r="V1856" s="9"/>
      <c r="W1856" s="9"/>
      <c r="X1856" s="37"/>
      <c r="Y1856" s="9"/>
      <c r="Z1856" s="9"/>
    </row>
    <row r="1857" spans="1:26" x14ac:dyDescent="0.25">
      <c r="A1857" s="9"/>
      <c r="B1857" s="9"/>
      <c r="C1857" s="9"/>
      <c r="D1857" s="9"/>
      <c r="E1857" s="32">
        <v>8622102</v>
      </c>
      <c r="F1857" s="33" t="s">
        <v>1846</v>
      </c>
      <c r="G1857" s="33"/>
      <c r="H1857" s="9"/>
      <c r="I1857" s="9"/>
      <c r="J1857" s="9"/>
      <c r="K1857" s="9"/>
      <c r="L1857" s="9"/>
      <c r="M1857" s="9"/>
      <c r="N1857" s="9"/>
      <c r="O1857" s="9"/>
      <c r="P1857" s="9"/>
      <c r="Q1857" s="9"/>
      <c r="R1857" s="9"/>
      <c r="S1857" s="9"/>
      <c r="T1857" s="9"/>
      <c r="U1857" s="9"/>
      <c r="V1857" s="9"/>
      <c r="W1857" s="9"/>
      <c r="X1857" s="37"/>
      <c r="Y1857" s="9"/>
      <c r="Z1857" s="9"/>
    </row>
    <row r="1858" spans="1:26" x14ac:dyDescent="0.25">
      <c r="A1858" s="9"/>
      <c r="B1858" s="9"/>
      <c r="C1858" s="9"/>
      <c r="D1858" s="9"/>
      <c r="E1858" s="32">
        <v>8637101</v>
      </c>
      <c r="F1858" s="33" t="s">
        <v>1847</v>
      </c>
      <c r="G1858" s="33"/>
      <c r="H1858" s="9"/>
      <c r="I1858" s="9"/>
      <c r="J1858" s="9"/>
      <c r="K1858" s="9"/>
      <c r="L1858" s="9"/>
      <c r="M1858" s="9"/>
      <c r="N1858" s="9"/>
      <c r="O1858" s="9"/>
      <c r="P1858" s="9"/>
      <c r="Q1858" s="9"/>
      <c r="R1858" s="9"/>
      <c r="S1858" s="9"/>
      <c r="T1858" s="9"/>
      <c r="U1858" s="9"/>
      <c r="V1858" s="9"/>
      <c r="W1858" s="9"/>
      <c r="X1858" s="37"/>
      <c r="Y1858" s="9"/>
      <c r="Z1858" s="9"/>
    </row>
    <row r="1859" spans="1:26" x14ac:dyDescent="0.25">
      <c r="A1859" s="9"/>
      <c r="B1859" s="9"/>
      <c r="C1859" s="9"/>
      <c r="D1859" s="9"/>
      <c r="E1859" s="32">
        <v>8641140</v>
      </c>
      <c r="F1859" s="33" t="s">
        <v>1848</v>
      </c>
      <c r="G1859" s="33"/>
      <c r="H1859" s="9"/>
      <c r="I1859" s="9"/>
      <c r="J1859" s="9"/>
      <c r="K1859" s="9"/>
      <c r="L1859" s="9"/>
      <c r="M1859" s="9"/>
      <c r="N1859" s="9"/>
      <c r="O1859" s="9"/>
      <c r="P1859" s="9"/>
      <c r="Q1859" s="9"/>
      <c r="R1859" s="9"/>
      <c r="S1859" s="9"/>
      <c r="T1859" s="9"/>
      <c r="U1859" s="9"/>
      <c r="V1859" s="9"/>
      <c r="W1859" s="9"/>
      <c r="X1859" s="37"/>
      <c r="Y1859" s="9"/>
      <c r="Z1859" s="9"/>
    </row>
    <row r="1860" spans="1:26" x14ac:dyDescent="0.25">
      <c r="A1860" s="9"/>
      <c r="B1860" s="9"/>
      <c r="C1860" s="9"/>
      <c r="D1860" s="9"/>
      <c r="E1860" s="32">
        <v>8641190</v>
      </c>
      <c r="F1860" s="33" t="s">
        <v>1849</v>
      </c>
      <c r="G1860" s="33"/>
      <c r="H1860" s="9"/>
      <c r="I1860" s="9"/>
      <c r="J1860" s="9"/>
      <c r="K1860" s="9"/>
      <c r="L1860" s="9"/>
      <c r="M1860" s="9"/>
      <c r="N1860" s="9"/>
      <c r="O1860" s="9"/>
      <c r="P1860" s="9"/>
      <c r="Q1860" s="9"/>
      <c r="R1860" s="9"/>
      <c r="S1860" s="9"/>
      <c r="T1860" s="9"/>
      <c r="U1860" s="9"/>
      <c r="V1860" s="9"/>
      <c r="W1860" s="9"/>
      <c r="X1860" s="37"/>
      <c r="Y1860" s="9"/>
      <c r="Z1860" s="9"/>
    </row>
    <row r="1861" spans="1:26" x14ac:dyDescent="0.25">
      <c r="A1861" s="9"/>
      <c r="B1861" s="9"/>
      <c r="C1861" s="9"/>
      <c r="D1861" s="9"/>
      <c r="E1861" s="32">
        <v>8651100</v>
      </c>
      <c r="F1861" s="33" t="s">
        <v>1850</v>
      </c>
      <c r="G1861" s="33"/>
      <c r="H1861" s="9"/>
      <c r="I1861" s="9"/>
      <c r="J1861" s="9"/>
      <c r="K1861" s="9"/>
      <c r="L1861" s="9"/>
      <c r="M1861" s="9"/>
      <c r="N1861" s="9"/>
      <c r="O1861" s="9"/>
      <c r="P1861" s="9"/>
      <c r="Q1861" s="9"/>
      <c r="R1861" s="9"/>
      <c r="S1861" s="9"/>
      <c r="T1861" s="9"/>
      <c r="U1861" s="9"/>
      <c r="V1861" s="9"/>
      <c r="W1861" s="9"/>
      <c r="X1861" s="37"/>
      <c r="Y1861" s="9"/>
      <c r="Z1861" s="9"/>
    </row>
    <row r="1862" spans="1:26" x14ac:dyDescent="0.25">
      <c r="A1862" s="9"/>
      <c r="B1862" s="9"/>
      <c r="C1862" s="9"/>
      <c r="D1862" s="9"/>
      <c r="E1862" s="32">
        <v>8661100</v>
      </c>
      <c r="F1862" s="33" t="s">
        <v>1851</v>
      </c>
      <c r="G1862" s="33"/>
      <c r="H1862" s="9"/>
      <c r="I1862" s="9"/>
      <c r="J1862" s="9"/>
      <c r="K1862" s="9"/>
      <c r="L1862" s="9"/>
      <c r="M1862" s="9"/>
      <c r="N1862" s="9"/>
      <c r="O1862" s="9"/>
      <c r="P1862" s="9"/>
      <c r="Q1862" s="9"/>
      <c r="R1862" s="9"/>
      <c r="S1862" s="9"/>
      <c r="T1862" s="9"/>
      <c r="U1862" s="9"/>
      <c r="V1862" s="9"/>
      <c r="W1862" s="9"/>
      <c r="X1862" s="37"/>
      <c r="Y1862" s="9"/>
      <c r="Z1862" s="9"/>
    </row>
    <row r="1863" spans="1:26" x14ac:dyDescent="0.25">
      <c r="A1863" s="9"/>
      <c r="B1863" s="9"/>
      <c r="C1863" s="9"/>
      <c r="D1863" s="9"/>
      <c r="E1863" s="32">
        <v>8666100</v>
      </c>
      <c r="F1863" s="33" t="s">
        <v>1852</v>
      </c>
      <c r="G1863" s="33"/>
      <c r="H1863" s="9"/>
      <c r="I1863" s="9"/>
      <c r="J1863" s="9"/>
      <c r="K1863" s="9"/>
      <c r="L1863" s="9"/>
      <c r="M1863" s="9"/>
      <c r="N1863" s="9"/>
      <c r="O1863" s="9"/>
      <c r="P1863" s="9"/>
      <c r="Q1863" s="9"/>
      <c r="R1863" s="9"/>
      <c r="S1863" s="9"/>
      <c r="T1863" s="9"/>
      <c r="U1863" s="9"/>
      <c r="V1863" s="9"/>
      <c r="W1863" s="9"/>
      <c r="X1863" s="37"/>
      <c r="Y1863" s="9"/>
      <c r="Z1863" s="9"/>
    </row>
    <row r="1864" spans="1:26" x14ac:dyDescent="0.25">
      <c r="A1864" s="9"/>
      <c r="B1864" s="9"/>
      <c r="C1864" s="9"/>
      <c r="D1864" s="9"/>
      <c r="E1864" s="32">
        <v>8666101</v>
      </c>
      <c r="F1864" s="33" t="s">
        <v>1853</v>
      </c>
      <c r="G1864" s="33"/>
      <c r="H1864" s="9"/>
      <c r="I1864" s="9"/>
      <c r="J1864" s="9"/>
      <c r="K1864" s="9"/>
      <c r="L1864" s="9"/>
      <c r="M1864" s="9"/>
      <c r="N1864" s="9"/>
      <c r="O1864" s="9"/>
      <c r="P1864" s="9"/>
      <c r="Q1864" s="9"/>
      <c r="R1864" s="9"/>
      <c r="S1864" s="9"/>
      <c r="T1864" s="9"/>
      <c r="U1864" s="9"/>
      <c r="V1864" s="9"/>
      <c r="W1864" s="9"/>
      <c r="X1864" s="37"/>
      <c r="Y1864" s="9"/>
      <c r="Z1864" s="9"/>
    </row>
    <row r="1865" spans="1:26" x14ac:dyDescent="0.25">
      <c r="A1865" s="9"/>
      <c r="B1865" s="9"/>
      <c r="C1865" s="9"/>
      <c r="D1865" s="9"/>
      <c r="E1865" s="32">
        <v>8666102</v>
      </c>
      <c r="F1865" s="33" t="s">
        <v>1854</v>
      </c>
      <c r="G1865" s="33"/>
      <c r="H1865" s="9"/>
      <c r="I1865" s="9"/>
      <c r="J1865" s="9"/>
      <c r="K1865" s="9"/>
      <c r="L1865" s="9"/>
      <c r="M1865" s="9"/>
      <c r="N1865" s="9"/>
      <c r="O1865" s="9"/>
      <c r="P1865" s="9"/>
      <c r="Q1865" s="9"/>
      <c r="R1865" s="9"/>
      <c r="S1865" s="9"/>
      <c r="T1865" s="9"/>
      <c r="U1865" s="9"/>
      <c r="V1865" s="9"/>
      <c r="W1865" s="9"/>
      <c r="X1865" s="37"/>
      <c r="Y1865" s="9"/>
      <c r="Z1865" s="9"/>
    </row>
    <row r="1866" spans="1:26" x14ac:dyDescent="0.25">
      <c r="A1866" s="9"/>
      <c r="B1866" s="9"/>
      <c r="C1866" s="9"/>
      <c r="D1866" s="9"/>
      <c r="E1866" s="32">
        <v>8666103</v>
      </c>
      <c r="F1866" s="33" t="s">
        <v>1855</v>
      </c>
      <c r="G1866" s="33"/>
      <c r="H1866" s="9"/>
      <c r="I1866" s="9"/>
      <c r="J1866" s="9"/>
      <c r="K1866" s="9"/>
      <c r="L1866" s="9"/>
      <c r="M1866" s="9"/>
      <c r="N1866" s="9"/>
      <c r="O1866" s="9"/>
      <c r="P1866" s="9"/>
      <c r="Q1866" s="9"/>
      <c r="R1866" s="9"/>
      <c r="S1866" s="9"/>
      <c r="T1866" s="9"/>
      <c r="U1866" s="9"/>
      <c r="V1866" s="9"/>
      <c r="W1866" s="9"/>
      <c r="X1866" s="37"/>
      <c r="Y1866" s="9"/>
      <c r="Z1866" s="9"/>
    </row>
    <row r="1867" spans="1:26" x14ac:dyDescent="0.25">
      <c r="A1867" s="9"/>
      <c r="B1867" s="9"/>
      <c r="C1867" s="9"/>
      <c r="D1867" s="9"/>
      <c r="E1867" s="32">
        <v>8666200</v>
      </c>
      <c r="F1867" s="33" t="s">
        <v>1856</v>
      </c>
      <c r="G1867" s="33"/>
      <c r="H1867" s="9"/>
      <c r="I1867" s="9"/>
      <c r="J1867" s="9"/>
      <c r="K1867" s="9"/>
      <c r="L1867" s="9"/>
      <c r="M1867" s="9"/>
      <c r="N1867" s="9"/>
      <c r="O1867" s="9"/>
      <c r="P1867" s="9"/>
      <c r="Q1867" s="9"/>
      <c r="R1867" s="9"/>
      <c r="S1867" s="9"/>
      <c r="T1867" s="9"/>
      <c r="U1867" s="9"/>
      <c r="V1867" s="9"/>
      <c r="W1867" s="9"/>
      <c r="X1867" s="37"/>
      <c r="Y1867" s="9"/>
      <c r="Z1867" s="9"/>
    </row>
    <row r="1868" spans="1:26" x14ac:dyDescent="0.25">
      <c r="A1868" s="9"/>
      <c r="B1868" s="9"/>
      <c r="C1868" s="9"/>
      <c r="D1868" s="9"/>
      <c r="E1868" s="32">
        <v>8675101</v>
      </c>
      <c r="F1868" s="33" t="s">
        <v>1857</v>
      </c>
      <c r="G1868" s="33"/>
      <c r="H1868" s="9"/>
      <c r="I1868" s="9"/>
      <c r="J1868" s="9"/>
      <c r="K1868" s="9"/>
      <c r="L1868" s="9"/>
      <c r="M1868" s="9"/>
      <c r="N1868" s="9"/>
      <c r="O1868" s="9"/>
      <c r="P1868" s="9"/>
      <c r="Q1868" s="9"/>
      <c r="R1868" s="9"/>
      <c r="S1868" s="9"/>
      <c r="T1868" s="9"/>
      <c r="U1868" s="9"/>
      <c r="V1868" s="9"/>
      <c r="W1868" s="9"/>
      <c r="X1868" s="37"/>
      <c r="Y1868" s="9"/>
      <c r="Z1868" s="9"/>
    </row>
    <row r="1869" spans="1:26" x14ac:dyDescent="0.25">
      <c r="A1869" s="9"/>
      <c r="B1869" s="9"/>
      <c r="C1869" s="9"/>
      <c r="D1869" s="9"/>
      <c r="E1869" s="32">
        <v>8675102</v>
      </c>
      <c r="F1869" s="33" t="s">
        <v>1858</v>
      </c>
      <c r="G1869" s="33"/>
      <c r="H1869" s="9"/>
      <c r="I1869" s="9"/>
      <c r="J1869" s="9"/>
      <c r="K1869" s="9"/>
      <c r="L1869" s="9"/>
      <c r="M1869" s="9"/>
      <c r="N1869" s="9"/>
      <c r="O1869" s="9"/>
      <c r="P1869" s="9"/>
      <c r="Q1869" s="9"/>
      <c r="R1869" s="9"/>
      <c r="S1869" s="9"/>
      <c r="T1869" s="9"/>
      <c r="U1869" s="9"/>
      <c r="V1869" s="9"/>
      <c r="W1869" s="9"/>
      <c r="X1869" s="37"/>
      <c r="Y1869" s="9"/>
      <c r="Z1869" s="9"/>
    </row>
    <row r="1870" spans="1:26" x14ac:dyDescent="0.25">
      <c r="A1870" s="9"/>
      <c r="B1870" s="9"/>
      <c r="C1870" s="9"/>
      <c r="D1870" s="9"/>
      <c r="E1870" s="32">
        <v>8675110</v>
      </c>
      <c r="F1870" s="33" t="s">
        <v>1859</v>
      </c>
      <c r="G1870" s="33"/>
      <c r="H1870" s="9"/>
      <c r="I1870" s="9"/>
      <c r="J1870" s="9"/>
      <c r="K1870" s="9"/>
      <c r="L1870" s="9"/>
      <c r="M1870" s="9"/>
      <c r="N1870" s="9"/>
      <c r="O1870" s="9"/>
      <c r="P1870" s="9"/>
      <c r="Q1870" s="9"/>
      <c r="R1870" s="9"/>
      <c r="S1870" s="9"/>
      <c r="T1870" s="9"/>
      <c r="U1870" s="9"/>
      <c r="V1870" s="9"/>
      <c r="W1870" s="9"/>
      <c r="X1870" s="37"/>
      <c r="Y1870" s="9"/>
      <c r="Z1870" s="9"/>
    </row>
    <row r="1871" spans="1:26" x14ac:dyDescent="0.25">
      <c r="A1871" s="9"/>
      <c r="B1871" s="9"/>
      <c r="C1871" s="9"/>
      <c r="D1871" s="9"/>
      <c r="E1871" s="32">
        <v>8675120</v>
      </c>
      <c r="F1871" s="33" t="s">
        <v>1860</v>
      </c>
      <c r="G1871" s="33"/>
      <c r="H1871" s="9"/>
      <c r="I1871" s="9"/>
      <c r="J1871" s="9"/>
      <c r="K1871" s="9"/>
      <c r="L1871" s="9"/>
      <c r="M1871" s="9"/>
      <c r="N1871" s="9"/>
      <c r="O1871" s="9"/>
      <c r="P1871" s="9"/>
      <c r="Q1871" s="9"/>
      <c r="R1871" s="9"/>
      <c r="S1871" s="9"/>
      <c r="T1871" s="9"/>
      <c r="U1871" s="9"/>
      <c r="V1871" s="9"/>
      <c r="W1871" s="9"/>
      <c r="X1871" s="37"/>
      <c r="Y1871" s="9"/>
      <c r="Z1871" s="9"/>
    </row>
    <row r="1872" spans="1:26" x14ac:dyDescent="0.25">
      <c r="A1872" s="9"/>
      <c r="B1872" s="9"/>
      <c r="C1872" s="9"/>
      <c r="D1872" s="9"/>
      <c r="E1872" s="32">
        <v>8675611</v>
      </c>
      <c r="F1872" s="33" t="s">
        <v>1861</v>
      </c>
      <c r="G1872" s="33"/>
      <c r="H1872" s="9"/>
      <c r="I1872" s="9"/>
      <c r="J1872" s="9"/>
      <c r="K1872" s="9"/>
      <c r="L1872" s="9"/>
      <c r="M1872" s="9"/>
      <c r="N1872" s="9"/>
      <c r="O1872" s="9"/>
      <c r="P1872" s="9"/>
      <c r="Q1872" s="9"/>
      <c r="R1872" s="9"/>
      <c r="S1872" s="9"/>
      <c r="T1872" s="9"/>
      <c r="U1872" s="9"/>
      <c r="V1872" s="9"/>
      <c r="W1872" s="9"/>
      <c r="X1872" s="37"/>
      <c r="Y1872" s="9"/>
      <c r="Z1872" s="9"/>
    </row>
    <row r="1873" spans="1:26" x14ac:dyDescent="0.25">
      <c r="A1873" s="9"/>
      <c r="B1873" s="9"/>
      <c r="C1873" s="9"/>
      <c r="D1873" s="9"/>
      <c r="E1873" s="32">
        <v>8681101</v>
      </c>
      <c r="F1873" s="33" t="s">
        <v>1862</v>
      </c>
      <c r="G1873" s="33"/>
      <c r="H1873" s="9"/>
      <c r="I1873" s="9"/>
      <c r="J1873" s="9"/>
      <c r="K1873" s="9"/>
      <c r="L1873" s="9"/>
      <c r="M1873" s="9"/>
      <c r="N1873" s="9"/>
      <c r="O1873" s="9"/>
      <c r="P1873" s="9"/>
      <c r="Q1873" s="9"/>
      <c r="R1873" s="9"/>
      <c r="S1873" s="9"/>
      <c r="T1873" s="9"/>
      <c r="U1873" s="9"/>
      <c r="V1873" s="9"/>
      <c r="W1873" s="9"/>
      <c r="X1873" s="37"/>
      <c r="Y1873" s="9"/>
      <c r="Z1873" s="9"/>
    </row>
    <row r="1874" spans="1:26" x14ac:dyDescent="0.25">
      <c r="A1874" s="9"/>
      <c r="B1874" s="9"/>
      <c r="C1874" s="9"/>
      <c r="D1874" s="9"/>
      <c r="E1874" s="32">
        <v>8681102</v>
      </c>
      <c r="F1874" s="33" t="s">
        <v>1863</v>
      </c>
      <c r="G1874" s="33"/>
      <c r="H1874" s="9"/>
      <c r="I1874" s="9"/>
      <c r="J1874" s="9"/>
      <c r="K1874" s="9"/>
      <c r="L1874" s="9"/>
      <c r="M1874" s="9"/>
      <c r="N1874" s="9"/>
      <c r="O1874" s="9"/>
      <c r="P1874" s="9"/>
      <c r="Q1874" s="9"/>
      <c r="R1874" s="9"/>
      <c r="S1874" s="9"/>
      <c r="T1874" s="9"/>
      <c r="U1874" s="9"/>
      <c r="V1874" s="9"/>
      <c r="W1874" s="9"/>
      <c r="X1874" s="37"/>
      <c r="Y1874" s="9"/>
      <c r="Z1874" s="9"/>
    </row>
    <row r="1875" spans="1:26" x14ac:dyDescent="0.25">
      <c r="A1875" s="9"/>
      <c r="B1875" s="9"/>
      <c r="C1875" s="9"/>
      <c r="D1875" s="9"/>
      <c r="E1875" s="32">
        <v>8681103</v>
      </c>
      <c r="F1875" s="33" t="s">
        <v>1864</v>
      </c>
      <c r="G1875" s="33"/>
      <c r="H1875" s="9"/>
      <c r="I1875" s="9"/>
      <c r="J1875" s="9"/>
      <c r="K1875" s="9"/>
      <c r="L1875" s="9"/>
      <c r="M1875" s="9"/>
      <c r="N1875" s="9"/>
      <c r="O1875" s="9"/>
      <c r="P1875" s="9"/>
      <c r="Q1875" s="9"/>
      <c r="R1875" s="9"/>
      <c r="S1875" s="9"/>
      <c r="T1875" s="9"/>
      <c r="U1875" s="9"/>
      <c r="V1875" s="9"/>
      <c r="W1875" s="9"/>
      <c r="X1875" s="37"/>
      <c r="Y1875" s="9"/>
      <c r="Z1875" s="9"/>
    </row>
    <row r="1876" spans="1:26" x14ac:dyDescent="0.25">
      <c r="A1876" s="9"/>
      <c r="B1876" s="9"/>
      <c r="C1876" s="9"/>
      <c r="D1876" s="9"/>
      <c r="E1876" s="32">
        <v>8681104</v>
      </c>
      <c r="F1876" s="33" t="s">
        <v>1865</v>
      </c>
      <c r="G1876" s="33"/>
      <c r="H1876" s="9"/>
      <c r="I1876" s="9"/>
      <c r="J1876" s="9"/>
      <c r="K1876" s="9"/>
      <c r="L1876" s="9"/>
      <c r="M1876" s="9"/>
      <c r="N1876" s="9"/>
      <c r="O1876" s="9"/>
      <c r="P1876" s="9"/>
      <c r="Q1876" s="9"/>
      <c r="R1876" s="9"/>
      <c r="S1876" s="9"/>
      <c r="T1876" s="9"/>
      <c r="U1876" s="9"/>
      <c r="V1876" s="9"/>
      <c r="W1876" s="9"/>
      <c r="X1876" s="37"/>
      <c r="Y1876" s="9"/>
      <c r="Z1876" s="9"/>
    </row>
    <row r="1877" spans="1:26" x14ac:dyDescent="0.25">
      <c r="A1877" s="9"/>
      <c r="B1877" s="9"/>
      <c r="C1877" s="9"/>
      <c r="D1877" s="9"/>
      <c r="E1877" s="32">
        <v>8681110</v>
      </c>
      <c r="F1877" s="33" t="s">
        <v>1866</v>
      </c>
      <c r="G1877" s="33"/>
      <c r="H1877" s="9"/>
      <c r="I1877" s="9"/>
      <c r="J1877" s="9"/>
      <c r="K1877" s="9"/>
      <c r="L1877" s="9"/>
      <c r="M1877" s="9"/>
      <c r="N1877" s="9"/>
      <c r="O1877" s="9"/>
      <c r="P1877" s="9"/>
      <c r="Q1877" s="9"/>
      <c r="R1877" s="9"/>
      <c r="S1877" s="9"/>
      <c r="T1877" s="9"/>
      <c r="U1877" s="9"/>
      <c r="V1877" s="9"/>
      <c r="W1877" s="9"/>
      <c r="X1877" s="37"/>
      <c r="Y1877" s="9"/>
      <c r="Z1877" s="9"/>
    </row>
    <row r="1878" spans="1:26" x14ac:dyDescent="0.25">
      <c r="A1878" s="9"/>
      <c r="B1878" s="9"/>
      <c r="C1878" s="9"/>
      <c r="D1878" s="9"/>
      <c r="E1878" s="32">
        <v>8681111</v>
      </c>
      <c r="F1878" s="33" t="s">
        <v>1867</v>
      </c>
      <c r="G1878" s="33"/>
      <c r="H1878" s="9"/>
      <c r="I1878" s="9"/>
      <c r="J1878" s="9"/>
      <c r="K1878" s="9"/>
      <c r="L1878" s="9"/>
      <c r="M1878" s="9"/>
      <c r="N1878" s="9"/>
      <c r="O1878" s="9"/>
      <c r="P1878" s="9"/>
      <c r="Q1878" s="9"/>
      <c r="R1878" s="9"/>
      <c r="S1878" s="9"/>
      <c r="T1878" s="9"/>
      <c r="U1878" s="9"/>
      <c r="V1878" s="9"/>
      <c r="W1878" s="9"/>
      <c r="X1878" s="37"/>
      <c r="Y1878" s="9"/>
      <c r="Z1878" s="9"/>
    </row>
    <row r="1879" spans="1:26" x14ac:dyDescent="0.25">
      <c r="A1879" s="9"/>
      <c r="B1879" s="9"/>
      <c r="C1879" s="9"/>
      <c r="D1879" s="9"/>
      <c r="E1879" s="32">
        <v>8681112</v>
      </c>
      <c r="F1879" s="33" t="s">
        <v>1867</v>
      </c>
      <c r="G1879" s="33"/>
      <c r="H1879" s="9"/>
      <c r="I1879" s="9"/>
      <c r="J1879" s="9"/>
      <c r="K1879" s="9"/>
      <c r="L1879" s="9"/>
      <c r="M1879" s="9"/>
      <c r="N1879" s="9"/>
      <c r="O1879" s="9"/>
      <c r="P1879" s="9"/>
      <c r="Q1879" s="9"/>
      <c r="R1879" s="9"/>
      <c r="S1879" s="9"/>
      <c r="T1879" s="9"/>
      <c r="U1879" s="9"/>
      <c r="V1879" s="9"/>
      <c r="W1879" s="9"/>
      <c r="X1879" s="37"/>
      <c r="Y1879" s="9"/>
      <c r="Z1879" s="9"/>
    </row>
    <row r="1880" spans="1:26" x14ac:dyDescent="0.25">
      <c r="A1880" s="9"/>
      <c r="B1880" s="9"/>
      <c r="C1880" s="9"/>
      <c r="D1880" s="9"/>
      <c r="E1880" s="32">
        <v>8681114</v>
      </c>
      <c r="F1880" s="33" t="s">
        <v>1868</v>
      </c>
      <c r="G1880" s="33"/>
      <c r="H1880" s="9"/>
      <c r="I1880" s="9"/>
      <c r="J1880" s="9"/>
      <c r="K1880" s="9"/>
      <c r="L1880" s="9"/>
      <c r="M1880" s="9"/>
      <c r="N1880" s="9"/>
      <c r="O1880" s="9"/>
      <c r="P1880" s="9"/>
      <c r="Q1880" s="9"/>
      <c r="R1880" s="9"/>
      <c r="S1880" s="9"/>
      <c r="T1880" s="9"/>
      <c r="U1880" s="9"/>
      <c r="V1880" s="9"/>
      <c r="W1880" s="9"/>
      <c r="X1880" s="37"/>
      <c r="Y1880" s="9"/>
      <c r="Z1880" s="9"/>
    </row>
    <row r="1881" spans="1:26" x14ac:dyDescent="0.25">
      <c r="A1881" s="9"/>
      <c r="B1881" s="9"/>
      <c r="C1881" s="9"/>
      <c r="D1881" s="9"/>
      <c r="E1881" s="32">
        <v>8681120</v>
      </c>
      <c r="F1881" s="33" t="s">
        <v>1869</v>
      </c>
      <c r="G1881" s="33"/>
      <c r="H1881" s="9"/>
      <c r="I1881" s="9"/>
      <c r="J1881" s="9"/>
      <c r="K1881" s="9"/>
      <c r="L1881" s="9"/>
      <c r="M1881" s="9"/>
      <c r="N1881" s="9"/>
      <c r="O1881" s="9"/>
      <c r="P1881" s="9"/>
      <c r="Q1881" s="9"/>
      <c r="R1881" s="9"/>
      <c r="S1881" s="9"/>
      <c r="T1881" s="9"/>
      <c r="U1881" s="9"/>
      <c r="V1881" s="9"/>
      <c r="W1881" s="9"/>
      <c r="X1881" s="37"/>
      <c r="Y1881" s="9"/>
      <c r="Z1881" s="9"/>
    </row>
    <row r="1882" spans="1:26" x14ac:dyDescent="0.25">
      <c r="A1882" s="9"/>
      <c r="B1882" s="9"/>
      <c r="C1882" s="9"/>
      <c r="D1882" s="9"/>
      <c r="E1882" s="32">
        <v>8681121</v>
      </c>
      <c r="F1882" s="33" t="s">
        <v>1870</v>
      </c>
      <c r="G1882" s="33"/>
      <c r="H1882" s="9"/>
      <c r="I1882" s="9"/>
      <c r="J1882" s="9"/>
      <c r="K1882" s="9"/>
      <c r="L1882" s="9"/>
      <c r="M1882" s="9"/>
      <c r="N1882" s="9"/>
      <c r="O1882" s="9"/>
      <c r="P1882" s="9"/>
      <c r="Q1882" s="9"/>
      <c r="R1882" s="9"/>
      <c r="S1882" s="9"/>
      <c r="T1882" s="9"/>
      <c r="U1882" s="9"/>
      <c r="V1882" s="9"/>
      <c r="W1882" s="9"/>
      <c r="X1882" s="37"/>
      <c r="Y1882" s="9"/>
      <c r="Z1882" s="9"/>
    </row>
    <row r="1883" spans="1:26" x14ac:dyDescent="0.25">
      <c r="A1883" s="9"/>
      <c r="B1883" s="9"/>
      <c r="C1883" s="9"/>
      <c r="D1883" s="9"/>
      <c r="E1883" s="32">
        <v>8681122</v>
      </c>
      <c r="F1883" s="33" t="s">
        <v>1871</v>
      </c>
      <c r="G1883" s="33"/>
      <c r="H1883" s="9"/>
      <c r="I1883" s="9"/>
      <c r="J1883" s="9"/>
      <c r="K1883" s="9"/>
      <c r="L1883" s="9"/>
      <c r="M1883" s="9"/>
      <c r="N1883" s="9"/>
      <c r="O1883" s="9"/>
      <c r="P1883" s="9"/>
      <c r="Q1883" s="9"/>
      <c r="R1883" s="9"/>
      <c r="S1883" s="9"/>
      <c r="T1883" s="9"/>
      <c r="U1883" s="9"/>
      <c r="V1883" s="9"/>
      <c r="W1883" s="9"/>
      <c r="X1883" s="37"/>
      <c r="Y1883" s="9"/>
      <c r="Z1883" s="9"/>
    </row>
    <row r="1884" spans="1:26" x14ac:dyDescent="0.25">
      <c r="A1884" s="9"/>
      <c r="B1884" s="9"/>
      <c r="C1884" s="9"/>
      <c r="D1884" s="9"/>
      <c r="E1884" s="32">
        <v>8681123</v>
      </c>
      <c r="F1884" s="33" t="s">
        <v>1872</v>
      </c>
      <c r="G1884" s="33"/>
      <c r="H1884" s="9"/>
      <c r="I1884" s="9"/>
      <c r="J1884" s="9"/>
      <c r="K1884" s="9"/>
      <c r="L1884" s="9"/>
      <c r="M1884" s="9"/>
      <c r="N1884" s="9"/>
      <c r="O1884" s="9"/>
      <c r="P1884" s="9"/>
      <c r="Q1884" s="9"/>
      <c r="R1884" s="9"/>
      <c r="S1884" s="9"/>
      <c r="T1884" s="9"/>
      <c r="U1884" s="9"/>
      <c r="V1884" s="9"/>
      <c r="W1884" s="9"/>
      <c r="X1884" s="37"/>
      <c r="Y1884" s="9"/>
      <c r="Z1884" s="9"/>
    </row>
    <row r="1885" spans="1:26" x14ac:dyDescent="0.25">
      <c r="A1885" s="9"/>
      <c r="B1885" s="9"/>
      <c r="C1885" s="9"/>
      <c r="D1885" s="9"/>
      <c r="E1885" s="32">
        <v>8681125</v>
      </c>
      <c r="F1885" s="33" t="s">
        <v>1873</v>
      </c>
      <c r="G1885" s="33"/>
      <c r="H1885" s="9"/>
      <c r="I1885" s="9"/>
      <c r="J1885" s="9"/>
      <c r="K1885" s="9"/>
      <c r="L1885" s="9"/>
      <c r="M1885" s="9"/>
      <c r="N1885" s="9"/>
      <c r="O1885" s="9"/>
      <c r="P1885" s="9"/>
      <c r="Q1885" s="9"/>
      <c r="R1885" s="9"/>
      <c r="S1885" s="9"/>
      <c r="T1885" s="9"/>
      <c r="U1885" s="9"/>
      <c r="V1885" s="9"/>
      <c r="W1885" s="9"/>
      <c r="X1885" s="37"/>
      <c r="Y1885" s="9"/>
      <c r="Z1885" s="9"/>
    </row>
    <row r="1886" spans="1:26" x14ac:dyDescent="0.25">
      <c r="A1886" s="9"/>
      <c r="B1886" s="9"/>
      <c r="C1886" s="9"/>
      <c r="D1886" s="9"/>
      <c r="E1886" s="32">
        <v>8681127</v>
      </c>
      <c r="F1886" s="33" t="s">
        <v>1874</v>
      </c>
      <c r="G1886" s="33"/>
      <c r="H1886" s="9"/>
      <c r="I1886" s="9"/>
      <c r="J1886" s="9"/>
      <c r="K1886" s="9"/>
      <c r="L1886" s="9"/>
      <c r="M1886" s="9"/>
      <c r="N1886" s="9"/>
      <c r="O1886" s="9"/>
      <c r="P1886" s="9"/>
      <c r="Q1886" s="9"/>
      <c r="R1886" s="9"/>
      <c r="S1886" s="9"/>
      <c r="T1886" s="9"/>
      <c r="U1886" s="9"/>
      <c r="V1886" s="9"/>
      <c r="W1886" s="9"/>
      <c r="X1886" s="37"/>
      <c r="Y1886" s="9"/>
      <c r="Z1886" s="9"/>
    </row>
    <row r="1887" spans="1:26" x14ac:dyDescent="0.25">
      <c r="A1887" s="9"/>
      <c r="B1887" s="9"/>
      <c r="C1887" s="9"/>
      <c r="D1887" s="9"/>
      <c r="E1887" s="32">
        <v>8681128</v>
      </c>
      <c r="F1887" s="33" t="s">
        <v>1712</v>
      </c>
      <c r="G1887" s="33"/>
      <c r="H1887" s="9"/>
      <c r="I1887" s="9"/>
      <c r="J1887" s="9"/>
      <c r="K1887" s="9"/>
      <c r="L1887" s="9"/>
      <c r="M1887" s="9"/>
      <c r="N1887" s="9"/>
      <c r="O1887" s="9"/>
      <c r="P1887" s="9"/>
      <c r="Q1887" s="9"/>
      <c r="R1887" s="9"/>
      <c r="S1887" s="9"/>
      <c r="T1887" s="9"/>
      <c r="U1887" s="9"/>
      <c r="V1887" s="9"/>
      <c r="W1887" s="9"/>
      <c r="X1887" s="37"/>
      <c r="Y1887" s="9"/>
      <c r="Z1887" s="9"/>
    </row>
    <row r="1888" spans="1:26" x14ac:dyDescent="0.25">
      <c r="A1888" s="9"/>
      <c r="B1888" s="9"/>
      <c r="C1888" s="9"/>
      <c r="D1888" s="9"/>
      <c r="E1888" s="32">
        <v>8681150</v>
      </c>
      <c r="F1888" s="33" t="s">
        <v>1875</v>
      </c>
      <c r="G1888" s="33"/>
      <c r="H1888" s="9"/>
      <c r="I1888" s="9"/>
      <c r="J1888" s="9"/>
      <c r="K1888" s="9"/>
      <c r="L1888" s="9"/>
      <c r="M1888" s="9"/>
      <c r="N1888" s="9"/>
      <c r="O1888" s="9"/>
      <c r="P1888" s="9"/>
      <c r="Q1888" s="9"/>
      <c r="R1888" s="9"/>
      <c r="S1888" s="9"/>
      <c r="T1888" s="9"/>
      <c r="U1888" s="9"/>
      <c r="V1888" s="9"/>
      <c r="W1888" s="9"/>
      <c r="X1888" s="37"/>
      <c r="Y1888" s="9"/>
      <c r="Z1888" s="9"/>
    </row>
    <row r="1889" spans="1:26" x14ac:dyDescent="0.25">
      <c r="A1889" s="9"/>
      <c r="B1889" s="9"/>
      <c r="C1889" s="9"/>
      <c r="D1889" s="9"/>
      <c r="E1889" s="32">
        <v>8681151</v>
      </c>
      <c r="F1889" s="33" t="s">
        <v>1876</v>
      </c>
      <c r="G1889" s="33"/>
      <c r="H1889" s="9"/>
      <c r="I1889" s="9"/>
      <c r="J1889" s="9"/>
      <c r="K1889" s="9"/>
      <c r="L1889" s="9"/>
      <c r="M1889" s="9"/>
      <c r="N1889" s="9"/>
      <c r="O1889" s="9"/>
      <c r="P1889" s="9"/>
      <c r="Q1889" s="9"/>
      <c r="R1889" s="9"/>
      <c r="S1889" s="9"/>
      <c r="T1889" s="9"/>
      <c r="U1889" s="9"/>
      <c r="V1889" s="9"/>
      <c r="W1889" s="9"/>
      <c r="X1889" s="37"/>
      <c r="Y1889" s="9"/>
      <c r="Z1889" s="9"/>
    </row>
    <row r="1890" spans="1:26" x14ac:dyDescent="0.25">
      <c r="A1890" s="9"/>
      <c r="B1890" s="9"/>
      <c r="C1890" s="9"/>
      <c r="D1890" s="9"/>
      <c r="E1890" s="32">
        <v>8681152</v>
      </c>
      <c r="F1890" s="33" t="s">
        <v>1877</v>
      </c>
      <c r="G1890" s="33"/>
      <c r="H1890" s="9"/>
      <c r="I1890" s="9"/>
      <c r="J1890" s="9"/>
      <c r="K1890" s="9"/>
      <c r="L1890" s="9"/>
      <c r="M1890" s="9"/>
      <c r="N1890" s="9"/>
      <c r="O1890" s="9"/>
      <c r="P1890" s="9"/>
      <c r="Q1890" s="9"/>
      <c r="R1890" s="9"/>
      <c r="S1890" s="9"/>
      <c r="T1890" s="9"/>
      <c r="U1890" s="9"/>
      <c r="V1890" s="9"/>
      <c r="W1890" s="9"/>
      <c r="X1890" s="37"/>
      <c r="Y1890" s="9"/>
      <c r="Z1890" s="9"/>
    </row>
    <row r="1891" spans="1:26" x14ac:dyDescent="0.25">
      <c r="A1891" s="9"/>
      <c r="B1891" s="9"/>
      <c r="C1891" s="9"/>
      <c r="D1891" s="9"/>
      <c r="E1891" s="32">
        <v>8681153</v>
      </c>
      <c r="F1891" s="33" t="s">
        <v>1878</v>
      </c>
      <c r="G1891" s="33"/>
      <c r="H1891" s="9"/>
      <c r="I1891" s="9"/>
      <c r="J1891" s="9"/>
      <c r="K1891" s="9"/>
      <c r="L1891" s="9"/>
      <c r="M1891" s="9"/>
      <c r="N1891" s="9"/>
      <c r="O1891" s="9"/>
      <c r="P1891" s="9"/>
      <c r="Q1891" s="9"/>
      <c r="R1891" s="9"/>
      <c r="S1891" s="9"/>
      <c r="T1891" s="9"/>
      <c r="U1891" s="9"/>
      <c r="V1891" s="9"/>
      <c r="W1891" s="9"/>
      <c r="X1891" s="37"/>
      <c r="Y1891" s="9"/>
      <c r="Z1891" s="9"/>
    </row>
    <row r="1892" spans="1:26" x14ac:dyDescent="0.25">
      <c r="A1892" s="9"/>
      <c r="B1892" s="9"/>
      <c r="C1892" s="9"/>
      <c r="D1892" s="9"/>
      <c r="E1892" s="32">
        <v>8681154</v>
      </c>
      <c r="F1892" s="33" t="s">
        <v>1879</v>
      </c>
      <c r="G1892" s="33"/>
      <c r="H1892" s="9"/>
      <c r="I1892" s="9"/>
      <c r="J1892" s="9"/>
      <c r="K1892" s="9"/>
      <c r="L1892" s="9"/>
      <c r="M1892" s="9"/>
      <c r="N1892" s="9"/>
      <c r="O1892" s="9"/>
      <c r="P1892" s="9"/>
      <c r="Q1892" s="9"/>
      <c r="R1892" s="9"/>
      <c r="S1892" s="9"/>
      <c r="T1892" s="9"/>
      <c r="U1892" s="9"/>
      <c r="V1892" s="9"/>
      <c r="W1892" s="9"/>
      <c r="X1892" s="37"/>
      <c r="Y1892" s="9"/>
      <c r="Z1892" s="9"/>
    </row>
    <row r="1893" spans="1:26" x14ac:dyDescent="0.25">
      <c r="A1893" s="9"/>
      <c r="B1893" s="9"/>
      <c r="C1893" s="9"/>
      <c r="D1893" s="9"/>
      <c r="E1893" s="32">
        <v>8681155</v>
      </c>
      <c r="F1893" s="33" t="s">
        <v>1880</v>
      </c>
      <c r="G1893" s="33"/>
      <c r="H1893" s="9"/>
      <c r="I1893" s="9"/>
      <c r="J1893" s="9"/>
      <c r="K1893" s="9"/>
      <c r="L1893" s="9"/>
      <c r="M1893" s="9"/>
      <c r="N1893" s="9"/>
      <c r="O1893" s="9"/>
      <c r="P1893" s="9"/>
      <c r="Q1893" s="9"/>
      <c r="R1893" s="9"/>
      <c r="S1893" s="9"/>
      <c r="T1893" s="9"/>
      <c r="U1893" s="9"/>
      <c r="V1893" s="9"/>
      <c r="W1893" s="9"/>
      <c r="X1893" s="37"/>
      <c r="Y1893" s="9"/>
      <c r="Z1893" s="9"/>
    </row>
    <row r="1894" spans="1:26" x14ac:dyDescent="0.25">
      <c r="A1894" s="9"/>
      <c r="B1894" s="9"/>
      <c r="C1894" s="9"/>
      <c r="D1894" s="9"/>
      <c r="E1894" s="32">
        <v>8681161</v>
      </c>
      <c r="F1894" s="33" t="s">
        <v>1881</v>
      </c>
      <c r="G1894" s="33"/>
      <c r="H1894" s="9"/>
      <c r="I1894" s="9"/>
      <c r="J1894" s="9"/>
      <c r="K1894" s="9"/>
      <c r="L1894" s="9"/>
      <c r="M1894" s="9"/>
      <c r="N1894" s="9"/>
      <c r="O1894" s="9"/>
      <c r="P1894" s="9"/>
      <c r="Q1894" s="9"/>
      <c r="R1894" s="9"/>
      <c r="S1894" s="9"/>
      <c r="T1894" s="9"/>
      <c r="U1894" s="9"/>
      <c r="V1894" s="9"/>
      <c r="W1894" s="9"/>
      <c r="X1894" s="37"/>
      <c r="Y1894" s="9"/>
      <c r="Z1894" s="9"/>
    </row>
    <row r="1895" spans="1:26" x14ac:dyDescent="0.25">
      <c r="A1895" s="9"/>
      <c r="B1895" s="9"/>
      <c r="C1895" s="9"/>
      <c r="D1895" s="9"/>
      <c r="E1895" s="32">
        <v>8681225</v>
      </c>
      <c r="F1895" s="33" t="s">
        <v>1867</v>
      </c>
      <c r="G1895" s="33"/>
      <c r="H1895" s="9"/>
      <c r="I1895" s="9"/>
      <c r="J1895" s="9"/>
      <c r="K1895" s="9"/>
      <c r="L1895" s="9"/>
      <c r="M1895" s="9"/>
      <c r="N1895" s="9"/>
      <c r="O1895" s="9"/>
      <c r="P1895" s="9"/>
      <c r="Q1895" s="9"/>
      <c r="R1895" s="9"/>
      <c r="S1895" s="9"/>
      <c r="T1895" s="9"/>
      <c r="U1895" s="9"/>
      <c r="V1895" s="9"/>
      <c r="W1895" s="9"/>
      <c r="X1895" s="37"/>
      <c r="Y1895" s="9"/>
      <c r="Z1895" s="9"/>
    </row>
    <row r="1896" spans="1:26" x14ac:dyDescent="0.25">
      <c r="A1896" s="9"/>
      <c r="B1896" s="9"/>
      <c r="C1896" s="9"/>
      <c r="D1896" s="9"/>
      <c r="E1896" s="32">
        <v>8681501</v>
      </c>
      <c r="F1896" s="33" t="s">
        <v>1882</v>
      </c>
      <c r="G1896" s="33"/>
      <c r="H1896" s="9"/>
      <c r="I1896" s="9"/>
      <c r="J1896" s="9"/>
      <c r="K1896" s="9"/>
      <c r="L1896" s="9"/>
      <c r="M1896" s="9"/>
      <c r="N1896" s="9"/>
      <c r="O1896" s="9"/>
      <c r="P1896" s="9"/>
      <c r="Q1896" s="9"/>
      <c r="R1896" s="9"/>
      <c r="S1896" s="9"/>
      <c r="T1896" s="9"/>
      <c r="U1896" s="9"/>
      <c r="V1896" s="9"/>
      <c r="W1896" s="9"/>
      <c r="X1896" s="37"/>
      <c r="Y1896" s="9"/>
      <c r="Z1896" s="9"/>
    </row>
    <row r="1897" spans="1:26" x14ac:dyDescent="0.25">
      <c r="A1897" s="9"/>
      <c r="B1897" s="9"/>
      <c r="C1897" s="9"/>
      <c r="D1897" s="9"/>
      <c r="E1897" s="32">
        <v>8681708</v>
      </c>
      <c r="F1897" s="33" t="s">
        <v>1883</v>
      </c>
      <c r="G1897" s="33"/>
      <c r="H1897" s="9"/>
      <c r="I1897" s="9"/>
      <c r="J1897" s="9"/>
      <c r="K1897" s="9"/>
      <c r="L1897" s="9"/>
      <c r="M1897" s="9"/>
      <c r="N1897" s="9"/>
      <c r="O1897" s="9"/>
      <c r="P1897" s="9"/>
      <c r="Q1897" s="9"/>
      <c r="R1897" s="9"/>
      <c r="S1897" s="9"/>
      <c r="T1897" s="9"/>
      <c r="U1897" s="9"/>
      <c r="V1897" s="9"/>
      <c r="W1897" s="9"/>
      <c r="X1897" s="37"/>
      <c r="Y1897" s="9"/>
      <c r="Z1897" s="9"/>
    </row>
    <row r="1898" spans="1:26" x14ac:dyDescent="0.25">
      <c r="A1898" s="9"/>
      <c r="B1898" s="9"/>
      <c r="C1898" s="9"/>
      <c r="D1898" s="9"/>
      <c r="E1898" s="32">
        <v>8686100</v>
      </c>
      <c r="F1898" s="33" t="s">
        <v>1884</v>
      </c>
      <c r="G1898" s="33"/>
      <c r="H1898" s="9"/>
      <c r="I1898" s="9"/>
      <c r="J1898" s="9"/>
      <c r="K1898" s="9"/>
      <c r="L1898" s="9"/>
      <c r="M1898" s="9"/>
      <c r="N1898" s="9"/>
      <c r="O1898" s="9"/>
      <c r="P1898" s="9"/>
      <c r="Q1898" s="9"/>
      <c r="R1898" s="9"/>
      <c r="S1898" s="9"/>
      <c r="T1898" s="9"/>
      <c r="U1898" s="9"/>
      <c r="V1898" s="9"/>
      <c r="W1898" s="9"/>
      <c r="X1898" s="37"/>
      <c r="Y1898" s="9"/>
      <c r="Z1898" s="9"/>
    </row>
    <row r="1899" spans="1:26" x14ac:dyDescent="0.25">
      <c r="A1899" s="9"/>
      <c r="B1899" s="9"/>
      <c r="C1899" s="9"/>
      <c r="D1899" s="9"/>
      <c r="E1899" s="32">
        <v>8686101</v>
      </c>
      <c r="F1899" s="33" t="s">
        <v>1885</v>
      </c>
      <c r="G1899" s="33"/>
      <c r="H1899" s="9"/>
      <c r="I1899" s="9"/>
      <c r="J1899" s="9"/>
      <c r="K1899" s="9"/>
      <c r="L1899" s="9"/>
      <c r="M1899" s="9"/>
      <c r="N1899" s="9"/>
      <c r="O1899" s="9"/>
      <c r="P1899" s="9"/>
      <c r="Q1899" s="9"/>
      <c r="R1899" s="9"/>
      <c r="S1899" s="9"/>
      <c r="T1899" s="9"/>
      <c r="U1899" s="9"/>
      <c r="V1899" s="9"/>
      <c r="W1899" s="9"/>
      <c r="X1899" s="37"/>
      <c r="Y1899" s="9"/>
      <c r="Z1899" s="9"/>
    </row>
    <row r="1900" spans="1:26" x14ac:dyDescent="0.25">
      <c r="A1900" s="9"/>
      <c r="B1900" s="9"/>
      <c r="C1900" s="9"/>
      <c r="D1900" s="9"/>
      <c r="E1900" s="32">
        <v>8686110</v>
      </c>
      <c r="F1900" s="33" t="s">
        <v>1886</v>
      </c>
      <c r="G1900" s="33"/>
      <c r="H1900" s="9"/>
      <c r="I1900" s="9"/>
      <c r="J1900" s="9"/>
      <c r="K1900" s="9"/>
      <c r="L1900" s="9"/>
      <c r="M1900" s="9"/>
      <c r="N1900" s="9"/>
      <c r="O1900" s="9"/>
      <c r="P1900" s="9"/>
      <c r="Q1900" s="9"/>
      <c r="R1900" s="9"/>
      <c r="S1900" s="9"/>
      <c r="T1900" s="9"/>
      <c r="U1900" s="9"/>
      <c r="V1900" s="9"/>
      <c r="W1900" s="9"/>
      <c r="X1900" s="37"/>
      <c r="Y1900" s="9"/>
      <c r="Z1900" s="9"/>
    </row>
    <row r="1901" spans="1:26" x14ac:dyDescent="0.25">
      <c r="A1901" s="9"/>
      <c r="B1901" s="9"/>
      <c r="C1901" s="9"/>
      <c r="D1901" s="9"/>
      <c r="E1901" s="32">
        <v>8686150</v>
      </c>
      <c r="F1901" s="33" t="s">
        <v>1887</v>
      </c>
      <c r="G1901" s="33"/>
      <c r="H1901" s="9"/>
      <c r="I1901" s="9"/>
      <c r="J1901" s="9"/>
      <c r="K1901" s="9"/>
      <c r="L1901" s="9"/>
      <c r="M1901" s="9"/>
      <c r="N1901" s="9"/>
      <c r="O1901" s="9"/>
      <c r="P1901" s="9"/>
      <c r="Q1901" s="9"/>
      <c r="R1901" s="9"/>
      <c r="S1901" s="9"/>
      <c r="T1901" s="9"/>
      <c r="U1901" s="9"/>
      <c r="V1901" s="9"/>
      <c r="W1901" s="9"/>
      <c r="X1901" s="37"/>
      <c r="Y1901" s="9"/>
      <c r="Z1901" s="9"/>
    </row>
    <row r="1902" spans="1:26" x14ac:dyDescent="0.25">
      <c r="A1902" s="9"/>
      <c r="B1902" s="9"/>
      <c r="C1902" s="9"/>
      <c r="D1902" s="9"/>
      <c r="E1902" s="32">
        <v>8687101</v>
      </c>
      <c r="F1902" s="33" t="s">
        <v>1888</v>
      </c>
      <c r="G1902" s="33"/>
      <c r="H1902" s="9"/>
      <c r="I1902" s="9"/>
      <c r="J1902" s="9"/>
      <c r="K1902" s="9"/>
      <c r="L1902" s="9"/>
      <c r="M1902" s="9"/>
      <c r="N1902" s="9"/>
      <c r="O1902" s="9"/>
      <c r="P1902" s="9"/>
      <c r="Q1902" s="9"/>
      <c r="R1902" s="9"/>
      <c r="S1902" s="9"/>
      <c r="T1902" s="9"/>
      <c r="U1902" s="9"/>
      <c r="V1902" s="9"/>
      <c r="W1902" s="9"/>
      <c r="X1902" s="37"/>
      <c r="Y1902" s="9"/>
      <c r="Z1902" s="9"/>
    </row>
    <row r="1903" spans="1:26" x14ac:dyDescent="0.25">
      <c r="A1903" s="9"/>
      <c r="B1903" s="9"/>
      <c r="C1903" s="9"/>
      <c r="D1903" s="9"/>
      <c r="E1903" s="32">
        <v>8687102</v>
      </c>
      <c r="F1903" s="33" t="s">
        <v>1889</v>
      </c>
      <c r="G1903" s="33"/>
      <c r="H1903" s="9"/>
      <c r="I1903" s="9"/>
      <c r="J1903" s="9"/>
      <c r="K1903" s="9"/>
      <c r="L1903" s="9"/>
      <c r="M1903" s="9"/>
      <c r="N1903" s="9"/>
      <c r="O1903" s="9"/>
      <c r="P1903" s="9"/>
      <c r="Q1903" s="9"/>
      <c r="R1903" s="9"/>
      <c r="S1903" s="9"/>
      <c r="T1903" s="9"/>
      <c r="U1903" s="9"/>
      <c r="V1903" s="9"/>
      <c r="W1903" s="9"/>
      <c r="X1903" s="37"/>
      <c r="Y1903" s="9"/>
      <c r="Z1903" s="9"/>
    </row>
    <row r="1904" spans="1:26" x14ac:dyDescent="0.25">
      <c r="A1904" s="9"/>
      <c r="B1904" s="9"/>
      <c r="C1904" s="9"/>
      <c r="D1904" s="9"/>
      <c r="E1904" s="32">
        <v>8687103</v>
      </c>
      <c r="F1904" s="33" t="s">
        <v>1890</v>
      </c>
      <c r="G1904" s="33"/>
      <c r="H1904" s="9"/>
      <c r="I1904" s="9"/>
      <c r="J1904" s="9"/>
      <c r="K1904" s="9"/>
      <c r="L1904" s="9"/>
      <c r="M1904" s="9"/>
      <c r="N1904" s="9"/>
      <c r="O1904" s="9"/>
      <c r="P1904" s="9"/>
      <c r="Q1904" s="9"/>
      <c r="R1904" s="9"/>
      <c r="S1904" s="9"/>
      <c r="T1904" s="9"/>
      <c r="U1904" s="9"/>
      <c r="V1904" s="9"/>
      <c r="W1904" s="9"/>
      <c r="X1904" s="37"/>
      <c r="Y1904" s="9"/>
      <c r="Z1904" s="9"/>
    </row>
    <row r="1905" spans="1:26" x14ac:dyDescent="0.25">
      <c r="A1905" s="9"/>
      <c r="B1905" s="9"/>
      <c r="C1905" s="9"/>
      <c r="D1905" s="9"/>
      <c r="E1905" s="32">
        <v>8687114</v>
      </c>
      <c r="F1905" s="33" t="s">
        <v>1891</v>
      </c>
      <c r="G1905" s="33"/>
      <c r="H1905" s="9"/>
      <c r="I1905" s="9"/>
      <c r="J1905" s="9"/>
      <c r="K1905" s="9"/>
      <c r="L1905" s="9"/>
      <c r="M1905" s="9"/>
      <c r="N1905" s="9"/>
      <c r="O1905" s="9"/>
      <c r="P1905" s="9"/>
      <c r="Q1905" s="9"/>
      <c r="R1905" s="9"/>
      <c r="S1905" s="9"/>
      <c r="T1905" s="9"/>
      <c r="U1905" s="9"/>
      <c r="V1905" s="9"/>
      <c r="W1905" s="9"/>
      <c r="X1905" s="37"/>
      <c r="Y1905" s="9"/>
      <c r="Z1905" s="9"/>
    </row>
    <row r="1906" spans="1:26" x14ac:dyDescent="0.25">
      <c r="A1906" s="9"/>
      <c r="B1906" s="9"/>
      <c r="C1906" s="9"/>
      <c r="D1906" s="9"/>
      <c r="E1906" s="32">
        <v>8687121</v>
      </c>
      <c r="F1906" s="33" t="s">
        <v>1892</v>
      </c>
      <c r="G1906" s="33"/>
      <c r="H1906" s="9"/>
      <c r="I1906" s="9"/>
      <c r="J1906" s="9"/>
      <c r="K1906" s="9"/>
      <c r="L1906" s="9"/>
      <c r="M1906" s="9"/>
      <c r="N1906" s="9"/>
      <c r="O1906" s="9"/>
      <c r="P1906" s="9"/>
      <c r="Q1906" s="9"/>
      <c r="R1906" s="9"/>
      <c r="S1906" s="9"/>
      <c r="T1906" s="9"/>
      <c r="U1906" s="9"/>
      <c r="V1906" s="9"/>
      <c r="W1906" s="9"/>
      <c r="X1906" s="37"/>
      <c r="Y1906" s="9"/>
      <c r="Z1906" s="9"/>
    </row>
    <row r="1907" spans="1:26" x14ac:dyDescent="0.25">
      <c r="A1907" s="9"/>
      <c r="B1907" s="9"/>
      <c r="C1907" s="9"/>
      <c r="D1907" s="9"/>
      <c r="E1907" s="32">
        <v>8687161</v>
      </c>
      <c r="F1907" s="33" t="s">
        <v>1893</v>
      </c>
      <c r="G1907" s="33"/>
      <c r="H1907" s="9"/>
      <c r="I1907" s="9"/>
      <c r="J1907" s="9"/>
      <c r="K1907" s="9"/>
      <c r="L1907" s="9"/>
      <c r="M1907" s="9"/>
      <c r="N1907" s="9"/>
      <c r="O1907" s="9"/>
      <c r="P1907" s="9"/>
      <c r="Q1907" s="9"/>
      <c r="R1907" s="9"/>
      <c r="S1907" s="9"/>
      <c r="T1907" s="9"/>
      <c r="U1907" s="9"/>
      <c r="V1907" s="9"/>
      <c r="W1907" s="9"/>
      <c r="X1907" s="37"/>
      <c r="Y1907" s="9"/>
      <c r="Z1907" s="9"/>
    </row>
    <row r="1908" spans="1:26" x14ac:dyDescent="0.25">
      <c r="A1908" s="9"/>
      <c r="B1908" s="9"/>
      <c r="C1908" s="9"/>
      <c r="D1908" s="9"/>
      <c r="E1908" s="32">
        <v>8687201</v>
      </c>
      <c r="F1908" s="33" t="s">
        <v>1894</v>
      </c>
      <c r="G1908" s="33"/>
      <c r="H1908" s="9"/>
      <c r="I1908" s="9"/>
      <c r="J1908" s="9"/>
      <c r="K1908" s="9"/>
      <c r="L1908" s="9"/>
      <c r="M1908" s="9"/>
      <c r="N1908" s="9"/>
      <c r="O1908" s="9"/>
      <c r="P1908" s="9"/>
      <c r="Q1908" s="9"/>
      <c r="R1908" s="9"/>
      <c r="S1908" s="9"/>
      <c r="T1908" s="9"/>
      <c r="U1908" s="9"/>
      <c r="V1908" s="9"/>
      <c r="W1908" s="9"/>
      <c r="X1908" s="37"/>
      <c r="Y1908" s="9"/>
      <c r="Z1908" s="9"/>
    </row>
    <row r="1909" spans="1:26" x14ac:dyDescent="0.25">
      <c r="A1909" s="9"/>
      <c r="B1909" s="9"/>
      <c r="C1909" s="9"/>
      <c r="D1909" s="9"/>
      <c r="E1909" s="32">
        <v>8687202</v>
      </c>
      <c r="F1909" s="33" t="s">
        <v>1895</v>
      </c>
      <c r="G1909" s="33"/>
      <c r="H1909" s="9"/>
      <c r="I1909" s="9"/>
      <c r="J1909" s="9"/>
      <c r="K1909" s="9"/>
      <c r="L1909" s="9"/>
      <c r="M1909" s="9"/>
      <c r="N1909" s="9"/>
      <c r="O1909" s="9"/>
      <c r="P1909" s="9"/>
      <c r="Q1909" s="9"/>
      <c r="R1909" s="9"/>
      <c r="S1909" s="9"/>
      <c r="T1909" s="9"/>
      <c r="U1909" s="9"/>
      <c r="V1909" s="9"/>
      <c r="W1909" s="9"/>
      <c r="X1909" s="37"/>
      <c r="Y1909" s="9"/>
      <c r="Z1909" s="9"/>
    </row>
    <row r="1910" spans="1:26" x14ac:dyDescent="0.25">
      <c r="A1910" s="9"/>
      <c r="B1910" s="9"/>
      <c r="C1910" s="9"/>
      <c r="D1910" s="9"/>
      <c r="E1910" s="32">
        <v>8687301</v>
      </c>
      <c r="F1910" s="33" t="s">
        <v>1896</v>
      </c>
      <c r="G1910" s="33"/>
      <c r="H1910" s="9"/>
      <c r="I1910" s="9"/>
      <c r="J1910" s="9"/>
      <c r="K1910" s="9"/>
      <c r="L1910" s="9"/>
      <c r="M1910" s="9"/>
      <c r="N1910" s="9"/>
      <c r="O1910" s="9"/>
      <c r="P1910" s="9"/>
      <c r="Q1910" s="9"/>
      <c r="R1910" s="9"/>
      <c r="S1910" s="9"/>
      <c r="T1910" s="9"/>
      <c r="U1910" s="9"/>
      <c r="V1910" s="9"/>
      <c r="W1910" s="9"/>
      <c r="X1910" s="37"/>
      <c r="Y1910" s="9"/>
      <c r="Z1910" s="9"/>
    </row>
    <row r="1911" spans="1:26" x14ac:dyDescent="0.25">
      <c r="A1911" s="9"/>
      <c r="B1911" s="9"/>
      <c r="C1911" s="9"/>
      <c r="D1911" s="9"/>
      <c r="E1911" s="32">
        <v>8687510</v>
      </c>
      <c r="F1911" s="33" t="s">
        <v>1897</v>
      </c>
      <c r="G1911" s="33"/>
      <c r="H1911" s="9"/>
      <c r="I1911" s="9"/>
      <c r="J1911" s="9"/>
      <c r="K1911" s="9"/>
      <c r="L1911" s="9"/>
      <c r="M1911" s="9"/>
      <c r="N1911" s="9"/>
      <c r="O1911" s="9"/>
      <c r="P1911" s="9"/>
      <c r="Q1911" s="9"/>
      <c r="R1911" s="9"/>
      <c r="S1911" s="9"/>
      <c r="T1911" s="9"/>
      <c r="U1911" s="9"/>
      <c r="V1911" s="9"/>
      <c r="W1911" s="9"/>
      <c r="X1911" s="37"/>
      <c r="Y1911" s="9"/>
      <c r="Z1911" s="9"/>
    </row>
    <row r="1912" spans="1:26" x14ac:dyDescent="0.25">
      <c r="A1912" s="9"/>
      <c r="B1912" s="9"/>
      <c r="C1912" s="9"/>
      <c r="D1912" s="9"/>
      <c r="E1912" s="32">
        <v>8691101</v>
      </c>
      <c r="F1912" s="33" t="s">
        <v>1817</v>
      </c>
      <c r="G1912" s="33"/>
      <c r="H1912" s="9"/>
      <c r="I1912" s="9"/>
      <c r="J1912" s="9"/>
      <c r="K1912" s="9"/>
      <c r="L1912" s="9"/>
      <c r="M1912" s="9"/>
      <c r="N1912" s="9"/>
      <c r="O1912" s="9"/>
      <c r="P1912" s="9"/>
      <c r="Q1912" s="9"/>
      <c r="R1912" s="9"/>
      <c r="S1912" s="9"/>
      <c r="T1912" s="9"/>
      <c r="U1912" s="9"/>
      <c r="V1912" s="9"/>
      <c r="W1912" s="9"/>
      <c r="X1912" s="37"/>
      <c r="Y1912" s="9"/>
      <c r="Z1912" s="9"/>
    </row>
    <row r="1913" spans="1:26" x14ac:dyDescent="0.25">
      <c r="A1913" s="9"/>
      <c r="B1913" s="9"/>
      <c r="C1913" s="9"/>
      <c r="D1913" s="9"/>
      <c r="E1913" s="32">
        <v>8695100</v>
      </c>
      <c r="F1913" s="33" t="s">
        <v>1898</v>
      </c>
      <c r="G1913" s="33"/>
      <c r="H1913" s="9"/>
      <c r="I1913" s="9"/>
      <c r="J1913" s="9"/>
      <c r="K1913" s="9"/>
      <c r="L1913" s="9"/>
      <c r="M1913" s="9"/>
      <c r="N1913" s="9"/>
      <c r="O1913" s="9"/>
      <c r="P1913" s="9"/>
      <c r="Q1913" s="9"/>
      <c r="R1913" s="9"/>
      <c r="S1913" s="9"/>
      <c r="T1913" s="9"/>
      <c r="U1913" s="9"/>
      <c r="V1913" s="9"/>
      <c r="W1913" s="9"/>
      <c r="X1913" s="37"/>
      <c r="Y1913" s="9"/>
      <c r="Z1913" s="9"/>
    </row>
    <row r="1914" spans="1:26" x14ac:dyDescent="0.25">
      <c r="A1914" s="9"/>
      <c r="B1914" s="9"/>
      <c r="C1914" s="9"/>
      <c r="D1914" s="9"/>
      <c r="E1914" s="32">
        <v>8695101</v>
      </c>
      <c r="F1914" s="33" t="s">
        <v>1899</v>
      </c>
      <c r="G1914" s="33"/>
      <c r="H1914" s="9"/>
      <c r="I1914" s="9"/>
      <c r="J1914" s="9"/>
      <c r="K1914" s="9"/>
      <c r="L1914" s="9"/>
      <c r="M1914" s="9"/>
      <c r="N1914" s="9"/>
      <c r="O1914" s="9"/>
      <c r="P1914" s="9"/>
      <c r="Q1914" s="9"/>
      <c r="R1914" s="9"/>
      <c r="S1914" s="9"/>
      <c r="T1914" s="9"/>
      <c r="U1914" s="9"/>
      <c r="V1914" s="9"/>
      <c r="W1914" s="9"/>
      <c r="X1914" s="37"/>
      <c r="Y1914" s="9"/>
      <c r="Z1914" s="9"/>
    </row>
    <row r="1915" spans="1:26" x14ac:dyDescent="0.25">
      <c r="A1915" s="9"/>
      <c r="B1915" s="9"/>
      <c r="C1915" s="9"/>
      <c r="D1915" s="9"/>
      <c r="E1915" s="32">
        <v>8695110</v>
      </c>
      <c r="F1915" s="33" t="s">
        <v>1898</v>
      </c>
      <c r="G1915" s="33"/>
      <c r="H1915" s="9"/>
      <c r="I1915" s="9"/>
      <c r="J1915" s="9"/>
      <c r="K1915" s="9"/>
      <c r="L1915" s="9"/>
      <c r="M1915" s="9"/>
      <c r="N1915" s="9"/>
      <c r="O1915" s="9"/>
      <c r="P1915" s="9"/>
      <c r="Q1915" s="9"/>
      <c r="R1915" s="9"/>
      <c r="S1915" s="9"/>
      <c r="T1915" s="9"/>
      <c r="U1915" s="9"/>
      <c r="V1915" s="9"/>
      <c r="W1915" s="9"/>
      <c r="X1915" s="37"/>
      <c r="Y1915" s="9"/>
      <c r="Z1915" s="9"/>
    </row>
    <row r="1916" spans="1:26" x14ac:dyDescent="0.25">
      <c r="A1916" s="9"/>
      <c r="B1916" s="9"/>
      <c r="C1916" s="9"/>
      <c r="D1916" s="9"/>
      <c r="E1916" s="32">
        <v>8699999</v>
      </c>
      <c r="F1916" s="33" t="s">
        <v>1900</v>
      </c>
      <c r="G1916" s="33"/>
      <c r="H1916" s="9"/>
      <c r="I1916" s="9"/>
      <c r="J1916" s="9"/>
      <c r="K1916" s="9"/>
      <c r="L1916" s="9"/>
      <c r="M1916" s="9"/>
      <c r="N1916" s="9"/>
      <c r="O1916" s="9"/>
      <c r="P1916" s="9"/>
      <c r="Q1916" s="9"/>
      <c r="R1916" s="9"/>
      <c r="S1916" s="9"/>
      <c r="T1916" s="9"/>
      <c r="U1916" s="9"/>
      <c r="V1916" s="9"/>
      <c r="W1916" s="9"/>
      <c r="X1916" s="37"/>
      <c r="Y1916" s="9"/>
      <c r="Z1916" s="9"/>
    </row>
    <row r="1917" spans="1:26" x14ac:dyDescent="0.25">
      <c r="A1917" s="9"/>
      <c r="B1917" s="9"/>
      <c r="C1917" s="9"/>
      <c r="D1917" s="9"/>
      <c r="E1917" s="32">
        <v>8701100</v>
      </c>
      <c r="F1917" s="33" t="s">
        <v>1901</v>
      </c>
      <c r="G1917" s="33"/>
      <c r="H1917" s="9"/>
      <c r="I1917" s="9"/>
      <c r="J1917" s="9"/>
      <c r="K1917" s="9"/>
      <c r="L1917" s="9"/>
      <c r="M1917" s="9"/>
      <c r="N1917" s="9"/>
      <c r="O1917" s="9"/>
      <c r="P1917" s="9"/>
      <c r="Q1917" s="9"/>
      <c r="R1917" s="9"/>
      <c r="S1917" s="9"/>
      <c r="T1917" s="9"/>
      <c r="U1917" s="9"/>
      <c r="V1917" s="9"/>
      <c r="W1917" s="9"/>
      <c r="X1917" s="37"/>
      <c r="Y1917" s="9"/>
      <c r="Z1917" s="9"/>
    </row>
    <row r="1918" spans="1:26" x14ac:dyDescent="0.25">
      <c r="A1918" s="9"/>
      <c r="B1918" s="9"/>
      <c r="C1918" s="9"/>
      <c r="D1918" s="9"/>
      <c r="E1918" s="32">
        <v>8701101</v>
      </c>
      <c r="F1918" s="33" t="s">
        <v>1902</v>
      </c>
      <c r="G1918" s="33"/>
      <c r="H1918" s="9"/>
      <c r="I1918" s="9"/>
      <c r="J1918" s="9"/>
      <c r="K1918" s="9"/>
      <c r="L1918" s="9"/>
      <c r="M1918" s="9"/>
      <c r="N1918" s="9"/>
      <c r="O1918" s="9"/>
      <c r="P1918" s="9"/>
      <c r="Q1918" s="9"/>
      <c r="R1918" s="9"/>
      <c r="S1918" s="9"/>
      <c r="T1918" s="9"/>
      <c r="U1918" s="9"/>
      <c r="V1918" s="9"/>
      <c r="W1918" s="9"/>
      <c r="X1918" s="37"/>
      <c r="Y1918" s="9"/>
      <c r="Z1918" s="9"/>
    </row>
    <row r="1919" spans="1:26" x14ac:dyDescent="0.25">
      <c r="A1919" s="9"/>
      <c r="B1919" s="9"/>
      <c r="C1919" s="9"/>
      <c r="D1919" s="9"/>
      <c r="E1919" s="32">
        <v>8701108</v>
      </c>
      <c r="F1919" s="33" t="s">
        <v>1903</v>
      </c>
      <c r="G1919" s="33"/>
      <c r="H1919" s="9"/>
      <c r="I1919" s="9"/>
      <c r="J1919" s="9"/>
      <c r="K1919" s="9"/>
      <c r="L1919" s="9"/>
      <c r="M1919" s="9"/>
      <c r="N1919" s="9"/>
      <c r="O1919" s="9"/>
      <c r="P1919" s="9"/>
      <c r="Q1919" s="9"/>
      <c r="R1919" s="9"/>
      <c r="S1919" s="9"/>
      <c r="T1919" s="9"/>
      <c r="U1919" s="9"/>
      <c r="V1919" s="9"/>
      <c r="W1919" s="9"/>
      <c r="X1919" s="37"/>
      <c r="Y1919" s="9"/>
      <c r="Z1919" s="9"/>
    </row>
    <row r="1920" spans="1:26" x14ac:dyDescent="0.25">
      <c r="A1920" s="9"/>
      <c r="B1920" s="9"/>
      <c r="C1920" s="9"/>
      <c r="D1920" s="9"/>
      <c r="E1920" s="32">
        <v>8701130</v>
      </c>
      <c r="F1920" s="33" t="s">
        <v>1531</v>
      </c>
      <c r="G1920" s="33"/>
      <c r="H1920" s="9"/>
      <c r="I1920" s="9"/>
      <c r="J1920" s="9"/>
      <c r="K1920" s="9"/>
      <c r="L1920" s="9"/>
      <c r="M1920" s="9"/>
      <c r="N1920" s="9"/>
      <c r="O1920" s="9"/>
      <c r="P1920" s="9"/>
      <c r="Q1920" s="9"/>
      <c r="R1920" s="9"/>
      <c r="S1920" s="9"/>
      <c r="T1920" s="9"/>
      <c r="U1920" s="9"/>
      <c r="V1920" s="9"/>
      <c r="W1920" s="9"/>
      <c r="X1920" s="37"/>
      <c r="Y1920" s="9"/>
      <c r="Z1920" s="9"/>
    </row>
    <row r="1921" spans="1:26" x14ac:dyDescent="0.25">
      <c r="A1921" s="9"/>
      <c r="B1921" s="9"/>
      <c r="C1921" s="9"/>
      <c r="D1921" s="9"/>
      <c r="E1921" s="32">
        <v>8706101</v>
      </c>
      <c r="F1921" s="33" t="s">
        <v>1843</v>
      </c>
      <c r="G1921" s="33"/>
      <c r="H1921" s="9"/>
      <c r="I1921" s="9"/>
      <c r="J1921" s="9"/>
      <c r="K1921" s="9"/>
      <c r="L1921" s="9"/>
      <c r="M1921" s="9"/>
      <c r="N1921" s="9"/>
      <c r="O1921" s="9"/>
      <c r="P1921" s="9"/>
      <c r="Q1921" s="9"/>
      <c r="R1921" s="9"/>
      <c r="S1921" s="9"/>
      <c r="T1921" s="9"/>
      <c r="U1921" s="9"/>
      <c r="V1921" s="9"/>
      <c r="W1921" s="9"/>
      <c r="X1921" s="37"/>
      <c r="Y1921" s="9"/>
      <c r="Z1921" s="9"/>
    </row>
    <row r="1922" spans="1:26" x14ac:dyDescent="0.25">
      <c r="A1922" s="9"/>
      <c r="B1922" s="9"/>
      <c r="C1922" s="9"/>
      <c r="D1922" s="9"/>
      <c r="E1922" s="32">
        <v>8713108</v>
      </c>
      <c r="F1922" s="33" t="s">
        <v>1904</v>
      </c>
      <c r="G1922" s="33"/>
      <c r="H1922" s="9"/>
      <c r="I1922" s="9"/>
      <c r="J1922" s="9"/>
      <c r="K1922" s="9"/>
      <c r="L1922" s="9"/>
      <c r="M1922" s="9"/>
      <c r="N1922" s="9"/>
      <c r="O1922" s="9"/>
      <c r="P1922" s="9"/>
      <c r="Q1922" s="9"/>
      <c r="R1922" s="9"/>
      <c r="S1922" s="9"/>
      <c r="T1922" s="9"/>
      <c r="U1922" s="9"/>
      <c r="V1922" s="9"/>
      <c r="W1922" s="9"/>
      <c r="X1922" s="37"/>
      <c r="Y1922" s="9"/>
      <c r="Z1922" s="9"/>
    </row>
    <row r="1923" spans="1:26" x14ac:dyDescent="0.25">
      <c r="A1923" s="9"/>
      <c r="B1923" s="9"/>
      <c r="C1923" s="9"/>
      <c r="D1923" s="9"/>
      <c r="E1923" s="32">
        <v>8713511</v>
      </c>
      <c r="F1923" s="33" t="s">
        <v>1802</v>
      </c>
      <c r="G1923" s="33"/>
      <c r="H1923" s="9"/>
      <c r="I1923" s="9"/>
      <c r="J1923" s="9"/>
      <c r="K1923" s="9"/>
      <c r="L1923" s="9"/>
      <c r="M1923" s="9"/>
      <c r="N1923" s="9"/>
      <c r="O1923" s="9"/>
      <c r="P1923" s="9"/>
      <c r="Q1923" s="9"/>
      <c r="R1923" s="9"/>
      <c r="S1923" s="9"/>
      <c r="T1923" s="9"/>
      <c r="U1923" s="9"/>
      <c r="V1923" s="9"/>
      <c r="W1923" s="9"/>
      <c r="X1923" s="37"/>
      <c r="Y1923" s="9"/>
      <c r="Z1923" s="9"/>
    </row>
    <row r="1924" spans="1:26" x14ac:dyDescent="0.25">
      <c r="A1924" s="9"/>
      <c r="B1924" s="9"/>
      <c r="C1924" s="9"/>
      <c r="D1924" s="9"/>
      <c r="E1924" s="32">
        <v>8713515</v>
      </c>
      <c r="F1924" s="33" t="s">
        <v>1905</v>
      </c>
      <c r="G1924" s="33"/>
      <c r="H1924" s="9"/>
      <c r="I1924" s="9"/>
      <c r="J1924" s="9"/>
      <c r="K1924" s="9"/>
      <c r="L1924" s="9"/>
      <c r="M1924" s="9"/>
      <c r="N1924" s="9"/>
      <c r="O1924" s="9"/>
      <c r="P1924" s="9"/>
      <c r="Q1924" s="9"/>
      <c r="R1924" s="9"/>
      <c r="S1924" s="9"/>
      <c r="T1924" s="9"/>
      <c r="U1924" s="9"/>
      <c r="V1924" s="9"/>
      <c r="W1924" s="9"/>
      <c r="X1924" s="37"/>
      <c r="Y1924" s="9"/>
      <c r="Z1924" s="9"/>
    </row>
    <row r="1925" spans="1:26" x14ac:dyDescent="0.25">
      <c r="A1925" s="9"/>
      <c r="B1925" s="9"/>
      <c r="C1925" s="9"/>
      <c r="D1925" s="9"/>
      <c r="E1925" s="32">
        <v>8721100</v>
      </c>
      <c r="F1925" s="33" t="s">
        <v>1906</v>
      </c>
      <c r="G1925" s="33"/>
      <c r="H1925" s="9"/>
      <c r="I1925" s="9"/>
      <c r="J1925" s="9"/>
      <c r="K1925" s="9"/>
      <c r="L1925" s="9"/>
      <c r="M1925" s="9"/>
      <c r="N1925" s="9"/>
      <c r="O1925" s="9"/>
      <c r="P1925" s="9"/>
      <c r="Q1925" s="9"/>
      <c r="R1925" s="9"/>
      <c r="S1925" s="9"/>
      <c r="T1925" s="9"/>
      <c r="U1925" s="9"/>
      <c r="V1925" s="9"/>
      <c r="W1925" s="9"/>
      <c r="X1925" s="37"/>
      <c r="Y1925" s="9"/>
      <c r="Z1925" s="9"/>
    </row>
    <row r="1926" spans="1:26" x14ac:dyDescent="0.25">
      <c r="A1926" s="9"/>
      <c r="B1926" s="9"/>
      <c r="C1926" s="9"/>
      <c r="D1926" s="9"/>
      <c r="E1926" s="32">
        <v>8722105</v>
      </c>
      <c r="F1926" s="33" t="s">
        <v>1907</v>
      </c>
      <c r="G1926" s="33"/>
      <c r="H1926" s="9"/>
      <c r="I1926" s="9"/>
      <c r="J1926" s="9"/>
      <c r="K1926" s="9"/>
      <c r="L1926" s="9"/>
      <c r="M1926" s="9"/>
      <c r="N1926" s="9"/>
      <c r="O1926" s="9"/>
      <c r="P1926" s="9"/>
      <c r="Q1926" s="9"/>
      <c r="R1926" s="9"/>
      <c r="S1926" s="9"/>
      <c r="T1926" s="9"/>
      <c r="U1926" s="9"/>
      <c r="V1926" s="9"/>
      <c r="W1926" s="9"/>
      <c r="X1926" s="37"/>
      <c r="Y1926" s="9"/>
      <c r="Z1926" s="9"/>
    </row>
    <row r="1927" spans="1:26" x14ac:dyDescent="0.25">
      <c r="A1927" s="9"/>
      <c r="B1927" s="9"/>
      <c r="C1927" s="9"/>
      <c r="D1927" s="9"/>
      <c r="E1927" s="32">
        <v>8751100</v>
      </c>
      <c r="F1927" s="33" t="s">
        <v>1619</v>
      </c>
      <c r="G1927" s="33"/>
      <c r="H1927" s="9"/>
      <c r="I1927" s="9"/>
      <c r="J1927" s="9"/>
      <c r="K1927" s="9"/>
      <c r="L1927" s="9"/>
      <c r="M1927" s="9"/>
      <c r="N1927" s="9"/>
      <c r="O1927" s="9"/>
      <c r="P1927" s="9"/>
      <c r="Q1927" s="9"/>
      <c r="R1927" s="9"/>
      <c r="S1927" s="9"/>
      <c r="T1927" s="9"/>
      <c r="U1927" s="9"/>
      <c r="V1927" s="9"/>
      <c r="W1927" s="9"/>
      <c r="X1927" s="37"/>
      <c r="Y1927" s="9"/>
      <c r="Z1927" s="9"/>
    </row>
    <row r="1928" spans="1:26" x14ac:dyDescent="0.25">
      <c r="A1928" s="9"/>
      <c r="B1928" s="9"/>
      <c r="C1928" s="9"/>
      <c r="D1928" s="9"/>
      <c r="E1928" s="32">
        <v>8761101</v>
      </c>
      <c r="F1928" s="33" t="s">
        <v>1822</v>
      </c>
      <c r="G1928" s="33"/>
      <c r="H1928" s="9"/>
      <c r="I1928" s="9"/>
      <c r="J1928" s="9"/>
      <c r="K1928" s="9"/>
      <c r="L1928" s="9"/>
      <c r="M1928" s="9"/>
      <c r="N1928" s="9"/>
      <c r="O1928" s="9"/>
      <c r="P1928" s="9"/>
      <c r="Q1928" s="9"/>
      <c r="R1928" s="9"/>
      <c r="S1928" s="9"/>
      <c r="T1928" s="9"/>
      <c r="U1928" s="9"/>
      <c r="V1928" s="9"/>
      <c r="W1928" s="9"/>
      <c r="X1928" s="37"/>
      <c r="Y1928" s="9"/>
      <c r="Z1928" s="9"/>
    </row>
    <row r="1929" spans="1:26" x14ac:dyDescent="0.25">
      <c r="A1929" s="9"/>
      <c r="B1929" s="9"/>
      <c r="C1929" s="9"/>
      <c r="D1929" s="9"/>
      <c r="E1929" s="32">
        <v>8766100</v>
      </c>
      <c r="F1929" s="33" t="s">
        <v>1908</v>
      </c>
      <c r="G1929" s="33"/>
      <c r="H1929" s="9"/>
      <c r="I1929" s="9"/>
      <c r="J1929" s="9"/>
      <c r="K1929" s="9"/>
      <c r="L1929" s="9"/>
      <c r="M1929" s="9"/>
      <c r="N1929" s="9"/>
      <c r="O1929" s="9"/>
      <c r="P1929" s="9"/>
      <c r="Q1929" s="9"/>
      <c r="R1929" s="9"/>
      <c r="S1929" s="9"/>
      <c r="T1929" s="9"/>
      <c r="U1929" s="9"/>
      <c r="V1929" s="9"/>
      <c r="W1929" s="9"/>
      <c r="X1929" s="37"/>
      <c r="Y1929" s="9"/>
      <c r="Z1929" s="9"/>
    </row>
    <row r="1930" spans="1:26" x14ac:dyDescent="0.25">
      <c r="A1930" s="9"/>
      <c r="B1930" s="9"/>
      <c r="C1930" s="9"/>
      <c r="D1930" s="9"/>
      <c r="E1930" s="32">
        <v>8766103</v>
      </c>
      <c r="F1930" s="33" t="s">
        <v>1909</v>
      </c>
      <c r="G1930" s="33"/>
      <c r="H1930" s="9"/>
      <c r="I1930" s="9"/>
      <c r="J1930" s="9"/>
      <c r="K1930" s="9"/>
      <c r="L1930" s="9"/>
      <c r="M1930" s="9"/>
      <c r="N1930" s="9"/>
      <c r="O1930" s="9"/>
      <c r="P1930" s="9"/>
      <c r="Q1930" s="9"/>
      <c r="R1930" s="9"/>
      <c r="S1930" s="9"/>
      <c r="T1930" s="9"/>
      <c r="U1930" s="9"/>
      <c r="V1930" s="9"/>
      <c r="W1930" s="9"/>
      <c r="X1930" s="37"/>
      <c r="Y1930" s="9"/>
      <c r="Z1930" s="9"/>
    </row>
    <row r="1931" spans="1:26" x14ac:dyDescent="0.25">
      <c r="A1931" s="9"/>
      <c r="B1931" s="9"/>
      <c r="C1931" s="9"/>
      <c r="D1931" s="9"/>
      <c r="E1931" s="32">
        <v>8766200</v>
      </c>
      <c r="F1931" s="33" t="s">
        <v>1910</v>
      </c>
      <c r="G1931" s="33"/>
      <c r="H1931" s="9"/>
      <c r="I1931" s="9"/>
      <c r="J1931" s="9"/>
      <c r="K1931" s="9"/>
      <c r="L1931" s="9"/>
      <c r="M1931" s="9"/>
      <c r="N1931" s="9"/>
      <c r="O1931" s="9"/>
      <c r="P1931" s="9"/>
      <c r="Q1931" s="9"/>
      <c r="R1931" s="9"/>
      <c r="S1931" s="9"/>
      <c r="T1931" s="9"/>
      <c r="U1931" s="9"/>
      <c r="V1931" s="9"/>
      <c r="W1931" s="9"/>
      <c r="X1931" s="37"/>
      <c r="Y1931" s="9"/>
      <c r="Z1931" s="9"/>
    </row>
    <row r="1932" spans="1:26" x14ac:dyDescent="0.25">
      <c r="A1932" s="9"/>
      <c r="B1932" s="9"/>
      <c r="C1932" s="9"/>
      <c r="D1932" s="9"/>
      <c r="E1932" s="32">
        <v>8768105</v>
      </c>
      <c r="F1932" s="33" t="s">
        <v>1911</v>
      </c>
      <c r="G1932" s="33"/>
      <c r="H1932" s="9"/>
      <c r="I1932" s="9"/>
      <c r="J1932" s="9"/>
      <c r="K1932" s="9"/>
      <c r="L1932" s="9"/>
      <c r="M1932" s="9"/>
      <c r="N1932" s="9"/>
      <c r="O1932" s="9"/>
      <c r="P1932" s="9"/>
      <c r="Q1932" s="9"/>
      <c r="R1932" s="9"/>
      <c r="S1932" s="9"/>
      <c r="T1932" s="9"/>
      <c r="U1932" s="9"/>
      <c r="V1932" s="9"/>
      <c r="W1932" s="9"/>
      <c r="X1932" s="37"/>
      <c r="Y1932" s="9"/>
      <c r="Z1932" s="9"/>
    </row>
    <row r="1933" spans="1:26" x14ac:dyDescent="0.25">
      <c r="A1933" s="9"/>
      <c r="B1933" s="9"/>
      <c r="C1933" s="9"/>
      <c r="D1933" s="9"/>
      <c r="E1933" s="32">
        <v>8775161</v>
      </c>
      <c r="F1933" s="33" t="s">
        <v>1912</v>
      </c>
      <c r="G1933" s="33"/>
      <c r="H1933" s="9"/>
      <c r="I1933" s="9"/>
      <c r="J1933" s="9"/>
      <c r="K1933" s="9"/>
      <c r="L1933" s="9"/>
      <c r="M1933" s="9"/>
      <c r="N1933" s="9"/>
      <c r="O1933" s="9"/>
      <c r="P1933" s="9"/>
      <c r="Q1933" s="9"/>
      <c r="R1933" s="9"/>
      <c r="S1933" s="9"/>
      <c r="T1933" s="9"/>
      <c r="U1933" s="9"/>
      <c r="V1933" s="9"/>
      <c r="W1933" s="9"/>
      <c r="X1933" s="37"/>
      <c r="Y1933" s="9"/>
      <c r="Z1933" s="9"/>
    </row>
    <row r="1934" spans="1:26" x14ac:dyDescent="0.25">
      <c r="A1934" s="9"/>
      <c r="B1934" s="9"/>
      <c r="C1934" s="9"/>
      <c r="D1934" s="9"/>
      <c r="E1934" s="32">
        <v>8781114</v>
      </c>
      <c r="F1934" s="33" t="s">
        <v>1913</v>
      </c>
      <c r="G1934" s="33"/>
      <c r="H1934" s="9"/>
      <c r="I1934" s="9"/>
      <c r="J1934" s="9"/>
      <c r="K1934" s="9"/>
      <c r="L1934" s="9"/>
      <c r="M1934" s="9"/>
      <c r="N1934" s="9"/>
      <c r="O1934" s="9"/>
      <c r="P1934" s="9"/>
      <c r="Q1934" s="9"/>
      <c r="R1934" s="9"/>
      <c r="S1934" s="9"/>
      <c r="T1934" s="9"/>
      <c r="U1934" s="9"/>
      <c r="V1934" s="9"/>
      <c r="W1934" s="9"/>
      <c r="X1934" s="37"/>
      <c r="Y1934" s="9"/>
      <c r="Z1934" s="9"/>
    </row>
    <row r="1935" spans="1:26" x14ac:dyDescent="0.25">
      <c r="A1935" s="9"/>
      <c r="B1935" s="9"/>
      <c r="C1935" s="9"/>
      <c r="D1935" s="9"/>
      <c r="E1935" s="32">
        <v>8781150</v>
      </c>
      <c r="F1935" s="33" t="s">
        <v>1875</v>
      </c>
      <c r="G1935" s="33"/>
      <c r="H1935" s="9"/>
      <c r="I1935" s="9"/>
      <c r="J1935" s="9"/>
      <c r="K1935" s="9"/>
      <c r="L1935" s="9"/>
      <c r="M1935" s="9"/>
      <c r="N1935" s="9"/>
      <c r="O1935" s="9"/>
      <c r="P1935" s="9"/>
      <c r="Q1935" s="9"/>
      <c r="R1935" s="9"/>
      <c r="S1935" s="9"/>
      <c r="T1935" s="9"/>
      <c r="U1935" s="9"/>
      <c r="V1935" s="9"/>
      <c r="W1935" s="9"/>
      <c r="X1935" s="37"/>
      <c r="Y1935" s="9"/>
      <c r="Z1935" s="9"/>
    </row>
    <row r="1936" spans="1:26" x14ac:dyDescent="0.25">
      <c r="A1936" s="9"/>
      <c r="B1936" s="9"/>
      <c r="C1936" s="9"/>
      <c r="D1936" s="9"/>
      <c r="E1936" s="32">
        <v>8781161</v>
      </c>
      <c r="F1936" s="33" t="s">
        <v>1881</v>
      </c>
      <c r="G1936" s="33"/>
      <c r="H1936" s="9"/>
      <c r="I1936" s="9"/>
      <c r="J1936" s="9"/>
      <c r="K1936" s="9"/>
      <c r="L1936" s="9"/>
      <c r="M1936" s="9"/>
      <c r="N1936" s="9"/>
      <c r="O1936" s="9"/>
      <c r="P1936" s="9"/>
      <c r="Q1936" s="9"/>
      <c r="R1936" s="9"/>
      <c r="S1936" s="9"/>
      <c r="T1936" s="9"/>
      <c r="U1936" s="9"/>
      <c r="V1936" s="9"/>
      <c r="W1936" s="9"/>
      <c r="X1936" s="37"/>
      <c r="Y1936" s="9"/>
      <c r="Z1936" s="9"/>
    </row>
    <row r="1937" spans="1:26" x14ac:dyDescent="0.25">
      <c r="A1937" s="9"/>
      <c r="B1937" s="9"/>
      <c r="C1937" s="9"/>
      <c r="D1937" s="9"/>
      <c r="E1937" s="32">
        <v>8787102</v>
      </c>
      <c r="F1937" s="33" t="s">
        <v>1914</v>
      </c>
      <c r="G1937" s="33"/>
      <c r="H1937" s="9"/>
      <c r="I1937" s="9"/>
      <c r="J1937" s="9"/>
      <c r="K1937" s="9"/>
      <c r="L1937" s="9"/>
      <c r="M1937" s="9"/>
      <c r="N1937" s="9"/>
      <c r="O1937" s="9"/>
      <c r="P1937" s="9"/>
      <c r="Q1937" s="9"/>
      <c r="R1937" s="9"/>
      <c r="S1937" s="9"/>
      <c r="T1937" s="9"/>
      <c r="U1937" s="9"/>
      <c r="V1937" s="9"/>
      <c r="W1937" s="9"/>
      <c r="X1937" s="37"/>
      <c r="Y1937" s="9"/>
      <c r="Z1937" s="9"/>
    </row>
    <row r="1938" spans="1:26" x14ac:dyDescent="0.25">
      <c r="A1938" s="9"/>
      <c r="B1938" s="9"/>
      <c r="C1938" s="9"/>
      <c r="D1938" s="9"/>
      <c r="E1938" s="32">
        <v>8787121</v>
      </c>
      <c r="F1938" s="33" t="s">
        <v>1915</v>
      </c>
      <c r="G1938" s="33"/>
      <c r="H1938" s="9"/>
      <c r="I1938" s="9"/>
      <c r="J1938" s="9"/>
      <c r="K1938" s="9"/>
      <c r="L1938" s="9"/>
      <c r="M1938" s="9"/>
      <c r="N1938" s="9"/>
      <c r="O1938" s="9"/>
      <c r="P1938" s="9"/>
      <c r="Q1938" s="9"/>
      <c r="R1938" s="9"/>
      <c r="S1938" s="9"/>
      <c r="T1938" s="9"/>
      <c r="U1938" s="9"/>
      <c r="V1938" s="9"/>
      <c r="W1938" s="9"/>
      <c r="X1938" s="37"/>
      <c r="Y1938" s="9"/>
      <c r="Z1938" s="9"/>
    </row>
    <row r="1939" spans="1:26" x14ac:dyDescent="0.25">
      <c r="A1939" s="9"/>
      <c r="B1939" s="9"/>
      <c r="C1939" s="9"/>
      <c r="D1939" s="9"/>
      <c r="E1939" s="32">
        <v>8787161</v>
      </c>
      <c r="F1939" s="33" t="s">
        <v>1916</v>
      </c>
      <c r="G1939" s="33"/>
      <c r="H1939" s="9"/>
      <c r="I1939" s="9"/>
      <c r="J1939" s="9"/>
      <c r="K1939" s="9"/>
      <c r="L1939" s="9"/>
      <c r="M1939" s="9"/>
      <c r="N1939" s="9"/>
      <c r="O1939" s="9"/>
      <c r="P1939" s="9"/>
      <c r="Q1939" s="9"/>
      <c r="R1939" s="9"/>
      <c r="S1939" s="9"/>
      <c r="T1939" s="9"/>
      <c r="U1939" s="9"/>
      <c r="V1939" s="9"/>
      <c r="W1939" s="9"/>
      <c r="X1939" s="37"/>
      <c r="Y1939" s="9"/>
      <c r="Z1939" s="9"/>
    </row>
    <row r="1940" spans="1:26" x14ac:dyDescent="0.25">
      <c r="A1940" s="9"/>
      <c r="B1940" s="9"/>
      <c r="C1940" s="9"/>
      <c r="D1940" s="9"/>
      <c r="E1940" s="32">
        <v>8840000</v>
      </c>
      <c r="F1940" s="33" t="s">
        <v>1917</v>
      </c>
      <c r="G1940" s="33"/>
      <c r="H1940" s="9"/>
      <c r="I1940" s="9"/>
      <c r="J1940" s="9"/>
      <c r="K1940" s="9"/>
      <c r="L1940" s="9"/>
      <c r="M1940" s="9"/>
      <c r="N1940" s="9"/>
      <c r="O1940" s="9"/>
      <c r="P1940" s="9"/>
      <c r="Q1940" s="9"/>
      <c r="R1940" s="9"/>
      <c r="S1940" s="9"/>
      <c r="T1940" s="9"/>
      <c r="U1940" s="9"/>
      <c r="V1940" s="9"/>
      <c r="W1940" s="9"/>
      <c r="X1940" s="37"/>
      <c r="Y1940" s="9"/>
      <c r="Z1940" s="9"/>
    </row>
    <row r="1941" spans="1:26" x14ac:dyDescent="0.25">
      <c r="A1941" s="9"/>
      <c r="B1941" s="9"/>
      <c r="C1941" s="9"/>
      <c r="D1941" s="9"/>
      <c r="E1941" s="32">
        <v>8840001</v>
      </c>
      <c r="F1941" s="33" t="s">
        <v>1918</v>
      </c>
      <c r="G1941" s="33"/>
      <c r="H1941" s="9"/>
      <c r="I1941" s="9"/>
      <c r="J1941" s="9"/>
      <c r="K1941" s="9"/>
      <c r="L1941" s="9"/>
      <c r="M1941" s="9"/>
      <c r="N1941" s="9"/>
      <c r="O1941" s="9"/>
      <c r="P1941" s="9"/>
      <c r="Q1941" s="9"/>
      <c r="R1941" s="9"/>
      <c r="S1941" s="9"/>
      <c r="T1941" s="9"/>
      <c r="U1941" s="9"/>
      <c r="V1941" s="9"/>
      <c r="W1941" s="9"/>
      <c r="X1941" s="37"/>
      <c r="Y1941" s="9"/>
      <c r="Z1941" s="9"/>
    </row>
    <row r="1942" spans="1:26" x14ac:dyDescent="0.25">
      <c r="A1942" s="9"/>
      <c r="B1942" s="9"/>
      <c r="C1942" s="9"/>
      <c r="D1942" s="9"/>
      <c r="E1942" s="32">
        <v>8840101</v>
      </c>
      <c r="F1942" s="33" t="s">
        <v>1919</v>
      </c>
      <c r="G1942" s="33"/>
      <c r="H1942" s="9"/>
      <c r="I1942" s="9"/>
      <c r="J1942" s="9"/>
      <c r="K1942" s="9"/>
      <c r="L1942" s="9"/>
      <c r="M1942" s="9"/>
      <c r="N1942" s="9"/>
      <c r="O1942" s="9"/>
      <c r="P1942" s="9"/>
      <c r="Q1942" s="9"/>
      <c r="R1942" s="9"/>
      <c r="S1942" s="9"/>
      <c r="T1942" s="9"/>
      <c r="U1942" s="9"/>
      <c r="V1942" s="9"/>
      <c r="W1942" s="9"/>
      <c r="X1942" s="37"/>
      <c r="Y1942" s="9"/>
      <c r="Z1942" s="9"/>
    </row>
    <row r="1943" spans="1:26" x14ac:dyDescent="0.25">
      <c r="A1943" s="9"/>
      <c r="B1943" s="9"/>
      <c r="C1943" s="9"/>
      <c r="D1943" s="9"/>
      <c r="E1943" s="32">
        <v>8840102</v>
      </c>
      <c r="F1943" s="33" t="s">
        <v>1920</v>
      </c>
      <c r="G1943" s="33"/>
      <c r="H1943" s="9"/>
      <c r="I1943" s="9"/>
      <c r="J1943" s="9"/>
      <c r="K1943" s="9"/>
      <c r="L1943" s="9"/>
      <c r="M1943" s="9"/>
      <c r="N1943" s="9"/>
      <c r="O1943" s="9"/>
      <c r="P1943" s="9"/>
      <c r="Q1943" s="9"/>
      <c r="R1943" s="9"/>
      <c r="S1943" s="9"/>
      <c r="T1943" s="9"/>
      <c r="U1943" s="9"/>
      <c r="V1943" s="9"/>
      <c r="W1943" s="9"/>
      <c r="X1943" s="37"/>
      <c r="Y1943" s="9"/>
      <c r="Z1943" s="9"/>
    </row>
    <row r="1944" spans="1:26" x14ac:dyDescent="0.25">
      <c r="A1944" s="9"/>
      <c r="B1944" s="9"/>
      <c r="C1944" s="9"/>
      <c r="D1944" s="9"/>
      <c r="E1944" s="32">
        <v>8840103</v>
      </c>
      <c r="F1944" s="33" t="s">
        <v>1921</v>
      </c>
      <c r="G1944" s="33"/>
      <c r="H1944" s="9"/>
      <c r="I1944" s="9"/>
      <c r="J1944" s="9"/>
      <c r="K1944" s="9"/>
      <c r="L1944" s="9"/>
      <c r="M1944" s="9"/>
      <c r="N1944" s="9"/>
      <c r="O1944" s="9"/>
      <c r="P1944" s="9"/>
      <c r="Q1944" s="9"/>
      <c r="R1944" s="9"/>
      <c r="S1944" s="9"/>
      <c r="T1944" s="9"/>
      <c r="U1944" s="9"/>
      <c r="V1944" s="9"/>
      <c r="W1944" s="9"/>
      <c r="X1944" s="37"/>
      <c r="Y1944" s="9"/>
      <c r="Z1944" s="9"/>
    </row>
    <row r="1945" spans="1:26" x14ac:dyDescent="0.25">
      <c r="A1945" s="9"/>
      <c r="B1945" s="9"/>
      <c r="C1945" s="9"/>
      <c r="D1945" s="9"/>
      <c r="E1945" s="32">
        <v>8840104</v>
      </c>
      <c r="F1945" s="33" t="s">
        <v>1922</v>
      </c>
      <c r="G1945" s="33"/>
      <c r="H1945" s="9"/>
      <c r="I1945" s="9"/>
      <c r="J1945" s="9"/>
      <c r="K1945" s="9"/>
      <c r="L1945" s="9"/>
      <c r="M1945" s="9"/>
      <c r="N1945" s="9"/>
      <c r="O1945" s="9"/>
      <c r="P1945" s="9"/>
      <c r="Q1945" s="9"/>
      <c r="R1945" s="9"/>
      <c r="S1945" s="9"/>
      <c r="T1945" s="9"/>
      <c r="U1945" s="9"/>
      <c r="V1945" s="9"/>
      <c r="W1945" s="9"/>
      <c r="X1945" s="37"/>
      <c r="Y1945" s="9"/>
      <c r="Z1945" s="9"/>
    </row>
    <row r="1946" spans="1:26" x14ac:dyDescent="0.25">
      <c r="A1946" s="9"/>
      <c r="B1946" s="9"/>
      <c r="C1946" s="9"/>
      <c r="D1946" s="9"/>
      <c r="E1946" s="32">
        <v>8840105</v>
      </c>
      <c r="F1946" s="33" t="s">
        <v>1923</v>
      </c>
      <c r="G1946" s="33"/>
      <c r="H1946" s="9"/>
      <c r="I1946" s="9"/>
      <c r="J1946" s="9"/>
      <c r="K1946" s="9"/>
      <c r="L1946" s="9"/>
      <c r="M1946" s="9"/>
      <c r="N1946" s="9"/>
      <c r="O1946" s="9"/>
      <c r="P1946" s="9"/>
      <c r="Q1946" s="9"/>
      <c r="R1946" s="9"/>
      <c r="S1946" s="9"/>
      <c r="T1946" s="9"/>
      <c r="U1946" s="9"/>
      <c r="V1946" s="9"/>
      <c r="W1946" s="9"/>
      <c r="X1946" s="37"/>
      <c r="Y1946" s="9"/>
      <c r="Z1946" s="9"/>
    </row>
    <row r="1947" spans="1:26" x14ac:dyDescent="0.25">
      <c r="A1947" s="9"/>
      <c r="B1947" s="9"/>
      <c r="C1947" s="9"/>
      <c r="D1947" s="9"/>
      <c r="E1947" s="32">
        <v>8840106</v>
      </c>
      <c r="F1947" s="33" t="s">
        <v>1924</v>
      </c>
      <c r="G1947" s="33"/>
      <c r="H1947" s="9"/>
      <c r="I1947" s="9"/>
      <c r="J1947" s="9"/>
      <c r="K1947" s="9"/>
      <c r="L1947" s="9"/>
      <c r="M1947" s="9"/>
      <c r="N1947" s="9"/>
      <c r="O1947" s="9"/>
      <c r="P1947" s="9"/>
      <c r="Q1947" s="9"/>
      <c r="R1947" s="9"/>
      <c r="S1947" s="9"/>
      <c r="T1947" s="9"/>
      <c r="U1947" s="9"/>
      <c r="V1947" s="9"/>
      <c r="W1947" s="9"/>
      <c r="X1947" s="37"/>
      <c r="Y1947" s="9"/>
      <c r="Z1947" s="9"/>
    </row>
    <row r="1948" spans="1:26" x14ac:dyDescent="0.25">
      <c r="A1948" s="9"/>
      <c r="B1948" s="9"/>
      <c r="C1948" s="9"/>
      <c r="D1948" s="9"/>
      <c r="E1948" s="32">
        <v>8840110</v>
      </c>
      <c r="F1948" s="33" t="s">
        <v>1925</v>
      </c>
      <c r="G1948" s="33"/>
      <c r="H1948" s="9"/>
      <c r="I1948" s="9"/>
      <c r="J1948" s="9"/>
      <c r="K1948" s="9"/>
      <c r="L1948" s="9"/>
      <c r="M1948" s="9"/>
      <c r="N1948" s="9"/>
      <c r="O1948" s="9"/>
      <c r="P1948" s="9"/>
      <c r="Q1948" s="9"/>
      <c r="R1948" s="9"/>
      <c r="S1948" s="9"/>
      <c r="T1948" s="9"/>
      <c r="U1948" s="9"/>
      <c r="V1948" s="9"/>
      <c r="W1948" s="9"/>
      <c r="X1948" s="37"/>
      <c r="Y1948" s="9"/>
      <c r="Z1948" s="9"/>
    </row>
    <row r="1949" spans="1:26" x14ac:dyDescent="0.25">
      <c r="A1949" s="9"/>
      <c r="B1949" s="9"/>
      <c r="C1949" s="9"/>
      <c r="D1949" s="9"/>
      <c r="E1949" s="32">
        <v>8840300</v>
      </c>
      <c r="F1949" s="33" t="s">
        <v>1926</v>
      </c>
      <c r="G1949" s="33"/>
      <c r="H1949" s="9"/>
      <c r="I1949" s="9"/>
      <c r="J1949" s="9"/>
      <c r="K1949" s="9"/>
      <c r="L1949" s="9"/>
      <c r="M1949" s="9"/>
      <c r="N1949" s="9"/>
      <c r="O1949" s="9"/>
      <c r="P1949" s="9"/>
      <c r="Q1949" s="9"/>
      <c r="R1949" s="9"/>
      <c r="S1949" s="9"/>
      <c r="T1949" s="9"/>
      <c r="U1949" s="9"/>
      <c r="V1949" s="9"/>
      <c r="W1949" s="9"/>
      <c r="X1949" s="37"/>
      <c r="Y1949" s="9"/>
      <c r="Z1949" s="9"/>
    </row>
    <row r="1950" spans="1:26" x14ac:dyDescent="0.25">
      <c r="A1950" s="9"/>
      <c r="B1950" s="9"/>
      <c r="C1950" s="9"/>
      <c r="D1950" s="9"/>
      <c r="E1950" s="32">
        <v>8840301</v>
      </c>
      <c r="F1950" s="33" t="s">
        <v>1927</v>
      </c>
      <c r="G1950" s="33"/>
      <c r="H1950" s="9"/>
      <c r="I1950" s="9"/>
      <c r="J1950" s="9"/>
      <c r="K1950" s="9"/>
      <c r="L1950" s="9"/>
      <c r="M1950" s="9"/>
      <c r="N1950" s="9"/>
      <c r="O1950" s="9"/>
      <c r="P1950" s="9"/>
      <c r="Q1950" s="9"/>
      <c r="R1950" s="9"/>
      <c r="S1950" s="9"/>
      <c r="T1950" s="9"/>
      <c r="U1950" s="9"/>
      <c r="V1950" s="9"/>
      <c r="W1950" s="9"/>
      <c r="X1950" s="37"/>
      <c r="Y1950" s="9"/>
      <c r="Z1950" s="9"/>
    </row>
    <row r="1951" spans="1:26" x14ac:dyDescent="0.25">
      <c r="A1951" s="9"/>
      <c r="B1951" s="9"/>
      <c r="C1951" s="9"/>
      <c r="D1951" s="9"/>
      <c r="E1951" s="32">
        <v>8841100</v>
      </c>
      <c r="F1951" s="33" t="s">
        <v>1928</v>
      </c>
      <c r="G1951" s="33"/>
      <c r="H1951" s="9"/>
      <c r="I1951" s="9"/>
      <c r="J1951" s="9"/>
      <c r="K1951" s="9"/>
      <c r="L1951" s="9"/>
      <c r="M1951" s="9"/>
      <c r="N1951" s="9"/>
      <c r="O1951" s="9"/>
      <c r="P1951" s="9"/>
      <c r="Q1951" s="9"/>
      <c r="R1951" s="9"/>
      <c r="S1951" s="9"/>
      <c r="T1951" s="9"/>
      <c r="U1951" s="9"/>
      <c r="V1951" s="9"/>
      <c r="W1951" s="9"/>
      <c r="X1951" s="37"/>
      <c r="Y1951" s="9"/>
      <c r="Z1951" s="9"/>
    </row>
    <row r="1952" spans="1:26" x14ac:dyDescent="0.25">
      <c r="A1952" s="9"/>
      <c r="B1952" s="9"/>
      <c r="C1952" s="9"/>
      <c r="D1952" s="9"/>
      <c r="E1952" s="32">
        <v>8841110</v>
      </c>
      <c r="F1952" s="33" t="s">
        <v>1929</v>
      </c>
      <c r="G1952" s="33"/>
      <c r="H1952" s="9"/>
      <c r="I1952" s="9"/>
      <c r="J1952" s="9"/>
      <c r="K1952" s="9"/>
      <c r="L1952" s="9"/>
      <c r="M1952" s="9"/>
      <c r="N1952" s="9"/>
      <c r="O1952" s="9"/>
      <c r="P1952" s="9"/>
      <c r="Q1952" s="9"/>
      <c r="R1952" s="9"/>
      <c r="S1952" s="9"/>
      <c r="T1952" s="9"/>
      <c r="U1952" s="9"/>
      <c r="V1952" s="9"/>
      <c r="W1952" s="9"/>
      <c r="X1952" s="37"/>
      <c r="Y1952" s="9"/>
      <c r="Z1952" s="9"/>
    </row>
    <row r="1953" spans="1:26" x14ac:dyDescent="0.25">
      <c r="A1953" s="9"/>
      <c r="B1953" s="9"/>
      <c r="C1953" s="9"/>
      <c r="D1953" s="9"/>
      <c r="E1953" s="32">
        <v>8849999</v>
      </c>
      <c r="F1953" s="33" t="s">
        <v>1930</v>
      </c>
      <c r="G1953" s="33"/>
      <c r="H1953" s="9"/>
      <c r="I1953" s="9"/>
      <c r="J1953" s="9"/>
      <c r="K1953" s="9"/>
      <c r="L1953" s="9"/>
      <c r="M1953" s="9"/>
      <c r="N1953" s="9"/>
      <c r="O1953" s="9"/>
      <c r="P1953" s="9"/>
      <c r="Q1953" s="9"/>
      <c r="R1953" s="9"/>
      <c r="S1953" s="9"/>
      <c r="T1953" s="9"/>
      <c r="U1953" s="9"/>
      <c r="V1953" s="9"/>
      <c r="W1953" s="9"/>
      <c r="X1953" s="37"/>
      <c r="Y1953" s="9"/>
      <c r="Z1953" s="9"/>
    </row>
    <row r="1954" spans="1:26" x14ac:dyDescent="0.25">
      <c r="A1954" s="9"/>
      <c r="B1954" s="9"/>
      <c r="C1954" s="9"/>
      <c r="D1954" s="9"/>
      <c r="E1954" s="32">
        <v>8940300</v>
      </c>
      <c r="F1954" s="33" t="s">
        <v>1931</v>
      </c>
      <c r="G1954" s="33"/>
      <c r="H1954" s="9"/>
      <c r="I1954" s="9"/>
      <c r="J1954" s="9"/>
      <c r="K1954" s="9"/>
      <c r="L1954" s="9"/>
      <c r="M1954" s="9"/>
      <c r="N1954" s="9"/>
      <c r="O1954" s="9"/>
      <c r="P1954" s="9"/>
      <c r="Q1954" s="9"/>
      <c r="R1954" s="9"/>
      <c r="S1954" s="9"/>
      <c r="T1954" s="9"/>
      <c r="U1954" s="9"/>
      <c r="V1954" s="9"/>
      <c r="W1954" s="9"/>
      <c r="X1954" s="37"/>
      <c r="Y1954" s="9"/>
      <c r="Z1954" s="9"/>
    </row>
    <row r="1955" spans="1:26" x14ac:dyDescent="0.25">
      <c r="A1955" s="9"/>
      <c r="B1955" s="9"/>
      <c r="C1955" s="9"/>
      <c r="D1955" s="9"/>
      <c r="E1955" s="32">
        <v>8940351</v>
      </c>
      <c r="F1955" s="33" t="s">
        <v>370</v>
      </c>
      <c r="G1955" s="33"/>
      <c r="H1955" s="9"/>
      <c r="I1955" s="9"/>
      <c r="J1955" s="9"/>
      <c r="K1955" s="9"/>
      <c r="L1955" s="9"/>
      <c r="M1955" s="9"/>
      <c r="N1955" s="9"/>
      <c r="O1955" s="9"/>
      <c r="P1955" s="9"/>
      <c r="Q1955" s="9"/>
      <c r="R1955" s="9"/>
      <c r="S1955" s="9"/>
      <c r="T1955" s="9"/>
      <c r="U1955" s="9"/>
      <c r="V1955" s="9"/>
      <c r="W1955" s="9"/>
      <c r="X1955" s="37"/>
      <c r="Y1955" s="9"/>
      <c r="Z1955" s="9"/>
    </row>
    <row r="1956" spans="1:26" x14ac:dyDescent="0.25">
      <c r="A1956" s="9"/>
      <c r="B1956" s="9"/>
      <c r="C1956" s="9"/>
      <c r="D1956" s="9"/>
      <c r="E1956" s="32">
        <v>8940401</v>
      </c>
      <c r="F1956" s="33" t="s">
        <v>1932</v>
      </c>
      <c r="G1956" s="33"/>
      <c r="H1956" s="9"/>
      <c r="I1956" s="9"/>
      <c r="J1956" s="9"/>
      <c r="K1956" s="9"/>
      <c r="L1956" s="9"/>
      <c r="M1956" s="9"/>
      <c r="N1956" s="9"/>
      <c r="O1956" s="9"/>
      <c r="P1956" s="9"/>
      <c r="Q1956" s="9"/>
      <c r="R1956" s="9"/>
      <c r="S1956" s="9"/>
      <c r="T1956" s="9"/>
      <c r="U1956" s="9"/>
      <c r="V1956" s="9"/>
      <c r="W1956" s="9"/>
      <c r="X1956" s="37"/>
      <c r="Y1956" s="9"/>
      <c r="Z1956" s="9"/>
    </row>
    <row r="1957" spans="1:26" x14ac:dyDescent="0.25">
      <c r="A1957" s="9"/>
      <c r="B1957" s="9"/>
      <c r="C1957" s="9"/>
      <c r="D1957" s="9"/>
      <c r="E1957" s="32">
        <v>8941300</v>
      </c>
      <c r="F1957" s="33" t="s">
        <v>1933</v>
      </c>
      <c r="G1957" s="33"/>
      <c r="H1957" s="9"/>
      <c r="I1957" s="9"/>
      <c r="J1957" s="9"/>
      <c r="K1957" s="9"/>
      <c r="L1957" s="9"/>
      <c r="M1957" s="9"/>
      <c r="N1957" s="9"/>
      <c r="O1957" s="9"/>
      <c r="P1957" s="9"/>
      <c r="Q1957" s="9"/>
      <c r="R1957" s="9"/>
      <c r="S1957" s="9"/>
      <c r="T1957" s="9"/>
      <c r="U1957" s="9"/>
      <c r="V1957" s="9"/>
      <c r="W1957" s="9"/>
      <c r="X1957" s="37"/>
      <c r="Y1957" s="9"/>
      <c r="Z1957" s="9"/>
    </row>
    <row r="1958" spans="1:26" x14ac:dyDescent="0.25">
      <c r="A1958" s="9"/>
      <c r="B1958" s="9"/>
      <c r="C1958" s="9"/>
      <c r="D1958" s="9"/>
      <c r="E1958" s="32">
        <v>8941301</v>
      </c>
      <c r="F1958" s="33" t="s">
        <v>1934</v>
      </c>
      <c r="G1958" s="33"/>
      <c r="H1958" s="9"/>
      <c r="I1958" s="9"/>
      <c r="J1958" s="9"/>
      <c r="K1958" s="9"/>
      <c r="L1958" s="9"/>
      <c r="M1958" s="9"/>
      <c r="N1958" s="9"/>
      <c r="O1958" s="9"/>
      <c r="P1958" s="9"/>
      <c r="Q1958" s="9"/>
      <c r="R1958" s="9"/>
      <c r="S1958" s="9"/>
      <c r="T1958" s="9"/>
      <c r="U1958" s="9"/>
      <c r="V1958" s="9"/>
      <c r="W1958" s="9"/>
      <c r="X1958" s="37"/>
      <c r="Y1958" s="9"/>
      <c r="Z1958" s="9"/>
    </row>
    <row r="1959" spans="1:26" x14ac:dyDescent="0.25">
      <c r="A1959" s="9"/>
      <c r="B1959" s="9"/>
      <c r="C1959" s="9"/>
      <c r="D1959" s="9"/>
      <c r="E1959" s="32">
        <v>9016190</v>
      </c>
      <c r="F1959" s="33" t="s">
        <v>1935</v>
      </c>
      <c r="G1959" s="33"/>
      <c r="H1959" s="9"/>
      <c r="I1959" s="9"/>
      <c r="J1959" s="9"/>
      <c r="K1959" s="9"/>
      <c r="L1959" s="9"/>
      <c r="M1959" s="9"/>
      <c r="N1959" s="9"/>
      <c r="O1959" s="9"/>
      <c r="P1959" s="9"/>
      <c r="Q1959" s="9"/>
      <c r="R1959" s="9"/>
      <c r="S1959" s="9"/>
      <c r="T1959" s="9"/>
      <c r="U1959" s="9"/>
      <c r="V1959" s="9"/>
      <c r="W1959" s="9"/>
      <c r="X1959" s="37"/>
      <c r="Y1959" s="9"/>
      <c r="Z1959" s="9"/>
    </row>
    <row r="1960" spans="1:26" x14ac:dyDescent="0.25">
      <c r="A1960" s="9"/>
      <c r="B1960" s="9"/>
      <c r="C1960" s="9"/>
      <c r="D1960" s="9"/>
      <c r="E1960" s="32">
        <v>9016191</v>
      </c>
      <c r="F1960" s="33" t="s">
        <v>1936</v>
      </c>
      <c r="G1960" s="33"/>
      <c r="H1960" s="9"/>
      <c r="I1960" s="9"/>
      <c r="J1960" s="9"/>
      <c r="K1960" s="9"/>
      <c r="L1960" s="9"/>
      <c r="M1960" s="9"/>
      <c r="N1960" s="9"/>
      <c r="O1960" s="9"/>
      <c r="P1960" s="9"/>
      <c r="Q1960" s="9"/>
      <c r="R1960" s="9"/>
      <c r="S1960" s="9"/>
      <c r="T1960" s="9"/>
      <c r="U1960" s="9"/>
      <c r="V1960" s="9"/>
      <c r="W1960" s="9"/>
      <c r="X1960" s="37"/>
      <c r="Y1960" s="9"/>
      <c r="Z1960" s="9"/>
    </row>
    <row r="1961" spans="1:26" x14ac:dyDescent="0.25">
      <c r="A1961" s="9"/>
      <c r="B1961" s="9"/>
      <c r="C1961" s="9"/>
      <c r="D1961" s="9"/>
      <c r="E1961" s="32">
        <v>9016192</v>
      </c>
      <c r="F1961" s="33" t="s">
        <v>1937</v>
      </c>
      <c r="G1961" s="33"/>
      <c r="H1961" s="9"/>
      <c r="I1961" s="9"/>
      <c r="J1961" s="9"/>
      <c r="K1961" s="9"/>
      <c r="L1961" s="9"/>
      <c r="M1961" s="9"/>
      <c r="N1961" s="9"/>
      <c r="O1961" s="9"/>
      <c r="P1961" s="9"/>
      <c r="Q1961" s="9"/>
      <c r="R1961" s="9"/>
      <c r="S1961" s="9"/>
      <c r="T1961" s="9"/>
      <c r="U1961" s="9"/>
      <c r="V1961" s="9"/>
      <c r="W1961" s="9"/>
      <c r="X1961" s="37"/>
      <c r="Y1961" s="9"/>
      <c r="Z1961" s="9"/>
    </row>
    <row r="1962" spans="1:26" x14ac:dyDescent="0.25">
      <c r="A1962" s="9"/>
      <c r="B1962" s="9"/>
      <c r="C1962" s="9"/>
      <c r="D1962" s="9"/>
      <c r="E1962" s="32">
        <v>9016193</v>
      </c>
      <c r="F1962" s="33" t="s">
        <v>1938</v>
      </c>
      <c r="G1962" s="33"/>
      <c r="H1962" s="9"/>
      <c r="I1962" s="9"/>
      <c r="J1962" s="9"/>
      <c r="K1962" s="9"/>
      <c r="L1962" s="9"/>
      <c r="M1962" s="9"/>
      <c r="N1962" s="9"/>
      <c r="O1962" s="9"/>
      <c r="P1962" s="9"/>
      <c r="Q1962" s="9"/>
      <c r="R1962" s="9"/>
      <c r="S1962" s="9"/>
      <c r="T1962" s="9"/>
      <c r="U1962" s="9"/>
      <c r="V1962" s="9"/>
      <c r="W1962" s="9"/>
      <c r="X1962" s="37"/>
      <c r="Y1962" s="9"/>
      <c r="Z1962" s="9"/>
    </row>
    <row r="1963" spans="1:26" x14ac:dyDescent="0.25">
      <c r="A1963" s="9"/>
      <c r="B1963" s="9"/>
      <c r="C1963" s="9"/>
      <c r="D1963" s="9"/>
      <c r="E1963" s="32">
        <v>9016194</v>
      </c>
      <c r="F1963" s="33" t="s">
        <v>1939</v>
      </c>
      <c r="G1963" s="33"/>
      <c r="H1963" s="9"/>
      <c r="I1963" s="9"/>
      <c r="J1963" s="9"/>
      <c r="K1963" s="9"/>
      <c r="L1963" s="9"/>
      <c r="M1963" s="9"/>
      <c r="N1963" s="9"/>
      <c r="O1963" s="9"/>
      <c r="P1963" s="9"/>
      <c r="Q1963" s="9"/>
      <c r="R1963" s="9"/>
      <c r="S1963" s="9"/>
      <c r="T1963" s="9"/>
      <c r="U1963" s="9"/>
      <c r="V1963" s="9"/>
      <c r="W1963" s="9"/>
      <c r="X1963" s="37"/>
      <c r="Y1963" s="9"/>
      <c r="Z1963" s="9"/>
    </row>
    <row r="1964" spans="1:26" x14ac:dyDescent="0.25">
      <c r="A1964" s="9"/>
      <c r="B1964" s="9"/>
      <c r="C1964" s="9"/>
      <c r="D1964" s="9"/>
      <c r="E1964" s="32">
        <v>9016195</v>
      </c>
      <c r="F1964" s="33" t="s">
        <v>1940</v>
      </c>
      <c r="G1964" s="33"/>
      <c r="H1964" s="9"/>
      <c r="I1964" s="9"/>
      <c r="J1964" s="9"/>
      <c r="K1964" s="9"/>
      <c r="L1964" s="9"/>
      <c r="M1964" s="9"/>
      <c r="N1964" s="9"/>
      <c r="O1964" s="9"/>
      <c r="P1964" s="9"/>
      <c r="Q1964" s="9"/>
      <c r="R1964" s="9"/>
      <c r="S1964" s="9"/>
      <c r="T1964" s="9"/>
      <c r="U1964" s="9"/>
      <c r="V1964" s="9"/>
      <c r="W1964" s="9"/>
      <c r="X1964" s="37"/>
      <c r="Y1964" s="9"/>
      <c r="Z1964" s="9"/>
    </row>
    <row r="1965" spans="1:26" x14ac:dyDescent="0.25">
      <c r="A1965" s="9"/>
      <c r="B1965" s="9"/>
      <c r="C1965" s="9"/>
      <c r="D1965" s="9"/>
      <c r="E1965" s="32">
        <v>9110169</v>
      </c>
      <c r="F1965" s="33" t="s">
        <v>1941</v>
      </c>
      <c r="G1965" s="33"/>
      <c r="H1965" s="9"/>
      <c r="I1965" s="9"/>
      <c r="J1965" s="9"/>
      <c r="K1965" s="9"/>
      <c r="L1965" s="9"/>
      <c r="M1965" s="9"/>
      <c r="N1965" s="9"/>
      <c r="O1965" s="9"/>
      <c r="P1965" s="9"/>
      <c r="Q1965" s="9"/>
      <c r="R1965" s="9"/>
      <c r="S1965" s="9"/>
      <c r="T1965" s="9"/>
      <c r="U1965" s="9"/>
      <c r="V1965" s="9"/>
      <c r="W1965" s="9"/>
      <c r="X1965" s="37"/>
      <c r="Y1965" s="9"/>
      <c r="Z1965" s="9"/>
    </row>
    <row r="1966" spans="1:26" x14ac:dyDescent="0.25">
      <c r="A1966" s="9"/>
      <c r="B1966" s="9"/>
      <c r="C1966" s="9"/>
      <c r="D1966" s="9"/>
      <c r="E1966" s="32">
        <v>9110170</v>
      </c>
      <c r="F1966" s="33" t="s">
        <v>1942</v>
      </c>
      <c r="G1966" s="33"/>
      <c r="H1966" s="9"/>
      <c r="I1966" s="9"/>
      <c r="J1966" s="9"/>
      <c r="K1966" s="9"/>
      <c r="L1966" s="9"/>
      <c r="M1966" s="9"/>
      <c r="N1966" s="9"/>
      <c r="O1966" s="9"/>
      <c r="P1966" s="9"/>
      <c r="Q1966" s="9"/>
      <c r="R1966" s="9"/>
      <c r="S1966" s="9"/>
      <c r="T1966" s="9"/>
      <c r="U1966" s="9"/>
      <c r="V1966" s="9"/>
      <c r="W1966" s="9"/>
      <c r="X1966" s="37"/>
      <c r="Y1966" s="9"/>
      <c r="Z1966" s="9"/>
    </row>
    <row r="1967" spans="1:26" x14ac:dyDescent="0.25">
      <c r="A1967" s="9"/>
      <c r="B1967" s="9"/>
      <c r="C1967" s="9"/>
      <c r="D1967" s="9"/>
      <c r="E1967" s="32">
        <v>9110173</v>
      </c>
      <c r="F1967" s="33" t="s">
        <v>1943</v>
      </c>
      <c r="G1967" s="33"/>
      <c r="H1967" s="9"/>
      <c r="I1967" s="9"/>
      <c r="J1967" s="9"/>
      <c r="K1967" s="9"/>
      <c r="L1967" s="9"/>
      <c r="M1967" s="9"/>
      <c r="N1967" s="9"/>
      <c r="O1967" s="9"/>
      <c r="P1967" s="9"/>
      <c r="Q1967" s="9"/>
      <c r="R1967" s="9"/>
      <c r="S1967" s="9"/>
      <c r="T1967" s="9"/>
      <c r="U1967" s="9"/>
      <c r="V1967" s="9"/>
      <c r="W1967" s="9"/>
      <c r="X1967" s="37"/>
      <c r="Y1967" s="9"/>
      <c r="Z1967" s="9"/>
    </row>
    <row r="1968" spans="1:26" x14ac:dyDescent="0.25">
      <c r="A1968" s="9"/>
      <c r="B1968" s="9"/>
      <c r="C1968" s="9"/>
      <c r="D1968" s="9"/>
      <c r="E1968" s="32">
        <v>9110174</v>
      </c>
      <c r="F1968" s="33" t="s">
        <v>1944</v>
      </c>
      <c r="G1968" s="33"/>
      <c r="H1968" s="9"/>
      <c r="I1968" s="9"/>
      <c r="J1968" s="9"/>
      <c r="K1968" s="9"/>
      <c r="L1968" s="9"/>
      <c r="M1968" s="9"/>
      <c r="N1968" s="9"/>
      <c r="O1968" s="9"/>
      <c r="P1968" s="9"/>
      <c r="Q1968" s="9"/>
      <c r="R1968" s="9"/>
      <c r="S1968" s="9"/>
      <c r="T1968" s="9"/>
      <c r="U1968" s="9"/>
      <c r="V1968" s="9"/>
      <c r="W1968" s="9"/>
      <c r="X1968" s="37"/>
      <c r="Y1968" s="9"/>
      <c r="Z1968" s="9"/>
    </row>
    <row r="1969" spans="1:26" x14ac:dyDescent="0.25">
      <c r="A1969" s="9"/>
      <c r="B1969" s="9"/>
      <c r="C1969" s="9"/>
      <c r="D1969" s="9"/>
      <c r="E1969" s="32">
        <v>9116800</v>
      </c>
      <c r="F1969" s="33" t="s">
        <v>1945</v>
      </c>
      <c r="G1969" s="33"/>
      <c r="H1969" s="9"/>
      <c r="I1969" s="9"/>
      <c r="J1969" s="9"/>
      <c r="K1969" s="9"/>
      <c r="L1969" s="9"/>
      <c r="M1969" s="9"/>
      <c r="N1969" s="9"/>
      <c r="O1969" s="9"/>
      <c r="P1969" s="9"/>
      <c r="Q1969" s="9"/>
      <c r="R1969" s="9"/>
      <c r="S1969" s="9"/>
      <c r="T1969" s="9"/>
      <c r="U1969" s="9"/>
      <c r="V1969" s="9"/>
      <c r="W1969" s="9"/>
      <c r="X1969" s="37"/>
      <c r="Y1969" s="9"/>
      <c r="Z1969" s="9"/>
    </row>
    <row r="1970" spans="1:26" x14ac:dyDescent="0.25">
      <c r="A1970" s="9"/>
      <c r="B1970" s="9"/>
      <c r="C1970" s="9"/>
      <c r="D1970" s="9"/>
      <c r="E1970" s="32">
        <v>9116801</v>
      </c>
      <c r="F1970" s="33" t="s">
        <v>1945</v>
      </c>
      <c r="G1970" s="33"/>
      <c r="H1970" s="9"/>
      <c r="I1970" s="9"/>
      <c r="J1970" s="9"/>
      <c r="K1970" s="9"/>
      <c r="L1970" s="9"/>
      <c r="M1970" s="9"/>
      <c r="N1970" s="9"/>
      <c r="O1970" s="9"/>
      <c r="P1970" s="9"/>
      <c r="Q1970" s="9"/>
      <c r="R1970" s="9"/>
      <c r="S1970" s="9"/>
      <c r="T1970" s="9"/>
      <c r="U1970" s="9"/>
      <c r="V1970" s="9"/>
      <c r="W1970" s="9"/>
      <c r="X1970" s="37"/>
      <c r="Y1970" s="9"/>
      <c r="Z1970" s="9"/>
    </row>
    <row r="1971" spans="1:26" x14ac:dyDescent="0.25">
      <c r="A1971" s="9"/>
      <c r="B1971" s="9"/>
      <c r="C1971" s="9"/>
      <c r="D1971" s="9"/>
      <c r="E1971" s="32">
        <v>9116802</v>
      </c>
      <c r="F1971" s="33" t="s">
        <v>1945</v>
      </c>
      <c r="G1971" s="33"/>
      <c r="H1971" s="9"/>
      <c r="I1971" s="9"/>
      <c r="J1971" s="9"/>
      <c r="K1971" s="9"/>
      <c r="L1971" s="9"/>
      <c r="M1971" s="9"/>
      <c r="N1971" s="9"/>
      <c r="O1971" s="9"/>
      <c r="P1971" s="9"/>
      <c r="Q1971" s="9"/>
      <c r="R1971" s="9"/>
      <c r="S1971" s="9"/>
      <c r="T1971" s="9"/>
      <c r="U1971" s="9"/>
      <c r="V1971" s="9"/>
      <c r="W1971" s="9"/>
      <c r="X1971" s="37"/>
      <c r="Y1971" s="9"/>
      <c r="Z1971" s="9"/>
    </row>
    <row r="1972" spans="1:26" x14ac:dyDescent="0.25">
      <c r="A1972" s="9"/>
      <c r="B1972" s="9"/>
      <c r="C1972" s="9"/>
      <c r="D1972" s="9"/>
      <c r="E1972" s="32">
        <v>9116803</v>
      </c>
      <c r="F1972" s="33" t="s">
        <v>1945</v>
      </c>
      <c r="G1972" s="33"/>
      <c r="H1972" s="9"/>
      <c r="I1972" s="9"/>
      <c r="J1972" s="9"/>
      <c r="K1972" s="9"/>
      <c r="L1972" s="9"/>
      <c r="M1972" s="9"/>
      <c r="N1972" s="9"/>
      <c r="O1972" s="9"/>
      <c r="P1972" s="9"/>
      <c r="Q1972" s="9"/>
      <c r="R1972" s="9"/>
      <c r="S1972" s="9"/>
      <c r="T1972" s="9"/>
      <c r="U1972" s="9"/>
      <c r="V1972" s="9"/>
      <c r="W1972" s="9"/>
      <c r="X1972" s="37"/>
      <c r="Y1972" s="9"/>
      <c r="Z1972" s="9"/>
    </row>
    <row r="1973" spans="1:26" x14ac:dyDescent="0.25">
      <c r="A1973" s="9"/>
      <c r="B1973" s="9"/>
      <c r="C1973" s="9"/>
      <c r="D1973" s="9"/>
      <c r="E1973" s="32">
        <v>9116804</v>
      </c>
      <c r="F1973" s="33" t="s">
        <v>1946</v>
      </c>
      <c r="G1973" s="33"/>
      <c r="H1973" s="9"/>
      <c r="I1973" s="9"/>
      <c r="J1973" s="9"/>
      <c r="K1973" s="9"/>
      <c r="L1973" s="9"/>
      <c r="M1973" s="9"/>
      <c r="N1973" s="9"/>
      <c r="O1973" s="9"/>
      <c r="P1973" s="9"/>
      <c r="Q1973" s="9"/>
      <c r="R1973" s="9"/>
      <c r="S1973" s="9"/>
      <c r="T1973" s="9"/>
      <c r="U1973" s="9"/>
      <c r="V1973" s="9"/>
      <c r="W1973" s="9"/>
      <c r="X1973" s="37"/>
      <c r="Y1973" s="9"/>
      <c r="Z1973" s="9"/>
    </row>
    <row r="1974" spans="1:26" x14ac:dyDescent="0.25">
      <c r="A1974" s="9"/>
      <c r="B1974" s="9"/>
      <c r="C1974" s="9"/>
      <c r="D1974" s="9"/>
      <c r="E1974" s="32">
        <v>9190101</v>
      </c>
      <c r="F1974" s="33" t="s">
        <v>1947</v>
      </c>
      <c r="G1974" s="33"/>
      <c r="H1974" s="9"/>
      <c r="I1974" s="9"/>
      <c r="J1974" s="9"/>
      <c r="K1974" s="9"/>
      <c r="L1974" s="9"/>
      <c r="M1974" s="9"/>
      <c r="N1974" s="9"/>
      <c r="O1974" s="9"/>
      <c r="P1974" s="9"/>
      <c r="Q1974" s="9"/>
      <c r="R1974" s="9"/>
      <c r="S1974" s="9"/>
      <c r="T1974" s="9"/>
      <c r="U1974" s="9"/>
      <c r="V1974" s="9"/>
      <c r="W1974" s="9"/>
      <c r="X1974" s="37"/>
      <c r="Y1974" s="9"/>
      <c r="Z1974" s="9"/>
    </row>
    <row r="1975" spans="1:26" x14ac:dyDescent="0.25">
      <c r="A1975" s="9"/>
      <c r="B1975" s="9"/>
      <c r="C1975" s="9"/>
      <c r="D1975" s="9"/>
      <c r="E1975" s="32">
        <v>9190108</v>
      </c>
      <c r="F1975" s="33" t="s">
        <v>1948</v>
      </c>
      <c r="G1975" s="33"/>
      <c r="H1975" s="9"/>
      <c r="I1975" s="9"/>
      <c r="J1975" s="9"/>
      <c r="K1975" s="9"/>
      <c r="L1975" s="9"/>
      <c r="M1975" s="9"/>
      <c r="N1975" s="9"/>
      <c r="O1975" s="9"/>
      <c r="P1975" s="9"/>
      <c r="Q1975" s="9"/>
      <c r="R1975" s="9"/>
      <c r="S1975" s="9"/>
      <c r="T1975" s="9"/>
      <c r="U1975" s="9"/>
      <c r="V1975" s="9"/>
      <c r="W1975" s="9"/>
      <c r="X1975" s="37"/>
      <c r="Y1975" s="9"/>
      <c r="Z1975" s="9"/>
    </row>
    <row r="1976" spans="1:26" x14ac:dyDescent="0.25">
      <c r="A1976" s="9"/>
      <c r="B1976" s="9"/>
      <c r="C1976" s="9"/>
      <c r="D1976" s="9"/>
      <c r="E1976" s="32">
        <v>9190109</v>
      </c>
      <c r="F1976" s="33" t="s">
        <v>1949</v>
      </c>
      <c r="G1976" s="33"/>
      <c r="H1976" s="9"/>
      <c r="I1976" s="9"/>
      <c r="J1976" s="9"/>
      <c r="K1976" s="9"/>
      <c r="L1976" s="9"/>
      <c r="M1976" s="9"/>
      <c r="N1976" s="9"/>
      <c r="O1976" s="9"/>
      <c r="P1976" s="9"/>
      <c r="Q1976" s="9"/>
      <c r="R1976" s="9"/>
      <c r="S1976" s="9"/>
      <c r="T1976" s="9"/>
      <c r="U1976" s="9"/>
      <c r="V1976" s="9"/>
      <c r="W1976" s="9"/>
      <c r="X1976" s="37"/>
      <c r="Y1976" s="9"/>
      <c r="Z1976" s="9"/>
    </row>
    <row r="1977" spans="1:26" x14ac:dyDescent="0.25">
      <c r="A1977" s="9"/>
      <c r="B1977" s="9"/>
      <c r="C1977" s="9"/>
      <c r="D1977" s="9"/>
      <c r="E1977" s="32">
        <v>9190114</v>
      </c>
      <c r="F1977" s="33" t="s">
        <v>1950</v>
      </c>
      <c r="G1977" s="33"/>
      <c r="H1977" s="9"/>
      <c r="I1977" s="9"/>
      <c r="J1977" s="9"/>
      <c r="K1977" s="9"/>
      <c r="L1977" s="9"/>
      <c r="M1977" s="9"/>
      <c r="N1977" s="9"/>
      <c r="O1977" s="9"/>
      <c r="P1977" s="9"/>
      <c r="Q1977" s="9"/>
      <c r="R1977" s="9"/>
      <c r="S1977" s="9"/>
      <c r="T1977" s="9"/>
      <c r="U1977" s="9"/>
      <c r="V1977" s="9"/>
      <c r="W1977" s="9"/>
      <c r="X1977" s="37"/>
      <c r="Y1977" s="9"/>
      <c r="Z1977" s="9"/>
    </row>
    <row r="1978" spans="1:26" x14ac:dyDescent="0.25">
      <c r="A1978" s="9"/>
      <c r="B1978" s="9"/>
      <c r="C1978" s="9"/>
      <c r="D1978" s="9"/>
      <c r="E1978" s="32">
        <v>9190119</v>
      </c>
      <c r="F1978" s="33" t="s">
        <v>1951</v>
      </c>
      <c r="G1978" s="33"/>
      <c r="H1978" s="9"/>
      <c r="I1978" s="9"/>
      <c r="J1978" s="9"/>
      <c r="K1978" s="9"/>
      <c r="L1978" s="9"/>
      <c r="M1978" s="9"/>
      <c r="N1978" s="9"/>
      <c r="O1978" s="9"/>
      <c r="P1978" s="9"/>
      <c r="Q1978" s="9"/>
      <c r="R1978" s="9"/>
      <c r="S1978" s="9"/>
      <c r="T1978" s="9"/>
      <c r="U1978" s="9"/>
      <c r="V1978" s="9"/>
      <c r="W1978" s="9"/>
      <c r="X1978" s="37"/>
      <c r="Y1978" s="9"/>
      <c r="Z1978" s="9"/>
    </row>
    <row r="1979" spans="1:26" x14ac:dyDescent="0.25">
      <c r="A1979" s="9"/>
      <c r="B1979" s="9"/>
      <c r="C1979" s="9"/>
      <c r="D1979" s="9"/>
      <c r="E1979" s="32">
        <v>9190126</v>
      </c>
      <c r="F1979" s="33" t="s">
        <v>1952</v>
      </c>
      <c r="G1979" s="33"/>
      <c r="H1979" s="9"/>
      <c r="I1979" s="9"/>
      <c r="J1979" s="9"/>
      <c r="K1979" s="9"/>
      <c r="L1979" s="9"/>
      <c r="M1979" s="9"/>
      <c r="N1979" s="9"/>
      <c r="O1979" s="9"/>
      <c r="P1979" s="9"/>
      <c r="Q1979" s="9"/>
      <c r="R1979" s="9"/>
      <c r="S1979" s="9"/>
      <c r="T1979" s="9"/>
      <c r="U1979" s="9"/>
      <c r="V1979" s="9"/>
      <c r="W1979" s="9"/>
      <c r="X1979" s="37"/>
      <c r="Y1979" s="9"/>
      <c r="Z1979" s="9"/>
    </row>
    <row r="1980" spans="1:26" x14ac:dyDescent="0.25">
      <c r="A1980" s="9"/>
      <c r="B1980" s="9"/>
      <c r="C1980" s="9"/>
      <c r="D1980" s="9"/>
      <c r="E1980" s="32">
        <v>9190130</v>
      </c>
      <c r="F1980" s="33" t="s">
        <v>1953</v>
      </c>
      <c r="G1980" s="33"/>
      <c r="H1980" s="9"/>
      <c r="I1980" s="9"/>
      <c r="J1980" s="9"/>
      <c r="K1980" s="9"/>
      <c r="L1980" s="9"/>
      <c r="M1980" s="9"/>
      <c r="N1980" s="9"/>
      <c r="O1980" s="9"/>
      <c r="P1980" s="9"/>
      <c r="Q1980" s="9"/>
      <c r="R1980" s="9"/>
      <c r="S1980" s="9"/>
      <c r="T1980" s="9"/>
      <c r="U1980" s="9"/>
      <c r="V1980" s="9"/>
      <c r="W1980" s="9"/>
      <c r="X1980" s="37"/>
      <c r="Y1980" s="9"/>
      <c r="Z1980" s="9"/>
    </row>
    <row r="1981" spans="1:26" x14ac:dyDescent="0.25">
      <c r="A1981" s="9"/>
      <c r="B1981" s="9"/>
      <c r="C1981" s="9"/>
      <c r="D1981" s="9"/>
      <c r="E1981" s="32">
        <v>9190131</v>
      </c>
      <c r="F1981" s="33" t="s">
        <v>1954</v>
      </c>
      <c r="G1981" s="33"/>
      <c r="H1981" s="9"/>
      <c r="I1981" s="9"/>
      <c r="J1981" s="9"/>
      <c r="K1981" s="9"/>
      <c r="L1981" s="9"/>
      <c r="M1981" s="9"/>
      <c r="N1981" s="9"/>
      <c r="O1981" s="9"/>
      <c r="P1981" s="9"/>
      <c r="Q1981" s="9"/>
      <c r="R1981" s="9"/>
      <c r="S1981" s="9"/>
      <c r="T1981" s="9"/>
      <c r="U1981" s="9"/>
      <c r="V1981" s="9"/>
      <c r="W1981" s="9"/>
      <c r="X1981" s="37"/>
      <c r="Y1981" s="9"/>
      <c r="Z1981" s="9"/>
    </row>
    <row r="1982" spans="1:26" x14ac:dyDescent="0.25">
      <c r="A1982" s="9"/>
      <c r="B1982" s="9"/>
      <c r="C1982" s="9"/>
      <c r="D1982" s="9"/>
      <c r="E1982" s="32">
        <v>9190132</v>
      </c>
      <c r="F1982" s="33" t="s">
        <v>1955</v>
      </c>
      <c r="G1982" s="33"/>
      <c r="H1982" s="9"/>
      <c r="I1982" s="9"/>
      <c r="J1982" s="9"/>
      <c r="K1982" s="9"/>
      <c r="L1982" s="9"/>
      <c r="M1982" s="9"/>
      <c r="N1982" s="9"/>
      <c r="O1982" s="9"/>
      <c r="P1982" s="9"/>
      <c r="Q1982" s="9"/>
      <c r="R1982" s="9"/>
      <c r="S1982" s="9"/>
      <c r="T1982" s="9"/>
      <c r="U1982" s="9"/>
      <c r="V1982" s="9"/>
      <c r="W1982" s="9"/>
      <c r="X1982" s="37"/>
      <c r="Y1982" s="9"/>
      <c r="Z1982" s="9"/>
    </row>
    <row r="1983" spans="1:26" x14ac:dyDescent="0.25">
      <c r="A1983" s="9"/>
      <c r="B1983" s="9"/>
      <c r="C1983" s="9"/>
      <c r="D1983" s="9"/>
      <c r="E1983" s="32">
        <v>9190133</v>
      </c>
      <c r="F1983" s="33" t="s">
        <v>1956</v>
      </c>
      <c r="G1983" s="33"/>
      <c r="H1983" s="9"/>
      <c r="I1983" s="9"/>
      <c r="J1983" s="9"/>
      <c r="K1983" s="9"/>
      <c r="L1983" s="9"/>
      <c r="M1983" s="9"/>
      <c r="N1983" s="9"/>
      <c r="O1983" s="9"/>
      <c r="P1983" s="9"/>
      <c r="Q1983" s="9"/>
      <c r="R1983" s="9"/>
      <c r="S1983" s="9"/>
      <c r="T1983" s="9"/>
      <c r="U1983" s="9"/>
      <c r="V1983" s="9"/>
      <c r="W1983" s="9"/>
      <c r="X1983" s="37"/>
      <c r="Y1983" s="9"/>
      <c r="Z1983" s="9"/>
    </row>
    <row r="1984" spans="1:26" x14ac:dyDescent="0.25">
      <c r="A1984" s="9"/>
      <c r="B1984" s="9"/>
      <c r="C1984" s="9"/>
      <c r="D1984" s="9"/>
      <c r="E1984" s="32">
        <v>9190134</v>
      </c>
      <c r="F1984" s="33" t="s">
        <v>1957</v>
      </c>
      <c r="G1984" s="33"/>
      <c r="H1984" s="9"/>
      <c r="I1984" s="9"/>
      <c r="J1984" s="9"/>
      <c r="K1984" s="9"/>
      <c r="L1984" s="9"/>
      <c r="M1984" s="9"/>
      <c r="N1984" s="9"/>
      <c r="O1984" s="9"/>
      <c r="P1984" s="9"/>
      <c r="Q1984" s="9"/>
      <c r="R1984" s="9"/>
      <c r="S1984" s="9"/>
      <c r="T1984" s="9"/>
      <c r="U1984" s="9"/>
      <c r="V1984" s="9"/>
      <c r="W1984" s="9"/>
      <c r="X1984" s="37"/>
      <c r="Y1984" s="9"/>
      <c r="Z1984" s="9"/>
    </row>
    <row r="1985" spans="1:26" x14ac:dyDescent="0.25">
      <c r="A1985" s="9"/>
      <c r="B1985" s="9"/>
      <c r="C1985" s="9"/>
      <c r="D1985" s="9"/>
      <c r="E1985" s="32">
        <v>9190135</v>
      </c>
      <c r="F1985" s="33" t="s">
        <v>1958</v>
      </c>
      <c r="G1985" s="33"/>
      <c r="H1985" s="9"/>
      <c r="I1985" s="9"/>
      <c r="J1985" s="9"/>
      <c r="K1985" s="9"/>
      <c r="L1985" s="9"/>
      <c r="M1985" s="9"/>
      <c r="N1985" s="9"/>
      <c r="O1985" s="9"/>
      <c r="P1985" s="9"/>
      <c r="Q1985" s="9"/>
      <c r="R1985" s="9"/>
      <c r="S1985" s="9"/>
      <c r="T1985" s="9"/>
      <c r="U1985" s="9"/>
      <c r="V1985" s="9"/>
      <c r="W1985" s="9"/>
      <c r="X1985" s="37"/>
      <c r="Y1985" s="9"/>
      <c r="Z1985" s="9"/>
    </row>
    <row r="1986" spans="1:26" x14ac:dyDescent="0.25">
      <c r="A1986" s="9"/>
      <c r="B1986" s="9"/>
      <c r="C1986" s="9"/>
      <c r="D1986" s="9"/>
      <c r="E1986" s="32">
        <v>9190136</v>
      </c>
      <c r="F1986" s="33" t="s">
        <v>1959</v>
      </c>
      <c r="G1986" s="33"/>
      <c r="H1986" s="9"/>
      <c r="I1986" s="9"/>
      <c r="J1986" s="9"/>
      <c r="K1986" s="9"/>
      <c r="L1986" s="9"/>
      <c r="M1986" s="9"/>
      <c r="N1986" s="9"/>
      <c r="O1986" s="9"/>
      <c r="P1986" s="9"/>
      <c r="Q1986" s="9"/>
      <c r="R1986" s="9"/>
      <c r="S1986" s="9"/>
      <c r="T1986" s="9"/>
      <c r="U1986" s="9"/>
      <c r="V1986" s="9"/>
      <c r="W1986" s="9"/>
      <c r="X1986" s="37"/>
      <c r="Y1986" s="9"/>
      <c r="Z1986" s="9"/>
    </row>
    <row r="1987" spans="1:26" x14ac:dyDescent="0.25">
      <c r="A1987" s="9"/>
      <c r="B1987" s="9"/>
      <c r="C1987" s="9"/>
      <c r="D1987" s="9"/>
      <c r="E1987" s="32">
        <v>9190137</v>
      </c>
      <c r="F1987" s="33" t="s">
        <v>1960</v>
      </c>
      <c r="G1987" s="33"/>
      <c r="H1987" s="9"/>
      <c r="I1987" s="9"/>
      <c r="J1987" s="9"/>
      <c r="K1987" s="9"/>
      <c r="L1987" s="9"/>
      <c r="M1987" s="9"/>
      <c r="N1987" s="9"/>
      <c r="O1987" s="9"/>
      <c r="P1987" s="9"/>
      <c r="Q1987" s="9"/>
      <c r="R1987" s="9"/>
      <c r="S1987" s="9"/>
      <c r="T1987" s="9"/>
      <c r="U1987" s="9"/>
      <c r="V1987" s="9"/>
      <c r="W1987" s="9"/>
      <c r="X1987" s="37"/>
      <c r="Y1987" s="9"/>
      <c r="Z1987" s="9"/>
    </row>
    <row r="1988" spans="1:26" x14ac:dyDescent="0.25">
      <c r="A1988" s="9"/>
      <c r="B1988" s="9"/>
      <c r="C1988" s="9"/>
      <c r="D1988" s="9"/>
      <c r="E1988" s="32">
        <v>9190138</v>
      </c>
      <c r="F1988" s="33" t="s">
        <v>1961</v>
      </c>
      <c r="G1988" s="33"/>
      <c r="H1988" s="9"/>
      <c r="I1988" s="9"/>
      <c r="J1988" s="9"/>
      <c r="K1988" s="9"/>
      <c r="L1988" s="9"/>
      <c r="M1988" s="9"/>
      <c r="N1988" s="9"/>
      <c r="O1988" s="9"/>
      <c r="P1988" s="9"/>
      <c r="Q1988" s="9"/>
      <c r="R1988" s="9"/>
      <c r="S1988" s="9"/>
      <c r="T1988" s="9"/>
      <c r="U1988" s="9"/>
      <c r="V1988" s="9"/>
      <c r="W1988" s="9"/>
      <c r="X1988" s="37"/>
      <c r="Y1988" s="9"/>
      <c r="Z1988" s="9"/>
    </row>
    <row r="1989" spans="1:26" x14ac:dyDescent="0.25">
      <c r="A1989" s="9"/>
      <c r="B1989" s="9"/>
      <c r="C1989" s="9"/>
      <c r="D1989" s="9"/>
      <c r="E1989" s="32">
        <v>9190139</v>
      </c>
      <c r="F1989" s="33" t="s">
        <v>1962</v>
      </c>
      <c r="G1989" s="33"/>
      <c r="H1989" s="9"/>
      <c r="I1989" s="9"/>
      <c r="J1989" s="9"/>
      <c r="K1989" s="9"/>
      <c r="L1989" s="9"/>
      <c r="M1989" s="9"/>
      <c r="N1989" s="9"/>
      <c r="O1989" s="9"/>
      <c r="P1989" s="9"/>
      <c r="Q1989" s="9"/>
      <c r="R1989" s="9"/>
      <c r="S1989" s="9"/>
      <c r="T1989" s="9"/>
      <c r="U1989" s="9"/>
      <c r="V1989" s="9"/>
      <c r="W1989" s="9"/>
      <c r="X1989" s="37"/>
      <c r="Y1989" s="9"/>
      <c r="Z1989" s="9"/>
    </row>
    <row r="1990" spans="1:26" x14ac:dyDescent="0.25">
      <c r="A1990" s="9"/>
      <c r="B1990" s="9"/>
      <c r="C1990" s="9"/>
      <c r="D1990" s="9"/>
      <c r="E1990" s="32">
        <v>9190142</v>
      </c>
      <c r="F1990" s="33" t="s">
        <v>1963</v>
      </c>
      <c r="G1990" s="33"/>
      <c r="H1990" s="9"/>
      <c r="I1990" s="9"/>
      <c r="J1990" s="9"/>
      <c r="K1990" s="9"/>
      <c r="L1990" s="9"/>
      <c r="M1990" s="9"/>
      <c r="N1990" s="9"/>
      <c r="O1990" s="9"/>
      <c r="P1990" s="9"/>
      <c r="Q1990" s="9"/>
      <c r="R1990" s="9"/>
      <c r="S1990" s="9"/>
      <c r="T1990" s="9"/>
      <c r="U1990" s="9"/>
      <c r="V1990" s="9"/>
      <c r="W1990" s="9"/>
      <c r="X1990" s="37"/>
      <c r="Y1990" s="9"/>
      <c r="Z1990" s="9"/>
    </row>
    <row r="1991" spans="1:26" x14ac:dyDescent="0.25">
      <c r="A1991" s="9"/>
      <c r="B1991" s="9"/>
      <c r="C1991" s="9"/>
      <c r="D1991" s="9"/>
      <c r="E1991" s="32">
        <v>9190143</v>
      </c>
      <c r="F1991" s="33" t="s">
        <v>1964</v>
      </c>
      <c r="G1991" s="33"/>
      <c r="H1991" s="9"/>
      <c r="I1991" s="9"/>
      <c r="J1991" s="9"/>
      <c r="K1991" s="9"/>
      <c r="L1991" s="9"/>
      <c r="M1991" s="9"/>
      <c r="N1991" s="9"/>
      <c r="O1991" s="9"/>
      <c r="P1991" s="9"/>
      <c r="Q1991" s="9"/>
      <c r="R1991" s="9"/>
      <c r="S1991" s="9"/>
      <c r="T1991" s="9"/>
      <c r="U1991" s="9"/>
      <c r="V1991" s="9"/>
      <c r="W1991" s="9"/>
      <c r="X1991" s="37"/>
      <c r="Y1991" s="9"/>
      <c r="Z1991" s="9"/>
    </row>
    <row r="1992" spans="1:26" x14ac:dyDescent="0.25">
      <c r="A1992" s="9"/>
      <c r="B1992" s="9"/>
      <c r="C1992" s="9"/>
      <c r="D1992" s="9"/>
      <c r="E1992" s="32">
        <v>9190144</v>
      </c>
      <c r="F1992" s="33" t="s">
        <v>1965</v>
      </c>
      <c r="G1992" s="33"/>
      <c r="H1992" s="9"/>
      <c r="I1992" s="9"/>
      <c r="J1992" s="9"/>
      <c r="K1992" s="9"/>
      <c r="L1992" s="9"/>
      <c r="M1992" s="9"/>
      <c r="N1992" s="9"/>
      <c r="O1992" s="9"/>
      <c r="P1992" s="9"/>
      <c r="Q1992" s="9"/>
      <c r="R1992" s="9"/>
      <c r="S1992" s="9"/>
      <c r="T1992" s="9"/>
      <c r="U1992" s="9"/>
      <c r="V1992" s="9"/>
      <c r="W1992" s="9"/>
      <c r="X1992" s="37"/>
      <c r="Y1992" s="9"/>
      <c r="Z1992" s="9"/>
    </row>
    <row r="1993" spans="1:26" x14ac:dyDescent="0.25">
      <c r="A1993" s="9"/>
      <c r="B1993" s="9"/>
      <c r="C1993" s="9"/>
      <c r="D1993" s="9"/>
      <c r="E1993" s="32">
        <v>9190145</v>
      </c>
      <c r="F1993" s="33" t="s">
        <v>1966</v>
      </c>
      <c r="G1993" s="33"/>
      <c r="H1993" s="9"/>
      <c r="I1993" s="9"/>
      <c r="J1993" s="9"/>
      <c r="K1993" s="9"/>
      <c r="L1993" s="9"/>
      <c r="M1993" s="9"/>
      <c r="N1993" s="9"/>
      <c r="O1993" s="9"/>
      <c r="P1993" s="9"/>
      <c r="Q1993" s="9"/>
      <c r="R1993" s="9"/>
      <c r="S1993" s="9"/>
      <c r="T1993" s="9"/>
      <c r="U1993" s="9"/>
      <c r="V1993" s="9"/>
      <c r="W1993" s="9"/>
      <c r="X1993" s="37"/>
      <c r="Y1993" s="9"/>
      <c r="Z1993" s="9"/>
    </row>
    <row r="1994" spans="1:26" x14ac:dyDescent="0.25">
      <c r="A1994" s="9"/>
      <c r="B1994" s="9"/>
      <c r="C1994" s="9"/>
      <c r="D1994" s="9"/>
      <c r="E1994" s="32">
        <v>9190146</v>
      </c>
      <c r="F1994" s="33" t="s">
        <v>1967</v>
      </c>
      <c r="G1994" s="33"/>
      <c r="H1994" s="9"/>
      <c r="I1994" s="9"/>
      <c r="J1994" s="9"/>
      <c r="K1994" s="9"/>
      <c r="L1994" s="9"/>
      <c r="M1994" s="9"/>
      <c r="N1994" s="9"/>
      <c r="O1994" s="9"/>
      <c r="P1994" s="9"/>
      <c r="Q1994" s="9"/>
      <c r="R1994" s="9"/>
      <c r="S1994" s="9"/>
      <c r="T1994" s="9"/>
      <c r="U1994" s="9"/>
      <c r="V1994" s="9"/>
      <c r="W1994" s="9"/>
      <c r="X1994" s="37"/>
      <c r="Y1994" s="9"/>
      <c r="Z1994" s="9"/>
    </row>
    <row r="1995" spans="1:26" x14ac:dyDescent="0.25">
      <c r="A1995" s="9"/>
      <c r="B1995" s="9"/>
      <c r="C1995" s="9"/>
      <c r="D1995" s="9"/>
      <c r="E1995" s="32">
        <v>9190147</v>
      </c>
      <c r="F1995" s="33" t="s">
        <v>1968</v>
      </c>
      <c r="G1995" s="33"/>
      <c r="H1995" s="9"/>
      <c r="I1995" s="9"/>
      <c r="J1995" s="9"/>
      <c r="K1995" s="9"/>
      <c r="L1995" s="9"/>
      <c r="M1995" s="9"/>
      <c r="N1995" s="9"/>
      <c r="O1995" s="9"/>
      <c r="P1995" s="9"/>
      <c r="Q1995" s="9"/>
      <c r="R1995" s="9"/>
      <c r="S1995" s="9"/>
      <c r="T1995" s="9"/>
      <c r="U1995" s="9"/>
      <c r="V1995" s="9"/>
      <c r="W1995" s="9"/>
      <c r="X1995" s="37"/>
      <c r="Y1995" s="9"/>
      <c r="Z1995" s="9"/>
    </row>
    <row r="1996" spans="1:26" x14ac:dyDescent="0.25">
      <c r="A1996" s="9"/>
      <c r="B1996" s="9"/>
      <c r="C1996" s="9"/>
      <c r="D1996" s="9"/>
      <c r="E1996" s="32">
        <v>9190148</v>
      </c>
      <c r="F1996" s="33" t="s">
        <v>1969</v>
      </c>
      <c r="G1996" s="33"/>
      <c r="H1996" s="9"/>
      <c r="I1996" s="9"/>
      <c r="J1996" s="9"/>
      <c r="K1996" s="9"/>
      <c r="L1996" s="9"/>
      <c r="M1996" s="9"/>
      <c r="N1996" s="9"/>
      <c r="O1996" s="9"/>
      <c r="P1996" s="9"/>
      <c r="Q1996" s="9"/>
      <c r="R1996" s="9"/>
      <c r="S1996" s="9"/>
      <c r="T1996" s="9"/>
      <c r="U1996" s="9"/>
      <c r="V1996" s="9"/>
      <c r="W1996" s="9"/>
      <c r="X1996" s="37"/>
      <c r="Y1996" s="9"/>
      <c r="Z1996" s="9"/>
    </row>
    <row r="1997" spans="1:26" x14ac:dyDescent="0.25">
      <c r="A1997" s="9"/>
      <c r="B1997" s="9"/>
      <c r="C1997" s="9"/>
      <c r="D1997" s="9"/>
      <c r="E1997" s="32">
        <v>9190172</v>
      </c>
      <c r="F1997" s="33" t="s">
        <v>1970</v>
      </c>
      <c r="G1997" s="33"/>
      <c r="H1997" s="9"/>
      <c r="I1997" s="9"/>
      <c r="J1997" s="9"/>
      <c r="K1997" s="9"/>
      <c r="L1997" s="9"/>
      <c r="M1997" s="9"/>
      <c r="N1997" s="9"/>
      <c r="O1997" s="9"/>
      <c r="P1997" s="9"/>
      <c r="Q1997" s="9"/>
      <c r="R1997" s="9"/>
      <c r="S1997" s="9"/>
      <c r="T1997" s="9"/>
      <c r="U1997" s="9"/>
      <c r="V1997" s="9"/>
      <c r="W1997" s="9"/>
      <c r="X1997" s="37"/>
      <c r="Y1997" s="9"/>
      <c r="Z1997" s="9"/>
    </row>
    <row r="1998" spans="1:26" x14ac:dyDescent="0.25">
      <c r="A1998" s="9"/>
      <c r="B1998" s="9"/>
      <c r="C1998" s="9"/>
      <c r="D1998" s="9"/>
      <c r="E1998" s="32">
        <v>9190173</v>
      </c>
      <c r="F1998" s="33" t="s">
        <v>1971</v>
      </c>
      <c r="G1998" s="33"/>
      <c r="H1998" s="9"/>
      <c r="I1998" s="9"/>
      <c r="J1998" s="9"/>
      <c r="K1998" s="9"/>
      <c r="L1998" s="9"/>
      <c r="M1998" s="9"/>
      <c r="N1998" s="9"/>
      <c r="O1998" s="9"/>
      <c r="P1998" s="9"/>
      <c r="Q1998" s="9"/>
      <c r="R1998" s="9"/>
      <c r="S1998" s="9"/>
      <c r="T1998" s="9"/>
      <c r="U1998" s="9"/>
      <c r="V1998" s="9"/>
      <c r="W1998" s="9"/>
      <c r="X1998" s="37"/>
      <c r="Y1998" s="9"/>
      <c r="Z1998" s="9"/>
    </row>
    <row r="1999" spans="1:26" x14ac:dyDescent="0.25">
      <c r="A1999" s="9"/>
      <c r="B1999" s="9"/>
      <c r="C1999" s="9"/>
      <c r="D1999" s="9"/>
      <c r="E1999" s="32">
        <v>9190174</v>
      </c>
      <c r="F1999" s="33" t="s">
        <v>1972</v>
      </c>
      <c r="G1999" s="33"/>
      <c r="H1999" s="9"/>
      <c r="I1999" s="9"/>
      <c r="J1999" s="9"/>
      <c r="K1999" s="9"/>
      <c r="L1999" s="9"/>
      <c r="M1999" s="9"/>
      <c r="N1999" s="9"/>
      <c r="O1999" s="9"/>
      <c r="P1999" s="9"/>
      <c r="Q1999" s="9"/>
      <c r="R1999" s="9"/>
      <c r="S1999" s="9"/>
      <c r="T1999" s="9"/>
      <c r="U1999" s="9"/>
      <c r="V1999" s="9"/>
      <c r="W1999" s="9"/>
      <c r="X1999" s="37"/>
      <c r="Y1999" s="9"/>
      <c r="Z1999" s="9"/>
    </row>
    <row r="2000" spans="1:26" x14ac:dyDescent="0.25">
      <c r="A2000" s="9"/>
      <c r="B2000" s="9"/>
      <c r="C2000" s="9"/>
      <c r="D2000" s="9"/>
      <c r="E2000" s="32">
        <v>9190175</v>
      </c>
      <c r="F2000" s="33" t="s">
        <v>1973</v>
      </c>
      <c r="G2000" s="33"/>
      <c r="H2000" s="9"/>
      <c r="I2000" s="9"/>
      <c r="J2000" s="9"/>
      <c r="K2000" s="9"/>
      <c r="L2000" s="9"/>
      <c r="M2000" s="9"/>
      <c r="N2000" s="9"/>
      <c r="O2000" s="9"/>
      <c r="P2000" s="9"/>
      <c r="Q2000" s="9"/>
      <c r="R2000" s="9"/>
      <c r="S2000" s="9"/>
      <c r="T2000" s="9"/>
      <c r="U2000" s="9"/>
      <c r="V2000" s="9"/>
      <c r="W2000" s="9"/>
      <c r="X2000" s="37"/>
      <c r="Y2000" s="9"/>
      <c r="Z2000" s="9"/>
    </row>
    <row r="2001" spans="1:26" x14ac:dyDescent="0.25">
      <c r="A2001" s="9"/>
      <c r="B2001" s="9"/>
      <c r="C2001" s="9"/>
      <c r="D2001" s="9"/>
      <c r="E2001" s="32">
        <v>9190176</v>
      </c>
      <c r="F2001" s="33" t="s">
        <v>1974</v>
      </c>
      <c r="G2001" s="33"/>
      <c r="H2001" s="9"/>
      <c r="I2001" s="9"/>
      <c r="J2001" s="9"/>
      <c r="K2001" s="9"/>
      <c r="L2001" s="9"/>
      <c r="M2001" s="9"/>
      <c r="N2001" s="9"/>
      <c r="O2001" s="9"/>
      <c r="P2001" s="9"/>
      <c r="Q2001" s="9"/>
      <c r="R2001" s="9"/>
      <c r="S2001" s="9"/>
      <c r="T2001" s="9"/>
      <c r="U2001" s="9"/>
      <c r="V2001" s="9"/>
      <c r="W2001" s="9"/>
      <c r="X2001" s="37"/>
      <c r="Y2001" s="9"/>
      <c r="Z2001" s="9"/>
    </row>
    <row r="2002" spans="1:26" x14ac:dyDescent="0.25">
      <c r="A2002" s="9"/>
      <c r="B2002" s="9"/>
      <c r="C2002" s="9"/>
      <c r="D2002" s="9"/>
      <c r="E2002" s="32">
        <v>9190177</v>
      </c>
      <c r="F2002" s="33" t="s">
        <v>1975</v>
      </c>
      <c r="G2002" s="33"/>
      <c r="H2002" s="9"/>
      <c r="I2002" s="9"/>
      <c r="J2002" s="9"/>
      <c r="K2002" s="9"/>
      <c r="L2002" s="9"/>
      <c r="M2002" s="9"/>
      <c r="N2002" s="9"/>
      <c r="O2002" s="9"/>
      <c r="P2002" s="9"/>
      <c r="Q2002" s="9"/>
      <c r="R2002" s="9"/>
      <c r="S2002" s="9"/>
      <c r="T2002" s="9"/>
      <c r="U2002" s="9"/>
      <c r="V2002" s="9"/>
      <c r="W2002" s="9"/>
      <c r="X2002" s="37"/>
      <c r="Y2002" s="9"/>
      <c r="Z2002" s="9"/>
    </row>
    <row r="2003" spans="1:26" x14ac:dyDescent="0.25">
      <c r="A2003" s="9"/>
      <c r="B2003" s="9"/>
      <c r="C2003" s="9"/>
      <c r="D2003" s="9"/>
      <c r="E2003" s="32">
        <v>9190178</v>
      </c>
      <c r="F2003" s="33" t="s">
        <v>459</v>
      </c>
      <c r="G2003" s="33"/>
      <c r="H2003" s="9"/>
      <c r="I2003" s="9"/>
      <c r="J2003" s="9"/>
      <c r="K2003" s="9"/>
      <c r="L2003" s="9"/>
      <c r="M2003" s="9"/>
      <c r="N2003" s="9"/>
      <c r="O2003" s="9"/>
      <c r="P2003" s="9"/>
      <c r="Q2003" s="9"/>
      <c r="R2003" s="9"/>
      <c r="S2003" s="9"/>
      <c r="T2003" s="9"/>
      <c r="U2003" s="9"/>
      <c r="V2003" s="9"/>
      <c r="W2003" s="9"/>
      <c r="X2003" s="37"/>
      <c r="Y2003" s="9"/>
      <c r="Z2003" s="9"/>
    </row>
    <row r="2004" spans="1:26" x14ac:dyDescent="0.25">
      <c r="A2004" s="9"/>
      <c r="B2004" s="9"/>
      <c r="C2004" s="9"/>
      <c r="D2004" s="9"/>
      <c r="E2004" s="32">
        <v>9190179</v>
      </c>
      <c r="F2004" s="33" t="s">
        <v>1976</v>
      </c>
      <c r="G2004" s="33"/>
      <c r="H2004" s="9"/>
      <c r="I2004" s="9"/>
      <c r="J2004" s="9"/>
      <c r="K2004" s="9"/>
      <c r="L2004" s="9"/>
      <c r="M2004" s="9"/>
      <c r="N2004" s="9"/>
      <c r="O2004" s="9"/>
      <c r="P2004" s="9"/>
      <c r="Q2004" s="9"/>
      <c r="R2004" s="9"/>
      <c r="S2004" s="9"/>
      <c r="T2004" s="9"/>
      <c r="U2004" s="9"/>
      <c r="V2004" s="9"/>
      <c r="W2004" s="9"/>
      <c r="X2004" s="37"/>
      <c r="Y2004" s="9"/>
      <c r="Z2004" s="9"/>
    </row>
    <row r="2005" spans="1:26" x14ac:dyDescent="0.25">
      <c r="A2005" s="9"/>
      <c r="B2005" s="9"/>
      <c r="C2005" s="9"/>
      <c r="D2005" s="9"/>
      <c r="E2005" s="32">
        <v>9190180</v>
      </c>
      <c r="F2005" s="33" t="s">
        <v>1977</v>
      </c>
      <c r="G2005" s="33"/>
      <c r="H2005" s="9"/>
      <c r="I2005" s="9"/>
      <c r="J2005" s="9"/>
      <c r="K2005" s="9"/>
      <c r="L2005" s="9"/>
      <c r="M2005" s="9"/>
      <c r="N2005" s="9"/>
      <c r="O2005" s="9"/>
      <c r="P2005" s="9"/>
      <c r="Q2005" s="9"/>
      <c r="R2005" s="9"/>
      <c r="S2005" s="9"/>
      <c r="T2005" s="9"/>
      <c r="U2005" s="9"/>
      <c r="V2005" s="9"/>
      <c r="W2005" s="9"/>
      <c r="X2005" s="37"/>
      <c r="Y2005" s="9"/>
      <c r="Z2005" s="9"/>
    </row>
    <row r="2006" spans="1:26" x14ac:dyDescent="0.25">
      <c r="A2006" s="9"/>
      <c r="B2006" s="9"/>
      <c r="C2006" s="9"/>
      <c r="D2006" s="9"/>
      <c r="E2006" s="32">
        <v>9190181</v>
      </c>
      <c r="F2006" s="33" t="s">
        <v>1978</v>
      </c>
      <c r="G2006" s="33"/>
      <c r="H2006" s="9"/>
      <c r="I2006" s="9"/>
      <c r="J2006" s="9"/>
      <c r="K2006" s="9"/>
      <c r="L2006" s="9"/>
      <c r="M2006" s="9"/>
      <c r="N2006" s="9"/>
      <c r="O2006" s="9"/>
      <c r="P2006" s="9"/>
      <c r="Q2006" s="9"/>
      <c r="R2006" s="9"/>
      <c r="S2006" s="9"/>
      <c r="T2006" s="9"/>
      <c r="U2006" s="9"/>
      <c r="V2006" s="9"/>
      <c r="W2006" s="9"/>
      <c r="X2006" s="37"/>
      <c r="Y2006" s="9"/>
      <c r="Z2006" s="9"/>
    </row>
    <row r="2007" spans="1:26" x14ac:dyDescent="0.25">
      <c r="A2007" s="9"/>
      <c r="B2007" s="9"/>
      <c r="C2007" s="9"/>
      <c r="D2007" s="9"/>
      <c r="E2007" s="32">
        <v>9190182</v>
      </c>
      <c r="F2007" s="33" t="s">
        <v>1979</v>
      </c>
      <c r="G2007" s="33"/>
      <c r="H2007" s="9"/>
      <c r="I2007" s="9"/>
      <c r="J2007" s="9"/>
      <c r="K2007" s="9"/>
      <c r="L2007" s="9"/>
      <c r="M2007" s="9"/>
      <c r="N2007" s="9"/>
      <c r="O2007" s="9"/>
      <c r="P2007" s="9"/>
      <c r="Q2007" s="9"/>
      <c r="R2007" s="9"/>
      <c r="S2007" s="9"/>
      <c r="T2007" s="9"/>
      <c r="U2007" s="9"/>
      <c r="V2007" s="9"/>
      <c r="W2007" s="9"/>
      <c r="X2007" s="37"/>
      <c r="Y2007" s="9"/>
      <c r="Z2007" s="9"/>
    </row>
    <row r="2008" spans="1:26" x14ac:dyDescent="0.25">
      <c r="A2008" s="9"/>
      <c r="B2008" s="9"/>
      <c r="C2008" s="9"/>
      <c r="D2008" s="9"/>
      <c r="E2008" s="32">
        <v>9190189</v>
      </c>
      <c r="F2008" s="33" t="s">
        <v>1980</v>
      </c>
      <c r="G2008" s="33"/>
      <c r="H2008" s="9"/>
      <c r="I2008" s="9"/>
      <c r="J2008" s="9"/>
      <c r="K2008" s="9"/>
      <c r="L2008" s="9"/>
      <c r="M2008" s="9"/>
      <c r="N2008" s="9"/>
      <c r="O2008" s="9"/>
      <c r="P2008" s="9"/>
      <c r="Q2008" s="9"/>
      <c r="R2008" s="9"/>
      <c r="S2008" s="9"/>
      <c r="T2008" s="9"/>
      <c r="U2008" s="9"/>
      <c r="V2008" s="9"/>
      <c r="W2008" s="9"/>
      <c r="X2008" s="37"/>
      <c r="Y2008" s="9"/>
      <c r="Z2008" s="9"/>
    </row>
    <row r="2009" spans="1:26" x14ac:dyDescent="0.25">
      <c r="A2009" s="9"/>
      <c r="B2009" s="9"/>
      <c r="C2009" s="9"/>
      <c r="D2009" s="9"/>
      <c r="E2009" s="32">
        <v>9190190</v>
      </c>
      <c r="F2009" s="33" t="s">
        <v>1981</v>
      </c>
      <c r="G2009" s="33"/>
      <c r="H2009" s="9"/>
      <c r="I2009" s="9"/>
      <c r="J2009" s="9"/>
      <c r="K2009" s="9"/>
      <c r="L2009" s="9"/>
      <c r="M2009" s="9"/>
      <c r="N2009" s="9"/>
      <c r="O2009" s="9"/>
      <c r="P2009" s="9"/>
      <c r="Q2009" s="9"/>
      <c r="R2009" s="9"/>
      <c r="S2009" s="9"/>
      <c r="T2009" s="9"/>
      <c r="U2009" s="9"/>
      <c r="V2009" s="9"/>
      <c r="W2009" s="9"/>
      <c r="X2009" s="37"/>
      <c r="Y2009" s="9"/>
      <c r="Z2009" s="9"/>
    </row>
    <row r="2010" spans="1:26" x14ac:dyDescent="0.25">
      <c r="A2010" s="9"/>
      <c r="B2010" s="9"/>
      <c r="C2010" s="9"/>
      <c r="D2010" s="9"/>
      <c r="E2010" s="32">
        <v>9190191</v>
      </c>
      <c r="F2010" s="33" t="s">
        <v>1982</v>
      </c>
      <c r="G2010" s="33"/>
      <c r="H2010" s="9"/>
      <c r="I2010" s="9"/>
      <c r="J2010" s="9"/>
      <c r="K2010" s="9"/>
      <c r="L2010" s="9"/>
      <c r="M2010" s="9"/>
      <c r="N2010" s="9"/>
      <c r="O2010" s="9"/>
      <c r="P2010" s="9"/>
      <c r="Q2010" s="9"/>
      <c r="R2010" s="9"/>
      <c r="S2010" s="9"/>
      <c r="T2010" s="9"/>
      <c r="U2010" s="9"/>
      <c r="V2010" s="9"/>
      <c r="W2010" s="9"/>
      <c r="X2010" s="37"/>
      <c r="Y2010" s="9"/>
      <c r="Z2010" s="9"/>
    </row>
    <row r="2011" spans="1:26" x14ac:dyDescent="0.25">
      <c r="A2011" s="9"/>
      <c r="B2011" s="9"/>
      <c r="C2011" s="9"/>
      <c r="D2011" s="9"/>
      <c r="E2011" s="32">
        <v>9190192</v>
      </c>
      <c r="F2011" s="33" t="s">
        <v>1947</v>
      </c>
      <c r="G2011" s="33"/>
      <c r="H2011" s="9"/>
      <c r="I2011" s="9"/>
      <c r="J2011" s="9"/>
      <c r="K2011" s="9"/>
      <c r="L2011" s="9"/>
      <c r="M2011" s="9"/>
      <c r="N2011" s="9"/>
      <c r="O2011" s="9"/>
      <c r="P2011" s="9"/>
      <c r="Q2011" s="9"/>
      <c r="R2011" s="9"/>
      <c r="S2011" s="9"/>
      <c r="T2011" s="9"/>
      <c r="U2011" s="9"/>
      <c r="V2011" s="9"/>
      <c r="W2011" s="9"/>
      <c r="X2011" s="37"/>
      <c r="Y2011" s="9"/>
      <c r="Z2011" s="9"/>
    </row>
    <row r="2012" spans="1:26" x14ac:dyDescent="0.25">
      <c r="A2012" s="9"/>
      <c r="B2012" s="9"/>
      <c r="C2012" s="9"/>
      <c r="D2012" s="9"/>
      <c r="E2012" s="32">
        <v>9190193</v>
      </c>
      <c r="F2012" s="33" t="s">
        <v>1983</v>
      </c>
      <c r="G2012" s="33"/>
      <c r="H2012" s="9"/>
      <c r="I2012" s="9"/>
      <c r="J2012" s="9"/>
      <c r="K2012" s="9"/>
      <c r="L2012" s="9"/>
      <c r="M2012" s="9"/>
      <c r="N2012" s="9"/>
      <c r="O2012" s="9"/>
      <c r="P2012" s="9"/>
      <c r="Q2012" s="9"/>
      <c r="R2012" s="9"/>
      <c r="S2012" s="9"/>
      <c r="T2012" s="9"/>
      <c r="U2012" s="9"/>
      <c r="V2012" s="9"/>
      <c r="W2012" s="9"/>
      <c r="X2012" s="37"/>
      <c r="Y2012" s="9"/>
      <c r="Z2012" s="9"/>
    </row>
    <row r="2013" spans="1:26" x14ac:dyDescent="0.25">
      <c r="A2013" s="9"/>
      <c r="B2013" s="9"/>
      <c r="C2013" s="9"/>
      <c r="D2013" s="9"/>
      <c r="E2013" s="32">
        <v>9190194</v>
      </c>
      <c r="F2013" s="33" t="s">
        <v>1984</v>
      </c>
      <c r="G2013" s="33"/>
      <c r="H2013" s="9"/>
      <c r="I2013" s="9"/>
      <c r="J2013" s="9"/>
      <c r="K2013" s="9"/>
      <c r="L2013" s="9"/>
      <c r="M2013" s="9"/>
      <c r="N2013" s="9"/>
      <c r="O2013" s="9"/>
      <c r="P2013" s="9"/>
      <c r="Q2013" s="9"/>
      <c r="R2013" s="9"/>
      <c r="S2013" s="9"/>
      <c r="T2013" s="9"/>
      <c r="U2013" s="9"/>
      <c r="V2013" s="9"/>
      <c r="W2013" s="9"/>
      <c r="X2013" s="37"/>
      <c r="Y2013" s="9"/>
      <c r="Z2013" s="9"/>
    </row>
    <row r="2014" spans="1:26" x14ac:dyDescent="0.25">
      <c r="A2014" s="9"/>
      <c r="B2014" s="9"/>
      <c r="C2014" s="9"/>
      <c r="D2014" s="9"/>
      <c r="E2014" s="32">
        <v>9190195</v>
      </c>
      <c r="F2014" s="33" t="s">
        <v>1985</v>
      </c>
      <c r="G2014" s="33"/>
      <c r="H2014" s="9"/>
      <c r="I2014" s="9"/>
      <c r="J2014" s="9"/>
      <c r="K2014" s="9"/>
      <c r="L2014" s="9"/>
      <c r="M2014" s="9"/>
      <c r="N2014" s="9"/>
      <c r="O2014" s="9"/>
      <c r="P2014" s="9"/>
      <c r="Q2014" s="9"/>
      <c r="R2014" s="9"/>
      <c r="S2014" s="9"/>
      <c r="T2014" s="9"/>
      <c r="U2014" s="9"/>
      <c r="V2014" s="9"/>
      <c r="W2014" s="9"/>
      <c r="X2014" s="37"/>
      <c r="Y2014" s="9"/>
      <c r="Z2014" s="9"/>
    </row>
    <row r="2015" spans="1:26" x14ac:dyDescent="0.25">
      <c r="A2015" s="9"/>
      <c r="B2015" s="9"/>
      <c r="C2015" s="9"/>
      <c r="D2015" s="9"/>
      <c r="E2015" s="32">
        <v>9190198</v>
      </c>
      <c r="F2015" s="33" t="s">
        <v>1986</v>
      </c>
      <c r="G2015" s="33"/>
      <c r="H2015" s="9"/>
      <c r="I2015" s="9"/>
      <c r="J2015" s="9"/>
      <c r="K2015" s="9"/>
      <c r="L2015" s="9"/>
      <c r="M2015" s="9"/>
      <c r="N2015" s="9"/>
      <c r="O2015" s="9"/>
      <c r="P2015" s="9"/>
      <c r="Q2015" s="9"/>
      <c r="R2015" s="9"/>
      <c r="S2015" s="9"/>
      <c r="T2015" s="9"/>
      <c r="U2015" s="9"/>
      <c r="V2015" s="9"/>
      <c r="W2015" s="9"/>
      <c r="X2015" s="37"/>
      <c r="Y2015" s="9"/>
      <c r="Z2015" s="9"/>
    </row>
    <row r="2016" spans="1:26" x14ac:dyDescent="0.25">
      <c r="A2016" s="9"/>
      <c r="B2016" s="9"/>
      <c r="C2016" s="9"/>
      <c r="D2016" s="9"/>
      <c r="E2016" s="32">
        <v>9190200</v>
      </c>
      <c r="F2016" s="33" t="s">
        <v>1987</v>
      </c>
      <c r="G2016" s="33"/>
      <c r="H2016" s="9"/>
      <c r="I2016" s="9"/>
      <c r="J2016" s="9"/>
      <c r="K2016" s="9"/>
      <c r="L2016" s="9"/>
      <c r="M2016" s="9"/>
      <c r="N2016" s="9"/>
      <c r="O2016" s="9"/>
      <c r="P2016" s="9"/>
      <c r="Q2016" s="9"/>
      <c r="R2016" s="9"/>
      <c r="S2016" s="9"/>
      <c r="T2016" s="9"/>
      <c r="U2016" s="9"/>
      <c r="V2016" s="9"/>
      <c r="W2016" s="9"/>
      <c r="X2016" s="37"/>
      <c r="Y2016" s="9"/>
      <c r="Z2016" s="9"/>
    </row>
    <row r="2017" spans="1:26" x14ac:dyDescent="0.25">
      <c r="A2017" s="9"/>
      <c r="B2017" s="9"/>
      <c r="C2017" s="9"/>
      <c r="D2017" s="9"/>
      <c r="E2017" s="32">
        <v>9190201</v>
      </c>
      <c r="F2017" s="33" t="s">
        <v>1988</v>
      </c>
      <c r="G2017" s="33"/>
      <c r="H2017" s="9"/>
      <c r="I2017" s="9"/>
      <c r="J2017" s="9"/>
      <c r="K2017" s="9"/>
      <c r="L2017" s="9"/>
      <c r="M2017" s="9"/>
      <c r="N2017" s="9"/>
      <c r="O2017" s="9"/>
      <c r="P2017" s="9"/>
      <c r="Q2017" s="9"/>
      <c r="R2017" s="9"/>
      <c r="S2017" s="9"/>
      <c r="T2017" s="9"/>
      <c r="U2017" s="9"/>
      <c r="V2017" s="9"/>
      <c r="W2017" s="9"/>
      <c r="X2017" s="37"/>
      <c r="Y2017" s="9"/>
      <c r="Z2017" s="9"/>
    </row>
    <row r="2018" spans="1:26" x14ac:dyDescent="0.25">
      <c r="A2018" s="9"/>
      <c r="B2018" s="9"/>
      <c r="C2018" s="9"/>
      <c r="D2018" s="9"/>
      <c r="E2018" s="32">
        <v>9190901</v>
      </c>
      <c r="F2018" s="33" t="s">
        <v>1989</v>
      </c>
      <c r="G2018" s="33"/>
      <c r="H2018" s="9"/>
      <c r="I2018" s="9"/>
      <c r="J2018" s="9"/>
      <c r="K2018" s="9"/>
      <c r="L2018" s="9"/>
      <c r="M2018" s="9"/>
      <c r="N2018" s="9"/>
      <c r="O2018" s="9"/>
      <c r="P2018" s="9"/>
      <c r="Q2018" s="9"/>
      <c r="R2018" s="9"/>
      <c r="S2018" s="9"/>
      <c r="T2018" s="9"/>
      <c r="U2018" s="9"/>
      <c r="V2018" s="9"/>
      <c r="W2018" s="9"/>
      <c r="X2018" s="37"/>
      <c r="Y2018" s="9"/>
      <c r="Z2018" s="9"/>
    </row>
    <row r="2019" spans="1:26" x14ac:dyDescent="0.25">
      <c r="A2019" s="9"/>
      <c r="B2019" s="9"/>
      <c r="C2019" s="9"/>
      <c r="D2019" s="9"/>
      <c r="E2019" s="32">
        <v>9190902</v>
      </c>
      <c r="F2019" s="33" t="s">
        <v>1990</v>
      </c>
      <c r="G2019" s="33"/>
      <c r="H2019" s="9"/>
      <c r="I2019" s="9"/>
      <c r="J2019" s="9"/>
      <c r="K2019" s="9"/>
      <c r="L2019" s="9"/>
      <c r="M2019" s="9"/>
      <c r="N2019" s="9"/>
      <c r="O2019" s="9"/>
      <c r="P2019" s="9"/>
      <c r="Q2019" s="9"/>
      <c r="R2019" s="9"/>
      <c r="S2019" s="9"/>
      <c r="T2019" s="9"/>
      <c r="U2019" s="9"/>
      <c r="V2019" s="9"/>
      <c r="W2019" s="9"/>
      <c r="X2019" s="37"/>
      <c r="Y2019" s="9"/>
      <c r="Z2019" s="9"/>
    </row>
    <row r="2020" spans="1:26" x14ac:dyDescent="0.25">
      <c r="A2020" s="9"/>
      <c r="B2020" s="9"/>
      <c r="C2020" s="9"/>
      <c r="D2020" s="9"/>
      <c r="E2020" s="32">
        <v>9190903</v>
      </c>
      <c r="F2020" s="33" t="s">
        <v>1991</v>
      </c>
      <c r="G2020" s="33"/>
      <c r="H2020" s="9"/>
      <c r="I2020" s="9"/>
      <c r="J2020" s="9"/>
      <c r="K2020" s="9"/>
      <c r="L2020" s="9"/>
      <c r="M2020" s="9"/>
      <c r="N2020" s="9"/>
      <c r="O2020" s="9"/>
      <c r="P2020" s="9"/>
      <c r="Q2020" s="9"/>
      <c r="R2020" s="9"/>
      <c r="S2020" s="9"/>
      <c r="T2020" s="9"/>
      <c r="U2020" s="9"/>
      <c r="V2020" s="9"/>
      <c r="W2020" s="9"/>
      <c r="X2020" s="37"/>
      <c r="Y2020" s="9"/>
      <c r="Z2020" s="9"/>
    </row>
    <row r="2021" spans="1:26" x14ac:dyDescent="0.25">
      <c r="A2021" s="9"/>
      <c r="B2021" s="9"/>
      <c r="C2021" s="9"/>
      <c r="D2021" s="9"/>
      <c r="E2021" s="32">
        <v>9190904</v>
      </c>
      <c r="F2021" s="33" t="s">
        <v>1992</v>
      </c>
      <c r="G2021" s="33"/>
      <c r="H2021" s="9"/>
      <c r="I2021" s="9"/>
      <c r="J2021" s="9"/>
      <c r="K2021" s="9"/>
      <c r="L2021" s="9"/>
      <c r="M2021" s="9"/>
      <c r="N2021" s="9"/>
      <c r="O2021" s="9"/>
      <c r="P2021" s="9"/>
      <c r="Q2021" s="9"/>
      <c r="R2021" s="9"/>
      <c r="S2021" s="9"/>
      <c r="T2021" s="9"/>
      <c r="U2021" s="9"/>
      <c r="V2021" s="9"/>
      <c r="W2021" s="9"/>
      <c r="X2021" s="37"/>
      <c r="Y2021" s="9"/>
      <c r="Z2021" s="9"/>
    </row>
    <row r="2022" spans="1:26" x14ac:dyDescent="0.25">
      <c r="A2022" s="9"/>
      <c r="B2022" s="9"/>
      <c r="C2022" s="9"/>
      <c r="D2022" s="9"/>
      <c r="E2022" s="32">
        <v>9190905</v>
      </c>
      <c r="F2022" s="33" t="s">
        <v>1993</v>
      </c>
      <c r="G2022" s="33"/>
      <c r="H2022" s="9"/>
      <c r="I2022" s="9"/>
      <c r="J2022" s="9"/>
      <c r="K2022" s="9"/>
      <c r="L2022" s="9"/>
      <c r="M2022" s="9"/>
      <c r="N2022" s="9"/>
      <c r="O2022" s="9"/>
      <c r="P2022" s="9"/>
      <c r="Q2022" s="9"/>
      <c r="R2022" s="9"/>
      <c r="S2022" s="9"/>
      <c r="T2022" s="9"/>
      <c r="U2022" s="9"/>
      <c r="V2022" s="9"/>
      <c r="W2022" s="9"/>
      <c r="X2022" s="37"/>
      <c r="Y2022" s="9"/>
      <c r="Z2022" s="9"/>
    </row>
    <row r="2023" spans="1:26" x14ac:dyDescent="0.25">
      <c r="A2023" s="9"/>
      <c r="B2023" s="9"/>
      <c r="C2023" s="9"/>
      <c r="D2023" s="9"/>
      <c r="E2023" s="32">
        <v>9190906</v>
      </c>
      <c r="F2023" s="33" t="s">
        <v>1994</v>
      </c>
      <c r="G2023" s="33"/>
      <c r="H2023" s="9"/>
      <c r="I2023" s="9"/>
      <c r="J2023" s="9"/>
      <c r="K2023" s="9"/>
      <c r="L2023" s="9"/>
      <c r="M2023" s="9"/>
      <c r="N2023" s="9"/>
      <c r="O2023" s="9"/>
      <c r="P2023" s="9"/>
      <c r="Q2023" s="9"/>
      <c r="R2023" s="9"/>
      <c r="S2023" s="9"/>
      <c r="T2023" s="9"/>
      <c r="U2023" s="9"/>
      <c r="V2023" s="9"/>
      <c r="W2023" s="9"/>
      <c r="X2023" s="37"/>
      <c r="Y2023" s="9"/>
      <c r="Z2023" s="9"/>
    </row>
    <row r="2024" spans="1:26" x14ac:dyDescent="0.25">
      <c r="A2024" s="9"/>
      <c r="B2024" s="9"/>
      <c r="C2024" s="9"/>
      <c r="D2024" s="9"/>
      <c r="E2024" s="32">
        <v>9190907</v>
      </c>
      <c r="F2024" s="33" t="s">
        <v>1995</v>
      </c>
      <c r="G2024" s="33"/>
      <c r="H2024" s="9"/>
      <c r="I2024" s="9"/>
      <c r="J2024" s="9"/>
      <c r="K2024" s="9"/>
      <c r="L2024" s="9"/>
      <c r="M2024" s="9"/>
      <c r="N2024" s="9"/>
      <c r="O2024" s="9"/>
      <c r="P2024" s="9"/>
      <c r="Q2024" s="9"/>
      <c r="R2024" s="9"/>
      <c r="S2024" s="9"/>
      <c r="T2024" s="9"/>
      <c r="U2024" s="9"/>
      <c r="V2024" s="9"/>
      <c r="W2024" s="9"/>
      <c r="X2024" s="37"/>
      <c r="Y2024" s="9"/>
      <c r="Z2024" s="9"/>
    </row>
    <row r="2025" spans="1:26" x14ac:dyDescent="0.25">
      <c r="A2025" s="9"/>
      <c r="B2025" s="9"/>
      <c r="C2025" s="9"/>
      <c r="D2025" s="9"/>
      <c r="E2025" s="32">
        <v>9400111</v>
      </c>
      <c r="F2025" s="33" t="s">
        <v>1996</v>
      </c>
      <c r="G2025" s="33"/>
      <c r="H2025" s="9"/>
      <c r="I2025" s="9"/>
      <c r="J2025" s="9"/>
      <c r="K2025" s="9"/>
      <c r="L2025" s="9"/>
      <c r="M2025" s="9"/>
      <c r="N2025" s="9"/>
      <c r="O2025" s="9"/>
      <c r="P2025" s="9"/>
      <c r="Q2025" s="9"/>
      <c r="R2025" s="9"/>
      <c r="S2025" s="9"/>
      <c r="T2025" s="9"/>
      <c r="U2025" s="9"/>
      <c r="V2025" s="9"/>
      <c r="W2025" s="9"/>
      <c r="X2025" s="37"/>
      <c r="Y2025" s="9"/>
      <c r="Z2025" s="9"/>
    </row>
    <row r="2026" spans="1:26" x14ac:dyDescent="0.25">
      <c r="A2026" s="9"/>
      <c r="B2026" s="9"/>
      <c r="C2026" s="9"/>
      <c r="D2026" s="9"/>
      <c r="E2026" s="32">
        <v>9400121</v>
      </c>
      <c r="F2026" s="33" t="s">
        <v>1997</v>
      </c>
      <c r="G2026" s="33"/>
      <c r="H2026" s="9"/>
      <c r="I2026" s="9"/>
      <c r="J2026" s="9"/>
      <c r="K2026" s="9"/>
      <c r="L2026" s="9"/>
      <c r="M2026" s="9"/>
      <c r="N2026" s="9"/>
      <c r="O2026" s="9"/>
      <c r="P2026" s="9"/>
      <c r="Q2026" s="9"/>
      <c r="R2026" s="9"/>
      <c r="S2026" s="9"/>
      <c r="T2026" s="9"/>
      <c r="U2026" s="9"/>
      <c r="V2026" s="9"/>
      <c r="W2026" s="9"/>
      <c r="X2026" s="37"/>
      <c r="Y2026" s="9"/>
      <c r="Z2026" s="9"/>
    </row>
    <row r="2027" spans="1:26" x14ac:dyDescent="0.25">
      <c r="A2027" s="9"/>
      <c r="B2027" s="9"/>
      <c r="C2027" s="9"/>
      <c r="D2027" s="9"/>
      <c r="E2027" s="32">
        <v>9400123</v>
      </c>
      <c r="F2027" s="33" t="s">
        <v>1998</v>
      </c>
      <c r="G2027" s="33"/>
      <c r="H2027" s="9"/>
      <c r="I2027" s="9"/>
      <c r="J2027" s="9"/>
      <c r="K2027" s="9"/>
      <c r="L2027" s="9"/>
      <c r="M2027" s="9"/>
      <c r="N2027" s="9"/>
      <c r="O2027" s="9"/>
      <c r="P2027" s="9"/>
      <c r="Q2027" s="9"/>
      <c r="R2027" s="9"/>
      <c r="S2027" s="9"/>
      <c r="T2027" s="9"/>
      <c r="U2027" s="9"/>
      <c r="V2027" s="9"/>
      <c r="W2027" s="9"/>
      <c r="X2027" s="37"/>
      <c r="Y2027" s="9"/>
      <c r="Z2027" s="9"/>
    </row>
    <row r="2028" spans="1:26" x14ac:dyDescent="0.25">
      <c r="A2028" s="9"/>
      <c r="B2028" s="9"/>
      <c r="C2028" s="9"/>
      <c r="D2028" s="9"/>
      <c r="E2028" s="32">
        <v>9400131</v>
      </c>
      <c r="F2028" s="33" t="s">
        <v>1999</v>
      </c>
      <c r="G2028" s="33"/>
      <c r="H2028" s="9"/>
      <c r="I2028" s="9"/>
      <c r="J2028" s="9"/>
      <c r="K2028" s="9"/>
      <c r="L2028" s="9"/>
      <c r="M2028" s="9"/>
      <c r="N2028" s="9"/>
      <c r="O2028" s="9"/>
      <c r="P2028" s="9"/>
      <c r="Q2028" s="9"/>
      <c r="R2028" s="9"/>
      <c r="S2028" s="9"/>
      <c r="T2028" s="9"/>
      <c r="U2028" s="9"/>
      <c r="V2028" s="9"/>
      <c r="W2028" s="9"/>
      <c r="X2028" s="37"/>
      <c r="Y2028" s="9"/>
      <c r="Z2028" s="9"/>
    </row>
    <row r="2029" spans="1:26" x14ac:dyDescent="0.25">
      <c r="A2029" s="9"/>
      <c r="B2029" s="9"/>
      <c r="C2029" s="9"/>
      <c r="D2029" s="9"/>
      <c r="E2029" s="32">
        <v>9400141</v>
      </c>
      <c r="F2029" s="33" t="s">
        <v>2000</v>
      </c>
      <c r="G2029" s="33"/>
      <c r="H2029" s="9"/>
      <c r="I2029" s="9"/>
      <c r="J2029" s="9"/>
      <c r="K2029" s="9"/>
      <c r="L2029" s="9"/>
      <c r="M2029" s="9"/>
      <c r="N2029" s="9"/>
      <c r="O2029" s="9"/>
      <c r="P2029" s="9"/>
      <c r="Q2029" s="9"/>
      <c r="R2029" s="9"/>
      <c r="S2029" s="9"/>
      <c r="T2029" s="9"/>
      <c r="U2029" s="9"/>
      <c r="V2029" s="9"/>
      <c r="W2029" s="9"/>
      <c r="X2029" s="37"/>
      <c r="Y2029" s="9"/>
      <c r="Z2029" s="9"/>
    </row>
    <row r="2030" spans="1:26" x14ac:dyDescent="0.25">
      <c r="A2030" s="9"/>
      <c r="B2030" s="9"/>
      <c r="C2030" s="9"/>
      <c r="D2030" s="9"/>
      <c r="E2030" s="32">
        <v>9400151</v>
      </c>
      <c r="F2030" s="33" t="s">
        <v>2001</v>
      </c>
      <c r="G2030" s="33"/>
      <c r="H2030" s="9"/>
      <c r="I2030" s="9"/>
      <c r="J2030" s="9"/>
      <c r="K2030" s="9"/>
      <c r="L2030" s="9"/>
      <c r="M2030" s="9"/>
      <c r="N2030" s="9"/>
      <c r="O2030" s="9"/>
      <c r="P2030" s="9"/>
      <c r="Q2030" s="9"/>
      <c r="R2030" s="9"/>
      <c r="S2030" s="9"/>
      <c r="T2030" s="9"/>
      <c r="U2030" s="9"/>
      <c r="V2030" s="9"/>
      <c r="W2030" s="9"/>
      <c r="X2030" s="37"/>
      <c r="Y2030" s="9"/>
      <c r="Z2030" s="9"/>
    </row>
    <row r="2031" spans="1:26" x14ac:dyDescent="0.25">
      <c r="A2031" s="9"/>
      <c r="B2031" s="9"/>
      <c r="C2031" s="9"/>
      <c r="D2031" s="9"/>
      <c r="E2031" s="32">
        <v>9400181</v>
      </c>
      <c r="F2031" s="33" t="s">
        <v>2002</v>
      </c>
      <c r="G2031" s="33"/>
      <c r="H2031" s="9"/>
      <c r="I2031" s="9"/>
      <c r="J2031" s="9"/>
      <c r="K2031" s="9"/>
      <c r="L2031" s="9"/>
      <c r="M2031" s="9"/>
      <c r="N2031" s="9"/>
      <c r="O2031" s="9"/>
      <c r="P2031" s="9"/>
      <c r="Q2031" s="9"/>
      <c r="R2031" s="9"/>
      <c r="S2031" s="9"/>
      <c r="T2031" s="9"/>
      <c r="U2031" s="9"/>
      <c r="V2031" s="9"/>
      <c r="W2031" s="9"/>
      <c r="X2031" s="37"/>
      <c r="Y2031" s="9"/>
      <c r="Z2031" s="9"/>
    </row>
    <row r="2032" spans="1:26" x14ac:dyDescent="0.25">
      <c r="A2032" s="9"/>
      <c r="B2032" s="9"/>
      <c r="C2032" s="9"/>
      <c r="D2032" s="9"/>
      <c r="E2032" s="32">
        <v>9400196</v>
      </c>
      <c r="F2032" s="33" t="s">
        <v>2003</v>
      </c>
      <c r="G2032" s="33"/>
      <c r="H2032" s="9"/>
      <c r="I2032" s="9"/>
      <c r="J2032" s="9"/>
      <c r="K2032" s="9"/>
      <c r="L2032" s="9"/>
      <c r="M2032" s="9"/>
      <c r="N2032" s="9"/>
      <c r="O2032" s="9"/>
      <c r="P2032" s="9"/>
      <c r="Q2032" s="9"/>
      <c r="R2032" s="9"/>
      <c r="S2032" s="9"/>
      <c r="T2032" s="9"/>
      <c r="U2032" s="9"/>
      <c r="V2032" s="9"/>
      <c r="W2032" s="9"/>
      <c r="X2032" s="37"/>
      <c r="Y2032" s="9"/>
      <c r="Z2032" s="9"/>
    </row>
    <row r="2033" spans="1:26" x14ac:dyDescent="0.25">
      <c r="A2033" s="9"/>
      <c r="B2033" s="9"/>
      <c r="C2033" s="9"/>
      <c r="D2033" s="9"/>
      <c r="E2033" s="32">
        <v>9400221</v>
      </c>
      <c r="F2033" s="33" t="s">
        <v>2004</v>
      </c>
      <c r="G2033" s="33"/>
      <c r="H2033" s="9"/>
      <c r="I2033" s="9"/>
      <c r="J2033" s="9"/>
      <c r="K2033" s="9"/>
      <c r="L2033" s="9"/>
      <c r="M2033" s="9"/>
      <c r="N2033" s="9"/>
      <c r="O2033" s="9"/>
      <c r="P2033" s="9"/>
      <c r="Q2033" s="9"/>
      <c r="R2033" s="9"/>
      <c r="S2033" s="9"/>
      <c r="T2033" s="9"/>
      <c r="U2033" s="9"/>
      <c r="V2033" s="9"/>
      <c r="W2033" s="9"/>
      <c r="X2033" s="37"/>
      <c r="Y2033" s="9"/>
      <c r="Z2033" s="9"/>
    </row>
    <row r="2034" spans="1:26" x14ac:dyDescent="0.25">
      <c r="A2034" s="9"/>
      <c r="B2034" s="9"/>
      <c r="C2034" s="9"/>
      <c r="D2034" s="9"/>
      <c r="E2034" s="32">
        <v>9400231</v>
      </c>
      <c r="F2034" s="33" t="s">
        <v>2005</v>
      </c>
      <c r="G2034" s="33"/>
      <c r="H2034" s="9"/>
      <c r="I2034" s="9"/>
      <c r="J2034" s="9"/>
      <c r="K2034" s="9"/>
      <c r="L2034" s="9"/>
      <c r="M2034" s="9"/>
      <c r="N2034" s="9"/>
      <c r="O2034" s="9"/>
      <c r="P2034" s="9"/>
      <c r="Q2034" s="9"/>
      <c r="R2034" s="9"/>
      <c r="S2034" s="9"/>
      <c r="T2034" s="9"/>
      <c r="U2034" s="9"/>
      <c r="V2034" s="9"/>
      <c r="W2034" s="9"/>
      <c r="X2034" s="37"/>
      <c r="Y2034" s="9"/>
      <c r="Z2034" s="9"/>
    </row>
    <row r="2035" spans="1:26" x14ac:dyDescent="0.25">
      <c r="A2035" s="9"/>
      <c r="B2035" s="9"/>
      <c r="C2035" s="9"/>
      <c r="D2035" s="9"/>
      <c r="E2035" s="32">
        <v>9450015</v>
      </c>
      <c r="F2035" s="33" t="s">
        <v>2006</v>
      </c>
      <c r="G2035" s="33"/>
      <c r="H2035" s="9"/>
      <c r="I2035" s="9"/>
      <c r="J2035" s="9"/>
      <c r="K2035" s="9"/>
      <c r="L2035" s="9"/>
      <c r="M2035" s="9"/>
      <c r="N2035" s="9"/>
      <c r="O2035" s="9"/>
      <c r="P2035" s="9"/>
      <c r="Q2035" s="9"/>
      <c r="R2035" s="9"/>
      <c r="S2035" s="9"/>
      <c r="T2035" s="9"/>
      <c r="U2035" s="9"/>
      <c r="V2035" s="9"/>
      <c r="W2035" s="9"/>
      <c r="X2035" s="37"/>
      <c r="Y2035" s="9"/>
      <c r="Z2035" s="9"/>
    </row>
    <row r="2036" spans="1:26" x14ac:dyDescent="0.25">
      <c r="A2036" s="9"/>
      <c r="B2036" s="9"/>
      <c r="C2036" s="9"/>
      <c r="D2036" s="9"/>
      <c r="E2036" s="32">
        <v>9450113</v>
      </c>
      <c r="F2036" s="33" t="s">
        <v>2007</v>
      </c>
      <c r="G2036" s="33"/>
      <c r="H2036" s="9"/>
      <c r="I2036" s="9"/>
      <c r="J2036" s="9"/>
      <c r="K2036" s="9"/>
      <c r="L2036" s="9"/>
      <c r="M2036" s="9"/>
      <c r="N2036" s="9"/>
      <c r="O2036" s="9"/>
      <c r="P2036" s="9"/>
      <c r="Q2036" s="9"/>
      <c r="R2036" s="9"/>
      <c r="S2036" s="9"/>
      <c r="T2036" s="9"/>
      <c r="U2036" s="9"/>
      <c r="V2036" s="9"/>
      <c r="W2036" s="9"/>
      <c r="X2036" s="37"/>
      <c r="Y2036" s="9"/>
      <c r="Z2036" s="9"/>
    </row>
    <row r="2037" spans="1:26" x14ac:dyDescent="0.25">
      <c r="A2037" s="9"/>
      <c r="B2037" s="9"/>
      <c r="C2037" s="9"/>
      <c r="D2037" s="9"/>
      <c r="E2037" s="32">
        <v>9450115</v>
      </c>
      <c r="F2037" s="33" t="s">
        <v>2008</v>
      </c>
      <c r="G2037" s="33"/>
      <c r="H2037" s="9"/>
      <c r="I2037" s="9"/>
      <c r="J2037" s="9"/>
      <c r="K2037" s="9"/>
      <c r="L2037" s="9"/>
      <c r="M2037" s="9"/>
      <c r="N2037" s="9"/>
      <c r="O2037" s="9"/>
      <c r="P2037" s="9"/>
      <c r="Q2037" s="9"/>
      <c r="R2037" s="9"/>
      <c r="S2037" s="9"/>
      <c r="T2037" s="9"/>
      <c r="U2037" s="9"/>
      <c r="V2037" s="9"/>
      <c r="W2037" s="9"/>
      <c r="X2037" s="37"/>
      <c r="Y2037" s="9"/>
      <c r="Z2037" s="9"/>
    </row>
    <row r="2038" spans="1:26" x14ac:dyDescent="0.25">
      <c r="A2038" s="9"/>
      <c r="B2038" s="9"/>
      <c r="C2038" s="9"/>
      <c r="D2038" s="9"/>
      <c r="E2038" s="32">
        <v>9622213</v>
      </c>
      <c r="F2038" s="33" t="s">
        <v>1532</v>
      </c>
      <c r="G2038" s="33"/>
      <c r="H2038" s="9"/>
      <c r="I2038" s="9"/>
      <c r="J2038" s="9"/>
      <c r="K2038" s="9"/>
      <c r="L2038" s="9"/>
      <c r="M2038" s="9"/>
      <c r="N2038" s="9"/>
      <c r="O2038" s="9"/>
      <c r="P2038" s="9"/>
      <c r="Q2038" s="9"/>
      <c r="R2038" s="9"/>
      <c r="S2038" s="9"/>
      <c r="T2038" s="9"/>
      <c r="U2038" s="9"/>
      <c r="V2038" s="9"/>
      <c r="W2038" s="9"/>
      <c r="X2038" s="37"/>
      <c r="Y2038" s="9"/>
      <c r="Z2038" s="9"/>
    </row>
    <row r="2039" spans="1:26" x14ac:dyDescent="0.25">
      <c r="A2039" s="9"/>
      <c r="B2039" s="9"/>
      <c r="C2039" s="9"/>
      <c r="D2039" s="9"/>
      <c r="E2039" s="32">
        <v>9681100</v>
      </c>
      <c r="F2039" s="33" t="s">
        <v>2009</v>
      </c>
      <c r="G2039" s="33"/>
      <c r="H2039" s="9"/>
      <c r="I2039" s="9"/>
      <c r="J2039" s="9"/>
      <c r="K2039" s="9"/>
      <c r="L2039" s="9"/>
      <c r="M2039" s="9"/>
      <c r="N2039" s="9"/>
      <c r="O2039" s="9"/>
      <c r="P2039" s="9"/>
      <c r="Q2039" s="9"/>
      <c r="R2039" s="9"/>
      <c r="S2039" s="9"/>
      <c r="T2039" s="9"/>
      <c r="U2039" s="9"/>
      <c r="V2039" s="9"/>
      <c r="W2039" s="9"/>
      <c r="X2039" s="37"/>
      <c r="Y2039" s="9"/>
      <c r="Z2039" s="9"/>
    </row>
    <row r="2040" spans="1:26" x14ac:dyDescent="0.25">
      <c r="A2040" s="9"/>
      <c r="B2040" s="9"/>
      <c r="C2040" s="9"/>
      <c r="D2040" s="9"/>
      <c r="E2040" s="32">
        <v>9701100</v>
      </c>
      <c r="F2040" s="33" t="s">
        <v>2010</v>
      </c>
      <c r="G2040" s="33"/>
      <c r="H2040" s="9"/>
      <c r="I2040" s="9"/>
      <c r="J2040" s="9"/>
      <c r="K2040" s="9"/>
      <c r="L2040" s="9"/>
      <c r="M2040" s="9"/>
      <c r="N2040" s="9"/>
      <c r="O2040" s="9"/>
      <c r="P2040" s="9"/>
      <c r="Q2040" s="9"/>
      <c r="R2040" s="9"/>
      <c r="S2040" s="9"/>
      <c r="T2040" s="9"/>
      <c r="U2040" s="9"/>
      <c r="V2040" s="9"/>
      <c r="W2040" s="9"/>
      <c r="X2040" s="37"/>
      <c r="Y2040" s="9"/>
      <c r="Z2040" s="9"/>
    </row>
    <row r="2041" spans="1:26" x14ac:dyDescent="0.25">
      <c r="A2041" s="9"/>
      <c r="B2041" s="9"/>
      <c r="C2041" s="9"/>
      <c r="D2041" s="9"/>
      <c r="E2041" s="32">
        <v>9701103</v>
      </c>
      <c r="F2041" s="33" t="s">
        <v>1532</v>
      </c>
      <c r="G2041" s="33"/>
      <c r="H2041" s="9"/>
      <c r="I2041" s="9"/>
      <c r="J2041" s="9"/>
      <c r="K2041" s="9"/>
      <c r="L2041" s="9"/>
      <c r="M2041" s="9"/>
      <c r="N2041" s="9"/>
      <c r="O2041" s="9"/>
      <c r="P2041" s="9"/>
      <c r="Q2041" s="9"/>
      <c r="R2041" s="9"/>
      <c r="S2041" s="9"/>
      <c r="T2041" s="9"/>
      <c r="U2041" s="9"/>
      <c r="V2041" s="9"/>
      <c r="W2041" s="9"/>
      <c r="X2041" s="37"/>
      <c r="Y2041" s="9"/>
      <c r="Z2041" s="9"/>
    </row>
    <row r="2042" spans="1:26" x14ac:dyDescent="0.25">
      <c r="A2042" s="9"/>
      <c r="B2042" s="9"/>
      <c r="C2042" s="9"/>
      <c r="D2042" s="9"/>
      <c r="E2042" s="32">
        <v>9713100</v>
      </c>
      <c r="F2042" s="33" t="s">
        <v>2011</v>
      </c>
      <c r="G2042" s="33"/>
      <c r="H2042" s="9"/>
      <c r="I2042" s="9"/>
      <c r="J2042" s="9"/>
      <c r="K2042" s="9"/>
      <c r="L2042" s="9"/>
      <c r="M2042" s="9"/>
      <c r="N2042" s="9"/>
      <c r="O2042" s="9"/>
      <c r="P2042" s="9"/>
      <c r="Q2042" s="9"/>
      <c r="R2042" s="9"/>
      <c r="S2042" s="9"/>
      <c r="T2042" s="9"/>
      <c r="U2042" s="9"/>
      <c r="V2042" s="9"/>
      <c r="W2042" s="9"/>
      <c r="X2042" s="37"/>
      <c r="Y2042" s="9"/>
      <c r="Z2042" s="9"/>
    </row>
    <row r="2043" spans="1:26" x14ac:dyDescent="0.25">
      <c r="A2043" s="9"/>
      <c r="B2043" s="9"/>
      <c r="C2043" s="9"/>
      <c r="D2043" s="9"/>
      <c r="E2043" s="32">
        <v>9713103</v>
      </c>
      <c r="F2043" s="33" t="s">
        <v>1532</v>
      </c>
      <c r="G2043" s="33"/>
      <c r="H2043" s="9"/>
      <c r="I2043" s="9"/>
      <c r="J2043" s="9"/>
      <c r="K2043" s="9"/>
      <c r="L2043" s="9"/>
      <c r="M2043" s="9"/>
      <c r="N2043" s="9"/>
      <c r="O2043" s="9"/>
      <c r="P2043" s="9"/>
      <c r="Q2043" s="9"/>
      <c r="R2043" s="9"/>
      <c r="S2043" s="9"/>
      <c r="T2043" s="9"/>
      <c r="U2043" s="9"/>
      <c r="V2043" s="9"/>
      <c r="W2043" s="9"/>
      <c r="X2043" s="37"/>
      <c r="Y2043" s="9"/>
      <c r="Z2043" s="9"/>
    </row>
    <row r="2044" spans="1:26" x14ac:dyDescent="0.25">
      <c r="A2044" s="9"/>
      <c r="B2044" s="9"/>
      <c r="C2044" s="9"/>
      <c r="D2044" s="9"/>
      <c r="E2044" s="35" t="s">
        <v>2397</v>
      </c>
      <c r="F2044" s="35" t="s">
        <v>2398</v>
      </c>
      <c r="G2044" s="35"/>
      <c r="H2044" s="9"/>
      <c r="I2044" s="9"/>
      <c r="J2044" s="9"/>
      <c r="K2044" s="9"/>
      <c r="L2044" s="9"/>
      <c r="M2044" s="9"/>
      <c r="N2044" s="9"/>
      <c r="O2044" s="9"/>
      <c r="P2044" s="9"/>
      <c r="Q2044" s="9"/>
      <c r="R2044" s="9"/>
      <c r="S2044" s="9"/>
      <c r="T2044" s="9"/>
      <c r="U2044" s="9"/>
      <c r="V2044" s="9"/>
      <c r="W2044" s="9"/>
      <c r="X2044" s="37"/>
      <c r="Y2044" s="9"/>
      <c r="Z2044" s="9"/>
    </row>
  </sheetData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O1000"/>
  <sheetViews>
    <sheetView topLeftCell="AY1" workbookViewId="0">
      <selection activeCell="BB14" sqref="BB14"/>
    </sheetView>
  </sheetViews>
  <sheetFormatPr baseColWidth="10" defaultColWidth="9.140625" defaultRowHeight="15" x14ac:dyDescent="0.25"/>
  <cols>
    <col min="1" max="1" width="20.42578125" bestFit="1" customWidth="1"/>
    <col min="2" max="2" width="15.140625" bestFit="1" customWidth="1"/>
    <col min="3" max="3" width="25.28515625" bestFit="1" customWidth="1"/>
    <col min="4" max="4" width="9.42578125" customWidth="1"/>
    <col min="5" max="5" width="10.140625" bestFit="1" customWidth="1"/>
    <col min="6" max="6" width="27.28515625" bestFit="1" customWidth="1"/>
    <col min="7" max="7" width="19.5703125" bestFit="1" customWidth="1"/>
    <col min="8" max="8" width="13.28515625" customWidth="1"/>
    <col min="9" max="9" width="13.7109375" bestFit="1" customWidth="1"/>
    <col min="10" max="10" width="10.7109375" customWidth="1"/>
    <col min="11" max="11" width="7" bestFit="1" customWidth="1"/>
    <col min="12" max="12" width="29" bestFit="1" customWidth="1"/>
    <col min="13" max="13" width="22.140625" bestFit="1" customWidth="1"/>
    <col min="14" max="14" width="8" bestFit="1" customWidth="1"/>
    <col min="15" max="15" width="22.7109375" bestFit="1" customWidth="1"/>
    <col min="16" max="16" width="22" bestFit="1" customWidth="1"/>
    <col min="17" max="17" width="9.7109375" bestFit="1" customWidth="1"/>
    <col min="18" max="18" width="12.5703125" bestFit="1" customWidth="1"/>
    <col min="19" max="19" width="12.5703125" customWidth="1"/>
    <col min="20" max="20" width="14.140625" bestFit="1" customWidth="1"/>
    <col min="21" max="21" width="13.85546875" bestFit="1" customWidth="1"/>
    <col min="22" max="22" width="10.7109375" style="1" bestFit="1" customWidth="1"/>
    <col min="23" max="23" width="15.85546875" bestFit="1" customWidth="1"/>
    <col min="24" max="24" width="30.85546875" bestFit="1" customWidth="1"/>
    <col min="25" max="25" width="14" bestFit="1" customWidth="1"/>
    <col min="26" max="26" width="16.85546875" bestFit="1" customWidth="1"/>
    <col min="27" max="28" width="15.140625" bestFit="1" customWidth="1"/>
    <col min="29" max="29" width="8" bestFit="1" customWidth="1"/>
    <col min="30" max="30" width="8.85546875" bestFit="1" customWidth="1"/>
    <col min="31" max="31" width="16.7109375" bestFit="1" customWidth="1"/>
    <col min="32" max="32" width="8.140625" bestFit="1" customWidth="1"/>
    <col min="33" max="33" width="21" bestFit="1" customWidth="1"/>
    <col min="34" max="34" width="26.85546875" bestFit="1" customWidth="1"/>
    <col min="35" max="35" width="12.5703125" bestFit="1" customWidth="1"/>
    <col min="36" max="36" width="15" bestFit="1" customWidth="1"/>
    <col min="37" max="39" width="11.5703125" bestFit="1" customWidth="1"/>
    <col min="40" max="40" width="22.5703125" bestFit="1" customWidth="1"/>
    <col min="41" max="41" width="15.140625" bestFit="1" customWidth="1"/>
    <col min="42" max="42" width="21.5703125" bestFit="1" customWidth="1"/>
    <col min="43" max="43" width="16.28515625" bestFit="1" customWidth="1"/>
    <col min="44" max="44" width="23" bestFit="1" customWidth="1"/>
    <col min="45" max="45" width="16.28515625" bestFit="1" customWidth="1"/>
    <col min="46" max="46" width="23" bestFit="1" customWidth="1"/>
    <col min="47" max="47" width="30" bestFit="1" customWidth="1"/>
    <col min="48" max="48" width="23.5703125" bestFit="1" customWidth="1"/>
    <col min="49" max="49" width="51.140625" bestFit="1" customWidth="1"/>
    <col min="50" max="50" width="54.42578125" bestFit="1" customWidth="1"/>
    <col min="51" max="51" width="32.42578125" bestFit="1" customWidth="1"/>
    <col min="52" max="52" width="43.140625" bestFit="1" customWidth="1"/>
    <col min="53" max="53" width="26" bestFit="1" customWidth="1"/>
    <col min="54" max="54" width="37" bestFit="1" customWidth="1"/>
    <col min="55" max="55" width="7" bestFit="1" customWidth="1"/>
    <col min="56" max="56" width="16.7109375" bestFit="1" customWidth="1"/>
    <col min="57" max="57" width="18.42578125" bestFit="1" customWidth="1"/>
    <col min="58" max="58" width="21" bestFit="1" customWidth="1"/>
    <col min="59" max="59" width="38.140625" bestFit="1" customWidth="1"/>
    <col min="60" max="60" width="20.7109375" bestFit="1" customWidth="1"/>
    <col min="61" max="61" width="17.7109375" bestFit="1" customWidth="1"/>
    <col min="62" max="62" width="11.85546875" bestFit="1" customWidth="1"/>
    <col min="63" max="63" width="20" bestFit="1" customWidth="1"/>
    <col min="64" max="64" width="28" bestFit="1" customWidth="1"/>
    <col min="65" max="65" width="40.85546875" bestFit="1" customWidth="1"/>
    <col min="66" max="66" width="22.42578125" bestFit="1" customWidth="1"/>
    <col min="67" max="67" width="27.5703125" bestFit="1" customWidth="1"/>
    <col min="68" max="68" width="35.85546875" bestFit="1" customWidth="1"/>
    <col min="69" max="69" width="17.85546875" bestFit="1" customWidth="1"/>
    <col min="70" max="70" width="18.42578125" bestFit="1" customWidth="1"/>
    <col min="71" max="71" width="29" bestFit="1" customWidth="1"/>
    <col min="72" max="73" width="6.28515625" bestFit="1" customWidth="1"/>
    <col min="74" max="74" width="4.42578125" bestFit="1" customWidth="1"/>
    <col min="75" max="75" width="5.140625" bestFit="1" customWidth="1"/>
    <col min="76" max="76" width="5" bestFit="1" customWidth="1"/>
    <col min="77" max="77" width="11.42578125" bestFit="1" customWidth="1"/>
    <col min="78" max="78" width="11.85546875" bestFit="1" customWidth="1"/>
    <col min="79" max="79" width="18.42578125" bestFit="1" customWidth="1"/>
    <col min="80" max="80" width="17" bestFit="1" customWidth="1"/>
    <col min="81" max="81" width="8.85546875" bestFit="1" customWidth="1"/>
    <col min="82" max="82" width="31.5703125" bestFit="1" customWidth="1"/>
    <col min="83" max="83" width="9.7109375" bestFit="1" customWidth="1"/>
    <col min="84" max="84" width="12.28515625" bestFit="1" customWidth="1"/>
    <col min="85" max="85" width="13.140625" bestFit="1" customWidth="1"/>
    <col min="86" max="86" width="5.42578125" bestFit="1" customWidth="1"/>
    <col min="87" max="87" width="12.7109375" bestFit="1" customWidth="1"/>
    <col min="88" max="88" width="18.5703125" bestFit="1" customWidth="1"/>
    <col min="89" max="89" width="9.42578125" bestFit="1" customWidth="1"/>
    <col min="90" max="90" width="14.85546875" bestFit="1" customWidth="1"/>
    <col min="91" max="91" width="17.140625" bestFit="1" customWidth="1"/>
    <col min="92" max="92" width="20" bestFit="1" customWidth="1"/>
    <col min="93" max="93" width="9" bestFit="1" customWidth="1"/>
  </cols>
  <sheetData>
    <row r="1" spans="1:93" x14ac:dyDescent="0.25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2429</v>
      </c>
      <c r="H1" s="9" t="s">
        <v>6</v>
      </c>
      <c r="I1" s="9" t="s">
        <v>2431</v>
      </c>
      <c r="J1" s="9" t="s">
        <v>2430</v>
      </c>
      <c r="K1" s="9" t="s">
        <v>7</v>
      </c>
      <c r="L1" s="9" t="s">
        <v>2384</v>
      </c>
      <c r="M1" s="9" t="s">
        <v>8</v>
      </c>
      <c r="N1" s="9" t="s">
        <v>9</v>
      </c>
      <c r="O1" s="9" t="s">
        <v>10</v>
      </c>
      <c r="P1" s="9" t="s">
        <v>11</v>
      </c>
      <c r="Q1" s="9" t="s">
        <v>13</v>
      </c>
      <c r="R1" s="9" t="s">
        <v>14</v>
      </c>
      <c r="S1" s="9" t="s">
        <v>2409</v>
      </c>
      <c r="T1" s="9" t="s">
        <v>15</v>
      </c>
      <c r="U1" s="9" t="s">
        <v>16</v>
      </c>
      <c r="V1" s="26" t="s">
        <v>17</v>
      </c>
      <c r="W1" s="9" t="s">
        <v>18</v>
      </c>
      <c r="X1" s="9" t="s">
        <v>19</v>
      </c>
      <c r="Y1" s="9" t="s">
        <v>20</v>
      </c>
      <c r="Z1" s="9" t="s">
        <v>21</v>
      </c>
      <c r="AA1" s="9" t="s">
        <v>22</v>
      </c>
      <c r="AB1" s="9" t="s">
        <v>23</v>
      </c>
      <c r="AC1" s="9" t="s">
        <v>24</v>
      </c>
      <c r="AD1" s="9" t="s">
        <v>25</v>
      </c>
      <c r="AE1" s="9" t="s">
        <v>26</v>
      </c>
      <c r="AF1" s="9" t="s">
        <v>27</v>
      </c>
      <c r="AG1" s="9" t="s">
        <v>2386</v>
      </c>
      <c r="AH1" s="9" t="s">
        <v>28</v>
      </c>
      <c r="AI1" s="9" t="s">
        <v>29</v>
      </c>
      <c r="AJ1" s="9" t="s">
        <v>30</v>
      </c>
      <c r="AK1" s="9" t="s">
        <v>31</v>
      </c>
      <c r="AL1" s="9" t="s">
        <v>32</v>
      </c>
      <c r="AM1" s="9" t="s">
        <v>33</v>
      </c>
      <c r="AN1" s="9" t="s">
        <v>34</v>
      </c>
      <c r="AO1" s="9" t="s">
        <v>35</v>
      </c>
      <c r="AP1" s="9" t="s">
        <v>36</v>
      </c>
      <c r="AQ1" s="9" t="s">
        <v>37</v>
      </c>
      <c r="AR1" s="9" t="s">
        <v>38</v>
      </c>
      <c r="AS1" s="9" t="s">
        <v>39</v>
      </c>
      <c r="AT1" s="9" t="s">
        <v>40</v>
      </c>
      <c r="AU1" s="9" t="s">
        <v>41</v>
      </c>
      <c r="AV1" s="9" t="s">
        <v>42</v>
      </c>
      <c r="AW1" s="9" t="s">
        <v>43</v>
      </c>
      <c r="AX1" s="9" t="s">
        <v>44</v>
      </c>
      <c r="AY1" s="9" t="s">
        <v>45</v>
      </c>
      <c r="AZ1" s="9" t="s">
        <v>46</v>
      </c>
      <c r="BA1" s="9" t="s">
        <v>47</v>
      </c>
      <c r="BB1" s="9" t="s">
        <v>48</v>
      </c>
      <c r="BC1" s="9" t="s">
        <v>49</v>
      </c>
      <c r="BD1" s="9" t="s">
        <v>50</v>
      </c>
      <c r="BE1" s="9" t="s">
        <v>51</v>
      </c>
      <c r="BF1" s="9" t="s">
        <v>52</v>
      </c>
      <c r="BG1" s="9" t="s">
        <v>53</v>
      </c>
      <c r="BH1" s="9" t="s">
        <v>54</v>
      </c>
      <c r="BI1" s="9" t="s">
        <v>55</v>
      </c>
      <c r="BJ1" s="9" t="s">
        <v>56</v>
      </c>
      <c r="BK1" s="9" t="s">
        <v>57</v>
      </c>
      <c r="BL1" s="9" t="s">
        <v>58</v>
      </c>
      <c r="BM1" s="9" t="s">
        <v>59</v>
      </c>
      <c r="BN1" s="9" t="s">
        <v>60</v>
      </c>
      <c r="BO1" s="9" t="s">
        <v>61</v>
      </c>
      <c r="BP1" s="9" t="s">
        <v>62</v>
      </c>
      <c r="BQ1" s="9" t="s">
        <v>63</v>
      </c>
      <c r="BR1" s="9" t="s">
        <v>64</v>
      </c>
      <c r="BS1" s="9" t="s">
        <v>65</v>
      </c>
      <c r="BT1" s="9" t="s">
        <v>66</v>
      </c>
      <c r="BU1" s="9" t="s">
        <v>67</v>
      </c>
      <c r="BV1" s="9" t="s">
        <v>68</v>
      </c>
      <c r="BW1" s="9" t="s">
        <v>69</v>
      </c>
      <c r="BX1" s="9" t="s">
        <v>70</v>
      </c>
      <c r="BY1" s="9" t="s">
        <v>71</v>
      </c>
      <c r="BZ1" s="9" t="s">
        <v>72</v>
      </c>
      <c r="CA1" s="9" t="s">
        <v>73</v>
      </c>
      <c r="CB1" s="9" t="s">
        <v>74</v>
      </c>
      <c r="CC1" s="9" t="s">
        <v>75</v>
      </c>
      <c r="CD1" s="9" t="s">
        <v>76</v>
      </c>
      <c r="CE1" s="9" t="s">
        <v>77</v>
      </c>
      <c r="CF1" s="9" t="s">
        <v>78</v>
      </c>
      <c r="CG1" s="9" t="s">
        <v>79</v>
      </c>
      <c r="CH1" s="9" t="s">
        <v>80</v>
      </c>
      <c r="CI1" s="9" t="s">
        <v>81</v>
      </c>
      <c r="CJ1" s="9" t="s">
        <v>82</v>
      </c>
      <c r="CK1" s="9" t="s">
        <v>83</v>
      </c>
      <c r="CL1" s="9" t="s">
        <v>84</v>
      </c>
      <c r="CM1" s="9" t="s">
        <v>85</v>
      </c>
      <c r="CN1" s="9" t="s">
        <v>86</v>
      </c>
      <c r="CO1" s="9" t="s">
        <v>87</v>
      </c>
    </row>
    <row r="2" spans="1:93" x14ac:dyDescent="0.25">
      <c r="A2" s="9">
        <f>IF(A_remplir!A15&lt;&gt;0,A_remplir!A15,"")</f>
        <v>1</v>
      </c>
      <c r="B2" s="26">
        <f>IF(A2&lt;&gt;"",A_remplir!$B$7,"")</f>
        <v>43100</v>
      </c>
      <c r="C2" s="26">
        <f>IF(B2&lt;&gt;"",A_remplir!$B$6,"")</f>
        <v>43100</v>
      </c>
      <c r="D2" s="27">
        <f>IF(C2&lt;&gt;"",MONTH(C2),"")</f>
        <v>12</v>
      </c>
      <c r="E2" s="9" t="str">
        <f>IF(A_remplir!H15&lt;&gt;0,A_remplir!H15,"")</f>
        <v>REF</v>
      </c>
      <c r="F2" s="9">
        <f>IF(A2&lt;&gt;"",A_remplir!$B$3,"")</f>
        <v>0</v>
      </c>
      <c r="G2" s="26" t="str">
        <f>IF(A2&lt;&gt;"",A_remplir!$B$9,"")</f>
        <v>PA_Prov annulation auto</v>
      </c>
      <c r="H2" s="9" t="str">
        <f>IFERROR(VLOOKUP(G2,DONNEES!$C$2:$D$4,2,FALSE),"")</f>
        <v>PA</v>
      </c>
      <c r="I2" s="37" t="str">
        <f>IF(A2&lt;&gt;"",A_remplir!$B$5,"")</f>
        <v>1000_26310</v>
      </c>
      <c r="J2" s="9">
        <f>IFERROR(VLOOKUP(I2,DONNEES!$A$2:$B$4,2,FALSE),"")</f>
        <v>1000</v>
      </c>
      <c r="K2" s="37" t="str">
        <f>IF(A2&lt;&gt;"",A_remplir!$B$8,"")</f>
        <v>EUR</v>
      </c>
      <c r="L2" s="9" t="str">
        <f>IF(A_remplir!J15&lt;&gt;0,A_remplir!J15,"")</f>
        <v>DEBIT     Contrepartie FAP Débit_40</v>
      </c>
      <c r="M2" s="9" t="str">
        <f>IFERROR(VLOOKUP(L2,DONNEES!$H$1:$I$7,2,FALSE),"")</f>
        <v>40</v>
      </c>
      <c r="N2" s="9">
        <f>IF(IF(A_remplir!B15&lt;&gt;0,A_remplir!B15,A_remplir!D15)=0,"",IF(A_remplir!B15&lt;&gt;0,A_remplir!B15,A_remplir!D15))</f>
        <v>7088102</v>
      </c>
      <c r="O2" s="9"/>
      <c r="P2" s="9">
        <f>IF(A_remplir!K15&lt;&gt;0,A_remplir!K15,"")</f>
        <v>345</v>
      </c>
      <c r="Q2" s="37"/>
      <c r="R2" s="9" t="str">
        <f>IF(A_remplir!L15&lt;&gt;0,A_remplir!L15,"")</f>
        <v/>
      </c>
      <c r="S2" s="9" t="str">
        <f>IF(A2&lt;&gt;"",IF(R2&lt;&gt;"","Q9","Q0"),"")</f>
        <v>Q0</v>
      </c>
      <c r="T2" s="9" t="str">
        <f>IF(A_remplir!I15&lt;&gt;0,A_remplir!I15,"")</f>
        <v>TEXTE</v>
      </c>
      <c r="U2" s="9"/>
      <c r="V2" s="39" t="e">
        <f>IF(#REF!&lt;&gt;"",A_remplir!$B$6,"")</f>
        <v>#REF!</v>
      </c>
      <c r="W2" s="9"/>
      <c r="X2" s="9"/>
      <c r="Y2" s="40" t="str">
        <f>IF(A_remplir!M15=0,"",A_remplir!M15)</f>
        <v/>
      </c>
      <c r="Z2" s="9"/>
      <c r="AA2" s="9"/>
      <c r="AB2" s="9"/>
      <c r="AC2" s="9">
        <f>IF(A_remplir!P15=0,"",A_remplir!P15)</f>
        <v>123</v>
      </c>
      <c r="AD2" s="9"/>
      <c r="AE2" s="9"/>
      <c r="AF2" s="9">
        <f>IF(A_remplir!Q15=0,"",A_remplir!Q15)</f>
        <v>1100</v>
      </c>
      <c r="AG2" s="9" t="str">
        <f>IF(A_remplir!E15=0,"",A_remplir!E15)</f>
        <v/>
      </c>
      <c r="AH2" s="9" t="str">
        <f>+IFERROR(VLOOKUP(AG2,DONNEES!M1:$N$6,2,0),"")</f>
        <v/>
      </c>
      <c r="AI2" s="9"/>
      <c r="AJ2" s="9">
        <f>IF(A_remplir!U15&lt;&gt;"",A_remplir!U15,"")</f>
        <v>1017</v>
      </c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44">
        <f>IF(AND(AC2&lt;&gt;"",AF2&lt;&gt;""),SUMPRODUCT((A_remplir!A15:A1004=A2)*A_remplir!D15:D1004),"")</f>
        <v>1234</v>
      </c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>
        <f>IF(A_remplir!U15&lt;&gt;"",A_remplir!U15,"")</f>
        <v>1017</v>
      </c>
      <c r="CN2" s="9" t="str">
        <f>IF(A_remplir!W15&lt;&gt;"",A_remplir!W15,"")</f>
        <v>F4</v>
      </c>
      <c r="CO2" s="36" t="str">
        <f>IF(CM2&lt;&gt;"","01","")</f>
        <v>01</v>
      </c>
    </row>
    <row r="3" spans="1:93" x14ac:dyDescent="0.25">
      <c r="A3" s="9">
        <f>IF(A_remplir!A16&lt;&gt;0,A_remplir!A16,"")</f>
        <v>1</v>
      </c>
      <c r="B3" s="26">
        <f>IF(A3&lt;&gt;"",A_remplir!$B$7,"")</f>
        <v>43100</v>
      </c>
      <c r="C3" s="26">
        <f>IF(B3&lt;&gt;"",A_remplir!$B$6,"")</f>
        <v>43100</v>
      </c>
      <c r="D3" s="27">
        <f t="shared" ref="D3:D45" si="0">IF(C3&lt;&gt;"",MONTH(C3),"")</f>
        <v>12</v>
      </c>
      <c r="E3" s="9" t="str">
        <f>IF(A_remplir!H16&lt;&gt;0,A_remplir!H16,"")</f>
        <v>REF2</v>
      </c>
      <c r="F3" s="9">
        <f>IF(A3&lt;&gt;"",A_remplir!$B$3,"")</f>
        <v>0</v>
      </c>
      <c r="G3" s="26" t="str">
        <f>IF(A3&lt;&gt;"",A_remplir!$B$9,"")</f>
        <v>PA_Prov annulation auto</v>
      </c>
      <c r="H3" s="9" t="str">
        <f>IFERROR(VLOOKUP(G3,DONNEES!$C$2:$D$4,2,FALSE),"")</f>
        <v>PA</v>
      </c>
      <c r="I3" s="37" t="str">
        <f>IF(A3&lt;&gt;"",A_remplir!$B$5,"")</f>
        <v>1000_26310</v>
      </c>
      <c r="J3" s="9">
        <f>IFERROR(VLOOKUP(I3,DONNEES!$A$2:$B$4,2,FALSE),"")</f>
        <v>1000</v>
      </c>
      <c r="K3" s="37" t="str">
        <f>IF(A3&lt;&gt;"",A_remplir!$B$8,"")</f>
        <v>EUR</v>
      </c>
      <c r="L3" s="9" t="str">
        <f>IF(A_remplir!J16&lt;&gt;0,A_remplir!J16,"")</f>
        <v>CREDIT   CGS/ Client Crédit_19</v>
      </c>
      <c r="M3" s="9" t="str">
        <f>IFERROR(VLOOKUP(L3,DONNEES!$H$1:$I$7,2,FALSE),"")</f>
        <v>19</v>
      </c>
      <c r="N3" s="9">
        <f>IF(IF(A_remplir!B16&lt;&gt;0,A_remplir!B16,A_remplir!D16)=0,"",IF(A_remplir!B16&lt;&gt;0,A_remplir!B16,A_remplir!D16))</f>
        <v>1234</v>
      </c>
      <c r="O3" s="9"/>
      <c r="P3" s="9">
        <f>IF(A_remplir!K16&lt;&gt;0,A_remplir!K16,"")</f>
        <v>345</v>
      </c>
      <c r="Q3" s="37"/>
      <c r="R3" s="9">
        <f>IF(A_remplir!L16&lt;&gt;0,A_remplir!L16,"")</f>
        <v>4</v>
      </c>
      <c r="S3" s="9" t="str">
        <f t="shared" ref="S3:S66" si="1">IF(A3&lt;&gt;"",IF(R3&lt;&gt;"","Q9","Q0"),"")</f>
        <v>Q9</v>
      </c>
      <c r="T3" s="9" t="str">
        <f>IF(A_remplir!I16&lt;&gt;0,A_remplir!I16,"")</f>
        <v>TEXT2</v>
      </c>
      <c r="U3" s="9"/>
      <c r="V3" s="39" t="str">
        <f>IF(BC3&lt;&gt;"",A_remplir!$B$6,"")</f>
        <v/>
      </c>
      <c r="W3" s="9"/>
      <c r="X3" s="9"/>
      <c r="Y3" s="40" t="str">
        <f>IF(A_remplir!M16=0,"",A_remplir!M16)</f>
        <v/>
      </c>
      <c r="Z3" s="9"/>
      <c r="AA3" s="9"/>
      <c r="AB3" s="9"/>
      <c r="AC3" s="9" t="str">
        <f>IF(A_remplir!P16=0,"",A_remplir!P16)</f>
        <v/>
      </c>
      <c r="AD3" s="9"/>
      <c r="AE3" s="9"/>
      <c r="AF3" s="9" t="str">
        <f>IF(A_remplir!Q16=0,"",A_remplir!Q16)</f>
        <v/>
      </c>
      <c r="AG3" s="9" t="str">
        <f>IF(A_remplir!E16=0,"",A_remplir!E16)</f>
        <v>FAE CLIENTS ITNERCOS   K</v>
      </c>
      <c r="AH3" s="9" t="str">
        <f>+IFERROR(VLOOKUP(AG3,DONNEES!M2:$N$6,2,0),"")</f>
        <v>K</v>
      </c>
      <c r="AI3" s="9"/>
      <c r="AJ3" s="9" t="str">
        <f>IF(A_remplir!U16&lt;&gt;"",A_remplir!U16,"")</f>
        <v/>
      </c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44" t="str">
        <f>IF(AND(AC3&lt;&gt;"",AF3&lt;&gt;""),SUMPRODUCT((A_remplir!A16:A1005=A3)*A_remplir!D16:D1005),"")</f>
        <v/>
      </c>
      <c r="BD3" s="44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 t="str">
        <f>IF(A_remplir!U16&lt;&gt;"",A_remplir!U16,"")</f>
        <v/>
      </c>
      <c r="CN3" s="9" t="str">
        <f>IF(A_remplir!W16&lt;&gt;"",A_remplir!W16,"")</f>
        <v/>
      </c>
      <c r="CO3" s="36" t="str">
        <f t="shared" ref="CO3:CO66" si="2">IF(CM3&lt;&gt;"","01","")</f>
        <v/>
      </c>
    </row>
    <row r="4" spans="1:93" x14ac:dyDescent="0.25">
      <c r="A4" s="9">
        <f>IF(A_remplir!A17&lt;&gt;0,A_remplir!A17,"")</f>
        <v>2</v>
      </c>
      <c r="B4" s="26">
        <f>IF(A4&lt;&gt;"",A_remplir!$B$7,"")</f>
        <v>43100</v>
      </c>
      <c r="C4" s="26">
        <f>IF(B4&lt;&gt;"",A_remplir!$B$6,"")</f>
        <v>43100</v>
      </c>
      <c r="D4" s="27">
        <f t="shared" si="0"/>
        <v>12</v>
      </c>
      <c r="E4" s="9" t="str">
        <f>IF(A_remplir!H17&lt;&gt;0,A_remplir!H17,"")</f>
        <v/>
      </c>
      <c r="F4" s="9">
        <f>IF(A4&lt;&gt;"",A_remplir!$B$3,"")</f>
        <v>0</v>
      </c>
      <c r="G4" s="26" t="str">
        <f>IF(A4&lt;&gt;"",A_remplir!$B$9,"")</f>
        <v>PA_Prov annulation auto</v>
      </c>
      <c r="H4" s="9" t="str">
        <f>IFERROR(VLOOKUP(G4,DONNEES!$C$2:$D$4,2,FALSE),"")</f>
        <v>PA</v>
      </c>
      <c r="I4" s="37" t="str">
        <f>IF(A4&lt;&gt;"",A_remplir!$B$5,"")</f>
        <v>1000_26310</v>
      </c>
      <c r="J4" s="9">
        <f>IFERROR(VLOOKUP(I4,DONNEES!$A$2:$B$4,2,FALSE),"")</f>
        <v>1000</v>
      </c>
      <c r="K4" s="37" t="str">
        <f>IF(A4&lt;&gt;"",A_remplir!$B$8,"")</f>
        <v>EUR</v>
      </c>
      <c r="L4" s="9" t="str">
        <f>IF(A_remplir!J17&lt;&gt;0,A_remplir!J17,"")</f>
        <v/>
      </c>
      <c r="M4" s="9" t="str">
        <f>IFERROR(VLOOKUP(L4,DONNEES!$H$1:$I$7,2,FALSE),"")</f>
        <v/>
      </c>
      <c r="N4" s="9">
        <f>IF(IF(A_remplir!B17&lt;&gt;0,A_remplir!B17,A_remplir!D17)=0,"",IF(A_remplir!B17&lt;&gt;0,A_remplir!B17,A_remplir!D17))</f>
        <v>1041100</v>
      </c>
      <c r="O4" s="9"/>
      <c r="P4" s="9" t="str">
        <f>IF(A_remplir!K17&lt;&gt;0,A_remplir!K17,"")</f>
        <v/>
      </c>
      <c r="Q4" s="37"/>
      <c r="R4" s="9" t="str">
        <f>IF(A_remplir!L17&lt;&gt;0,A_remplir!L17,"")</f>
        <v/>
      </c>
      <c r="S4" s="9" t="str">
        <f t="shared" si="1"/>
        <v>Q0</v>
      </c>
      <c r="T4" s="9" t="str">
        <f>IF(A_remplir!I17&lt;&gt;0,A_remplir!I17,"")</f>
        <v/>
      </c>
      <c r="U4" s="9"/>
      <c r="V4" s="39" t="str">
        <f>IF(BC4&lt;&gt;"",A_remplir!$B$6,"")</f>
        <v/>
      </c>
      <c r="W4" s="9"/>
      <c r="X4" s="9"/>
      <c r="Y4" s="40" t="str">
        <f>IF(A_remplir!M17=0,"",A_remplir!M17)</f>
        <v/>
      </c>
      <c r="Z4" s="9"/>
      <c r="AA4" s="9"/>
      <c r="AB4" s="9"/>
      <c r="AC4" s="9" t="str">
        <f>IF(A_remplir!P17=0,"",A_remplir!P17)</f>
        <v/>
      </c>
      <c r="AD4" s="9"/>
      <c r="AE4" s="9"/>
      <c r="AF4" s="9" t="str">
        <f>IF(A_remplir!Q17=0,"",A_remplir!Q17)</f>
        <v/>
      </c>
      <c r="AG4" s="9" t="str">
        <f>IF(A_remplir!E17=0,"",A_remplir!E17)</f>
        <v/>
      </c>
      <c r="AH4" s="9" t="str">
        <f>+IFERROR(VLOOKUP(AG4,DONNEES!M3:$N$6,2,0),"")</f>
        <v/>
      </c>
      <c r="AI4" s="9"/>
      <c r="AJ4" s="9" t="str">
        <f>IF(A_remplir!U17&lt;&gt;"",A_remplir!U17,"")</f>
        <v/>
      </c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44" t="str">
        <f>IF(AND(AC4&lt;&gt;"",AF4&lt;&gt;""),SUMPRODUCT((A_remplir!A17:A1006=A4)*A_remplir!D17:D1006),"")</f>
        <v/>
      </c>
      <c r="BD4" s="44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 t="str">
        <f>IF(A_remplir!U17&lt;&gt;"",A_remplir!U17,"")</f>
        <v/>
      </c>
      <c r="CN4" s="9" t="str">
        <f>IF(A_remplir!W17&lt;&gt;"",A_remplir!W17,"")</f>
        <v/>
      </c>
      <c r="CO4" s="36" t="str">
        <f t="shared" si="2"/>
        <v/>
      </c>
    </row>
    <row r="5" spans="1:93" x14ac:dyDescent="0.25">
      <c r="A5" s="9">
        <f>IF(A_remplir!A18&lt;&gt;0,A_remplir!A18,"")</f>
        <v>2</v>
      </c>
      <c r="B5" s="26">
        <f>IF(A5&lt;&gt;"",A_remplir!$B$7,"")</f>
        <v>43100</v>
      </c>
      <c r="C5" s="26">
        <f>IF(B5&lt;&gt;"",A_remplir!$B$6,"")</f>
        <v>43100</v>
      </c>
      <c r="D5" s="27">
        <f t="shared" si="0"/>
        <v>12</v>
      </c>
      <c r="E5" s="9" t="str">
        <f>IF(A_remplir!H18&lt;&gt;0,A_remplir!H18,"")</f>
        <v/>
      </c>
      <c r="F5" s="9">
        <f>IF(A5&lt;&gt;"",A_remplir!$B$3,"")</f>
        <v>0</v>
      </c>
      <c r="G5" s="26" t="str">
        <f>IF(A5&lt;&gt;"",A_remplir!$B$9,"")</f>
        <v>PA_Prov annulation auto</v>
      </c>
      <c r="H5" s="9" t="str">
        <f>IFERROR(VLOOKUP(G5,DONNEES!$C$2:$D$4,2,FALSE),"")</f>
        <v>PA</v>
      </c>
      <c r="I5" s="37" t="str">
        <f>IF(A5&lt;&gt;"",A_remplir!$B$5,"")</f>
        <v>1000_26310</v>
      </c>
      <c r="J5" s="9">
        <f>IFERROR(VLOOKUP(I5,DONNEES!$A$2:$B$4,2,FALSE),"")</f>
        <v>1000</v>
      </c>
      <c r="K5" s="37" t="str">
        <f>IF(A5&lt;&gt;"",A_remplir!$B$8,"")</f>
        <v>EUR</v>
      </c>
      <c r="L5" s="9" t="str">
        <f>IF(A_remplir!J18&lt;&gt;0,A_remplir!J18,"")</f>
        <v/>
      </c>
      <c r="M5" s="9" t="str">
        <f>IFERROR(VLOOKUP(L5,DONNEES!$H$1:$I$7,2,FALSE),"")</f>
        <v/>
      </c>
      <c r="N5" s="9">
        <f>IF(IF(A_remplir!B18&lt;&gt;0,A_remplir!B18,A_remplir!D18)=0,"",IF(A_remplir!B18&lt;&gt;0,A_remplir!B18,A_remplir!D18))</f>
        <v>234</v>
      </c>
      <c r="O5" s="9"/>
      <c r="P5" s="9" t="str">
        <f>IF(A_remplir!K18&lt;&gt;0,A_remplir!K18,"")</f>
        <v/>
      </c>
      <c r="Q5" s="37"/>
      <c r="R5" s="9" t="str">
        <f>IF(A_remplir!L18&lt;&gt;0,A_remplir!L18,"")</f>
        <v/>
      </c>
      <c r="S5" s="9" t="str">
        <f t="shared" si="1"/>
        <v>Q0</v>
      </c>
      <c r="T5" s="9" t="str">
        <f>IF(A_remplir!I18&lt;&gt;0,A_remplir!I18,"")</f>
        <v/>
      </c>
      <c r="U5" s="9"/>
      <c r="V5" s="39" t="str">
        <f>IF(BC5&lt;&gt;"",A_remplir!$B$6,"")</f>
        <v/>
      </c>
      <c r="W5" s="9"/>
      <c r="X5" s="9"/>
      <c r="Y5" s="40" t="str">
        <f>IF(A_remplir!M18=0,"",A_remplir!M18)</f>
        <v/>
      </c>
      <c r="Z5" s="9"/>
      <c r="AA5" s="9"/>
      <c r="AB5" s="9"/>
      <c r="AC5" s="9" t="str">
        <f>IF(A_remplir!P18=0,"",A_remplir!P18)</f>
        <v/>
      </c>
      <c r="AD5" s="9"/>
      <c r="AE5" s="9"/>
      <c r="AF5" s="9" t="str">
        <f>IF(A_remplir!Q18=0,"",A_remplir!Q18)</f>
        <v/>
      </c>
      <c r="AG5" s="9" t="str">
        <f>IF(A_remplir!E18=0,"",A_remplir!E18)</f>
        <v/>
      </c>
      <c r="AH5" s="9" t="str">
        <f>+IFERROR(VLOOKUP(AG5,DONNEES!M4:$N$6,2,0),"")</f>
        <v/>
      </c>
      <c r="AI5" s="9"/>
      <c r="AJ5" s="9" t="str">
        <f>IF(A_remplir!U18&lt;&gt;"",A_remplir!U18,"")</f>
        <v/>
      </c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44" t="str">
        <f>IF(AND(AC5&lt;&gt;"",AF5&lt;&gt;""),SUMPRODUCT((A_remplir!A18:A1007=A5)*A_remplir!D18:D1007),"")</f>
        <v/>
      </c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 t="str">
        <f>IF(A_remplir!U18&lt;&gt;"",A_remplir!U18,"")</f>
        <v/>
      </c>
      <c r="CN5" s="9" t="str">
        <f>IF(A_remplir!W18&lt;&gt;"",A_remplir!W18,"")</f>
        <v/>
      </c>
      <c r="CO5" s="36" t="str">
        <f t="shared" si="2"/>
        <v/>
      </c>
    </row>
    <row r="6" spans="1:93" x14ac:dyDescent="0.25">
      <c r="A6" s="9">
        <f>IF(A_remplir!A19&lt;&gt;0,A_remplir!A19,"")</f>
        <v>2</v>
      </c>
      <c r="B6" s="26">
        <f>IF(A6&lt;&gt;"",A_remplir!$B$7,"")</f>
        <v>43100</v>
      </c>
      <c r="C6" s="26">
        <f>IF(B6&lt;&gt;"",A_remplir!$B$6,"")</f>
        <v>43100</v>
      </c>
      <c r="D6" s="27">
        <f t="shared" si="0"/>
        <v>12</v>
      </c>
      <c r="E6" s="9" t="str">
        <f>IF(A_remplir!H19&lt;&gt;0,A_remplir!H19,"")</f>
        <v/>
      </c>
      <c r="F6" s="9">
        <f>IF(A6&lt;&gt;"",A_remplir!$B$3,"")</f>
        <v>0</v>
      </c>
      <c r="G6" s="26" t="str">
        <f>IF(A6&lt;&gt;"",A_remplir!$B$9,"")</f>
        <v>PA_Prov annulation auto</v>
      </c>
      <c r="H6" s="9" t="str">
        <f>IFERROR(VLOOKUP(G6,DONNEES!$C$2:$D$4,2,FALSE),"")</f>
        <v>PA</v>
      </c>
      <c r="I6" s="37" t="str">
        <f>IF(A6&lt;&gt;"",A_remplir!$B$5,"")</f>
        <v>1000_26310</v>
      </c>
      <c r="J6" s="9">
        <f>IFERROR(VLOOKUP(I6,DONNEES!$A$2:$B$4,2,FALSE),"")</f>
        <v>1000</v>
      </c>
      <c r="K6" s="37" t="str">
        <f>IF(A6&lt;&gt;"",A_remplir!$B$8,"")</f>
        <v>EUR</v>
      </c>
      <c r="L6" s="9" t="str">
        <f>IF(A_remplir!J19&lt;&gt;0,A_remplir!J19,"")</f>
        <v/>
      </c>
      <c r="M6" s="9" t="str">
        <f>IFERROR(VLOOKUP(L6,DONNEES!$H$1:$I$7,2,FALSE),"")</f>
        <v/>
      </c>
      <c r="N6" s="9">
        <f>IF(IF(A_remplir!B19&lt;&gt;0,A_remplir!B19,A_remplir!D19)=0,"",IF(A_remplir!B19&lt;&gt;0,A_remplir!B19,A_remplir!D19))</f>
        <v>7061102</v>
      </c>
      <c r="O6" s="9"/>
      <c r="P6" s="9" t="str">
        <f>IF(A_remplir!K19&lt;&gt;0,A_remplir!K19,"")</f>
        <v/>
      </c>
      <c r="Q6" s="37"/>
      <c r="R6" s="9" t="str">
        <f>IF(A_remplir!L19&lt;&gt;0,A_remplir!L19,"")</f>
        <v/>
      </c>
      <c r="S6" s="9" t="str">
        <f t="shared" si="1"/>
        <v>Q0</v>
      </c>
      <c r="T6" s="9" t="str">
        <f>IF(A_remplir!I19&lt;&gt;0,A_remplir!I19,"")</f>
        <v/>
      </c>
      <c r="U6" s="9"/>
      <c r="V6" s="39">
        <f>IF(BC6&lt;&gt;"",A_remplir!$B$6,"")</f>
        <v>43100</v>
      </c>
      <c r="W6" s="9"/>
      <c r="X6" s="9"/>
      <c r="Y6" s="40" t="str">
        <f>IF(A_remplir!M19=0,"",A_remplir!M19)</f>
        <v/>
      </c>
      <c r="Z6" s="9"/>
      <c r="AA6" s="9"/>
      <c r="AB6" s="9"/>
      <c r="AC6" s="9">
        <f>IF(A_remplir!P19=0,"",A_remplir!P19)</f>
        <v>2434</v>
      </c>
      <c r="AD6" s="9"/>
      <c r="AE6" s="9"/>
      <c r="AF6" s="9">
        <f>IF(A_remplir!Q19=0,"",A_remplir!Q19)</f>
        <v>1300</v>
      </c>
      <c r="AG6" s="9" t="str">
        <f>IF(A_remplir!E19=0,"",A_remplir!E19)</f>
        <v/>
      </c>
      <c r="AH6" s="9" t="str">
        <f>+IFERROR(VLOOKUP(AG6,DONNEES!M5:$N$6,2,0),"")</f>
        <v/>
      </c>
      <c r="AI6" s="9"/>
      <c r="AJ6" s="9">
        <f>IF(A_remplir!U19&lt;&gt;"",A_remplir!U19,"")</f>
        <v>1017</v>
      </c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44">
        <f>IF(AND(AC6&lt;&gt;"",AF6&lt;&gt;""),SUMPRODUCT((A_remplir!A19:A1008=A6)*A_remplir!D19:D1008),"")</f>
        <v>0</v>
      </c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>
        <f>IF(A_remplir!U19&lt;&gt;"",A_remplir!U19,"")</f>
        <v>1017</v>
      </c>
      <c r="CN6" s="9" t="str">
        <f>IF(A_remplir!W19&lt;&gt;"",A_remplir!W19,"")</f>
        <v>F6</v>
      </c>
      <c r="CO6" s="36" t="str">
        <f t="shared" si="2"/>
        <v>01</v>
      </c>
    </row>
    <row r="7" spans="1:93" x14ac:dyDescent="0.25">
      <c r="A7" s="9" t="str">
        <f>IF(A_remplir!A20&lt;&gt;0,A_remplir!A20,"")</f>
        <v/>
      </c>
      <c r="B7" s="26" t="str">
        <f>IF(A7&lt;&gt;"",A_remplir!$B$7,"")</f>
        <v/>
      </c>
      <c r="C7" s="26" t="str">
        <f>IF(B7&lt;&gt;"",A_remplir!$B$6,"")</f>
        <v/>
      </c>
      <c r="D7" s="27" t="str">
        <f t="shared" si="0"/>
        <v/>
      </c>
      <c r="E7" s="9" t="str">
        <f>IF(A_remplir!H20&lt;&gt;0,A_remplir!H20,"")</f>
        <v/>
      </c>
      <c r="F7" s="9" t="str">
        <f>IF(A7&lt;&gt;"",A_remplir!$B$3,"")</f>
        <v/>
      </c>
      <c r="G7" s="26" t="str">
        <f>IF(A7&lt;&gt;"",A_remplir!$B$9,"")</f>
        <v/>
      </c>
      <c r="H7" s="9" t="str">
        <f>IFERROR(VLOOKUP(G7,DONNEES!$C$2:$D$4,2,FALSE),"")</f>
        <v/>
      </c>
      <c r="I7" s="37" t="str">
        <f>IF(A7&lt;&gt;"",A_remplir!$B$5,"")</f>
        <v/>
      </c>
      <c r="J7" s="9" t="str">
        <f>IFERROR(VLOOKUP(I7,DONNEES!$A$2:$B$4,2,FALSE),"")</f>
        <v/>
      </c>
      <c r="K7" s="37" t="str">
        <f>IF(A7&lt;&gt;"",A_remplir!$B$8,"")</f>
        <v/>
      </c>
      <c r="L7" s="9" t="str">
        <f>IF(A_remplir!J20&lt;&gt;0,A_remplir!J20,"")</f>
        <v/>
      </c>
      <c r="M7" s="9" t="str">
        <f>IFERROR(VLOOKUP(L7,DONNEES!$H$1:$I$7,2,FALSE),"")</f>
        <v/>
      </c>
      <c r="N7" s="9" t="str">
        <f>IF(IF(A_remplir!B20&lt;&gt;0,A_remplir!B20,A_remplir!D20)=0,"",IF(A_remplir!B20&lt;&gt;0,A_remplir!B20,A_remplir!D20))</f>
        <v/>
      </c>
      <c r="O7" s="9"/>
      <c r="P7" s="9" t="str">
        <f>IF(A_remplir!K20&lt;&gt;0,A_remplir!K20,"")</f>
        <v/>
      </c>
      <c r="Q7" s="37"/>
      <c r="R7" s="9" t="str">
        <f>IF(A_remplir!L20&lt;&gt;0,A_remplir!L20,"")</f>
        <v/>
      </c>
      <c r="S7" s="9" t="str">
        <f t="shared" si="1"/>
        <v/>
      </c>
      <c r="T7" s="9" t="str">
        <f>IF(A_remplir!I20&lt;&gt;0,A_remplir!I20,"")</f>
        <v/>
      </c>
      <c r="U7" s="9"/>
      <c r="V7" s="39" t="str">
        <f>IF(BC7&lt;&gt;"",A_remplir!$B$6,"")</f>
        <v/>
      </c>
      <c r="W7" s="9"/>
      <c r="X7" s="9"/>
      <c r="Y7" s="40" t="str">
        <f>IF(A_remplir!M20=0,"",A_remplir!M20)</f>
        <v/>
      </c>
      <c r="Z7" s="9"/>
      <c r="AA7" s="9"/>
      <c r="AB7" s="9"/>
      <c r="AC7" s="9" t="str">
        <f>IF(A_remplir!P20=0,"",A_remplir!P20)</f>
        <v/>
      </c>
      <c r="AD7" s="9"/>
      <c r="AE7" s="9"/>
      <c r="AF7" s="9" t="str">
        <f>IF(A_remplir!Q20=0,"",A_remplir!Q20)</f>
        <v/>
      </c>
      <c r="AG7" s="9" t="str">
        <f>IF(A_remplir!E20=0,"",A_remplir!E20)</f>
        <v/>
      </c>
      <c r="AH7" s="9" t="str">
        <f>+IFERROR(VLOOKUP(AG7,DONNEES!M6:$N$6,2,0),"")</f>
        <v/>
      </c>
      <c r="AI7" s="9"/>
      <c r="AJ7" s="9" t="str">
        <f>IF(A_remplir!U20&lt;&gt;"",A_remplir!U20,"")</f>
        <v/>
      </c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44" t="str">
        <f>IF(AND(AC7&lt;&gt;"",AF7&lt;&gt;""),SUMPRODUCT((A_remplir!A20:A1009=A7)*A_remplir!D20:D1009),"")</f>
        <v/>
      </c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 t="str">
        <f>IF(A_remplir!U20&lt;&gt;"",A_remplir!U20,"")</f>
        <v/>
      </c>
      <c r="CN7" s="9" t="str">
        <f>IF(A_remplir!W20&lt;&gt;"",A_remplir!W20,"")</f>
        <v/>
      </c>
      <c r="CO7" s="36" t="str">
        <f t="shared" si="2"/>
        <v/>
      </c>
    </row>
    <row r="8" spans="1:93" x14ac:dyDescent="0.25">
      <c r="A8" s="9" t="str">
        <f>IF(A_remplir!A21&lt;&gt;0,A_remplir!A21,"")</f>
        <v/>
      </c>
      <c r="B8" s="26" t="str">
        <f>IF(A8&lt;&gt;"",A_remplir!$B$7,"")</f>
        <v/>
      </c>
      <c r="C8" s="26" t="str">
        <f>IF(B8&lt;&gt;"",A_remplir!$B$6,"")</f>
        <v/>
      </c>
      <c r="D8" s="27" t="str">
        <f t="shared" si="0"/>
        <v/>
      </c>
      <c r="E8" s="9" t="str">
        <f>IF(A_remplir!H21&lt;&gt;0,A_remplir!H21,"")</f>
        <v/>
      </c>
      <c r="F8" s="9" t="str">
        <f>IF(A8&lt;&gt;"",A_remplir!$B$3,"")</f>
        <v/>
      </c>
      <c r="G8" s="26" t="str">
        <f>IF(A8&lt;&gt;"",A_remplir!$B$9,"")</f>
        <v/>
      </c>
      <c r="H8" s="9" t="str">
        <f>IFERROR(VLOOKUP(G8,DONNEES!$C$2:$D$4,2,FALSE),"")</f>
        <v/>
      </c>
      <c r="I8" s="37" t="str">
        <f>IF(A8&lt;&gt;"",A_remplir!$B$5,"")</f>
        <v/>
      </c>
      <c r="J8" s="9" t="str">
        <f>IFERROR(VLOOKUP(I8,DONNEES!$A$2:$B$4,2,FALSE),"")</f>
        <v/>
      </c>
      <c r="K8" s="37" t="str">
        <f>IF(A8&lt;&gt;"",A_remplir!$B$8,"")</f>
        <v/>
      </c>
      <c r="L8" s="9" t="str">
        <f>IF(A_remplir!J21&lt;&gt;0,A_remplir!J21,"")</f>
        <v/>
      </c>
      <c r="M8" s="9" t="str">
        <f>IFERROR(VLOOKUP(L8,DONNEES!$H$1:$I$7,2,FALSE),"")</f>
        <v/>
      </c>
      <c r="N8" s="9" t="str">
        <f>IF(IF(A_remplir!B21&lt;&gt;0,A_remplir!B21,A_remplir!D21)=0,"",IF(A_remplir!B21&lt;&gt;0,A_remplir!B21,A_remplir!D21))</f>
        <v/>
      </c>
      <c r="O8" s="9"/>
      <c r="P8" s="9" t="str">
        <f>IF(A_remplir!K21&lt;&gt;0,A_remplir!K21,"")</f>
        <v/>
      </c>
      <c r="Q8" s="37"/>
      <c r="R8" s="9" t="str">
        <f>IF(A_remplir!L21&lt;&gt;0,A_remplir!L21,"")</f>
        <v/>
      </c>
      <c r="S8" s="9" t="str">
        <f t="shared" si="1"/>
        <v/>
      </c>
      <c r="T8" s="9" t="str">
        <f>IF(A_remplir!I21&lt;&gt;0,A_remplir!I21,"")</f>
        <v/>
      </c>
      <c r="U8" s="9"/>
      <c r="V8" s="39" t="str">
        <f>IF(BC8&lt;&gt;"",A_remplir!$B$6,"")</f>
        <v/>
      </c>
      <c r="W8" s="9"/>
      <c r="X8" s="9"/>
      <c r="Y8" s="40" t="str">
        <f>IF(A_remplir!M21=0,"",A_remplir!M21)</f>
        <v/>
      </c>
      <c r="Z8" s="9"/>
      <c r="AA8" s="9"/>
      <c r="AB8" s="9"/>
      <c r="AC8" s="9" t="str">
        <f>IF(A_remplir!P21=0,"",A_remplir!P21)</f>
        <v/>
      </c>
      <c r="AD8" s="9"/>
      <c r="AE8" s="9"/>
      <c r="AF8" s="9" t="str">
        <f>IF(A_remplir!Q21=0,"",A_remplir!Q21)</f>
        <v/>
      </c>
      <c r="AG8" s="9" t="str">
        <f>IF(A_remplir!E21=0,"",A_remplir!E21)</f>
        <v/>
      </c>
      <c r="AH8" s="9" t="str">
        <f>+IFERROR(VLOOKUP(AG8,DONNEES!M$6:$N7,2,0),"")</f>
        <v/>
      </c>
      <c r="AI8" s="9"/>
      <c r="AJ8" s="9" t="str">
        <f>IF(A_remplir!U21&lt;&gt;"",A_remplir!U21,"")</f>
        <v/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44" t="str">
        <f>IF(AND(AC8&lt;&gt;"",AF8&lt;&gt;""),SUMPRODUCT((A_remplir!A21:A1010=A8)*A_remplir!D21:D1010),"")</f>
        <v/>
      </c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 t="str">
        <f>IF(A_remplir!U21&lt;&gt;"",A_remplir!U21,"")</f>
        <v/>
      </c>
      <c r="CN8" s="9" t="str">
        <f>IF(A_remplir!W21&lt;&gt;"",A_remplir!W21,"")</f>
        <v/>
      </c>
      <c r="CO8" s="36" t="str">
        <f t="shared" si="2"/>
        <v/>
      </c>
    </row>
    <row r="9" spans="1:93" x14ac:dyDescent="0.25">
      <c r="A9" s="9" t="str">
        <f>IF(A_remplir!A22&lt;&gt;0,A_remplir!A22,"")</f>
        <v/>
      </c>
      <c r="B9" s="26" t="str">
        <f>IF(A9&lt;&gt;"",A_remplir!$B$7,"")</f>
        <v/>
      </c>
      <c r="C9" s="26" t="str">
        <f>IF(B9&lt;&gt;"",A_remplir!$B$6,"")</f>
        <v/>
      </c>
      <c r="D9" s="27" t="str">
        <f t="shared" si="0"/>
        <v/>
      </c>
      <c r="E9" s="9" t="str">
        <f>IF(A_remplir!H22&lt;&gt;0,A_remplir!H22,"")</f>
        <v/>
      </c>
      <c r="F9" s="9" t="str">
        <f>IF(A9&lt;&gt;"",A_remplir!$B$3,"")</f>
        <v/>
      </c>
      <c r="G9" s="26" t="str">
        <f>IF(A9&lt;&gt;"",A_remplir!$B$9,"")</f>
        <v/>
      </c>
      <c r="H9" s="9" t="str">
        <f>IFERROR(VLOOKUP(G9,DONNEES!$C$2:$D$4,2,FALSE),"")</f>
        <v/>
      </c>
      <c r="I9" s="37" t="str">
        <f>IF(A9&lt;&gt;"",A_remplir!$B$5,"")</f>
        <v/>
      </c>
      <c r="J9" s="9" t="str">
        <f>IFERROR(VLOOKUP(I9,DONNEES!$A$2:$B$4,2,FALSE),"")</f>
        <v/>
      </c>
      <c r="K9" s="37" t="str">
        <f>IF(A9&lt;&gt;"",A_remplir!$B$8,"")</f>
        <v/>
      </c>
      <c r="L9" s="9" t="str">
        <f>IF(A_remplir!J22&lt;&gt;0,A_remplir!J22,"")</f>
        <v/>
      </c>
      <c r="M9" s="9" t="str">
        <f>IFERROR(VLOOKUP(L9,DONNEES!$H$1:$I$7,2,FALSE),"")</f>
        <v/>
      </c>
      <c r="N9" s="9" t="str">
        <f>IF(IF(A_remplir!B22&lt;&gt;0,A_remplir!B22,A_remplir!D22)=0,"",IF(A_remplir!B22&lt;&gt;0,A_remplir!B22,A_remplir!D22))</f>
        <v/>
      </c>
      <c r="O9" s="9"/>
      <c r="P9" s="9" t="str">
        <f>IF(A_remplir!K22&lt;&gt;0,A_remplir!K22,"")</f>
        <v/>
      </c>
      <c r="Q9" s="37"/>
      <c r="R9" s="9" t="str">
        <f>IF(A_remplir!L22&lt;&gt;0,A_remplir!L22,"")</f>
        <v/>
      </c>
      <c r="S9" s="9" t="str">
        <f t="shared" si="1"/>
        <v/>
      </c>
      <c r="T9" s="9" t="str">
        <f>IF(A_remplir!I22&lt;&gt;0,A_remplir!I22,"")</f>
        <v/>
      </c>
      <c r="U9" s="9"/>
      <c r="V9" s="39" t="str">
        <f>IF(BC9&lt;&gt;"",A_remplir!$B$6,"")</f>
        <v/>
      </c>
      <c r="W9" s="9"/>
      <c r="X9" s="9"/>
      <c r="Y9" s="40" t="str">
        <f>IF(A_remplir!M22=0,"",A_remplir!M22)</f>
        <v/>
      </c>
      <c r="Z9" s="9"/>
      <c r="AA9" s="9"/>
      <c r="AB9" s="9"/>
      <c r="AC9" s="9" t="str">
        <f>IF(A_remplir!P22=0,"",A_remplir!P22)</f>
        <v/>
      </c>
      <c r="AD9" s="9"/>
      <c r="AE9" s="9"/>
      <c r="AF9" s="9" t="str">
        <f>IF(A_remplir!Q22=0,"",A_remplir!Q22)</f>
        <v/>
      </c>
      <c r="AG9" s="9" t="str">
        <f>IF(A_remplir!E22=0,"",A_remplir!E22)</f>
        <v/>
      </c>
      <c r="AH9" s="9" t="str">
        <f>+IFERROR(VLOOKUP(AG9,DONNEES!M$6:$N8,2,0),"")</f>
        <v/>
      </c>
      <c r="AI9" s="9"/>
      <c r="AJ9" s="9" t="str">
        <f>IF(A_remplir!U22&lt;&gt;"",A_remplir!U22,"")</f>
        <v/>
      </c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44" t="str">
        <f>IF(AND(AC9&lt;&gt;"",AF9&lt;&gt;""),SUMPRODUCT((A_remplir!A22:A1011=A9)*A_remplir!D22:D1011),"")</f>
        <v/>
      </c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 t="str">
        <f>IF(A_remplir!U22&lt;&gt;"",A_remplir!U22,"")</f>
        <v/>
      </c>
      <c r="CN9" s="9" t="str">
        <f>IF(A_remplir!W22&lt;&gt;"",A_remplir!W22,"")</f>
        <v/>
      </c>
      <c r="CO9" s="36" t="str">
        <f t="shared" si="2"/>
        <v/>
      </c>
    </row>
    <row r="10" spans="1:93" x14ac:dyDescent="0.25">
      <c r="A10" s="9" t="str">
        <f>IF(A_remplir!A23&lt;&gt;0,A_remplir!A23,"")</f>
        <v/>
      </c>
      <c r="B10" s="26" t="str">
        <f>IF(A10&lt;&gt;"",A_remplir!$B$7,"")</f>
        <v/>
      </c>
      <c r="C10" s="26" t="str">
        <f>IF(B10&lt;&gt;"",A_remplir!$B$6,"")</f>
        <v/>
      </c>
      <c r="D10" s="27" t="str">
        <f t="shared" si="0"/>
        <v/>
      </c>
      <c r="E10" s="9" t="str">
        <f>IF(A_remplir!H23&lt;&gt;0,A_remplir!H23,"")</f>
        <v/>
      </c>
      <c r="F10" s="9" t="str">
        <f>IF(A10&lt;&gt;"",A_remplir!$B$3,"")</f>
        <v/>
      </c>
      <c r="G10" s="26" t="str">
        <f>IF(A10&lt;&gt;"",A_remplir!$B$9,"")</f>
        <v/>
      </c>
      <c r="H10" s="9" t="str">
        <f>IFERROR(VLOOKUP(G10,DONNEES!$C$2:$D$4,2,FALSE),"")</f>
        <v/>
      </c>
      <c r="I10" s="37" t="str">
        <f>IF(A10&lt;&gt;"",A_remplir!$B$5,"")</f>
        <v/>
      </c>
      <c r="J10" s="9" t="str">
        <f>IFERROR(VLOOKUP(I10,DONNEES!$A$2:$B$4,2,FALSE),"")</f>
        <v/>
      </c>
      <c r="K10" s="37" t="str">
        <f>IF(A10&lt;&gt;"",A_remplir!$B$8,"")</f>
        <v/>
      </c>
      <c r="L10" s="9" t="str">
        <f>IF(A_remplir!J23&lt;&gt;0,A_remplir!J23,"")</f>
        <v/>
      </c>
      <c r="M10" s="9" t="str">
        <f>IFERROR(VLOOKUP(L10,DONNEES!$H$1:$I$7,2,FALSE),"")</f>
        <v/>
      </c>
      <c r="N10" s="9" t="str">
        <f>IF(IF(A_remplir!B23&lt;&gt;0,A_remplir!B23,A_remplir!D23)=0,"",IF(A_remplir!B23&lt;&gt;0,A_remplir!B23,A_remplir!D23))</f>
        <v/>
      </c>
      <c r="O10" s="9"/>
      <c r="P10" s="9" t="str">
        <f>IF(A_remplir!K23&lt;&gt;0,A_remplir!K23,"")</f>
        <v/>
      </c>
      <c r="Q10" s="37"/>
      <c r="R10" s="9" t="str">
        <f>IF(A_remplir!L23&lt;&gt;0,A_remplir!L23,"")</f>
        <v/>
      </c>
      <c r="S10" s="9" t="str">
        <f t="shared" si="1"/>
        <v/>
      </c>
      <c r="T10" s="9" t="str">
        <f>IF(A_remplir!I23&lt;&gt;0,A_remplir!I23,"")</f>
        <v/>
      </c>
      <c r="U10" s="9"/>
      <c r="V10" s="39" t="str">
        <f>IF(BC10&lt;&gt;"",A_remplir!$B$6,"")</f>
        <v/>
      </c>
      <c r="W10" s="9"/>
      <c r="X10" s="9"/>
      <c r="Y10" s="40" t="str">
        <f>IF(A_remplir!M23=0,"",A_remplir!M23)</f>
        <v/>
      </c>
      <c r="Z10" s="9"/>
      <c r="AA10" s="9"/>
      <c r="AB10" s="9"/>
      <c r="AC10" s="9" t="str">
        <f>IF(A_remplir!P23=0,"",A_remplir!P23)</f>
        <v/>
      </c>
      <c r="AD10" s="9"/>
      <c r="AE10" s="9"/>
      <c r="AF10" s="9" t="str">
        <f>IF(A_remplir!Q23=0,"",A_remplir!Q23)</f>
        <v/>
      </c>
      <c r="AG10" s="9" t="str">
        <f>IF(A_remplir!E23=0,"",A_remplir!E23)</f>
        <v/>
      </c>
      <c r="AH10" s="9" t="str">
        <f>+IFERROR(VLOOKUP(AG10,DONNEES!M$6:$N9,2,0),"")</f>
        <v/>
      </c>
      <c r="AI10" s="9"/>
      <c r="AJ10" s="9" t="str">
        <f>IF(A_remplir!U23&lt;&gt;"",A_remplir!U23,"")</f>
        <v/>
      </c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44" t="str">
        <f>IF(AND(AC10&lt;&gt;"",AF10&lt;&gt;""),SUMPRODUCT((A_remplir!A23:A1012=A10)*A_remplir!D23:D1012),"")</f>
        <v/>
      </c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 t="str">
        <f>IF(A_remplir!U23&lt;&gt;"",A_remplir!U23,"")</f>
        <v/>
      </c>
      <c r="CN10" s="9" t="str">
        <f>IF(A_remplir!W23&lt;&gt;"",A_remplir!W23,"")</f>
        <v/>
      </c>
      <c r="CO10" s="36" t="str">
        <f t="shared" si="2"/>
        <v/>
      </c>
    </row>
    <row r="11" spans="1:93" x14ac:dyDescent="0.25">
      <c r="A11" s="9" t="str">
        <f>IF(A_remplir!A24&lt;&gt;0,A_remplir!A24,"")</f>
        <v/>
      </c>
      <c r="B11" s="26" t="str">
        <f>IF(A11&lt;&gt;"",A_remplir!$B$7,"")</f>
        <v/>
      </c>
      <c r="C11" s="26" t="str">
        <f>IF(B11&lt;&gt;"",A_remplir!$B$6,"")</f>
        <v/>
      </c>
      <c r="D11" s="27" t="str">
        <f t="shared" si="0"/>
        <v/>
      </c>
      <c r="E11" s="9" t="str">
        <f>IF(A_remplir!H24&lt;&gt;0,A_remplir!H24,"")</f>
        <v/>
      </c>
      <c r="F11" s="9" t="str">
        <f>IF(A11&lt;&gt;"",A_remplir!$B$3,"")</f>
        <v/>
      </c>
      <c r="G11" s="26" t="str">
        <f>IF(A11&lt;&gt;"",A_remplir!$B$9,"")</f>
        <v/>
      </c>
      <c r="H11" s="9" t="str">
        <f>IFERROR(VLOOKUP(G11,DONNEES!$C$2:$D$4,2,FALSE),"")</f>
        <v/>
      </c>
      <c r="I11" s="37" t="str">
        <f>IF(A11&lt;&gt;"",A_remplir!$B$5,"")</f>
        <v/>
      </c>
      <c r="J11" s="9" t="str">
        <f>IFERROR(VLOOKUP(I11,DONNEES!$A$2:$B$4,2,FALSE),"")</f>
        <v/>
      </c>
      <c r="K11" s="37" t="str">
        <f>IF(A11&lt;&gt;"",A_remplir!$B$8,"")</f>
        <v/>
      </c>
      <c r="L11" s="9" t="str">
        <f>IF(A_remplir!J24&lt;&gt;0,A_remplir!J24,"")</f>
        <v/>
      </c>
      <c r="M11" s="9" t="str">
        <f>IFERROR(VLOOKUP(L11,DONNEES!$H$1:$I$7,2,FALSE),"")</f>
        <v/>
      </c>
      <c r="N11" s="9" t="str">
        <f>IF(IF(A_remplir!B24&lt;&gt;0,A_remplir!B24,A_remplir!D24)=0,"",IF(A_remplir!B24&lt;&gt;0,A_remplir!B24,A_remplir!D24))</f>
        <v/>
      </c>
      <c r="O11" s="9"/>
      <c r="P11" s="9" t="str">
        <f>IF(A_remplir!K24&lt;&gt;0,A_remplir!K24,"")</f>
        <v/>
      </c>
      <c r="Q11" s="37"/>
      <c r="R11" s="9" t="str">
        <f>IF(A_remplir!L24&lt;&gt;0,A_remplir!L24,"")</f>
        <v/>
      </c>
      <c r="S11" s="9" t="str">
        <f t="shared" si="1"/>
        <v/>
      </c>
      <c r="T11" s="9" t="str">
        <f>IF(A_remplir!I24&lt;&gt;0,A_remplir!I24,"")</f>
        <v/>
      </c>
      <c r="U11" s="9"/>
      <c r="V11" s="39" t="str">
        <f>IF(BC11&lt;&gt;"",A_remplir!$B$6,"")</f>
        <v/>
      </c>
      <c r="W11" s="9"/>
      <c r="X11" s="9"/>
      <c r="Y11" s="40" t="str">
        <f>IF(A_remplir!M24=0,"",A_remplir!M24)</f>
        <v/>
      </c>
      <c r="Z11" s="9"/>
      <c r="AA11" s="9"/>
      <c r="AB11" s="9"/>
      <c r="AC11" s="9" t="str">
        <f>IF(A_remplir!P24=0,"",A_remplir!P24)</f>
        <v/>
      </c>
      <c r="AD11" s="9"/>
      <c r="AE11" s="9"/>
      <c r="AF11" s="9" t="str">
        <f>IF(A_remplir!Q24=0,"",A_remplir!Q24)</f>
        <v/>
      </c>
      <c r="AG11" s="9" t="str">
        <f>IF(A_remplir!E24=0,"",A_remplir!E24)</f>
        <v/>
      </c>
      <c r="AH11" s="9" t="str">
        <f>+IFERROR(VLOOKUP(AG11,DONNEES!M$6:$N10,2,0),"")</f>
        <v/>
      </c>
      <c r="AI11" s="9"/>
      <c r="AJ11" s="9" t="str">
        <f>IF(A_remplir!U24&lt;&gt;"",A_remplir!U24,"")</f>
        <v/>
      </c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44" t="str">
        <f>IF(AND(AC11&lt;&gt;"",AF11&lt;&gt;""),SUMPRODUCT((A_remplir!A24:A1013=A11)*A_remplir!D24:D1013),"")</f>
        <v/>
      </c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 t="str">
        <f>IF(A_remplir!U24&lt;&gt;"",A_remplir!U24,"")</f>
        <v/>
      </c>
      <c r="CN11" s="9" t="str">
        <f>IF(A_remplir!W24&lt;&gt;"",A_remplir!W24,"")</f>
        <v/>
      </c>
      <c r="CO11" s="36" t="str">
        <f t="shared" si="2"/>
        <v/>
      </c>
    </row>
    <row r="12" spans="1:93" x14ac:dyDescent="0.25">
      <c r="A12" s="9" t="str">
        <f>IF(A_remplir!A25&lt;&gt;0,A_remplir!A25,"")</f>
        <v/>
      </c>
      <c r="B12" s="26" t="str">
        <f>IF(A12&lt;&gt;"",A_remplir!$B$7,"")</f>
        <v/>
      </c>
      <c r="C12" s="26" t="str">
        <f>IF(B12&lt;&gt;"",A_remplir!$B$6,"")</f>
        <v/>
      </c>
      <c r="D12" s="27" t="str">
        <f t="shared" si="0"/>
        <v/>
      </c>
      <c r="E12" s="9" t="str">
        <f>IF(A_remplir!H25&lt;&gt;0,A_remplir!H25,"")</f>
        <v/>
      </c>
      <c r="F12" s="9" t="str">
        <f>IF(A12&lt;&gt;"",A_remplir!$B$3,"")</f>
        <v/>
      </c>
      <c r="G12" s="26" t="str">
        <f>IF(A12&lt;&gt;"",A_remplir!$B$9,"")</f>
        <v/>
      </c>
      <c r="H12" s="9" t="str">
        <f>IFERROR(VLOOKUP(G12,DONNEES!$C$2:$D$4,2,FALSE),"")</f>
        <v/>
      </c>
      <c r="I12" s="37" t="str">
        <f>IF(A12&lt;&gt;"",A_remplir!$B$5,"")</f>
        <v/>
      </c>
      <c r="J12" s="9" t="str">
        <f>IFERROR(VLOOKUP(I12,DONNEES!$A$2:$B$4,2,FALSE),"")</f>
        <v/>
      </c>
      <c r="K12" s="37" t="str">
        <f>IF(A12&lt;&gt;"",A_remplir!$B$8,"")</f>
        <v/>
      </c>
      <c r="L12" s="9" t="str">
        <f>IF(A_remplir!J25&lt;&gt;0,A_remplir!J25,"")</f>
        <v/>
      </c>
      <c r="M12" s="9" t="str">
        <f>IFERROR(VLOOKUP(L12,DONNEES!$H$1:$I$7,2,FALSE),"")</f>
        <v/>
      </c>
      <c r="N12" s="9" t="str">
        <f>IF(IF(A_remplir!B25&lt;&gt;0,A_remplir!B25,A_remplir!D25)=0,"",IF(A_remplir!B25&lt;&gt;0,A_remplir!B25,A_remplir!D25))</f>
        <v/>
      </c>
      <c r="O12" s="9"/>
      <c r="P12" s="9" t="str">
        <f>IF(A_remplir!K25&lt;&gt;0,A_remplir!K25,"")</f>
        <v/>
      </c>
      <c r="Q12" s="37"/>
      <c r="R12" s="9" t="str">
        <f>IF(A_remplir!L25&lt;&gt;0,A_remplir!L25,"")</f>
        <v/>
      </c>
      <c r="S12" s="9" t="str">
        <f t="shared" si="1"/>
        <v/>
      </c>
      <c r="T12" s="9" t="str">
        <f>IF(A_remplir!I25&lt;&gt;0,A_remplir!I25,"")</f>
        <v/>
      </c>
      <c r="U12" s="9"/>
      <c r="V12" s="39" t="str">
        <f>IF(BC12&lt;&gt;"",A_remplir!$B$6,"")</f>
        <v/>
      </c>
      <c r="W12" s="9"/>
      <c r="X12" s="9"/>
      <c r="Y12" s="40" t="str">
        <f>IF(A_remplir!M25=0,"",A_remplir!M25)</f>
        <v/>
      </c>
      <c r="Z12" s="9"/>
      <c r="AA12" s="9"/>
      <c r="AB12" s="9"/>
      <c r="AC12" s="9" t="str">
        <f>IF(A_remplir!P25=0,"",A_remplir!P25)</f>
        <v/>
      </c>
      <c r="AD12" s="9"/>
      <c r="AE12" s="9"/>
      <c r="AF12" s="9" t="str">
        <f>IF(A_remplir!Q25=0,"",A_remplir!Q25)</f>
        <v/>
      </c>
      <c r="AG12" s="9" t="str">
        <f>IF(A_remplir!E25=0,"",A_remplir!E25)</f>
        <v/>
      </c>
      <c r="AH12" s="9" t="str">
        <f>+IFERROR(VLOOKUP(AG12,DONNEES!M$6:$N11,2,0),"")</f>
        <v/>
      </c>
      <c r="AI12" s="9"/>
      <c r="AJ12" s="9" t="str">
        <f>IF(A_remplir!U25&lt;&gt;"",A_remplir!U25,"")</f>
        <v/>
      </c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44" t="str">
        <f>IF(AND(AC12&lt;&gt;"",AF12&lt;&gt;""),SUMPRODUCT((A_remplir!A25:A1014=A12)*A_remplir!D25:D1014),"")</f>
        <v/>
      </c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 t="str">
        <f>IF(A_remplir!U25&lt;&gt;"",A_remplir!U25,"")</f>
        <v/>
      </c>
      <c r="CN12" s="9" t="str">
        <f>IF(A_remplir!W25&lt;&gt;"",A_remplir!W25,"")</f>
        <v/>
      </c>
      <c r="CO12" s="36" t="str">
        <f t="shared" si="2"/>
        <v/>
      </c>
    </row>
    <row r="13" spans="1:93" x14ac:dyDescent="0.25">
      <c r="A13" s="9" t="str">
        <f>IF(A_remplir!A26&lt;&gt;0,A_remplir!A26,"")</f>
        <v/>
      </c>
      <c r="B13" s="26" t="str">
        <f>IF(A13&lt;&gt;"",A_remplir!$B$7,"")</f>
        <v/>
      </c>
      <c r="C13" s="26" t="str">
        <f>IF(B13&lt;&gt;"",A_remplir!$B$6,"")</f>
        <v/>
      </c>
      <c r="D13" s="27" t="str">
        <f t="shared" si="0"/>
        <v/>
      </c>
      <c r="E13" s="9" t="str">
        <f>IF(A_remplir!H26&lt;&gt;0,A_remplir!H26,"")</f>
        <v/>
      </c>
      <c r="F13" s="9" t="str">
        <f>IF(A13&lt;&gt;"",A_remplir!$B$3,"")</f>
        <v/>
      </c>
      <c r="G13" s="26" t="str">
        <f>IF(A13&lt;&gt;"",A_remplir!$B$9,"")</f>
        <v/>
      </c>
      <c r="H13" s="9" t="str">
        <f>IFERROR(VLOOKUP(G13,DONNEES!$C$2:$D$4,2,FALSE),"")</f>
        <v/>
      </c>
      <c r="I13" s="37" t="str">
        <f>IF(A13&lt;&gt;"",A_remplir!$B$5,"")</f>
        <v/>
      </c>
      <c r="J13" s="9" t="str">
        <f>IFERROR(VLOOKUP(I13,DONNEES!$A$2:$B$4,2,FALSE),"")</f>
        <v/>
      </c>
      <c r="K13" s="37" t="str">
        <f>IF(A13&lt;&gt;"",A_remplir!$B$8,"")</f>
        <v/>
      </c>
      <c r="L13" s="9" t="str">
        <f>IF(A_remplir!J26&lt;&gt;0,A_remplir!J26,"")</f>
        <v/>
      </c>
      <c r="M13" s="9" t="str">
        <f>IFERROR(VLOOKUP(L13,DONNEES!$H$1:$I$7,2,FALSE),"")</f>
        <v/>
      </c>
      <c r="N13" s="9" t="str">
        <f>IF(IF(A_remplir!B26&lt;&gt;0,A_remplir!B26,A_remplir!D26)=0,"",IF(A_remplir!B26&lt;&gt;0,A_remplir!B26,A_remplir!D26))</f>
        <v/>
      </c>
      <c r="O13" s="9"/>
      <c r="P13" s="9" t="str">
        <f>IF(A_remplir!K26&lt;&gt;0,A_remplir!K26,"")</f>
        <v/>
      </c>
      <c r="Q13" s="37"/>
      <c r="R13" s="9" t="str">
        <f>IF(A_remplir!L26&lt;&gt;0,A_remplir!L26,"")</f>
        <v/>
      </c>
      <c r="S13" s="9" t="str">
        <f t="shared" si="1"/>
        <v/>
      </c>
      <c r="T13" s="9" t="str">
        <f>IF(A_remplir!I26&lt;&gt;0,A_remplir!I26,"")</f>
        <v/>
      </c>
      <c r="U13" s="9"/>
      <c r="V13" s="39" t="str">
        <f>IF(BC13&lt;&gt;"",A_remplir!$B$6,"")</f>
        <v/>
      </c>
      <c r="W13" s="9"/>
      <c r="X13" s="9"/>
      <c r="Y13" s="40" t="str">
        <f>IF(A_remplir!M26=0,"",A_remplir!M26)</f>
        <v/>
      </c>
      <c r="Z13" s="9"/>
      <c r="AA13" s="9"/>
      <c r="AB13" s="9"/>
      <c r="AC13" s="9" t="str">
        <f>IF(A_remplir!P26=0,"",A_remplir!P26)</f>
        <v/>
      </c>
      <c r="AD13" s="9"/>
      <c r="AE13" s="9"/>
      <c r="AF13" s="9" t="str">
        <f>IF(A_remplir!Q26=0,"",A_remplir!Q26)</f>
        <v/>
      </c>
      <c r="AG13" s="9" t="str">
        <f>IF(A_remplir!E26=0,"",A_remplir!E26)</f>
        <v/>
      </c>
      <c r="AH13" s="9" t="str">
        <f>+IFERROR(VLOOKUP(AG13,DONNEES!M$6:$N12,2,0),"")</f>
        <v/>
      </c>
      <c r="AI13" s="9"/>
      <c r="AJ13" s="9" t="str">
        <f>IF(A_remplir!U26&lt;&gt;"",A_remplir!U26,"")</f>
        <v/>
      </c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44" t="str">
        <f>IF(AND(AC13&lt;&gt;"",AF13&lt;&gt;""),SUMPRODUCT((A_remplir!A26:A1015=A13)*A_remplir!D26:D1015),"")</f>
        <v/>
      </c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 t="str">
        <f>IF(A_remplir!U26&lt;&gt;"",A_remplir!U26,"")</f>
        <v/>
      </c>
      <c r="CN13" s="9" t="str">
        <f>IF(A_remplir!W26&lt;&gt;"",A_remplir!W26,"")</f>
        <v/>
      </c>
      <c r="CO13" s="36" t="str">
        <f t="shared" si="2"/>
        <v/>
      </c>
    </row>
    <row r="14" spans="1:93" x14ac:dyDescent="0.25">
      <c r="A14" s="9" t="str">
        <f>IF(A_remplir!A27&lt;&gt;0,A_remplir!A27,"")</f>
        <v/>
      </c>
      <c r="B14" s="26" t="str">
        <f>IF(A14&lt;&gt;"",A_remplir!$B$7,"")</f>
        <v/>
      </c>
      <c r="C14" s="26" t="str">
        <f>IF(B14&lt;&gt;"",A_remplir!$B$6,"")</f>
        <v/>
      </c>
      <c r="D14" s="27" t="str">
        <f t="shared" si="0"/>
        <v/>
      </c>
      <c r="E14" s="9" t="str">
        <f>IF(A_remplir!H27&lt;&gt;0,A_remplir!H27,"")</f>
        <v/>
      </c>
      <c r="F14" s="9" t="str">
        <f>IF(A14&lt;&gt;"",A_remplir!$B$3,"")</f>
        <v/>
      </c>
      <c r="G14" s="26" t="str">
        <f>IF(A14&lt;&gt;"",A_remplir!$B$9,"")</f>
        <v/>
      </c>
      <c r="H14" s="9" t="str">
        <f>IFERROR(VLOOKUP(G14,DONNEES!$C$2:$D$4,2,FALSE),"")</f>
        <v/>
      </c>
      <c r="I14" s="37" t="str">
        <f>IF(A14&lt;&gt;"",A_remplir!$B$5,"")</f>
        <v/>
      </c>
      <c r="J14" s="9" t="str">
        <f>IFERROR(VLOOKUP(I14,DONNEES!$A$2:$B$4,2,FALSE),"")</f>
        <v/>
      </c>
      <c r="K14" s="37" t="str">
        <f>IF(A14&lt;&gt;"",A_remplir!$B$8,"")</f>
        <v/>
      </c>
      <c r="L14" s="9" t="str">
        <f>IF(A_remplir!J27&lt;&gt;0,A_remplir!J27,"")</f>
        <v/>
      </c>
      <c r="M14" s="9" t="str">
        <f>IFERROR(VLOOKUP(L14,DONNEES!$H$1:$I$7,2,FALSE),"")</f>
        <v/>
      </c>
      <c r="N14" s="9" t="str">
        <f>IF(IF(A_remplir!B27&lt;&gt;0,A_remplir!B27,A_remplir!D27)=0,"",IF(A_remplir!B27&lt;&gt;0,A_remplir!B27,A_remplir!D27))</f>
        <v/>
      </c>
      <c r="O14" s="9"/>
      <c r="P14" s="9" t="str">
        <f>IF(A_remplir!K27&lt;&gt;0,A_remplir!K27,"")</f>
        <v/>
      </c>
      <c r="Q14" s="37"/>
      <c r="R14" s="9" t="str">
        <f>IF(A_remplir!L27&lt;&gt;0,A_remplir!L27,"")</f>
        <v/>
      </c>
      <c r="S14" s="9" t="str">
        <f t="shared" si="1"/>
        <v/>
      </c>
      <c r="T14" s="9" t="str">
        <f>IF(A_remplir!I27&lt;&gt;0,A_remplir!I27,"")</f>
        <v/>
      </c>
      <c r="U14" s="9"/>
      <c r="V14" s="39" t="str">
        <f>IF(BC14&lt;&gt;"",A_remplir!$B$6,"")</f>
        <v/>
      </c>
      <c r="W14" s="9"/>
      <c r="X14" s="9"/>
      <c r="Y14" s="40" t="str">
        <f>IF(A_remplir!M27=0,"",A_remplir!M27)</f>
        <v/>
      </c>
      <c r="Z14" s="9"/>
      <c r="AA14" s="9"/>
      <c r="AB14" s="9"/>
      <c r="AC14" s="9" t="str">
        <f>IF(A_remplir!P27=0,"",A_remplir!P27)</f>
        <v/>
      </c>
      <c r="AD14" s="9"/>
      <c r="AE14" s="9"/>
      <c r="AF14" s="9" t="str">
        <f>IF(A_remplir!Q27=0,"",A_remplir!Q27)</f>
        <v/>
      </c>
      <c r="AG14" s="9" t="str">
        <f>IF(A_remplir!E27=0,"",A_remplir!E27)</f>
        <v/>
      </c>
      <c r="AH14" s="9" t="str">
        <f>+IFERROR(VLOOKUP(AG14,DONNEES!M$6:$N13,2,0),"")</f>
        <v/>
      </c>
      <c r="AI14" s="9"/>
      <c r="AJ14" s="9" t="str">
        <f>IF(A_remplir!U27&lt;&gt;"",A_remplir!U27,"")</f>
        <v/>
      </c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44" t="str">
        <f>IF(AND(AC14&lt;&gt;"",AF14&lt;&gt;""),SUMPRODUCT((A_remplir!A27:A1016=A14)*A_remplir!D27:D1016),"")</f>
        <v/>
      </c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 t="str">
        <f>IF(A_remplir!U27&lt;&gt;"",A_remplir!U27,"")</f>
        <v/>
      </c>
      <c r="CN14" s="9" t="str">
        <f>IF(A_remplir!W27&lt;&gt;"",A_remplir!W27,"")</f>
        <v/>
      </c>
      <c r="CO14" s="36" t="str">
        <f t="shared" si="2"/>
        <v/>
      </c>
    </row>
    <row r="15" spans="1:93" x14ac:dyDescent="0.25">
      <c r="A15" s="9" t="str">
        <f>IF(A_remplir!A28&lt;&gt;0,A_remplir!A28,"")</f>
        <v/>
      </c>
      <c r="B15" s="26" t="str">
        <f>IF(A15&lt;&gt;"",A_remplir!$B$7,"")</f>
        <v/>
      </c>
      <c r="C15" s="26" t="str">
        <f>IF(B15&lt;&gt;"",A_remplir!$B$6,"")</f>
        <v/>
      </c>
      <c r="D15" s="27" t="str">
        <f t="shared" si="0"/>
        <v/>
      </c>
      <c r="E15" s="9" t="str">
        <f>IF(A_remplir!H28&lt;&gt;0,A_remplir!H28,"")</f>
        <v/>
      </c>
      <c r="F15" s="9" t="str">
        <f>IF(A15&lt;&gt;"",A_remplir!$B$3,"")</f>
        <v/>
      </c>
      <c r="G15" s="26" t="str">
        <f>IF(A15&lt;&gt;"",A_remplir!$B$9,"")</f>
        <v/>
      </c>
      <c r="H15" s="9" t="str">
        <f>IFERROR(VLOOKUP(G15,DONNEES!$C$2:$D$4,2,FALSE),"")</f>
        <v/>
      </c>
      <c r="I15" s="37" t="str">
        <f>IF(A15&lt;&gt;"",A_remplir!$B$5,"")</f>
        <v/>
      </c>
      <c r="J15" s="9" t="str">
        <f>IFERROR(VLOOKUP(I15,DONNEES!$A$2:$B$4,2,FALSE),"")</f>
        <v/>
      </c>
      <c r="K15" s="37" t="str">
        <f>IF(A15&lt;&gt;"",A_remplir!$B$8,"")</f>
        <v/>
      </c>
      <c r="L15" s="9" t="str">
        <f>IF(A_remplir!J28&lt;&gt;0,A_remplir!J28,"")</f>
        <v/>
      </c>
      <c r="M15" s="9" t="str">
        <f>IFERROR(VLOOKUP(L15,DONNEES!$H$1:$I$7,2,FALSE),"")</f>
        <v/>
      </c>
      <c r="N15" s="9" t="str">
        <f>IF(IF(A_remplir!B28&lt;&gt;0,A_remplir!B28,A_remplir!D28)=0,"",IF(A_remplir!B28&lt;&gt;0,A_remplir!B28,A_remplir!D28))</f>
        <v/>
      </c>
      <c r="O15" s="9"/>
      <c r="P15" s="9" t="str">
        <f>IF(A_remplir!K28&lt;&gt;0,A_remplir!K28,"")</f>
        <v/>
      </c>
      <c r="Q15" s="37"/>
      <c r="R15" s="9" t="str">
        <f>IF(A_remplir!L28&lt;&gt;0,A_remplir!L28,"")</f>
        <v/>
      </c>
      <c r="S15" s="9" t="str">
        <f t="shared" si="1"/>
        <v/>
      </c>
      <c r="T15" s="9" t="str">
        <f>IF(A_remplir!I28&lt;&gt;0,A_remplir!I28,"")</f>
        <v/>
      </c>
      <c r="U15" s="9"/>
      <c r="V15" s="39" t="str">
        <f>IF(BC15&lt;&gt;"",A_remplir!$B$6,"")</f>
        <v/>
      </c>
      <c r="W15" s="9"/>
      <c r="X15" s="9"/>
      <c r="Y15" s="40" t="str">
        <f>IF(A_remplir!M28=0,"",A_remplir!M28)</f>
        <v/>
      </c>
      <c r="Z15" s="9"/>
      <c r="AA15" s="9"/>
      <c r="AB15" s="9"/>
      <c r="AC15" s="9" t="str">
        <f>IF(A_remplir!P28=0,"",A_remplir!P28)</f>
        <v/>
      </c>
      <c r="AD15" s="9"/>
      <c r="AE15" s="9"/>
      <c r="AF15" s="9" t="str">
        <f>IF(A_remplir!Q28=0,"",A_remplir!Q28)</f>
        <v/>
      </c>
      <c r="AG15" s="9" t="str">
        <f>IF(A_remplir!E28=0,"",A_remplir!E28)</f>
        <v/>
      </c>
      <c r="AH15" s="9" t="str">
        <f>+IFERROR(VLOOKUP(AG15,DONNEES!M$6:$N14,2,0),"")</f>
        <v/>
      </c>
      <c r="AI15" s="9"/>
      <c r="AJ15" s="9" t="str">
        <f>IF(A_remplir!U28&lt;&gt;"",A_remplir!U28,"")</f>
        <v/>
      </c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44" t="str">
        <f>IF(AND(AC15&lt;&gt;"",AF15&lt;&gt;""),SUMPRODUCT((A_remplir!A28:A1017=A15)*A_remplir!D28:D1017),"")</f>
        <v/>
      </c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 t="str">
        <f>IF(A_remplir!U28&lt;&gt;"",A_remplir!U28,"")</f>
        <v/>
      </c>
      <c r="CN15" s="9" t="str">
        <f>IF(A_remplir!W28&lt;&gt;"",A_remplir!W28,"")</f>
        <v/>
      </c>
      <c r="CO15" s="36" t="str">
        <f t="shared" si="2"/>
        <v/>
      </c>
    </row>
    <row r="16" spans="1:93" x14ac:dyDescent="0.25">
      <c r="A16" s="9" t="str">
        <f>IF(A_remplir!A29&lt;&gt;0,A_remplir!A29,"")</f>
        <v/>
      </c>
      <c r="B16" s="26" t="str">
        <f>IF(A16&lt;&gt;"",A_remplir!$B$7,"")</f>
        <v/>
      </c>
      <c r="C16" s="26" t="str">
        <f>IF(B16&lt;&gt;"",A_remplir!$B$6,"")</f>
        <v/>
      </c>
      <c r="D16" s="27" t="str">
        <f t="shared" si="0"/>
        <v/>
      </c>
      <c r="E16" s="9" t="str">
        <f>IF(A_remplir!H29&lt;&gt;0,A_remplir!H29,"")</f>
        <v/>
      </c>
      <c r="F16" s="9" t="str">
        <f>IF(A16&lt;&gt;"",A_remplir!$B$3,"")</f>
        <v/>
      </c>
      <c r="G16" s="26" t="str">
        <f>IF(A16&lt;&gt;"",A_remplir!$B$9,"")</f>
        <v/>
      </c>
      <c r="H16" s="9" t="str">
        <f>IFERROR(VLOOKUP(G16,DONNEES!$C$2:$D$4,2,FALSE),"")</f>
        <v/>
      </c>
      <c r="I16" s="37" t="str">
        <f>IF(A16&lt;&gt;"",A_remplir!$B$5,"")</f>
        <v/>
      </c>
      <c r="J16" s="9" t="str">
        <f>IFERROR(VLOOKUP(I16,DONNEES!$A$2:$B$4,2,FALSE),"")</f>
        <v/>
      </c>
      <c r="K16" s="37" t="str">
        <f>IF(A16&lt;&gt;"",A_remplir!$B$8,"")</f>
        <v/>
      </c>
      <c r="L16" s="9" t="str">
        <f>IF(A_remplir!J29&lt;&gt;0,A_remplir!J29,"")</f>
        <v/>
      </c>
      <c r="M16" s="9" t="str">
        <f>IFERROR(VLOOKUP(L16,DONNEES!$H$1:$I$7,2,FALSE),"")</f>
        <v/>
      </c>
      <c r="N16" s="9" t="str">
        <f>IF(IF(A_remplir!B29&lt;&gt;0,A_remplir!B29,A_remplir!D29)=0,"",IF(A_remplir!B29&lt;&gt;0,A_remplir!B29,A_remplir!D29))</f>
        <v/>
      </c>
      <c r="O16" s="9"/>
      <c r="P16" s="9" t="str">
        <f>IF(A_remplir!K29&lt;&gt;0,A_remplir!K29,"")</f>
        <v/>
      </c>
      <c r="Q16" s="37"/>
      <c r="R16" s="9" t="str">
        <f>IF(A_remplir!L29&lt;&gt;0,A_remplir!L29,"")</f>
        <v/>
      </c>
      <c r="S16" s="9" t="str">
        <f t="shared" si="1"/>
        <v/>
      </c>
      <c r="T16" s="9" t="str">
        <f>IF(A_remplir!I29&lt;&gt;0,A_remplir!I29,"")</f>
        <v/>
      </c>
      <c r="U16" s="9"/>
      <c r="V16" s="39" t="str">
        <f>IF(BC16&lt;&gt;"",A_remplir!$B$6,"")</f>
        <v/>
      </c>
      <c r="W16" s="9"/>
      <c r="X16" s="9"/>
      <c r="Y16" s="40" t="str">
        <f>IF(A_remplir!M29=0,"",A_remplir!M29)</f>
        <v/>
      </c>
      <c r="Z16" s="9"/>
      <c r="AA16" s="9"/>
      <c r="AB16" s="9"/>
      <c r="AC16" s="9" t="str">
        <f>IF(A_remplir!P29=0,"",A_remplir!P29)</f>
        <v/>
      </c>
      <c r="AD16" s="9"/>
      <c r="AE16" s="9"/>
      <c r="AF16" s="9" t="str">
        <f>IF(A_remplir!Q29=0,"",A_remplir!Q29)</f>
        <v/>
      </c>
      <c r="AG16" s="9" t="str">
        <f>IF(A_remplir!E29=0,"",A_remplir!E29)</f>
        <v/>
      </c>
      <c r="AH16" s="9" t="str">
        <f>+IFERROR(VLOOKUP(AG16,DONNEES!M$6:$N15,2,0),"")</f>
        <v/>
      </c>
      <c r="AI16" s="9"/>
      <c r="AJ16" s="9" t="str">
        <f>IF(A_remplir!U29&lt;&gt;"",A_remplir!U29,"")</f>
        <v/>
      </c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44" t="str">
        <f>IF(AND(AC16&lt;&gt;"",AF16&lt;&gt;""),SUMPRODUCT((A_remplir!A29:A1018=A16)*A_remplir!D29:D1018),"")</f>
        <v/>
      </c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 t="str">
        <f>IF(A_remplir!U29&lt;&gt;"",A_remplir!U29,"")</f>
        <v/>
      </c>
      <c r="CN16" s="9" t="str">
        <f>IF(A_remplir!W29&lt;&gt;"",A_remplir!W29,"")</f>
        <v/>
      </c>
      <c r="CO16" s="36" t="str">
        <f t="shared" si="2"/>
        <v/>
      </c>
    </row>
    <row r="17" spans="1:93" x14ac:dyDescent="0.25">
      <c r="A17" s="9" t="str">
        <f>IF(A_remplir!A30&lt;&gt;0,A_remplir!A30,"")</f>
        <v/>
      </c>
      <c r="B17" s="26" t="str">
        <f>IF(A17&lt;&gt;"",A_remplir!$B$7,"")</f>
        <v/>
      </c>
      <c r="C17" s="26" t="str">
        <f>IF(B17&lt;&gt;"",A_remplir!$B$6,"")</f>
        <v/>
      </c>
      <c r="D17" s="27" t="str">
        <f t="shared" si="0"/>
        <v/>
      </c>
      <c r="E17" s="9" t="str">
        <f>IF(A_remplir!H30&lt;&gt;0,A_remplir!H30,"")</f>
        <v/>
      </c>
      <c r="F17" s="9" t="str">
        <f>IF(A17&lt;&gt;"",A_remplir!$B$3,"")</f>
        <v/>
      </c>
      <c r="G17" s="26" t="str">
        <f>IF(A17&lt;&gt;"",A_remplir!$B$9,"")</f>
        <v/>
      </c>
      <c r="H17" s="9" t="str">
        <f>IFERROR(VLOOKUP(G17,DONNEES!$C$2:$D$4,2,FALSE),"")</f>
        <v/>
      </c>
      <c r="I17" s="37" t="str">
        <f>IF(A17&lt;&gt;"",A_remplir!$B$5,"")</f>
        <v/>
      </c>
      <c r="J17" s="9" t="str">
        <f>IFERROR(VLOOKUP(I17,DONNEES!$A$2:$B$4,2,FALSE),"")</f>
        <v/>
      </c>
      <c r="K17" s="37" t="str">
        <f>IF(A17&lt;&gt;"",A_remplir!$B$8,"")</f>
        <v/>
      </c>
      <c r="L17" s="9" t="str">
        <f>IF(A_remplir!J30&lt;&gt;0,A_remplir!J30,"")</f>
        <v/>
      </c>
      <c r="M17" s="9" t="str">
        <f>IFERROR(VLOOKUP(L17,DONNEES!$H$1:$I$7,2,FALSE),"")</f>
        <v/>
      </c>
      <c r="N17" s="9" t="str">
        <f>IF(IF(A_remplir!B30&lt;&gt;0,A_remplir!B30,A_remplir!D30)=0,"",IF(A_remplir!B30&lt;&gt;0,A_remplir!B30,A_remplir!D30))</f>
        <v/>
      </c>
      <c r="O17" s="9"/>
      <c r="P17" s="9" t="str">
        <f>IF(A_remplir!K30&lt;&gt;0,A_remplir!K30,"")</f>
        <v/>
      </c>
      <c r="Q17" s="37"/>
      <c r="R17" s="9" t="str">
        <f>IF(A_remplir!L30&lt;&gt;0,A_remplir!L30,"")</f>
        <v/>
      </c>
      <c r="S17" s="9" t="str">
        <f t="shared" si="1"/>
        <v/>
      </c>
      <c r="T17" s="9" t="str">
        <f>IF(A_remplir!I30&lt;&gt;0,A_remplir!I30,"")</f>
        <v/>
      </c>
      <c r="U17" s="9"/>
      <c r="V17" s="39" t="str">
        <f>IF(BC17&lt;&gt;"",A_remplir!$B$6,"")</f>
        <v/>
      </c>
      <c r="W17" s="9"/>
      <c r="X17" s="9"/>
      <c r="Y17" s="40" t="str">
        <f>IF(A_remplir!M30=0,"",A_remplir!M30)</f>
        <v/>
      </c>
      <c r="Z17" s="9"/>
      <c r="AA17" s="9"/>
      <c r="AB17" s="9"/>
      <c r="AC17" s="9" t="str">
        <f>IF(A_remplir!P30=0,"",A_remplir!P30)</f>
        <v/>
      </c>
      <c r="AD17" s="9"/>
      <c r="AE17" s="9"/>
      <c r="AF17" s="9" t="str">
        <f>IF(A_remplir!Q30=0,"",A_remplir!Q30)</f>
        <v/>
      </c>
      <c r="AG17" s="9" t="str">
        <f>IF(A_remplir!E30=0,"",A_remplir!E30)</f>
        <v/>
      </c>
      <c r="AH17" s="9" t="str">
        <f>+IFERROR(VLOOKUP(AG17,DONNEES!M$6:$N16,2,0),"")</f>
        <v/>
      </c>
      <c r="AI17" s="9"/>
      <c r="AJ17" s="9" t="str">
        <f>IF(A_remplir!U30&lt;&gt;"",A_remplir!U30,"")</f>
        <v/>
      </c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44" t="str">
        <f>IF(AND(AC17&lt;&gt;"",AF17&lt;&gt;""),SUMPRODUCT((A_remplir!A30:A1019=A17)*A_remplir!D30:D1019),"")</f>
        <v/>
      </c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 t="str">
        <f>IF(A_remplir!U30&lt;&gt;"",A_remplir!U30,"")</f>
        <v/>
      </c>
      <c r="CN17" s="9" t="str">
        <f>IF(A_remplir!W30&lt;&gt;"",A_remplir!W30,"")</f>
        <v/>
      </c>
      <c r="CO17" s="36" t="str">
        <f t="shared" si="2"/>
        <v/>
      </c>
    </row>
    <row r="18" spans="1:93" x14ac:dyDescent="0.25">
      <c r="A18" s="9" t="str">
        <f>IF(A_remplir!A31&lt;&gt;0,A_remplir!A31,"")</f>
        <v/>
      </c>
      <c r="B18" s="26" t="str">
        <f>IF(A18&lt;&gt;"",A_remplir!$B$7,"")</f>
        <v/>
      </c>
      <c r="C18" s="26" t="str">
        <f>IF(B18&lt;&gt;"",A_remplir!$B$6,"")</f>
        <v/>
      </c>
      <c r="D18" s="27" t="str">
        <f t="shared" si="0"/>
        <v/>
      </c>
      <c r="E18" s="9" t="str">
        <f>IF(A_remplir!H31&lt;&gt;0,A_remplir!H31,"")</f>
        <v/>
      </c>
      <c r="F18" s="9" t="str">
        <f>IF(A18&lt;&gt;"",A_remplir!$B$3,"")</f>
        <v/>
      </c>
      <c r="G18" s="26" t="str">
        <f>IF(A18&lt;&gt;"",A_remplir!$B$9,"")</f>
        <v/>
      </c>
      <c r="H18" s="9" t="str">
        <f>IFERROR(VLOOKUP(G18,DONNEES!$C$2:$D$4,2,FALSE),"")</f>
        <v/>
      </c>
      <c r="I18" s="37" t="str">
        <f>IF(A18&lt;&gt;"",A_remplir!$B$5,"")</f>
        <v/>
      </c>
      <c r="J18" s="9" t="str">
        <f>IFERROR(VLOOKUP(I18,DONNEES!$A$2:$B$4,2,FALSE),"")</f>
        <v/>
      </c>
      <c r="K18" s="37" t="str">
        <f>IF(A18&lt;&gt;"",A_remplir!$B$8,"")</f>
        <v/>
      </c>
      <c r="L18" s="9" t="str">
        <f>IF(A_remplir!J31&lt;&gt;0,A_remplir!J31,"")</f>
        <v/>
      </c>
      <c r="M18" s="9" t="str">
        <f>IFERROR(VLOOKUP(L18,DONNEES!$H$1:$I$7,2,FALSE),"")</f>
        <v/>
      </c>
      <c r="N18" s="9" t="str">
        <f>IF(IF(A_remplir!B31&lt;&gt;0,A_remplir!B31,A_remplir!D31)=0,"",IF(A_remplir!B31&lt;&gt;0,A_remplir!B31,A_remplir!D31))</f>
        <v/>
      </c>
      <c r="O18" s="9"/>
      <c r="P18" s="9" t="str">
        <f>IF(A_remplir!K31&lt;&gt;0,A_remplir!K31,"")</f>
        <v/>
      </c>
      <c r="Q18" s="37"/>
      <c r="R18" s="9" t="str">
        <f>IF(A_remplir!L31&lt;&gt;0,A_remplir!L31,"")</f>
        <v/>
      </c>
      <c r="S18" s="9" t="str">
        <f t="shared" si="1"/>
        <v/>
      </c>
      <c r="T18" s="9" t="str">
        <f>IF(A_remplir!I31&lt;&gt;0,A_remplir!I31,"")</f>
        <v/>
      </c>
      <c r="U18" s="9"/>
      <c r="V18" s="39" t="str">
        <f>IF(BC18&lt;&gt;"",A_remplir!$B$6,"")</f>
        <v/>
      </c>
      <c r="W18" s="9"/>
      <c r="X18" s="9"/>
      <c r="Y18" s="40" t="str">
        <f>IF(A_remplir!M31=0,"",A_remplir!M31)</f>
        <v/>
      </c>
      <c r="Z18" s="9"/>
      <c r="AA18" s="9"/>
      <c r="AB18" s="9"/>
      <c r="AC18" s="9" t="str">
        <f>IF(A_remplir!P31=0,"",A_remplir!P31)</f>
        <v/>
      </c>
      <c r="AD18" s="9"/>
      <c r="AE18" s="9"/>
      <c r="AF18" s="9" t="str">
        <f>IF(A_remplir!Q31=0,"",A_remplir!Q31)</f>
        <v/>
      </c>
      <c r="AG18" s="9" t="str">
        <f>IF(A_remplir!E31=0,"",A_remplir!E31)</f>
        <v/>
      </c>
      <c r="AH18" s="9" t="str">
        <f>+IFERROR(VLOOKUP(AG18,DONNEES!M$6:$N17,2,0),"")</f>
        <v/>
      </c>
      <c r="AI18" s="9"/>
      <c r="AJ18" s="9" t="str">
        <f>IF(A_remplir!U31&lt;&gt;"",A_remplir!U31,"")</f>
        <v/>
      </c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44" t="str">
        <f>IF(AND(AC18&lt;&gt;"",AF18&lt;&gt;""),SUMPRODUCT((A_remplir!A31:A1020=A18)*A_remplir!D31:D1020),"")</f>
        <v/>
      </c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 t="str">
        <f>IF(A_remplir!U31&lt;&gt;"",A_remplir!U31,"")</f>
        <v/>
      </c>
      <c r="CN18" s="9" t="str">
        <f>IF(A_remplir!W31&lt;&gt;"",A_remplir!W31,"")</f>
        <v/>
      </c>
      <c r="CO18" s="36" t="str">
        <f t="shared" si="2"/>
        <v/>
      </c>
    </row>
    <row r="19" spans="1:93" x14ac:dyDescent="0.25">
      <c r="A19" s="9" t="str">
        <f>IF(A_remplir!A32&lt;&gt;0,A_remplir!A32,"")</f>
        <v/>
      </c>
      <c r="B19" s="26" t="str">
        <f>IF(A19&lt;&gt;"",A_remplir!$B$7,"")</f>
        <v/>
      </c>
      <c r="C19" s="26" t="str">
        <f>IF(B19&lt;&gt;"",A_remplir!$B$6,"")</f>
        <v/>
      </c>
      <c r="D19" s="27" t="str">
        <f t="shared" si="0"/>
        <v/>
      </c>
      <c r="E19" s="9" t="str">
        <f>IF(A_remplir!H32&lt;&gt;0,A_remplir!H32,"")</f>
        <v/>
      </c>
      <c r="F19" s="9" t="str">
        <f>IF(A19&lt;&gt;"",A_remplir!$B$3,"")</f>
        <v/>
      </c>
      <c r="G19" s="26" t="str">
        <f>IF(A19&lt;&gt;"",A_remplir!$B$9,"")</f>
        <v/>
      </c>
      <c r="H19" s="9" t="str">
        <f>IFERROR(VLOOKUP(G19,DONNEES!$C$2:$D$4,2,FALSE),"")</f>
        <v/>
      </c>
      <c r="I19" s="37" t="str">
        <f>IF(A19&lt;&gt;"",A_remplir!$B$5,"")</f>
        <v/>
      </c>
      <c r="J19" s="9" t="str">
        <f>IFERROR(VLOOKUP(I19,DONNEES!$A$2:$B$4,2,FALSE),"")</f>
        <v/>
      </c>
      <c r="K19" s="37" t="str">
        <f>IF(A19&lt;&gt;"",A_remplir!$B$8,"")</f>
        <v/>
      </c>
      <c r="L19" s="9" t="str">
        <f>IF(A_remplir!J32&lt;&gt;0,A_remplir!J32,"")</f>
        <v/>
      </c>
      <c r="M19" s="9" t="str">
        <f>IFERROR(VLOOKUP(L19,DONNEES!$H$1:$I$7,2,FALSE),"")</f>
        <v/>
      </c>
      <c r="N19" s="9" t="str">
        <f>IF(IF(A_remplir!B32&lt;&gt;0,A_remplir!B32,A_remplir!D32)=0,"",IF(A_remplir!B32&lt;&gt;0,A_remplir!B32,A_remplir!D32))</f>
        <v/>
      </c>
      <c r="O19" s="9"/>
      <c r="P19" s="9" t="str">
        <f>IF(A_remplir!K32&lt;&gt;0,A_remplir!K32,"")</f>
        <v/>
      </c>
      <c r="Q19" s="37"/>
      <c r="R19" s="9" t="str">
        <f>IF(A_remplir!L32&lt;&gt;0,A_remplir!L32,"")</f>
        <v/>
      </c>
      <c r="S19" s="9" t="str">
        <f t="shared" si="1"/>
        <v/>
      </c>
      <c r="T19" s="9" t="str">
        <f>IF(A_remplir!I32&lt;&gt;0,A_remplir!I32,"")</f>
        <v/>
      </c>
      <c r="U19" s="9"/>
      <c r="V19" s="39" t="str">
        <f>IF(BC19&lt;&gt;"",A_remplir!$B$6,"")</f>
        <v/>
      </c>
      <c r="W19" s="9"/>
      <c r="X19" s="9"/>
      <c r="Y19" s="40" t="str">
        <f>IF(A_remplir!M32=0,"",A_remplir!M32)</f>
        <v/>
      </c>
      <c r="Z19" s="9"/>
      <c r="AA19" s="9"/>
      <c r="AB19" s="9"/>
      <c r="AC19" s="9" t="str">
        <f>IF(A_remplir!P32=0,"",A_remplir!P32)</f>
        <v/>
      </c>
      <c r="AD19" s="9"/>
      <c r="AE19" s="9"/>
      <c r="AF19" s="9" t="str">
        <f>IF(A_remplir!Q32=0,"",A_remplir!Q32)</f>
        <v/>
      </c>
      <c r="AG19" s="9" t="str">
        <f>IF(A_remplir!E32=0,"",A_remplir!E32)</f>
        <v/>
      </c>
      <c r="AH19" s="9" t="str">
        <f>+IFERROR(VLOOKUP(AG19,DONNEES!M$6:$N18,2,0),"")</f>
        <v/>
      </c>
      <c r="AI19" s="9"/>
      <c r="AJ19" s="9" t="str">
        <f>IF(A_remplir!U32&lt;&gt;"",A_remplir!U32,"")</f>
        <v/>
      </c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44" t="str">
        <f>IF(AND(AC19&lt;&gt;"",AF19&lt;&gt;""),SUMPRODUCT((A_remplir!A32:A1021=A19)*A_remplir!D32:D1021),"")</f>
        <v/>
      </c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 t="str">
        <f>IF(A_remplir!U32&lt;&gt;"",A_remplir!U32,"")</f>
        <v/>
      </c>
      <c r="CN19" s="9" t="str">
        <f>IF(A_remplir!W32&lt;&gt;"",A_remplir!W32,"")</f>
        <v/>
      </c>
      <c r="CO19" s="36" t="str">
        <f t="shared" si="2"/>
        <v/>
      </c>
    </row>
    <row r="20" spans="1:93" x14ac:dyDescent="0.25">
      <c r="A20" s="9" t="str">
        <f>IF(A_remplir!A33&lt;&gt;0,A_remplir!A33,"")</f>
        <v/>
      </c>
      <c r="B20" s="26" t="str">
        <f>IF(A20&lt;&gt;"",A_remplir!$B$7,"")</f>
        <v/>
      </c>
      <c r="C20" s="26" t="str">
        <f>IF(B20&lt;&gt;"",A_remplir!$B$6,"")</f>
        <v/>
      </c>
      <c r="D20" s="27" t="str">
        <f t="shared" si="0"/>
        <v/>
      </c>
      <c r="E20" s="9" t="str">
        <f>IF(A_remplir!H33&lt;&gt;0,A_remplir!H33,"")</f>
        <v/>
      </c>
      <c r="F20" s="9" t="str">
        <f>IF(A20&lt;&gt;"",A_remplir!$B$3,"")</f>
        <v/>
      </c>
      <c r="G20" s="26" t="str">
        <f>IF(A20&lt;&gt;"",A_remplir!$B$9,"")</f>
        <v/>
      </c>
      <c r="H20" s="9" t="str">
        <f>IFERROR(VLOOKUP(G20,DONNEES!$C$2:$D$4,2,FALSE),"")</f>
        <v/>
      </c>
      <c r="I20" s="37" t="str">
        <f>IF(A20&lt;&gt;"",A_remplir!$B$5,"")</f>
        <v/>
      </c>
      <c r="J20" s="9" t="str">
        <f>IFERROR(VLOOKUP(I20,DONNEES!$A$2:$B$4,2,FALSE),"")</f>
        <v/>
      </c>
      <c r="K20" s="37" t="str">
        <f>IF(A20&lt;&gt;"",A_remplir!$B$8,"")</f>
        <v/>
      </c>
      <c r="L20" s="9" t="str">
        <f>IF(A_remplir!J33&lt;&gt;0,A_remplir!J33,"")</f>
        <v/>
      </c>
      <c r="M20" s="9" t="str">
        <f>IFERROR(VLOOKUP(L20,DONNEES!$H$1:$I$7,2,FALSE),"")</f>
        <v/>
      </c>
      <c r="N20" s="9" t="str">
        <f>IF(IF(A_remplir!B33&lt;&gt;0,A_remplir!B33,A_remplir!D33)=0,"",IF(A_remplir!B33&lt;&gt;0,A_remplir!B33,A_remplir!D33))</f>
        <v/>
      </c>
      <c r="O20" s="9"/>
      <c r="P20" s="9" t="str">
        <f>IF(A_remplir!K33&lt;&gt;0,A_remplir!K33,"")</f>
        <v/>
      </c>
      <c r="Q20" s="37"/>
      <c r="R20" s="9" t="str">
        <f>IF(A_remplir!L33&lt;&gt;0,A_remplir!L33,"")</f>
        <v/>
      </c>
      <c r="S20" s="9" t="str">
        <f t="shared" si="1"/>
        <v/>
      </c>
      <c r="T20" s="9" t="str">
        <f>IF(A_remplir!I33&lt;&gt;0,A_remplir!I33,"")</f>
        <v/>
      </c>
      <c r="U20" s="9"/>
      <c r="V20" s="39" t="str">
        <f>IF(BC20&lt;&gt;"",A_remplir!$B$6,"")</f>
        <v/>
      </c>
      <c r="W20" s="9"/>
      <c r="X20" s="9"/>
      <c r="Y20" s="40" t="str">
        <f>IF(A_remplir!M33=0,"",A_remplir!M33)</f>
        <v/>
      </c>
      <c r="Z20" s="9"/>
      <c r="AA20" s="9"/>
      <c r="AB20" s="9"/>
      <c r="AC20" s="9" t="str">
        <f>IF(A_remplir!P33=0,"",A_remplir!P33)</f>
        <v/>
      </c>
      <c r="AD20" s="9"/>
      <c r="AE20" s="9"/>
      <c r="AF20" s="9" t="str">
        <f>IF(A_remplir!Q33=0,"",A_remplir!Q33)</f>
        <v/>
      </c>
      <c r="AG20" s="9" t="str">
        <f>IF(A_remplir!E33=0,"",A_remplir!E33)</f>
        <v/>
      </c>
      <c r="AH20" s="9" t="str">
        <f>+IFERROR(VLOOKUP(AG20,DONNEES!M$6:$N19,2,0),"")</f>
        <v/>
      </c>
      <c r="AI20" s="9"/>
      <c r="AJ20" s="9" t="str">
        <f>IF(A_remplir!U33&lt;&gt;"",A_remplir!U33,"")</f>
        <v/>
      </c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44" t="str">
        <f>IF(AND(AC20&lt;&gt;"",AF20&lt;&gt;""),SUMPRODUCT((A_remplir!A33:A1022=A20)*A_remplir!D33:D1022),"")</f>
        <v/>
      </c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 t="str">
        <f>IF(A_remplir!U33&lt;&gt;"",A_remplir!U33,"")</f>
        <v/>
      </c>
      <c r="CN20" s="9" t="str">
        <f>IF(A_remplir!W33&lt;&gt;"",A_remplir!W33,"")</f>
        <v/>
      </c>
      <c r="CO20" s="36" t="str">
        <f t="shared" si="2"/>
        <v/>
      </c>
    </row>
    <row r="21" spans="1:93" x14ac:dyDescent="0.25">
      <c r="A21" s="9" t="str">
        <f>IF(A_remplir!A34&lt;&gt;0,A_remplir!A34,"")</f>
        <v/>
      </c>
      <c r="B21" s="26" t="str">
        <f>IF(A21&lt;&gt;"",A_remplir!$B$7,"")</f>
        <v/>
      </c>
      <c r="C21" s="26" t="str">
        <f>IF(B21&lt;&gt;"",A_remplir!$B$6,"")</f>
        <v/>
      </c>
      <c r="D21" s="27" t="str">
        <f t="shared" si="0"/>
        <v/>
      </c>
      <c r="E21" s="9" t="str">
        <f>IF(A_remplir!H34&lt;&gt;0,A_remplir!H34,"")</f>
        <v/>
      </c>
      <c r="F21" s="9" t="str">
        <f>IF(A21&lt;&gt;"",A_remplir!$B$3,"")</f>
        <v/>
      </c>
      <c r="G21" s="26" t="str">
        <f>IF(A21&lt;&gt;"",A_remplir!$B$9,"")</f>
        <v/>
      </c>
      <c r="H21" s="9" t="str">
        <f>IFERROR(VLOOKUP(G21,DONNEES!$C$2:$D$4,2,FALSE),"")</f>
        <v/>
      </c>
      <c r="I21" s="37" t="str">
        <f>IF(A21&lt;&gt;"",A_remplir!$B$5,"")</f>
        <v/>
      </c>
      <c r="J21" s="9" t="str">
        <f>IFERROR(VLOOKUP(I21,DONNEES!$A$2:$B$4,2,FALSE),"")</f>
        <v/>
      </c>
      <c r="K21" s="37" t="str">
        <f>IF(A21&lt;&gt;"",A_remplir!$B$8,"")</f>
        <v/>
      </c>
      <c r="L21" s="9" t="str">
        <f>IF(A_remplir!J34&lt;&gt;0,A_remplir!J34,"")</f>
        <v/>
      </c>
      <c r="M21" s="9" t="str">
        <f>IFERROR(VLOOKUP(L21,DONNEES!$H$1:$I$7,2,FALSE),"")</f>
        <v/>
      </c>
      <c r="N21" s="9" t="str">
        <f>IF(IF(A_remplir!B34&lt;&gt;0,A_remplir!B34,A_remplir!D34)=0,"",IF(A_remplir!B34&lt;&gt;0,A_remplir!B34,A_remplir!D34))</f>
        <v/>
      </c>
      <c r="O21" s="9"/>
      <c r="P21" s="9" t="str">
        <f>IF(A_remplir!K34&lt;&gt;0,A_remplir!K34,"")</f>
        <v/>
      </c>
      <c r="Q21" s="37"/>
      <c r="R21" s="9" t="str">
        <f>IF(A_remplir!L34&lt;&gt;0,A_remplir!L34,"")</f>
        <v/>
      </c>
      <c r="S21" s="9" t="str">
        <f t="shared" si="1"/>
        <v/>
      </c>
      <c r="T21" s="9" t="str">
        <f>IF(A_remplir!I34&lt;&gt;0,A_remplir!I34,"")</f>
        <v/>
      </c>
      <c r="U21" s="9"/>
      <c r="V21" s="39" t="str">
        <f>IF(BC21&lt;&gt;"",A_remplir!$B$6,"")</f>
        <v/>
      </c>
      <c r="W21" s="9"/>
      <c r="X21" s="9"/>
      <c r="Y21" s="40" t="str">
        <f>IF(A_remplir!M34=0,"",A_remplir!M34)</f>
        <v/>
      </c>
      <c r="Z21" s="9"/>
      <c r="AA21" s="9"/>
      <c r="AB21" s="9"/>
      <c r="AC21" s="9" t="str">
        <f>IF(A_remplir!P34=0,"",A_remplir!P34)</f>
        <v/>
      </c>
      <c r="AD21" s="9"/>
      <c r="AE21" s="9"/>
      <c r="AF21" s="9" t="str">
        <f>IF(A_remplir!Q34=0,"",A_remplir!Q34)</f>
        <v/>
      </c>
      <c r="AG21" s="9" t="str">
        <f>IF(A_remplir!E34=0,"",A_remplir!E34)</f>
        <v/>
      </c>
      <c r="AH21" s="9" t="str">
        <f>+IFERROR(VLOOKUP(AG21,DONNEES!M$6:$N20,2,0),"")</f>
        <v/>
      </c>
      <c r="AI21" s="9"/>
      <c r="AJ21" s="9" t="str">
        <f>IF(A_remplir!U34&lt;&gt;"",A_remplir!U34,"")</f>
        <v/>
      </c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44" t="str">
        <f>IF(AND(AC21&lt;&gt;"",AF21&lt;&gt;""),SUMPRODUCT((A_remplir!A34:A1023=A21)*A_remplir!D34:D1023),"")</f>
        <v/>
      </c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 t="str">
        <f>IF(A_remplir!U34&lt;&gt;"",A_remplir!U34,"")</f>
        <v/>
      </c>
      <c r="CN21" s="9" t="str">
        <f>IF(A_remplir!W34&lt;&gt;"",A_remplir!W34,"")</f>
        <v/>
      </c>
      <c r="CO21" s="36" t="str">
        <f t="shared" si="2"/>
        <v/>
      </c>
    </row>
    <row r="22" spans="1:93" x14ac:dyDescent="0.25">
      <c r="A22" s="9" t="str">
        <f>IF(A_remplir!A35&lt;&gt;0,A_remplir!A35,"")</f>
        <v/>
      </c>
      <c r="B22" s="26" t="str">
        <f>IF(A22&lt;&gt;"",A_remplir!$B$7,"")</f>
        <v/>
      </c>
      <c r="C22" s="26" t="str">
        <f>IF(B22&lt;&gt;"",A_remplir!$B$6,"")</f>
        <v/>
      </c>
      <c r="D22" s="27" t="str">
        <f t="shared" si="0"/>
        <v/>
      </c>
      <c r="E22" s="9" t="str">
        <f>IF(A_remplir!H35&lt;&gt;0,A_remplir!H35,"")</f>
        <v/>
      </c>
      <c r="F22" s="9" t="str">
        <f>IF(A22&lt;&gt;"",A_remplir!$B$3,"")</f>
        <v/>
      </c>
      <c r="G22" s="26" t="str">
        <f>IF(A22&lt;&gt;"",A_remplir!$B$9,"")</f>
        <v/>
      </c>
      <c r="H22" s="9" t="str">
        <f>IFERROR(VLOOKUP(G22,DONNEES!$C$2:$D$4,2,FALSE),"")</f>
        <v/>
      </c>
      <c r="I22" s="37" t="str">
        <f>IF(A22&lt;&gt;"",A_remplir!$B$5,"")</f>
        <v/>
      </c>
      <c r="J22" s="9" t="str">
        <f>IFERROR(VLOOKUP(I22,DONNEES!$A$2:$B$4,2,FALSE),"")</f>
        <v/>
      </c>
      <c r="K22" s="37" t="str">
        <f>IF(A22&lt;&gt;"",A_remplir!$B$8,"")</f>
        <v/>
      </c>
      <c r="L22" s="9" t="str">
        <f>IF(A_remplir!J35&lt;&gt;0,A_remplir!J35,"")</f>
        <v/>
      </c>
      <c r="M22" s="9" t="str">
        <f>IFERROR(VLOOKUP(L22,DONNEES!$H$1:$I$7,2,FALSE),"")</f>
        <v/>
      </c>
      <c r="N22" s="9" t="str">
        <f>IF(IF(A_remplir!B35&lt;&gt;0,A_remplir!B35,A_remplir!D35)=0,"",IF(A_remplir!B35&lt;&gt;0,A_remplir!B35,A_remplir!D35))</f>
        <v/>
      </c>
      <c r="O22" s="9"/>
      <c r="P22" s="9" t="str">
        <f>IF(A_remplir!K35&lt;&gt;0,A_remplir!K35,"")</f>
        <v/>
      </c>
      <c r="Q22" s="37"/>
      <c r="R22" s="9" t="str">
        <f>IF(A_remplir!L35&lt;&gt;0,A_remplir!L35,"")</f>
        <v/>
      </c>
      <c r="S22" s="9" t="str">
        <f t="shared" si="1"/>
        <v/>
      </c>
      <c r="T22" s="9" t="str">
        <f>IF(A_remplir!I35&lt;&gt;0,A_remplir!I35,"")</f>
        <v/>
      </c>
      <c r="U22" s="9"/>
      <c r="V22" s="39" t="str">
        <f>IF(BC22&lt;&gt;"",A_remplir!$B$6,"")</f>
        <v/>
      </c>
      <c r="W22" s="9"/>
      <c r="X22" s="9"/>
      <c r="Y22" s="40" t="str">
        <f>IF(A_remplir!M35=0,"",A_remplir!M35)</f>
        <v/>
      </c>
      <c r="Z22" s="9"/>
      <c r="AA22" s="9"/>
      <c r="AB22" s="9"/>
      <c r="AC22" s="9" t="str">
        <f>IF(A_remplir!P35=0,"",A_remplir!P35)</f>
        <v/>
      </c>
      <c r="AD22" s="9"/>
      <c r="AE22" s="9"/>
      <c r="AF22" s="9" t="str">
        <f>IF(A_remplir!Q35=0,"",A_remplir!Q35)</f>
        <v/>
      </c>
      <c r="AG22" s="9" t="str">
        <f>IF(A_remplir!E35=0,"",A_remplir!E35)</f>
        <v/>
      </c>
      <c r="AH22" s="9" t="str">
        <f>+IFERROR(VLOOKUP(AG22,DONNEES!M$6:$N21,2,0),"")</f>
        <v/>
      </c>
      <c r="AI22" s="9"/>
      <c r="AJ22" s="9" t="str">
        <f>IF(A_remplir!U35&lt;&gt;"",A_remplir!U35,"")</f>
        <v/>
      </c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44" t="str">
        <f>IF(AND(AC22&lt;&gt;"",AF22&lt;&gt;""),SUMPRODUCT((A_remplir!A35:A1024=A22)*A_remplir!D35:D1024),"")</f>
        <v/>
      </c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 t="str">
        <f>IF(A_remplir!U35&lt;&gt;"",A_remplir!U35,"")</f>
        <v/>
      </c>
      <c r="CN22" s="9" t="str">
        <f>IF(A_remplir!W35&lt;&gt;"",A_remplir!W35,"")</f>
        <v/>
      </c>
      <c r="CO22" s="36" t="str">
        <f t="shared" si="2"/>
        <v/>
      </c>
    </row>
    <row r="23" spans="1:93" x14ac:dyDescent="0.25">
      <c r="A23" s="9" t="str">
        <f>IF(A_remplir!A36&lt;&gt;0,A_remplir!A36,"")</f>
        <v/>
      </c>
      <c r="B23" s="26" t="str">
        <f>IF(A23&lt;&gt;"",A_remplir!$B$7,"")</f>
        <v/>
      </c>
      <c r="C23" s="26" t="str">
        <f>IF(B23&lt;&gt;"",A_remplir!$B$6,"")</f>
        <v/>
      </c>
      <c r="D23" s="27" t="str">
        <f t="shared" si="0"/>
        <v/>
      </c>
      <c r="E23" s="9" t="str">
        <f>IF(A_remplir!H36&lt;&gt;0,A_remplir!H36,"")</f>
        <v/>
      </c>
      <c r="F23" s="9" t="str">
        <f>IF(A23&lt;&gt;"",A_remplir!$B$3,"")</f>
        <v/>
      </c>
      <c r="G23" s="26" t="str">
        <f>IF(A23&lt;&gt;"",A_remplir!$B$9,"")</f>
        <v/>
      </c>
      <c r="H23" s="9" t="str">
        <f>IFERROR(VLOOKUP(G23,DONNEES!$C$2:$D$4,2,FALSE),"")</f>
        <v/>
      </c>
      <c r="I23" s="37" t="str">
        <f>IF(A23&lt;&gt;"",A_remplir!$B$5,"")</f>
        <v/>
      </c>
      <c r="J23" s="9" t="str">
        <f>IFERROR(VLOOKUP(I23,DONNEES!$A$2:$B$4,2,FALSE),"")</f>
        <v/>
      </c>
      <c r="K23" s="37" t="str">
        <f>IF(A23&lt;&gt;"",A_remplir!$B$8,"")</f>
        <v/>
      </c>
      <c r="L23" s="9" t="str">
        <f>IF(A_remplir!J36&lt;&gt;0,A_remplir!J36,"")</f>
        <v/>
      </c>
      <c r="M23" s="9" t="str">
        <f>IFERROR(VLOOKUP(L23,DONNEES!$H$1:$I$7,2,FALSE),"")</f>
        <v/>
      </c>
      <c r="N23" s="9" t="str">
        <f>IF(IF(A_remplir!B36&lt;&gt;0,A_remplir!B36,A_remplir!D36)=0,"",IF(A_remplir!B36&lt;&gt;0,A_remplir!B36,A_remplir!D36))</f>
        <v/>
      </c>
      <c r="O23" s="9"/>
      <c r="P23" s="9" t="str">
        <f>IF(A_remplir!K36&lt;&gt;0,A_remplir!K36,"")</f>
        <v/>
      </c>
      <c r="Q23" s="37"/>
      <c r="R23" s="9" t="str">
        <f>IF(A_remplir!L36&lt;&gt;0,A_remplir!L36,"")</f>
        <v/>
      </c>
      <c r="S23" s="9" t="str">
        <f t="shared" si="1"/>
        <v/>
      </c>
      <c r="T23" s="9" t="str">
        <f>IF(A_remplir!I36&lt;&gt;0,A_remplir!I36,"")</f>
        <v/>
      </c>
      <c r="U23" s="9"/>
      <c r="V23" s="39" t="str">
        <f>IF(BC23&lt;&gt;"",A_remplir!$B$6,"")</f>
        <v/>
      </c>
      <c r="W23" s="9"/>
      <c r="X23" s="9"/>
      <c r="Y23" s="40" t="str">
        <f>IF(A_remplir!M36=0,"",A_remplir!M36)</f>
        <v/>
      </c>
      <c r="Z23" s="9"/>
      <c r="AA23" s="9"/>
      <c r="AB23" s="9"/>
      <c r="AC23" s="9" t="str">
        <f>IF(A_remplir!P36=0,"",A_remplir!P36)</f>
        <v/>
      </c>
      <c r="AD23" s="9"/>
      <c r="AE23" s="9"/>
      <c r="AF23" s="9" t="str">
        <f>IF(A_remplir!Q36=0,"",A_remplir!Q36)</f>
        <v/>
      </c>
      <c r="AG23" s="9" t="str">
        <f>IF(A_remplir!E36=0,"",A_remplir!E36)</f>
        <v/>
      </c>
      <c r="AH23" s="9" t="str">
        <f>+IFERROR(VLOOKUP(AG23,DONNEES!M$6:$N22,2,0),"")</f>
        <v/>
      </c>
      <c r="AI23" s="9"/>
      <c r="AJ23" s="9" t="str">
        <f>IF(A_remplir!U36&lt;&gt;"",A_remplir!U36,"")</f>
        <v/>
      </c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44" t="str">
        <f>IF(AND(AC23&lt;&gt;"",AF23&lt;&gt;""),SUMPRODUCT((A_remplir!A36:A1025=A23)*A_remplir!D36:D1025),"")</f>
        <v/>
      </c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 t="str">
        <f>IF(A_remplir!U36&lt;&gt;"",A_remplir!U36,"")</f>
        <v/>
      </c>
      <c r="CN23" s="9" t="str">
        <f>IF(A_remplir!W36&lt;&gt;"",A_remplir!W36,"")</f>
        <v/>
      </c>
      <c r="CO23" s="36" t="str">
        <f t="shared" si="2"/>
        <v/>
      </c>
    </row>
    <row r="24" spans="1:93" x14ac:dyDescent="0.25">
      <c r="A24" s="9" t="str">
        <f>IF(A_remplir!A37&lt;&gt;0,A_remplir!A37,"")</f>
        <v/>
      </c>
      <c r="B24" s="26" t="str">
        <f>IF(A24&lt;&gt;"",A_remplir!$B$7,"")</f>
        <v/>
      </c>
      <c r="C24" s="26" t="str">
        <f>IF(B24&lt;&gt;"",A_remplir!$B$6,"")</f>
        <v/>
      </c>
      <c r="D24" s="27" t="str">
        <f t="shared" si="0"/>
        <v/>
      </c>
      <c r="E24" s="9" t="str">
        <f>IF(A_remplir!H37&lt;&gt;0,A_remplir!H37,"")</f>
        <v/>
      </c>
      <c r="F24" s="9" t="str">
        <f>IF(A24&lt;&gt;"",A_remplir!$B$3,"")</f>
        <v/>
      </c>
      <c r="G24" s="26" t="str">
        <f>IF(A24&lt;&gt;"",A_remplir!$B$9,"")</f>
        <v/>
      </c>
      <c r="H24" s="9" t="str">
        <f>IFERROR(VLOOKUP(G24,DONNEES!$C$2:$D$4,2,FALSE),"")</f>
        <v/>
      </c>
      <c r="I24" s="37" t="str">
        <f>IF(A24&lt;&gt;"",A_remplir!$B$5,"")</f>
        <v/>
      </c>
      <c r="J24" s="9" t="str">
        <f>IFERROR(VLOOKUP(I24,DONNEES!$A$2:$B$4,2,FALSE),"")</f>
        <v/>
      </c>
      <c r="K24" s="37" t="str">
        <f>IF(A24&lt;&gt;"",A_remplir!$B$8,"")</f>
        <v/>
      </c>
      <c r="L24" s="9" t="str">
        <f>IF(A_remplir!J37&lt;&gt;0,A_remplir!J37,"")</f>
        <v/>
      </c>
      <c r="M24" s="9" t="str">
        <f>IFERROR(VLOOKUP(L24,DONNEES!$H$1:$I$7,2,FALSE),"")</f>
        <v/>
      </c>
      <c r="N24" s="9" t="str">
        <f>IF(IF(A_remplir!B37&lt;&gt;0,A_remplir!B37,A_remplir!D37)=0,"",IF(A_remplir!B37&lt;&gt;0,A_remplir!B37,A_remplir!D37))</f>
        <v/>
      </c>
      <c r="O24" s="9"/>
      <c r="P24" s="9" t="str">
        <f>IF(A_remplir!K37&lt;&gt;0,A_remplir!K37,"")</f>
        <v/>
      </c>
      <c r="Q24" s="37"/>
      <c r="R24" s="9" t="str">
        <f>IF(A_remplir!L37&lt;&gt;0,A_remplir!L37,"")</f>
        <v/>
      </c>
      <c r="S24" s="9" t="str">
        <f t="shared" si="1"/>
        <v/>
      </c>
      <c r="T24" s="9" t="str">
        <f>IF(A_remplir!I37&lt;&gt;0,A_remplir!I37,"")</f>
        <v/>
      </c>
      <c r="U24" s="9"/>
      <c r="V24" s="39" t="str">
        <f>IF(BC24&lt;&gt;"",A_remplir!$B$6,"")</f>
        <v/>
      </c>
      <c r="W24" s="9"/>
      <c r="X24" s="9"/>
      <c r="Y24" s="40" t="str">
        <f>IF(A_remplir!M37=0,"",A_remplir!M37)</f>
        <v/>
      </c>
      <c r="Z24" s="9"/>
      <c r="AA24" s="9"/>
      <c r="AB24" s="9"/>
      <c r="AC24" s="9" t="str">
        <f>IF(A_remplir!P37=0,"",A_remplir!P37)</f>
        <v/>
      </c>
      <c r="AD24" s="9"/>
      <c r="AE24" s="9"/>
      <c r="AF24" s="9" t="str">
        <f>IF(A_remplir!Q37=0,"",A_remplir!Q37)</f>
        <v/>
      </c>
      <c r="AG24" s="9" t="str">
        <f>IF(A_remplir!E37=0,"",A_remplir!E37)</f>
        <v/>
      </c>
      <c r="AH24" s="9" t="str">
        <f>+IFERROR(VLOOKUP(AG24,DONNEES!M$6:$N23,2,0),"")</f>
        <v/>
      </c>
      <c r="AI24" s="9"/>
      <c r="AJ24" s="9" t="str">
        <f>IF(A_remplir!U37&lt;&gt;"",A_remplir!U37,"")</f>
        <v/>
      </c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44" t="str">
        <f>IF(AND(AC24&lt;&gt;"",AF24&lt;&gt;""),SUMPRODUCT((A_remplir!A37:A1026=A24)*A_remplir!D37:D1026),"")</f>
        <v/>
      </c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 t="str">
        <f>IF(A_remplir!U37&lt;&gt;"",A_remplir!U37,"")</f>
        <v/>
      </c>
      <c r="CN24" s="9" t="str">
        <f>IF(A_remplir!W37&lt;&gt;"",A_remplir!W37,"")</f>
        <v/>
      </c>
      <c r="CO24" s="36" t="str">
        <f t="shared" si="2"/>
        <v/>
      </c>
    </row>
    <row r="25" spans="1:93" x14ac:dyDescent="0.25">
      <c r="A25" s="9" t="str">
        <f>IF(A_remplir!A38&lt;&gt;0,A_remplir!A38,"")</f>
        <v/>
      </c>
      <c r="B25" s="26" t="str">
        <f>IF(A25&lt;&gt;"",A_remplir!$B$7,"")</f>
        <v/>
      </c>
      <c r="C25" s="26" t="str">
        <f>IF(B25&lt;&gt;"",A_remplir!$B$6,"")</f>
        <v/>
      </c>
      <c r="D25" s="27" t="str">
        <f t="shared" si="0"/>
        <v/>
      </c>
      <c r="E25" s="9" t="str">
        <f>IF(A_remplir!H38&lt;&gt;0,A_remplir!H38,"")</f>
        <v/>
      </c>
      <c r="F25" s="9" t="str">
        <f>IF(A25&lt;&gt;"",A_remplir!$B$3,"")</f>
        <v/>
      </c>
      <c r="G25" s="26" t="str">
        <f>IF(A25&lt;&gt;"",A_remplir!$B$9,"")</f>
        <v/>
      </c>
      <c r="H25" s="9" t="str">
        <f>IFERROR(VLOOKUP(G25,DONNEES!$C$2:$D$4,2,FALSE),"")</f>
        <v/>
      </c>
      <c r="I25" s="37" t="str">
        <f>IF(A25&lt;&gt;"",A_remplir!$B$5,"")</f>
        <v/>
      </c>
      <c r="J25" s="9" t="str">
        <f>IFERROR(VLOOKUP(I25,DONNEES!$A$2:$B$4,2,FALSE),"")</f>
        <v/>
      </c>
      <c r="K25" s="37" t="str">
        <f>IF(A25&lt;&gt;"",A_remplir!$B$8,"")</f>
        <v/>
      </c>
      <c r="L25" s="9" t="str">
        <f>IF(A_remplir!J38&lt;&gt;0,A_remplir!J38,"")</f>
        <v/>
      </c>
      <c r="M25" s="9" t="str">
        <f>IFERROR(VLOOKUP(L25,DONNEES!$H$1:$I$7,2,FALSE),"")</f>
        <v/>
      </c>
      <c r="N25" s="9" t="str">
        <f>IF(IF(A_remplir!B38&lt;&gt;0,A_remplir!B38,A_remplir!D38)=0,"",IF(A_remplir!B38&lt;&gt;0,A_remplir!B38,A_remplir!D38))</f>
        <v/>
      </c>
      <c r="O25" s="9"/>
      <c r="P25" s="9" t="str">
        <f>IF(A_remplir!K38&lt;&gt;0,A_remplir!K38,"")</f>
        <v/>
      </c>
      <c r="Q25" s="37"/>
      <c r="R25" s="9" t="str">
        <f>IF(A_remplir!L38&lt;&gt;0,A_remplir!L38,"")</f>
        <v/>
      </c>
      <c r="S25" s="9" t="str">
        <f t="shared" si="1"/>
        <v/>
      </c>
      <c r="T25" s="9" t="str">
        <f>IF(A_remplir!I38&lt;&gt;0,A_remplir!I38,"")</f>
        <v/>
      </c>
      <c r="U25" s="9"/>
      <c r="V25" s="39" t="str">
        <f>IF(BC25&lt;&gt;"",A_remplir!$B$6,"")</f>
        <v/>
      </c>
      <c r="W25" s="9"/>
      <c r="X25" s="9"/>
      <c r="Y25" s="40" t="str">
        <f>IF(A_remplir!M38=0,"",A_remplir!M38)</f>
        <v/>
      </c>
      <c r="Z25" s="9"/>
      <c r="AA25" s="9"/>
      <c r="AB25" s="9"/>
      <c r="AC25" s="9" t="str">
        <f>IF(A_remplir!P38=0,"",A_remplir!P38)</f>
        <v/>
      </c>
      <c r="AD25" s="9"/>
      <c r="AE25" s="9"/>
      <c r="AF25" s="9" t="str">
        <f>IF(A_remplir!Q38=0,"",A_remplir!Q38)</f>
        <v/>
      </c>
      <c r="AG25" s="9" t="str">
        <f>IF(A_remplir!E38=0,"",A_remplir!E38)</f>
        <v/>
      </c>
      <c r="AH25" s="9" t="str">
        <f>+IFERROR(VLOOKUP(AG25,DONNEES!M$6:$N24,2,0),"")</f>
        <v/>
      </c>
      <c r="AI25" s="9"/>
      <c r="AJ25" s="9" t="str">
        <f>IF(A_remplir!U38&lt;&gt;"",A_remplir!U38,"")</f>
        <v/>
      </c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44" t="str">
        <f>IF(AND(AC25&lt;&gt;"",AF25&lt;&gt;""),SUMPRODUCT((A_remplir!A38:A1027=A25)*A_remplir!D38:D1027),"")</f>
        <v/>
      </c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 t="str">
        <f>IF(A_remplir!U38&lt;&gt;"",A_remplir!U38,"")</f>
        <v/>
      </c>
      <c r="CN25" s="9" t="str">
        <f>IF(A_remplir!W38&lt;&gt;"",A_remplir!W38,"")</f>
        <v/>
      </c>
      <c r="CO25" s="36" t="str">
        <f t="shared" si="2"/>
        <v/>
      </c>
    </row>
    <row r="26" spans="1:93" x14ac:dyDescent="0.25">
      <c r="A26" s="9" t="str">
        <f>IF(A_remplir!A39&lt;&gt;0,A_remplir!A39,"")</f>
        <v/>
      </c>
      <c r="B26" s="26" t="str">
        <f>IF(A26&lt;&gt;"",A_remplir!$B$7,"")</f>
        <v/>
      </c>
      <c r="C26" s="26" t="str">
        <f>IF(B26&lt;&gt;"",A_remplir!$B$6,"")</f>
        <v/>
      </c>
      <c r="D26" s="27" t="str">
        <f t="shared" si="0"/>
        <v/>
      </c>
      <c r="E26" s="9" t="str">
        <f>IF(A_remplir!H39&lt;&gt;0,A_remplir!H39,"")</f>
        <v/>
      </c>
      <c r="F26" s="9" t="str">
        <f>IF(A26&lt;&gt;"",A_remplir!$B$3,"")</f>
        <v/>
      </c>
      <c r="G26" s="26" t="str">
        <f>IF(A26&lt;&gt;"",A_remplir!$B$9,"")</f>
        <v/>
      </c>
      <c r="H26" s="9" t="str">
        <f>IFERROR(VLOOKUP(G26,DONNEES!$C$2:$D$4,2,FALSE),"")</f>
        <v/>
      </c>
      <c r="I26" s="37" t="str">
        <f>IF(A26&lt;&gt;"",A_remplir!$B$5,"")</f>
        <v/>
      </c>
      <c r="J26" s="9" t="str">
        <f>IFERROR(VLOOKUP(I26,DONNEES!$A$2:$B$4,2,FALSE),"")</f>
        <v/>
      </c>
      <c r="K26" s="37" t="str">
        <f>IF(A26&lt;&gt;"",A_remplir!$B$8,"")</f>
        <v/>
      </c>
      <c r="L26" s="9" t="str">
        <f>IF(A_remplir!J39&lt;&gt;0,A_remplir!J39,"")</f>
        <v/>
      </c>
      <c r="M26" s="9" t="str">
        <f>IFERROR(VLOOKUP(L26,DONNEES!$H$1:$I$7,2,FALSE),"")</f>
        <v/>
      </c>
      <c r="N26" s="9" t="str">
        <f>IF(IF(A_remplir!B39&lt;&gt;0,A_remplir!B39,A_remplir!D39)=0,"",IF(A_remplir!B39&lt;&gt;0,A_remplir!B39,A_remplir!D39))</f>
        <v/>
      </c>
      <c r="O26" s="9"/>
      <c r="P26" s="9" t="str">
        <f>IF(A_remplir!K39&lt;&gt;0,A_remplir!K39,"")</f>
        <v/>
      </c>
      <c r="Q26" s="37"/>
      <c r="R26" s="9" t="str">
        <f>IF(A_remplir!L39&lt;&gt;0,A_remplir!L39,"")</f>
        <v/>
      </c>
      <c r="S26" s="9" t="str">
        <f t="shared" si="1"/>
        <v/>
      </c>
      <c r="T26" s="9" t="str">
        <f>IF(A_remplir!I39&lt;&gt;0,A_remplir!I39,"")</f>
        <v/>
      </c>
      <c r="U26" s="9"/>
      <c r="V26" s="39" t="str">
        <f>IF(BC26&lt;&gt;"",A_remplir!$B$6,"")</f>
        <v/>
      </c>
      <c r="W26" s="9"/>
      <c r="X26" s="9"/>
      <c r="Y26" s="40" t="str">
        <f>IF(A_remplir!M39=0,"",A_remplir!M39)</f>
        <v/>
      </c>
      <c r="Z26" s="9"/>
      <c r="AA26" s="9"/>
      <c r="AB26" s="9"/>
      <c r="AC26" s="9" t="str">
        <f>IF(A_remplir!P39=0,"",A_remplir!P39)</f>
        <v/>
      </c>
      <c r="AD26" s="9"/>
      <c r="AE26" s="9"/>
      <c r="AF26" s="9" t="str">
        <f>IF(A_remplir!Q39=0,"",A_remplir!Q39)</f>
        <v/>
      </c>
      <c r="AG26" s="9" t="str">
        <f>IF(A_remplir!E39=0,"",A_remplir!E39)</f>
        <v/>
      </c>
      <c r="AH26" s="9" t="str">
        <f>+IFERROR(VLOOKUP(AG26,DONNEES!M$6:$N25,2,0),"")</f>
        <v/>
      </c>
      <c r="AI26" s="9"/>
      <c r="AJ26" s="9" t="str">
        <f>IF(A_remplir!U39&lt;&gt;"",A_remplir!U39,"")</f>
        <v/>
      </c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44" t="str">
        <f>IF(AND(AC26&lt;&gt;"",AF26&lt;&gt;""),SUMPRODUCT((A_remplir!A39:A1028=A26)*A_remplir!D39:D1028),"")</f>
        <v/>
      </c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 t="str">
        <f>IF(A_remplir!U39&lt;&gt;"",A_remplir!U39,"")</f>
        <v/>
      </c>
      <c r="CN26" s="9" t="str">
        <f>IF(A_remplir!W39&lt;&gt;"",A_remplir!W39,"")</f>
        <v/>
      </c>
      <c r="CO26" s="36" t="str">
        <f t="shared" si="2"/>
        <v/>
      </c>
    </row>
    <row r="27" spans="1:93" x14ac:dyDescent="0.25">
      <c r="A27" s="9" t="str">
        <f>IF(A_remplir!A40&lt;&gt;0,A_remplir!A40,"")</f>
        <v/>
      </c>
      <c r="B27" s="26" t="str">
        <f>IF(A27&lt;&gt;"",A_remplir!$B$7,"")</f>
        <v/>
      </c>
      <c r="C27" s="26" t="str">
        <f>IF(B27&lt;&gt;"",A_remplir!$B$6,"")</f>
        <v/>
      </c>
      <c r="D27" s="27" t="str">
        <f t="shared" si="0"/>
        <v/>
      </c>
      <c r="E27" s="9" t="str">
        <f>IF(A_remplir!H40&lt;&gt;0,A_remplir!H40,"")</f>
        <v/>
      </c>
      <c r="F27" s="9" t="str">
        <f>IF(A27&lt;&gt;"",A_remplir!$B$3,"")</f>
        <v/>
      </c>
      <c r="G27" s="26" t="str">
        <f>IF(A27&lt;&gt;"",A_remplir!$B$9,"")</f>
        <v/>
      </c>
      <c r="H27" s="9" t="str">
        <f>IFERROR(VLOOKUP(G27,DONNEES!$C$2:$D$4,2,FALSE),"")</f>
        <v/>
      </c>
      <c r="I27" s="37" t="str">
        <f>IF(A27&lt;&gt;"",A_remplir!$B$5,"")</f>
        <v/>
      </c>
      <c r="J27" s="9" t="str">
        <f>IFERROR(VLOOKUP(I27,DONNEES!$A$2:$B$4,2,FALSE),"")</f>
        <v/>
      </c>
      <c r="K27" s="37" t="str">
        <f>IF(A27&lt;&gt;"",A_remplir!$B$8,"")</f>
        <v/>
      </c>
      <c r="L27" s="9" t="str">
        <f>IF(A_remplir!J40&lt;&gt;0,A_remplir!J40,"")</f>
        <v/>
      </c>
      <c r="M27" s="9" t="str">
        <f>IFERROR(VLOOKUP(L27,DONNEES!$H$1:$I$7,2,FALSE),"")</f>
        <v/>
      </c>
      <c r="N27" s="9" t="str">
        <f>IF(IF(A_remplir!B40&lt;&gt;0,A_remplir!B40,A_remplir!D40)=0,"",IF(A_remplir!B40&lt;&gt;0,A_remplir!B40,A_remplir!D40))</f>
        <v/>
      </c>
      <c r="O27" s="9"/>
      <c r="P27" s="9" t="str">
        <f>IF(A_remplir!K40&lt;&gt;0,A_remplir!K40,"")</f>
        <v/>
      </c>
      <c r="Q27" s="37"/>
      <c r="R27" s="9" t="str">
        <f>IF(A_remplir!L40&lt;&gt;0,A_remplir!L40,"")</f>
        <v/>
      </c>
      <c r="S27" s="9" t="str">
        <f t="shared" si="1"/>
        <v/>
      </c>
      <c r="T27" s="9" t="str">
        <f>IF(A_remplir!I40&lt;&gt;0,A_remplir!I40,"")</f>
        <v/>
      </c>
      <c r="U27" s="9"/>
      <c r="V27" s="39" t="str">
        <f>IF(BC27&lt;&gt;"",A_remplir!$B$6,"")</f>
        <v/>
      </c>
      <c r="W27" s="9"/>
      <c r="X27" s="9"/>
      <c r="Y27" s="40" t="str">
        <f>IF(A_remplir!M40=0,"",A_remplir!M40)</f>
        <v/>
      </c>
      <c r="Z27" s="9"/>
      <c r="AA27" s="9"/>
      <c r="AB27" s="9"/>
      <c r="AC27" s="9" t="str">
        <f>IF(A_remplir!P40=0,"",A_remplir!P40)</f>
        <v/>
      </c>
      <c r="AD27" s="9"/>
      <c r="AE27" s="9"/>
      <c r="AF27" s="9" t="str">
        <f>IF(A_remplir!Q40=0,"",A_remplir!Q40)</f>
        <v/>
      </c>
      <c r="AG27" s="9" t="str">
        <f>IF(A_remplir!E40=0,"",A_remplir!E40)</f>
        <v/>
      </c>
      <c r="AH27" s="9" t="str">
        <f>+IFERROR(VLOOKUP(AG27,DONNEES!M$6:$N26,2,0),"")</f>
        <v/>
      </c>
      <c r="AI27" s="9"/>
      <c r="AJ27" s="9" t="str">
        <f>IF(A_remplir!U40&lt;&gt;"",A_remplir!U40,"")</f>
        <v/>
      </c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44" t="str">
        <f>IF(AND(AC27&lt;&gt;"",AF27&lt;&gt;""),SUMPRODUCT((A_remplir!A40:A1029=A27)*A_remplir!D40:D1029),"")</f>
        <v/>
      </c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 t="str">
        <f>IF(A_remplir!U40&lt;&gt;"",A_remplir!U40,"")</f>
        <v/>
      </c>
      <c r="CN27" s="9" t="str">
        <f>IF(A_remplir!W40&lt;&gt;"",A_remplir!W40,"")</f>
        <v/>
      </c>
      <c r="CO27" s="36" t="str">
        <f t="shared" si="2"/>
        <v/>
      </c>
    </row>
    <row r="28" spans="1:93" x14ac:dyDescent="0.25">
      <c r="A28" s="9" t="str">
        <f>IF(A_remplir!A41&lt;&gt;0,A_remplir!A41,"")</f>
        <v/>
      </c>
      <c r="B28" s="26" t="str">
        <f>IF(A28&lt;&gt;"",A_remplir!$B$7,"")</f>
        <v/>
      </c>
      <c r="C28" s="26" t="str">
        <f>IF(B28&lt;&gt;"",A_remplir!$B$6,"")</f>
        <v/>
      </c>
      <c r="D28" s="27" t="str">
        <f t="shared" si="0"/>
        <v/>
      </c>
      <c r="E28" s="9" t="str">
        <f>IF(A_remplir!H41&lt;&gt;0,A_remplir!H41,"")</f>
        <v/>
      </c>
      <c r="F28" s="9" t="str">
        <f>IF(A28&lt;&gt;"",A_remplir!$B$3,"")</f>
        <v/>
      </c>
      <c r="G28" s="26" t="str">
        <f>IF(A28&lt;&gt;"",A_remplir!$B$9,"")</f>
        <v/>
      </c>
      <c r="H28" s="9" t="str">
        <f>IFERROR(VLOOKUP(G28,DONNEES!$C$2:$D$4,2,FALSE),"")</f>
        <v/>
      </c>
      <c r="I28" s="37" t="str">
        <f>IF(A28&lt;&gt;"",A_remplir!$B$5,"")</f>
        <v/>
      </c>
      <c r="J28" s="9" t="str">
        <f>IFERROR(VLOOKUP(I28,DONNEES!$A$2:$B$4,2,FALSE),"")</f>
        <v/>
      </c>
      <c r="K28" s="37" t="str">
        <f>IF(A28&lt;&gt;"",A_remplir!$B$8,"")</f>
        <v/>
      </c>
      <c r="L28" s="9" t="str">
        <f>IF(A_remplir!J41&lt;&gt;0,A_remplir!J41,"")</f>
        <v/>
      </c>
      <c r="M28" s="9" t="str">
        <f>IFERROR(VLOOKUP(L28,DONNEES!$H$1:$I$7,2,FALSE),"")</f>
        <v/>
      </c>
      <c r="N28" s="9" t="str">
        <f>IF(IF(A_remplir!B41&lt;&gt;0,A_remplir!B41,A_remplir!D41)=0,"",IF(A_remplir!B41&lt;&gt;0,A_remplir!B41,A_remplir!D41))</f>
        <v/>
      </c>
      <c r="O28" s="9"/>
      <c r="P28" s="9" t="str">
        <f>IF(A_remplir!K41&lt;&gt;0,A_remplir!K41,"")</f>
        <v/>
      </c>
      <c r="Q28" s="37"/>
      <c r="R28" s="9" t="str">
        <f>IF(A_remplir!L41&lt;&gt;0,A_remplir!L41,"")</f>
        <v/>
      </c>
      <c r="S28" s="9" t="str">
        <f t="shared" si="1"/>
        <v/>
      </c>
      <c r="T28" s="9" t="str">
        <f>IF(A_remplir!I41&lt;&gt;0,A_remplir!I41,"")</f>
        <v/>
      </c>
      <c r="U28" s="9"/>
      <c r="V28" s="39" t="str">
        <f>IF(BC28&lt;&gt;"",A_remplir!$B$6,"")</f>
        <v/>
      </c>
      <c r="W28" s="9"/>
      <c r="X28" s="9"/>
      <c r="Y28" s="40" t="str">
        <f>IF(A_remplir!M41=0,"",A_remplir!M41)</f>
        <v/>
      </c>
      <c r="Z28" s="9"/>
      <c r="AA28" s="9"/>
      <c r="AB28" s="9"/>
      <c r="AC28" s="9" t="str">
        <f>IF(A_remplir!P41=0,"",A_remplir!P41)</f>
        <v/>
      </c>
      <c r="AD28" s="9"/>
      <c r="AE28" s="9"/>
      <c r="AF28" s="9" t="str">
        <f>IF(A_remplir!Q41=0,"",A_remplir!Q41)</f>
        <v/>
      </c>
      <c r="AG28" s="9" t="str">
        <f>IF(A_remplir!E41=0,"",A_remplir!E41)</f>
        <v/>
      </c>
      <c r="AH28" s="9" t="str">
        <f>+IFERROR(VLOOKUP(AG28,DONNEES!M$6:$N27,2,0),"")</f>
        <v/>
      </c>
      <c r="AI28" s="9"/>
      <c r="AJ28" s="9" t="str">
        <f>IF(A_remplir!U41&lt;&gt;"",A_remplir!U41,"")</f>
        <v/>
      </c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44" t="str">
        <f>IF(AND(AC28&lt;&gt;"",AF28&lt;&gt;""),SUMPRODUCT((A_remplir!A41:A1030=A28)*A_remplir!D41:D1030),"")</f>
        <v/>
      </c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 t="str">
        <f>IF(A_remplir!U41&lt;&gt;"",A_remplir!U41,"")</f>
        <v/>
      </c>
      <c r="CN28" s="9" t="str">
        <f>IF(A_remplir!W41&lt;&gt;"",A_remplir!W41,"")</f>
        <v/>
      </c>
      <c r="CO28" s="36" t="str">
        <f t="shared" si="2"/>
        <v/>
      </c>
    </row>
    <row r="29" spans="1:93" x14ac:dyDescent="0.25">
      <c r="A29" s="9" t="str">
        <f>IF(A_remplir!A42&lt;&gt;0,A_remplir!A42,"")</f>
        <v/>
      </c>
      <c r="B29" s="26" t="str">
        <f>IF(A29&lt;&gt;"",A_remplir!$B$7,"")</f>
        <v/>
      </c>
      <c r="C29" s="26" t="str">
        <f>IF(B29&lt;&gt;"",A_remplir!$B$6,"")</f>
        <v/>
      </c>
      <c r="D29" s="27" t="str">
        <f t="shared" si="0"/>
        <v/>
      </c>
      <c r="E29" s="9" t="str">
        <f>IF(A_remplir!H42&lt;&gt;0,A_remplir!H42,"")</f>
        <v/>
      </c>
      <c r="F29" s="9" t="str">
        <f>IF(A29&lt;&gt;"",A_remplir!$B$3,"")</f>
        <v/>
      </c>
      <c r="G29" s="26" t="str">
        <f>IF(A29&lt;&gt;"",A_remplir!$B$9,"")</f>
        <v/>
      </c>
      <c r="H29" s="9" t="str">
        <f>IFERROR(VLOOKUP(G29,DONNEES!$C$2:$D$4,2,FALSE),"")</f>
        <v/>
      </c>
      <c r="I29" s="37" t="str">
        <f>IF(A29&lt;&gt;"",A_remplir!$B$5,"")</f>
        <v/>
      </c>
      <c r="J29" s="9" t="str">
        <f>IFERROR(VLOOKUP(I29,DONNEES!$A$2:$B$4,2,FALSE),"")</f>
        <v/>
      </c>
      <c r="K29" s="37" t="str">
        <f>IF(A29&lt;&gt;"",A_remplir!$B$8,"")</f>
        <v/>
      </c>
      <c r="L29" s="9" t="str">
        <f>IF(A_remplir!J42&lt;&gt;0,A_remplir!J42,"")</f>
        <v/>
      </c>
      <c r="M29" s="9" t="str">
        <f>IFERROR(VLOOKUP(L29,DONNEES!$H$1:$I$7,2,FALSE),"")</f>
        <v/>
      </c>
      <c r="N29" s="9" t="str">
        <f>IF(IF(A_remplir!B42&lt;&gt;0,A_remplir!B42,A_remplir!D42)=0,"",IF(A_remplir!B42&lt;&gt;0,A_remplir!B42,A_remplir!D42))</f>
        <v/>
      </c>
      <c r="O29" s="9"/>
      <c r="P29" s="9" t="str">
        <f>IF(A_remplir!K42&lt;&gt;0,A_remplir!K42,"")</f>
        <v/>
      </c>
      <c r="Q29" s="37"/>
      <c r="R29" s="9" t="str">
        <f>IF(A_remplir!L42&lt;&gt;0,A_remplir!L42,"")</f>
        <v/>
      </c>
      <c r="S29" s="9" t="str">
        <f t="shared" si="1"/>
        <v/>
      </c>
      <c r="T29" s="9" t="str">
        <f>IF(A_remplir!I42&lt;&gt;0,A_remplir!I42,"")</f>
        <v/>
      </c>
      <c r="U29" s="9"/>
      <c r="V29" s="39" t="str">
        <f>IF(BC29&lt;&gt;"",A_remplir!$B$6,"")</f>
        <v/>
      </c>
      <c r="W29" s="9"/>
      <c r="X29" s="9"/>
      <c r="Y29" s="40" t="str">
        <f>IF(A_remplir!M42=0,"",A_remplir!M42)</f>
        <v/>
      </c>
      <c r="Z29" s="9"/>
      <c r="AA29" s="9"/>
      <c r="AB29" s="9"/>
      <c r="AC29" s="9" t="str">
        <f>IF(A_remplir!P42=0,"",A_remplir!P42)</f>
        <v/>
      </c>
      <c r="AD29" s="9"/>
      <c r="AE29" s="9"/>
      <c r="AF29" s="9" t="str">
        <f>IF(A_remplir!Q42=0,"",A_remplir!Q42)</f>
        <v/>
      </c>
      <c r="AG29" s="9" t="str">
        <f>IF(A_remplir!E42=0,"",A_remplir!E42)</f>
        <v/>
      </c>
      <c r="AH29" s="9" t="str">
        <f>+IFERROR(VLOOKUP(AG29,DONNEES!M$6:$N28,2,0),"")</f>
        <v/>
      </c>
      <c r="AI29" s="9"/>
      <c r="AJ29" s="9" t="str">
        <f>IF(A_remplir!U42&lt;&gt;"",A_remplir!U42,"")</f>
        <v/>
      </c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44" t="str">
        <f>IF(AND(AC29&lt;&gt;"",AF29&lt;&gt;""),SUMPRODUCT((A_remplir!A42:A1031=A29)*A_remplir!D42:D1031),"")</f>
        <v/>
      </c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 t="str">
        <f>IF(A_remplir!U42&lt;&gt;"",A_remplir!U42,"")</f>
        <v/>
      </c>
      <c r="CN29" s="9" t="str">
        <f>IF(A_remplir!W42&lt;&gt;"",A_remplir!W42,"")</f>
        <v/>
      </c>
      <c r="CO29" s="36" t="str">
        <f t="shared" si="2"/>
        <v/>
      </c>
    </row>
    <row r="30" spans="1:93" x14ac:dyDescent="0.25">
      <c r="A30" s="9" t="str">
        <f>IF(A_remplir!A43&lt;&gt;0,A_remplir!A43,"")</f>
        <v/>
      </c>
      <c r="B30" s="26" t="str">
        <f>IF(A30&lt;&gt;"",A_remplir!$B$7,"")</f>
        <v/>
      </c>
      <c r="C30" s="26" t="str">
        <f>IF(B30&lt;&gt;"",A_remplir!$B$6,"")</f>
        <v/>
      </c>
      <c r="D30" s="27" t="str">
        <f t="shared" si="0"/>
        <v/>
      </c>
      <c r="E30" s="9" t="str">
        <f>IF(A_remplir!H43&lt;&gt;0,A_remplir!H43,"")</f>
        <v/>
      </c>
      <c r="F30" s="9" t="str">
        <f>IF(A30&lt;&gt;"",A_remplir!$B$3,"")</f>
        <v/>
      </c>
      <c r="G30" s="26" t="str">
        <f>IF(A30&lt;&gt;"",A_remplir!$B$9,"")</f>
        <v/>
      </c>
      <c r="H30" s="9" t="str">
        <f>IFERROR(VLOOKUP(G30,DONNEES!$C$2:$D$4,2,FALSE),"")</f>
        <v/>
      </c>
      <c r="I30" s="37" t="str">
        <f>IF(A30&lt;&gt;"",A_remplir!$B$5,"")</f>
        <v/>
      </c>
      <c r="J30" s="9" t="str">
        <f>IFERROR(VLOOKUP(I30,DONNEES!$A$2:$B$4,2,FALSE),"")</f>
        <v/>
      </c>
      <c r="K30" s="37" t="str">
        <f>IF(A30&lt;&gt;"",A_remplir!$B$8,"")</f>
        <v/>
      </c>
      <c r="L30" s="9" t="str">
        <f>IF(A_remplir!J43&lt;&gt;0,A_remplir!J43,"")</f>
        <v/>
      </c>
      <c r="M30" s="9" t="str">
        <f>IFERROR(VLOOKUP(L30,DONNEES!$H$1:$I$7,2,FALSE),"")</f>
        <v/>
      </c>
      <c r="N30" s="9" t="str">
        <f>IF(IF(A_remplir!B43&lt;&gt;0,A_remplir!B43,A_remplir!D43)=0,"",IF(A_remplir!B43&lt;&gt;0,A_remplir!B43,A_remplir!D43))</f>
        <v/>
      </c>
      <c r="O30" s="9"/>
      <c r="P30" s="9" t="str">
        <f>IF(A_remplir!K43&lt;&gt;0,A_remplir!K43,"")</f>
        <v/>
      </c>
      <c r="Q30" s="37"/>
      <c r="R30" s="9" t="str">
        <f>IF(A_remplir!L43&lt;&gt;0,A_remplir!L43,"")</f>
        <v/>
      </c>
      <c r="S30" s="9" t="str">
        <f t="shared" si="1"/>
        <v/>
      </c>
      <c r="T30" s="9" t="str">
        <f>IF(A_remplir!I43&lt;&gt;0,A_remplir!I43,"")</f>
        <v/>
      </c>
      <c r="U30" s="9"/>
      <c r="V30" s="39" t="str">
        <f>IF(BC30&lt;&gt;"",A_remplir!$B$6,"")</f>
        <v/>
      </c>
      <c r="W30" s="9"/>
      <c r="X30" s="9"/>
      <c r="Y30" s="40" t="str">
        <f>IF(A_remplir!M43=0,"",A_remplir!M43)</f>
        <v/>
      </c>
      <c r="Z30" s="9"/>
      <c r="AA30" s="9"/>
      <c r="AB30" s="9"/>
      <c r="AC30" s="9" t="str">
        <f>IF(A_remplir!P43=0,"",A_remplir!P43)</f>
        <v/>
      </c>
      <c r="AD30" s="9"/>
      <c r="AE30" s="9"/>
      <c r="AF30" s="9" t="str">
        <f>IF(A_remplir!Q43=0,"",A_remplir!Q43)</f>
        <v/>
      </c>
      <c r="AG30" s="9" t="str">
        <f>IF(A_remplir!E43=0,"",A_remplir!E43)</f>
        <v/>
      </c>
      <c r="AH30" s="9" t="str">
        <f>+IFERROR(VLOOKUP(AG30,DONNEES!M$6:$N29,2,0),"")</f>
        <v/>
      </c>
      <c r="AI30" s="9"/>
      <c r="AJ30" s="9" t="str">
        <f>IF(A_remplir!U43&lt;&gt;"",A_remplir!U43,"")</f>
        <v/>
      </c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44" t="str">
        <f>IF(AND(AC30&lt;&gt;"",AF30&lt;&gt;""),SUMPRODUCT((A_remplir!A43:A1032=A30)*A_remplir!D43:D1032),"")</f>
        <v/>
      </c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 t="str">
        <f>IF(A_remplir!U43&lt;&gt;"",A_remplir!U43,"")</f>
        <v/>
      </c>
      <c r="CN30" s="9" t="str">
        <f>IF(A_remplir!W43&lt;&gt;"",A_remplir!W43,"")</f>
        <v/>
      </c>
      <c r="CO30" s="36" t="str">
        <f t="shared" si="2"/>
        <v/>
      </c>
    </row>
    <row r="31" spans="1:93" x14ac:dyDescent="0.25">
      <c r="A31" s="9" t="str">
        <f>IF(A_remplir!A44&lt;&gt;0,A_remplir!A44,"")</f>
        <v/>
      </c>
      <c r="B31" s="26" t="str">
        <f>IF(A31&lt;&gt;"",A_remplir!$B$7,"")</f>
        <v/>
      </c>
      <c r="C31" s="26" t="str">
        <f>IF(B31&lt;&gt;"",A_remplir!$B$6,"")</f>
        <v/>
      </c>
      <c r="D31" s="27" t="str">
        <f t="shared" si="0"/>
        <v/>
      </c>
      <c r="E31" s="9" t="str">
        <f>IF(A_remplir!H44&lt;&gt;0,A_remplir!H44,"")</f>
        <v/>
      </c>
      <c r="F31" s="9" t="str">
        <f>IF(A31&lt;&gt;"",A_remplir!$B$3,"")</f>
        <v/>
      </c>
      <c r="G31" s="26" t="str">
        <f>IF(A31&lt;&gt;"",A_remplir!$B$9,"")</f>
        <v/>
      </c>
      <c r="H31" s="9" t="str">
        <f>IFERROR(VLOOKUP(G31,DONNEES!$C$2:$D$4,2,FALSE),"")</f>
        <v/>
      </c>
      <c r="I31" s="37" t="str">
        <f>IF(A31&lt;&gt;"",A_remplir!$B$5,"")</f>
        <v/>
      </c>
      <c r="J31" s="9" t="str">
        <f>IFERROR(VLOOKUP(I31,DONNEES!$A$2:$B$4,2,FALSE),"")</f>
        <v/>
      </c>
      <c r="K31" s="37" t="str">
        <f>IF(A31&lt;&gt;"",A_remplir!$B$8,"")</f>
        <v/>
      </c>
      <c r="L31" s="9" t="str">
        <f>IF(A_remplir!J44&lt;&gt;0,A_remplir!J44,"")</f>
        <v/>
      </c>
      <c r="M31" s="9" t="str">
        <f>IFERROR(VLOOKUP(L31,DONNEES!$H$1:$I$7,2,FALSE),"")</f>
        <v/>
      </c>
      <c r="N31" s="9" t="str">
        <f>IF(IF(A_remplir!B44&lt;&gt;0,A_remplir!B44,A_remplir!D44)=0,"",IF(A_remplir!B44&lt;&gt;0,A_remplir!B44,A_remplir!D44))</f>
        <v/>
      </c>
      <c r="O31" s="9"/>
      <c r="P31" s="9" t="str">
        <f>IF(A_remplir!K44&lt;&gt;0,A_remplir!K44,"")</f>
        <v/>
      </c>
      <c r="Q31" s="37"/>
      <c r="R31" s="9" t="str">
        <f>IF(A_remplir!L44&lt;&gt;0,A_remplir!L44,"")</f>
        <v/>
      </c>
      <c r="S31" s="9" t="str">
        <f t="shared" si="1"/>
        <v/>
      </c>
      <c r="T31" s="9" t="str">
        <f>IF(A_remplir!I44&lt;&gt;0,A_remplir!I44,"")</f>
        <v/>
      </c>
      <c r="U31" s="9"/>
      <c r="V31" s="39" t="str">
        <f>IF(BC31&lt;&gt;"",A_remplir!$B$6,"")</f>
        <v/>
      </c>
      <c r="W31" s="9"/>
      <c r="X31" s="9"/>
      <c r="Y31" s="40" t="str">
        <f>IF(A_remplir!M44=0,"",A_remplir!M44)</f>
        <v/>
      </c>
      <c r="Z31" s="9"/>
      <c r="AA31" s="9"/>
      <c r="AB31" s="9"/>
      <c r="AC31" s="9" t="str">
        <f>IF(A_remplir!P44=0,"",A_remplir!P44)</f>
        <v/>
      </c>
      <c r="AD31" s="9"/>
      <c r="AE31" s="9"/>
      <c r="AF31" s="9" t="str">
        <f>IF(A_remplir!Q44=0,"",A_remplir!Q44)</f>
        <v/>
      </c>
      <c r="AG31" s="9" t="str">
        <f>IF(A_remplir!E44=0,"",A_remplir!E44)</f>
        <v/>
      </c>
      <c r="AH31" s="9" t="str">
        <f>+IFERROR(VLOOKUP(AG31,DONNEES!M$6:$N30,2,0),"")</f>
        <v/>
      </c>
      <c r="AI31" s="9"/>
      <c r="AJ31" s="9" t="str">
        <f>IF(A_remplir!U44&lt;&gt;"",A_remplir!U44,"")</f>
        <v/>
      </c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44" t="str">
        <f>IF(AND(AC31&lt;&gt;"",AF31&lt;&gt;""),SUMPRODUCT((A_remplir!A44:A1033=A31)*A_remplir!D44:D1033),"")</f>
        <v/>
      </c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 t="str">
        <f>IF(A_remplir!U44&lt;&gt;"",A_remplir!U44,"")</f>
        <v/>
      </c>
      <c r="CN31" s="9" t="str">
        <f>IF(A_remplir!W44&lt;&gt;"",A_remplir!W44,"")</f>
        <v/>
      </c>
      <c r="CO31" s="36" t="str">
        <f t="shared" si="2"/>
        <v/>
      </c>
    </row>
    <row r="32" spans="1:93" x14ac:dyDescent="0.25">
      <c r="A32" s="9" t="str">
        <f>IF(A_remplir!A45&lt;&gt;0,A_remplir!A45,"")</f>
        <v/>
      </c>
      <c r="B32" s="26" t="str">
        <f>IF(A32&lt;&gt;"",A_remplir!$B$7,"")</f>
        <v/>
      </c>
      <c r="C32" s="26" t="str">
        <f>IF(B32&lt;&gt;"",A_remplir!$B$6,"")</f>
        <v/>
      </c>
      <c r="D32" s="27" t="str">
        <f t="shared" si="0"/>
        <v/>
      </c>
      <c r="E32" s="9" t="str">
        <f>IF(A_remplir!H45&lt;&gt;0,A_remplir!H45,"")</f>
        <v/>
      </c>
      <c r="F32" s="9" t="str">
        <f>IF(A32&lt;&gt;"",A_remplir!$B$3,"")</f>
        <v/>
      </c>
      <c r="G32" s="26" t="str">
        <f>IF(A32&lt;&gt;"",A_remplir!$B$9,"")</f>
        <v/>
      </c>
      <c r="H32" s="9" t="str">
        <f>IFERROR(VLOOKUP(G32,DONNEES!$C$2:$D$4,2,FALSE),"")</f>
        <v/>
      </c>
      <c r="I32" s="37" t="str">
        <f>IF(A32&lt;&gt;"",A_remplir!$B$5,"")</f>
        <v/>
      </c>
      <c r="J32" s="9" t="str">
        <f>IFERROR(VLOOKUP(I32,DONNEES!$A$2:$B$4,2,FALSE),"")</f>
        <v/>
      </c>
      <c r="K32" s="37" t="str">
        <f>IF(A32&lt;&gt;"",A_remplir!$B$8,"")</f>
        <v/>
      </c>
      <c r="L32" s="9" t="str">
        <f>IF(A_remplir!J45&lt;&gt;0,A_remplir!J45,"")</f>
        <v/>
      </c>
      <c r="M32" s="9" t="str">
        <f>IFERROR(VLOOKUP(L32,DONNEES!$H$1:$I$7,2,FALSE),"")</f>
        <v/>
      </c>
      <c r="N32" s="9" t="str">
        <f>IF(IF(A_remplir!B45&lt;&gt;0,A_remplir!B45,A_remplir!D45)=0,"",IF(A_remplir!B45&lt;&gt;0,A_remplir!B45,A_remplir!D45))</f>
        <v/>
      </c>
      <c r="O32" s="9"/>
      <c r="P32" s="9" t="str">
        <f>IF(A_remplir!K45&lt;&gt;0,A_remplir!K45,"")</f>
        <v/>
      </c>
      <c r="Q32" s="37"/>
      <c r="R32" s="9" t="str">
        <f>IF(A_remplir!L45&lt;&gt;0,A_remplir!L45,"")</f>
        <v/>
      </c>
      <c r="S32" s="9" t="str">
        <f t="shared" si="1"/>
        <v/>
      </c>
      <c r="T32" s="9" t="str">
        <f>IF(A_remplir!I45&lt;&gt;0,A_remplir!I45,"")</f>
        <v/>
      </c>
      <c r="U32" s="9"/>
      <c r="V32" s="39" t="str">
        <f>IF(BC32&lt;&gt;"",A_remplir!$B$6,"")</f>
        <v/>
      </c>
      <c r="W32" s="9"/>
      <c r="X32" s="9"/>
      <c r="Y32" s="40" t="str">
        <f>IF(A_remplir!M45=0,"",A_remplir!M45)</f>
        <v/>
      </c>
      <c r="Z32" s="9"/>
      <c r="AA32" s="9"/>
      <c r="AB32" s="9"/>
      <c r="AC32" s="9" t="str">
        <f>IF(A_remplir!P45=0,"",A_remplir!P45)</f>
        <v/>
      </c>
      <c r="AD32" s="9"/>
      <c r="AE32" s="9"/>
      <c r="AF32" s="9" t="str">
        <f>IF(A_remplir!Q45=0,"",A_remplir!Q45)</f>
        <v/>
      </c>
      <c r="AG32" s="9" t="str">
        <f>IF(A_remplir!E45=0,"",A_remplir!E45)</f>
        <v/>
      </c>
      <c r="AH32" s="9" t="str">
        <f>+IFERROR(VLOOKUP(AG32,DONNEES!M$6:$N31,2,0),"")</f>
        <v/>
      </c>
      <c r="AI32" s="9"/>
      <c r="AJ32" s="9" t="str">
        <f>IF(A_remplir!U45&lt;&gt;"",A_remplir!U45,"")</f>
        <v/>
      </c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44" t="str">
        <f>IF(AND(AC32&lt;&gt;"",AF32&lt;&gt;""),SUMPRODUCT((A_remplir!A45:A1034=A32)*A_remplir!D45:D1034),"")</f>
        <v/>
      </c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 t="str">
        <f>IF(A_remplir!U45&lt;&gt;"",A_remplir!U45,"")</f>
        <v/>
      </c>
      <c r="CN32" s="9" t="str">
        <f>IF(A_remplir!W45&lt;&gt;"",A_remplir!W45,"")</f>
        <v/>
      </c>
      <c r="CO32" s="36" t="str">
        <f t="shared" si="2"/>
        <v/>
      </c>
    </row>
    <row r="33" spans="1:93" x14ac:dyDescent="0.25">
      <c r="A33" s="9" t="str">
        <f>IF(A_remplir!A46&lt;&gt;0,A_remplir!A46,"")</f>
        <v/>
      </c>
      <c r="B33" s="26" t="str">
        <f>IF(A33&lt;&gt;"",A_remplir!$B$7,"")</f>
        <v/>
      </c>
      <c r="C33" s="26" t="str">
        <f>IF(B33&lt;&gt;"",A_remplir!$B$6,"")</f>
        <v/>
      </c>
      <c r="D33" s="27" t="str">
        <f t="shared" si="0"/>
        <v/>
      </c>
      <c r="E33" s="9" t="str">
        <f>IF(A_remplir!H46&lt;&gt;0,A_remplir!H46,"")</f>
        <v/>
      </c>
      <c r="F33" s="9" t="str">
        <f>IF(A33&lt;&gt;"",A_remplir!$B$3,"")</f>
        <v/>
      </c>
      <c r="G33" s="26" t="str">
        <f>IF(A33&lt;&gt;"",A_remplir!$B$9,"")</f>
        <v/>
      </c>
      <c r="H33" s="9" t="str">
        <f>IFERROR(VLOOKUP(G33,DONNEES!$C$2:$D$4,2,FALSE),"")</f>
        <v/>
      </c>
      <c r="I33" s="37" t="str">
        <f>IF(A33&lt;&gt;"",A_remplir!$B$5,"")</f>
        <v/>
      </c>
      <c r="J33" s="9" t="str">
        <f>IFERROR(VLOOKUP(I33,DONNEES!$A$2:$B$4,2,FALSE),"")</f>
        <v/>
      </c>
      <c r="K33" s="37" t="str">
        <f>IF(A33&lt;&gt;"",A_remplir!$B$8,"")</f>
        <v/>
      </c>
      <c r="L33" s="9" t="str">
        <f>IF(A_remplir!J46&lt;&gt;0,A_remplir!J46,"")</f>
        <v/>
      </c>
      <c r="M33" s="9" t="str">
        <f>IFERROR(VLOOKUP(L33,DONNEES!$H$1:$I$7,2,FALSE),"")</f>
        <v/>
      </c>
      <c r="N33" s="9" t="str">
        <f>IF(IF(A_remplir!B46&lt;&gt;0,A_remplir!B46,A_remplir!D46)=0,"",IF(A_remplir!B46&lt;&gt;0,A_remplir!B46,A_remplir!D46))</f>
        <v/>
      </c>
      <c r="O33" s="9"/>
      <c r="P33" s="9" t="str">
        <f>IF(A_remplir!K46&lt;&gt;0,A_remplir!K46,"")</f>
        <v/>
      </c>
      <c r="Q33" s="37"/>
      <c r="R33" s="9" t="str">
        <f>IF(A_remplir!L46&lt;&gt;0,A_remplir!L46,"")</f>
        <v/>
      </c>
      <c r="S33" s="9" t="str">
        <f t="shared" si="1"/>
        <v/>
      </c>
      <c r="T33" s="9" t="str">
        <f>IF(A_remplir!I46&lt;&gt;0,A_remplir!I46,"")</f>
        <v/>
      </c>
      <c r="U33" s="9"/>
      <c r="V33" s="39" t="str">
        <f>IF(BC33&lt;&gt;"",A_remplir!$B$6,"")</f>
        <v/>
      </c>
      <c r="W33" s="9"/>
      <c r="X33" s="9"/>
      <c r="Y33" s="40" t="str">
        <f>IF(A_remplir!M46=0,"",A_remplir!M46)</f>
        <v/>
      </c>
      <c r="Z33" s="9"/>
      <c r="AA33" s="9"/>
      <c r="AB33" s="9"/>
      <c r="AC33" s="9" t="str">
        <f>IF(A_remplir!P46=0,"",A_remplir!P46)</f>
        <v/>
      </c>
      <c r="AD33" s="9"/>
      <c r="AE33" s="9"/>
      <c r="AF33" s="9" t="str">
        <f>IF(A_remplir!Q46=0,"",A_remplir!Q46)</f>
        <v/>
      </c>
      <c r="AG33" s="9" t="str">
        <f>IF(A_remplir!E46=0,"",A_remplir!E46)</f>
        <v/>
      </c>
      <c r="AH33" s="9" t="str">
        <f>+IFERROR(VLOOKUP(AG33,DONNEES!M$6:$N32,2,0),"")</f>
        <v/>
      </c>
      <c r="AI33" s="9"/>
      <c r="AJ33" s="9" t="str">
        <f>IF(A_remplir!U46&lt;&gt;"",A_remplir!U46,"")</f>
        <v/>
      </c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44" t="str">
        <f>IF(AND(AC33&lt;&gt;"",AF33&lt;&gt;""),SUMPRODUCT((A_remplir!A46:A1035=A33)*A_remplir!D46:D1035),"")</f>
        <v/>
      </c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 t="str">
        <f>IF(A_remplir!U46&lt;&gt;"",A_remplir!U46,"")</f>
        <v/>
      </c>
      <c r="CN33" s="9" t="str">
        <f>IF(A_remplir!W46&lt;&gt;"",A_remplir!W46,"")</f>
        <v/>
      </c>
      <c r="CO33" s="36" t="str">
        <f t="shared" si="2"/>
        <v/>
      </c>
    </row>
    <row r="34" spans="1:93" x14ac:dyDescent="0.25">
      <c r="A34" s="9" t="str">
        <f>IF(A_remplir!A47&lt;&gt;0,A_remplir!A47,"")</f>
        <v/>
      </c>
      <c r="B34" s="26" t="str">
        <f>IF(A34&lt;&gt;"",A_remplir!$B$7,"")</f>
        <v/>
      </c>
      <c r="C34" s="26" t="str">
        <f>IF(B34&lt;&gt;"",A_remplir!$B$6,"")</f>
        <v/>
      </c>
      <c r="D34" s="27" t="str">
        <f t="shared" si="0"/>
        <v/>
      </c>
      <c r="E34" s="9" t="str">
        <f>IF(A_remplir!H47&lt;&gt;0,A_remplir!H47,"")</f>
        <v/>
      </c>
      <c r="F34" s="9" t="str">
        <f>IF(A34&lt;&gt;"",A_remplir!$B$3,"")</f>
        <v/>
      </c>
      <c r="G34" s="26" t="str">
        <f>IF(A34&lt;&gt;"",A_remplir!$B$9,"")</f>
        <v/>
      </c>
      <c r="H34" s="9" t="str">
        <f>IFERROR(VLOOKUP(G34,DONNEES!$C$2:$D$4,2,FALSE),"")</f>
        <v/>
      </c>
      <c r="I34" s="37" t="str">
        <f>IF(A34&lt;&gt;"",A_remplir!$B$5,"")</f>
        <v/>
      </c>
      <c r="J34" s="9" t="str">
        <f>IFERROR(VLOOKUP(I34,DONNEES!$A$2:$B$4,2,FALSE),"")</f>
        <v/>
      </c>
      <c r="K34" s="37" t="str">
        <f>IF(A34&lt;&gt;"",A_remplir!$B$8,"")</f>
        <v/>
      </c>
      <c r="L34" s="9" t="str">
        <f>IF(A_remplir!J47&lt;&gt;0,A_remplir!J47,"")</f>
        <v/>
      </c>
      <c r="M34" s="9" t="str">
        <f>IFERROR(VLOOKUP(L34,DONNEES!$H$1:$I$7,2,FALSE),"")</f>
        <v/>
      </c>
      <c r="N34" s="9" t="str">
        <f>IF(IF(A_remplir!B47&lt;&gt;0,A_remplir!B47,A_remplir!D47)=0,"",IF(A_remplir!B47&lt;&gt;0,A_remplir!B47,A_remplir!D47))</f>
        <v/>
      </c>
      <c r="O34" s="9"/>
      <c r="P34" s="9" t="str">
        <f>IF(A_remplir!K47&lt;&gt;0,A_remplir!K47,"")</f>
        <v/>
      </c>
      <c r="Q34" s="37"/>
      <c r="R34" s="9" t="str">
        <f>IF(A_remplir!L47&lt;&gt;0,A_remplir!L47,"")</f>
        <v/>
      </c>
      <c r="S34" s="9" t="str">
        <f t="shared" si="1"/>
        <v/>
      </c>
      <c r="T34" s="9" t="str">
        <f>IF(A_remplir!I47&lt;&gt;0,A_remplir!I47,"")</f>
        <v/>
      </c>
      <c r="U34" s="9"/>
      <c r="V34" s="39" t="str">
        <f>IF(BC34&lt;&gt;"",A_remplir!$B$6,"")</f>
        <v/>
      </c>
      <c r="W34" s="9"/>
      <c r="X34" s="9"/>
      <c r="Y34" s="40" t="str">
        <f>IF(A_remplir!M47=0,"",A_remplir!M47)</f>
        <v/>
      </c>
      <c r="Z34" s="9"/>
      <c r="AA34" s="9"/>
      <c r="AB34" s="9"/>
      <c r="AC34" s="9" t="str">
        <f>IF(A_remplir!P47=0,"",A_remplir!P47)</f>
        <v/>
      </c>
      <c r="AD34" s="9"/>
      <c r="AE34" s="9"/>
      <c r="AF34" s="9" t="str">
        <f>IF(A_remplir!Q47=0,"",A_remplir!Q47)</f>
        <v/>
      </c>
      <c r="AG34" s="9" t="str">
        <f>IF(A_remplir!E47=0,"",A_remplir!E47)</f>
        <v/>
      </c>
      <c r="AH34" s="9" t="str">
        <f>+IFERROR(VLOOKUP(AG34,DONNEES!M$6:$N33,2,0),"")</f>
        <v/>
      </c>
      <c r="AI34" s="9"/>
      <c r="AJ34" s="9" t="str">
        <f>IF(A_remplir!U47&lt;&gt;"",A_remplir!U47,"")</f>
        <v/>
      </c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44" t="str">
        <f>IF(AND(AC34&lt;&gt;"",AF34&lt;&gt;""),SUMPRODUCT((A_remplir!A47:A1036=A34)*A_remplir!D47:D1036),"")</f>
        <v/>
      </c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 t="str">
        <f>IF(A_remplir!U47&lt;&gt;"",A_remplir!U47,"")</f>
        <v/>
      </c>
      <c r="CN34" s="9" t="str">
        <f>IF(A_remplir!W47&lt;&gt;"",A_remplir!W47,"")</f>
        <v/>
      </c>
      <c r="CO34" s="36" t="str">
        <f t="shared" si="2"/>
        <v/>
      </c>
    </row>
    <row r="35" spans="1:93" x14ac:dyDescent="0.25">
      <c r="A35" s="9" t="str">
        <f>IF(A_remplir!A48&lt;&gt;0,A_remplir!A48,"")</f>
        <v/>
      </c>
      <c r="B35" s="26" t="str">
        <f>IF(A35&lt;&gt;"",A_remplir!$B$7,"")</f>
        <v/>
      </c>
      <c r="C35" s="26" t="str">
        <f>IF(B35&lt;&gt;"",A_remplir!$B$6,"")</f>
        <v/>
      </c>
      <c r="D35" s="27" t="str">
        <f t="shared" si="0"/>
        <v/>
      </c>
      <c r="E35" s="9" t="str">
        <f>IF(A_remplir!H48&lt;&gt;0,A_remplir!H48,"")</f>
        <v/>
      </c>
      <c r="F35" s="9" t="str">
        <f>IF(A35&lt;&gt;"",A_remplir!$B$3,"")</f>
        <v/>
      </c>
      <c r="G35" s="26" t="str">
        <f>IF(A35&lt;&gt;"",A_remplir!$B$9,"")</f>
        <v/>
      </c>
      <c r="H35" s="9" t="str">
        <f>IFERROR(VLOOKUP(G35,DONNEES!$C$2:$D$4,2,FALSE),"")</f>
        <v/>
      </c>
      <c r="I35" s="37" t="str">
        <f>IF(A35&lt;&gt;"",A_remplir!$B$5,"")</f>
        <v/>
      </c>
      <c r="J35" s="9" t="str">
        <f>IFERROR(VLOOKUP(I35,DONNEES!$A$2:$B$4,2,FALSE),"")</f>
        <v/>
      </c>
      <c r="K35" s="37" t="str">
        <f>IF(A35&lt;&gt;"",A_remplir!$B$8,"")</f>
        <v/>
      </c>
      <c r="L35" s="9" t="str">
        <f>IF(A_remplir!J48&lt;&gt;0,A_remplir!J48,"")</f>
        <v/>
      </c>
      <c r="M35" s="9" t="str">
        <f>IFERROR(VLOOKUP(L35,DONNEES!$H$1:$I$7,2,FALSE),"")</f>
        <v/>
      </c>
      <c r="N35" s="9" t="str">
        <f>IF(IF(A_remplir!B48&lt;&gt;0,A_remplir!B48,A_remplir!D48)=0,"",IF(A_remplir!B48&lt;&gt;0,A_remplir!B48,A_remplir!D48))</f>
        <v/>
      </c>
      <c r="O35" s="9"/>
      <c r="P35" s="9" t="str">
        <f>IF(A_remplir!K48&lt;&gt;0,A_remplir!K48,"")</f>
        <v/>
      </c>
      <c r="Q35" s="37"/>
      <c r="R35" s="9" t="str">
        <f>IF(A_remplir!L48&lt;&gt;0,A_remplir!L48,"")</f>
        <v/>
      </c>
      <c r="S35" s="9" t="str">
        <f t="shared" si="1"/>
        <v/>
      </c>
      <c r="T35" s="9" t="str">
        <f>IF(A_remplir!I48&lt;&gt;0,A_remplir!I48,"")</f>
        <v/>
      </c>
      <c r="U35" s="9"/>
      <c r="V35" s="39" t="str">
        <f>IF(BC35&lt;&gt;"",A_remplir!$B$6,"")</f>
        <v/>
      </c>
      <c r="W35" s="9"/>
      <c r="X35" s="9"/>
      <c r="Y35" s="40" t="str">
        <f>IF(A_remplir!M48=0,"",A_remplir!M48)</f>
        <v/>
      </c>
      <c r="Z35" s="9"/>
      <c r="AA35" s="9"/>
      <c r="AB35" s="9"/>
      <c r="AC35" s="9" t="str">
        <f>IF(A_remplir!P48=0,"",A_remplir!P48)</f>
        <v/>
      </c>
      <c r="AD35" s="9"/>
      <c r="AE35" s="9"/>
      <c r="AF35" s="9" t="str">
        <f>IF(A_remplir!Q48=0,"",A_remplir!Q48)</f>
        <v/>
      </c>
      <c r="AG35" s="9" t="str">
        <f>IF(A_remplir!E48=0,"",A_remplir!E48)</f>
        <v/>
      </c>
      <c r="AH35" s="9" t="str">
        <f>+IFERROR(VLOOKUP(AG35,DONNEES!M$6:$N34,2,0),"")</f>
        <v/>
      </c>
      <c r="AI35" s="9"/>
      <c r="AJ35" s="9" t="str">
        <f>IF(A_remplir!U48&lt;&gt;"",A_remplir!U48,"")</f>
        <v/>
      </c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44" t="str">
        <f>IF(AND(AC35&lt;&gt;"",AF35&lt;&gt;""),SUMPRODUCT((A_remplir!A48:A1037=A35)*A_remplir!D48:D1037),"")</f>
        <v/>
      </c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 t="str">
        <f>IF(A_remplir!U48&lt;&gt;"",A_remplir!U48,"")</f>
        <v/>
      </c>
      <c r="CN35" s="9" t="str">
        <f>IF(A_remplir!W48&lt;&gt;"",A_remplir!W48,"")</f>
        <v/>
      </c>
      <c r="CO35" s="36" t="str">
        <f t="shared" si="2"/>
        <v/>
      </c>
    </row>
    <row r="36" spans="1:93" x14ac:dyDescent="0.25">
      <c r="A36" s="9" t="str">
        <f>IF(A_remplir!A49&lt;&gt;0,A_remplir!A49,"")</f>
        <v/>
      </c>
      <c r="B36" s="26" t="str">
        <f>IF(A36&lt;&gt;"",A_remplir!$B$7,"")</f>
        <v/>
      </c>
      <c r="C36" s="26" t="str">
        <f>IF(B36&lt;&gt;"",A_remplir!$B$6,"")</f>
        <v/>
      </c>
      <c r="D36" s="27" t="str">
        <f t="shared" si="0"/>
        <v/>
      </c>
      <c r="E36" s="9" t="str">
        <f>IF(A_remplir!H49&lt;&gt;0,A_remplir!H49,"")</f>
        <v/>
      </c>
      <c r="F36" s="9" t="str">
        <f>IF(A36&lt;&gt;"",A_remplir!$B$3,"")</f>
        <v/>
      </c>
      <c r="G36" s="26" t="str">
        <f>IF(A36&lt;&gt;"",A_remplir!$B$9,"")</f>
        <v/>
      </c>
      <c r="H36" s="9" t="str">
        <f>IFERROR(VLOOKUP(G36,DONNEES!$C$2:$D$4,2,FALSE),"")</f>
        <v/>
      </c>
      <c r="I36" s="37" t="str">
        <f>IF(A36&lt;&gt;"",A_remplir!$B$5,"")</f>
        <v/>
      </c>
      <c r="J36" s="9" t="str">
        <f>IFERROR(VLOOKUP(I36,DONNEES!$A$2:$B$4,2,FALSE),"")</f>
        <v/>
      </c>
      <c r="K36" s="37" t="str">
        <f>IF(A36&lt;&gt;"",A_remplir!$B$8,"")</f>
        <v/>
      </c>
      <c r="L36" s="9" t="str">
        <f>IF(A_remplir!J49&lt;&gt;0,A_remplir!J49,"")</f>
        <v/>
      </c>
      <c r="M36" s="9" t="str">
        <f>IFERROR(VLOOKUP(L36,DONNEES!$H$1:$I$7,2,FALSE),"")</f>
        <v/>
      </c>
      <c r="N36" s="9" t="str">
        <f>IF(IF(A_remplir!B49&lt;&gt;0,A_remplir!B49,A_remplir!D49)=0,"",IF(A_remplir!B49&lt;&gt;0,A_remplir!B49,A_remplir!D49))</f>
        <v/>
      </c>
      <c r="O36" s="9"/>
      <c r="P36" s="9" t="str">
        <f>IF(A_remplir!K49&lt;&gt;0,A_remplir!K49,"")</f>
        <v/>
      </c>
      <c r="Q36" s="37"/>
      <c r="R36" s="9" t="str">
        <f>IF(A_remplir!L49&lt;&gt;0,A_remplir!L49,"")</f>
        <v/>
      </c>
      <c r="S36" s="9" t="str">
        <f t="shared" si="1"/>
        <v/>
      </c>
      <c r="T36" s="9" t="str">
        <f>IF(A_remplir!I49&lt;&gt;0,A_remplir!I49,"")</f>
        <v/>
      </c>
      <c r="U36" s="9"/>
      <c r="V36" s="39" t="str">
        <f>IF(BC36&lt;&gt;"",A_remplir!$B$6,"")</f>
        <v/>
      </c>
      <c r="W36" s="9"/>
      <c r="X36" s="9"/>
      <c r="Y36" s="40" t="str">
        <f>IF(A_remplir!M49=0,"",A_remplir!M49)</f>
        <v/>
      </c>
      <c r="Z36" s="9"/>
      <c r="AA36" s="9"/>
      <c r="AB36" s="9"/>
      <c r="AC36" s="9" t="str">
        <f>IF(A_remplir!P49=0,"",A_remplir!P49)</f>
        <v/>
      </c>
      <c r="AD36" s="9"/>
      <c r="AE36" s="9"/>
      <c r="AF36" s="9" t="str">
        <f>IF(A_remplir!Q49=0,"",A_remplir!Q49)</f>
        <v/>
      </c>
      <c r="AG36" s="9" t="str">
        <f>IF(A_remplir!E49=0,"",A_remplir!E49)</f>
        <v/>
      </c>
      <c r="AH36" s="9" t="str">
        <f>+IFERROR(VLOOKUP(AG36,DONNEES!M$6:$N35,2,0),"")</f>
        <v/>
      </c>
      <c r="AI36" s="9"/>
      <c r="AJ36" s="9" t="str">
        <f>IF(A_remplir!U49&lt;&gt;"",A_remplir!U49,"")</f>
        <v/>
      </c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44" t="str">
        <f>IF(AND(AC36&lt;&gt;"",AF36&lt;&gt;""),SUMPRODUCT((A_remplir!A49:A1038=A36)*A_remplir!D49:D1038),"")</f>
        <v/>
      </c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 t="str">
        <f>IF(A_remplir!U49&lt;&gt;"",A_remplir!U49,"")</f>
        <v/>
      </c>
      <c r="CN36" s="9" t="str">
        <f>IF(A_remplir!W49&lt;&gt;"",A_remplir!W49,"")</f>
        <v/>
      </c>
      <c r="CO36" s="36" t="str">
        <f t="shared" si="2"/>
        <v/>
      </c>
    </row>
    <row r="37" spans="1:93" x14ac:dyDescent="0.25">
      <c r="A37" s="9" t="str">
        <f>IF(A_remplir!A50&lt;&gt;0,A_remplir!A50,"")</f>
        <v/>
      </c>
      <c r="B37" s="26" t="str">
        <f>IF(A37&lt;&gt;"",A_remplir!$B$7,"")</f>
        <v/>
      </c>
      <c r="C37" s="26" t="str">
        <f>IF(B37&lt;&gt;"",A_remplir!$B$6,"")</f>
        <v/>
      </c>
      <c r="D37" s="27" t="str">
        <f t="shared" si="0"/>
        <v/>
      </c>
      <c r="E37" s="9" t="str">
        <f>IF(A_remplir!H50&lt;&gt;0,A_remplir!H50,"")</f>
        <v/>
      </c>
      <c r="F37" s="9" t="str">
        <f>IF(A37&lt;&gt;"",A_remplir!$B$3,"")</f>
        <v/>
      </c>
      <c r="G37" s="26" t="str">
        <f>IF(A37&lt;&gt;"",A_remplir!$B$9,"")</f>
        <v/>
      </c>
      <c r="H37" s="9" t="str">
        <f>IFERROR(VLOOKUP(G37,DONNEES!$C$2:$D$4,2,FALSE),"")</f>
        <v/>
      </c>
      <c r="I37" s="37" t="str">
        <f>IF(A37&lt;&gt;"",A_remplir!$B$5,"")</f>
        <v/>
      </c>
      <c r="J37" s="9" t="str">
        <f>IFERROR(VLOOKUP(I37,DONNEES!$A$2:$B$4,2,FALSE),"")</f>
        <v/>
      </c>
      <c r="K37" s="37" t="str">
        <f>IF(A37&lt;&gt;"",A_remplir!$B$8,"")</f>
        <v/>
      </c>
      <c r="L37" s="9" t="str">
        <f>IF(A_remplir!J50&lt;&gt;0,A_remplir!J50,"")</f>
        <v/>
      </c>
      <c r="M37" s="9" t="str">
        <f>IFERROR(VLOOKUP(L37,DONNEES!$H$1:$I$7,2,FALSE),"")</f>
        <v/>
      </c>
      <c r="N37" s="9" t="str">
        <f>IF(IF(A_remplir!B50&lt;&gt;0,A_remplir!B50,A_remplir!D50)=0,"",IF(A_remplir!B50&lt;&gt;0,A_remplir!B50,A_remplir!D50))</f>
        <v/>
      </c>
      <c r="O37" s="9"/>
      <c r="P37" s="9" t="str">
        <f>IF(A_remplir!K50&lt;&gt;0,A_remplir!K50,"")</f>
        <v/>
      </c>
      <c r="Q37" s="37"/>
      <c r="R37" s="9" t="str">
        <f>IF(A_remplir!L50&lt;&gt;0,A_remplir!L50,"")</f>
        <v/>
      </c>
      <c r="S37" s="9" t="str">
        <f t="shared" si="1"/>
        <v/>
      </c>
      <c r="T37" s="9" t="str">
        <f>IF(A_remplir!I50&lt;&gt;0,A_remplir!I50,"")</f>
        <v/>
      </c>
      <c r="U37" s="9"/>
      <c r="V37" s="39" t="str">
        <f>IF(BC37&lt;&gt;"",A_remplir!$B$6,"")</f>
        <v/>
      </c>
      <c r="W37" s="9"/>
      <c r="X37" s="9"/>
      <c r="Y37" s="40" t="str">
        <f>IF(A_remplir!M50=0,"",A_remplir!M50)</f>
        <v/>
      </c>
      <c r="Z37" s="9"/>
      <c r="AA37" s="9"/>
      <c r="AB37" s="9"/>
      <c r="AC37" s="9" t="str">
        <f>IF(A_remplir!P50=0,"",A_remplir!P50)</f>
        <v/>
      </c>
      <c r="AD37" s="9"/>
      <c r="AE37" s="9"/>
      <c r="AF37" s="9" t="str">
        <f>IF(A_remplir!Q50=0,"",A_remplir!Q50)</f>
        <v/>
      </c>
      <c r="AG37" s="9" t="str">
        <f>IF(A_remplir!E50=0,"",A_remplir!E50)</f>
        <v/>
      </c>
      <c r="AH37" s="9" t="str">
        <f>+IFERROR(VLOOKUP(AG37,DONNEES!M$6:$N36,2,0),"")</f>
        <v/>
      </c>
      <c r="AI37" s="9"/>
      <c r="AJ37" s="9" t="str">
        <f>IF(A_remplir!U50&lt;&gt;"",A_remplir!U50,"")</f>
        <v/>
      </c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44" t="str">
        <f>IF(AND(AC37&lt;&gt;"",AF37&lt;&gt;""),SUMPRODUCT((A_remplir!A50:A1039=A37)*A_remplir!D50:D1039),"")</f>
        <v/>
      </c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 t="str">
        <f>IF(A_remplir!U50&lt;&gt;"",A_remplir!U50,"")</f>
        <v/>
      </c>
      <c r="CN37" s="9" t="str">
        <f>IF(A_remplir!W50&lt;&gt;"",A_remplir!W50,"")</f>
        <v/>
      </c>
      <c r="CO37" s="36" t="str">
        <f t="shared" si="2"/>
        <v/>
      </c>
    </row>
    <row r="38" spans="1:93" x14ac:dyDescent="0.25">
      <c r="A38" s="9" t="str">
        <f>IF(A_remplir!A51&lt;&gt;0,A_remplir!A51,"")</f>
        <v/>
      </c>
      <c r="B38" s="26" t="str">
        <f>IF(A38&lt;&gt;"",A_remplir!$B$7,"")</f>
        <v/>
      </c>
      <c r="C38" s="26" t="str">
        <f>IF(B38&lt;&gt;"",A_remplir!$B$6,"")</f>
        <v/>
      </c>
      <c r="D38" s="27" t="str">
        <f t="shared" si="0"/>
        <v/>
      </c>
      <c r="E38" s="9" t="str">
        <f>IF(A_remplir!H51&lt;&gt;0,A_remplir!H51,"")</f>
        <v/>
      </c>
      <c r="F38" s="9" t="str">
        <f>IF(A38&lt;&gt;"",A_remplir!$B$3,"")</f>
        <v/>
      </c>
      <c r="G38" s="26" t="str">
        <f>IF(A38&lt;&gt;"",A_remplir!$B$9,"")</f>
        <v/>
      </c>
      <c r="H38" s="9" t="str">
        <f>IFERROR(VLOOKUP(G38,DONNEES!$C$2:$D$4,2,FALSE),"")</f>
        <v/>
      </c>
      <c r="I38" s="37" t="str">
        <f>IF(A38&lt;&gt;"",A_remplir!$B$5,"")</f>
        <v/>
      </c>
      <c r="J38" s="9" t="str">
        <f>IFERROR(VLOOKUP(I38,DONNEES!$A$2:$B$4,2,FALSE),"")</f>
        <v/>
      </c>
      <c r="K38" s="37" t="str">
        <f>IF(A38&lt;&gt;"",A_remplir!$B$8,"")</f>
        <v/>
      </c>
      <c r="L38" s="9" t="str">
        <f>IF(A_remplir!J51&lt;&gt;0,A_remplir!J51,"")</f>
        <v/>
      </c>
      <c r="M38" s="9" t="str">
        <f>IFERROR(VLOOKUP(L38,DONNEES!$H$1:$I$7,2,FALSE),"")</f>
        <v/>
      </c>
      <c r="N38" s="9" t="str">
        <f>IF(IF(A_remplir!B51&lt;&gt;0,A_remplir!B51,A_remplir!D51)=0,"",IF(A_remplir!B51&lt;&gt;0,A_remplir!B51,A_remplir!D51))</f>
        <v/>
      </c>
      <c r="O38" s="9"/>
      <c r="P38" s="9" t="str">
        <f>IF(A_remplir!K51&lt;&gt;0,A_remplir!K51,"")</f>
        <v/>
      </c>
      <c r="Q38" s="37"/>
      <c r="R38" s="9" t="str">
        <f>IF(A_remplir!L51&lt;&gt;0,A_remplir!L51,"")</f>
        <v/>
      </c>
      <c r="S38" s="9" t="str">
        <f t="shared" si="1"/>
        <v/>
      </c>
      <c r="T38" s="9" t="str">
        <f>IF(A_remplir!I51&lt;&gt;0,A_remplir!I51,"")</f>
        <v/>
      </c>
      <c r="U38" s="9"/>
      <c r="V38" s="39" t="str">
        <f>IF(BC38&lt;&gt;"",A_remplir!$B$6,"")</f>
        <v/>
      </c>
      <c r="W38" s="9"/>
      <c r="X38" s="9"/>
      <c r="Y38" s="40" t="str">
        <f>IF(A_remplir!M51=0,"",A_remplir!M51)</f>
        <v/>
      </c>
      <c r="Z38" s="9"/>
      <c r="AA38" s="9"/>
      <c r="AB38" s="9"/>
      <c r="AC38" s="37" t="str">
        <f>IF(A38&lt;&gt;"",A_remplir!P51,"")</f>
        <v/>
      </c>
      <c r="AD38" s="9"/>
      <c r="AE38" s="9"/>
      <c r="AF38" s="9" t="str">
        <f>IF(A_remplir!Q51=0,"",A_remplir!Q51)</f>
        <v/>
      </c>
      <c r="AG38" s="9" t="str">
        <f>IF(A_remplir!E51=0,"",A_remplir!E51)</f>
        <v/>
      </c>
      <c r="AH38" s="9" t="str">
        <f>+IFERROR(VLOOKUP(AG38,DONNEES!M$6:$N37,2,0),"")</f>
        <v/>
      </c>
      <c r="AI38" s="9"/>
      <c r="AJ38" s="9" t="str">
        <f>IF(A_remplir!U51&lt;&gt;"",A_remplir!U51,"")</f>
        <v/>
      </c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44" t="str">
        <f>IF(AND(AC38&lt;&gt;"",AF38&lt;&gt;""),SUMPRODUCT((A_remplir!A51:A1040=A38)*A_remplir!D51:D1040),"")</f>
        <v/>
      </c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 t="str">
        <f>IF(A_remplir!U51&lt;&gt;"",A_remplir!U51,"")</f>
        <v/>
      </c>
      <c r="CN38" s="9" t="str">
        <f>IF(A_remplir!W51&lt;&gt;"",A_remplir!W51,"")</f>
        <v/>
      </c>
      <c r="CO38" s="36" t="str">
        <f t="shared" si="2"/>
        <v/>
      </c>
    </row>
    <row r="39" spans="1:93" x14ac:dyDescent="0.25">
      <c r="A39" s="9" t="str">
        <f>IF(A_remplir!A52&lt;&gt;0,A_remplir!A52,"")</f>
        <v/>
      </c>
      <c r="B39" s="26" t="str">
        <f>IF(A39&lt;&gt;"",A_remplir!$B$7,"")</f>
        <v/>
      </c>
      <c r="C39" s="26" t="str">
        <f>IF(B39&lt;&gt;"",A_remplir!$B$6,"")</f>
        <v/>
      </c>
      <c r="D39" s="27" t="str">
        <f t="shared" si="0"/>
        <v/>
      </c>
      <c r="E39" s="9" t="str">
        <f>IF(A_remplir!H52&lt;&gt;0,A_remplir!H52,"")</f>
        <v/>
      </c>
      <c r="F39" s="9" t="str">
        <f>IF(A39&lt;&gt;"",A_remplir!$B$3,"")</f>
        <v/>
      </c>
      <c r="G39" s="26" t="str">
        <f>IF(A39&lt;&gt;"",A_remplir!$B$9,"")</f>
        <v/>
      </c>
      <c r="H39" s="9" t="str">
        <f>IFERROR(VLOOKUP(G39,DONNEES!$C$2:$D$4,2,FALSE),"")</f>
        <v/>
      </c>
      <c r="I39" s="37" t="str">
        <f>IF(A39&lt;&gt;"",A_remplir!$B$5,"")</f>
        <v/>
      </c>
      <c r="J39" s="9" t="str">
        <f>IFERROR(VLOOKUP(I39,DONNEES!$A$2:$B$4,2,FALSE),"")</f>
        <v/>
      </c>
      <c r="K39" s="37" t="str">
        <f>IF(A39&lt;&gt;"",A_remplir!$B$8,"")</f>
        <v/>
      </c>
      <c r="L39" s="9" t="str">
        <f>IF(A_remplir!J52&lt;&gt;0,A_remplir!J52,"")</f>
        <v/>
      </c>
      <c r="M39" s="9" t="str">
        <f>IFERROR(VLOOKUP(L39,DONNEES!$H$1:$I$7,2,FALSE),"")</f>
        <v/>
      </c>
      <c r="N39" s="9" t="str">
        <f>IF(IF(A_remplir!B52&lt;&gt;0,A_remplir!B52,A_remplir!D52)=0,"",IF(A_remplir!B52&lt;&gt;0,A_remplir!B52,A_remplir!D52))</f>
        <v/>
      </c>
      <c r="O39" s="9"/>
      <c r="P39" s="9" t="str">
        <f>IF(A_remplir!K52&lt;&gt;0,A_remplir!K52,"")</f>
        <v/>
      </c>
      <c r="Q39" s="37"/>
      <c r="R39" s="9" t="str">
        <f>IF(A_remplir!L52&lt;&gt;0,A_remplir!L52,"")</f>
        <v/>
      </c>
      <c r="S39" s="9" t="str">
        <f t="shared" si="1"/>
        <v/>
      </c>
      <c r="T39" s="9" t="str">
        <f>IF(A_remplir!I52&lt;&gt;0,A_remplir!I52,"")</f>
        <v/>
      </c>
      <c r="U39" s="9"/>
      <c r="V39" s="39" t="str">
        <f>IF(BC39&lt;&gt;"",A_remplir!$B$6,"")</f>
        <v/>
      </c>
      <c r="W39" s="9"/>
      <c r="X39" s="9"/>
      <c r="Y39" s="40" t="str">
        <f>IF(A_remplir!M52=0,"",A_remplir!M52)</f>
        <v/>
      </c>
      <c r="Z39" s="9"/>
      <c r="AA39" s="9"/>
      <c r="AB39" s="9"/>
      <c r="AC39" s="37" t="str">
        <f>IF(A39&lt;&gt;"",A_remplir!P52,"")</f>
        <v/>
      </c>
      <c r="AD39" s="9"/>
      <c r="AE39" s="9"/>
      <c r="AF39" s="9" t="str">
        <f>IF(A_remplir!Q52=0,"",A_remplir!Q52)</f>
        <v/>
      </c>
      <c r="AG39" s="9" t="str">
        <f>IF(A_remplir!E52=0,"",A_remplir!E52)</f>
        <v/>
      </c>
      <c r="AH39" s="9" t="str">
        <f>+IFERROR(VLOOKUP(AG39,DONNEES!M$6:$N38,2,0),"")</f>
        <v/>
      </c>
      <c r="AI39" s="9"/>
      <c r="AJ39" s="9" t="str">
        <f>IF(A_remplir!U52&lt;&gt;"",A_remplir!U52,"")</f>
        <v/>
      </c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44" t="str">
        <f>IF(AND(AC39&lt;&gt;"",AF39&lt;&gt;""),SUMPRODUCT((A_remplir!A52:A1041=A39)*A_remplir!D52:D1041),"")</f>
        <v/>
      </c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 t="str">
        <f>IF(A_remplir!U52&lt;&gt;"",A_remplir!U52,"")</f>
        <v/>
      </c>
      <c r="CN39" s="9" t="str">
        <f>IF(A_remplir!W52&lt;&gt;"",A_remplir!W52,"")</f>
        <v/>
      </c>
      <c r="CO39" s="36" t="str">
        <f t="shared" si="2"/>
        <v/>
      </c>
    </row>
    <row r="40" spans="1:93" x14ac:dyDescent="0.25">
      <c r="A40" s="9" t="str">
        <f>IF(A_remplir!A53&lt;&gt;0,A_remplir!A53,"")</f>
        <v/>
      </c>
      <c r="B40" s="26" t="str">
        <f>IF(A40&lt;&gt;"",A_remplir!$B$7,"")</f>
        <v/>
      </c>
      <c r="C40" s="26" t="str">
        <f>IF(B40&lt;&gt;"",A_remplir!$B$6,"")</f>
        <v/>
      </c>
      <c r="D40" s="27" t="str">
        <f t="shared" si="0"/>
        <v/>
      </c>
      <c r="E40" s="9" t="str">
        <f>IF(A_remplir!H53&lt;&gt;0,A_remplir!H53,"")</f>
        <v/>
      </c>
      <c r="F40" s="9" t="str">
        <f>IF(A40&lt;&gt;"",A_remplir!$B$3,"")</f>
        <v/>
      </c>
      <c r="G40" s="26" t="str">
        <f>IF(A40&lt;&gt;"",A_remplir!$B$9,"")</f>
        <v/>
      </c>
      <c r="H40" s="9" t="str">
        <f>IFERROR(VLOOKUP(G40,DONNEES!$C$2:$D$4,2,FALSE),"")</f>
        <v/>
      </c>
      <c r="I40" s="37" t="str">
        <f>IF(A40&lt;&gt;"",A_remplir!$B$5,"")</f>
        <v/>
      </c>
      <c r="J40" s="9" t="str">
        <f>IFERROR(VLOOKUP(I40,DONNEES!$A$2:$B$4,2,FALSE),"")</f>
        <v/>
      </c>
      <c r="K40" s="37" t="str">
        <f>IF(A40&lt;&gt;"",A_remplir!$B$8,"")</f>
        <v/>
      </c>
      <c r="L40" s="9" t="str">
        <f>IF(A_remplir!J53&lt;&gt;0,A_remplir!J53,"")</f>
        <v/>
      </c>
      <c r="M40" s="9" t="str">
        <f>IFERROR(VLOOKUP(L40,DONNEES!$H$1:$I$7,2,FALSE),"")</f>
        <v/>
      </c>
      <c r="N40" s="9" t="str">
        <f>IF(IF(A_remplir!B53&lt;&gt;0,A_remplir!B53,A_remplir!D53)=0,"",IF(A_remplir!B53&lt;&gt;0,A_remplir!B53,A_remplir!D53))</f>
        <v/>
      </c>
      <c r="O40" s="9"/>
      <c r="P40" s="9" t="str">
        <f>IF(A_remplir!K53&lt;&gt;0,A_remplir!K53,"")</f>
        <v/>
      </c>
      <c r="Q40" s="37"/>
      <c r="R40" s="9" t="str">
        <f>IF(A_remplir!L53&lt;&gt;0,A_remplir!L53,"")</f>
        <v/>
      </c>
      <c r="S40" s="9" t="str">
        <f t="shared" si="1"/>
        <v/>
      </c>
      <c r="T40" s="9" t="str">
        <f>IF(A_remplir!I53&lt;&gt;0,A_remplir!I53,"")</f>
        <v/>
      </c>
      <c r="U40" s="9"/>
      <c r="V40" s="39" t="str">
        <f>IF(BC40&lt;&gt;"",A_remplir!$B$6,"")</f>
        <v/>
      </c>
      <c r="W40" s="9"/>
      <c r="X40" s="9"/>
      <c r="Y40" s="40" t="str">
        <f>IF(A_remplir!M53=0,"",A_remplir!M53)</f>
        <v/>
      </c>
      <c r="Z40" s="9"/>
      <c r="AA40" s="9"/>
      <c r="AB40" s="9"/>
      <c r="AC40" s="37" t="str">
        <f>IF(A40&lt;&gt;"",A_remplir!P53,"")</f>
        <v/>
      </c>
      <c r="AD40" s="9"/>
      <c r="AE40" s="9"/>
      <c r="AF40" s="9" t="str">
        <f>IF(A_remplir!Q53=0,"",A_remplir!Q53)</f>
        <v/>
      </c>
      <c r="AG40" s="9" t="str">
        <f>IF(A_remplir!E53=0,"",A_remplir!E53)</f>
        <v/>
      </c>
      <c r="AH40" s="9" t="str">
        <f>+IFERROR(VLOOKUP(AG40,DONNEES!M$6:$N39,2,0),"")</f>
        <v/>
      </c>
      <c r="AI40" s="9"/>
      <c r="AJ40" s="9" t="str">
        <f>IF(A_remplir!U53&lt;&gt;"",A_remplir!U53,"")</f>
        <v/>
      </c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44" t="str">
        <f>IF(AND(AC40&lt;&gt;"",AF40&lt;&gt;""),SUMPRODUCT((A_remplir!A53:A1042=A40)*A_remplir!D53:D1042),"")</f>
        <v/>
      </c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 t="str">
        <f>IF(A_remplir!U53&lt;&gt;"",A_remplir!U53,"")</f>
        <v/>
      </c>
      <c r="CN40" s="9" t="str">
        <f>IF(A_remplir!W53&lt;&gt;"",A_remplir!W53,"")</f>
        <v/>
      </c>
      <c r="CO40" s="36" t="str">
        <f t="shared" si="2"/>
        <v/>
      </c>
    </row>
    <row r="41" spans="1:93" x14ac:dyDescent="0.25">
      <c r="A41" s="9" t="str">
        <f>IF(A_remplir!A54&lt;&gt;0,A_remplir!A54,"")</f>
        <v/>
      </c>
      <c r="B41" s="26" t="str">
        <f>IF(A41&lt;&gt;"",A_remplir!$B$7,"")</f>
        <v/>
      </c>
      <c r="C41" s="26" t="str">
        <f>IF(B41&lt;&gt;"",A_remplir!$B$6,"")</f>
        <v/>
      </c>
      <c r="D41" s="27" t="str">
        <f t="shared" si="0"/>
        <v/>
      </c>
      <c r="E41" s="9" t="str">
        <f>IF(A_remplir!H54&lt;&gt;0,A_remplir!H54,"")</f>
        <v/>
      </c>
      <c r="F41" s="9" t="str">
        <f>IF(A41&lt;&gt;"",A_remplir!$B$3,"")</f>
        <v/>
      </c>
      <c r="G41" s="26" t="str">
        <f>IF(A41&lt;&gt;"",A_remplir!$B$9,"")</f>
        <v/>
      </c>
      <c r="H41" s="9" t="str">
        <f>IFERROR(VLOOKUP(G41,DONNEES!$C$2:$D$4,2,FALSE),"")</f>
        <v/>
      </c>
      <c r="I41" s="37" t="str">
        <f>IF(A41&lt;&gt;"",A_remplir!$B$5,"")</f>
        <v/>
      </c>
      <c r="J41" s="9" t="str">
        <f>IFERROR(VLOOKUP(I41,DONNEES!$A$2:$B$4,2,FALSE),"")</f>
        <v/>
      </c>
      <c r="K41" s="37" t="str">
        <f>IF(A41&lt;&gt;"",A_remplir!$B$8,"")</f>
        <v/>
      </c>
      <c r="L41" s="9" t="str">
        <f>IF(A_remplir!J54&lt;&gt;0,A_remplir!J54,"")</f>
        <v/>
      </c>
      <c r="M41" s="9" t="str">
        <f>IFERROR(VLOOKUP(L41,DONNEES!$H$1:$I$7,2,FALSE),"")</f>
        <v/>
      </c>
      <c r="N41" s="9" t="str">
        <f>IF(IF(A_remplir!B54&lt;&gt;0,A_remplir!B54,A_remplir!D54)=0,"",IF(A_remplir!B54&lt;&gt;0,A_remplir!B54,A_remplir!D54))</f>
        <v/>
      </c>
      <c r="O41" s="9"/>
      <c r="P41" s="9" t="str">
        <f>IF(A_remplir!K54&lt;&gt;0,A_remplir!K54,"")</f>
        <v/>
      </c>
      <c r="Q41" s="37"/>
      <c r="R41" s="9" t="str">
        <f>IF(A_remplir!L54&lt;&gt;0,A_remplir!L54,"")</f>
        <v/>
      </c>
      <c r="S41" s="9" t="str">
        <f t="shared" si="1"/>
        <v/>
      </c>
      <c r="T41" s="9" t="str">
        <f>IF(A_remplir!I54&lt;&gt;0,A_remplir!I54,"")</f>
        <v/>
      </c>
      <c r="U41" s="9"/>
      <c r="V41" s="39" t="str">
        <f>IF(BC41&lt;&gt;"",A_remplir!$B$6,"")</f>
        <v/>
      </c>
      <c r="W41" s="9"/>
      <c r="X41" s="9"/>
      <c r="Y41" s="40" t="str">
        <f>IF(A_remplir!M54=0,"",A_remplir!M54)</f>
        <v/>
      </c>
      <c r="Z41" s="9"/>
      <c r="AA41" s="9"/>
      <c r="AB41" s="9"/>
      <c r="AC41" s="37" t="str">
        <f>IF(A41&lt;&gt;"",A_remplir!P54,"")</f>
        <v/>
      </c>
      <c r="AD41" s="9"/>
      <c r="AE41" s="9"/>
      <c r="AF41" s="9" t="str">
        <f>IF(A_remplir!Q54=0,"",A_remplir!Q54)</f>
        <v/>
      </c>
      <c r="AG41" s="9" t="str">
        <f>IF(A_remplir!E54=0,"",A_remplir!E54)</f>
        <v/>
      </c>
      <c r="AH41" s="9" t="str">
        <f>+IFERROR(VLOOKUP(AG41,DONNEES!M$6:$N40,2,0),"")</f>
        <v/>
      </c>
      <c r="AI41" s="9"/>
      <c r="AJ41" s="9" t="str">
        <f>IF(A_remplir!U54&lt;&gt;"",A_remplir!U54,"")</f>
        <v/>
      </c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44" t="str">
        <f>IF(AND(AC41&lt;&gt;"",AF41&lt;&gt;""),SUMPRODUCT((A_remplir!A54:A1043=A41)*A_remplir!D54:D1043),"")</f>
        <v/>
      </c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 t="str">
        <f>IF(A_remplir!U54&lt;&gt;"",A_remplir!U54,"")</f>
        <v/>
      </c>
      <c r="CN41" s="9" t="str">
        <f>IF(A_remplir!W54&lt;&gt;"",A_remplir!W54,"")</f>
        <v/>
      </c>
      <c r="CO41" s="36" t="str">
        <f t="shared" si="2"/>
        <v/>
      </c>
    </row>
    <row r="42" spans="1:93" x14ac:dyDescent="0.25">
      <c r="A42" s="9" t="str">
        <f>IF(A_remplir!A55&lt;&gt;0,A_remplir!A55,"")</f>
        <v/>
      </c>
      <c r="B42" s="26" t="str">
        <f>IF(A42&lt;&gt;"",A_remplir!$B$7,"")</f>
        <v/>
      </c>
      <c r="C42" s="26" t="str">
        <f>IF(B42&lt;&gt;"",A_remplir!$B$6,"")</f>
        <v/>
      </c>
      <c r="D42" s="27" t="str">
        <f t="shared" si="0"/>
        <v/>
      </c>
      <c r="E42" s="9" t="str">
        <f>IF(A_remplir!H55&lt;&gt;0,A_remplir!H55,"")</f>
        <v/>
      </c>
      <c r="F42" s="9" t="str">
        <f>IF(A42&lt;&gt;"",A_remplir!$B$3,"")</f>
        <v/>
      </c>
      <c r="G42" s="26" t="str">
        <f>IF(A42&lt;&gt;"",A_remplir!$B$9,"")</f>
        <v/>
      </c>
      <c r="H42" s="9" t="str">
        <f>IFERROR(VLOOKUP(G42,DONNEES!$C$2:$D$4,2,FALSE),"")</f>
        <v/>
      </c>
      <c r="I42" s="37" t="str">
        <f>IF(A42&lt;&gt;"",A_remplir!$B$5,"")</f>
        <v/>
      </c>
      <c r="J42" s="9" t="str">
        <f>IFERROR(VLOOKUP(I42,DONNEES!$A$2:$B$4,2,FALSE),"")</f>
        <v/>
      </c>
      <c r="K42" s="37" t="str">
        <f>IF(A42&lt;&gt;"",A_remplir!$B$8,"")</f>
        <v/>
      </c>
      <c r="L42" s="9" t="str">
        <f>IF(A_remplir!J55&lt;&gt;0,A_remplir!J55,"")</f>
        <v/>
      </c>
      <c r="M42" s="9" t="str">
        <f>IFERROR(VLOOKUP(L42,DONNEES!$H$1:$I$7,2,FALSE),"")</f>
        <v/>
      </c>
      <c r="N42" s="9" t="str">
        <f>IF(IF(A_remplir!B55&lt;&gt;0,A_remplir!B55,A_remplir!D55)=0,"",IF(A_remplir!B55&lt;&gt;0,A_remplir!B55,A_remplir!D55))</f>
        <v/>
      </c>
      <c r="O42" s="9"/>
      <c r="P42" s="9" t="str">
        <f>IF(A_remplir!K55&lt;&gt;0,A_remplir!K55,"")</f>
        <v/>
      </c>
      <c r="Q42" s="37"/>
      <c r="R42" s="9" t="str">
        <f>IF(A_remplir!L55&lt;&gt;0,A_remplir!L55,"")</f>
        <v/>
      </c>
      <c r="S42" s="9" t="str">
        <f t="shared" si="1"/>
        <v/>
      </c>
      <c r="T42" s="9" t="str">
        <f>IF(A_remplir!I55&lt;&gt;0,A_remplir!I55,"")</f>
        <v/>
      </c>
      <c r="U42" s="9"/>
      <c r="V42" s="39" t="str">
        <f>IF(BC42&lt;&gt;"",A_remplir!$B$6,"")</f>
        <v/>
      </c>
      <c r="W42" s="9"/>
      <c r="X42" s="9"/>
      <c r="Y42" s="40" t="str">
        <f>IF(A_remplir!M55=0,"",A_remplir!M55)</f>
        <v/>
      </c>
      <c r="Z42" s="9"/>
      <c r="AA42" s="9"/>
      <c r="AB42" s="9"/>
      <c r="AC42" s="37" t="str">
        <f>IF(A42&lt;&gt;"",A_remplir!P55,"")</f>
        <v/>
      </c>
      <c r="AD42" s="9"/>
      <c r="AE42" s="9"/>
      <c r="AF42" s="9" t="str">
        <f>IF(A_remplir!Q55=0,"",A_remplir!Q55)</f>
        <v/>
      </c>
      <c r="AG42" s="9" t="str">
        <f>IF(A_remplir!E55=0,"",A_remplir!E55)</f>
        <v/>
      </c>
      <c r="AH42" s="9" t="str">
        <f>+IFERROR(VLOOKUP(AG42,DONNEES!M$6:$N41,2,0),"")</f>
        <v/>
      </c>
      <c r="AI42" s="9"/>
      <c r="AJ42" s="9" t="str">
        <f>IF(A_remplir!U55&lt;&gt;"",A_remplir!U55,"")</f>
        <v/>
      </c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44" t="str">
        <f>IF(AND(AC42&lt;&gt;"",AF42&lt;&gt;""),SUMPRODUCT((A_remplir!A55:A1044=A42)*A_remplir!D55:D1044),"")</f>
        <v/>
      </c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 t="str">
        <f>IF(A_remplir!U55&lt;&gt;"",A_remplir!U55,"")</f>
        <v/>
      </c>
      <c r="CN42" s="9" t="str">
        <f>IF(A_remplir!W55&lt;&gt;"",A_remplir!W55,"")</f>
        <v/>
      </c>
      <c r="CO42" s="36" t="str">
        <f t="shared" si="2"/>
        <v/>
      </c>
    </row>
    <row r="43" spans="1:93" x14ac:dyDescent="0.25">
      <c r="A43" s="9" t="str">
        <f>IF(A_remplir!A56&lt;&gt;0,A_remplir!A56,"")</f>
        <v/>
      </c>
      <c r="B43" s="26" t="str">
        <f>IF(A43&lt;&gt;"",A_remplir!$B$7,"")</f>
        <v/>
      </c>
      <c r="C43" s="26" t="str">
        <f>IF(B43&lt;&gt;"",A_remplir!$B$6,"")</f>
        <v/>
      </c>
      <c r="D43" s="27" t="str">
        <f t="shared" si="0"/>
        <v/>
      </c>
      <c r="E43" s="9" t="str">
        <f>IF(A_remplir!H56&lt;&gt;0,A_remplir!H56,"")</f>
        <v/>
      </c>
      <c r="F43" s="9" t="str">
        <f>IF(A43&lt;&gt;"",A_remplir!$B$3,"")</f>
        <v/>
      </c>
      <c r="G43" s="26" t="str">
        <f>IF(A43&lt;&gt;"",A_remplir!$B$9,"")</f>
        <v/>
      </c>
      <c r="H43" s="9" t="str">
        <f>IFERROR(VLOOKUP(G43,DONNEES!$C$2:$D$4,2,FALSE),"")</f>
        <v/>
      </c>
      <c r="I43" s="37" t="str">
        <f>IF(A43&lt;&gt;"",A_remplir!$B$5,"")</f>
        <v/>
      </c>
      <c r="J43" s="9" t="str">
        <f>IFERROR(VLOOKUP(I43,DONNEES!$A$2:$B$4,2,FALSE),"")</f>
        <v/>
      </c>
      <c r="K43" s="37" t="str">
        <f>IF(A43&lt;&gt;"",A_remplir!$B$8,"")</f>
        <v/>
      </c>
      <c r="L43" s="9" t="str">
        <f>IF(A_remplir!J56&lt;&gt;0,A_remplir!J56,"")</f>
        <v/>
      </c>
      <c r="M43" s="9" t="str">
        <f>IFERROR(VLOOKUP(L43,DONNEES!$H$1:$I$7,2,FALSE),"")</f>
        <v/>
      </c>
      <c r="N43" s="9" t="str">
        <f>IF(IF(A_remplir!B56&lt;&gt;0,A_remplir!B56,A_remplir!D56)=0,"",IF(A_remplir!B56&lt;&gt;0,A_remplir!B56,A_remplir!D56))</f>
        <v/>
      </c>
      <c r="O43" s="9"/>
      <c r="P43" s="9" t="str">
        <f>IF(A_remplir!K56&lt;&gt;0,A_remplir!K56,"")</f>
        <v/>
      </c>
      <c r="Q43" s="37"/>
      <c r="R43" s="9" t="str">
        <f>IF(A_remplir!L56&lt;&gt;0,A_remplir!L56,"")</f>
        <v/>
      </c>
      <c r="S43" s="9" t="str">
        <f t="shared" si="1"/>
        <v/>
      </c>
      <c r="T43" s="9" t="str">
        <f>IF(A_remplir!I56&lt;&gt;0,A_remplir!I56,"")</f>
        <v/>
      </c>
      <c r="U43" s="9"/>
      <c r="V43" s="39" t="str">
        <f>IF(BC43&lt;&gt;"",A_remplir!$B$6,"")</f>
        <v/>
      </c>
      <c r="W43" s="9"/>
      <c r="X43" s="9"/>
      <c r="Y43" s="40" t="str">
        <f>IF(A_remplir!M56=0,"",A_remplir!M56)</f>
        <v/>
      </c>
      <c r="Z43" s="9"/>
      <c r="AA43" s="9"/>
      <c r="AB43" s="9"/>
      <c r="AC43" s="37" t="str">
        <f>IF(A43&lt;&gt;"",A_remplir!P56,"")</f>
        <v/>
      </c>
      <c r="AD43" s="9"/>
      <c r="AE43" s="9"/>
      <c r="AF43" s="9" t="str">
        <f>IF(A_remplir!Q56=0,"",A_remplir!Q56)</f>
        <v/>
      </c>
      <c r="AG43" s="9" t="str">
        <f>IF(A_remplir!E56=0,"",A_remplir!E56)</f>
        <v/>
      </c>
      <c r="AH43" s="9" t="str">
        <f>+IFERROR(VLOOKUP(AG43,DONNEES!M$6:$N42,2,0),"")</f>
        <v/>
      </c>
      <c r="AI43" s="9"/>
      <c r="AJ43" s="9" t="str">
        <f>IF(A_remplir!U56&lt;&gt;"",A_remplir!U56,"")</f>
        <v/>
      </c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44" t="str">
        <f>IF(AND(AC43&lt;&gt;"",AF43&lt;&gt;""),SUMPRODUCT((A_remplir!A56:A1045=A43)*A_remplir!D56:D1045),"")</f>
        <v/>
      </c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 t="str">
        <f>IF(A_remplir!U56&lt;&gt;"",A_remplir!U56,"")</f>
        <v/>
      </c>
      <c r="CN43" s="9" t="str">
        <f>IF(A_remplir!W56&lt;&gt;"",A_remplir!W56,"")</f>
        <v/>
      </c>
      <c r="CO43" s="36" t="str">
        <f t="shared" si="2"/>
        <v/>
      </c>
    </row>
    <row r="44" spans="1:93" x14ac:dyDescent="0.25">
      <c r="A44" s="9" t="str">
        <f>IF(A_remplir!A57&lt;&gt;0,A_remplir!A57,"")</f>
        <v/>
      </c>
      <c r="B44" s="26" t="str">
        <f>IF(A44&lt;&gt;"",A_remplir!$B$7,"")</f>
        <v/>
      </c>
      <c r="C44" s="26" t="str">
        <f>IF(B44&lt;&gt;"",A_remplir!$B$6,"")</f>
        <v/>
      </c>
      <c r="D44" s="27" t="str">
        <f t="shared" si="0"/>
        <v/>
      </c>
      <c r="E44" s="9" t="str">
        <f>IF(A_remplir!H57&lt;&gt;0,A_remplir!H57,"")</f>
        <v/>
      </c>
      <c r="F44" s="9" t="str">
        <f>IF(A44&lt;&gt;"",A_remplir!$B$3,"")</f>
        <v/>
      </c>
      <c r="G44" s="26" t="str">
        <f>IF(A44&lt;&gt;"",A_remplir!$B$9,"")</f>
        <v/>
      </c>
      <c r="H44" s="9" t="str">
        <f>IFERROR(VLOOKUP(G44,DONNEES!$C$2:$D$4,2,FALSE),"")</f>
        <v/>
      </c>
      <c r="I44" s="37" t="str">
        <f>IF(A44&lt;&gt;"",A_remplir!$B$5,"")</f>
        <v/>
      </c>
      <c r="J44" s="9" t="str">
        <f>IFERROR(VLOOKUP(I44,DONNEES!$A$2:$B$4,2,FALSE),"")</f>
        <v/>
      </c>
      <c r="K44" s="37" t="str">
        <f>IF(A44&lt;&gt;"",A_remplir!$B$8,"")</f>
        <v/>
      </c>
      <c r="L44" s="9" t="str">
        <f>IF(A_remplir!J57&lt;&gt;0,A_remplir!J57,"")</f>
        <v/>
      </c>
      <c r="M44" s="9" t="str">
        <f>IFERROR(VLOOKUP(L44,DONNEES!$H$1:$I$7,2,FALSE),"")</f>
        <v/>
      </c>
      <c r="N44" s="9" t="str">
        <f>IF(IF(A_remplir!B57&lt;&gt;0,A_remplir!B57,A_remplir!D57)=0,"",IF(A_remplir!B57&lt;&gt;0,A_remplir!B57,A_remplir!D57))</f>
        <v/>
      </c>
      <c r="O44" s="9"/>
      <c r="P44" s="9" t="str">
        <f>IF(A_remplir!K57&lt;&gt;0,A_remplir!K57,"")</f>
        <v/>
      </c>
      <c r="Q44" s="37"/>
      <c r="R44" s="9" t="str">
        <f>IF(A_remplir!L57&lt;&gt;0,A_remplir!L57,"")</f>
        <v/>
      </c>
      <c r="S44" s="9" t="str">
        <f t="shared" si="1"/>
        <v/>
      </c>
      <c r="T44" s="9" t="str">
        <f>IF(A_remplir!I57&lt;&gt;0,A_remplir!I57,"")</f>
        <v/>
      </c>
      <c r="U44" s="9"/>
      <c r="V44" s="39" t="str">
        <f>IF(BC44&lt;&gt;"",A_remplir!$B$6,"")</f>
        <v/>
      </c>
      <c r="W44" s="9"/>
      <c r="X44" s="9"/>
      <c r="Y44" s="40" t="str">
        <f>IF(A_remplir!M57=0,"",A_remplir!M57)</f>
        <v/>
      </c>
      <c r="Z44" s="9"/>
      <c r="AA44" s="9"/>
      <c r="AB44" s="9"/>
      <c r="AC44" s="37" t="str">
        <f>IF(A44&lt;&gt;"",A_remplir!P57,"")</f>
        <v/>
      </c>
      <c r="AD44" s="9"/>
      <c r="AE44" s="9"/>
      <c r="AF44" s="9" t="str">
        <f>IF(A_remplir!Q57=0,"",A_remplir!Q57)</f>
        <v/>
      </c>
      <c r="AG44" s="9" t="str">
        <f>IF(A_remplir!E57=0,"",A_remplir!E57)</f>
        <v/>
      </c>
      <c r="AH44" s="9" t="str">
        <f>+IFERROR(VLOOKUP(AG44,DONNEES!M$6:$N43,2,0),"")</f>
        <v/>
      </c>
      <c r="AI44" s="9"/>
      <c r="AJ44" s="9" t="str">
        <f>IF(A_remplir!U57&lt;&gt;"",A_remplir!U57,"")</f>
        <v/>
      </c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44" t="str">
        <f>IF(AND(AC44&lt;&gt;"",AF44&lt;&gt;""),SUMPRODUCT((A_remplir!A57:A1046=A44)*A_remplir!D57:D1046),"")</f>
        <v/>
      </c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 t="str">
        <f>IF(A_remplir!U57&lt;&gt;"",A_remplir!U57,"")</f>
        <v/>
      </c>
      <c r="CN44" s="9" t="str">
        <f>IF(A_remplir!W57&lt;&gt;"",A_remplir!W57,"")</f>
        <v/>
      </c>
      <c r="CO44" s="36" t="str">
        <f t="shared" si="2"/>
        <v/>
      </c>
    </row>
    <row r="45" spans="1:93" x14ac:dyDescent="0.25">
      <c r="A45" s="9" t="str">
        <f>IF(A_remplir!A58&lt;&gt;0,A_remplir!A58,"")</f>
        <v/>
      </c>
      <c r="B45" s="26" t="str">
        <f>IF(A45&lt;&gt;"",A_remplir!$B$7,"")</f>
        <v/>
      </c>
      <c r="C45" s="26" t="str">
        <f>IF(B45&lt;&gt;"",A_remplir!$B$6,"")</f>
        <v/>
      </c>
      <c r="D45" s="27" t="str">
        <f t="shared" si="0"/>
        <v/>
      </c>
      <c r="E45" s="9" t="str">
        <f>IF(A_remplir!H58&lt;&gt;0,A_remplir!H58,"")</f>
        <v/>
      </c>
      <c r="F45" s="9" t="str">
        <f>IF(A45&lt;&gt;"",A_remplir!$B$3,"")</f>
        <v/>
      </c>
      <c r="G45" s="26" t="str">
        <f>IF(A45&lt;&gt;"",A_remplir!$B$9,"")</f>
        <v/>
      </c>
      <c r="H45" s="9" t="str">
        <f>IFERROR(VLOOKUP(G45,DONNEES!$C$2:$D$4,2,FALSE),"")</f>
        <v/>
      </c>
      <c r="I45" s="37" t="str">
        <f>IF(A45&lt;&gt;"",A_remplir!$B$5,"")</f>
        <v/>
      </c>
      <c r="J45" s="9" t="str">
        <f>IFERROR(VLOOKUP(I45,DONNEES!$A$2:$B$4,2,FALSE),"")</f>
        <v/>
      </c>
      <c r="K45" s="37" t="str">
        <f>IF(A45&lt;&gt;"",A_remplir!$B$8,"")</f>
        <v/>
      </c>
      <c r="L45" s="9" t="str">
        <f>IF(A_remplir!J58&lt;&gt;0,A_remplir!J58,"")</f>
        <v/>
      </c>
      <c r="M45" s="9" t="str">
        <f>IFERROR(VLOOKUP(L45,DONNEES!$H$1:$I$7,2,FALSE),"")</f>
        <v/>
      </c>
      <c r="N45" s="9" t="str">
        <f>IF(IF(A_remplir!B58&lt;&gt;0,A_remplir!B58,A_remplir!D58)=0,"",IF(A_remplir!B58&lt;&gt;0,A_remplir!B58,A_remplir!D58))</f>
        <v/>
      </c>
      <c r="O45" s="9"/>
      <c r="P45" s="9" t="str">
        <f>IF(A_remplir!K58&lt;&gt;0,A_remplir!K58,"")</f>
        <v/>
      </c>
      <c r="Q45" s="37"/>
      <c r="R45" s="9" t="str">
        <f>IF(A_remplir!L58&lt;&gt;0,A_remplir!L58,"")</f>
        <v/>
      </c>
      <c r="S45" s="9" t="str">
        <f t="shared" si="1"/>
        <v/>
      </c>
      <c r="T45" s="9" t="str">
        <f>IF(A_remplir!I58&lt;&gt;0,A_remplir!I58,"")</f>
        <v/>
      </c>
      <c r="U45" s="9"/>
      <c r="V45" s="39" t="str">
        <f>IF(BC45&lt;&gt;"",A_remplir!$B$6,"")</f>
        <v/>
      </c>
      <c r="W45" s="9"/>
      <c r="X45" s="9"/>
      <c r="Y45" s="40" t="str">
        <f>IF(A_remplir!M58=0,"",A_remplir!M58)</f>
        <v/>
      </c>
      <c r="Z45" s="9"/>
      <c r="AA45" s="9"/>
      <c r="AB45" s="9"/>
      <c r="AC45" s="37" t="str">
        <f>IF(A45&lt;&gt;"",A_remplir!P58,"")</f>
        <v/>
      </c>
      <c r="AD45" s="9"/>
      <c r="AE45" s="9"/>
      <c r="AF45" s="9" t="str">
        <f>IF(A_remplir!Q58=0,"",A_remplir!Q58)</f>
        <v/>
      </c>
      <c r="AG45" s="9" t="str">
        <f>IF(A_remplir!E58=0,"",A_remplir!E58)</f>
        <v/>
      </c>
      <c r="AH45" s="9" t="str">
        <f>+IFERROR(VLOOKUP(AG45,DONNEES!M$6:$N44,2,0),"")</f>
        <v/>
      </c>
      <c r="AI45" s="9"/>
      <c r="AJ45" s="9" t="str">
        <f>IF(A_remplir!U58&lt;&gt;"",A_remplir!U58,"")</f>
        <v/>
      </c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44" t="str">
        <f>IF(AND(AC45&lt;&gt;"",AF45&lt;&gt;""),SUMPRODUCT((A_remplir!A58:A1047=A45)*A_remplir!D58:D1047),"")</f>
        <v/>
      </c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 t="str">
        <f>IF(A_remplir!U58&lt;&gt;"",A_remplir!U58,"")</f>
        <v/>
      </c>
      <c r="CN45" s="9" t="str">
        <f>IF(A_remplir!W58&lt;&gt;"",A_remplir!W58,"")</f>
        <v/>
      </c>
      <c r="CO45" s="36" t="str">
        <f t="shared" si="2"/>
        <v/>
      </c>
    </row>
    <row r="46" spans="1:93" x14ac:dyDescent="0.25">
      <c r="A46" s="9"/>
      <c r="B46" s="9"/>
      <c r="C46" s="9"/>
      <c r="D46" s="9"/>
      <c r="E46" s="9"/>
      <c r="F46" s="9" t="str">
        <f>IF(A46&lt;&gt;"",A_remplir!$B$3,"")</f>
        <v/>
      </c>
      <c r="G46" s="9"/>
      <c r="H46" s="9" t="str">
        <f>IFERROR(VLOOKUP(G46,DONNEES!$C$2:$D$4,2,FALSE),"")</f>
        <v/>
      </c>
      <c r="I46" s="9"/>
      <c r="J46" s="9" t="str">
        <f>IFERROR(VLOOKUP(I46,DONNEES!$A$2:$B$4,2,FALSE),"")</f>
        <v/>
      </c>
      <c r="K46" s="9"/>
      <c r="L46" s="9"/>
      <c r="M46" s="9"/>
      <c r="N46" s="9" t="str">
        <f>IF(IF(A_remplir!B59&lt;&gt;0,A_remplir!B59,A_remplir!D59)=0,"",IF(A_remplir!B59&lt;&gt;0,A_remplir!B59,A_remplir!D59))</f>
        <v/>
      </c>
      <c r="O46" s="9"/>
      <c r="P46" s="9"/>
      <c r="Q46" s="9"/>
      <c r="R46" s="9" t="str">
        <f>IF(A_remplir!L59&lt;&gt;0,A_remplir!L59,"")</f>
        <v/>
      </c>
      <c r="S46" s="9" t="str">
        <f t="shared" si="1"/>
        <v/>
      </c>
      <c r="T46" s="9" t="str">
        <f>IF(A_remplir!I59&lt;&gt;0,A_remplir!I59,"")</f>
        <v/>
      </c>
      <c r="U46" s="9"/>
      <c r="V46" s="39" t="str">
        <f>IF(BC46&lt;&gt;"",A_remplir!$B$6,"")</f>
        <v/>
      </c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 t="str">
        <f>+IFERROR(VLOOKUP(AG46,DONNEES!M$6:$N45,2,0),"")</f>
        <v/>
      </c>
      <c r="AI46" s="9"/>
      <c r="AJ46" s="9" t="str">
        <f>IF(A_remplir!U59&lt;&gt;"",A_remplir!U59,"")</f>
        <v/>
      </c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44" t="str">
        <f>IF(AND(AC46&lt;&gt;"",AF46&lt;&gt;""),SUMPRODUCT((A_remplir!A59:A1048=A46)*A_remplir!D59:D1048),"")</f>
        <v/>
      </c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 t="str">
        <f>IF(A_remplir!U59&lt;&gt;"",A_remplir!U59,"")</f>
        <v/>
      </c>
      <c r="CN46" s="9" t="str">
        <f>IF(A_remplir!W59&lt;&gt;"",A_remplir!W59,"")</f>
        <v/>
      </c>
      <c r="CO46" s="36" t="str">
        <f t="shared" si="2"/>
        <v/>
      </c>
    </row>
    <row r="47" spans="1:93" x14ac:dyDescent="0.25">
      <c r="A47" s="9"/>
      <c r="B47" s="9"/>
      <c r="C47" s="9"/>
      <c r="D47" s="9"/>
      <c r="E47" s="9"/>
      <c r="F47" s="9" t="str">
        <f>IF(A47&lt;&gt;"",A_remplir!$B$3,"")</f>
        <v/>
      </c>
      <c r="G47" s="9"/>
      <c r="H47" s="9" t="str">
        <f>IFERROR(VLOOKUP(G47,DONNEES!$C$2:$D$4,2,FALSE),"")</f>
        <v/>
      </c>
      <c r="I47" s="9"/>
      <c r="J47" s="9" t="str">
        <f>IFERROR(VLOOKUP(I47,DONNEES!$A$2:$B$4,2,FALSE),"")</f>
        <v/>
      </c>
      <c r="K47" s="9"/>
      <c r="L47" s="9"/>
      <c r="M47" s="9"/>
      <c r="N47" s="9" t="str">
        <f>IF(IF(A_remplir!B60&lt;&gt;0,A_remplir!B60,A_remplir!D60)=0,"",IF(A_remplir!B60&lt;&gt;0,A_remplir!B60,A_remplir!D60))</f>
        <v/>
      </c>
      <c r="O47" s="9"/>
      <c r="P47" s="9"/>
      <c r="Q47" s="9"/>
      <c r="R47" s="9" t="str">
        <f>IF(A_remplir!L60&lt;&gt;0,A_remplir!L60,"")</f>
        <v/>
      </c>
      <c r="S47" s="9" t="str">
        <f t="shared" si="1"/>
        <v/>
      </c>
      <c r="T47" s="9" t="str">
        <f>IF(A_remplir!I60&lt;&gt;0,A_remplir!I60,"")</f>
        <v/>
      </c>
      <c r="U47" s="9"/>
      <c r="V47" s="39" t="str">
        <f>IF(BC47&lt;&gt;"",A_remplir!$B$6,"")</f>
        <v/>
      </c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 t="str">
        <f>+IFERROR(VLOOKUP(AG47,DONNEES!M$6:$N46,2,0),"")</f>
        <v/>
      </c>
      <c r="AI47" s="9"/>
      <c r="AJ47" s="9" t="str">
        <f>IF(A_remplir!U60&lt;&gt;"",A_remplir!U60,"")</f>
        <v/>
      </c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44" t="str">
        <f>IF(AND(AC47&lt;&gt;"",AF47&lt;&gt;""),SUMPRODUCT((A_remplir!A60:A1049=A47)*A_remplir!D60:D1049),"")</f>
        <v/>
      </c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 t="str">
        <f>IF(A_remplir!U60&lt;&gt;"",A_remplir!U60,"")</f>
        <v/>
      </c>
      <c r="CN47" s="9" t="str">
        <f>IF(A_remplir!W60&lt;&gt;"",A_remplir!W60,"")</f>
        <v/>
      </c>
      <c r="CO47" s="36" t="str">
        <f t="shared" si="2"/>
        <v/>
      </c>
    </row>
    <row r="48" spans="1:93" x14ac:dyDescent="0.25">
      <c r="A48" s="9"/>
      <c r="B48" s="9"/>
      <c r="C48" s="9"/>
      <c r="D48" s="9"/>
      <c r="E48" s="9"/>
      <c r="F48" s="9" t="str">
        <f>IF(A48&lt;&gt;"",A_remplir!$B$3,"")</f>
        <v/>
      </c>
      <c r="G48" s="9"/>
      <c r="H48" s="9" t="str">
        <f>IFERROR(VLOOKUP(G48,DONNEES!$C$2:$D$4,2,FALSE),"")</f>
        <v/>
      </c>
      <c r="I48" s="9"/>
      <c r="J48" s="9" t="str">
        <f>IFERROR(VLOOKUP(I48,DONNEES!$A$2:$B$4,2,FALSE),"")</f>
        <v/>
      </c>
      <c r="K48" s="9"/>
      <c r="L48" s="9"/>
      <c r="M48" s="9"/>
      <c r="N48" s="9" t="str">
        <f>IF(IF(A_remplir!B61&lt;&gt;0,A_remplir!B61,A_remplir!D61)=0,"",IF(A_remplir!B61&lt;&gt;0,A_remplir!B61,A_remplir!D61))</f>
        <v/>
      </c>
      <c r="O48" s="9"/>
      <c r="P48" s="9"/>
      <c r="Q48" s="9"/>
      <c r="R48" s="9" t="str">
        <f>IF(A_remplir!L61&lt;&gt;0,A_remplir!L61,"")</f>
        <v/>
      </c>
      <c r="S48" s="9" t="str">
        <f t="shared" si="1"/>
        <v/>
      </c>
      <c r="T48" s="9" t="str">
        <f>IF(A_remplir!I61&lt;&gt;0,A_remplir!I61,"")</f>
        <v/>
      </c>
      <c r="U48" s="9"/>
      <c r="V48" s="39" t="str">
        <f>IF(BC48&lt;&gt;"",A_remplir!$B$6,"")</f>
        <v/>
      </c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 t="str">
        <f>+IFERROR(VLOOKUP(AG48,DONNEES!M$6:$N47,2,0),"")</f>
        <v/>
      </c>
      <c r="AI48" s="9"/>
      <c r="AJ48" s="9" t="str">
        <f>IF(A_remplir!U61&lt;&gt;"",A_remplir!U61,"")</f>
        <v/>
      </c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44" t="str">
        <f>IF(AND(AC48&lt;&gt;"",AF48&lt;&gt;""),SUMPRODUCT((A_remplir!A61:A1050=A48)*A_remplir!D61:D1050),"")</f>
        <v/>
      </c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 t="str">
        <f>IF(A_remplir!U61&lt;&gt;"",A_remplir!U61,"")</f>
        <v/>
      </c>
      <c r="CN48" s="9" t="str">
        <f>IF(A_remplir!W61&lt;&gt;"",A_remplir!W61,"")</f>
        <v/>
      </c>
      <c r="CO48" s="36" t="str">
        <f t="shared" si="2"/>
        <v/>
      </c>
    </row>
    <row r="49" spans="1:93" x14ac:dyDescent="0.25">
      <c r="A49" s="9"/>
      <c r="B49" s="9"/>
      <c r="C49" s="9"/>
      <c r="D49" s="9"/>
      <c r="E49" s="9"/>
      <c r="F49" s="9" t="str">
        <f>IF(A49&lt;&gt;"",A_remplir!$B$3,"")</f>
        <v/>
      </c>
      <c r="G49" s="9"/>
      <c r="H49" s="9" t="str">
        <f>IFERROR(VLOOKUP(G49,DONNEES!$C$2:$D$4,2,FALSE),"")</f>
        <v/>
      </c>
      <c r="I49" s="9"/>
      <c r="J49" s="9" t="str">
        <f>IFERROR(VLOOKUP(I49,DONNEES!$A$2:$B$4,2,FALSE),"")</f>
        <v/>
      </c>
      <c r="K49" s="9"/>
      <c r="L49" s="9"/>
      <c r="M49" s="9"/>
      <c r="N49" s="9" t="str">
        <f>IF(IF(A_remplir!B62&lt;&gt;0,A_remplir!B62,A_remplir!D62)=0,"",IF(A_remplir!B62&lt;&gt;0,A_remplir!B62,A_remplir!D62))</f>
        <v/>
      </c>
      <c r="O49" s="9"/>
      <c r="P49" s="9"/>
      <c r="Q49" s="9"/>
      <c r="R49" s="9" t="str">
        <f>IF(A_remplir!L62&lt;&gt;0,A_remplir!L62,"")</f>
        <v/>
      </c>
      <c r="S49" s="9" t="str">
        <f t="shared" si="1"/>
        <v/>
      </c>
      <c r="T49" s="9" t="str">
        <f>IF(A_remplir!I62&lt;&gt;0,A_remplir!I62,"")</f>
        <v/>
      </c>
      <c r="U49" s="9"/>
      <c r="V49" s="39" t="str">
        <f>IF(BC49&lt;&gt;"",A_remplir!$B$6,"")</f>
        <v/>
      </c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 t="str">
        <f>+IFERROR(VLOOKUP(AG49,DONNEES!M$6:$N48,2,0),"")</f>
        <v/>
      </c>
      <c r="AI49" s="9"/>
      <c r="AJ49" s="9" t="str">
        <f>IF(A_remplir!U62&lt;&gt;"",A_remplir!U62,"")</f>
        <v/>
      </c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44" t="str">
        <f>IF(AND(AC49&lt;&gt;"",AF49&lt;&gt;""),SUMPRODUCT((A_remplir!A62:A1051=A49)*A_remplir!D62:D1051),"")</f>
        <v/>
      </c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 t="str">
        <f>IF(A_remplir!U62&lt;&gt;"",A_remplir!U62,"")</f>
        <v/>
      </c>
      <c r="CN49" s="9" t="str">
        <f>IF(A_remplir!W62&lt;&gt;"",A_remplir!W62,"")</f>
        <v/>
      </c>
      <c r="CO49" s="36" t="str">
        <f t="shared" si="2"/>
        <v/>
      </c>
    </row>
    <row r="50" spans="1:93" x14ac:dyDescent="0.25">
      <c r="A50" s="9"/>
      <c r="B50" s="9"/>
      <c r="C50" s="9"/>
      <c r="D50" s="9"/>
      <c r="E50" s="9"/>
      <c r="F50" s="9" t="str">
        <f>IF(A50&lt;&gt;"",A_remplir!$B$3,"")</f>
        <v/>
      </c>
      <c r="G50" s="9"/>
      <c r="H50" s="9" t="str">
        <f>IFERROR(VLOOKUP(G50,DONNEES!$C$2:$D$4,2,FALSE),"")</f>
        <v/>
      </c>
      <c r="I50" s="9"/>
      <c r="J50" s="9" t="str">
        <f>IFERROR(VLOOKUP(I50,DONNEES!$A$2:$B$4,2,FALSE),"")</f>
        <v/>
      </c>
      <c r="K50" s="9"/>
      <c r="L50" s="9"/>
      <c r="M50" s="9"/>
      <c r="N50" s="9" t="str">
        <f>IF(IF(A_remplir!B63&lt;&gt;0,A_remplir!B63,A_remplir!D63)=0,"",IF(A_remplir!B63&lt;&gt;0,A_remplir!B63,A_remplir!D63))</f>
        <v/>
      </c>
      <c r="O50" s="9"/>
      <c r="P50" s="9"/>
      <c r="Q50" s="9"/>
      <c r="R50" s="9" t="str">
        <f>IF(A_remplir!L63&lt;&gt;0,A_remplir!L63,"")</f>
        <v/>
      </c>
      <c r="S50" s="9" t="str">
        <f t="shared" si="1"/>
        <v/>
      </c>
      <c r="T50" s="9" t="str">
        <f>IF(A_remplir!I63&lt;&gt;0,A_remplir!I63,"")</f>
        <v/>
      </c>
      <c r="U50" s="9"/>
      <c r="V50" s="39" t="str">
        <f>IF(BC50&lt;&gt;"",A_remplir!$B$6,"")</f>
        <v/>
      </c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 t="str">
        <f>+IFERROR(VLOOKUP(AG50,DONNEES!M$6:$N49,2,0),"")</f>
        <v/>
      </c>
      <c r="AI50" s="9"/>
      <c r="AJ50" s="9" t="str">
        <f>IF(A_remplir!U63&lt;&gt;"",A_remplir!U63,"")</f>
        <v/>
      </c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44" t="str">
        <f>IF(AND(AC50&lt;&gt;"",AF50&lt;&gt;""),SUMPRODUCT((A_remplir!A63:A1052=A50)*A_remplir!D63:D1052),"")</f>
        <v/>
      </c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 t="str">
        <f>IF(A_remplir!U63&lt;&gt;"",A_remplir!U63,"")</f>
        <v/>
      </c>
      <c r="CN50" s="9" t="str">
        <f>IF(A_remplir!W63&lt;&gt;"",A_remplir!W63,"")</f>
        <v/>
      </c>
      <c r="CO50" s="36" t="str">
        <f t="shared" si="2"/>
        <v/>
      </c>
    </row>
    <row r="51" spans="1:93" x14ac:dyDescent="0.25">
      <c r="A51" s="9"/>
      <c r="B51" s="9"/>
      <c r="C51" s="9"/>
      <c r="D51" s="9"/>
      <c r="E51" s="9"/>
      <c r="F51" s="9" t="str">
        <f>IF(A51&lt;&gt;"",A_remplir!$B$3,"")</f>
        <v/>
      </c>
      <c r="G51" s="9"/>
      <c r="H51" s="9" t="str">
        <f>IFERROR(VLOOKUP(G51,DONNEES!$C$2:$D$4,2,FALSE),"")</f>
        <v/>
      </c>
      <c r="I51" s="9"/>
      <c r="J51" s="9" t="str">
        <f>IFERROR(VLOOKUP(I51,DONNEES!$A$2:$B$4,2,FALSE),"")</f>
        <v/>
      </c>
      <c r="K51" s="9"/>
      <c r="L51" s="9"/>
      <c r="M51" s="9"/>
      <c r="N51" s="9" t="str">
        <f>IF(IF(A_remplir!B64&lt;&gt;0,A_remplir!B64,A_remplir!D64)=0,"",IF(A_remplir!B64&lt;&gt;0,A_remplir!B64,A_remplir!D64))</f>
        <v/>
      </c>
      <c r="O51" s="9"/>
      <c r="P51" s="9"/>
      <c r="Q51" s="9"/>
      <c r="R51" s="9" t="str">
        <f>IF(A_remplir!L64&lt;&gt;0,A_remplir!L64,"")</f>
        <v/>
      </c>
      <c r="S51" s="9" t="str">
        <f t="shared" si="1"/>
        <v/>
      </c>
      <c r="T51" s="9" t="str">
        <f>IF(A_remplir!I64&lt;&gt;0,A_remplir!I64,"")</f>
        <v/>
      </c>
      <c r="U51" s="9"/>
      <c r="V51" s="39" t="str">
        <f>IF(BC51&lt;&gt;"",A_remplir!$B$6,"")</f>
        <v/>
      </c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 t="str">
        <f>+IFERROR(VLOOKUP(AG51,DONNEES!M$6:$N50,2,0),"")</f>
        <v/>
      </c>
      <c r="AI51" s="9"/>
      <c r="AJ51" s="9" t="str">
        <f>IF(A_remplir!U64&lt;&gt;"",A_remplir!U64,"")</f>
        <v/>
      </c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44" t="str">
        <f>IF(AND(AC51&lt;&gt;"",AF51&lt;&gt;""),SUMPRODUCT((A_remplir!A64:A1053=A51)*A_remplir!D64:D1053),"")</f>
        <v/>
      </c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 t="str">
        <f>IF(A_remplir!U64&lt;&gt;"",A_remplir!U64,"")</f>
        <v/>
      </c>
      <c r="CN51" s="9" t="str">
        <f>IF(A_remplir!W64&lt;&gt;"",A_remplir!W64,"")</f>
        <v/>
      </c>
      <c r="CO51" s="36" t="str">
        <f t="shared" si="2"/>
        <v/>
      </c>
    </row>
    <row r="52" spans="1:93" x14ac:dyDescent="0.25">
      <c r="A52" s="9"/>
      <c r="B52" s="9"/>
      <c r="C52" s="9"/>
      <c r="D52" s="9"/>
      <c r="E52" s="9"/>
      <c r="F52" s="9" t="str">
        <f>IF(A52&lt;&gt;"",A_remplir!$B$3,"")</f>
        <v/>
      </c>
      <c r="G52" s="9"/>
      <c r="H52" s="9" t="str">
        <f>IFERROR(VLOOKUP(G52,DONNEES!$C$2:$D$4,2,FALSE),"")</f>
        <v/>
      </c>
      <c r="I52" s="9"/>
      <c r="J52" s="9" t="str">
        <f>IFERROR(VLOOKUP(I52,DONNEES!$A$2:$B$4,2,FALSE),"")</f>
        <v/>
      </c>
      <c r="K52" s="9"/>
      <c r="L52" s="9"/>
      <c r="M52" s="9"/>
      <c r="N52" s="9" t="str">
        <f>IF(IF(A_remplir!B65&lt;&gt;0,A_remplir!B65,A_remplir!D65)=0,"",IF(A_remplir!B65&lt;&gt;0,A_remplir!B65,A_remplir!D65))</f>
        <v/>
      </c>
      <c r="O52" s="9"/>
      <c r="P52" s="9"/>
      <c r="Q52" s="9"/>
      <c r="R52" s="9" t="str">
        <f>IF(A_remplir!L65&lt;&gt;0,A_remplir!L65,"")</f>
        <v/>
      </c>
      <c r="S52" s="9" t="str">
        <f t="shared" si="1"/>
        <v/>
      </c>
      <c r="T52" s="9" t="str">
        <f>IF(A_remplir!I65&lt;&gt;0,A_remplir!I65,"")</f>
        <v/>
      </c>
      <c r="U52" s="9"/>
      <c r="V52" s="39" t="str">
        <f>IF(BC52&lt;&gt;"",A_remplir!$B$6,"")</f>
        <v/>
      </c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 t="str">
        <f>+IFERROR(VLOOKUP(AG52,DONNEES!M$6:$N51,2,0),"")</f>
        <v/>
      </c>
      <c r="AI52" s="9"/>
      <c r="AJ52" s="9" t="str">
        <f>IF(A_remplir!U65&lt;&gt;"",A_remplir!U65,"")</f>
        <v/>
      </c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44" t="str">
        <f>IF(AND(AC52&lt;&gt;"",AF52&lt;&gt;""),SUMPRODUCT((A_remplir!A65:A1054=A52)*A_remplir!D65:D1054),"")</f>
        <v/>
      </c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 t="str">
        <f>IF(A_remplir!U65&lt;&gt;"",A_remplir!U65,"")</f>
        <v/>
      </c>
      <c r="CN52" s="9" t="str">
        <f>IF(A_remplir!W65&lt;&gt;"",A_remplir!W65,"")</f>
        <v/>
      </c>
      <c r="CO52" s="36" t="str">
        <f t="shared" si="2"/>
        <v/>
      </c>
    </row>
    <row r="53" spans="1:93" x14ac:dyDescent="0.25">
      <c r="A53" s="9"/>
      <c r="B53" s="9"/>
      <c r="C53" s="9"/>
      <c r="D53" s="9"/>
      <c r="E53" s="9"/>
      <c r="F53" s="9" t="str">
        <f>IF(A53&lt;&gt;"",A_remplir!$B$3,"")</f>
        <v/>
      </c>
      <c r="G53" s="9"/>
      <c r="H53" s="9" t="str">
        <f>IFERROR(VLOOKUP(G53,DONNEES!$C$2:$D$4,2,FALSE),"")</f>
        <v/>
      </c>
      <c r="I53" s="9"/>
      <c r="J53" s="9" t="str">
        <f>IFERROR(VLOOKUP(I53,DONNEES!$A$2:$B$4,2,FALSE),"")</f>
        <v/>
      </c>
      <c r="K53" s="9"/>
      <c r="L53" s="9"/>
      <c r="M53" s="9"/>
      <c r="N53" s="9" t="str">
        <f>IF(IF(A_remplir!B66&lt;&gt;0,A_remplir!B66,A_remplir!D66)=0,"",IF(A_remplir!B66&lt;&gt;0,A_remplir!B66,A_remplir!D66))</f>
        <v/>
      </c>
      <c r="O53" s="9"/>
      <c r="P53" s="9"/>
      <c r="Q53" s="9"/>
      <c r="R53" s="9" t="str">
        <f>IF(A_remplir!L66&lt;&gt;0,A_remplir!L66,"")</f>
        <v/>
      </c>
      <c r="S53" s="9" t="str">
        <f t="shared" si="1"/>
        <v/>
      </c>
      <c r="T53" s="9" t="str">
        <f>IF(A_remplir!I66&lt;&gt;0,A_remplir!I66,"")</f>
        <v/>
      </c>
      <c r="U53" s="9"/>
      <c r="V53" s="39" t="str">
        <f>IF(BC53&lt;&gt;"",A_remplir!$B$6,"")</f>
        <v/>
      </c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 t="str">
        <f>+IFERROR(VLOOKUP(AG53,DONNEES!M$6:$N52,2,0),"")</f>
        <v/>
      </c>
      <c r="AI53" s="9"/>
      <c r="AJ53" s="9" t="str">
        <f>IF(A_remplir!U66&lt;&gt;"",A_remplir!U66,"")</f>
        <v/>
      </c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44" t="str">
        <f>IF(AND(AC53&lt;&gt;"",AF53&lt;&gt;""),SUMPRODUCT((A_remplir!A66:A1055=A53)*A_remplir!D66:D1055),"")</f>
        <v/>
      </c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 t="str">
        <f>IF(A_remplir!U66&lt;&gt;"",A_remplir!U66,"")</f>
        <v/>
      </c>
      <c r="CN53" s="9" t="str">
        <f>IF(A_remplir!W66&lt;&gt;"",A_remplir!W66,"")</f>
        <v/>
      </c>
      <c r="CO53" s="36" t="str">
        <f t="shared" si="2"/>
        <v/>
      </c>
    </row>
    <row r="54" spans="1:93" x14ac:dyDescent="0.25">
      <c r="A54" s="9"/>
      <c r="B54" s="9"/>
      <c r="C54" s="9"/>
      <c r="D54" s="9"/>
      <c r="E54" s="9"/>
      <c r="F54" s="9" t="str">
        <f>IF(A54&lt;&gt;"",A_remplir!$B$3,"")</f>
        <v/>
      </c>
      <c r="G54" s="9"/>
      <c r="H54" s="9" t="str">
        <f>IFERROR(VLOOKUP(G54,DONNEES!$C$2:$D$4,2,FALSE),"")</f>
        <v/>
      </c>
      <c r="I54" s="9"/>
      <c r="J54" s="9" t="str">
        <f>IFERROR(VLOOKUP(I54,DONNEES!$A$2:$B$4,2,FALSE),"")</f>
        <v/>
      </c>
      <c r="K54" s="9"/>
      <c r="L54" s="9"/>
      <c r="M54" s="9"/>
      <c r="N54" s="9" t="str">
        <f>IF(IF(A_remplir!B67&lt;&gt;0,A_remplir!B67,A_remplir!D67)=0,"",IF(A_remplir!B67&lt;&gt;0,A_remplir!B67,A_remplir!D67))</f>
        <v/>
      </c>
      <c r="O54" s="9"/>
      <c r="P54" s="9"/>
      <c r="Q54" s="9"/>
      <c r="R54" s="9" t="str">
        <f>IF(A_remplir!L67&lt;&gt;0,A_remplir!L67,"")</f>
        <v/>
      </c>
      <c r="S54" s="9" t="str">
        <f t="shared" si="1"/>
        <v/>
      </c>
      <c r="T54" s="9" t="str">
        <f>IF(A_remplir!I67&lt;&gt;0,A_remplir!I67,"")</f>
        <v/>
      </c>
      <c r="U54" s="9"/>
      <c r="V54" s="39" t="str">
        <f>IF(BC54&lt;&gt;"",A_remplir!$B$6,"")</f>
        <v/>
      </c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 t="str">
        <f>+IFERROR(VLOOKUP(AG54,DONNEES!M$6:$N53,2,0),"")</f>
        <v/>
      </c>
      <c r="AI54" s="9"/>
      <c r="AJ54" s="9" t="str">
        <f>IF(A_remplir!U67&lt;&gt;"",A_remplir!U67,"")</f>
        <v/>
      </c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44" t="str">
        <f>IF(AND(AC54&lt;&gt;"",AF54&lt;&gt;""),SUMPRODUCT((A_remplir!A67:A1056=A54)*A_remplir!D67:D1056),"")</f>
        <v/>
      </c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 t="str">
        <f>IF(A_remplir!U67&lt;&gt;"",A_remplir!U67,"")</f>
        <v/>
      </c>
      <c r="CN54" s="9" t="str">
        <f>IF(A_remplir!W67&lt;&gt;"",A_remplir!W67,"")</f>
        <v/>
      </c>
      <c r="CO54" s="36" t="str">
        <f t="shared" si="2"/>
        <v/>
      </c>
    </row>
    <row r="55" spans="1:93" x14ac:dyDescent="0.25">
      <c r="A55" s="9"/>
      <c r="B55" s="9"/>
      <c r="C55" s="9"/>
      <c r="D55" s="9"/>
      <c r="E55" s="9"/>
      <c r="F55" s="9" t="str">
        <f>IF(A55&lt;&gt;"",A_remplir!$B$3,"")</f>
        <v/>
      </c>
      <c r="G55" s="9"/>
      <c r="H55" s="9" t="str">
        <f>IFERROR(VLOOKUP(G55,DONNEES!$C$2:$D$4,2,FALSE),"")</f>
        <v/>
      </c>
      <c r="I55" s="9"/>
      <c r="J55" s="9" t="str">
        <f>IFERROR(VLOOKUP(I55,DONNEES!$A$2:$B$4,2,FALSE),"")</f>
        <v/>
      </c>
      <c r="K55" s="9"/>
      <c r="L55" s="9"/>
      <c r="M55" s="9"/>
      <c r="N55" s="9" t="str">
        <f>IF(IF(A_remplir!B68&lt;&gt;0,A_remplir!B68,A_remplir!D68)=0,"",IF(A_remplir!B68&lt;&gt;0,A_remplir!B68,A_remplir!D68))</f>
        <v/>
      </c>
      <c r="O55" s="9"/>
      <c r="P55" s="9"/>
      <c r="Q55" s="9"/>
      <c r="R55" s="9" t="str">
        <f>IF(A_remplir!L68&lt;&gt;0,A_remplir!L68,"")</f>
        <v/>
      </c>
      <c r="S55" s="9" t="str">
        <f t="shared" si="1"/>
        <v/>
      </c>
      <c r="T55" s="9" t="str">
        <f>IF(A_remplir!I68&lt;&gt;0,A_remplir!I68,"")</f>
        <v/>
      </c>
      <c r="U55" s="9"/>
      <c r="V55" s="39" t="str">
        <f>IF(BC55&lt;&gt;"",A_remplir!$B$6,"")</f>
        <v/>
      </c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 t="str">
        <f>+IFERROR(VLOOKUP(AG55,DONNEES!M$6:$N54,2,0),"")</f>
        <v/>
      </c>
      <c r="AI55" s="9"/>
      <c r="AJ55" s="9" t="str">
        <f>IF(A_remplir!U68&lt;&gt;"",A_remplir!U68,"")</f>
        <v/>
      </c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44" t="str">
        <f>IF(AND(AC55&lt;&gt;"",AF55&lt;&gt;""),SUMPRODUCT((A_remplir!A68:A1057=A55)*A_remplir!D68:D1057),"")</f>
        <v/>
      </c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 t="str">
        <f>IF(A_remplir!U68&lt;&gt;"",A_remplir!U68,"")</f>
        <v/>
      </c>
      <c r="CN55" s="9" t="str">
        <f>IF(A_remplir!W68&lt;&gt;"",A_remplir!W68,"")</f>
        <v/>
      </c>
      <c r="CO55" s="36" t="str">
        <f t="shared" si="2"/>
        <v/>
      </c>
    </row>
    <row r="56" spans="1:93" x14ac:dyDescent="0.25">
      <c r="A56" s="9"/>
      <c r="B56" s="9"/>
      <c r="C56" s="9"/>
      <c r="D56" s="9"/>
      <c r="E56" s="9"/>
      <c r="F56" s="9" t="str">
        <f>IF(A56&lt;&gt;"",A_remplir!$B$3,"")</f>
        <v/>
      </c>
      <c r="G56" s="9"/>
      <c r="H56" s="9" t="str">
        <f>IFERROR(VLOOKUP(G56,DONNEES!$C$2:$D$4,2,FALSE),"")</f>
        <v/>
      </c>
      <c r="I56" s="9"/>
      <c r="J56" s="9" t="str">
        <f>IFERROR(VLOOKUP(I56,DONNEES!$A$2:$B$4,2,FALSE),"")</f>
        <v/>
      </c>
      <c r="K56" s="9"/>
      <c r="L56" s="9"/>
      <c r="M56" s="9"/>
      <c r="N56" s="9" t="str">
        <f>IF(IF(A_remplir!B69&lt;&gt;0,A_remplir!B69,A_remplir!D69)=0,"",IF(A_remplir!B69&lt;&gt;0,A_remplir!B69,A_remplir!D69))</f>
        <v/>
      </c>
      <c r="O56" s="9"/>
      <c r="P56" s="9"/>
      <c r="Q56" s="9"/>
      <c r="R56" s="9" t="str">
        <f>IF(A_remplir!L69&lt;&gt;0,A_remplir!L69,"")</f>
        <v/>
      </c>
      <c r="S56" s="9" t="str">
        <f t="shared" si="1"/>
        <v/>
      </c>
      <c r="T56" s="9" t="str">
        <f>IF(A_remplir!I69&lt;&gt;0,A_remplir!I69,"")</f>
        <v/>
      </c>
      <c r="U56" s="9"/>
      <c r="V56" s="39" t="str">
        <f>IF(BC56&lt;&gt;"",A_remplir!$B$6,"")</f>
        <v/>
      </c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 t="str">
        <f>+IFERROR(VLOOKUP(AG56,DONNEES!M$6:$N55,2,0),"")</f>
        <v/>
      </c>
      <c r="AI56" s="9"/>
      <c r="AJ56" s="9" t="str">
        <f>IF(A_remplir!U69&lt;&gt;"",A_remplir!U69,"")</f>
        <v/>
      </c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44" t="str">
        <f>IF(AND(AC56&lt;&gt;"",AF56&lt;&gt;""),SUMPRODUCT((A_remplir!A69:A1058=A56)*A_remplir!D69:D1058),"")</f>
        <v/>
      </c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 t="str">
        <f>IF(A_remplir!U69&lt;&gt;"",A_remplir!U69,"")</f>
        <v/>
      </c>
      <c r="CN56" s="9" t="str">
        <f>IF(A_remplir!W69&lt;&gt;"",A_remplir!W69,"")</f>
        <v/>
      </c>
      <c r="CO56" s="36" t="str">
        <f t="shared" si="2"/>
        <v/>
      </c>
    </row>
    <row r="57" spans="1:93" x14ac:dyDescent="0.25">
      <c r="A57" s="9"/>
      <c r="B57" s="9"/>
      <c r="C57" s="9"/>
      <c r="D57" s="9"/>
      <c r="E57" s="9"/>
      <c r="F57" s="9" t="str">
        <f>IF(A57&lt;&gt;"",A_remplir!$B$3,"")</f>
        <v/>
      </c>
      <c r="G57" s="9"/>
      <c r="H57" s="9" t="str">
        <f>IFERROR(VLOOKUP(G57,DONNEES!$C$2:$D$4,2,FALSE),"")</f>
        <v/>
      </c>
      <c r="I57" s="9"/>
      <c r="J57" s="9" t="str">
        <f>IFERROR(VLOOKUP(I57,DONNEES!$A$2:$B$4,2,FALSE),"")</f>
        <v/>
      </c>
      <c r="K57" s="9"/>
      <c r="L57" s="9"/>
      <c r="M57" s="9"/>
      <c r="N57" s="9" t="str">
        <f>IF(IF(A_remplir!B70&lt;&gt;0,A_remplir!B70,A_remplir!D70)=0,"",IF(A_remplir!B70&lt;&gt;0,A_remplir!B70,A_remplir!D70))</f>
        <v/>
      </c>
      <c r="O57" s="9"/>
      <c r="P57" s="9"/>
      <c r="Q57" s="9"/>
      <c r="R57" s="9" t="str">
        <f>IF(A_remplir!L70&lt;&gt;0,A_remplir!L70,"")</f>
        <v/>
      </c>
      <c r="S57" s="9" t="str">
        <f t="shared" si="1"/>
        <v/>
      </c>
      <c r="T57" s="9" t="str">
        <f>IF(A_remplir!I70&lt;&gt;0,A_remplir!I70,"")</f>
        <v/>
      </c>
      <c r="U57" s="9"/>
      <c r="V57" s="39" t="str">
        <f>IF(BC57&lt;&gt;"",A_remplir!$B$6,"")</f>
        <v/>
      </c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 t="str">
        <f>+IFERROR(VLOOKUP(AG57,DONNEES!M$6:$N56,2,0),"")</f>
        <v/>
      </c>
      <c r="AI57" s="9"/>
      <c r="AJ57" s="9" t="str">
        <f>IF(A_remplir!U70&lt;&gt;"",A_remplir!U70,"")</f>
        <v/>
      </c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44" t="str">
        <f>IF(AND(AC57&lt;&gt;"",AF57&lt;&gt;""),SUMPRODUCT((A_remplir!A70:A1059=A57)*A_remplir!D70:D1059),"")</f>
        <v/>
      </c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 t="str">
        <f>IF(A_remplir!U70&lt;&gt;"",A_remplir!U70,"")</f>
        <v/>
      </c>
      <c r="CN57" s="9" t="str">
        <f>IF(A_remplir!W70&lt;&gt;"",A_remplir!W70,"")</f>
        <v/>
      </c>
      <c r="CO57" s="36" t="str">
        <f t="shared" si="2"/>
        <v/>
      </c>
    </row>
    <row r="58" spans="1:93" x14ac:dyDescent="0.25">
      <c r="A58" s="9"/>
      <c r="B58" s="9"/>
      <c r="C58" s="9"/>
      <c r="D58" s="9"/>
      <c r="E58" s="9"/>
      <c r="F58" s="9" t="str">
        <f>IF(A58&lt;&gt;"",A_remplir!$B$3,"")</f>
        <v/>
      </c>
      <c r="G58" s="9"/>
      <c r="H58" s="9" t="str">
        <f>IFERROR(VLOOKUP(G58,DONNEES!$C$2:$D$4,2,FALSE),"")</f>
        <v/>
      </c>
      <c r="I58" s="9"/>
      <c r="J58" s="9" t="str">
        <f>IFERROR(VLOOKUP(I58,DONNEES!$A$2:$B$4,2,FALSE),"")</f>
        <v/>
      </c>
      <c r="K58" s="9"/>
      <c r="L58" s="9"/>
      <c r="M58" s="9"/>
      <c r="N58" s="9" t="str">
        <f>IF(IF(A_remplir!B71&lt;&gt;0,A_remplir!B71,A_remplir!D71)=0,"",IF(A_remplir!B71&lt;&gt;0,A_remplir!B71,A_remplir!D71))</f>
        <v/>
      </c>
      <c r="O58" s="9"/>
      <c r="P58" s="9"/>
      <c r="Q58" s="9"/>
      <c r="R58" s="9" t="str">
        <f>IF(A_remplir!L71&lt;&gt;0,A_remplir!L71,"")</f>
        <v/>
      </c>
      <c r="S58" s="9" t="str">
        <f t="shared" si="1"/>
        <v/>
      </c>
      <c r="T58" s="9" t="str">
        <f>IF(A_remplir!I71&lt;&gt;0,A_remplir!I71,"")</f>
        <v/>
      </c>
      <c r="U58" s="9"/>
      <c r="V58" s="39" t="str">
        <f>IF(BC58&lt;&gt;"",A_remplir!$B$6,"")</f>
        <v/>
      </c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 t="str">
        <f>+IFERROR(VLOOKUP(AG58,DONNEES!M$6:$N57,2,0),"")</f>
        <v/>
      </c>
      <c r="AI58" s="9"/>
      <c r="AJ58" s="9" t="str">
        <f>IF(A_remplir!U71&lt;&gt;"",A_remplir!U71,"")</f>
        <v/>
      </c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44" t="str">
        <f>IF(AND(AC58&lt;&gt;"",AF58&lt;&gt;""),SUMPRODUCT((A_remplir!A71:A1060=A58)*A_remplir!D71:D1060),"")</f>
        <v/>
      </c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 t="str">
        <f>IF(A_remplir!U71&lt;&gt;"",A_remplir!U71,"")</f>
        <v/>
      </c>
      <c r="CN58" s="9" t="str">
        <f>IF(A_remplir!W71&lt;&gt;"",A_remplir!W71,"")</f>
        <v/>
      </c>
      <c r="CO58" s="36" t="str">
        <f t="shared" si="2"/>
        <v/>
      </c>
    </row>
    <row r="59" spans="1:93" x14ac:dyDescent="0.25">
      <c r="A59" s="9"/>
      <c r="B59" s="9"/>
      <c r="C59" s="9"/>
      <c r="D59" s="9"/>
      <c r="E59" s="9"/>
      <c r="F59" s="9" t="str">
        <f>IF(A59&lt;&gt;"",A_remplir!$B$3,"")</f>
        <v/>
      </c>
      <c r="G59" s="9"/>
      <c r="H59" s="9" t="str">
        <f>IFERROR(VLOOKUP(G59,DONNEES!$C$2:$D$4,2,FALSE),"")</f>
        <v/>
      </c>
      <c r="I59" s="9"/>
      <c r="J59" s="9" t="str">
        <f>IFERROR(VLOOKUP(I59,DONNEES!$A$2:$B$4,2,FALSE),"")</f>
        <v/>
      </c>
      <c r="K59" s="9"/>
      <c r="L59" s="9"/>
      <c r="M59" s="9"/>
      <c r="N59" s="9" t="str">
        <f>IF(IF(A_remplir!B72&lt;&gt;0,A_remplir!B72,A_remplir!D72)=0,"",IF(A_remplir!B72&lt;&gt;0,A_remplir!B72,A_remplir!D72))</f>
        <v/>
      </c>
      <c r="O59" s="9"/>
      <c r="P59" s="9"/>
      <c r="Q59" s="9"/>
      <c r="R59" s="9" t="str">
        <f>IF(A_remplir!L72&lt;&gt;0,A_remplir!L72,"")</f>
        <v/>
      </c>
      <c r="S59" s="9" t="str">
        <f t="shared" si="1"/>
        <v/>
      </c>
      <c r="T59" s="9" t="str">
        <f>IF(A_remplir!I72&lt;&gt;0,A_remplir!I72,"")</f>
        <v/>
      </c>
      <c r="U59" s="9"/>
      <c r="V59" s="39" t="str">
        <f>IF(BC59&lt;&gt;"",A_remplir!$B$6,"")</f>
        <v/>
      </c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 t="str">
        <f>+IFERROR(VLOOKUP(AG59,DONNEES!M$6:$N58,2,0),"")</f>
        <v/>
      </c>
      <c r="AI59" s="9"/>
      <c r="AJ59" s="9" t="str">
        <f>IF(A_remplir!U72&lt;&gt;"",A_remplir!U72,"")</f>
        <v/>
      </c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44" t="str">
        <f>IF(AND(AC59&lt;&gt;"",AF59&lt;&gt;""),SUMPRODUCT((A_remplir!A72:A1061=A59)*A_remplir!D72:D1061),"")</f>
        <v/>
      </c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 t="str">
        <f>IF(A_remplir!U72&lt;&gt;"",A_remplir!U72,"")</f>
        <v/>
      </c>
      <c r="CN59" s="9" t="str">
        <f>IF(A_remplir!W72&lt;&gt;"",A_remplir!W72,"")</f>
        <v/>
      </c>
      <c r="CO59" s="36" t="str">
        <f t="shared" si="2"/>
        <v/>
      </c>
    </row>
    <row r="60" spans="1:93" x14ac:dyDescent="0.25">
      <c r="A60" s="9"/>
      <c r="B60" s="9"/>
      <c r="C60" s="9"/>
      <c r="D60" s="9"/>
      <c r="E60" s="9"/>
      <c r="F60" s="9" t="str">
        <f>IF(A60&lt;&gt;"",A_remplir!$B$3,"")</f>
        <v/>
      </c>
      <c r="G60" s="9"/>
      <c r="H60" s="9" t="str">
        <f>IFERROR(VLOOKUP(G60,DONNEES!$C$2:$D$4,2,FALSE),"")</f>
        <v/>
      </c>
      <c r="I60" s="9"/>
      <c r="J60" s="9" t="str">
        <f>IFERROR(VLOOKUP(I60,DONNEES!$A$2:$B$4,2,FALSE),"")</f>
        <v/>
      </c>
      <c r="K60" s="9"/>
      <c r="L60" s="9"/>
      <c r="M60" s="9"/>
      <c r="N60" s="9" t="str">
        <f>IF(IF(A_remplir!B73&lt;&gt;0,A_remplir!B73,A_remplir!D73)=0,"",IF(A_remplir!B73&lt;&gt;0,A_remplir!B73,A_remplir!D73))</f>
        <v/>
      </c>
      <c r="O60" s="9"/>
      <c r="P60" s="9"/>
      <c r="Q60" s="9"/>
      <c r="R60" s="9" t="str">
        <f>IF(A_remplir!L73&lt;&gt;0,A_remplir!L73,"")</f>
        <v/>
      </c>
      <c r="S60" s="9" t="str">
        <f t="shared" si="1"/>
        <v/>
      </c>
      <c r="T60" s="9" t="str">
        <f>IF(A_remplir!I73&lt;&gt;0,A_remplir!I73,"")</f>
        <v/>
      </c>
      <c r="U60" s="9"/>
      <c r="V60" s="39" t="str">
        <f>IF(BC60&lt;&gt;"",A_remplir!$B$6,"")</f>
        <v/>
      </c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 t="str">
        <f>+IFERROR(VLOOKUP(AG60,DONNEES!M$6:$N59,2,0),"")</f>
        <v/>
      </c>
      <c r="AI60" s="9"/>
      <c r="AJ60" s="9" t="str">
        <f>IF(A_remplir!U73&lt;&gt;"",A_remplir!U73,"")</f>
        <v/>
      </c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44" t="str">
        <f>IF(AND(AC60&lt;&gt;"",AF60&lt;&gt;""),SUMPRODUCT((A_remplir!A73:A1062=A60)*A_remplir!D73:D1062),"")</f>
        <v/>
      </c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 t="str">
        <f>IF(A_remplir!U73&lt;&gt;"",A_remplir!U73,"")</f>
        <v/>
      </c>
      <c r="CN60" s="9" t="str">
        <f>IF(A_remplir!W73&lt;&gt;"",A_remplir!W73,"")</f>
        <v/>
      </c>
      <c r="CO60" s="36" t="str">
        <f t="shared" si="2"/>
        <v/>
      </c>
    </row>
    <row r="61" spans="1:93" x14ac:dyDescent="0.25">
      <c r="A61" s="9"/>
      <c r="B61" s="9"/>
      <c r="C61" s="9"/>
      <c r="D61" s="9"/>
      <c r="E61" s="9"/>
      <c r="F61" s="9" t="str">
        <f>IF(A61&lt;&gt;"",A_remplir!$B$3,"")</f>
        <v/>
      </c>
      <c r="G61" s="9"/>
      <c r="H61" s="9" t="str">
        <f>IFERROR(VLOOKUP(G61,DONNEES!$C$2:$D$4,2,FALSE),"")</f>
        <v/>
      </c>
      <c r="I61" s="9"/>
      <c r="J61" s="9" t="str">
        <f>IFERROR(VLOOKUP(I61,DONNEES!$A$2:$B$4,2,FALSE),"")</f>
        <v/>
      </c>
      <c r="K61" s="9"/>
      <c r="L61" s="9"/>
      <c r="M61" s="9"/>
      <c r="N61" s="9" t="str">
        <f>IF(IF(A_remplir!B74&lt;&gt;0,A_remplir!B74,A_remplir!D74)=0,"",IF(A_remplir!B74&lt;&gt;0,A_remplir!B74,A_remplir!D74))</f>
        <v/>
      </c>
      <c r="O61" s="9"/>
      <c r="P61" s="9"/>
      <c r="Q61" s="9"/>
      <c r="R61" s="9" t="str">
        <f>IF(A_remplir!L74&lt;&gt;0,A_remplir!L74,"")</f>
        <v/>
      </c>
      <c r="S61" s="9" t="str">
        <f t="shared" si="1"/>
        <v/>
      </c>
      <c r="T61" s="9" t="str">
        <f>IF(A_remplir!I74&lt;&gt;0,A_remplir!I74,"")</f>
        <v/>
      </c>
      <c r="U61" s="9"/>
      <c r="V61" s="39" t="str">
        <f>IF(BC61&lt;&gt;"",A_remplir!$B$6,"")</f>
        <v/>
      </c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 t="str">
        <f>+IFERROR(VLOOKUP(AG61,DONNEES!M$6:$N60,2,0),"")</f>
        <v/>
      </c>
      <c r="AI61" s="9"/>
      <c r="AJ61" s="9" t="str">
        <f>IF(A_remplir!U74&lt;&gt;"",A_remplir!U74,"")</f>
        <v/>
      </c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44" t="str">
        <f>IF(AND(AC61&lt;&gt;"",AF61&lt;&gt;""),SUMPRODUCT((A_remplir!A74:A1063=A61)*A_remplir!D74:D1063),"")</f>
        <v/>
      </c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 t="str">
        <f>IF(A_remplir!U74&lt;&gt;"",A_remplir!U74,"")</f>
        <v/>
      </c>
      <c r="CN61" s="9" t="str">
        <f>IF(A_remplir!W74&lt;&gt;"",A_remplir!W74,"")</f>
        <v/>
      </c>
      <c r="CO61" s="36" t="str">
        <f t="shared" si="2"/>
        <v/>
      </c>
    </row>
    <row r="62" spans="1:93" x14ac:dyDescent="0.25">
      <c r="A62" s="9"/>
      <c r="B62" s="9"/>
      <c r="C62" s="9"/>
      <c r="D62" s="9"/>
      <c r="E62" s="9"/>
      <c r="F62" s="9" t="str">
        <f>IF(A62&lt;&gt;"",A_remplir!$B$3,"")</f>
        <v/>
      </c>
      <c r="G62" s="9"/>
      <c r="H62" s="9" t="str">
        <f>IFERROR(VLOOKUP(G62,DONNEES!$C$2:$D$4,2,FALSE),"")</f>
        <v/>
      </c>
      <c r="I62" s="9"/>
      <c r="J62" s="9" t="str">
        <f>IFERROR(VLOOKUP(I62,DONNEES!$A$2:$B$4,2,FALSE),"")</f>
        <v/>
      </c>
      <c r="K62" s="9"/>
      <c r="L62" s="9"/>
      <c r="M62" s="9"/>
      <c r="N62" s="9" t="str">
        <f>IF(IF(A_remplir!B75&lt;&gt;0,A_remplir!B75,A_remplir!D75)=0,"",IF(A_remplir!B75&lt;&gt;0,A_remplir!B75,A_remplir!D75))</f>
        <v/>
      </c>
      <c r="O62" s="9"/>
      <c r="P62" s="9"/>
      <c r="Q62" s="9"/>
      <c r="R62" s="9" t="str">
        <f>IF(A_remplir!L75&lt;&gt;0,A_remplir!L75,"")</f>
        <v/>
      </c>
      <c r="S62" s="9" t="str">
        <f t="shared" si="1"/>
        <v/>
      </c>
      <c r="T62" s="9" t="str">
        <f>IF(A_remplir!I75&lt;&gt;0,A_remplir!I75,"")</f>
        <v/>
      </c>
      <c r="U62" s="9"/>
      <c r="V62" s="39" t="str">
        <f>IF(BC62&lt;&gt;"",A_remplir!$B$6,"")</f>
        <v/>
      </c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 t="str">
        <f>+IFERROR(VLOOKUP(AG62,DONNEES!M$6:$N61,2,0),"")</f>
        <v/>
      </c>
      <c r="AI62" s="9"/>
      <c r="AJ62" s="9" t="str">
        <f>IF(A_remplir!U75&lt;&gt;"",A_remplir!U75,"")</f>
        <v/>
      </c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44" t="str">
        <f>IF(AND(AC62&lt;&gt;"",AF62&lt;&gt;""),SUMPRODUCT((A_remplir!A75:A1064=A62)*A_remplir!D75:D1064),"")</f>
        <v/>
      </c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 t="str">
        <f>IF(A_remplir!U75&lt;&gt;"",A_remplir!U75,"")</f>
        <v/>
      </c>
      <c r="CN62" s="9" t="str">
        <f>IF(A_remplir!W75&lt;&gt;"",A_remplir!W75,"")</f>
        <v/>
      </c>
      <c r="CO62" s="36" t="str">
        <f t="shared" si="2"/>
        <v/>
      </c>
    </row>
    <row r="63" spans="1:93" x14ac:dyDescent="0.25">
      <c r="A63" s="9"/>
      <c r="B63" s="9"/>
      <c r="C63" s="9"/>
      <c r="D63" s="9"/>
      <c r="E63" s="9"/>
      <c r="F63" s="9" t="str">
        <f>IF(A63&lt;&gt;"",A_remplir!$B$3,"")</f>
        <v/>
      </c>
      <c r="G63" s="9"/>
      <c r="H63" s="9" t="str">
        <f>IFERROR(VLOOKUP(G63,DONNEES!$C$2:$D$4,2,FALSE),"")</f>
        <v/>
      </c>
      <c r="I63" s="9"/>
      <c r="J63" s="9" t="str">
        <f>IFERROR(VLOOKUP(I63,DONNEES!$A$2:$B$4,2,FALSE),"")</f>
        <v/>
      </c>
      <c r="K63" s="9"/>
      <c r="L63" s="9"/>
      <c r="M63" s="9"/>
      <c r="N63" s="9" t="str">
        <f>IF(IF(A_remplir!B76&lt;&gt;0,A_remplir!B76,A_remplir!D76)=0,"",IF(A_remplir!B76&lt;&gt;0,A_remplir!B76,A_remplir!D76))</f>
        <v/>
      </c>
      <c r="O63" s="9"/>
      <c r="P63" s="9"/>
      <c r="Q63" s="9"/>
      <c r="R63" s="9" t="str">
        <f>IF(A_remplir!L76&lt;&gt;0,A_remplir!L76,"")</f>
        <v/>
      </c>
      <c r="S63" s="9" t="str">
        <f t="shared" si="1"/>
        <v/>
      </c>
      <c r="T63" s="9" t="str">
        <f>IF(A_remplir!I76&lt;&gt;0,A_remplir!I76,"")</f>
        <v/>
      </c>
      <c r="U63" s="9"/>
      <c r="V63" s="39" t="str">
        <f>IF(BC63&lt;&gt;"",A_remplir!$B$6,"")</f>
        <v/>
      </c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 t="str">
        <f>+IFERROR(VLOOKUP(AG63,DONNEES!M$6:$N62,2,0),"")</f>
        <v/>
      </c>
      <c r="AI63" s="9"/>
      <c r="AJ63" s="9" t="str">
        <f>IF(A_remplir!U76&lt;&gt;"",A_remplir!U76,"")</f>
        <v/>
      </c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44" t="str">
        <f>IF(AND(AC63&lt;&gt;"",AF63&lt;&gt;""),SUMPRODUCT((A_remplir!A76:A1065=A63)*A_remplir!D76:D1065),"")</f>
        <v/>
      </c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 t="str">
        <f>IF(A_remplir!U76&lt;&gt;"",A_remplir!U76,"")</f>
        <v/>
      </c>
      <c r="CN63" s="9" t="str">
        <f>IF(A_remplir!W76&lt;&gt;"",A_remplir!W76,"")</f>
        <v/>
      </c>
      <c r="CO63" s="36" t="str">
        <f t="shared" si="2"/>
        <v/>
      </c>
    </row>
    <row r="64" spans="1:93" x14ac:dyDescent="0.25">
      <c r="A64" s="9"/>
      <c r="B64" s="9"/>
      <c r="C64" s="9"/>
      <c r="D64" s="9"/>
      <c r="E64" s="9"/>
      <c r="F64" s="9" t="str">
        <f>IF(A64&lt;&gt;"",A_remplir!$B$3,"")</f>
        <v/>
      </c>
      <c r="G64" s="9"/>
      <c r="H64" s="9" t="str">
        <f>IFERROR(VLOOKUP(G64,DONNEES!$C$2:$D$4,2,FALSE),"")</f>
        <v/>
      </c>
      <c r="I64" s="9"/>
      <c r="J64" s="9" t="str">
        <f>IFERROR(VLOOKUP(I64,DONNEES!$A$2:$B$4,2,FALSE),"")</f>
        <v/>
      </c>
      <c r="K64" s="9"/>
      <c r="L64" s="9"/>
      <c r="M64" s="9"/>
      <c r="N64" s="9" t="str">
        <f>IF(IF(A_remplir!B77&lt;&gt;0,A_remplir!B77,A_remplir!D77)=0,"",IF(A_remplir!B77&lt;&gt;0,A_remplir!B77,A_remplir!D77))</f>
        <v/>
      </c>
      <c r="O64" s="9"/>
      <c r="P64" s="9"/>
      <c r="Q64" s="9"/>
      <c r="R64" s="9" t="str">
        <f>IF(A_remplir!L77&lt;&gt;0,A_remplir!L77,"")</f>
        <v/>
      </c>
      <c r="S64" s="9" t="str">
        <f t="shared" si="1"/>
        <v/>
      </c>
      <c r="T64" s="9" t="str">
        <f>IF(A_remplir!I77&lt;&gt;0,A_remplir!I77,"")</f>
        <v/>
      </c>
      <c r="U64" s="9"/>
      <c r="V64" s="39" t="str">
        <f>IF(BC64&lt;&gt;"",A_remplir!$B$6,"")</f>
        <v/>
      </c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 t="str">
        <f>+IFERROR(VLOOKUP(AG64,DONNEES!M$6:$N63,2,0),"")</f>
        <v/>
      </c>
      <c r="AI64" s="9"/>
      <c r="AJ64" s="9" t="str">
        <f>IF(A_remplir!U77&lt;&gt;"",A_remplir!U77,"")</f>
        <v/>
      </c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44" t="str">
        <f>IF(AND(AC64&lt;&gt;"",AF64&lt;&gt;""),SUMPRODUCT((A_remplir!A77:A1066=A64)*A_remplir!D77:D1066),"")</f>
        <v/>
      </c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 t="str">
        <f>IF(A_remplir!U77&lt;&gt;"",A_remplir!U77,"")</f>
        <v/>
      </c>
      <c r="CN64" s="9" t="str">
        <f>IF(A_remplir!W77&lt;&gt;"",A_remplir!W77,"")</f>
        <v/>
      </c>
      <c r="CO64" s="36" t="str">
        <f t="shared" si="2"/>
        <v/>
      </c>
    </row>
    <row r="65" spans="1:93" x14ac:dyDescent="0.25">
      <c r="A65" s="9"/>
      <c r="B65" s="9"/>
      <c r="C65" s="9"/>
      <c r="D65" s="9"/>
      <c r="E65" s="9"/>
      <c r="F65" s="9" t="str">
        <f>IF(A65&lt;&gt;"",A_remplir!$B$3,"")</f>
        <v/>
      </c>
      <c r="G65" s="9"/>
      <c r="H65" s="9" t="str">
        <f>IFERROR(VLOOKUP(G65,DONNEES!$C$2:$D$4,2,FALSE),"")</f>
        <v/>
      </c>
      <c r="I65" s="9"/>
      <c r="J65" s="9" t="str">
        <f>IFERROR(VLOOKUP(I65,DONNEES!$A$2:$B$4,2,FALSE),"")</f>
        <v/>
      </c>
      <c r="K65" s="9"/>
      <c r="L65" s="9"/>
      <c r="M65" s="9"/>
      <c r="N65" s="9" t="str">
        <f>IF(IF(A_remplir!B78&lt;&gt;0,A_remplir!B78,A_remplir!D78)=0,"",IF(A_remplir!B78&lt;&gt;0,A_remplir!B78,A_remplir!D78))</f>
        <v/>
      </c>
      <c r="O65" s="9"/>
      <c r="P65" s="9"/>
      <c r="Q65" s="9"/>
      <c r="R65" s="9" t="str">
        <f>IF(A_remplir!L78&lt;&gt;0,A_remplir!L78,"")</f>
        <v/>
      </c>
      <c r="S65" s="9" t="str">
        <f t="shared" si="1"/>
        <v/>
      </c>
      <c r="T65" s="9" t="str">
        <f>IF(A_remplir!I78&lt;&gt;0,A_remplir!I78,"")</f>
        <v/>
      </c>
      <c r="U65" s="9"/>
      <c r="V65" s="39" t="str">
        <f>IF(BC65&lt;&gt;"",A_remplir!$B$6,"")</f>
        <v/>
      </c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 t="str">
        <f>+IFERROR(VLOOKUP(AG65,DONNEES!M$6:$N64,2,0),"")</f>
        <v/>
      </c>
      <c r="AI65" s="9"/>
      <c r="AJ65" s="9" t="str">
        <f>IF(A_remplir!U78&lt;&gt;"",A_remplir!U78,"")</f>
        <v/>
      </c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44" t="str">
        <f>IF(AND(AC65&lt;&gt;"",AF65&lt;&gt;""),SUMPRODUCT((A_remplir!A78:A1067=A65)*A_remplir!D78:D1067),"")</f>
        <v/>
      </c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 t="str">
        <f>IF(A_remplir!U78&lt;&gt;"",A_remplir!U78,"")</f>
        <v/>
      </c>
      <c r="CN65" s="9" t="str">
        <f>IF(A_remplir!W78&lt;&gt;"",A_remplir!W78,"")</f>
        <v/>
      </c>
      <c r="CO65" s="36" t="str">
        <f t="shared" si="2"/>
        <v/>
      </c>
    </row>
    <row r="66" spans="1:93" x14ac:dyDescent="0.25">
      <c r="A66" s="9"/>
      <c r="B66" s="9"/>
      <c r="C66" s="9"/>
      <c r="D66" s="9"/>
      <c r="E66" s="9"/>
      <c r="F66" s="9" t="str">
        <f>IF(A66&lt;&gt;"",A_remplir!$B$3,"")</f>
        <v/>
      </c>
      <c r="G66" s="9"/>
      <c r="H66" s="9" t="str">
        <f>IFERROR(VLOOKUP(G66,DONNEES!$C$2:$D$4,2,FALSE),"")</f>
        <v/>
      </c>
      <c r="I66" s="9"/>
      <c r="J66" s="9" t="str">
        <f>IFERROR(VLOOKUP(I66,DONNEES!$A$2:$B$4,2,FALSE),"")</f>
        <v/>
      </c>
      <c r="K66" s="9"/>
      <c r="L66" s="9"/>
      <c r="M66" s="9"/>
      <c r="N66" s="9" t="str">
        <f>IF(IF(A_remplir!B79&lt;&gt;0,A_remplir!B79,A_remplir!D79)=0,"",IF(A_remplir!B79&lt;&gt;0,A_remplir!B79,A_remplir!D79))</f>
        <v/>
      </c>
      <c r="O66" s="9"/>
      <c r="P66" s="9"/>
      <c r="Q66" s="9"/>
      <c r="R66" s="9" t="str">
        <f>IF(A_remplir!L79&lt;&gt;0,A_remplir!L79,"")</f>
        <v/>
      </c>
      <c r="S66" s="9" t="str">
        <f t="shared" si="1"/>
        <v/>
      </c>
      <c r="T66" s="9" t="str">
        <f>IF(A_remplir!I79&lt;&gt;0,A_remplir!I79,"")</f>
        <v/>
      </c>
      <c r="U66" s="9"/>
      <c r="V66" s="39" t="str">
        <f>IF(BC66&lt;&gt;"",A_remplir!$B$6,"")</f>
        <v/>
      </c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 t="str">
        <f>+IFERROR(VLOOKUP(AG66,DONNEES!M$6:$N65,2,0),"")</f>
        <v/>
      </c>
      <c r="AI66" s="9"/>
      <c r="AJ66" s="9" t="str">
        <f>IF(A_remplir!U79&lt;&gt;"",A_remplir!U79,"")</f>
        <v/>
      </c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44" t="str">
        <f>IF(AND(AC66&lt;&gt;"",AF66&lt;&gt;""),SUMPRODUCT((A_remplir!A79:A1068=A66)*A_remplir!D79:D1068),"")</f>
        <v/>
      </c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 t="str">
        <f>IF(A_remplir!U79&lt;&gt;"",A_remplir!U79,"")</f>
        <v/>
      </c>
      <c r="CN66" s="9" t="str">
        <f>IF(A_remplir!W79&lt;&gt;"",A_remplir!W79,"")</f>
        <v/>
      </c>
      <c r="CO66" s="36" t="str">
        <f t="shared" si="2"/>
        <v/>
      </c>
    </row>
    <row r="67" spans="1:93" x14ac:dyDescent="0.25">
      <c r="A67" s="9"/>
      <c r="B67" s="9"/>
      <c r="C67" s="9"/>
      <c r="D67" s="9"/>
      <c r="E67" s="9"/>
      <c r="F67" s="9" t="str">
        <f>IF(A67&lt;&gt;"",A_remplir!$B$3,"")</f>
        <v/>
      </c>
      <c r="G67" s="9"/>
      <c r="H67" s="9" t="str">
        <f>IFERROR(VLOOKUP(G67,DONNEES!$C$2:$D$4,2,FALSE),"")</f>
        <v/>
      </c>
      <c r="I67" s="9"/>
      <c r="J67" s="9" t="str">
        <f>IFERROR(VLOOKUP(I67,DONNEES!$A$2:$B$4,2,FALSE),"")</f>
        <v/>
      </c>
      <c r="K67" s="9"/>
      <c r="L67" s="9"/>
      <c r="M67" s="9"/>
      <c r="N67" s="9" t="str">
        <f>IF(IF(A_remplir!B80&lt;&gt;0,A_remplir!B80,A_remplir!D80)=0,"",IF(A_remplir!B80&lt;&gt;0,A_remplir!B80,A_remplir!D80))</f>
        <v/>
      </c>
      <c r="O67" s="9"/>
      <c r="P67" s="9"/>
      <c r="Q67" s="9"/>
      <c r="R67" s="9" t="str">
        <f>IF(A_remplir!L80&lt;&gt;0,A_remplir!L80,"")</f>
        <v/>
      </c>
      <c r="S67" s="9" t="str">
        <f t="shared" ref="S67:S130" si="3">IF(A67&lt;&gt;"",IF(R67&lt;&gt;"","Q9","Q0"),"")</f>
        <v/>
      </c>
      <c r="T67" s="9" t="str">
        <f>IF(A_remplir!I80&lt;&gt;0,A_remplir!I80,"")</f>
        <v/>
      </c>
      <c r="U67" s="9"/>
      <c r="V67" s="39" t="str">
        <f>IF(BC67&lt;&gt;"",A_remplir!$B$6,"")</f>
        <v/>
      </c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 t="str">
        <f>+IFERROR(VLOOKUP(AG67,DONNEES!M$6:$N66,2,0),"")</f>
        <v/>
      </c>
      <c r="AI67" s="9"/>
      <c r="AJ67" s="9" t="str">
        <f>IF(A_remplir!U80&lt;&gt;"",A_remplir!U80,"")</f>
        <v/>
      </c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44" t="str">
        <f>IF(AND(AC67&lt;&gt;"",AF67&lt;&gt;""),SUMPRODUCT((A_remplir!A80:A1069=A67)*A_remplir!D80:D1069),"")</f>
        <v/>
      </c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 t="str">
        <f>IF(A_remplir!U80&lt;&gt;"",A_remplir!U80,"")</f>
        <v/>
      </c>
      <c r="CN67" s="9" t="str">
        <f>IF(A_remplir!W80&lt;&gt;"",A_remplir!W80,"")</f>
        <v/>
      </c>
      <c r="CO67" s="36" t="str">
        <f t="shared" ref="CO67:CO130" si="4">IF(CM67&lt;&gt;"","01","")</f>
        <v/>
      </c>
    </row>
    <row r="68" spans="1:93" x14ac:dyDescent="0.25">
      <c r="A68" s="9"/>
      <c r="B68" s="9"/>
      <c r="C68" s="9"/>
      <c r="D68" s="9"/>
      <c r="E68" s="9"/>
      <c r="F68" s="9" t="str">
        <f>IF(A68&lt;&gt;"",A_remplir!$B$3,"")</f>
        <v/>
      </c>
      <c r="G68" s="9"/>
      <c r="H68" s="9" t="str">
        <f>IFERROR(VLOOKUP(G68,DONNEES!$C$2:$D$4,2,FALSE),"")</f>
        <v/>
      </c>
      <c r="I68" s="9"/>
      <c r="J68" s="9" t="str">
        <f>IFERROR(VLOOKUP(I68,DONNEES!$A$2:$B$4,2,FALSE),"")</f>
        <v/>
      </c>
      <c r="K68" s="9"/>
      <c r="L68" s="9"/>
      <c r="M68" s="9"/>
      <c r="N68" s="9" t="str">
        <f>IF(IF(A_remplir!B81&lt;&gt;0,A_remplir!B81,A_remplir!D81)=0,"",IF(A_remplir!B81&lt;&gt;0,A_remplir!B81,A_remplir!D81))</f>
        <v/>
      </c>
      <c r="O68" s="9"/>
      <c r="P68" s="9"/>
      <c r="Q68" s="9"/>
      <c r="R68" s="9" t="str">
        <f>IF(A_remplir!L81&lt;&gt;0,A_remplir!L81,"")</f>
        <v/>
      </c>
      <c r="S68" s="9" t="str">
        <f t="shared" si="3"/>
        <v/>
      </c>
      <c r="T68" s="9" t="str">
        <f>IF(A_remplir!I81&lt;&gt;0,A_remplir!I81,"")</f>
        <v/>
      </c>
      <c r="U68" s="9"/>
      <c r="V68" s="39" t="str">
        <f>IF(BC68&lt;&gt;"",A_remplir!$B$6,"")</f>
        <v/>
      </c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 t="str">
        <f>+IFERROR(VLOOKUP(AG68,DONNEES!M$6:$N67,2,0),"")</f>
        <v/>
      </c>
      <c r="AI68" s="9"/>
      <c r="AJ68" s="9" t="str">
        <f>IF(A_remplir!U81&lt;&gt;"",A_remplir!U81,"")</f>
        <v/>
      </c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44" t="str">
        <f>IF(AND(AC68&lt;&gt;"",AF68&lt;&gt;""),SUMPRODUCT((A_remplir!A81:A1070=A68)*A_remplir!D81:D1070),"")</f>
        <v/>
      </c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 t="str">
        <f>IF(A_remplir!U81&lt;&gt;"",A_remplir!U81,"")</f>
        <v/>
      </c>
      <c r="CN68" s="9" t="str">
        <f>IF(A_remplir!W81&lt;&gt;"",A_remplir!W81,"")</f>
        <v/>
      </c>
      <c r="CO68" s="36" t="str">
        <f t="shared" si="4"/>
        <v/>
      </c>
    </row>
    <row r="69" spans="1:93" x14ac:dyDescent="0.25">
      <c r="A69" s="9"/>
      <c r="B69" s="9"/>
      <c r="C69" s="9"/>
      <c r="D69" s="9"/>
      <c r="E69" s="9"/>
      <c r="F69" s="9" t="str">
        <f>IF(A69&lt;&gt;"",A_remplir!$B$3,"")</f>
        <v/>
      </c>
      <c r="G69" s="9"/>
      <c r="H69" s="9" t="str">
        <f>IFERROR(VLOOKUP(G69,DONNEES!$C$2:$D$4,2,FALSE),"")</f>
        <v/>
      </c>
      <c r="I69" s="9"/>
      <c r="J69" s="9" t="str">
        <f>IFERROR(VLOOKUP(I69,DONNEES!$A$2:$B$4,2,FALSE),"")</f>
        <v/>
      </c>
      <c r="K69" s="9"/>
      <c r="L69" s="9"/>
      <c r="M69" s="9"/>
      <c r="N69" s="9" t="str">
        <f>IF(IF(A_remplir!B82&lt;&gt;0,A_remplir!B82,A_remplir!D82)=0,"",IF(A_remplir!B82&lt;&gt;0,A_remplir!B82,A_remplir!D82))</f>
        <v/>
      </c>
      <c r="O69" s="9"/>
      <c r="P69" s="9"/>
      <c r="Q69" s="9"/>
      <c r="R69" s="9" t="str">
        <f>IF(A_remplir!L82&lt;&gt;0,A_remplir!L82,"")</f>
        <v/>
      </c>
      <c r="S69" s="9" t="str">
        <f t="shared" si="3"/>
        <v/>
      </c>
      <c r="T69" s="9" t="str">
        <f>IF(A_remplir!I82&lt;&gt;0,A_remplir!I82,"")</f>
        <v/>
      </c>
      <c r="U69" s="9"/>
      <c r="V69" s="39" t="str">
        <f>IF(BC69&lt;&gt;"",A_remplir!$B$6,"")</f>
        <v/>
      </c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 t="str">
        <f>+IFERROR(VLOOKUP(AG69,DONNEES!M$6:$N68,2,0),"")</f>
        <v/>
      </c>
      <c r="AI69" s="9"/>
      <c r="AJ69" s="9" t="str">
        <f>IF(A_remplir!U82&lt;&gt;"",A_remplir!U82,"")</f>
        <v/>
      </c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44" t="str">
        <f>IF(AND(AC69&lt;&gt;"",AF69&lt;&gt;""),SUMPRODUCT((A_remplir!A82:A1071=A69)*A_remplir!D82:D1071),"")</f>
        <v/>
      </c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 t="str">
        <f>IF(A_remplir!U82&lt;&gt;"",A_remplir!U82,"")</f>
        <v/>
      </c>
      <c r="CN69" s="9" t="str">
        <f>IF(A_remplir!W82&lt;&gt;"",A_remplir!W82,"")</f>
        <v/>
      </c>
      <c r="CO69" s="36" t="str">
        <f t="shared" si="4"/>
        <v/>
      </c>
    </row>
    <row r="70" spans="1:93" x14ac:dyDescent="0.25">
      <c r="A70" s="9"/>
      <c r="B70" s="9"/>
      <c r="C70" s="9"/>
      <c r="D70" s="9"/>
      <c r="E70" s="9"/>
      <c r="F70" s="9" t="str">
        <f>IF(A70&lt;&gt;"",A_remplir!$B$3,"")</f>
        <v/>
      </c>
      <c r="G70" s="9"/>
      <c r="H70" s="9" t="str">
        <f>IFERROR(VLOOKUP(G70,DONNEES!$C$2:$D$4,2,FALSE),"")</f>
        <v/>
      </c>
      <c r="I70" s="9"/>
      <c r="J70" s="9" t="str">
        <f>IFERROR(VLOOKUP(I70,DONNEES!$A$2:$B$4,2,FALSE),"")</f>
        <v/>
      </c>
      <c r="K70" s="9"/>
      <c r="L70" s="9"/>
      <c r="M70" s="9"/>
      <c r="N70" s="9" t="str">
        <f>IF(IF(A_remplir!B83&lt;&gt;0,A_remplir!B83,A_remplir!D83)=0,"",IF(A_remplir!B83&lt;&gt;0,A_remplir!B83,A_remplir!D83))</f>
        <v/>
      </c>
      <c r="O70" s="9"/>
      <c r="P70" s="9"/>
      <c r="Q70" s="9"/>
      <c r="R70" s="9" t="str">
        <f>IF(A_remplir!L83&lt;&gt;0,A_remplir!L83,"")</f>
        <v/>
      </c>
      <c r="S70" s="9" t="str">
        <f t="shared" si="3"/>
        <v/>
      </c>
      <c r="T70" s="9" t="str">
        <f>IF(A_remplir!I83&lt;&gt;0,A_remplir!I83,"")</f>
        <v/>
      </c>
      <c r="U70" s="9"/>
      <c r="V70" s="39" t="str">
        <f>IF(BC70&lt;&gt;"",A_remplir!$B$6,"")</f>
        <v/>
      </c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 t="str">
        <f>+IFERROR(VLOOKUP(AG70,DONNEES!M$6:$N69,2,0),"")</f>
        <v/>
      </c>
      <c r="AI70" s="9"/>
      <c r="AJ70" s="9" t="str">
        <f>IF(A_remplir!U83&lt;&gt;"",A_remplir!U83,"")</f>
        <v/>
      </c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44" t="str">
        <f>IF(AND(AC70&lt;&gt;"",AF70&lt;&gt;""),SUMPRODUCT((A_remplir!A83:A1072=A70)*A_remplir!D83:D1072),"")</f>
        <v/>
      </c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 t="str">
        <f>IF(A_remplir!U83&lt;&gt;"",A_remplir!U83,"")</f>
        <v/>
      </c>
      <c r="CN70" s="9" t="str">
        <f>IF(A_remplir!W83&lt;&gt;"",A_remplir!W83,"")</f>
        <v/>
      </c>
      <c r="CO70" s="36" t="str">
        <f t="shared" si="4"/>
        <v/>
      </c>
    </row>
    <row r="71" spans="1:93" x14ac:dyDescent="0.25">
      <c r="A71" s="9"/>
      <c r="B71" s="9"/>
      <c r="C71" s="9"/>
      <c r="D71" s="9"/>
      <c r="E71" s="9"/>
      <c r="F71" s="9" t="str">
        <f>IF(A71&lt;&gt;"",A_remplir!$B$3,"")</f>
        <v/>
      </c>
      <c r="G71" s="9"/>
      <c r="H71" s="9" t="str">
        <f>IFERROR(VLOOKUP(G71,DONNEES!$C$2:$D$4,2,FALSE),"")</f>
        <v/>
      </c>
      <c r="I71" s="9"/>
      <c r="J71" s="9" t="str">
        <f>IFERROR(VLOOKUP(I71,DONNEES!$A$2:$B$4,2,FALSE),"")</f>
        <v/>
      </c>
      <c r="K71" s="9"/>
      <c r="L71" s="9"/>
      <c r="M71" s="9"/>
      <c r="N71" s="9" t="str">
        <f>IF(IF(A_remplir!B84&lt;&gt;0,A_remplir!B84,A_remplir!D84)=0,"",IF(A_remplir!B84&lt;&gt;0,A_remplir!B84,A_remplir!D84))</f>
        <v/>
      </c>
      <c r="O71" s="9"/>
      <c r="P71" s="9"/>
      <c r="Q71" s="9"/>
      <c r="R71" s="9" t="str">
        <f>IF(A_remplir!L84&lt;&gt;0,A_remplir!L84,"")</f>
        <v/>
      </c>
      <c r="S71" s="9" t="str">
        <f t="shared" si="3"/>
        <v/>
      </c>
      <c r="T71" s="9" t="str">
        <f>IF(A_remplir!I84&lt;&gt;0,A_remplir!I84,"")</f>
        <v/>
      </c>
      <c r="U71" s="9"/>
      <c r="V71" s="39" t="str">
        <f>IF(BC71&lt;&gt;"",A_remplir!$B$6,"")</f>
        <v/>
      </c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 t="str">
        <f>+IFERROR(VLOOKUP(AG71,DONNEES!M$6:$N70,2,0),"")</f>
        <v/>
      </c>
      <c r="AI71" s="9"/>
      <c r="AJ71" s="9" t="str">
        <f>IF(A_remplir!U84&lt;&gt;"",A_remplir!U84,"")</f>
        <v/>
      </c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44" t="str">
        <f>IF(AND(AC71&lt;&gt;"",AF71&lt;&gt;""),SUMPRODUCT((A_remplir!A84:A1073=A71)*A_remplir!D84:D1073),"")</f>
        <v/>
      </c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 t="str">
        <f>IF(A_remplir!U84&lt;&gt;"",A_remplir!U84,"")</f>
        <v/>
      </c>
      <c r="CN71" s="9" t="str">
        <f>IF(A_remplir!W84&lt;&gt;"",A_remplir!W84,"")</f>
        <v/>
      </c>
      <c r="CO71" s="36" t="str">
        <f t="shared" si="4"/>
        <v/>
      </c>
    </row>
    <row r="72" spans="1:93" x14ac:dyDescent="0.25">
      <c r="A72" s="9"/>
      <c r="B72" s="9"/>
      <c r="C72" s="9"/>
      <c r="D72" s="9"/>
      <c r="E72" s="9"/>
      <c r="F72" s="9" t="str">
        <f>IF(A72&lt;&gt;"",A_remplir!$B$3,"")</f>
        <v/>
      </c>
      <c r="G72" s="9"/>
      <c r="H72" s="9" t="str">
        <f>IFERROR(VLOOKUP(G72,DONNEES!$C$2:$D$4,2,FALSE),"")</f>
        <v/>
      </c>
      <c r="I72" s="9"/>
      <c r="J72" s="9" t="str">
        <f>IFERROR(VLOOKUP(I72,DONNEES!$A$2:$B$4,2,FALSE),"")</f>
        <v/>
      </c>
      <c r="K72" s="9"/>
      <c r="L72" s="9"/>
      <c r="M72" s="9"/>
      <c r="N72" s="9" t="str">
        <f>IF(IF(A_remplir!B85&lt;&gt;0,A_remplir!B85,A_remplir!D85)=0,"",IF(A_remplir!B85&lt;&gt;0,A_remplir!B85,A_remplir!D85))</f>
        <v/>
      </c>
      <c r="O72" s="9"/>
      <c r="P72" s="9"/>
      <c r="Q72" s="9"/>
      <c r="R72" s="9" t="str">
        <f>IF(A_remplir!L85&lt;&gt;0,A_remplir!L85,"")</f>
        <v/>
      </c>
      <c r="S72" s="9" t="str">
        <f t="shared" si="3"/>
        <v/>
      </c>
      <c r="T72" s="9" t="str">
        <f>IF(A_remplir!I85&lt;&gt;0,A_remplir!I85,"")</f>
        <v/>
      </c>
      <c r="U72" s="9"/>
      <c r="V72" s="39" t="str">
        <f>IF(BC72&lt;&gt;"",A_remplir!$B$6,"")</f>
        <v/>
      </c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 t="str">
        <f>+IFERROR(VLOOKUP(AG72,DONNEES!M$6:$N71,2,0),"")</f>
        <v/>
      </c>
      <c r="AI72" s="9"/>
      <c r="AJ72" s="9" t="str">
        <f>IF(A_remplir!U85&lt;&gt;"",A_remplir!U85,"")</f>
        <v/>
      </c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44" t="str">
        <f>IF(AND(AC72&lt;&gt;"",AF72&lt;&gt;""),SUMPRODUCT((A_remplir!A85:A1074=A72)*A_remplir!D85:D1074),"")</f>
        <v/>
      </c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 t="str">
        <f>IF(A_remplir!U85&lt;&gt;"",A_remplir!U85,"")</f>
        <v/>
      </c>
      <c r="CN72" s="9" t="str">
        <f>IF(A_remplir!W85&lt;&gt;"",A_remplir!W85,"")</f>
        <v/>
      </c>
      <c r="CO72" s="36" t="str">
        <f t="shared" si="4"/>
        <v/>
      </c>
    </row>
    <row r="73" spans="1:93" x14ac:dyDescent="0.25">
      <c r="A73" s="9"/>
      <c r="B73" s="9"/>
      <c r="C73" s="9"/>
      <c r="D73" s="9"/>
      <c r="E73" s="9"/>
      <c r="F73" s="9" t="str">
        <f>IF(A73&lt;&gt;"",A_remplir!$B$3,"")</f>
        <v/>
      </c>
      <c r="G73" s="9"/>
      <c r="H73" s="9" t="str">
        <f>IFERROR(VLOOKUP(G73,DONNEES!$C$2:$D$4,2,FALSE),"")</f>
        <v/>
      </c>
      <c r="I73" s="9"/>
      <c r="J73" s="9" t="str">
        <f>IFERROR(VLOOKUP(I73,DONNEES!$A$2:$B$4,2,FALSE),"")</f>
        <v/>
      </c>
      <c r="K73" s="9"/>
      <c r="L73" s="9"/>
      <c r="M73" s="9"/>
      <c r="N73" s="9" t="str">
        <f>IF(IF(A_remplir!B86&lt;&gt;0,A_remplir!B86,A_remplir!D86)=0,"",IF(A_remplir!B86&lt;&gt;0,A_remplir!B86,A_remplir!D86))</f>
        <v/>
      </c>
      <c r="O73" s="9"/>
      <c r="P73" s="9"/>
      <c r="Q73" s="9"/>
      <c r="R73" s="9" t="str">
        <f>IF(A_remplir!L86&lt;&gt;0,A_remplir!L86,"")</f>
        <v/>
      </c>
      <c r="S73" s="9" t="str">
        <f t="shared" si="3"/>
        <v/>
      </c>
      <c r="T73" s="9" t="str">
        <f>IF(A_remplir!I86&lt;&gt;0,A_remplir!I86,"")</f>
        <v/>
      </c>
      <c r="U73" s="9"/>
      <c r="V73" s="39" t="str">
        <f>IF(BC73&lt;&gt;"",A_remplir!$B$6,"")</f>
        <v/>
      </c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 t="str">
        <f>+IFERROR(VLOOKUP(AG73,DONNEES!M$6:$N72,2,0),"")</f>
        <v/>
      </c>
      <c r="AI73" s="9"/>
      <c r="AJ73" s="9" t="str">
        <f>IF(A_remplir!U86&lt;&gt;"",A_remplir!U86,"")</f>
        <v/>
      </c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44" t="str">
        <f>IF(AND(AC73&lt;&gt;"",AF73&lt;&gt;""),SUMPRODUCT((A_remplir!A86:A1075=A73)*A_remplir!D86:D1075),"")</f>
        <v/>
      </c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 t="str">
        <f>IF(A_remplir!U86&lt;&gt;"",A_remplir!U86,"")</f>
        <v/>
      </c>
      <c r="CN73" s="9" t="str">
        <f>IF(A_remplir!W86&lt;&gt;"",A_remplir!W86,"")</f>
        <v/>
      </c>
      <c r="CO73" s="36" t="str">
        <f t="shared" si="4"/>
        <v/>
      </c>
    </row>
    <row r="74" spans="1:93" x14ac:dyDescent="0.25">
      <c r="A74" s="9"/>
      <c r="B74" s="9"/>
      <c r="C74" s="9"/>
      <c r="D74" s="9"/>
      <c r="E74" s="9"/>
      <c r="F74" s="9" t="str">
        <f>IF(A74&lt;&gt;"",A_remplir!$B$3,"")</f>
        <v/>
      </c>
      <c r="G74" s="9"/>
      <c r="H74" s="9" t="str">
        <f>IFERROR(VLOOKUP(G74,DONNEES!$C$2:$D$4,2,FALSE),"")</f>
        <v/>
      </c>
      <c r="I74" s="9"/>
      <c r="J74" s="9" t="str">
        <f>IFERROR(VLOOKUP(I74,DONNEES!$A$2:$B$4,2,FALSE),"")</f>
        <v/>
      </c>
      <c r="K74" s="9"/>
      <c r="L74" s="9"/>
      <c r="M74" s="9"/>
      <c r="N74" s="9" t="str">
        <f>IF(IF(A_remplir!B87&lt;&gt;0,A_remplir!B87,A_remplir!D87)=0,"",IF(A_remplir!B87&lt;&gt;0,A_remplir!B87,A_remplir!D87))</f>
        <v/>
      </c>
      <c r="O74" s="9"/>
      <c r="P74" s="9"/>
      <c r="Q74" s="9"/>
      <c r="R74" s="9" t="str">
        <f>IF(A_remplir!L87&lt;&gt;0,A_remplir!L87,"")</f>
        <v/>
      </c>
      <c r="S74" s="9" t="str">
        <f t="shared" si="3"/>
        <v/>
      </c>
      <c r="T74" s="9" t="str">
        <f>IF(A_remplir!I87&lt;&gt;0,A_remplir!I87,"")</f>
        <v/>
      </c>
      <c r="U74" s="9"/>
      <c r="V74" s="39" t="str">
        <f>IF(BC74&lt;&gt;"",A_remplir!$B$6,"")</f>
        <v/>
      </c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 t="str">
        <f>+IFERROR(VLOOKUP(AG74,DONNEES!M$6:$N73,2,0),"")</f>
        <v/>
      </c>
      <c r="AI74" s="9"/>
      <c r="AJ74" s="9" t="str">
        <f>IF(A_remplir!U87&lt;&gt;"",A_remplir!U87,"")</f>
        <v/>
      </c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44" t="str">
        <f>IF(AND(AC74&lt;&gt;"",AF74&lt;&gt;""),SUMPRODUCT((A_remplir!A87:A1076=A74)*A_remplir!D87:D1076),"")</f>
        <v/>
      </c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 t="str">
        <f>IF(A_remplir!U87&lt;&gt;"",A_remplir!U87,"")</f>
        <v/>
      </c>
      <c r="CN74" s="9" t="str">
        <f>IF(A_remplir!W87&lt;&gt;"",A_remplir!W87,"")</f>
        <v/>
      </c>
      <c r="CO74" s="36" t="str">
        <f t="shared" si="4"/>
        <v/>
      </c>
    </row>
    <row r="75" spans="1:93" x14ac:dyDescent="0.25">
      <c r="A75" s="9"/>
      <c r="B75" s="9"/>
      <c r="C75" s="9"/>
      <c r="D75" s="9"/>
      <c r="E75" s="9"/>
      <c r="F75" s="9" t="str">
        <f>IF(A75&lt;&gt;"",A_remplir!$B$3,"")</f>
        <v/>
      </c>
      <c r="G75" s="9"/>
      <c r="H75" s="9" t="str">
        <f>IFERROR(VLOOKUP(G75,DONNEES!$C$2:$D$4,2,FALSE),"")</f>
        <v/>
      </c>
      <c r="I75" s="9"/>
      <c r="J75" s="9" t="str">
        <f>IFERROR(VLOOKUP(I75,DONNEES!$A$2:$B$4,2,FALSE),"")</f>
        <v/>
      </c>
      <c r="K75" s="9"/>
      <c r="L75" s="9"/>
      <c r="M75" s="9"/>
      <c r="N75" s="9" t="str">
        <f>IF(IF(A_remplir!B88&lt;&gt;0,A_remplir!B88,A_remplir!D88)=0,"",IF(A_remplir!B88&lt;&gt;0,A_remplir!B88,A_remplir!D88))</f>
        <v/>
      </c>
      <c r="O75" s="9"/>
      <c r="P75" s="9"/>
      <c r="Q75" s="9"/>
      <c r="R75" s="9" t="str">
        <f>IF(A_remplir!L88&lt;&gt;0,A_remplir!L88,"")</f>
        <v/>
      </c>
      <c r="S75" s="9" t="str">
        <f t="shared" si="3"/>
        <v/>
      </c>
      <c r="T75" s="9" t="str">
        <f>IF(A_remplir!I88&lt;&gt;0,A_remplir!I88,"")</f>
        <v/>
      </c>
      <c r="U75" s="9"/>
      <c r="V75" s="39" t="str">
        <f>IF(BC75&lt;&gt;"",A_remplir!$B$6,"")</f>
        <v/>
      </c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 t="str">
        <f>+IFERROR(VLOOKUP(AG75,DONNEES!M$6:$N74,2,0),"")</f>
        <v/>
      </c>
      <c r="AI75" s="9"/>
      <c r="AJ75" s="9" t="str">
        <f>IF(A_remplir!U88&lt;&gt;"",A_remplir!U88,"")</f>
        <v/>
      </c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44" t="str">
        <f>IF(AND(AC75&lt;&gt;"",AF75&lt;&gt;""),SUMPRODUCT((A_remplir!A88:A1077=A75)*A_remplir!D88:D1077),"")</f>
        <v/>
      </c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 t="str">
        <f>IF(A_remplir!U88&lt;&gt;"",A_remplir!U88,"")</f>
        <v/>
      </c>
      <c r="CN75" s="9" t="str">
        <f>IF(A_remplir!W88&lt;&gt;"",A_remplir!W88,"")</f>
        <v/>
      </c>
      <c r="CO75" s="36" t="str">
        <f t="shared" si="4"/>
        <v/>
      </c>
    </row>
    <row r="76" spans="1:93" x14ac:dyDescent="0.25">
      <c r="A76" s="9"/>
      <c r="B76" s="9"/>
      <c r="C76" s="9"/>
      <c r="D76" s="9"/>
      <c r="E76" s="9"/>
      <c r="F76" s="9" t="str">
        <f>IF(A76&lt;&gt;"",A_remplir!$B$3,"")</f>
        <v/>
      </c>
      <c r="G76" s="9"/>
      <c r="H76" s="9" t="str">
        <f>IFERROR(VLOOKUP(G76,DONNEES!$C$2:$D$4,2,FALSE),"")</f>
        <v/>
      </c>
      <c r="I76" s="9"/>
      <c r="J76" s="9" t="str">
        <f>IFERROR(VLOOKUP(I76,DONNEES!$A$2:$B$4,2,FALSE),"")</f>
        <v/>
      </c>
      <c r="K76" s="9"/>
      <c r="L76" s="9"/>
      <c r="M76" s="9"/>
      <c r="N76" s="9" t="str">
        <f>IF(IF(A_remplir!B89&lt;&gt;0,A_remplir!B89,A_remplir!D89)=0,"",IF(A_remplir!B89&lt;&gt;0,A_remplir!B89,A_remplir!D89))</f>
        <v/>
      </c>
      <c r="O76" s="9"/>
      <c r="P76" s="9"/>
      <c r="Q76" s="9"/>
      <c r="R76" s="9" t="str">
        <f>IF(A_remplir!L89&lt;&gt;0,A_remplir!L89,"")</f>
        <v/>
      </c>
      <c r="S76" s="9" t="str">
        <f t="shared" si="3"/>
        <v/>
      </c>
      <c r="T76" s="9" t="str">
        <f>IF(A_remplir!I89&lt;&gt;0,A_remplir!I89,"")</f>
        <v/>
      </c>
      <c r="U76" s="9"/>
      <c r="V76" s="39" t="str">
        <f>IF(BC76&lt;&gt;"",A_remplir!$B$6,"")</f>
        <v/>
      </c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 t="str">
        <f>+IFERROR(VLOOKUP(AG76,DONNEES!M$6:$N75,2,0),"")</f>
        <v/>
      </c>
      <c r="AI76" s="9"/>
      <c r="AJ76" s="9" t="str">
        <f>IF(A_remplir!U89&lt;&gt;"",A_remplir!U89,"")</f>
        <v/>
      </c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44" t="str">
        <f>IF(AND(AC76&lt;&gt;"",AF76&lt;&gt;""),SUMPRODUCT((A_remplir!A89:A1078=A76)*A_remplir!D89:D1078),"")</f>
        <v/>
      </c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 t="str">
        <f>IF(A_remplir!U89&lt;&gt;"",A_remplir!U89,"")</f>
        <v/>
      </c>
      <c r="CN76" s="9" t="str">
        <f>IF(A_remplir!W89&lt;&gt;"",A_remplir!W89,"")</f>
        <v/>
      </c>
      <c r="CO76" s="36" t="str">
        <f t="shared" si="4"/>
        <v/>
      </c>
    </row>
    <row r="77" spans="1:93" x14ac:dyDescent="0.25">
      <c r="A77" s="9"/>
      <c r="B77" s="9"/>
      <c r="C77" s="9"/>
      <c r="D77" s="9"/>
      <c r="E77" s="9"/>
      <c r="F77" s="9" t="str">
        <f>IF(A77&lt;&gt;"",A_remplir!$B$3,"")</f>
        <v/>
      </c>
      <c r="G77" s="9"/>
      <c r="H77" s="9" t="str">
        <f>IFERROR(VLOOKUP(G77,DONNEES!$C$2:$D$4,2,FALSE),"")</f>
        <v/>
      </c>
      <c r="I77" s="9"/>
      <c r="J77" s="9" t="str">
        <f>IFERROR(VLOOKUP(I77,DONNEES!$A$2:$B$4,2,FALSE),"")</f>
        <v/>
      </c>
      <c r="K77" s="9"/>
      <c r="L77" s="9"/>
      <c r="M77" s="9"/>
      <c r="N77" s="9" t="str">
        <f>IF(IF(A_remplir!B90&lt;&gt;0,A_remplir!B90,A_remplir!D90)=0,"",IF(A_remplir!B90&lt;&gt;0,A_remplir!B90,A_remplir!D90))</f>
        <v/>
      </c>
      <c r="O77" s="9"/>
      <c r="P77" s="9"/>
      <c r="Q77" s="9"/>
      <c r="R77" s="9" t="str">
        <f>IF(A_remplir!L90&lt;&gt;0,A_remplir!L90,"")</f>
        <v/>
      </c>
      <c r="S77" s="9" t="str">
        <f t="shared" si="3"/>
        <v/>
      </c>
      <c r="T77" s="9" t="str">
        <f>IF(A_remplir!I90&lt;&gt;0,A_remplir!I90,"")</f>
        <v/>
      </c>
      <c r="U77" s="9"/>
      <c r="V77" s="39" t="str">
        <f>IF(BC77&lt;&gt;"",A_remplir!$B$6,"")</f>
        <v/>
      </c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 t="str">
        <f>+IFERROR(VLOOKUP(AG77,DONNEES!M$6:$N76,2,0),"")</f>
        <v/>
      </c>
      <c r="AI77" s="9"/>
      <c r="AJ77" s="9" t="str">
        <f>IF(A_remplir!U90&lt;&gt;"",A_remplir!U90,"")</f>
        <v/>
      </c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44" t="str">
        <f>IF(AND(AC77&lt;&gt;"",AF77&lt;&gt;""),SUMPRODUCT((A_remplir!A90:A1079=A77)*A_remplir!D90:D1079),"")</f>
        <v/>
      </c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 t="str">
        <f>IF(A_remplir!U90&lt;&gt;"",A_remplir!U90,"")</f>
        <v/>
      </c>
      <c r="CN77" s="9" t="str">
        <f>IF(A_remplir!W90&lt;&gt;"",A_remplir!W90,"")</f>
        <v/>
      </c>
      <c r="CO77" s="36" t="str">
        <f t="shared" si="4"/>
        <v/>
      </c>
    </row>
    <row r="78" spans="1:93" x14ac:dyDescent="0.25">
      <c r="A78" s="9"/>
      <c r="B78" s="9"/>
      <c r="C78" s="9"/>
      <c r="D78" s="9"/>
      <c r="E78" s="9"/>
      <c r="F78" s="9" t="str">
        <f>IF(A78&lt;&gt;"",A_remplir!$B$3,"")</f>
        <v/>
      </c>
      <c r="G78" s="9"/>
      <c r="H78" s="9" t="str">
        <f>IFERROR(VLOOKUP(G78,DONNEES!$C$2:$D$4,2,FALSE),"")</f>
        <v/>
      </c>
      <c r="I78" s="9"/>
      <c r="J78" s="9" t="str">
        <f>IFERROR(VLOOKUP(I78,DONNEES!$A$2:$B$4,2,FALSE),"")</f>
        <v/>
      </c>
      <c r="K78" s="9"/>
      <c r="L78" s="9"/>
      <c r="M78" s="9"/>
      <c r="N78" s="9" t="str">
        <f>IF(IF(A_remplir!B91&lt;&gt;0,A_remplir!B91,A_remplir!D91)=0,"",IF(A_remplir!B91&lt;&gt;0,A_remplir!B91,A_remplir!D91))</f>
        <v/>
      </c>
      <c r="O78" s="9"/>
      <c r="P78" s="9"/>
      <c r="Q78" s="9"/>
      <c r="R78" s="9" t="str">
        <f>IF(A_remplir!L91&lt;&gt;0,A_remplir!L91,"")</f>
        <v/>
      </c>
      <c r="S78" s="9" t="str">
        <f t="shared" si="3"/>
        <v/>
      </c>
      <c r="T78" s="9" t="str">
        <f>IF(A_remplir!I91&lt;&gt;0,A_remplir!I91,"")</f>
        <v/>
      </c>
      <c r="U78" s="9"/>
      <c r="V78" s="39" t="str">
        <f>IF(BC78&lt;&gt;"",A_remplir!$B$6,"")</f>
        <v/>
      </c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 t="str">
        <f>+IFERROR(VLOOKUP(AG78,DONNEES!M$6:$N77,2,0),"")</f>
        <v/>
      </c>
      <c r="AI78" s="9"/>
      <c r="AJ78" s="9" t="str">
        <f>IF(A_remplir!U91&lt;&gt;"",A_remplir!U91,"")</f>
        <v/>
      </c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44" t="str">
        <f>IF(AND(AC78&lt;&gt;"",AF78&lt;&gt;""),SUMPRODUCT((A_remplir!A91:A1080=A78)*A_remplir!D91:D1080),"")</f>
        <v/>
      </c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 t="str">
        <f>IF(A_remplir!U91&lt;&gt;"",A_remplir!U91,"")</f>
        <v/>
      </c>
      <c r="CN78" s="9" t="str">
        <f>IF(A_remplir!W91&lt;&gt;"",A_remplir!W91,"")</f>
        <v/>
      </c>
      <c r="CO78" s="36" t="str">
        <f t="shared" si="4"/>
        <v/>
      </c>
    </row>
    <row r="79" spans="1:93" x14ac:dyDescent="0.25">
      <c r="A79" s="9"/>
      <c r="B79" s="9"/>
      <c r="C79" s="9"/>
      <c r="D79" s="9"/>
      <c r="E79" s="9"/>
      <c r="F79" s="9" t="str">
        <f>IF(A79&lt;&gt;"",A_remplir!$B$3,"")</f>
        <v/>
      </c>
      <c r="G79" s="9"/>
      <c r="H79" s="9" t="str">
        <f>IFERROR(VLOOKUP(G79,DONNEES!$C$2:$D$4,2,FALSE),"")</f>
        <v/>
      </c>
      <c r="I79" s="9"/>
      <c r="J79" s="9" t="str">
        <f>IFERROR(VLOOKUP(I79,DONNEES!$A$2:$B$4,2,FALSE),"")</f>
        <v/>
      </c>
      <c r="K79" s="9"/>
      <c r="L79" s="9"/>
      <c r="M79" s="9"/>
      <c r="N79" s="9" t="str">
        <f>IF(IF(A_remplir!B92&lt;&gt;0,A_remplir!B92,A_remplir!D92)=0,"",IF(A_remplir!B92&lt;&gt;0,A_remplir!B92,A_remplir!D92))</f>
        <v/>
      </c>
      <c r="O79" s="9"/>
      <c r="P79" s="9"/>
      <c r="Q79" s="9"/>
      <c r="R79" s="9" t="str">
        <f>IF(A_remplir!L92&lt;&gt;0,A_remplir!L92,"")</f>
        <v/>
      </c>
      <c r="S79" s="9" t="str">
        <f t="shared" si="3"/>
        <v/>
      </c>
      <c r="T79" s="9" t="str">
        <f>IF(A_remplir!I92&lt;&gt;0,A_remplir!I92,"")</f>
        <v/>
      </c>
      <c r="U79" s="9"/>
      <c r="V79" s="39" t="str">
        <f>IF(BC79&lt;&gt;"",A_remplir!$B$6,"")</f>
        <v/>
      </c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 t="str">
        <f>+IFERROR(VLOOKUP(AG79,DONNEES!M$6:$N78,2,0),"")</f>
        <v/>
      </c>
      <c r="AI79" s="9"/>
      <c r="AJ79" s="9" t="str">
        <f>IF(A_remplir!U92&lt;&gt;"",A_remplir!U92,"")</f>
        <v/>
      </c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44" t="str">
        <f>IF(AND(AC79&lt;&gt;"",AF79&lt;&gt;""),SUMPRODUCT((A_remplir!A92:A1081=A79)*A_remplir!D92:D1081),"")</f>
        <v/>
      </c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 t="str">
        <f>IF(A_remplir!U92&lt;&gt;"",A_remplir!U92,"")</f>
        <v/>
      </c>
      <c r="CN79" s="9" t="str">
        <f>IF(A_remplir!W92&lt;&gt;"",A_remplir!W92,"")</f>
        <v/>
      </c>
      <c r="CO79" s="36" t="str">
        <f t="shared" si="4"/>
        <v/>
      </c>
    </row>
    <row r="80" spans="1:93" x14ac:dyDescent="0.25">
      <c r="A80" s="9"/>
      <c r="B80" s="9"/>
      <c r="C80" s="9"/>
      <c r="D80" s="9"/>
      <c r="E80" s="9"/>
      <c r="F80" s="9" t="str">
        <f>IF(A80&lt;&gt;"",A_remplir!$B$3,"")</f>
        <v/>
      </c>
      <c r="G80" s="9"/>
      <c r="H80" s="9" t="str">
        <f>IFERROR(VLOOKUP(G80,DONNEES!$C$2:$D$4,2,FALSE),"")</f>
        <v/>
      </c>
      <c r="I80" s="9"/>
      <c r="J80" s="9" t="str">
        <f>IFERROR(VLOOKUP(I80,DONNEES!$A$2:$B$4,2,FALSE),"")</f>
        <v/>
      </c>
      <c r="K80" s="9"/>
      <c r="L80" s="9"/>
      <c r="M80" s="9"/>
      <c r="N80" s="9" t="str">
        <f>IF(IF(A_remplir!B93&lt;&gt;0,A_remplir!B93,A_remplir!D93)=0,"",IF(A_remplir!B93&lt;&gt;0,A_remplir!B93,A_remplir!D93))</f>
        <v/>
      </c>
      <c r="O80" s="9"/>
      <c r="P80" s="9"/>
      <c r="Q80" s="9"/>
      <c r="R80" s="9" t="str">
        <f>IF(A_remplir!L93&lt;&gt;0,A_remplir!L93,"")</f>
        <v/>
      </c>
      <c r="S80" s="9" t="str">
        <f t="shared" si="3"/>
        <v/>
      </c>
      <c r="T80" s="9" t="str">
        <f>IF(A_remplir!I93&lt;&gt;0,A_remplir!I93,"")</f>
        <v/>
      </c>
      <c r="U80" s="9"/>
      <c r="V80" s="39" t="str">
        <f>IF(BC80&lt;&gt;"",A_remplir!$B$6,"")</f>
        <v/>
      </c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 t="str">
        <f>+IFERROR(VLOOKUP(AG80,DONNEES!M$6:$N79,2,0),"")</f>
        <v/>
      </c>
      <c r="AI80" s="9"/>
      <c r="AJ80" s="9" t="str">
        <f>IF(A_remplir!U93&lt;&gt;"",A_remplir!U93,"")</f>
        <v/>
      </c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44" t="str">
        <f>IF(AND(AC80&lt;&gt;"",AF80&lt;&gt;""),SUMPRODUCT((A_remplir!A93:A1082=A80)*A_remplir!D93:D1082),"")</f>
        <v/>
      </c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 t="str">
        <f>IF(A_remplir!U93&lt;&gt;"",A_remplir!U93,"")</f>
        <v/>
      </c>
      <c r="CN80" s="9" t="str">
        <f>IF(A_remplir!W93&lt;&gt;"",A_remplir!W93,"")</f>
        <v/>
      </c>
      <c r="CO80" s="36" t="str">
        <f t="shared" si="4"/>
        <v/>
      </c>
    </row>
    <row r="81" spans="1:93" x14ac:dyDescent="0.25">
      <c r="A81" s="9"/>
      <c r="B81" s="9"/>
      <c r="C81" s="9"/>
      <c r="D81" s="9"/>
      <c r="E81" s="9"/>
      <c r="F81" s="9" t="str">
        <f>IF(A81&lt;&gt;"",A_remplir!$B$3,"")</f>
        <v/>
      </c>
      <c r="G81" s="9"/>
      <c r="H81" s="9" t="str">
        <f>IFERROR(VLOOKUP(G81,DONNEES!$C$2:$D$4,2,FALSE),"")</f>
        <v/>
      </c>
      <c r="I81" s="9"/>
      <c r="J81" s="9" t="str">
        <f>IFERROR(VLOOKUP(I81,DONNEES!$A$2:$B$4,2,FALSE),"")</f>
        <v/>
      </c>
      <c r="K81" s="9"/>
      <c r="L81" s="9"/>
      <c r="M81" s="9"/>
      <c r="N81" s="9" t="str">
        <f>IF(IF(A_remplir!B94&lt;&gt;0,A_remplir!B94,A_remplir!D94)=0,"",IF(A_remplir!B94&lt;&gt;0,A_remplir!B94,A_remplir!D94))</f>
        <v/>
      </c>
      <c r="O81" s="9"/>
      <c r="P81" s="9"/>
      <c r="Q81" s="9"/>
      <c r="R81" s="9" t="str">
        <f>IF(A_remplir!L94&lt;&gt;0,A_remplir!L94,"")</f>
        <v/>
      </c>
      <c r="S81" s="9" t="str">
        <f t="shared" si="3"/>
        <v/>
      </c>
      <c r="T81" s="9" t="str">
        <f>IF(A_remplir!I94&lt;&gt;0,A_remplir!I94,"")</f>
        <v/>
      </c>
      <c r="U81" s="9"/>
      <c r="V81" s="39" t="str">
        <f>IF(BC81&lt;&gt;"",A_remplir!$B$6,"")</f>
        <v/>
      </c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 t="str">
        <f>+IFERROR(VLOOKUP(AG81,DONNEES!M$6:$N80,2,0),"")</f>
        <v/>
      </c>
      <c r="AI81" s="9"/>
      <c r="AJ81" s="9" t="str">
        <f>IF(A_remplir!U94&lt;&gt;"",A_remplir!U94,"")</f>
        <v/>
      </c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44" t="str">
        <f>IF(AND(AC81&lt;&gt;"",AF81&lt;&gt;""),SUMPRODUCT((A_remplir!A94:A1083=A81)*A_remplir!D94:D1083),"")</f>
        <v/>
      </c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 t="str">
        <f>IF(A_remplir!U94&lt;&gt;"",A_remplir!U94,"")</f>
        <v/>
      </c>
      <c r="CN81" s="9" t="str">
        <f>IF(A_remplir!W94&lt;&gt;"",A_remplir!W94,"")</f>
        <v/>
      </c>
      <c r="CO81" s="36" t="str">
        <f t="shared" si="4"/>
        <v/>
      </c>
    </row>
    <row r="82" spans="1:93" x14ac:dyDescent="0.25">
      <c r="A82" s="9"/>
      <c r="B82" s="9"/>
      <c r="C82" s="9"/>
      <c r="D82" s="9"/>
      <c r="E82" s="9"/>
      <c r="F82" s="9" t="str">
        <f>IF(A82&lt;&gt;"",A_remplir!$B$3,"")</f>
        <v/>
      </c>
      <c r="G82" s="9"/>
      <c r="H82" s="9" t="str">
        <f>IFERROR(VLOOKUP(G82,DONNEES!$C$2:$D$4,2,FALSE),"")</f>
        <v/>
      </c>
      <c r="I82" s="9"/>
      <c r="J82" s="9" t="str">
        <f>IFERROR(VLOOKUP(I82,DONNEES!$A$2:$B$4,2,FALSE),"")</f>
        <v/>
      </c>
      <c r="K82" s="9"/>
      <c r="L82" s="9"/>
      <c r="M82" s="9"/>
      <c r="N82" s="9" t="str">
        <f>IF(IF(A_remplir!B95&lt;&gt;0,A_remplir!B95,A_remplir!D95)=0,"",IF(A_remplir!B95&lt;&gt;0,A_remplir!B95,A_remplir!D95))</f>
        <v/>
      </c>
      <c r="O82" s="9"/>
      <c r="P82" s="9"/>
      <c r="Q82" s="9"/>
      <c r="R82" s="9" t="str">
        <f>IF(A_remplir!L95&lt;&gt;0,A_remplir!L95,"")</f>
        <v/>
      </c>
      <c r="S82" s="9" t="str">
        <f t="shared" si="3"/>
        <v/>
      </c>
      <c r="T82" s="9" t="str">
        <f>IF(A_remplir!I95&lt;&gt;0,A_remplir!I95,"")</f>
        <v/>
      </c>
      <c r="U82" s="9"/>
      <c r="V82" s="39" t="str">
        <f>IF(BC82&lt;&gt;"",A_remplir!$B$6,"")</f>
        <v/>
      </c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 t="str">
        <f>+IFERROR(VLOOKUP(AG82,DONNEES!M$6:$N81,2,0),"")</f>
        <v/>
      </c>
      <c r="AI82" s="9"/>
      <c r="AJ82" s="9" t="str">
        <f>IF(A_remplir!U95&lt;&gt;"",A_remplir!U95,"")</f>
        <v/>
      </c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44" t="str">
        <f>IF(AND(AC82&lt;&gt;"",AF82&lt;&gt;""),SUMPRODUCT((A_remplir!A95:A1084=A82)*A_remplir!D95:D1084),"")</f>
        <v/>
      </c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 t="str">
        <f>IF(A_remplir!U95&lt;&gt;"",A_remplir!U95,"")</f>
        <v/>
      </c>
      <c r="CN82" s="9" t="str">
        <f>IF(A_remplir!W95&lt;&gt;"",A_remplir!W95,"")</f>
        <v/>
      </c>
      <c r="CO82" s="36" t="str">
        <f t="shared" si="4"/>
        <v/>
      </c>
    </row>
    <row r="83" spans="1:93" x14ac:dyDescent="0.25">
      <c r="A83" s="9"/>
      <c r="B83" s="9"/>
      <c r="C83" s="9"/>
      <c r="D83" s="9"/>
      <c r="E83" s="9"/>
      <c r="F83" s="9" t="str">
        <f>IF(A83&lt;&gt;"",A_remplir!$B$3,"")</f>
        <v/>
      </c>
      <c r="G83" s="9"/>
      <c r="H83" s="9" t="str">
        <f>IFERROR(VLOOKUP(G83,DONNEES!$C$2:$D$4,2,FALSE),"")</f>
        <v/>
      </c>
      <c r="I83" s="9"/>
      <c r="J83" s="9" t="str">
        <f>IFERROR(VLOOKUP(I83,DONNEES!$A$2:$B$4,2,FALSE),"")</f>
        <v/>
      </c>
      <c r="K83" s="9"/>
      <c r="L83" s="9"/>
      <c r="M83" s="9"/>
      <c r="N83" s="9" t="str">
        <f>IF(IF(A_remplir!B96&lt;&gt;0,A_remplir!B96,A_remplir!D96)=0,"",IF(A_remplir!B96&lt;&gt;0,A_remplir!B96,A_remplir!D96))</f>
        <v/>
      </c>
      <c r="O83" s="9"/>
      <c r="P83" s="9"/>
      <c r="Q83" s="9"/>
      <c r="R83" s="9" t="str">
        <f>IF(A_remplir!L96&lt;&gt;0,A_remplir!L96,"")</f>
        <v/>
      </c>
      <c r="S83" s="9" t="str">
        <f t="shared" si="3"/>
        <v/>
      </c>
      <c r="T83" s="9" t="str">
        <f>IF(A_remplir!I96&lt;&gt;0,A_remplir!I96,"")</f>
        <v/>
      </c>
      <c r="U83" s="9"/>
      <c r="V83" s="39" t="str">
        <f>IF(BC83&lt;&gt;"",A_remplir!$B$6,"")</f>
        <v/>
      </c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 t="str">
        <f>+IFERROR(VLOOKUP(AG83,DONNEES!M$6:$N82,2,0),"")</f>
        <v/>
      </c>
      <c r="AI83" s="9"/>
      <c r="AJ83" s="9" t="str">
        <f>IF(A_remplir!U96&lt;&gt;"",A_remplir!U96,"")</f>
        <v/>
      </c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44" t="str">
        <f>IF(AND(AC83&lt;&gt;"",AF83&lt;&gt;""),SUMPRODUCT((A_remplir!A96:A1085=A83)*A_remplir!D96:D1085),"")</f>
        <v/>
      </c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 t="str">
        <f>IF(A_remplir!U96&lt;&gt;"",A_remplir!U96,"")</f>
        <v/>
      </c>
      <c r="CN83" s="9" t="str">
        <f>IF(A_remplir!W96&lt;&gt;"",A_remplir!W96,"")</f>
        <v/>
      </c>
      <c r="CO83" s="36" t="str">
        <f t="shared" si="4"/>
        <v/>
      </c>
    </row>
    <row r="84" spans="1:93" x14ac:dyDescent="0.25">
      <c r="A84" s="9"/>
      <c r="B84" s="9"/>
      <c r="C84" s="9"/>
      <c r="D84" s="9"/>
      <c r="E84" s="9"/>
      <c r="F84" s="9" t="str">
        <f>IF(A84&lt;&gt;"",A_remplir!$B$3,"")</f>
        <v/>
      </c>
      <c r="G84" s="9"/>
      <c r="H84" s="9" t="str">
        <f>IFERROR(VLOOKUP(G84,DONNEES!$C$2:$D$4,2,FALSE),"")</f>
        <v/>
      </c>
      <c r="I84" s="9"/>
      <c r="J84" s="9" t="str">
        <f>IFERROR(VLOOKUP(I84,DONNEES!$A$2:$B$4,2,FALSE),"")</f>
        <v/>
      </c>
      <c r="K84" s="9"/>
      <c r="L84" s="9"/>
      <c r="M84" s="9"/>
      <c r="N84" s="9" t="str">
        <f>IF(IF(A_remplir!B97&lt;&gt;0,A_remplir!B97,A_remplir!D97)=0,"",IF(A_remplir!B97&lt;&gt;0,A_remplir!B97,A_remplir!D97))</f>
        <v/>
      </c>
      <c r="O84" s="9"/>
      <c r="P84" s="9"/>
      <c r="Q84" s="9"/>
      <c r="R84" s="9" t="str">
        <f>IF(A_remplir!L97&lt;&gt;0,A_remplir!L97,"")</f>
        <v/>
      </c>
      <c r="S84" s="9" t="str">
        <f t="shared" si="3"/>
        <v/>
      </c>
      <c r="T84" s="9" t="str">
        <f>IF(A_remplir!I97&lt;&gt;0,A_remplir!I97,"")</f>
        <v/>
      </c>
      <c r="U84" s="9"/>
      <c r="V84" s="39" t="str">
        <f>IF(BC84&lt;&gt;"",A_remplir!$B$6,"")</f>
        <v/>
      </c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 t="str">
        <f>+IFERROR(VLOOKUP(AG84,DONNEES!M$6:$N83,2,0),"")</f>
        <v/>
      </c>
      <c r="AI84" s="9"/>
      <c r="AJ84" s="9" t="str">
        <f>IF(A_remplir!U97&lt;&gt;"",A_remplir!U97,"")</f>
        <v/>
      </c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44" t="str">
        <f>IF(AND(AC84&lt;&gt;"",AF84&lt;&gt;""),SUMPRODUCT((A_remplir!A97:A1086=A84)*A_remplir!D97:D1086),"")</f>
        <v/>
      </c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9"/>
      <c r="CJ84" s="9"/>
      <c r="CK84" s="9"/>
      <c r="CL84" s="9"/>
      <c r="CM84" s="9" t="str">
        <f>IF(A_remplir!U97&lt;&gt;"",A_remplir!U97,"")</f>
        <v/>
      </c>
      <c r="CN84" s="9" t="str">
        <f>IF(A_remplir!W97&lt;&gt;"",A_remplir!W97,"")</f>
        <v/>
      </c>
      <c r="CO84" s="36" t="str">
        <f t="shared" si="4"/>
        <v/>
      </c>
    </row>
    <row r="85" spans="1:93" x14ac:dyDescent="0.25">
      <c r="A85" s="9"/>
      <c r="B85" s="9"/>
      <c r="C85" s="9"/>
      <c r="D85" s="9"/>
      <c r="E85" s="9"/>
      <c r="F85" s="9" t="str">
        <f>IF(A85&lt;&gt;"",A_remplir!$B$3,"")</f>
        <v/>
      </c>
      <c r="G85" s="9"/>
      <c r="H85" s="9" t="str">
        <f>IFERROR(VLOOKUP(G85,DONNEES!$C$2:$D$4,2,FALSE),"")</f>
        <v/>
      </c>
      <c r="I85" s="9"/>
      <c r="J85" s="9" t="str">
        <f>IFERROR(VLOOKUP(I85,DONNEES!$A$2:$B$4,2,FALSE),"")</f>
        <v/>
      </c>
      <c r="K85" s="9"/>
      <c r="L85" s="9"/>
      <c r="M85" s="9"/>
      <c r="N85" s="9" t="str">
        <f>IF(IF(A_remplir!B98&lt;&gt;0,A_remplir!B98,A_remplir!D98)=0,"",IF(A_remplir!B98&lt;&gt;0,A_remplir!B98,A_remplir!D98))</f>
        <v/>
      </c>
      <c r="O85" s="9"/>
      <c r="P85" s="9"/>
      <c r="Q85" s="9"/>
      <c r="R85" s="9" t="str">
        <f>IF(A_remplir!L98&lt;&gt;0,A_remplir!L98,"")</f>
        <v/>
      </c>
      <c r="S85" s="9" t="str">
        <f t="shared" si="3"/>
        <v/>
      </c>
      <c r="T85" s="9" t="str">
        <f>IF(A_remplir!I98&lt;&gt;0,A_remplir!I98,"")</f>
        <v/>
      </c>
      <c r="U85" s="9"/>
      <c r="V85" s="39" t="str">
        <f>IF(BC85&lt;&gt;"",A_remplir!$B$6,"")</f>
        <v/>
      </c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 t="str">
        <f>+IFERROR(VLOOKUP(AG85,DONNEES!M$6:$N84,2,0),"")</f>
        <v/>
      </c>
      <c r="AI85" s="9"/>
      <c r="AJ85" s="9" t="str">
        <f>IF(A_remplir!U98&lt;&gt;"",A_remplir!U98,"")</f>
        <v/>
      </c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44" t="str">
        <f>IF(AND(AC85&lt;&gt;"",AF85&lt;&gt;""),SUMPRODUCT((A_remplir!A98:A1087=A85)*A_remplir!D98:D1087),"")</f>
        <v/>
      </c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  <c r="CC85" s="9"/>
      <c r="CD85" s="9"/>
      <c r="CE85" s="9"/>
      <c r="CF85" s="9"/>
      <c r="CG85" s="9"/>
      <c r="CH85" s="9"/>
      <c r="CI85" s="9"/>
      <c r="CJ85" s="9"/>
      <c r="CK85" s="9"/>
      <c r="CL85" s="9"/>
      <c r="CM85" s="9" t="str">
        <f>IF(A_remplir!U98&lt;&gt;"",A_remplir!U98,"")</f>
        <v/>
      </c>
      <c r="CN85" s="9" t="str">
        <f>IF(A_remplir!W98&lt;&gt;"",A_remplir!W98,"")</f>
        <v/>
      </c>
      <c r="CO85" s="36" t="str">
        <f t="shared" si="4"/>
        <v/>
      </c>
    </row>
    <row r="86" spans="1:93" x14ac:dyDescent="0.25">
      <c r="A86" s="9"/>
      <c r="B86" s="9"/>
      <c r="C86" s="9"/>
      <c r="D86" s="9"/>
      <c r="E86" s="9"/>
      <c r="F86" s="9" t="str">
        <f>IF(A86&lt;&gt;"",A_remplir!$B$3,"")</f>
        <v/>
      </c>
      <c r="G86" s="9"/>
      <c r="H86" s="9" t="str">
        <f>IFERROR(VLOOKUP(G86,DONNEES!$C$2:$D$4,2,FALSE),"")</f>
        <v/>
      </c>
      <c r="I86" s="9"/>
      <c r="J86" s="9" t="str">
        <f>IFERROR(VLOOKUP(I86,DONNEES!$A$2:$B$4,2,FALSE),"")</f>
        <v/>
      </c>
      <c r="K86" s="9"/>
      <c r="L86" s="9"/>
      <c r="M86" s="9"/>
      <c r="N86" s="9" t="str">
        <f>IF(IF(A_remplir!B99&lt;&gt;0,A_remplir!B99,A_remplir!D99)=0,"",IF(A_remplir!B99&lt;&gt;0,A_remplir!B99,A_remplir!D99))</f>
        <v/>
      </c>
      <c r="O86" s="9"/>
      <c r="P86" s="9"/>
      <c r="Q86" s="9"/>
      <c r="R86" s="9" t="str">
        <f>IF(A_remplir!L99&lt;&gt;0,A_remplir!L99,"")</f>
        <v/>
      </c>
      <c r="S86" s="9" t="str">
        <f t="shared" si="3"/>
        <v/>
      </c>
      <c r="T86" s="9" t="str">
        <f>IF(A_remplir!I99&lt;&gt;0,A_remplir!I99,"")</f>
        <v/>
      </c>
      <c r="U86" s="9"/>
      <c r="V86" s="39" t="str">
        <f>IF(BC86&lt;&gt;"",A_remplir!$B$6,"")</f>
        <v/>
      </c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 t="str">
        <f>+IFERROR(VLOOKUP(AG86,DONNEES!M$6:$N85,2,0),"")</f>
        <v/>
      </c>
      <c r="AI86" s="9"/>
      <c r="AJ86" s="9" t="str">
        <f>IF(A_remplir!U99&lt;&gt;"",A_remplir!U99,"")</f>
        <v/>
      </c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44" t="str">
        <f>IF(AND(AC86&lt;&gt;"",AF86&lt;&gt;""),SUMPRODUCT((A_remplir!A99:A1088=A86)*A_remplir!D99:D1088),"")</f>
        <v/>
      </c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9"/>
      <c r="CJ86" s="9"/>
      <c r="CK86" s="9"/>
      <c r="CL86" s="9"/>
      <c r="CM86" s="9" t="str">
        <f>IF(A_remplir!U99&lt;&gt;"",A_remplir!U99,"")</f>
        <v/>
      </c>
      <c r="CN86" s="9" t="str">
        <f>IF(A_remplir!W99&lt;&gt;"",A_remplir!W99,"")</f>
        <v/>
      </c>
      <c r="CO86" s="36" t="str">
        <f t="shared" si="4"/>
        <v/>
      </c>
    </row>
    <row r="87" spans="1:93" x14ac:dyDescent="0.25">
      <c r="A87" s="9"/>
      <c r="B87" s="9"/>
      <c r="C87" s="9"/>
      <c r="D87" s="9"/>
      <c r="E87" s="9"/>
      <c r="F87" s="9" t="str">
        <f>IF(A87&lt;&gt;"",A_remplir!$B$3,"")</f>
        <v/>
      </c>
      <c r="G87" s="9"/>
      <c r="H87" s="9" t="str">
        <f>IFERROR(VLOOKUP(G87,DONNEES!$C$2:$D$4,2,FALSE),"")</f>
        <v/>
      </c>
      <c r="I87" s="9"/>
      <c r="J87" s="9" t="str">
        <f>IFERROR(VLOOKUP(I87,DONNEES!$A$2:$B$4,2,FALSE),"")</f>
        <v/>
      </c>
      <c r="K87" s="9"/>
      <c r="L87" s="9"/>
      <c r="M87" s="9"/>
      <c r="N87" s="9" t="str">
        <f>IF(IF(A_remplir!B100&lt;&gt;0,A_remplir!B100,A_remplir!D100)=0,"",IF(A_remplir!B100&lt;&gt;0,A_remplir!B100,A_remplir!D100))</f>
        <v/>
      </c>
      <c r="O87" s="9"/>
      <c r="P87" s="9"/>
      <c r="Q87" s="9"/>
      <c r="R87" s="9" t="str">
        <f>IF(A_remplir!L100&lt;&gt;0,A_remplir!L100,"")</f>
        <v/>
      </c>
      <c r="S87" s="9" t="str">
        <f t="shared" si="3"/>
        <v/>
      </c>
      <c r="T87" s="9" t="str">
        <f>IF(A_remplir!I100&lt;&gt;0,A_remplir!I100,"")</f>
        <v/>
      </c>
      <c r="U87" s="9"/>
      <c r="V87" s="39" t="str">
        <f>IF(BC87&lt;&gt;"",A_remplir!$B$6,"")</f>
        <v/>
      </c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 t="str">
        <f>+IFERROR(VLOOKUP(AG87,DONNEES!M$6:$N86,2,0),"")</f>
        <v/>
      </c>
      <c r="AI87" s="9"/>
      <c r="AJ87" s="9" t="str">
        <f>IF(A_remplir!U100&lt;&gt;"",A_remplir!U100,"")</f>
        <v/>
      </c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44" t="str">
        <f>IF(AND(AC87&lt;&gt;"",AF87&lt;&gt;""),SUMPRODUCT((A_remplir!A100:A1089=A87)*A_remplir!D100:D1089),"")</f>
        <v/>
      </c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  <c r="CC87" s="9"/>
      <c r="CD87" s="9"/>
      <c r="CE87" s="9"/>
      <c r="CF87" s="9"/>
      <c r="CG87" s="9"/>
      <c r="CH87" s="9"/>
      <c r="CI87" s="9"/>
      <c r="CJ87" s="9"/>
      <c r="CK87" s="9"/>
      <c r="CL87" s="9"/>
      <c r="CM87" s="9" t="str">
        <f>IF(A_remplir!U100&lt;&gt;"",A_remplir!U100,"")</f>
        <v/>
      </c>
      <c r="CN87" s="9" t="str">
        <f>IF(A_remplir!W100&lt;&gt;"",A_remplir!W100,"")</f>
        <v/>
      </c>
      <c r="CO87" s="36" t="str">
        <f t="shared" si="4"/>
        <v/>
      </c>
    </row>
    <row r="88" spans="1:93" x14ac:dyDescent="0.25">
      <c r="A88" s="9"/>
      <c r="B88" s="9"/>
      <c r="C88" s="9"/>
      <c r="D88" s="9"/>
      <c r="E88" s="9"/>
      <c r="F88" s="9" t="str">
        <f>IF(A88&lt;&gt;"",A_remplir!$B$3,"")</f>
        <v/>
      </c>
      <c r="G88" s="9"/>
      <c r="H88" s="9" t="str">
        <f>IFERROR(VLOOKUP(G88,DONNEES!$C$2:$D$4,2,FALSE),"")</f>
        <v/>
      </c>
      <c r="I88" s="9"/>
      <c r="J88" s="9" t="str">
        <f>IFERROR(VLOOKUP(I88,DONNEES!$A$2:$B$4,2,FALSE),"")</f>
        <v/>
      </c>
      <c r="K88" s="9"/>
      <c r="L88" s="9"/>
      <c r="M88" s="9"/>
      <c r="N88" s="9" t="str">
        <f>IF(IF(A_remplir!B101&lt;&gt;0,A_remplir!B101,A_remplir!D101)=0,"",IF(A_remplir!B101&lt;&gt;0,A_remplir!B101,A_remplir!D101))</f>
        <v/>
      </c>
      <c r="O88" s="9"/>
      <c r="P88" s="9"/>
      <c r="Q88" s="9"/>
      <c r="R88" s="9" t="str">
        <f>IF(A_remplir!L101&lt;&gt;0,A_remplir!L101,"")</f>
        <v/>
      </c>
      <c r="S88" s="9" t="str">
        <f t="shared" si="3"/>
        <v/>
      </c>
      <c r="T88" s="9" t="str">
        <f>IF(A_remplir!I101&lt;&gt;0,A_remplir!I101,"")</f>
        <v/>
      </c>
      <c r="U88" s="9"/>
      <c r="V88" s="39" t="str">
        <f>IF(BC88&lt;&gt;"",A_remplir!$B$6,"")</f>
        <v/>
      </c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 t="str">
        <f>+IFERROR(VLOOKUP(AG88,DONNEES!M$6:$N87,2,0),"")</f>
        <v/>
      </c>
      <c r="AI88" s="9"/>
      <c r="AJ88" s="9" t="str">
        <f>IF(A_remplir!U101&lt;&gt;"",A_remplir!U101,"")</f>
        <v/>
      </c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44" t="str">
        <f>IF(AND(AC88&lt;&gt;"",AF88&lt;&gt;""),SUMPRODUCT((A_remplir!A101:A1090=A88)*A_remplir!D101:D1090),"")</f>
        <v/>
      </c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  <c r="CC88" s="9"/>
      <c r="CD88" s="9"/>
      <c r="CE88" s="9"/>
      <c r="CF88" s="9"/>
      <c r="CG88" s="9"/>
      <c r="CH88" s="9"/>
      <c r="CI88" s="9"/>
      <c r="CJ88" s="9"/>
      <c r="CK88" s="9"/>
      <c r="CL88" s="9"/>
      <c r="CM88" s="9" t="str">
        <f>IF(A_remplir!U101&lt;&gt;"",A_remplir!U101,"")</f>
        <v/>
      </c>
      <c r="CN88" s="9" t="str">
        <f>IF(A_remplir!W101&lt;&gt;"",A_remplir!W101,"")</f>
        <v/>
      </c>
      <c r="CO88" s="36" t="str">
        <f t="shared" si="4"/>
        <v/>
      </c>
    </row>
    <row r="89" spans="1:93" x14ac:dyDescent="0.25">
      <c r="A89" s="9"/>
      <c r="B89" s="9"/>
      <c r="C89" s="9"/>
      <c r="D89" s="9"/>
      <c r="E89" s="9"/>
      <c r="F89" s="9" t="str">
        <f>IF(A89&lt;&gt;"",A_remplir!$B$3,"")</f>
        <v/>
      </c>
      <c r="G89" s="9"/>
      <c r="H89" s="9" t="str">
        <f>IFERROR(VLOOKUP(G89,DONNEES!$C$2:$D$4,2,FALSE),"")</f>
        <v/>
      </c>
      <c r="I89" s="9"/>
      <c r="J89" s="9" t="str">
        <f>IFERROR(VLOOKUP(I89,DONNEES!$A$2:$B$4,2,FALSE),"")</f>
        <v/>
      </c>
      <c r="K89" s="9"/>
      <c r="L89" s="9"/>
      <c r="M89" s="9"/>
      <c r="N89" s="9" t="str">
        <f>IF(IF(A_remplir!B102&lt;&gt;0,A_remplir!B102,A_remplir!D102)=0,"",IF(A_remplir!B102&lt;&gt;0,A_remplir!B102,A_remplir!D102))</f>
        <v/>
      </c>
      <c r="O89" s="9"/>
      <c r="P89" s="9"/>
      <c r="Q89" s="9"/>
      <c r="R89" s="9" t="str">
        <f>IF(A_remplir!L102&lt;&gt;0,A_remplir!L102,"")</f>
        <v/>
      </c>
      <c r="S89" s="9" t="str">
        <f t="shared" si="3"/>
        <v/>
      </c>
      <c r="T89" s="9" t="str">
        <f>IF(A_remplir!I102&lt;&gt;0,A_remplir!I102,"")</f>
        <v/>
      </c>
      <c r="U89" s="9"/>
      <c r="V89" s="39" t="str">
        <f>IF(BC89&lt;&gt;"",A_remplir!$B$6,"")</f>
        <v/>
      </c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 t="str">
        <f>+IFERROR(VLOOKUP(AG89,DONNEES!M$6:$N88,2,0),"")</f>
        <v/>
      </c>
      <c r="AI89" s="9"/>
      <c r="AJ89" s="9" t="str">
        <f>IF(A_remplir!U102&lt;&gt;"",A_remplir!U102,"")</f>
        <v/>
      </c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44" t="str">
        <f>IF(AND(AC89&lt;&gt;"",AF89&lt;&gt;""),SUMPRODUCT((A_remplir!A102:A1091=A89)*A_remplir!D102:D1091),"")</f>
        <v/>
      </c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/>
      <c r="CH89" s="9"/>
      <c r="CI89" s="9"/>
      <c r="CJ89" s="9"/>
      <c r="CK89" s="9"/>
      <c r="CL89" s="9"/>
      <c r="CM89" s="9" t="str">
        <f>IF(A_remplir!U102&lt;&gt;"",A_remplir!U102,"")</f>
        <v/>
      </c>
      <c r="CN89" s="9" t="str">
        <f>IF(A_remplir!W102&lt;&gt;"",A_remplir!W102,"")</f>
        <v/>
      </c>
      <c r="CO89" s="36" t="str">
        <f t="shared" si="4"/>
        <v/>
      </c>
    </row>
    <row r="90" spans="1:93" x14ac:dyDescent="0.25">
      <c r="A90" s="9"/>
      <c r="B90" s="9"/>
      <c r="C90" s="9"/>
      <c r="D90" s="9"/>
      <c r="E90" s="9"/>
      <c r="F90" s="9" t="str">
        <f>IF(A90&lt;&gt;"",A_remplir!$B$3,"")</f>
        <v/>
      </c>
      <c r="G90" s="9"/>
      <c r="H90" s="9" t="str">
        <f>IFERROR(VLOOKUP(G90,DONNEES!$C$2:$D$4,2,FALSE),"")</f>
        <v/>
      </c>
      <c r="I90" s="9"/>
      <c r="J90" s="9" t="str">
        <f>IFERROR(VLOOKUP(I90,DONNEES!$A$2:$B$4,2,FALSE),"")</f>
        <v/>
      </c>
      <c r="K90" s="9"/>
      <c r="L90" s="9"/>
      <c r="M90" s="9"/>
      <c r="N90" s="9" t="str">
        <f>IF(IF(A_remplir!B103&lt;&gt;0,A_remplir!B103,A_remplir!D103)=0,"",IF(A_remplir!B103&lt;&gt;0,A_remplir!B103,A_remplir!D103))</f>
        <v/>
      </c>
      <c r="O90" s="9"/>
      <c r="P90" s="9"/>
      <c r="Q90" s="9"/>
      <c r="R90" s="9" t="str">
        <f>IF(A_remplir!L103&lt;&gt;0,A_remplir!L103,"")</f>
        <v/>
      </c>
      <c r="S90" s="9" t="str">
        <f t="shared" si="3"/>
        <v/>
      </c>
      <c r="T90" s="9" t="str">
        <f>IF(A_remplir!I103&lt;&gt;0,A_remplir!I103,"")</f>
        <v/>
      </c>
      <c r="U90" s="9"/>
      <c r="V90" s="39" t="str">
        <f>IF(BC90&lt;&gt;"",A_remplir!$B$6,"")</f>
        <v/>
      </c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 t="str">
        <f>+IFERROR(VLOOKUP(AG90,DONNEES!M$6:$N89,2,0),"")</f>
        <v/>
      </c>
      <c r="AI90" s="9"/>
      <c r="AJ90" s="9" t="str">
        <f>IF(A_remplir!U103&lt;&gt;"",A_remplir!U103,"")</f>
        <v/>
      </c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44" t="str">
        <f>IF(AND(AC90&lt;&gt;"",AF90&lt;&gt;""),SUMPRODUCT((A_remplir!A103:A1092=A90)*A_remplir!D103:D1092),"")</f>
        <v/>
      </c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/>
      <c r="CH90" s="9"/>
      <c r="CI90" s="9"/>
      <c r="CJ90" s="9"/>
      <c r="CK90" s="9"/>
      <c r="CL90" s="9"/>
      <c r="CM90" s="9" t="str">
        <f>IF(A_remplir!U103&lt;&gt;"",A_remplir!U103,"")</f>
        <v/>
      </c>
      <c r="CN90" s="9" t="str">
        <f>IF(A_remplir!W103&lt;&gt;"",A_remplir!W103,"")</f>
        <v/>
      </c>
      <c r="CO90" s="36" t="str">
        <f t="shared" si="4"/>
        <v/>
      </c>
    </row>
    <row r="91" spans="1:93" x14ac:dyDescent="0.25">
      <c r="A91" s="9"/>
      <c r="B91" s="9"/>
      <c r="C91" s="9"/>
      <c r="D91" s="9"/>
      <c r="E91" s="9"/>
      <c r="F91" s="9" t="str">
        <f>IF(A91&lt;&gt;"",A_remplir!$B$3,"")</f>
        <v/>
      </c>
      <c r="G91" s="9"/>
      <c r="H91" s="9" t="str">
        <f>IFERROR(VLOOKUP(G91,DONNEES!$C$2:$D$4,2,FALSE),"")</f>
        <v/>
      </c>
      <c r="I91" s="9"/>
      <c r="J91" s="9" t="str">
        <f>IFERROR(VLOOKUP(I91,DONNEES!$A$2:$B$4,2,FALSE),"")</f>
        <v/>
      </c>
      <c r="K91" s="9"/>
      <c r="L91" s="9"/>
      <c r="M91" s="9"/>
      <c r="N91" s="9" t="str">
        <f>IF(IF(A_remplir!B104&lt;&gt;0,A_remplir!B104,A_remplir!D104)=0,"",IF(A_remplir!B104&lt;&gt;0,A_remplir!B104,A_remplir!D104))</f>
        <v/>
      </c>
      <c r="O91" s="9"/>
      <c r="P91" s="9"/>
      <c r="Q91" s="9"/>
      <c r="R91" s="9" t="str">
        <f>IF(A_remplir!L104&lt;&gt;0,A_remplir!L104,"")</f>
        <v/>
      </c>
      <c r="S91" s="9" t="str">
        <f t="shared" si="3"/>
        <v/>
      </c>
      <c r="T91" s="9" t="str">
        <f>IF(A_remplir!I104&lt;&gt;0,A_remplir!I104,"")</f>
        <v/>
      </c>
      <c r="U91" s="9"/>
      <c r="V91" s="39" t="str">
        <f>IF(BC91&lt;&gt;"",A_remplir!$B$6,"")</f>
        <v/>
      </c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 t="str">
        <f>+IFERROR(VLOOKUP(AG91,DONNEES!M$6:$N90,2,0),"")</f>
        <v/>
      </c>
      <c r="AI91" s="9"/>
      <c r="AJ91" s="9" t="str">
        <f>IF(A_remplir!U104&lt;&gt;"",A_remplir!U104,"")</f>
        <v/>
      </c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44" t="str">
        <f>IF(AND(AC91&lt;&gt;"",AF91&lt;&gt;""),SUMPRODUCT((A_remplir!A104:A1093=A91)*A_remplir!D104:D1093),"")</f>
        <v/>
      </c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 t="str">
        <f>IF(A_remplir!U104&lt;&gt;"",A_remplir!U104,"")</f>
        <v/>
      </c>
      <c r="CN91" s="9" t="str">
        <f>IF(A_remplir!W104&lt;&gt;"",A_remplir!W104,"")</f>
        <v/>
      </c>
      <c r="CO91" s="36" t="str">
        <f t="shared" si="4"/>
        <v/>
      </c>
    </row>
    <row r="92" spans="1:93" x14ac:dyDescent="0.25">
      <c r="A92" s="9"/>
      <c r="B92" s="9"/>
      <c r="C92" s="9"/>
      <c r="D92" s="9"/>
      <c r="E92" s="9"/>
      <c r="F92" s="9" t="str">
        <f>IF(A92&lt;&gt;"",A_remplir!$B$3,"")</f>
        <v/>
      </c>
      <c r="G92" s="9"/>
      <c r="H92" s="9" t="str">
        <f>IFERROR(VLOOKUP(G92,DONNEES!$C$2:$D$4,2,FALSE),"")</f>
        <v/>
      </c>
      <c r="I92" s="9"/>
      <c r="J92" s="9" t="str">
        <f>IFERROR(VLOOKUP(I92,DONNEES!$A$2:$B$4,2,FALSE),"")</f>
        <v/>
      </c>
      <c r="K92" s="9"/>
      <c r="L92" s="9"/>
      <c r="M92" s="9"/>
      <c r="N92" s="9" t="str">
        <f>IF(IF(A_remplir!B105&lt;&gt;0,A_remplir!B105,A_remplir!D105)=0,"",IF(A_remplir!B105&lt;&gt;0,A_remplir!B105,A_remplir!D105))</f>
        <v/>
      </c>
      <c r="O92" s="9"/>
      <c r="P92" s="9"/>
      <c r="Q92" s="9"/>
      <c r="R92" s="9" t="str">
        <f>IF(A_remplir!L105&lt;&gt;0,A_remplir!L105,"")</f>
        <v/>
      </c>
      <c r="S92" s="9" t="str">
        <f t="shared" si="3"/>
        <v/>
      </c>
      <c r="T92" s="9" t="str">
        <f>IF(A_remplir!I105&lt;&gt;0,A_remplir!I105,"")</f>
        <v/>
      </c>
      <c r="U92" s="9"/>
      <c r="V92" s="39" t="str">
        <f>IF(BC92&lt;&gt;"",A_remplir!$B$6,"")</f>
        <v/>
      </c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 t="str">
        <f>+IFERROR(VLOOKUP(AG92,DONNEES!M$6:$N91,2,0),"")</f>
        <v/>
      </c>
      <c r="AI92" s="9"/>
      <c r="AJ92" s="9" t="str">
        <f>IF(A_remplir!U105&lt;&gt;"",A_remplir!U105,"")</f>
        <v/>
      </c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44" t="str">
        <f>IF(AND(AC92&lt;&gt;"",AF92&lt;&gt;""),SUMPRODUCT((A_remplir!A105:A1094=A92)*A_remplir!D105:D1094),"")</f>
        <v/>
      </c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 t="str">
        <f>IF(A_remplir!U105&lt;&gt;"",A_remplir!U105,"")</f>
        <v/>
      </c>
      <c r="CN92" s="9" t="str">
        <f>IF(A_remplir!W105&lt;&gt;"",A_remplir!W105,"")</f>
        <v/>
      </c>
      <c r="CO92" s="36" t="str">
        <f t="shared" si="4"/>
        <v/>
      </c>
    </row>
    <row r="93" spans="1:93" x14ac:dyDescent="0.25">
      <c r="A93" s="9"/>
      <c r="B93" s="9"/>
      <c r="C93" s="9"/>
      <c r="D93" s="9"/>
      <c r="E93" s="9"/>
      <c r="F93" s="9" t="str">
        <f>IF(A93&lt;&gt;"",A_remplir!$B$3,"")</f>
        <v/>
      </c>
      <c r="G93" s="9"/>
      <c r="H93" s="9" t="str">
        <f>IFERROR(VLOOKUP(G93,DONNEES!$C$2:$D$4,2,FALSE),"")</f>
        <v/>
      </c>
      <c r="I93" s="9"/>
      <c r="J93" s="9" t="str">
        <f>IFERROR(VLOOKUP(I93,DONNEES!$A$2:$B$4,2,FALSE),"")</f>
        <v/>
      </c>
      <c r="K93" s="9"/>
      <c r="L93" s="9"/>
      <c r="M93" s="9"/>
      <c r="N93" s="9" t="str">
        <f>IF(IF(A_remplir!B106&lt;&gt;0,A_remplir!B106,A_remplir!D106)=0,"",IF(A_remplir!B106&lt;&gt;0,A_remplir!B106,A_remplir!D106))</f>
        <v/>
      </c>
      <c r="O93" s="9"/>
      <c r="P93" s="9"/>
      <c r="Q93" s="9"/>
      <c r="R93" s="9" t="str">
        <f>IF(A_remplir!L106&lt;&gt;0,A_remplir!L106,"")</f>
        <v/>
      </c>
      <c r="S93" s="9" t="str">
        <f t="shared" si="3"/>
        <v/>
      </c>
      <c r="T93" s="9" t="str">
        <f>IF(A_remplir!I106&lt;&gt;0,A_remplir!I106,"")</f>
        <v/>
      </c>
      <c r="U93" s="9"/>
      <c r="V93" s="39" t="str">
        <f>IF(BC93&lt;&gt;"",A_remplir!$B$6,"")</f>
        <v/>
      </c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 t="str">
        <f>+IFERROR(VLOOKUP(AG93,DONNEES!M$6:$N92,2,0),"")</f>
        <v/>
      </c>
      <c r="AI93" s="9"/>
      <c r="AJ93" s="9" t="str">
        <f>IF(A_remplir!U106&lt;&gt;"",A_remplir!U106,"")</f>
        <v/>
      </c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44" t="str">
        <f>IF(AND(AC93&lt;&gt;"",AF93&lt;&gt;""),SUMPRODUCT((A_remplir!A106:A1095=A93)*A_remplir!D106:D1095),"")</f>
        <v/>
      </c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 t="str">
        <f>IF(A_remplir!U106&lt;&gt;"",A_remplir!U106,"")</f>
        <v/>
      </c>
      <c r="CN93" s="9" t="str">
        <f>IF(A_remplir!W106&lt;&gt;"",A_remplir!W106,"")</f>
        <v/>
      </c>
      <c r="CO93" s="36" t="str">
        <f t="shared" si="4"/>
        <v/>
      </c>
    </row>
    <row r="94" spans="1:93" x14ac:dyDescent="0.25">
      <c r="A94" s="9"/>
      <c r="B94" s="9"/>
      <c r="C94" s="9"/>
      <c r="D94" s="9"/>
      <c r="E94" s="9"/>
      <c r="F94" s="9" t="str">
        <f>IF(A94&lt;&gt;"",A_remplir!$B$3,"")</f>
        <v/>
      </c>
      <c r="G94" s="9"/>
      <c r="H94" s="9" t="str">
        <f>IFERROR(VLOOKUP(G94,DONNEES!$C$2:$D$4,2,FALSE),"")</f>
        <v/>
      </c>
      <c r="I94" s="9"/>
      <c r="J94" s="9" t="str">
        <f>IFERROR(VLOOKUP(I94,DONNEES!$A$2:$B$4,2,FALSE),"")</f>
        <v/>
      </c>
      <c r="K94" s="9"/>
      <c r="L94" s="9"/>
      <c r="M94" s="9"/>
      <c r="N94" s="9" t="str">
        <f>IF(IF(A_remplir!B107&lt;&gt;0,A_remplir!B107,A_remplir!D107)=0,"",IF(A_remplir!B107&lt;&gt;0,A_remplir!B107,A_remplir!D107))</f>
        <v/>
      </c>
      <c r="O94" s="9"/>
      <c r="P94" s="9"/>
      <c r="Q94" s="9"/>
      <c r="R94" s="9" t="str">
        <f>IF(A_remplir!L107&lt;&gt;0,A_remplir!L107,"")</f>
        <v/>
      </c>
      <c r="S94" s="9" t="str">
        <f t="shared" si="3"/>
        <v/>
      </c>
      <c r="T94" s="9" t="str">
        <f>IF(A_remplir!I107&lt;&gt;0,A_remplir!I107,"")</f>
        <v/>
      </c>
      <c r="U94" s="9"/>
      <c r="V94" s="39" t="str">
        <f>IF(BC94&lt;&gt;"",A_remplir!$B$6,"")</f>
        <v/>
      </c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 t="str">
        <f>+IFERROR(VLOOKUP(AG94,DONNEES!M$6:$N93,2,0),"")</f>
        <v/>
      </c>
      <c r="AI94" s="9"/>
      <c r="AJ94" s="9" t="str">
        <f>IF(A_remplir!U107&lt;&gt;"",A_remplir!U107,"")</f>
        <v/>
      </c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44" t="str">
        <f>IF(AND(AC94&lt;&gt;"",AF94&lt;&gt;""),SUMPRODUCT((A_remplir!A107:A1096=A94)*A_remplir!D107:D1096),"")</f>
        <v/>
      </c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 t="str">
        <f>IF(A_remplir!U107&lt;&gt;"",A_remplir!U107,"")</f>
        <v/>
      </c>
      <c r="CN94" s="9" t="str">
        <f>IF(A_remplir!W107&lt;&gt;"",A_remplir!W107,"")</f>
        <v/>
      </c>
      <c r="CO94" s="36" t="str">
        <f t="shared" si="4"/>
        <v/>
      </c>
    </row>
    <row r="95" spans="1:93" x14ac:dyDescent="0.25">
      <c r="A95" s="9"/>
      <c r="B95" s="9"/>
      <c r="C95" s="9"/>
      <c r="D95" s="9"/>
      <c r="E95" s="9"/>
      <c r="F95" s="9" t="str">
        <f>IF(A95&lt;&gt;"",A_remplir!$B$3,"")</f>
        <v/>
      </c>
      <c r="G95" s="9"/>
      <c r="H95" s="9" t="str">
        <f>IFERROR(VLOOKUP(G95,DONNEES!$C$2:$D$4,2,FALSE),"")</f>
        <v/>
      </c>
      <c r="I95" s="9"/>
      <c r="J95" s="9" t="str">
        <f>IFERROR(VLOOKUP(I95,DONNEES!$A$2:$B$4,2,FALSE),"")</f>
        <v/>
      </c>
      <c r="K95" s="9"/>
      <c r="L95" s="9"/>
      <c r="M95" s="9"/>
      <c r="N95" s="9" t="str">
        <f>IF(IF(A_remplir!B108&lt;&gt;0,A_remplir!B108,A_remplir!D108)=0,"",IF(A_remplir!B108&lt;&gt;0,A_remplir!B108,A_remplir!D108))</f>
        <v/>
      </c>
      <c r="O95" s="9"/>
      <c r="P95" s="9"/>
      <c r="Q95" s="9"/>
      <c r="R95" s="9" t="str">
        <f>IF(A_remplir!L108&lt;&gt;0,A_remplir!L108,"")</f>
        <v/>
      </c>
      <c r="S95" s="9" t="str">
        <f t="shared" si="3"/>
        <v/>
      </c>
      <c r="T95" s="9" t="str">
        <f>IF(A_remplir!I108&lt;&gt;0,A_remplir!I108,"")</f>
        <v/>
      </c>
      <c r="U95" s="9"/>
      <c r="V95" s="39" t="str">
        <f>IF(BC95&lt;&gt;"",A_remplir!$B$6,"")</f>
        <v/>
      </c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 t="str">
        <f>+IFERROR(VLOOKUP(AG95,DONNEES!M$6:$N94,2,0),"")</f>
        <v/>
      </c>
      <c r="AI95" s="9"/>
      <c r="AJ95" s="9" t="str">
        <f>IF(A_remplir!U108&lt;&gt;"",A_remplir!U108,"")</f>
        <v/>
      </c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44" t="str">
        <f>IF(AND(AC95&lt;&gt;"",AF95&lt;&gt;""),SUMPRODUCT((A_remplir!A108:A1097=A95)*A_remplir!D108:D1097),"")</f>
        <v/>
      </c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 t="str">
        <f>IF(A_remplir!U108&lt;&gt;"",A_remplir!U108,"")</f>
        <v/>
      </c>
      <c r="CN95" s="9" t="str">
        <f>IF(A_remplir!W108&lt;&gt;"",A_remplir!W108,"")</f>
        <v/>
      </c>
      <c r="CO95" s="36" t="str">
        <f t="shared" si="4"/>
        <v/>
      </c>
    </row>
    <row r="96" spans="1:93" x14ac:dyDescent="0.25">
      <c r="A96" s="9"/>
      <c r="B96" s="9"/>
      <c r="C96" s="9"/>
      <c r="D96" s="9"/>
      <c r="E96" s="9"/>
      <c r="F96" s="9" t="str">
        <f>IF(A96&lt;&gt;"",A_remplir!$B$3,"")</f>
        <v/>
      </c>
      <c r="G96" s="9"/>
      <c r="H96" s="9" t="str">
        <f>IFERROR(VLOOKUP(G96,DONNEES!$C$2:$D$4,2,FALSE),"")</f>
        <v/>
      </c>
      <c r="I96" s="9"/>
      <c r="J96" s="9" t="str">
        <f>IFERROR(VLOOKUP(I96,DONNEES!$A$2:$B$4,2,FALSE),"")</f>
        <v/>
      </c>
      <c r="K96" s="9"/>
      <c r="L96" s="9"/>
      <c r="M96" s="9"/>
      <c r="N96" s="9" t="str">
        <f>IF(IF(A_remplir!B109&lt;&gt;0,A_remplir!B109,A_remplir!D109)=0,"",IF(A_remplir!B109&lt;&gt;0,A_remplir!B109,A_remplir!D109))</f>
        <v/>
      </c>
      <c r="O96" s="9"/>
      <c r="P96" s="9"/>
      <c r="Q96" s="9"/>
      <c r="R96" s="9" t="str">
        <f>IF(A_remplir!L109&lt;&gt;0,A_remplir!L109,"")</f>
        <v/>
      </c>
      <c r="S96" s="9" t="str">
        <f t="shared" si="3"/>
        <v/>
      </c>
      <c r="T96" s="9" t="str">
        <f>IF(A_remplir!I109&lt;&gt;0,A_remplir!I109,"")</f>
        <v/>
      </c>
      <c r="U96" s="9"/>
      <c r="V96" s="39" t="str">
        <f>IF(BC96&lt;&gt;"",A_remplir!$B$6,"")</f>
        <v/>
      </c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 t="str">
        <f>+IFERROR(VLOOKUP(AG96,DONNEES!M$6:$N95,2,0),"")</f>
        <v/>
      </c>
      <c r="AI96" s="9"/>
      <c r="AJ96" s="9" t="str">
        <f>IF(A_remplir!U109&lt;&gt;"",A_remplir!U109,"")</f>
        <v/>
      </c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44" t="str">
        <f>IF(AND(AC96&lt;&gt;"",AF96&lt;&gt;""),SUMPRODUCT((A_remplir!A109:A1098=A96)*A_remplir!D109:D1098),"")</f>
        <v/>
      </c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 t="str">
        <f>IF(A_remplir!U109&lt;&gt;"",A_remplir!U109,"")</f>
        <v/>
      </c>
      <c r="CN96" s="9" t="str">
        <f>IF(A_remplir!W109&lt;&gt;"",A_remplir!W109,"")</f>
        <v/>
      </c>
      <c r="CO96" s="36" t="str">
        <f t="shared" si="4"/>
        <v/>
      </c>
    </row>
    <row r="97" spans="1:93" x14ac:dyDescent="0.25">
      <c r="A97" s="9"/>
      <c r="B97" s="9"/>
      <c r="C97" s="9"/>
      <c r="D97" s="9"/>
      <c r="E97" s="9"/>
      <c r="F97" s="9" t="str">
        <f>IF(A97&lt;&gt;"",A_remplir!$B$3,"")</f>
        <v/>
      </c>
      <c r="G97" s="9"/>
      <c r="H97" s="9" t="str">
        <f>IFERROR(VLOOKUP(G97,DONNEES!$C$2:$D$4,2,FALSE),"")</f>
        <v/>
      </c>
      <c r="I97" s="9"/>
      <c r="J97" s="9" t="str">
        <f>IFERROR(VLOOKUP(I97,DONNEES!$A$2:$B$4,2,FALSE),"")</f>
        <v/>
      </c>
      <c r="K97" s="9"/>
      <c r="L97" s="9"/>
      <c r="M97" s="9"/>
      <c r="N97" s="9" t="str">
        <f>IF(IF(A_remplir!B110&lt;&gt;0,A_remplir!B110,A_remplir!D110)=0,"",IF(A_remplir!B110&lt;&gt;0,A_remplir!B110,A_remplir!D110))</f>
        <v/>
      </c>
      <c r="O97" s="9"/>
      <c r="P97" s="9"/>
      <c r="Q97" s="9"/>
      <c r="R97" s="9" t="str">
        <f>IF(A_remplir!L110&lt;&gt;0,A_remplir!L110,"")</f>
        <v/>
      </c>
      <c r="S97" s="9" t="str">
        <f t="shared" si="3"/>
        <v/>
      </c>
      <c r="T97" s="9" t="str">
        <f>IF(A_remplir!I110&lt;&gt;0,A_remplir!I110,"")</f>
        <v/>
      </c>
      <c r="U97" s="9"/>
      <c r="V97" s="39" t="str">
        <f>IF(BC97&lt;&gt;"",A_remplir!$B$6,"")</f>
        <v/>
      </c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 t="str">
        <f>+IFERROR(VLOOKUP(AG97,DONNEES!M$6:$N96,2,0),"")</f>
        <v/>
      </c>
      <c r="AI97" s="9"/>
      <c r="AJ97" s="9" t="str">
        <f>IF(A_remplir!U110&lt;&gt;"",A_remplir!U110,"")</f>
        <v/>
      </c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44" t="str">
        <f>IF(AND(AC97&lt;&gt;"",AF97&lt;&gt;""),SUMPRODUCT((A_remplir!A110:A1099=A97)*A_remplir!D110:D1099),"")</f>
        <v/>
      </c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 t="str">
        <f>IF(A_remplir!U110&lt;&gt;"",A_remplir!U110,"")</f>
        <v/>
      </c>
      <c r="CN97" s="9" t="str">
        <f>IF(A_remplir!W110&lt;&gt;"",A_remplir!W110,"")</f>
        <v/>
      </c>
      <c r="CO97" s="36" t="str">
        <f t="shared" si="4"/>
        <v/>
      </c>
    </row>
    <row r="98" spans="1:93" x14ac:dyDescent="0.25">
      <c r="A98" s="9"/>
      <c r="B98" s="9"/>
      <c r="C98" s="9"/>
      <c r="D98" s="9"/>
      <c r="E98" s="9"/>
      <c r="F98" s="9" t="str">
        <f>IF(A98&lt;&gt;"",A_remplir!$B$3,"")</f>
        <v/>
      </c>
      <c r="G98" s="9"/>
      <c r="H98" s="9" t="str">
        <f>IFERROR(VLOOKUP(G98,DONNEES!$C$2:$D$4,2,FALSE),"")</f>
        <v/>
      </c>
      <c r="I98" s="9"/>
      <c r="J98" s="9" t="str">
        <f>IFERROR(VLOOKUP(I98,DONNEES!$A$2:$B$4,2,FALSE),"")</f>
        <v/>
      </c>
      <c r="K98" s="9"/>
      <c r="L98" s="9"/>
      <c r="M98" s="9"/>
      <c r="N98" s="9" t="str">
        <f>IF(IF(A_remplir!B111&lt;&gt;0,A_remplir!B111,A_remplir!D111)=0,"",IF(A_remplir!B111&lt;&gt;0,A_remplir!B111,A_remplir!D111))</f>
        <v/>
      </c>
      <c r="O98" s="9"/>
      <c r="P98" s="9"/>
      <c r="Q98" s="9"/>
      <c r="R98" s="9" t="str">
        <f>IF(A_remplir!L111&lt;&gt;0,A_remplir!L111,"")</f>
        <v/>
      </c>
      <c r="S98" s="9" t="str">
        <f t="shared" si="3"/>
        <v/>
      </c>
      <c r="T98" s="9" t="str">
        <f>IF(A_remplir!I111&lt;&gt;0,A_remplir!I111,"")</f>
        <v/>
      </c>
      <c r="U98" s="9"/>
      <c r="V98" s="39" t="str">
        <f>IF(BC98&lt;&gt;"",A_remplir!$B$6,"")</f>
        <v/>
      </c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 t="str">
        <f>+IFERROR(VLOOKUP(AG98,DONNEES!M$6:$N97,2,0),"")</f>
        <v/>
      </c>
      <c r="AI98" s="9"/>
      <c r="AJ98" s="9" t="str">
        <f>IF(A_remplir!U111&lt;&gt;"",A_remplir!U111,"")</f>
        <v/>
      </c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44" t="str">
        <f>IF(AND(AC98&lt;&gt;"",AF98&lt;&gt;""),SUMPRODUCT((A_remplir!A111:A1100=A98)*A_remplir!D111:D1100),"")</f>
        <v/>
      </c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 t="str">
        <f>IF(A_remplir!U111&lt;&gt;"",A_remplir!U111,"")</f>
        <v/>
      </c>
      <c r="CN98" s="9" t="str">
        <f>IF(A_remplir!W111&lt;&gt;"",A_remplir!W111,"")</f>
        <v/>
      </c>
      <c r="CO98" s="36" t="str">
        <f t="shared" si="4"/>
        <v/>
      </c>
    </row>
    <row r="99" spans="1:93" x14ac:dyDescent="0.25">
      <c r="A99" s="9"/>
      <c r="B99" s="9"/>
      <c r="C99" s="9"/>
      <c r="D99" s="9"/>
      <c r="E99" s="9"/>
      <c r="F99" s="9" t="str">
        <f>IF(A99&lt;&gt;"",A_remplir!$B$3,"")</f>
        <v/>
      </c>
      <c r="G99" s="9"/>
      <c r="H99" s="9" t="str">
        <f>IFERROR(VLOOKUP(G99,DONNEES!$C$2:$D$4,2,FALSE),"")</f>
        <v/>
      </c>
      <c r="I99" s="9"/>
      <c r="J99" s="9" t="str">
        <f>IFERROR(VLOOKUP(I99,DONNEES!$A$2:$B$4,2,FALSE),"")</f>
        <v/>
      </c>
      <c r="K99" s="9"/>
      <c r="L99" s="9"/>
      <c r="M99" s="9"/>
      <c r="N99" s="9" t="str">
        <f>IF(IF(A_remplir!B112&lt;&gt;0,A_remplir!B112,A_remplir!D112)=0,"",IF(A_remplir!B112&lt;&gt;0,A_remplir!B112,A_remplir!D112))</f>
        <v/>
      </c>
      <c r="O99" s="9"/>
      <c r="P99" s="9"/>
      <c r="Q99" s="9"/>
      <c r="R99" s="9" t="str">
        <f>IF(A_remplir!L112&lt;&gt;0,A_remplir!L112,"")</f>
        <v/>
      </c>
      <c r="S99" s="9" t="str">
        <f t="shared" si="3"/>
        <v/>
      </c>
      <c r="T99" s="9" t="str">
        <f>IF(A_remplir!I112&lt;&gt;0,A_remplir!I112,"")</f>
        <v/>
      </c>
      <c r="U99" s="9"/>
      <c r="V99" s="39" t="str">
        <f>IF(BC99&lt;&gt;"",A_remplir!$B$6,"")</f>
        <v/>
      </c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 t="str">
        <f>+IFERROR(VLOOKUP(AG99,DONNEES!M$6:$N98,2,0),"")</f>
        <v/>
      </c>
      <c r="AI99" s="9"/>
      <c r="AJ99" s="9" t="str">
        <f>IF(A_remplir!U112&lt;&gt;"",A_remplir!U112,"")</f>
        <v/>
      </c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44" t="str">
        <f>IF(AND(AC99&lt;&gt;"",AF99&lt;&gt;""),SUMPRODUCT((A_remplir!A112:A1101=A99)*A_remplir!D112:D1101),"")</f>
        <v/>
      </c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 t="str">
        <f>IF(A_remplir!U112&lt;&gt;"",A_remplir!U112,"")</f>
        <v/>
      </c>
      <c r="CN99" s="9" t="str">
        <f>IF(A_remplir!W112&lt;&gt;"",A_remplir!W112,"")</f>
        <v/>
      </c>
      <c r="CO99" s="36" t="str">
        <f t="shared" si="4"/>
        <v/>
      </c>
    </row>
    <row r="100" spans="1:93" x14ac:dyDescent="0.25">
      <c r="A100" s="9"/>
      <c r="B100" s="9"/>
      <c r="C100" s="9"/>
      <c r="D100" s="9"/>
      <c r="E100" s="9"/>
      <c r="F100" s="9" t="str">
        <f>IF(A100&lt;&gt;"",A_remplir!$B$3,"")</f>
        <v/>
      </c>
      <c r="G100" s="9"/>
      <c r="H100" s="9" t="str">
        <f>IFERROR(VLOOKUP(G100,DONNEES!$C$2:$D$4,2,FALSE),"")</f>
        <v/>
      </c>
      <c r="I100" s="9"/>
      <c r="J100" s="9" t="str">
        <f>IFERROR(VLOOKUP(I100,DONNEES!$A$2:$B$4,2,FALSE),"")</f>
        <v/>
      </c>
      <c r="K100" s="9"/>
      <c r="L100" s="9"/>
      <c r="M100" s="9"/>
      <c r="N100" s="9" t="str">
        <f>IF(IF(A_remplir!B113&lt;&gt;0,A_remplir!B113,A_remplir!D113)=0,"",IF(A_remplir!B113&lt;&gt;0,A_remplir!B113,A_remplir!D113))</f>
        <v/>
      </c>
      <c r="O100" s="9"/>
      <c r="P100" s="9"/>
      <c r="Q100" s="9"/>
      <c r="R100" s="9" t="str">
        <f>IF(A_remplir!L113&lt;&gt;0,A_remplir!L113,"")</f>
        <v/>
      </c>
      <c r="S100" s="9" t="str">
        <f t="shared" si="3"/>
        <v/>
      </c>
      <c r="T100" s="9" t="str">
        <f>IF(A_remplir!I113&lt;&gt;0,A_remplir!I113,"")</f>
        <v/>
      </c>
      <c r="U100" s="9"/>
      <c r="V100" s="39" t="str">
        <f>IF(BC100&lt;&gt;"",A_remplir!$B$6,"")</f>
        <v/>
      </c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 t="str">
        <f>+IFERROR(VLOOKUP(AG100,DONNEES!M$6:$N99,2,0),"")</f>
        <v/>
      </c>
      <c r="AI100" s="9"/>
      <c r="AJ100" s="9" t="str">
        <f>IF(A_remplir!U113&lt;&gt;"",A_remplir!U113,"")</f>
        <v/>
      </c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44" t="str">
        <f>IF(AND(AC100&lt;&gt;"",AF100&lt;&gt;""),SUMPRODUCT((A_remplir!A113:A1102=A100)*A_remplir!D113:D1102),"")</f>
        <v/>
      </c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 t="str">
        <f>IF(A_remplir!U113&lt;&gt;"",A_remplir!U113,"")</f>
        <v/>
      </c>
      <c r="CN100" s="9" t="str">
        <f>IF(A_remplir!W113&lt;&gt;"",A_remplir!W113,"")</f>
        <v/>
      </c>
      <c r="CO100" s="36" t="str">
        <f t="shared" si="4"/>
        <v/>
      </c>
    </row>
    <row r="101" spans="1:93" x14ac:dyDescent="0.25">
      <c r="A101" s="9"/>
      <c r="B101" s="9"/>
      <c r="C101" s="9"/>
      <c r="D101" s="9"/>
      <c r="E101" s="9"/>
      <c r="F101" s="9" t="str">
        <f>IF(A101&lt;&gt;"",A_remplir!$B$3,"")</f>
        <v/>
      </c>
      <c r="G101" s="9"/>
      <c r="H101" s="9" t="str">
        <f>IFERROR(VLOOKUP(G101,DONNEES!$C$2:$D$4,2,FALSE),"")</f>
        <v/>
      </c>
      <c r="I101" s="9"/>
      <c r="J101" s="9" t="str">
        <f>IFERROR(VLOOKUP(I101,DONNEES!$A$2:$B$4,2,FALSE),"")</f>
        <v/>
      </c>
      <c r="K101" s="9"/>
      <c r="L101" s="9"/>
      <c r="M101" s="9"/>
      <c r="N101" s="9" t="str">
        <f>IF(IF(A_remplir!B114&lt;&gt;0,A_remplir!B114,A_remplir!D114)=0,"",IF(A_remplir!B114&lt;&gt;0,A_remplir!B114,A_remplir!D114))</f>
        <v/>
      </c>
      <c r="O101" s="9"/>
      <c r="P101" s="9"/>
      <c r="Q101" s="9"/>
      <c r="R101" s="9" t="str">
        <f>IF(A_remplir!L114&lt;&gt;0,A_remplir!L114,"")</f>
        <v/>
      </c>
      <c r="S101" s="9" t="str">
        <f t="shared" si="3"/>
        <v/>
      </c>
      <c r="T101" s="9" t="str">
        <f>IF(A_remplir!I114&lt;&gt;0,A_remplir!I114,"")</f>
        <v/>
      </c>
      <c r="U101" s="9"/>
      <c r="V101" s="39" t="str">
        <f>IF(BC101&lt;&gt;"",A_remplir!$B$6,"")</f>
        <v/>
      </c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 t="str">
        <f>+IFERROR(VLOOKUP(AG101,DONNEES!M$6:$N100,2,0),"")</f>
        <v/>
      </c>
      <c r="AI101" s="9"/>
      <c r="AJ101" s="9" t="str">
        <f>IF(A_remplir!U114&lt;&gt;"",A_remplir!U114,"")</f>
        <v/>
      </c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44" t="str">
        <f>IF(AND(AC101&lt;&gt;"",AF101&lt;&gt;""),SUMPRODUCT((A_remplir!A114:A1103=A101)*A_remplir!D114:D1103),"")</f>
        <v/>
      </c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 t="str">
        <f>IF(A_remplir!U114&lt;&gt;"",A_remplir!U114,"")</f>
        <v/>
      </c>
      <c r="CN101" s="9" t="str">
        <f>IF(A_remplir!W114&lt;&gt;"",A_remplir!W114,"")</f>
        <v/>
      </c>
      <c r="CO101" s="36" t="str">
        <f t="shared" si="4"/>
        <v/>
      </c>
    </row>
    <row r="102" spans="1:93" x14ac:dyDescent="0.25">
      <c r="A102" s="9"/>
      <c r="B102" s="9"/>
      <c r="C102" s="9"/>
      <c r="D102" s="9"/>
      <c r="E102" s="9"/>
      <c r="F102" s="9" t="str">
        <f>IF(A102&lt;&gt;"",A_remplir!$B$3,"")</f>
        <v/>
      </c>
      <c r="G102" s="9"/>
      <c r="H102" s="9" t="str">
        <f>IFERROR(VLOOKUP(G102,DONNEES!$C$2:$D$4,2,FALSE),"")</f>
        <v/>
      </c>
      <c r="I102" s="9"/>
      <c r="J102" s="9" t="str">
        <f>IFERROR(VLOOKUP(I102,DONNEES!$A$2:$B$4,2,FALSE),"")</f>
        <v/>
      </c>
      <c r="K102" s="9"/>
      <c r="L102" s="9"/>
      <c r="M102" s="9"/>
      <c r="N102" s="9" t="str">
        <f>IF(IF(A_remplir!B115&lt;&gt;0,A_remplir!B115,A_remplir!D115)=0,"",IF(A_remplir!B115&lt;&gt;0,A_remplir!B115,A_remplir!D115))</f>
        <v/>
      </c>
      <c r="O102" s="9"/>
      <c r="P102" s="9"/>
      <c r="Q102" s="9"/>
      <c r="R102" s="9" t="str">
        <f>IF(A_remplir!L115&lt;&gt;0,A_remplir!L115,"")</f>
        <v/>
      </c>
      <c r="S102" s="9" t="str">
        <f t="shared" si="3"/>
        <v/>
      </c>
      <c r="T102" s="9" t="str">
        <f>IF(A_remplir!I115&lt;&gt;0,A_remplir!I115,"")</f>
        <v/>
      </c>
      <c r="U102" s="9"/>
      <c r="V102" s="39" t="str">
        <f>IF(BC102&lt;&gt;"",A_remplir!$B$6,"")</f>
        <v/>
      </c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 t="str">
        <f>+IFERROR(VLOOKUP(AG102,DONNEES!M$6:$N101,2,0),"")</f>
        <v/>
      </c>
      <c r="AI102" s="9"/>
      <c r="AJ102" s="9" t="str">
        <f>IF(A_remplir!U115&lt;&gt;"",A_remplir!U115,"")</f>
        <v/>
      </c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44" t="str">
        <f>IF(AND(AC102&lt;&gt;"",AF102&lt;&gt;""),SUMPRODUCT((A_remplir!A115:A1104=A102)*A_remplir!D115:D1104),"")</f>
        <v/>
      </c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 t="str">
        <f>IF(A_remplir!U115&lt;&gt;"",A_remplir!U115,"")</f>
        <v/>
      </c>
      <c r="CN102" s="9" t="str">
        <f>IF(A_remplir!W115&lt;&gt;"",A_remplir!W115,"")</f>
        <v/>
      </c>
      <c r="CO102" s="36" t="str">
        <f t="shared" si="4"/>
        <v/>
      </c>
    </row>
    <row r="103" spans="1:93" x14ac:dyDescent="0.25">
      <c r="A103" s="9"/>
      <c r="B103" s="9"/>
      <c r="C103" s="9"/>
      <c r="D103" s="9"/>
      <c r="E103" s="9"/>
      <c r="F103" s="9" t="str">
        <f>IF(A103&lt;&gt;"",A_remplir!$B$3,"")</f>
        <v/>
      </c>
      <c r="G103" s="9"/>
      <c r="H103" s="9" t="str">
        <f>IFERROR(VLOOKUP(G103,DONNEES!$C$2:$D$4,2,FALSE),"")</f>
        <v/>
      </c>
      <c r="I103" s="9"/>
      <c r="J103" s="9" t="str">
        <f>IFERROR(VLOOKUP(I103,DONNEES!$A$2:$B$4,2,FALSE),"")</f>
        <v/>
      </c>
      <c r="K103" s="9"/>
      <c r="L103" s="9"/>
      <c r="M103" s="9"/>
      <c r="N103" s="9" t="str">
        <f>IF(IF(A_remplir!B116&lt;&gt;0,A_remplir!B116,A_remplir!D116)=0,"",IF(A_remplir!B116&lt;&gt;0,A_remplir!B116,A_remplir!D116))</f>
        <v/>
      </c>
      <c r="O103" s="9"/>
      <c r="P103" s="9"/>
      <c r="Q103" s="9"/>
      <c r="R103" s="9" t="str">
        <f>IF(A_remplir!L116&lt;&gt;0,A_remplir!L116,"")</f>
        <v/>
      </c>
      <c r="S103" s="9" t="str">
        <f t="shared" si="3"/>
        <v/>
      </c>
      <c r="T103" s="9" t="str">
        <f>IF(A_remplir!I116&lt;&gt;0,A_remplir!I116,"")</f>
        <v/>
      </c>
      <c r="U103" s="9"/>
      <c r="V103" s="39" t="str">
        <f>IF(BC103&lt;&gt;"",A_remplir!$B$6,"")</f>
        <v/>
      </c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 t="str">
        <f>+IFERROR(VLOOKUP(AG103,DONNEES!M$6:$N102,2,0),"")</f>
        <v/>
      </c>
      <c r="AI103" s="9"/>
      <c r="AJ103" s="9" t="str">
        <f>IF(A_remplir!U116&lt;&gt;"",A_remplir!U116,"")</f>
        <v/>
      </c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44" t="str">
        <f>IF(AND(AC103&lt;&gt;"",AF103&lt;&gt;""),SUMPRODUCT((A_remplir!A116:A1105=A103)*A_remplir!D116:D1105),"")</f>
        <v/>
      </c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 t="str">
        <f>IF(A_remplir!U116&lt;&gt;"",A_remplir!U116,"")</f>
        <v/>
      </c>
      <c r="CN103" s="9" t="str">
        <f>IF(A_remplir!W116&lt;&gt;"",A_remplir!W116,"")</f>
        <v/>
      </c>
      <c r="CO103" s="36" t="str">
        <f t="shared" si="4"/>
        <v/>
      </c>
    </row>
    <row r="104" spans="1:93" x14ac:dyDescent="0.25">
      <c r="A104" s="9"/>
      <c r="B104" s="9"/>
      <c r="C104" s="9"/>
      <c r="D104" s="9"/>
      <c r="E104" s="9"/>
      <c r="F104" s="9" t="str">
        <f>IF(A104&lt;&gt;"",A_remplir!$B$3,"")</f>
        <v/>
      </c>
      <c r="G104" s="9"/>
      <c r="H104" s="9" t="str">
        <f>IFERROR(VLOOKUP(G104,DONNEES!$C$2:$D$4,2,FALSE),"")</f>
        <v/>
      </c>
      <c r="I104" s="9"/>
      <c r="J104" s="9" t="str">
        <f>IFERROR(VLOOKUP(I104,DONNEES!$A$2:$B$4,2,FALSE),"")</f>
        <v/>
      </c>
      <c r="K104" s="9"/>
      <c r="L104" s="9"/>
      <c r="M104" s="9"/>
      <c r="N104" s="9" t="str">
        <f>IF(IF(A_remplir!B117&lt;&gt;0,A_remplir!B117,A_remplir!D117)=0,"",IF(A_remplir!B117&lt;&gt;0,A_remplir!B117,A_remplir!D117))</f>
        <v/>
      </c>
      <c r="O104" s="9"/>
      <c r="P104" s="9"/>
      <c r="Q104" s="9"/>
      <c r="R104" s="9" t="str">
        <f>IF(A_remplir!L117&lt;&gt;0,A_remplir!L117,"")</f>
        <v/>
      </c>
      <c r="S104" s="9" t="str">
        <f t="shared" si="3"/>
        <v/>
      </c>
      <c r="T104" s="9" t="str">
        <f>IF(A_remplir!I117&lt;&gt;0,A_remplir!I117,"")</f>
        <v/>
      </c>
      <c r="U104" s="9"/>
      <c r="V104" s="39" t="str">
        <f>IF(BC104&lt;&gt;"",A_remplir!$B$6,"")</f>
        <v/>
      </c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 t="str">
        <f>+IFERROR(VLOOKUP(AG104,DONNEES!M$6:$N103,2,0),"")</f>
        <v/>
      </c>
      <c r="AI104" s="9"/>
      <c r="AJ104" s="9" t="str">
        <f>IF(A_remplir!U117&lt;&gt;"",A_remplir!U117,"")</f>
        <v/>
      </c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44" t="str">
        <f>IF(AND(AC104&lt;&gt;"",AF104&lt;&gt;""),SUMPRODUCT((A_remplir!A117:A1106=A104)*A_remplir!D117:D1106),"")</f>
        <v/>
      </c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 t="str">
        <f>IF(A_remplir!U117&lt;&gt;"",A_remplir!U117,"")</f>
        <v/>
      </c>
      <c r="CN104" s="9" t="str">
        <f>IF(A_remplir!W117&lt;&gt;"",A_remplir!W117,"")</f>
        <v/>
      </c>
      <c r="CO104" s="36" t="str">
        <f t="shared" si="4"/>
        <v/>
      </c>
    </row>
    <row r="105" spans="1:93" x14ac:dyDescent="0.25">
      <c r="A105" s="9"/>
      <c r="B105" s="9"/>
      <c r="C105" s="9"/>
      <c r="D105" s="9"/>
      <c r="E105" s="9"/>
      <c r="F105" s="9" t="str">
        <f>IF(A105&lt;&gt;"",A_remplir!$B$3,"")</f>
        <v/>
      </c>
      <c r="G105" s="9"/>
      <c r="H105" s="9" t="str">
        <f>IFERROR(VLOOKUP(G105,DONNEES!$C$2:$D$4,2,FALSE),"")</f>
        <v/>
      </c>
      <c r="I105" s="9"/>
      <c r="J105" s="9" t="str">
        <f>IFERROR(VLOOKUP(I105,DONNEES!$A$2:$B$4,2,FALSE),"")</f>
        <v/>
      </c>
      <c r="K105" s="9"/>
      <c r="L105" s="9"/>
      <c r="M105" s="9"/>
      <c r="N105" s="9" t="str">
        <f>IF(IF(A_remplir!B118&lt;&gt;0,A_remplir!B118,A_remplir!D118)=0,"",IF(A_remplir!B118&lt;&gt;0,A_remplir!B118,A_remplir!D118))</f>
        <v/>
      </c>
      <c r="O105" s="9"/>
      <c r="P105" s="9"/>
      <c r="Q105" s="9"/>
      <c r="R105" s="9" t="str">
        <f>IF(A_remplir!L118&lt;&gt;0,A_remplir!L118,"")</f>
        <v/>
      </c>
      <c r="S105" s="9" t="str">
        <f t="shared" si="3"/>
        <v/>
      </c>
      <c r="T105" s="9" t="str">
        <f>IF(A_remplir!I118&lt;&gt;0,A_remplir!I118,"")</f>
        <v/>
      </c>
      <c r="U105" s="9"/>
      <c r="V105" s="39" t="str">
        <f>IF(BC105&lt;&gt;"",A_remplir!$B$6,"")</f>
        <v/>
      </c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 t="str">
        <f>+IFERROR(VLOOKUP(AG105,DONNEES!M$6:$N104,2,0),"")</f>
        <v/>
      </c>
      <c r="AI105" s="9"/>
      <c r="AJ105" s="9" t="str">
        <f>IF(A_remplir!U118&lt;&gt;"",A_remplir!U118,"")</f>
        <v/>
      </c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44" t="str">
        <f>IF(AND(AC105&lt;&gt;"",AF105&lt;&gt;""),SUMPRODUCT((A_remplir!A118:A1107=A105)*A_remplir!D118:D1107),"")</f>
        <v/>
      </c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 t="str">
        <f>IF(A_remplir!U118&lt;&gt;"",A_remplir!U118,"")</f>
        <v/>
      </c>
      <c r="CN105" s="9" t="str">
        <f>IF(A_remplir!W118&lt;&gt;"",A_remplir!W118,"")</f>
        <v/>
      </c>
      <c r="CO105" s="36" t="str">
        <f t="shared" si="4"/>
        <v/>
      </c>
    </row>
    <row r="106" spans="1:93" x14ac:dyDescent="0.25">
      <c r="A106" s="9"/>
      <c r="B106" s="9"/>
      <c r="C106" s="9"/>
      <c r="D106" s="9"/>
      <c r="E106" s="9"/>
      <c r="F106" s="9" t="str">
        <f>IF(A106&lt;&gt;"",A_remplir!$B$3,"")</f>
        <v/>
      </c>
      <c r="G106" s="9"/>
      <c r="H106" s="9" t="str">
        <f>IFERROR(VLOOKUP(G106,DONNEES!$C$2:$D$4,2,FALSE),"")</f>
        <v/>
      </c>
      <c r="I106" s="9"/>
      <c r="J106" s="9" t="str">
        <f>IFERROR(VLOOKUP(I106,DONNEES!$A$2:$B$4,2,FALSE),"")</f>
        <v/>
      </c>
      <c r="K106" s="9"/>
      <c r="L106" s="9"/>
      <c r="M106" s="9"/>
      <c r="N106" s="9" t="str">
        <f>IF(IF(A_remplir!B119&lt;&gt;0,A_remplir!B119,A_remplir!D119)=0,"",IF(A_remplir!B119&lt;&gt;0,A_remplir!B119,A_remplir!D119))</f>
        <v/>
      </c>
      <c r="O106" s="9"/>
      <c r="P106" s="9"/>
      <c r="Q106" s="9"/>
      <c r="R106" s="9" t="str">
        <f>IF(A_remplir!L119&lt;&gt;0,A_remplir!L119,"")</f>
        <v/>
      </c>
      <c r="S106" s="9" t="str">
        <f t="shared" si="3"/>
        <v/>
      </c>
      <c r="T106" s="9" t="str">
        <f>IF(A_remplir!I119&lt;&gt;0,A_remplir!I119,"")</f>
        <v/>
      </c>
      <c r="U106" s="9"/>
      <c r="V106" s="39" t="str">
        <f>IF(BC106&lt;&gt;"",A_remplir!$B$6,"")</f>
        <v/>
      </c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 t="str">
        <f>+IFERROR(VLOOKUP(AG106,DONNEES!M$6:$N105,2,0),"")</f>
        <v/>
      </c>
      <c r="AI106" s="9"/>
      <c r="AJ106" s="9" t="str">
        <f>IF(A_remplir!U119&lt;&gt;"",A_remplir!U119,"")</f>
        <v/>
      </c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44" t="str">
        <f>IF(AND(AC106&lt;&gt;"",AF106&lt;&gt;""),SUMPRODUCT((A_remplir!A119:A1108=A106)*A_remplir!D119:D1108),"")</f>
        <v/>
      </c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/>
      <c r="CL106" s="9"/>
      <c r="CM106" s="9" t="str">
        <f>IF(A_remplir!U119&lt;&gt;"",A_remplir!U119,"")</f>
        <v/>
      </c>
      <c r="CN106" s="9" t="str">
        <f>IF(A_remplir!W119&lt;&gt;"",A_remplir!W119,"")</f>
        <v/>
      </c>
      <c r="CO106" s="36" t="str">
        <f t="shared" si="4"/>
        <v/>
      </c>
    </row>
    <row r="107" spans="1:93" x14ac:dyDescent="0.25">
      <c r="A107" s="9"/>
      <c r="B107" s="9"/>
      <c r="C107" s="9"/>
      <c r="D107" s="9"/>
      <c r="E107" s="9"/>
      <c r="F107" s="9" t="str">
        <f>IF(A107&lt;&gt;"",A_remplir!$B$3,"")</f>
        <v/>
      </c>
      <c r="G107" s="9"/>
      <c r="H107" s="9" t="str">
        <f>IFERROR(VLOOKUP(G107,DONNEES!$C$2:$D$4,2,FALSE),"")</f>
        <v/>
      </c>
      <c r="I107" s="9"/>
      <c r="J107" s="9" t="str">
        <f>IFERROR(VLOOKUP(I107,DONNEES!$A$2:$B$4,2,FALSE),"")</f>
        <v/>
      </c>
      <c r="K107" s="9"/>
      <c r="L107" s="9"/>
      <c r="M107" s="9"/>
      <c r="N107" s="9" t="str">
        <f>IF(IF(A_remplir!B120&lt;&gt;0,A_remplir!B120,A_remplir!D120)=0,"",IF(A_remplir!B120&lt;&gt;0,A_remplir!B120,A_remplir!D120))</f>
        <v/>
      </c>
      <c r="O107" s="9"/>
      <c r="P107" s="9"/>
      <c r="Q107" s="9"/>
      <c r="R107" s="9" t="str">
        <f>IF(A_remplir!L120&lt;&gt;0,A_remplir!L120,"")</f>
        <v/>
      </c>
      <c r="S107" s="9" t="str">
        <f t="shared" si="3"/>
        <v/>
      </c>
      <c r="T107" s="9" t="str">
        <f>IF(A_remplir!I120&lt;&gt;0,A_remplir!I120,"")</f>
        <v/>
      </c>
      <c r="U107" s="9"/>
      <c r="V107" s="39" t="str">
        <f>IF(BC107&lt;&gt;"",A_remplir!$B$6,"")</f>
        <v/>
      </c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 t="str">
        <f>+IFERROR(VLOOKUP(AG107,DONNEES!M$6:$N106,2,0),"")</f>
        <v/>
      </c>
      <c r="AI107" s="9"/>
      <c r="AJ107" s="9" t="str">
        <f>IF(A_remplir!U120&lt;&gt;"",A_remplir!U120,"")</f>
        <v/>
      </c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44" t="str">
        <f>IF(AND(AC107&lt;&gt;"",AF107&lt;&gt;""),SUMPRODUCT((A_remplir!A120:A1109=A107)*A_remplir!D120:D1109),"")</f>
        <v/>
      </c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 t="str">
        <f>IF(A_remplir!U120&lt;&gt;"",A_remplir!U120,"")</f>
        <v/>
      </c>
      <c r="CN107" s="9" t="str">
        <f>IF(A_remplir!W120&lt;&gt;"",A_remplir!W120,"")</f>
        <v/>
      </c>
      <c r="CO107" s="36" t="str">
        <f t="shared" si="4"/>
        <v/>
      </c>
    </row>
    <row r="108" spans="1:93" x14ac:dyDescent="0.25">
      <c r="A108" s="9"/>
      <c r="B108" s="9"/>
      <c r="C108" s="9"/>
      <c r="D108" s="9"/>
      <c r="E108" s="9"/>
      <c r="F108" s="9" t="str">
        <f>IF(A108&lt;&gt;"",A_remplir!$B$3,"")</f>
        <v/>
      </c>
      <c r="G108" s="9"/>
      <c r="H108" s="9" t="str">
        <f>IFERROR(VLOOKUP(G108,DONNEES!$C$2:$D$4,2,FALSE),"")</f>
        <v/>
      </c>
      <c r="I108" s="9"/>
      <c r="J108" s="9" t="str">
        <f>IFERROR(VLOOKUP(I108,DONNEES!$A$2:$B$4,2,FALSE),"")</f>
        <v/>
      </c>
      <c r="K108" s="9"/>
      <c r="L108" s="9"/>
      <c r="M108" s="9"/>
      <c r="N108" s="9" t="str">
        <f>IF(IF(A_remplir!B121&lt;&gt;0,A_remplir!B121,A_remplir!D121)=0,"",IF(A_remplir!B121&lt;&gt;0,A_remplir!B121,A_remplir!D121))</f>
        <v/>
      </c>
      <c r="O108" s="9"/>
      <c r="P108" s="9"/>
      <c r="Q108" s="9"/>
      <c r="R108" s="9" t="str">
        <f>IF(A_remplir!L121&lt;&gt;0,A_remplir!L121,"")</f>
        <v/>
      </c>
      <c r="S108" s="9" t="str">
        <f t="shared" si="3"/>
        <v/>
      </c>
      <c r="T108" s="9" t="str">
        <f>IF(A_remplir!I121&lt;&gt;0,A_remplir!I121,"")</f>
        <v/>
      </c>
      <c r="U108" s="9"/>
      <c r="V108" s="39" t="str">
        <f>IF(BC108&lt;&gt;"",A_remplir!$B$6,"")</f>
        <v/>
      </c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 t="str">
        <f>+IFERROR(VLOOKUP(AG108,DONNEES!M$6:$N107,2,0),"")</f>
        <v/>
      </c>
      <c r="AI108" s="9"/>
      <c r="AJ108" s="9" t="str">
        <f>IF(A_remplir!U121&lt;&gt;"",A_remplir!U121,"")</f>
        <v/>
      </c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44" t="str">
        <f>IF(AND(AC108&lt;&gt;"",AF108&lt;&gt;""),SUMPRODUCT((A_remplir!A121:A1110=A108)*A_remplir!D121:D1110),"")</f>
        <v/>
      </c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 t="str">
        <f>IF(A_remplir!U121&lt;&gt;"",A_remplir!U121,"")</f>
        <v/>
      </c>
      <c r="CN108" s="9" t="str">
        <f>IF(A_remplir!W121&lt;&gt;"",A_remplir!W121,"")</f>
        <v/>
      </c>
      <c r="CO108" s="36" t="str">
        <f t="shared" si="4"/>
        <v/>
      </c>
    </row>
    <row r="109" spans="1:93" x14ac:dyDescent="0.25">
      <c r="A109" s="9"/>
      <c r="B109" s="9"/>
      <c r="C109" s="9"/>
      <c r="D109" s="9"/>
      <c r="E109" s="9"/>
      <c r="F109" s="9" t="str">
        <f>IF(A109&lt;&gt;"",A_remplir!$B$3,"")</f>
        <v/>
      </c>
      <c r="G109" s="9"/>
      <c r="H109" s="9" t="str">
        <f>IFERROR(VLOOKUP(G109,DONNEES!$C$2:$D$4,2,FALSE),"")</f>
        <v/>
      </c>
      <c r="I109" s="9"/>
      <c r="J109" s="9" t="str">
        <f>IFERROR(VLOOKUP(I109,DONNEES!$A$2:$B$4,2,FALSE),"")</f>
        <v/>
      </c>
      <c r="K109" s="9"/>
      <c r="L109" s="9"/>
      <c r="M109" s="9"/>
      <c r="N109" s="9" t="str">
        <f>IF(IF(A_remplir!B122&lt;&gt;0,A_remplir!B122,A_remplir!D122)=0,"",IF(A_remplir!B122&lt;&gt;0,A_remplir!B122,A_remplir!D122))</f>
        <v/>
      </c>
      <c r="O109" s="9"/>
      <c r="P109" s="9"/>
      <c r="Q109" s="9"/>
      <c r="R109" s="9" t="str">
        <f>IF(A_remplir!L122&lt;&gt;0,A_remplir!L122,"")</f>
        <v/>
      </c>
      <c r="S109" s="9" t="str">
        <f t="shared" si="3"/>
        <v/>
      </c>
      <c r="T109" s="9" t="str">
        <f>IF(A_remplir!I122&lt;&gt;0,A_remplir!I122,"")</f>
        <v/>
      </c>
      <c r="U109" s="9"/>
      <c r="V109" s="39" t="str">
        <f>IF(BC109&lt;&gt;"",A_remplir!$B$6,"")</f>
        <v/>
      </c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 t="str">
        <f>+IFERROR(VLOOKUP(AG109,DONNEES!M$6:$N108,2,0),"")</f>
        <v/>
      </c>
      <c r="AI109" s="9"/>
      <c r="AJ109" s="9" t="str">
        <f>IF(A_remplir!U122&lt;&gt;"",A_remplir!U122,"")</f>
        <v/>
      </c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44" t="str">
        <f>IF(AND(AC109&lt;&gt;"",AF109&lt;&gt;""),SUMPRODUCT((A_remplir!A122:A1111=A109)*A_remplir!D122:D1111),"")</f>
        <v/>
      </c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 t="str">
        <f>IF(A_remplir!U122&lt;&gt;"",A_remplir!U122,"")</f>
        <v/>
      </c>
      <c r="CN109" s="9" t="str">
        <f>IF(A_remplir!W122&lt;&gt;"",A_remplir!W122,"")</f>
        <v/>
      </c>
      <c r="CO109" s="36" t="str">
        <f t="shared" si="4"/>
        <v/>
      </c>
    </row>
    <row r="110" spans="1:93" x14ac:dyDescent="0.25">
      <c r="A110" s="9"/>
      <c r="B110" s="9"/>
      <c r="C110" s="9"/>
      <c r="D110" s="9"/>
      <c r="E110" s="9"/>
      <c r="F110" s="9" t="str">
        <f>IF(A110&lt;&gt;"",A_remplir!$B$3,"")</f>
        <v/>
      </c>
      <c r="G110" s="9"/>
      <c r="H110" s="9" t="str">
        <f>IFERROR(VLOOKUP(G110,DONNEES!$C$2:$D$4,2,FALSE),"")</f>
        <v/>
      </c>
      <c r="I110" s="9"/>
      <c r="J110" s="9" t="str">
        <f>IFERROR(VLOOKUP(I110,DONNEES!$A$2:$B$4,2,FALSE),"")</f>
        <v/>
      </c>
      <c r="K110" s="9"/>
      <c r="L110" s="9"/>
      <c r="M110" s="9"/>
      <c r="N110" s="9" t="str">
        <f>IF(IF(A_remplir!B123&lt;&gt;0,A_remplir!B123,A_remplir!D123)=0,"",IF(A_remplir!B123&lt;&gt;0,A_remplir!B123,A_remplir!D123))</f>
        <v/>
      </c>
      <c r="O110" s="9"/>
      <c r="P110" s="9"/>
      <c r="Q110" s="9"/>
      <c r="R110" s="9" t="str">
        <f>IF(A_remplir!L123&lt;&gt;0,A_remplir!L123,"")</f>
        <v/>
      </c>
      <c r="S110" s="9" t="str">
        <f t="shared" si="3"/>
        <v/>
      </c>
      <c r="T110" s="9" t="str">
        <f>IF(A_remplir!I123&lt;&gt;0,A_remplir!I123,"")</f>
        <v/>
      </c>
      <c r="U110" s="9"/>
      <c r="V110" s="39" t="str">
        <f>IF(BC110&lt;&gt;"",A_remplir!$B$6,"")</f>
        <v/>
      </c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 t="str">
        <f>+IFERROR(VLOOKUP(AG110,DONNEES!M$6:$N109,2,0),"")</f>
        <v/>
      </c>
      <c r="AI110" s="9"/>
      <c r="AJ110" s="9" t="str">
        <f>IF(A_remplir!U123&lt;&gt;"",A_remplir!U123,"")</f>
        <v/>
      </c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44" t="str">
        <f>IF(AND(AC110&lt;&gt;"",AF110&lt;&gt;""),SUMPRODUCT((A_remplir!A123:A1112=A110)*A_remplir!D123:D1112),"")</f>
        <v/>
      </c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 t="str">
        <f>IF(A_remplir!U123&lt;&gt;"",A_remplir!U123,"")</f>
        <v/>
      </c>
      <c r="CN110" s="9" t="str">
        <f>IF(A_remplir!W123&lt;&gt;"",A_remplir!W123,"")</f>
        <v/>
      </c>
      <c r="CO110" s="36" t="str">
        <f t="shared" si="4"/>
        <v/>
      </c>
    </row>
    <row r="111" spans="1:93" x14ac:dyDescent="0.25">
      <c r="A111" s="9"/>
      <c r="B111" s="9"/>
      <c r="C111" s="9"/>
      <c r="D111" s="9"/>
      <c r="E111" s="9"/>
      <c r="F111" s="9" t="str">
        <f>IF(A111&lt;&gt;"",A_remplir!$B$3,"")</f>
        <v/>
      </c>
      <c r="G111" s="9"/>
      <c r="H111" s="9" t="str">
        <f>IFERROR(VLOOKUP(G111,DONNEES!$C$2:$D$4,2,FALSE),"")</f>
        <v/>
      </c>
      <c r="I111" s="9"/>
      <c r="J111" s="9" t="str">
        <f>IFERROR(VLOOKUP(I111,DONNEES!$A$2:$B$4,2,FALSE),"")</f>
        <v/>
      </c>
      <c r="K111" s="9"/>
      <c r="L111" s="9"/>
      <c r="M111" s="9"/>
      <c r="N111" s="9" t="str">
        <f>IF(IF(A_remplir!B124&lt;&gt;0,A_remplir!B124,A_remplir!D124)=0,"",IF(A_remplir!B124&lt;&gt;0,A_remplir!B124,A_remplir!D124))</f>
        <v/>
      </c>
      <c r="O111" s="9"/>
      <c r="P111" s="9"/>
      <c r="Q111" s="9"/>
      <c r="R111" s="9" t="str">
        <f>IF(A_remplir!L124&lt;&gt;0,A_remplir!L124,"")</f>
        <v/>
      </c>
      <c r="S111" s="9" t="str">
        <f t="shared" si="3"/>
        <v/>
      </c>
      <c r="T111" s="9" t="str">
        <f>IF(A_remplir!I124&lt;&gt;0,A_remplir!I124,"")</f>
        <v/>
      </c>
      <c r="U111" s="9"/>
      <c r="V111" s="39" t="str">
        <f>IF(BC111&lt;&gt;"",A_remplir!$B$6,"")</f>
        <v/>
      </c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 t="str">
        <f>+IFERROR(VLOOKUP(AG111,DONNEES!M$6:$N110,2,0),"")</f>
        <v/>
      </c>
      <c r="AI111" s="9"/>
      <c r="AJ111" s="9" t="str">
        <f>IF(A_remplir!U124&lt;&gt;"",A_remplir!U124,"")</f>
        <v/>
      </c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44" t="str">
        <f>IF(AND(AC111&lt;&gt;"",AF111&lt;&gt;""),SUMPRODUCT((A_remplir!A124:A1113=A111)*A_remplir!D124:D1113),"")</f>
        <v/>
      </c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 t="str">
        <f>IF(A_remplir!U124&lt;&gt;"",A_remplir!U124,"")</f>
        <v/>
      </c>
      <c r="CN111" s="9" t="str">
        <f>IF(A_remplir!W124&lt;&gt;"",A_remplir!W124,"")</f>
        <v/>
      </c>
      <c r="CO111" s="36" t="str">
        <f t="shared" si="4"/>
        <v/>
      </c>
    </row>
    <row r="112" spans="1:93" x14ac:dyDescent="0.25">
      <c r="A112" s="9"/>
      <c r="B112" s="9"/>
      <c r="C112" s="9"/>
      <c r="D112" s="9"/>
      <c r="E112" s="9"/>
      <c r="F112" s="9" t="str">
        <f>IF(A112&lt;&gt;"",A_remplir!$B$3,"")</f>
        <v/>
      </c>
      <c r="G112" s="9"/>
      <c r="H112" s="9" t="str">
        <f>IFERROR(VLOOKUP(G112,DONNEES!$C$2:$D$4,2,FALSE),"")</f>
        <v/>
      </c>
      <c r="I112" s="9"/>
      <c r="J112" s="9" t="str">
        <f>IFERROR(VLOOKUP(I112,DONNEES!$A$2:$B$4,2,FALSE),"")</f>
        <v/>
      </c>
      <c r="K112" s="9"/>
      <c r="L112" s="9"/>
      <c r="M112" s="9"/>
      <c r="N112" s="9" t="str">
        <f>IF(IF(A_remplir!B125&lt;&gt;0,A_remplir!B125,A_remplir!D125)=0,"",IF(A_remplir!B125&lt;&gt;0,A_remplir!B125,A_remplir!D125))</f>
        <v/>
      </c>
      <c r="O112" s="9"/>
      <c r="P112" s="9"/>
      <c r="Q112" s="9"/>
      <c r="R112" s="9" t="str">
        <f>IF(A_remplir!L125&lt;&gt;0,A_remplir!L125,"")</f>
        <v/>
      </c>
      <c r="S112" s="9" t="str">
        <f t="shared" si="3"/>
        <v/>
      </c>
      <c r="T112" s="9" t="str">
        <f>IF(A_remplir!I125&lt;&gt;0,A_remplir!I125,"")</f>
        <v/>
      </c>
      <c r="U112" s="9"/>
      <c r="V112" s="39" t="str">
        <f>IF(BC112&lt;&gt;"",A_remplir!$B$6,"")</f>
        <v/>
      </c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 t="str">
        <f>+IFERROR(VLOOKUP(AG112,DONNEES!M$6:$N111,2,0),"")</f>
        <v/>
      </c>
      <c r="AI112" s="9"/>
      <c r="AJ112" s="9" t="str">
        <f>IF(A_remplir!U125&lt;&gt;"",A_remplir!U125,"")</f>
        <v/>
      </c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44" t="str">
        <f>IF(AND(AC112&lt;&gt;"",AF112&lt;&gt;""),SUMPRODUCT((A_remplir!A125:A1114=A112)*A_remplir!D125:D1114),"")</f>
        <v/>
      </c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 t="str">
        <f>IF(A_remplir!U125&lt;&gt;"",A_remplir!U125,"")</f>
        <v/>
      </c>
      <c r="CN112" s="9" t="str">
        <f>IF(A_remplir!W125&lt;&gt;"",A_remplir!W125,"")</f>
        <v/>
      </c>
      <c r="CO112" s="36" t="str">
        <f t="shared" si="4"/>
        <v/>
      </c>
    </row>
    <row r="113" spans="1:93" x14ac:dyDescent="0.25">
      <c r="A113" s="9"/>
      <c r="B113" s="9"/>
      <c r="C113" s="9"/>
      <c r="D113" s="9"/>
      <c r="E113" s="9"/>
      <c r="F113" s="9" t="str">
        <f>IF(A113&lt;&gt;"",A_remplir!$B$3,"")</f>
        <v/>
      </c>
      <c r="G113" s="9"/>
      <c r="H113" s="9" t="str">
        <f>IFERROR(VLOOKUP(G113,DONNEES!$C$2:$D$4,2,FALSE),"")</f>
        <v/>
      </c>
      <c r="I113" s="9"/>
      <c r="J113" s="9" t="str">
        <f>IFERROR(VLOOKUP(I113,DONNEES!$A$2:$B$4,2,FALSE),"")</f>
        <v/>
      </c>
      <c r="K113" s="9"/>
      <c r="L113" s="9"/>
      <c r="M113" s="9"/>
      <c r="N113" s="9" t="str">
        <f>IF(IF(A_remplir!B126&lt;&gt;0,A_remplir!B126,A_remplir!D126)=0,"",IF(A_remplir!B126&lt;&gt;0,A_remplir!B126,A_remplir!D126))</f>
        <v/>
      </c>
      <c r="O113" s="9"/>
      <c r="P113" s="9"/>
      <c r="Q113" s="9"/>
      <c r="R113" s="9" t="str">
        <f>IF(A_remplir!L126&lt;&gt;0,A_remplir!L126,"")</f>
        <v/>
      </c>
      <c r="S113" s="9" t="str">
        <f t="shared" si="3"/>
        <v/>
      </c>
      <c r="T113" s="9" t="str">
        <f>IF(A_remplir!I126&lt;&gt;0,A_remplir!I126,"")</f>
        <v/>
      </c>
      <c r="U113" s="9"/>
      <c r="V113" s="39" t="str">
        <f>IF(BC113&lt;&gt;"",A_remplir!$B$6,"")</f>
        <v/>
      </c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 t="str">
        <f>+IFERROR(VLOOKUP(AG113,DONNEES!M$6:$N112,2,0),"")</f>
        <v/>
      </c>
      <c r="AI113" s="9"/>
      <c r="AJ113" s="9" t="str">
        <f>IF(A_remplir!U126&lt;&gt;"",A_remplir!U126,"")</f>
        <v/>
      </c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44" t="str">
        <f>IF(AND(AC113&lt;&gt;"",AF113&lt;&gt;""),SUMPRODUCT((A_remplir!A126:A1115=A113)*A_remplir!D126:D1115),"")</f>
        <v/>
      </c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 t="str">
        <f>IF(A_remplir!U126&lt;&gt;"",A_remplir!U126,"")</f>
        <v/>
      </c>
      <c r="CN113" s="9" t="str">
        <f>IF(A_remplir!W126&lt;&gt;"",A_remplir!W126,"")</f>
        <v/>
      </c>
      <c r="CO113" s="36" t="str">
        <f t="shared" si="4"/>
        <v/>
      </c>
    </row>
    <row r="114" spans="1:93" x14ac:dyDescent="0.25">
      <c r="A114" s="9"/>
      <c r="B114" s="9"/>
      <c r="C114" s="9"/>
      <c r="D114" s="9"/>
      <c r="E114" s="9"/>
      <c r="F114" s="9" t="str">
        <f>IF(A114&lt;&gt;"",A_remplir!$B$3,"")</f>
        <v/>
      </c>
      <c r="G114" s="9"/>
      <c r="H114" s="9" t="str">
        <f>IFERROR(VLOOKUP(G114,DONNEES!$C$2:$D$4,2,FALSE),"")</f>
        <v/>
      </c>
      <c r="I114" s="9"/>
      <c r="J114" s="9" t="str">
        <f>IFERROR(VLOOKUP(I114,DONNEES!$A$2:$B$4,2,FALSE),"")</f>
        <v/>
      </c>
      <c r="K114" s="9"/>
      <c r="L114" s="9"/>
      <c r="M114" s="9"/>
      <c r="N114" s="9" t="str">
        <f>IF(IF(A_remplir!B127&lt;&gt;0,A_remplir!B127,A_remplir!D127)=0,"",IF(A_remplir!B127&lt;&gt;0,A_remplir!B127,A_remplir!D127))</f>
        <v/>
      </c>
      <c r="O114" s="9"/>
      <c r="P114" s="9"/>
      <c r="Q114" s="9"/>
      <c r="R114" s="9" t="str">
        <f>IF(A_remplir!L127&lt;&gt;0,A_remplir!L127,"")</f>
        <v/>
      </c>
      <c r="S114" s="9" t="str">
        <f t="shared" si="3"/>
        <v/>
      </c>
      <c r="T114" s="9" t="str">
        <f>IF(A_remplir!I127&lt;&gt;0,A_remplir!I127,"")</f>
        <v/>
      </c>
      <c r="U114" s="9"/>
      <c r="V114" s="39" t="str">
        <f>IF(BC114&lt;&gt;"",A_remplir!$B$6,"")</f>
        <v/>
      </c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 t="str">
        <f>+IFERROR(VLOOKUP(AG114,DONNEES!M$6:$N113,2,0),"")</f>
        <v/>
      </c>
      <c r="AI114" s="9"/>
      <c r="AJ114" s="9" t="str">
        <f>IF(A_remplir!U127&lt;&gt;"",A_remplir!U127,"")</f>
        <v/>
      </c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44" t="str">
        <f>IF(AND(AC114&lt;&gt;"",AF114&lt;&gt;""),SUMPRODUCT((A_remplir!A127:A1116=A114)*A_remplir!D127:D1116),"")</f>
        <v/>
      </c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 t="str">
        <f>IF(A_remplir!U127&lt;&gt;"",A_remplir!U127,"")</f>
        <v/>
      </c>
      <c r="CN114" s="9" t="str">
        <f>IF(A_remplir!W127&lt;&gt;"",A_remplir!W127,"")</f>
        <v/>
      </c>
      <c r="CO114" s="36" t="str">
        <f t="shared" si="4"/>
        <v/>
      </c>
    </row>
    <row r="115" spans="1:93" x14ac:dyDescent="0.25">
      <c r="A115" s="9"/>
      <c r="B115" s="9"/>
      <c r="C115" s="9"/>
      <c r="D115" s="9"/>
      <c r="E115" s="9"/>
      <c r="F115" s="9" t="str">
        <f>IF(A115&lt;&gt;"",A_remplir!$B$3,"")</f>
        <v/>
      </c>
      <c r="G115" s="9"/>
      <c r="H115" s="9" t="str">
        <f>IFERROR(VLOOKUP(G115,DONNEES!$C$2:$D$4,2,FALSE),"")</f>
        <v/>
      </c>
      <c r="I115" s="9"/>
      <c r="J115" s="9" t="str">
        <f>IFERROR(VLOOKUP(I115,DONNEES!$A$2:$B$4,2,FALSE),"")</f>
        <v/>
      </c>
      <c r="K115" s="9"/>
      <c r="L115" s="9"/>
      <c r="M115" s="9"/>
      <c r="N115" s="9" t="str">
        <f>IF(IF(A_remplir!B128&lt;&gt;0,A_remplir!B128,A_remplir!D128)=0,"",IF(A_remplir!B128&lt;&gt;0,A_remplir!B128,A_remplir!D128))</f>
        <v/>
      </c>
      <c r="O115" s="9"/>
      <c r="P115" s="9"/>
      <c r="Q115" s="9"/>
      <c r="R115" s="9" t="str">
        <f>IF(A_remplir!L128&lt;&gt;0,A_remplir!L128,"")</f>
        <v/>
      </c>
      <c r="S115" s="9" t="str">
        <f t="shared" si="3"/>
        <v/>
      </c>
      <c r="T115" s="9" t="str">
        <f>IF(A_remplir!I128&lt;&gt;0,A_remplir!I128,"")</f>
        <v/>
      </c>
      <c r="U115" s="9"/>
      <c r="V115" s="39" t="str">
        <f>IF(BC115&lt;&gt;"",A_remplir!$B$6,"")</f>
        <v/>
      </c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 t="str">
        <f>+IFERROR(VLOOKUP(AG115,DONNEES!M$6:$N114,2,0),"")</f>
        <v/>
      </c>
      <c r="AI115" s="9"/>
      <c r="AJ115" s="9" t="str">
        <f>IF(A_remplir!U128&lt;&gt;"",A_remplir!U128,"")</f>
        <v/>
      </c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44" t="str">
        <f>IF(AND(AC115&lt;&gt;"",AF115&lt;&gt;""),SUMPRODUCT((A_remplir!A128:A1117=A115)*A_remplir!D128:D1117),"")</f>
        <v/>
      </c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 t="str">
        <f>IF(A_remplir!U128&lt;&gt;"",A_remplir!U128,"")</f>
        <v/>
      </c>
      <c r="CN115" s="9" t="str">
        <f>IF(A_remplir!W128&lt;&gt;"",A_remplir!W128,"")</f>
        <v/>
      </c>
      <c r="CO115" s="36" t="str">
        <f t="shared" si="4"/>
        <v/>
      </c>
    </row>
    <row r="116" spans="1:93" x14ac:dyDescent="0.25">
      <c r="A116" s="9"/>
      <c r="B116" s="9"/>
      <c r="C116" s="9"/>
      <c r="D116" s="9"/>
      <c r="E116" s="9"/>
      <c r="F116" s="9" t="str">
        <f>IF(A116&lt;&gt;"",A_remplir!$B$3,"")</f>
        <v/>
      </c>
      <c r="G116" s="9"/>
      <c r="H116" s="9" t="str">
        <f>IFERROR(VLOOKUP(G116,DONNEES!$C$2:$D$4,2,FALSE),"")</f>
        <v/>
      </c>
      <c r="I116" s="9"/>
      <c r="J116" s="9" t="str">
        <f>IFERROR(VLOOKUP(I116,DONNEES!$A$2:$B$4,2,FALSE),"")</f>
        <v/>
      </c>
      <c r="K116" s="9"/>
      <c r="L116" s="9"/>
      <c r="M116" s="9"/>
      <c r="N116" s="9" t="str">
        <f>IF(IF(A_remplir!B129&lt;&gt;0,A_remplir!B129,A_remplir!D129)=0,"",IF(A_remplir!B129&lt;&gt;0,A_remplir!B129,A_remplir!D129))</f>
        <v/>
      </c>
      <c r="O116" s="9"/>
      <c r="P116" s="9"/>
      <c r="Q116" s="9"/>
      <c r="R116" s="9" t="str">
        <f>IF(A_remplir!L129&lt;&gt;0,A_remplir!L129,"")</f>
        <v/>
      </c>
      <c r="S116" s="9" t="str">
        <f t="shared" si="3"/>
        <v/>
      </c>
      <c r="T116" s="9" t="str">
        <f>IF(A_remplir!I129&lt;&gt;0,A_remplir!I129,"")</f>
        <v/>
      </c>
      <c r="U116" s="9"/>
      <c r="V116" s="39" t="str">
        <f>IF(BC116&lt;&gt;"",A_remplir!$B$6,"")</f>
        <v/>
      </c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 t="str">
        <f>+IFERROR(VLOOKUP(AG116,DONNEES!M$6:$N115,2,0),"")</f>
        <v/>
      </c>
      <c r="AI116" s="9"/>
      <c r="AJ116" s="9" t="str">
        <f>IF(A_remplir!U129&lt;&gt;"",A_remplir!U129,"")</f>
        <v/>
      </c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44" t="str">
        <f>IF(AND(AC116&lt;&gt;"",AF116&lt;&gt;""),SUMPRODUCT((A_remplir!A129:A1118=A116)*A_remplir!D129:D1118),"")</f>
        <v/>
      </c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 t="str">
        <f>IF(A_remplir!U129&lt;&gt;"",A_remplir!U129,"")</f>
        <v/>
      </c>
      <c r="CN116" s="9" t="str">
        <f>IF(A_remplir!W129&lt;&gt;"",A_remplir!W129,"")</f>
        <v/>
      </c>
      <c r="CO116" s="36" t="str">
        <f t="shared" si="4"/>
        <v/>
      </c>
    </row>
    <row r="117" spans="1:93" x14ac:dyDescent="0.25">
      <c r="A117" s="9"/>
      <c r="B117" s="9"/>
      <c r="C117" s="9"/>
      <c r="D117" s="9"/>
      <c r="E117" s="9"/>
      <c r="F117" s="9" t="str">
        <f>IF(A117&lt;&gt;"",A_remplir!$B$3,"")</f>
        <v/>
      </c>
      <c r="G117" s="9"/>
      <c r="H117" s="9" t="str">
        <f>IFERROR(VLOOKUP(G117,DONNEES!$C$2:$D$4,2,FALSE),"")</f>
        <v/>
      </c>
      <c r="I117" s="9"/>
      <c r="J117" s="9" t="str">
        <f>IFERROR(VLOOKUP(I117,DONNEES!$A$2:$B$4,2,FALSE),"")</f>
        <v/>
      </c>
      <c r="K117" s="9"/>
      <c r="L117" s="9"/>
      <c r="M117" s="9"/>
      <c r="N117" s="9" t="str">
        <f>IF(IF(A_remplir!B130&lt;&gt;0,A_remplir!B130,A_remplir!D130)=0,"",IF(A_remplir!B130&lt;&gt;0,A_remplir!B130,A_remplir!D130))</f>
        <v/>
      </c>
      <c r="O117" s="9"/>
      <c r="P117" s="9"/>
      <c r="Q117" s="9"/>
      <c r="R117" s="9" t="str">
        <f>IF(A_remplir!L130&lt;&gt;0,A_remplir!L130,"")</f>
        <v/>
      </c>
      <c r="S117" s="9" t="str">
        <f t="shared" si="3"/>
        <v/>
      </c>
      <c r="T117" s="9" t="str">
        <f>IF(A_remplir!I130&lt;&gt;0,A_remplir!I130,"")</f>
        <v/>
      </c>
      <c r="U117" s="9"/>
      <c r="V117" s="39" t="str">
        <f>IF(BC117&lt;&gt;"",A_remplir!$B$6,"")</f>
        <v/>
      </c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 t="str">
        <f>+IFERROR(VLOOKUP(AG117,DONNEES!M$6:$N116,2,0),"")</f>
        <v/>
      </c>
      <c r="AI117" s="9"/>
      <c r="AJ117" s="9" t="str">
        <f>IF(A_remplir!U130&lt;&gt;"",A_remplir!U130,"")</f>
        <v/>
      </c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44" t="str">
        <f>IF(AND(AC117&lt;&gt;"",AF117&lt;&gt;""),SUMPRODUCT((A_remplir!A130:A1119=A117)*A_remplir!D130:D1119),"")</f>
        <v/>
      </c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 t="str">
        <f>IF(A_remplir!U130&lt;&gt;"",A_remplir!U130,"")</f>
        <v/>
      </c>
      <c r="CN117" s="9" t="str">
        <f>IF(A_remplir!W130&lt;&gt;"",A_remplir!W130,"")</f>
        <v/>
      </c>
      <c r="CO117" s="36" t="str">
        <f t="shared" si="4"/>
        <v/>
      </c>
    </row>
    <row r="118" spans="1:93" x14ac:dyDescent="0.25">
      <c r="A118" s="9"/>
      <c r="B118" s="9"/>
      <c r="C118" s="9"/>
      <c r="D118" s="9"/>
      <c r="E118" s="9"/>
      <c r="F118" s="9" t="str">
        <f>IF(A118&lt;&gt;"",A_remplir!$B$3,"")</f>
        <v/>
      </c>
      <c r="G118" s="9"/>
      <c r="H118" s="9" t="str">
        <f>IFERROR(VLOOKUP(G118,DONNEES!$C$2:$D$4,2,FALSE),"")</f>
        <v/>
      </c>
      <c r="I118" s="9"/>
      <c r="J118" s="9" t="str">
        <f>IFERROR(VLOOKUP(I118,DONNEES!$A$2:$B$4,2,FALSE),"")</f>
        <v/>
      </c>
      <c r="K118" s="9"/>
      <c r="L118" s="9"/>
      <c r="M118" s="9"/>
      <c r="N118" s="9" t="str">
        <f>IF(IF(A_remplir!B131&lt;&gt;0,A_remplir!B131,A_remplir!D131)=0,"",IF(A_remplir!B131&lt;&gt;0,A_remplir!B131,A_remplir!D131))</f>
        <v/>
      </c>
      <c r="O118" s="9"/>
      <c r="P118" s="9"/>
      <c r="Q118" s="9"/>
      <c r="R118" s="9" t="str">
        <f>IF(A_remplir!L131&lt;&gt;0,A_remplir!L131,"")</f>
        <v/>
      </c>
      <c r="S118" s="9" t="str">
        <f t="shared" si="3"/>
        <v/>
      </c>
      <c r="T118" s="9" t="str">
        <f>IF(A_remplir!I131&lt;&gt;0,A_remplir!I131,"")</f>
        <v/>
      </c>
      <c r="U118" s="9"/>
      <c r="V118" s="39" t="str">
        <f>IF(BC118&lt;&gt;"",A_remplir!$B$6,"")</f>
        <v/>
      </c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 t="str">
        <f>+IFERROR(VLOOKUP(AG118,DONNEES!M$6:$N117,2,0),"")</f>
        <v/>
      </c>
      <c r="AI118" s="9"/>
      <c r="AJ118" s="9" t="str">
        <f>IF(A_remplir!U131&lt;&gt;"",A_remplir!U131,"")</f>
        <v/>
      </c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44" t="str">
        <f>IF(AND(AC118&lt;&gt;"",AF118&lt;&gt;""),SUMPRODUCT((A_remplir!A131:A1120=A118)*A_remplir!D131:D1120),"")</f>
        <v/>
      </c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 t="str">
        <f>IF(A_remplir!U131&lt;&gt;"",A_remplir!U131,"")</f>
        <v/>
      </c>
      <c r="CN118" s="9" t="str">
        <f>IF(A_remplir!W131&lt;&gt;"",A_remplir!W131,"")</f>
        <v/>
      </c>
      <c r="CO118" s="36" t="str">
        <f t="shared" si="4"/>
        <v/>
      </c>
    </row>
    <row r="119" spans="1:93" x14ac:dyDescent="0.25">
      <c r="A119" s="9"/>
      <c r="B119" s="9"/>
      <c r="C119" s="9"/>
      <c r="D119" s="9"/>
      <c r="E119" s="9"/>
      <c r="F119" s="9" t="str">
        <f>IF(A119&lt;&gt;"",A_remplir!$B$3,"")</f>
        <v/>
      </c>
      <c r="G119" s="9"/>
      <c r="H119" s="9" t="str">
        <f>IFERROR(VLOOKUP(G119,DONNEES!$C$2:$D$4,2,FALSE),"")</f>
        <v/>
      </c>
      <c r="I119" s="9"/>
      <c r="J119" s="9" t="str">
        <f>IFERROR(VLOOKUP(I119,DONNEES!$A$2:$B$4,2,FALSE),"")</f>
        <v/>
      </c>
      <c r="K119" s="9"/>
      <c r="L119" s="9"/>
      <c r="M119" s="9"/>
      <c r="N119" s="9" t="str">
        <f>IF(IF(A_remplir!B132&lt;&gt;0,A_remplir!B132,A_remplir!D132)=0,"",IF(A_remplir!B132&lt;&gt;0,A_remplir!B132,A_remplir!D132))</f>
        <v/>
      </c>
      <c r="O119" s="9"/>
      <c r="P119" s="9"/>
      <c r="Q119" s="9"/>
      <c r="R119" s="9" t="str">
        <f>IF(A_remplir!L132&lt;&gt;0,A_remplir!L132,"")</f>
        <v/>
      </c>
      <c r="S119" s="9" t="str">
        <f t="shared" si="3"/>
        <v/>
      </c>
      <c r="T119" s="9" t="str">
        <f>IF(A_remplir!I132&lt;&gt;0,A_remplir!I132,"")</f>
        <v/>
      </c>
      <c r="U119" s="9"/>
      <c r="V119" s="39" t="str">
        <f>IF(BC119&lt;&gt;"",A_remplir!$B$6,"")</f>
        <v/>
      </c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 t="str">
        <f>+IFERROR(VLOOKUP(AG119,DONNEES!M$6:$N118,2,0),"")</f>
        <v/>
      </c>
      <c r="AI119" s="9"/>
      <c r="AJ119" s="9" t="str">
        <f>IF(A_remplir!U132&lt;&gt;"",A_remplir!U132,"")</f>
        <v/>
      </c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44" t="str">
        <f>IF(AND(AC119&lt;&gt;"",AF119&lt;&gt;""),SUMPRODUCT((A_remplir!A132:A1121=A119)*A_remplir!D132:D1121),"")</f>
        <v/>
      </c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  <c r="CC119" s="9"/>
      <c r="CD119" s="9"/>
      <c r="CE119" s="9"/>
      <c r="CF119" s="9"/>
      <c r="CG119" s="9"/>
      <c r="CH119" s="9"/>
      <c r="CI119" s="9"/>
      <c r="CJ119" s="9"/>
      <c r="CK119" s="9"/>
      <c r="CL119" s="9"/>
      <c r="CM119" s="9" t="str">
        <f>IF(A_remplir!U132&lt;&gt;"",A_remplir!U132,"")</f>
        <v/>
      </c>
      <c r="CN119" s="9" t="str">
        <f>IF(A_remplir!W132&lt;&gt;"",A_remplir!W132,"")</f>
        <v/>
      </c>
      <c r="CO119" s="36" t="str">
        <f t="shared" si="4"/>
        <v/>
      </c>
    </row>
    <row r="120" spans="1:93" x14ac:dyDescent="0.25">
      <c r="A120" s="9"/>
      <c r="B120" s="9"/>
      <c r="C120" s="9"/>
      <c r="D120" s="9"/>
      <c r="E120" s="9"/>
      <c r="F120" s="9" t="str">
        <f>IF(A120&lt;&gt;"",A_remplir!$B$3,"")</f>
        <v/>
      </c>
      <c r="G120" s="9"/>
      <c r="H120" s="9" t="str">
        <f>IFERROR(VLOOKUP(G120,DONNEES!$C$2:$D$4,2,FALSE),"")</f>
        <v/>
      </c>
      <c r="I120" s="9"/>
      <c r="J120" s="9" t="str">
        <f>IFERROR(VLOOKUP(I120,DONNEES!$A$2:$B$4,2,FALSE),"")</f>
        <v/>
      </c>
      <c r="K120" s="9"/>
      <c r="L120" s="9"/>
      <c r="M120" s="9"/>
      <c r="N120" s="9" t="str">
        <f>IF(IF(A_remplir!B133&lt;&gt;0,A_remplir!B133,A_remplir!D133)=0,"",IF(A_remplir!B133&lt;&gt;0,A_remplir!B133,A_remplir!D133))</f>
        <v/>
      </c>
      <c r="O120" s="9"/>
      <c r="P120" s="9"/>
      <c r="Q120" s="9"/>
      <c r="R120" s="9" t="str">
        <f>IF(A_remplir!L133&lt;&gt;0,A_remplir!L133,"")</f>
        <v/>
      </c>
      <c r="S120" s="9" t="str">
        <f t="shared" si="3"/>
        <v/>
      </c>
      <c r="T120" s="9" t="str">
        <f>IF(A_remplir!I133&lt;&gt;0,A_remplir!I133,"")</f>
        <v/>
      </c>
      <c r="U120" s="9"/>
      <c r="V120" s="39" t="str">
        <f>IF(BC120&lt;&gt;"",A_remplir!$B$6,"")</f>
        <v/>
      </c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 t="str">
        <f>+IFERROR(VLOOKUP(AG120,DONNEES!M$6:$N119,2,0),"")</f>
        <v/>
      </c>
      <c r="AI120" s="9"/>
      <c r="AJ120" s="9" t="str">
        <f>IF(A_remplir!U133&lt;&gt;"",A_remplir!U133,"")</f>
        <v/>
      </c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44" t="str">
        <f>IF(AND(AC120&lt;&gt;"",AF120&lt;&gt;""),SUMPRODUCT((A_remplir!A133:A1122=A120)*A_remplir!D133:D1122),"")</f>
        <v/>
      </c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  <c r="CC120" s="9"/>
      <c r="CD120" s="9"/>
      <c r="CE120" s="9"/>
      <c r="CF120" s="9"/>
      <c r="CG120" s="9"/>
      <c r="CH120" s="9"/>
      <c r="CI120" s="9"/>
      <c r="CJ120" s="9"/>
      <c r="CK120" s="9"/>
      <c r="CL120" s="9"/>
      <c r="CM120" s="9" t="str">
        <f>IF(A_remplir!U133&lt;&gt;"",A_remplir!U133,"")</f>
        <v/>
      </c>
      <c r="CN120" s="9" t="str">
        <f>IF(A_remplir!W133&lt;&gt;"",A_remplir!W133,"")</f>
        <v/>
      </c>
      <c r="CO120" s="36" t="str">
        <f t="shared" si="4"/>
        <v/>
      </c>
    </row>
    <row r="121" spans="1:93" x14ac:dyDescent="0.25">
      <c r="A121" s="9"/>
      <c r="B121" s="9"/>
      <c r="C121" s="9"/>
      <c r="D121" s="9"/>
      <c r="E121" s="9"/>
      <c r="F121" s="9" t="str">
        <f>IF(A121&lt;&gt;"",A_remplir!$B$3,"")</f>
        <v/>
      </c>
      <c r="G121" s="9"/>
      <c r="H121" s="9" t="str">
        <f>IFERROR(VLOOKUP(G121,DONNEES!$C$2:$D$4,2,FALSE),"")</f>
        <v/>
      </c>
      <c r="I121" s="9"/>
      <c r="J121" s="9" t="str">
        <f>IFERROR(VLOOKUP(I121,DONNEES!$A$2:$B$4,2,FALSE),"")</f>
        <v/>
      </c>
      <c r="K121" s="9"/>
      <c r="L121" s="9"/>
      <c r="M121" s="9"/>
      <c r="N121" s="9" t="str">
        <f>IF(IF(A_remplir!B134&lt;&gt;0,A_remplir!B134,A_remplir!D134)=0,"",IF(A_remplir!B134&lt;&gt;0,A_remplir!B134,A_remplir!D134))</f>
        <v/>
      </c>
      <c r="O121" s="9"/>
      <c r="P121" s="9"/>
      <c r="Q121" s="9"/>
      <c r="R121" s="9" t="str">
        <f>IF(A_remplir!L134&lt;&gt;0,A_remplir!L134,"")</f>
        <v/>
      </c>
      <c r="S121" s="9" t="str">
        <f t="shared" si="3"/>
        <v/>
      </c>
      <c r="T121" s="9" t="str">
        <f>IF(A_remplir!I134&lt;&gt;0,A_remplir!I134,"")</f>
        <v/>
      </c>
      <c r="U121" s="9"/>
      <c r="V121" s="39" t="str">
        <f>IF(BC121&lt;&gt;"",A_remplir!$B$6,"")</f>
        <v/>
      </c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 t="str">
        <f>+IFERROR(VLOOKUP(AG121,DONNEES!M$6:$N120,2,0),"")</f>
        <v/>
      </c>
      <c r="AI121" s="9"/>
      <c r="AJ121" s="9" t="str">
        <f>IF(A_remplir!U134&lt;&gt;"",A_remplir!U134,"")</f>
        <v/>
      </c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44" t="str">
        <f>IF(AND(AC121&lt;&gt;"",AF121&lt;&gt;""),SUMPRODUCT((A_remplir!A134:A1123=A121)*A_remplir!D134:D1123),"")</f>
        <v/>
      </c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  <c r="CC121" s="9"/>
      <c r="CD121" s="9"/>
      <c r="CE121" s="9"/>
      <c r="CF121" s="9"/>
      <c r="CG121" s="9"/>
      <c r="CH121" s="9"/>
      <c r="CI121" s="9"/>
      <c r="CJ121" s="9"/>
      <c r="CK121" s="9"/>
      <c r="CL121" s="9"/>
      <c r="CM121" s="9" t="str">
        <f>IF(A_remplir!U134&lt;&gt;"",A_remplir!U134,"")</f>
        <v/>
      </c>
      <c r="CN121" s="9" t="str">
        <f>IF(A_remplir!W134&lt;&gt;"",A_remplir!W134,"")</f>
        <v/>
      </c>
      <c r="CO121" s="36" t="str">
        <f t="shared" si="4"/>
        <v/>
      </c>
    </row>
    <row r="122" spans="1:93" x14ac:dyDescent="0.25">
      <c r="A122" s="9"/>
      <c r="B122" s="9"/>
      <c r="C122" s="9"/>
      <c r="D122" s="9"/>
      <c r="E122" s="9"/>
      <c r="F122" s="9" t="str">
        <f>IF(A122&lt;&gt;"",A_remplir!$B$3,"")</f>
        <v/>
      </c>
      <c r="G122" s="9"/>
      <c r="H122" s="9" t="str">
        <f>IFERROR(VLOOKUP(G122,DONNEES!$C$2:$D$4,2,FALSE),"")</f>
        <v/>
      </c>
      <c r="I122" s="9"/>
      <c r="J122" s="9" t="str">
        <f>IFERROR(VLOOKUP(I122,DONNEES!$A$2:$B$4,2,FALSE),"")</f>
        <v/>
      </c>
      <c r="K122" s="9"/>
      <c r="L122" s="9"/>
      <c r="M122" s="9"/>
      <c r="N122" s="9" t="str">
        <f>IF(IF(A_remplir!B135&lt;&gt;0,A_remplir!B135,A_remplir!D135)=0,"",IF(A_remplir!B135&lt;&gt;0,A_remplir!B135,A_remplir!D135))</f>
        <v/>
      </c>
      <c r="O122" s="9"/>
      <c r="P122" s="9"/>
      <c r="Q122" s="9"/>
      <c r="R122" s="9" t="str">
        <f>IF(A_remplir!L135&lt;&gt;0,A_remplir!L135,"")</f>
        <v/>
      </c>
      <c r="S122" s="9" t="str">
        <f t="shared" si="3"/>
        <v/>
      </c>
      <c r="T122" s="9" t="str">
        <f>IF(A_remplir!I135&lt;&gt;0,A_remplir!I135,"")</f>
        <v/>
      </c>
      <c r="U122" s="9"/>
      <c r="V122" s="39" t="str">
        <f>IF(BC122&lt;&gt;"",A_remplir!$B$6,"")</f>
        <v/>
      </c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 t="str">
        <f>+IFERROR(VLOOKUP(AG122,DONNEES!M$6:$N121,2,0),"")</f>
        <v/>
      </c>
      <c r="AI122" s="9"/>
      <c r="AJ122" s="9" t="str">
        <f>IF(A_remplir!U135&lt;&gt;"",A_remplir!U135,"")</f>
        <v/>
      </c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44" t="str">
        <f>IF(AND(AC122&lt;&gt;"",AF122&lt;&gt;""),SUMPRODUCT((A_remplir!A135:A1124=A122)*A_remplir!D135:D1124),"")</f>
        <v/>
      </c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  <c r="CC122" s="9"/>
      <c r="CD122" s="9"/>
      <c r="CE122" s="9"/>
      <c r="CF122" s="9"/>
      <c r="CG122" s="9"/>
      <c r="CH122" s="9"/>
      <c r="CI122" s="9"/>
      <c r="CJ122" s="9"/>
      <c r="CK122" s="9"/>
      <c r="CL122" s="9"/>
      <c r="CM122" s="9" t="str">
        <f>IF(A_remplir!U135&lt;&gt;"",A_remplir!U135,"")</f>
        <v/>
      </c>
      <c r="CN122" s="9" t="str">
        <f>IF(A_remplir!W135&lt;&gt;"",A_remplir!W135,"")</f>
        <v/>
      </c>
      <c r="CO122" s="36" t="str">
        <f t="shared" si="4"/>
        <v/>
      </c>
    </row>
    <row r="123" spans="1:93" x14ac:dyDescent="0.25">
      <c r="A123" s="9"/>
      <c r="B123" s="9"/>
      <c r="C123" s="9"/>
      <c r="D123" s="9"/>
      <c r="E123" s="9"/>
      <c r="F123" s="9" t="str">
        <f>IF(A123&lt;&gt;"",A_remplir!$B$3,"")</f>
        <v/>
      </c>
      <c r="G123" s="9"/>
      <c r="H123" s="9" t="str">
        <f>IFERROR(VLOOKUP(G123,DONNEES!$C$2:$D$4,2,FALSE),"")</f>
        <v/>
      </c>
      <c r="I123" s="9"/>
      <c r="J123" s="9" t="str">
        <f>IFERROR(VLOOKUP(I123,DONNEES!$A$2:$B$4,2,FALSE),"")</f>
        <v/>
      </c>
      <c r="K123" s="9"/>
      <c r="L123" s="9"/>
      <c r="M123" s="9"/>
      <c r="N123" s="9" t="str">
        <f>IF(IF(A_remplir!B136&lt;&gt;0,A_remplir!B136,A_remplir!D136)=0,"",IF(A_remplir!B136&lt;&gt;0,A_remplir!B136,A_remplir!D136))</f>
        <v/>
      </c>
      <c r="O123" s="9"/>
      <c r="P123" s="9"/>
      <c r="Q123" s="9"/>
      <c r="R123" s="9" t="str">
        <f>IF(A_remplir!L136&lt;&gt;0,A_remplir!L136,"")</f>
        <v/>
      </c>
      <c r="S123" s="9" t="str">
        <f t="shared" si="3"/>
        <v/>
      </c>
      <c r="T123" s="9" t="str">
        <f>IF(A_remplir!I136&lt;&gt;0,A_remplir!I136,"")</f>
        <v/>
      </c>
      <c r="U123" s="9"/>
      <c r="V123" s="39" t="str">
        <f>IF(BC123&lt;&gt;"",A_remplir!$B$6,"")</f>
        <v/>
      </c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 t="str">
        <f>+IFERROR(VLOOKUP(AG123,DONNEES!M$6:$N122,2,0),"")</f>
        <v/>
      </c>
      <c r="AI123" s="9"/>
      <c r="AJ123" s="9" t="str">
        <f>IF(A_remplir!U136&lt;&gt;"",A_remplir!U136,"")</f>
        <v/>
      </c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44" t="str">
        <f>IF(AND(AC123&lt;&gt;"",AF123&lt;&gt;""),SUMPRODUCT((A_remplir!A136:A1125=A123)*A_remplir!D136:D1125),"")</f>
        <v/>
      </c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  <c r="CC123" s="9"/>
      <c r="CD123" s="9"/>
      <c r="CE123" s="9"/>
      <c r="CF123" s="9"/>
      <c r="CG123" s="9"/>
      <c r="CH123" s="9"/>
      <c r="CI123" s="9"/>
      <c r="CJ123" s="9"/>
      <c r="CK123" s="9"/>
      <c r="CL123" s="9"/>
      <c r="CM123" s="9" t="str">
        <f>IF(A_remplir!U136&lt;&gt;"",A_remplir!U136,"")</f>
        <v/>
      </c>
      <c r="CN123" s="9" t="str">
        <f>IF(A_remplir!W136&lt;&gt;"",A_remplir!W136,"")</f>
        <v/>
      </c>
      <c r="CO123" s="36" t="str">
        <f t="shared" si="4"/>
        <v/>
      </c>
    </row>
    <row r="124" spans="1:93" x14ac:dyDescent="0.25">
      <c r="A124" s="9"/>
      <c r="B124" s="9"/>
      <c r="C124" s="9"/>
      <c r="D124" s="9"/>
      <c r="E124" s="9"/>
      <c r="F124" s="9" t="str">
        <f>IF(A124&lt;&gt;"",A_remplir!$B$3,"")</f>
        <v/>
      </c>
      <c r="G124" s="9"/>
      <c r="H124" s="9" t="str">
        <f>IFERROR(VLOOKUP(G124,DONNEES!$C$2:$D$4,2,FALSE),"")</f>
        <v/>
      </c>
      <c r="I124" s="9"/>
      <c r="J124" s="9" t="str">
        <f>IFERROR(VLOOKUP(I124,DONNEES!$A$2:$B$4,2,FALSE),"")</f>
        <v/>
      </c>
      <c r="K124" s="9"/>
      <c r="L124" s="9"/>
      <c r="M124" s="9"/>
      <c r="N124" s="9" t="str">
        <f>IF(IF(A_remplir!B137&lt;&gt;0,A_remplir!B137,A_remplir!D137)=0,"",IF(A_remplir!B137&lt;&gt;0,A_remplir!B137,A_remplir!D137))</f>
        <v/>
      </c>
      <c r="O124" s="9"/>
      <c r="P124" s="9"/>
      <c r="Q124" s="9"/>
      <c r="R124" s="9" t="str">
        <f>IF(A_remplir!L137&lt;&gt;0,A_remplir!L137,"")</f>
        <v/>
      </c>
      <c r="S124" s="9" t="str">
        <f t="shared" si="3"/>
        <v/>
      </c>
      <c r="T124" s="9" t="str">
        <f>IF(A_remplir!I137&lt;&gt;0,A_remplir!I137,"")</f>
        <v/>
      </c>
      <c r="U124" s="9"/>
      <c r="V124" s="39" t="str">
        <f>IF(BC124&lt;&gt;"",A_remplir!$B$6,"")</f>
        <v/>
      </c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 t="str">
        <f>+IFERROR(VLOOKUP(AG124,DONNEES!M$6:$N123,2,0),"")</f>
        <v/>
      </c>
      <c r="AI124" s="9"/>
      <c r="AJ124" s="9" t="str">
        <f>IF(A_remplir!U137&lt;&gt;"",A_remplir!U137,"")</f>
        <v/>
      </c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44" t="str">
        <f>IF(AND(AC124&lt;&gt;"",AF124&lt;&gt;""),SUMPRODUCT((A_remplir!A137:A1126=A124)*A_remplir!D137:D1126),"")</f>
        <v/>
      </c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  <c r="CC124" s="9"/>
      <c r="CD124" s="9"/>
      <c r="CE124" s="9"/>
      <c r="CF124" s="9"/>
      <c r="CG124" s="9"/>
      <c r="CH124" s="9"/>
      <c r="CI124" s="9"/>
      <c r="CJ124" s="9"/>
      <c r="CK124" s="9"/>
      <c r="CL124" s="9"/>
      <c r="CM124" s="9" t="str">
        <f>IF(A_remplir!U137&lt;&gt;"",A_remplir!U137,"")</f>
        <v/>
      </c>
      <c r="CN124" s="9" t="str">
        <f>IF(A_remplir!W137&lt;&gt;"",A_remplir!W137,"")</f>
        <v/>
      </c>
      <c r="CO124" s="36" t="str">
        <f t="shared" si="4"/>
        <v/>
      </c>
    </row>
    <row r="125" spans="1:93" x14ac:dyDescent="0.25">
      <c r="A125" s="9"/>
      <c r="B125" s="9"/>
      <c r="C125" s="9"/>
      <c r="D125" s="9"/>
      <c r="E125" s="9"/>
      <c r="F125" s="9" t="str">
        <f>IF(A125&lt;&gt;"",A_remplir!$B$3,"")</f>
        <v/>
      </c>
      <c r="G125" s="9"/>
      <c r="H125" s="9" t="str">
        <f>IFERROR(VLOOKUP(G125,DONNEES!$C$2:$D$4,2,FALSE),"")</f>
        <v/>
      </c>
      <c r="I125" s="9"/>
      <c r="J125" s="9" t="str">
        <f>IFERROR(VLOOKUP(I125,DONNEES!$A$2:$B$4,2,FALSE),"")</f>
        <v/>
      </c>
      <c r="K125" s="9"/>
      <c r="L125" s="9"/>
      <c r="M125" s="9"/>
      <c r="N125" s="9" t="str">
        <f>IF(IF(A_remplir!B138&lt;&gt;0,A_remplir!B138,A_remplir!D138)=0,"",IF(A_remplir!B138&lt;&gt;0,A_remplir!B138,A_remplir!D138))</f>
        <v/>
      </c>
      <c r="O125" s="9"/>
      <c r="P125" s="9"/>
      <c r="Q125" s="9"/>
      <c r="R125" s="9" t="str">
        <f>IF(A_remplir!L138&lt;&gt;0,A_remplir!L138,"")</f>
        <v/>
      </c>
      <c r="S125" s="9" t="str">
        <f t="shared" si="3"/>
        <v/>
      </c>
      <c r="T125" s="9" t="str">
        <f>IF(A_remplir!I138&lt;&gt;0,A_remplir!I138,"")</f>
        <v/>
      </c>
      <c r="U125" s="9"/>
      <c r="V125" s="39" t="str">
        <f>IF(BC125&lt;&gt;"",A_remplir!$B$6,"")</f>
        <v/>
      </c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 t="str">
        <f>+IFERROR(VLOOKUP(AG125,DONNEES!M$6:$N124,2,0),"")</f>
        <v/>
      </c>
      <c r="AI125" s="9"/>
      <c r="AJ125" s="9" t="str">
        <f>IF(A_remplir!U138&lt;&gt;"",A_remplir!U138,"")</f>
        <v/>
      </c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44" t="str">
        <f>IF(AND(AC125&lt;&gt;"",AF125&lt;&gt;""),SUMPRODUCT((A_remplir!A138:A1127=A125)*A_remplir!D138:D1127),"")</f>
        <v/>
      </c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  <c r="CC125" s="9"/>
      <c r="CD125" s="9"/>
      <c r="CE125" s="9"/>
      <c r="CF125" s="9"/>
      <c r="CG125" s="9"/>
      <c r="CH125" s="9"/>
      <c r="CI125" s="9"/>
      <c r="CJ125" s="9"/>
      <c r="CK125" s="9"/>
      <c r="CL125" s="9"/>
      <c r="CM125" s="9" t="str">
        <f>IF(A_remplir!U138&lt;&gt;"",A_remplir!U138,"")</f>
        <v/>
      </c>
      <c r="CN125" s="9" t="str">
        <f>IF(A_remplir!W138&lt;&gt;"",A_remplir!W138,"")</f>
        <v/>
      </c>
      <c r="CO125" s="36" t="str">
        <f t="shared" si="4"/>
        <v/>
      </c>
    </row>
    <row r="126" spans="1:93" x14ac:dyDescent="0.25">
      <c r="A126" s="9"/>
      <c r="B126" s="9"/>
      <c r="C126" s="9"/>
      <c r="D126" s="9"/>
      <c r="E126" s="9"/>
      <c r="F126" s="9" t="str">
        <f>IF(A126&lt;&gt;"",A_remplir!$B$3,"")</f>
        <v/>
      </c>
      <c r="G126" s="9"/>
      <c r="H126" s="9" t="str">
        <f>IFERROR(VLOOKUP(G126,DONNEES!$C$2:$D$4,2,FALSE),"")</f>
        <v/>
      </c>
      <c r="I126" s="9"/>
      <c r="J126" s="9" t="str">
        <f>IFERROR(VLOOKUP(I126,DONNEES!$A$2:$B$4,2,FALSE),"")</f>
        <v/>
      </c>
      <c r="K126" s="9"/>
      <c r="L126" s="9"/>
      <c r="M126" s="9"/>
      <c r="N126" s="9" t="str">
        <f>IF(IF(A_remplir!B139&lt;&gt;0,A_remplir!B139,A_remplir!D139)=0,"",IF(A_remplir!B139&lt;&gt;0,A_remplir!B139,A_remplir!D139))</f>
        <v/>
      </c>
      <c r="O126" s="9"/>
      <c r="P126" s="9"/>
      <c r="Q126" s="9"/>
      <c r="R126" s="9" t="str">
        <f>IF(A_remplir!L139&lt;&gt;0,A_remplir!L139,"")</f>
        <v/>
      </c>
      <c r="S126" s="9" t="str">
        <f t="shared" si="3"/>
        <v/>
      </c>
      <c r="T126" s="9" t="str">
        <f>IF(A_remplir!I139&lt;&gt;0,A_remplir!I139,"")</f>
        <v/>
      </c>
      <c r="U126" s="9"/>
      <c r="V126" s="39" t="str">
        <f>IF(BC126&lt;&gt;"",A_remplir!$B$6,"")</f>
        <v/>
      </c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 t="str">
        <f>+IFERROR(VLOOKUP(AG126,DONNEES!M$6:$N125,2,0),"")</f>
        <v/>
      </c>
      <c r="AI126" s="9"/>
      <c r="AJ126" s="9" t="str">
        <f>IF(A_remplir!U139&lt;&gt;"",A_remplir!U139,"")</f>
        <v/>
      </c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44" t="str">
        <f>IF(AND(AC126&lt;&gt;"",AF126&lt;&gt;""),SUMPRODUCT((A_remplir!A139:A1128=A126)*A_remplir!D139:D1128),"")</f>
        <v/>
      </c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 t="str">
        <f>IF(A_remplir!U139&lt;&gt;"",A_remplir!U139,"")</f>
        <v/>
      </c>
      <c r="CN126" s="9" t="str">
        <f>IF(A_remplir!W139&lt;&gt;"",A_remplir!W139,"")</f>
        <v/>
      </c>
      <c r="CO126" s="36" t="str">
        <f t="shared" si="4"/>
        <v/>
      </c>
    </row>
    <row r="127" spans="1:93" x14ac:dyDescent="0.25">
      <c r="A127" s="9"/>
      <c r="B127" s="9"/>
      <c r="C127" s="9"/>
      <c r="D127" s="9"/>
      <c r="E127" s="9"/>
      <c r="F127" s="9" t="str">
        <f>IF(A127&lt;&gt;"",A_remplir!$B$3,"")</f>
        <v/>
      </c>
      <c r="G127" s="9"/>
      <c r="H127" s="9" t="str">
        <f>IFERROR(VLOOKUP(G127,DONNEES!$C$2:$D$4,2,FALSE),"")</f>
        <v/>
      </c>
      <c r="I127" s="9"/>
      <c r="J127" s="9" t="str">
        <f>IFERROR(VLOOKUP(I127,DONNEES!$A$2:$B$4,2,FALSE),"")</f>
        <v/>
      </c>
      <c r="K127" s="9"/>
      <c r="L127" s="9"/>
      <c r="M127" s="9"/>
      <c r="N127" s="9" t="str">
        <f>IF(IF(A_remplir!B140&lt;&gt;0,A_remplir!B140,A_remplir!D140)=0,"",IF(A_remplir!B140&lt;&gt;0,A_remplir!B140,A_remplir!D140))</f>
        <v/>
      </c>
      <c r="O127" s="9"/>
      <c r="P127" s="9"/>
      <c r="Q127" s="9"/>
      <c r="R127" s="9" t="str">
        <f>IF(A_remplir!L140&lt;&gt;0,A_remplir!L140,"")</f>
        <v/>
      </c>
      <c r="S127" s="9" t="str">
        <f t="shared" si="3"/>
        <v/>
      </c>
      <c r="T127" s="9" t="str">
        <f>IF(A_remplir!I140&lt;&gt;0,A_remplir!I140,"")</f>
        <v/>
      </c>
      <c r="U127" s="9"/>
      <c r="V127" s="39" t="str">
        <f>IF(BC127&lt;&gt;"",A_remplir!$B$6,"")</f>
        <v/>
      </c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 t="str">
        <f>+IFERROR(VLOOKUP(AG127,DONNEES!M$6:$N126,2,0),"")</f>
        <v/>
      </c>
      <c r="AI127" s="9"/>
      <c r="AJ127" s="9" t="str">
        <f>IF(A_remplir!U140&lt;&gt;"",A_remplir!U140,"")</f>
        <v/>
      </c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44" t="str">
        <f>IF(AND(AC127&lt;&gt;"",AF127&lt;&gt;""),SUMPRODUCT((A_remplir!A140:A1129=A127)*A_remplir!D140:D1129),"")</f>
        <v/>
      </c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 t="str">
        <f>IF(A_remplir!U140&lt;&gt;"",A_remplir!U140,"")</f>
        <v/>
      </c>
      <c r="CN127" s="9" t="str">
        <f>IF(A_remplir!W140&lt;&gt;"",A_remplir!W140,"")</f>
        <v/>
      </c>
      <c r="CO127" s="36" t="str">
        <f t="shared" si="4"/>
        <v/>
      </c>
    </row>
    <row r="128" spans="1:93" x14ac:dyDescent="0.25">
      <c r="A128" s="9"/>
      <c r="B128" s="9"/>
      <c r="C128" s="9"/>
      <c r="D128" s="9"/>
      <c r="E128" s="9"/>
      <c r="F128" s="9" t="str">
        <f>IF(A128&lt;&gt;"",A_remplir!$B$3,"")</f>
        <v/>
      </c>
      <c r="G128" s="9"/>
      <c r="H128" s="9" t="str">
        <f>IFERROR(VLOOKUP(G128,DONNEES!$C$2:$D$4,2,FALSE),"")</f>
        <v/>
      </c>
      <c r="I128" s="9"/>
      <c r="J128" s="9" t="str">
        <f>IFERROR(VLOOKUP(I128,DONNEES!$A$2:$B$4,2,FALSE),"")</f>
        <v/>
      </c>
      <c r="K128" s="9"/>
      <c r="L128" s="9"/>
      <c r="M128" s="9"/>
      <c r="N128" s="9" t="str">
        <f>IF(IF(A_remplir!B141&lt;&gt;0,A_remplir!B141,A_remplir!D141)=0,"",IF(A_remplir!B141&lt;&gt;0,A_remplir!B141,A_remplir!D141))</f>
        <v/>
      </c>
      <c r="O128" s="9"/>
      <c r="P128" s="9"/>
      <c r="Q128" s="9"/>
      <c r="R128" s="9" t="str">
        <f>IF(A_remplir!L141&lt;&gt;0,A_remplir!L141,"")</f>
        <v/>
      </c>
      <c r="S128" s="9" t="str">
        <f t="shared" si="3"/>
        <v/>
      </c>
      <c r="T128" s="9" t="str">
        <f>IF(A_remplir!I141&lt;&gt;0,A_remplir!I141,"")</f>
        <v/>
      </c>
      <c r="U128" s="9"/>
      <c r="V128" s="39" t="str">
        <f>IF(BC128&lt;&gt;"",A_remplir!$B$6,"")</f>
        <v/>
      </c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 t="str">
        <f>+IFERROR(VLOOKUP(AG128,DONNEES!M$6:$N127,2,0),"")</f>
        <v/>
      </c>
      <c r="AI128" s="9"/>
      <c r="AJ128" s="9" t="str">
        <f>IF(A_remplir!U141&lt;&gt;"",A_remplir!U141,"")</f>
        <v/>
      </c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44" t="str">
        <f>IF(AND(AC128&lt;&gt;"",AF128&lt;&gt;""),SUMPRODUCT((A_remplir!A141:A1130=A128)*A_remplir!D141:D1130),"")</f>
        <v/>
      </c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 t="str">
        <f>IF(A_remplir!U141&lt;&gt;"",A_remplir!U141,"")</f>
        <v/>
      </c>
      <c r="CN128" s="9" t="str">
        <f>IF(A_remplir!W141&lt;&gt;"",A_remplir!W141,"")</f>
        <v/>
      </c>
      <c r="CO128" s="36" t="str">
        <f t="shared" si="4"/>
        <v/>
      </c>
    </row>
    <row r="129" spans="1:93" x14ac:dyDescent="0.25">
      <c r="A129" s="9"/>
      <c r="B129" s="9"/>
      <c r="C129" s="9"/>
      <c r="D129" s="9"/>
      <c r="E129" s="9"/>
      <c r="F129" s="9" t="str">
        <f>IF(A129&lt;&gt;"",A_remplir!$B$3,"")</f>
        <v/>
      </c>
      <c r="G129" s="9"/>
      <c r="H129" s="9" t="str">
        <f>IFERROR(VLOOKUP(G129,DONNEES!$C$2:$D$4,2,FALSE),"")</f>
        <v/>
      </c>
      <c r="I129" s="9"/>
      <c r="J129" s="9" t="str">
        <f>IFERROR(VLOOKUP(I129,DONNEES!$A$2:$B$4,2,FALSE),"")</f>
        <v/>
      </c>
      <c r="K129" s="9"/>
      <c r="L129" s="9"/>
      <c r="M129" s="9"/>
      <c r="N129" s="9" t="str">
        <f>IF(IF(A_remplir!B142&lt;&gt;0,A_remplir!B142,A_remplir!D142)=0,"",IF(A_remplir!B142&lt;&gt;0,A_remplir!B142,A_remplir!D142))</f>
        <v/>
      </c>
      <c r="O129" s="9"/>
      <c r="P129" s="9"/>
      <c r="Q129" s="9"/>
      <c r="R129" s="9" t="str">
        <f>IF(A_remplir!L142&lt;&gt;0,A_remplir!L142,"")</f>
        <v/>
      </c>
      <c r="S129" s="9" t="str">
        <f t="shared" si="3"/>
        <v/>
      </c>
      <c r="T129" s="9" t="str">
        <f>IF(A_remplir!I142&lt;&gt;0,A_remplir!I142,"")</f>
        <v/>
      </c>
      <c r="U129" s="9"/>
      <c r="V129" s="39" t="str">
        <f>IF(BC129&lt;&gt;"",A_remplir!$B$6,"")</f>
        <v/>
      </c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 t="str">
        <f>+IFERROR(VLOOKUP(AG129,DONNEES!M$6:$N128,2,0),"")</f>
        <v/>
      </c>
      <c r="AI129" s="9"/>
      <c r="AJ129" s="9" t="str">
        <f>IF(A_remplir!U142&lt;&gt;"",A_remplir!U142,"")</f>
        <v/>
      </c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44" t="str">
        <f>IF(AND(AC129&lt;&gt;"",AF129&lt;&gt;""),SUMPRODUCT((A_remplir!A142:A1131=A129)*A_remplir!D142:D1131),"")</f>
        <v/>
      </c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  <c r="CC129" s="9"/>
      <c r="CD129" s="9"/>
      <c r="CE129" s="9"/>
      <c r="CF129" s="9"/>
      <c r="CG129" s="9"/>
      <c r="CH129" s="9"/>
      <c r="CI129" s="9"/>
      <c r="CJ129" s="9"/>
      <c r="CK129" s="9"/>
      <c r="CL129" s="9"/>
      <c r="CM129" s="9" t="str">
        <f>IF(A_remplir!U142&lt;&gt;"",A_remplir!U142,"")</f>
        <v/>
      </c>
      <c r="CN129" s="9" t="str">
        <f>IF(A_remplir!W142&lt;&gt;"",A_remplir!W142,"")</f>
        <v/>
      </c>
      <c r="CO129" s="36" t="str">
        <f t="shared" si="4"/>
        <v/>
      </c>
    </row>
    <row r="130" spans="1:93" x14ac:dyDescent="0.25">
      <c r="A130" s="9"/>
      <c r="B130" s="9"/>
      <c r="C130" s="9"/>
      <c r="D130" s="9"/>
      <c r="E130" s="9"/>
      <c r="F130" s="9" t="str">
        <f>IF(A130&lt;&gt;"",A_remplir!$B$3,"")</f>
        <v/>
      </c>
      <c r="G130" s="9"/>
      <c r="H130" s="9" t="str">
        <f>IFERROR(VLOOKUP(G130,DONNEES!$C$2:$D$4,2,FALSE),"")</f>
        <v/>
      </c>
      <c r="I130" s="9"/>
      <c r="J130" s="9" t="str">
        <f>IFERROR(VLOOKUP(I130,DONNEES!$A$2:$B$4,2,FALSE),"")</f>
        <v/>
      </c>
      <c r="K130" s="9"/>
      <c r="L130" s="9"/>
      <c r="M130" s="9"/>
      <c r="N130" s="9" t="str">
        <f>IF(IF(A_remplir!B143&lt;&gt;0,A_remplir!B143,A_remplir!D143)=0,"",IF(A_remplir!B143&lt;&gt;0,A_remplir!B143,A_remplir!D143))</f>
        <v/>
      </c>
      <c r="O130" s="9"/>
      <c r="P130" s="9"/>
      <c r="Q130" s="9"/>
      <c r="R130" s="9" t="str">
        <f>IF(A_remplir!L143&lt;&gt;0,A_remplir!L143,"")</f>
        <v/>
      </c>
      <c r="S130" s="9" t="str">
        <f t="shared" si="3"/>
        <v/>
      </c>
      <c r="T130" s="9" t="str">
        <f>IF(A_remplir!I143&lt;&gt;0,A_remplir!I143,"")</f>
        <v/>
      </c>
      <c r="U130" s="9"/>
      <c r="V130" s="39" t="str">
        <f>IF(BC130&lt;&gt;"",A_remplir!$B$6,"")</f>
        <v/>
      </c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 t="str">
        <f>+IFERROR(VLOOKUP(AG130,DONNEES!M$6:$N129,2,0),"")</f>
        <v/>
      </c>
      <c r="AI130" s="9"/>
      <c r="AJ130" s="9" t="str">
        <f>IF(A_remplir!U143&lt;&gt;"",A_remplir!U143,"")</f>
        <v/>
      </c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44" t="str">
        <f>IF(AND(AC130&lt;&gt;"",AF130&lt;&gt;""),SUMPRODUCT((A_remplir!A143:A1132=A130)*A_remplir!D143:D1132),"")</f>
        <v/>
      </c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  <c r="CC130" s="9"/>
      <c r="CD130" s="9"/>
      <c r="CE130" s="9"/>
      <c r="CF130" s="9"/>
      <c r="CG130" s="9"/>
      <c r="CH130" s="9"/>
      <c r="CI130" s="9"/>
      <c r="CJ130" s="9"/>
      <c r="CK130" s="9"/>
      <c r="CL130" s="9"/>
      <c r="CM130" s="9" t="str">
        <f>IF(A_remplir!U143&lt;&gt;"",A_remplir!U143,"")</f>
        <v/>
      </c>
      <c r="CN130" s="9" t="str">
        <f>IF(A_remplir!W143&lt;&gt;"",A_remplir!W143,"")</f>
        <v/>
      </c>
      <c r="CO130" s="36" t="str">
        <f t="shared" si="4"/>
        <v/>
      </c>
    </row>
    <row r="131" spans="1:93" x14ac:dyDescent="0.25">
      <c r="A131" s="9"/>
      <c r="B131" s="9"/>
      <c r="C131" s="9"/>
      <c r="D131" s="9"/>
      <c r="E131" s="9"/>
      <c r="F131" s="9" t="str">
        <f>IF(A131&lt;&gt;"",A_remplir!$B$3,"")</f>
        <v/>
      </c>
      <c r="G131" s="9"/>
      <c r="H131" s="9" t="str">
        <f>IFERROR(VLOOKUP(G131,DONNEES!$C$2:$D$4,2,FALSE),"")</f>
        <v/>
      </c>
      <c r="I131" s="9"/>
      <c r="J131" s="9" t="str">
        <f>IFERROR(VLOOKUP(I131,DONNEES!$A$2:$B$4,2,FALSE),"")</f>
        <v/>
      </c>
      <c r="K131" s="9"/>
      <c r="L131" s="9"/>
      <c r="M131" s="9"/>
      <c r="N131" s="9" t="str">
        <f>IF(IF(A_remplir!B144&lt;&gt;0,A_remplir!B144,A_remplir!D144)=0,"",IF(A_remplir!B144&lt;&gt;0,A_remplir!B144,A_remplir!D144))</f>
        <v/>
      </c>
      <c r="O131" s="9"/>
      <c r="P131" s="9"/>
      <c r="Q131" s="9"/>
      <c r="R131" s="9" t="str">
        <f>IF(A_remplir!L144&lt;&gt;0,A_remplir!L144,"")</f>
        <v/>
      </c>
      <c r="S131" s="9" t="str">
        <f t="shared" ref="S131:S194" si="5">IF(A131&lt;&gt;"",IF(R131&lt;&gt;"","Q9","Q0"),"")</f>
        <v/>
      </c>
      <c r="T131" s="9" t="str">
        <f>IF(A_remplir!I144&lt;&gt;0,A_remplir!I144,"")</f>
        <v/>
      </c>
      <c r="U131" s="9"/>
      <c r="V131" s="39" t="str">
        <f>IF(BC131&lt;&gt;"",A_remplir!$B$6,"")</f>
        <v/>
      </c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 t="str">
        <f>+IFERROR(VLOOKUP(AG131,DONNEES!M$6:$N130,2,0),"")</f>
        <v/>
      </c>
      <c r="AI131" s="9"/>
      <c r="AJ131" s="9" t="str">
        <f>IF(A_remplir!U144&lt;&gt;"",A_remplir!U144,"")</f>
        <v/>
      </c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44" t="str">
        <f>IF(AND(AC131&lt;&gt;"",AF131&lt;&gt;""),SUMPRODUCT((A_remplir!A144:A1133=A131)*A_remplir!D144:D1133),"")</f>
        <v/>
      </c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  <c r="CC131" s="9"/>
      <c r="CD131" s="9"/>
      <c r="CE131" s="9"/>
      <c r="CF131" s="9"/>
      <c r="CG131" s="9"/>
      <c r="CH131" s="9"/>
      <c r="CI131" s="9"/>
      <c r="CJ131" s="9"/>
      <c r="CK131" s="9"/>
      <c r="CL131" s="9"/>
      <c r="CM131" s="9" t="str">
        <f>IF(A_remplir!U144&lt;&gt;"",A_remplir!U144,"")</f>
        <v/>
      </c>
      <c r="CN131" s="9" t="str">
        <f>IF(A_remplir!W144&lt;&gt;"",A_remplir!W144,"")</f>
        <v/>
      </c>
      <c r="CO131" s="36" t="str">
        <f t="shared" ref="CO131:CO194" si="6">IF(CM131&lt;&gt;"","01","")</f>
        <v/>
      </c>
    </row>
    <row r="132" spans="1:93" x14ac:dyDescent="0.25">
      <c r="A132" s="9"/>
      <c r="B132" s="9"/>
      <c r="C132" s="9"/>
      <c r="D132" s="9"/>
      <c r="E132" s="9"/>
      <c r="F132" s="9" t="str">
        <f>IF(A132&lt;&gt;"",A_remplir!$B$3,"")</f>
        <v/>
      </c>
      <c r="G132" s="9"/>
      <c r="H132" s="9" t="str">
        <f>IFERROR(VLOOKUP(G132,DONNEES!$C$2:$D$4,2,FALSE),"")</f>
        <v/>
      </c>
      <c r="I132" s="9"/>
      <c r="J132" s="9" t="str">
        <f>IFERROR(VLOOKUP(I132,DONNEES!$A$2:$B$4,2,FALSE),"")</f>
        <v/>
      </c>
      <c r="K132" s="9"/>
      <c r="L132" s="9"/>
      <c r="M132" s="9"/>
      <c r="N132" s="9" t="str">
        <f>IF(IF(A_remplir!B145&lt;&gt;0,A_remplir!B145,A_remplir!D145)=0,"",IF(A_remplir!B145&lt;&gt;0,A_remplir!B145,A_remplir!D145))</f>
        <v/>
      </c>
      <c r="O132" s="9"/>
      <c r="P132" s="9"/>
      <c r="Q132" s="9"/>
      <c r="R132" s="9" t="str">
        <f>IF(A_remplir!L145&lt;&gt;0,A_remplir!L145,"")</f>
        <v/>
      </c>
      <c r="S132" s="9" t="str">
        <f t="shared" si="5"/>
        <v/>
      </c>
      <c r="T132" s="9" t="str">
        <f>IF(A_remplir!I145&lt;&gt;0,A_remplir!I145,"")</f>
        <v/>
      </c>
      <c r="U132" s="9"/>
      <c r="V132" s="39" t="str">
        <f>IF(BC132&lt;&gt;"",A_remplir!$B$6,"")</f>
        <v/>
      </c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 t="str">
        <f>+IFERROR(VLOOKUP(AG132,DONNEES!M$6:$N131,2,0),"")</f>
        <v/>
      </c>
      <c r="AI132" s="9"/>
      <c r="AJ132" s="9" t="str">
        <f>IF(A_remplir!U145&lt;&gt;"",A_remplir!U145,"")</f>
        <v/>
      </c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44" t="str">
        <f>IF(AND(AC132&lt;&gt;"",AF132&lt;&gt;""),SUMPRODUCT((A_remplir!A145:A1134=A132)*A_remplir!D145:D1134),"")</f>
        <v/>
      </c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  <c r="CC132" s="9"/>
      <c r="CD132" s="9"/>
      <c r="CE132" s="9"/>
      <c r="CF132" s="9"/>
      <c r="CG132" s="9"/>
      <c r="CH132" s="9"/>
      <c r="CI132" s="9"/>
      <c r="CJ132" s="9"/>
      <c r="CK132" s="9"/>
      <c r="CL132" s="9"/>
      <c r="CM132" s="9" t="str">
        <f>IF(A_remplir!U145&lt;&gt;"",A_remplir!U145,"")</f>
        <v/>
      </c>
      <c r="CN132" s="9" t="str">
        <f>IF(A_remplir!W145&lt;&gt;"",A_remplir!W145,"")</f>
        <v/>
      </c>
      <c r="CO132" s="36" t="str">
        <f t="shared" si="6"/>
        <v/>
      </c>
    </row>
    <row r="133" spans="1:93" x14ac:dyDescent="0.25">
      <c r="A133" s="9"/>
      <c r="B133" s="9"/>
      <c r="C133" s="9"/>
      <c r="D133" s="9"/>
      <c r="E133" s="9"/>
      <c r="F133" s="9" t="str">
        <f>IF(A133&lt;&gt;"",A_remplir!$B$3,"")</f>
        <v/>
      </c>
      <c r="G133" s="9"/>
      <c r="H133" s="9" t="str">
        <f>IFERROR(VLOOKUP(G133,DONNEES!$C$2:$D$4,2,FALSE),"")</f>
        <v/>
      </c>
      <c r="I133" s="9"/>
      <c r="J133" s="9" t="str">
        <f>IFERROR(VLOOKUP(I133,DONNEES!$A$2:$B$4,2,FALSE),"")</f>
        <v/>
      </c>
      <c r="K133" s="9"/>
      <c r="L133" s="9"/>
      <c r="M133" s="9"/>
      <c r="N133" s="9" t="str">
        <f>IF(IF(A_remplir!B146&lt;&gt;0,A_remplir!B146,A_remplir!D146)=0,"",IF(A_remplir!B146&lt;&gt;0,A_remplir!B146,A_remplir!D146))</f>
        <v/>
      </c>
      <c r="O133" s="9"/>
      <c r="P133" s="9"/>
      <c r="Q133" s="9"/>
      <c r="R133" s="9" t="str">
        <f>IF(A_remplir!L146&lt;&gt;0,A_remplir!L146,"")</f>
        <v/>
      </c>
      <c r="S133" s="9" t="str">
        <f t="shared" si="5"/>
        <v/>
      </c>
      <c r="T133" s="9" t="str">
        <f>IF(A_remplir!I146&lt;&gt;0,A_remplir!I146,"")</f>
        <v/>
      </c>
      <c r="U133" s="9"/>
      <c r="V133" s="39" t="str">
        <f>IF(BC133&lt;&gt;"",A_remplir!$B$6,"")</f>
        <v/>
      </c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 t="str">
        <f>+IFERROR(VLOOKUP(AG133,DONNEES!M$6:$N132,2,0),"")</f>
        <v/>
      </c>
      <c r="AI133" s="9"/>
      <c r="AJ133" s="9" t="str">
        <f>IF(A_remplir!U146&lt;&gt;"",A_remplir!U146,"")</f>
        <v/>
      </c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44" t="str">
        <f>IF(AND(AC133&lt;&gt;"",AF133&lt;&gt;""),SUMPRODUCT((A_remplir!A146:A1135=A133)*A_remplir!D146:D1135),"")</f>
        <v/>
      </c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  <c r="CC133" s="9"/>
      <c r="CD133" s="9"/>
      <c r="CE133" s="9"/>
      <c r="CF133" s="9"/>
      <c r="CG133" s="9"/>
      <c r="CH133" s="9"/>
      <c r="CI133" s="9"/>
      <c r="CJ133" s="9"/>
      <c r="CK133" s="9"/>
      <c r="CL133" s="9"/>
      <c r="CM133" s="9" t="str">
        <f>IF(A_remplir!U146&lt;&gt;"",A_remplir!U146,"")</f>
        <v/>
      </c>
      <c r="CN133" s="9" t="str">
        <f>IF(A_remplir!W146&lt;&gt;"",A_remplir!W146,"")</f>
        <v/>
      </c>
      <c r="CO133" s="36" t="str">
        <f t="shared" si="6"/>
        <v/>
      </c>
    </row>
    <row r="134" spans="1:93" x14ac:dyDescent="0.25">
      <c r="A134" s="9"/>
      <c r="B134" s="9"/>
      <c r="C134" s="9"/>
      <c r="D134" s="9"/>
      <c r="E134" s="9"/>
      <c r="F134" s="9" t="str">
        <f>IF(A134&lt;&gt;"",A_remplir!$B$3,"")</f>
        <v/>
      </c>
      <c r="G134" s="9"/>
      <c r="H134" s="9" t="str">
        <f>IFERROR(VLOOKUP(G134,DONNEES!$C$2:$D$4,2,FALSE),"")</f>
        <v/>
      </c>
      <c r="I134" s="9"/>
      <c r="J134" s="9" t="str">
        <f>IFERROR(VLOOKUP(I134,DONNEES!$A$2:$B$4,2,FALSE),"")</f>
        <v/>
      </c>
      <c r="K134" s="9"/>
      <c r="L134" s="9"/>
      <c r="M134" s="9"/>
      <c r="N134" s="9" t="str">
        <f>IF(IF(A_remplir!B147&lt;&gt;0,A_remplir!B147,A_remplir!D147)=0,"",IF(A_remplir!B147&lt;&gt;0,A_remplir!B147,A_remplir!D147))</f>
        <v/>
      </c>
      <c r="O134" s="9"/>
      <c r="P134" s="9"/>
      <c r="Q134" s="9"/>
      <c r="R134" s="9" t="str">
        <f>IF(A_remplir!L147&lt;&gt;0,A_remplir!L147,"")</f>
        <v/>
      </c>
      <c r="S134" s="9" t="str">
        <f t="shared" si="5"/>
        <v/>
      </c>
      <c r="T134" s="9" t="str">
        <f>IF(A_remplir!I147&lt;&gt;0,A_remplir!I147,"")</f>
        <v/>
      </c>
      <c r="U134" s="9"/>
      <c r="V134" s="39" t="str">
        <f>IF(BC134&lt;&gt;"",A_remplir!$B$6,"")</f>
        <v/>
      </c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 t="str">
        <f>+IFERROR(VLOOKUP(AG134,DONNEES!M$6:$N133,2,0),"")</f>
        <v/>
      </c>
      <c r="AI134" s="9"/>
      <c r="AJ134" s="9" t="str">
        <f>IF(A_remplir!U147&lt;&gt;"",A_remplir!U147,"")</f>
        <v/>
      </c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44" t="str">
        <f>IF(AND(AC134&lt;&gt;"",AF134&lt;&gt;""),SUMPRODUCT((A_remplir!A147:A1136=A134)*A_remplir!D147:D1136),"")</f>
        <v/>
      </c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  <c r="CC134" s="9"/>
      <c r="CD134" s="9"/>
      <c r="CE134" s="9"/>
      <c r="CF134" s="9"/>
      <c r="CG134" s="9"/>
      <c r="CH134" s="9"/>
      <c r="CI134" s="9"/>
      <c r="CJ134" s="9"/>
      <c r="CK134" s="9"/>
      <c r="CL134" s="9"/>
      <c r="CM134" s="9" t="str">
        <f>IF(A_remplir!U147&lt;&gt;"",A_remplir!U147,"")</f>
        <v/>
      </c>
      <c r="CN134" s="9" t="str">
        <f>IF(A_remplir!W147&lt;&gt;"",A_remplir!W147,"")</f>
        <v/>
      </c>
      <c r="CO134" s="36" t="str">
        <f t="shared" si="6"/>
        <v/>
      </c>
    </row>
    <row r="135" spans="1:93" x14ac:dyDescent="0.25">
      <c r="A135" s="9"/>
      <c r="B135" s="9"/>
      <c r="C135" s="9"/>
      <c r="D135" s="9"/>
      <c r="E135" s="9"/>
      <c r="F135" s="9" t="str">
        <f>IF(A135&lt;&gt;"",A_remplir!$B$3,"")</f>
        <v/>
      </c>
      <c r="G135" s="9"/>
      <c r="H135" s="9" t="str">
        <f>IFERROR(VLOOKUP(G135,DONNEES!$C$2:$D$4,2,FALSE),"")</f>
        <v/>
      </c>
      <c r="I135" s="9"/>
      <c r="J135" s="9" t="str">
        <f>IFERROR(VLOOKUP(I135,DONNEES!$A$2:$B$4,2,FALSE),"")</f>
        <v/>
      </c>
      <c r="K135" s="9"/>
      <c r="L135" s="9"/>
      <c r="M135" s="9"/>
      <c r="N135" s="9" t="str">
        <f>IF(IF(A_remplir!B148&lt;&gt;0,A_remplir!B148,A_remplir!D148)=0,"",IF(A_remplir!B148&lt;&gt;0,A_remplir!B148,A_remplir!D148))</f>
        <v/>
      </c>
      <c r="O135" s="9"/>
      <c r="P135" s="9"/>
      <c r="Q135" s="9"/>
      <c r="R135" s="9" t="str">
        <f>IF(A_remplir!L148&lt;&gt;0,A_remplir!L148,"")</f>
        <v/>
      </c>
      <c r="S135" s="9" t="str">
        <f t="shared" si="5"/>
        <v/>
      </c>
      <c r="T135" s="9" t="str">
        <f>IF(A_remplir!I148&lt;&gt;0,A_remplir!I148,"")</f>
        <v/>
      </c>
      <c r="U135" s="9"/>
      <c r="V135" s="39" t="str">
        <f>IF(BC135&lt;&gt;"",A_remplir!$B$6,"")</f>
        <v/>
      </c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 t="str">
        <f>+IFERROR(VLOOKUP(AG135,DONNEES!M$6:$N134,2,0),"")</f>
        <v/>
      </c>
      <c r="AI135" s="9"/>
      <c r="AJ135" s="9" t="str">
        <f>IF(A_remplir!U148&lt;&gt;"",A_remplir!U148,"")</f>
        <v/>
      </c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44" t="str">
        <f>IF(AND(AC135&lt;&gt;"",AF135&lt;&gt;""),SUMPRODUCT((A_remplir!A148:A1137=A135)*A_remplir!D148:D1137),"")</f>
        <v/>
      </c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  <c r="CC135" s="9"/>
      <c r="CD135" s="9"/>
      <c r="CE135" s="9"/>
      <c r="CF135" s="9"/>
      <c r="CG135" s="9"/>
      <c r="CH135" s="9"/>
      <c r="CI135" s="9"/>
      <c r="CJ135" s="9"/>
      <c r="CK135" s="9"/>
      <c r="CL135" s="9"/>
      <c r="CM135" s="9" t="str">
        <f>IF(A_remplir!U148&lt;&gt;"",A_remplir!U148,"")</f>
        <v/>
      </c>
      <c r="CN135" s="9" t="str">
        <f>IF(A_remplir!W148&lt;&gt;"",A_remplir!W148,"")</f>
        <v/>
      </c>
      <c r="CO135" s="36" t="str">
        <f t="shared" si="6"/>
        <v/>
      </c>
    </row>
    <row r="136" spans="1:93" x14ac:dyDescent="0.25">
      <c r="A136" s="9"/>
      <c r="B136" s="9"/>
      <c r="C136" s="9"/>
      <c r="D136" s="9"/>
      <c r="E136" s="9"/>
      <c r="F136" s="9" t="str">
        <f>IF(A136&lt;&gt;"",A_remplir!$B$3,"")</f>
        <v/>
      </c>
      <c r="G136" s="9"/>
      <c r="H136" s="9" t="str">
        <f>IFERROR(VLOOKUP(G136,DONNEES!$C$2:$D$4,2,FALSE),"")</f>
        <v/>
      </c>
      <c r="I136" s="9"/>
      <c r="J136" s="9" t="str">
        <f>IFERROR(VLOOKUP(I136,DONNEES!$A$2:$B$4,2,FALSE),"")</f>
        <v/>
      </c>
      <c r="K136" s="9"/>
      <c r="L136" s="9"/>
      <c r="M136" s="9"/>
      <c r="N136" s="9" t="str">
        <f>IF(IF(A_remplir!B149&lt;&gt;0,A_remplir!B149,A_remplir!D149)=0,"",IF(A_remplir!B149&lt;&gt;0,A_remplir!B149,A_remplir!D149))</f>
        <v/>
      </c>
      <c r="O136" s="9"/>
      <c r="P136" s="9"/>
      <c r="Q136" s="9"/>
      <c r="R136" s="9" t="str">
        <f>IF(A_remplir!L149&lt;&gt;0,A_remplir!L149,"")</f>
        <v/>
      </c>
      <c r="S136" s="9" t="str">
        <f t="shared" si="5"/>
        <v/>
      </c>
      <c r="T136" s="9" t="str">
        <f>IF(A_remplir!I149&lt;&gt;0,A_remplir!I149,"")</f>
        <v/>
      </c>
      <c r="U136" s="9"/>
      <c r="V136" s="39" t="str">
        <f>IF(BC136&lt;&gt;"",A_remplir!$B$6,"")</f>
        <v/>
      </c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 t="str">
        <f>+IFERROR(VLOOKUP(AG136,DONNEES!M$6:$N135,2,0),"")</f>
        <v/>
      </c>
      <c r="AI136" s="9"/>
      <c r="AJ136" s="9" t="str">
        <f>IF(A_remplir!U149&lt;&gt;"",A_remplir!U149,"")</f>
        <v/>
      </c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44" t="str">
        <f>IF(AND(AC136&lt;&gt;"",AF136&lt;&gt;""),SUMPRODUCT((A_remplir!A149:A1138=A136)*A_remplir!D149:D1138),"")</f>
        <v/>
      </c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  <c r="CC136" s="9"/>
      <c r="CD136" s="9"/>
      <c r="CE136" s="9"/>
      <c r="CF136" s="9"/>
      <c r="CG136" s="9"/>
      <c r="CH136" s="9"/>
      <c r="CI136" s="9"/>
      <c r="CJ136" s="9"/>
      <c r="CK136" s="9"/>
      <c r="CL136" s="9"/>
      <c r="CM136" s="9" t="str">
        <f>IF(A_remplir!U149&lt;&gt;"",A_remplir!U149,"")</f>
        <v/>
      </c>
      <c r="CN136" s="9" t="str">
        <f>IF(A_remplir!W149&lt;&gt;"",A_remplir!W149,"")</f>
        <v/>
      </c>
      <c r="CO136" s="36" t="str">
        <f t="shared" si="6"/>
        <v/>
      </c>
    </row>
    <row r="137" spans="1:93" x14ac:dyDescent="0.25">
      <c r="A137" s="9"/>
      <c r="B137" s="9"/>
      <c r="C137" s="9"/>
      <c r="D137" s="9"/>
      <c r="E137" s="9"/>
      <c r="F137" s="9" t="str">
        <f>IF(A137&lt;&gt;"",A_remplir!$B$3,"")</f>
        <v/>
      </c>
      <c r="G137" s="9"/>
      <c r="H137" s="9" t="str">
        <f>IFERROR(VLOOKUP(G137,DONNEES!$C$2:$D$4,2,FALSE),"")</f>
        <v/>
      </c>
      <c r="I137" s="9"/>
      <c r="J137" s="9" t="str">
        <f>IFERROR(VLOOKUP(I137,DONNEES!$A$2:$B$4,2,FALSE),"")</f>
        <v/>
      </c>
      <c r="K137" s="9"/>
      <c r="L137" s="9"/>
      <c r="M137" s="9"/>
      <c r="N137" s="9" t="str">
        <f>IF(IF(A_remplir!B150&lt;&gt;0,A_remplir!B150,A_remplir!D150)=0,"",IF(A_remplir!B150&lt;&gt;0,A_remplir!B150,A_remplir!D150))</f>
        <v/>
      </c>
      <c r="O137" s="9"/>
      <c r="P137" s="9"/>
      <c r="Q137" s="9"/>
      <c r="R137" s="9" t="str">
        <f>IF(A_remplir!L150&lt;&gt;0,A_remplir!L150,"")</f>
        <v/>
      </c>
      <c r="S137" s="9" t="str">
        <f t="shared" si="5"/>
        <v/>
      </c>
      <c r="T137" s="9" t="str">
        <f>IF(A_remplir!I150&lt;&gt;0,A_remplir!I150,"")</f>
        <v/>
      </c>
      <c r="U137" s="9"/>
      <c r="V137" s="39" t="str">
        <f>IF(BC137&lt;&gt;"",A_remplir!$B$6,"")</f>
        <v/>
      </c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 t="str">
        <f>+IFERROR(VLOOKUP(AG137,DONNEES!M$6:$N136,2,0),"")</f>
        <v/>
      </c>
      <c r="AI137" s="9"/>
      <c r="AJ137" s="9" t="str">
        <f>IF(A_remplir!U150&lt;&gt;"",A_remplir!U150,"")</f>
        <v/>
      </c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44" t="str">
        <f>IF(AND(AC137&lt;&gt;"",AF137&lt;&gt;""),SUMPRODUCT((A_remplir!A150:A1139=A137)*A_remplir!D150:D1139),"")</f>
        <v/>
      </c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  <c r="CC137" s="9"/>
      <c r="CD137" s="9"/>
      <c r="CE137" s="9"/>
      <c r="CF137" s="9"/>
      <c r="CG137" s="9"/>
      <c r="CH137" s="9"/>
      <c r="CI137" s="9"/>
      <c r="CJ137" s="9"/>
      <c r="CK137" s="9"/>
      <c r="CL137" s="9"/>
      <c r="CM137" s="9" t="str">
        <f>IF(A_remplir!U150&lt;&gt;"",A_remplir!U150,"")</f>
        <v/>
      </c>
      <c r="CN137" s="9" t="str">
        <f>IF(A_remplir!W150&lt;&gt;"",A_remplir!W150,"")</f>
        <v/>
      </c>
      <c r="CO137" s="36" t="str">
        <f t="shared" si="6"/>
        <v/>
      </c>
    </row>
    <row r="138" spans="1:93" x14ac:dyDescent="0.25">
      <c r="A138" s="9"/>
      <c r="B138" s="9"/>
      <c r="C138" s="9"/>
      <c r="D138" s="9"/>
      <c r="E138" s="9"/>
      <c r="F138" s="9" t="str">
        <f>IF(A138&lt;&gt;"",A_remplir!$B$3,"")</f>
        <v/>
      </c>
      <c r="G138" s="9"/>
      <c r="H138" s="9" t="str">
        <f>IFERROR(VLOOKUP(G138,DONNEES!$C$2:$D$4,2,FALSE),"")</f>
        <v/>
      </c>
      <c r="I138" s="9"/>
      <c r="J138" s="9" t="str">
        <f>IFERROR(VLOOKUP(I138,DONNEES!$A$2:$B$4,2,FALSE),"")</f>
        <v/>
      </c>
      <c r="K138" s="9"/>
      <c r="L138" s="9"/>
      <c r="M138" s="9"/>
      <c r="N138" s="9" t="str">
        <f>IF(IF(A_remplir!B151&lt;&gt;0,A_remplir!B151,A_remplir!D151)=0,"",IF(A_remplir!B151&lt;&gt;0,A_remplir!B151,A_remplir!D151))</f>
        <v/>
      </c>
      <c r="O138" s="9"/>
      <c r="P138" s="9"/>
      <c r="Q138" s="9"/>
      <c r="R138" s="9" t="str">
        <f>IF(A_remplir!L151&lt;&gt;0,A_remplir!L151,"")</f>
        <v/>
      </c>
      <c r="S138" s="9" t="str">
        <f t="shared" si="5"/>
        <v/>
      </c>
      <c r="T138" s="9" t="str">
        <f>IF(A_remplir!I151&lt;&gt;0,A_remplir!I151,"")</f>
        <v/>
      </c>
      <c r="U138" s="9"/>
      <c r="V138" s="39" t="str">
        <f>IF(BC138&lt;&gt;"",A_remplir!$B$6,"")</f>
        <v/>
      </c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 t="str">
        <f>+IFERROR(VLOOKUP(AG138,DONNEES!M$6:$N137,2,0),"")</f>
        <v/>
      </c>
      <c r="AI138" s="9"/>
      <c r="AJ138" s="9" t="str">
        <f>IF(A_remplir!U151&lt;&gt;"",A_remplir!U151,"")</f>
        <v/>
      </c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44" t="str">
        <f>IF(AND(AC138&lt;&gt;"",AF138&lt;&gt;""),SUMPRODUCT((A_remplir!A151:A1140=A138)*A_remplir!D151:D1140),"")</f>
        <v/>
      </c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  <c r="CC138" s="9"/>
      <c r="CD138" s="9"/>
      <c r="CE138" s="9"/>
      <c r="CF138" s="9"/>
      <c r="CG138" s="9"/>
      <c r="CH138" s="9"/>
      <c r="CI138" s="9"/>
      <c r="CJ138" s="9"/>
      <c r="CK138" s="9"/>
      <c r="CL138" s="9"/>
      <c r="CM138" s="9" t="str">
        <f>IF(A_remplir!U151&lt;&gt;"",A_remplir!U151,"")</f>
        <v/>
      </c>
      <c r="CN138" s="9" t="str">
        <f>IF(A_remplir!W151&lt;&gt;"",A_remplir!W151,"")</f>
        <v/>
      </c>
      <c r="CO138" s="36" t="str">
        <f t="shared" si="6"/>
        <v/>
      </c>
    </row>
    <row r="139" spans="1:93" x14ac:dyDescent="0.25">
      <c r="A139" s="9"/>
      <c r="B139" s="9"/>
      <c r="C139" s="9"/>
      <c r="D139" s="9"/>
      <c r="E139" s="9"/>
      <c r="F139" s="9" t="str">
        <f>IF(A139&lt;&gt;"",A_remplir!$B$3,"")</f>
        <v/>
      </c>
      <c r="G139" s="9"/>
      <c r="H139" s="9" t="str">
        <f>IFERROR(VLOOKUP(G139,DONNEES!$C$2:$D$4,2,FALSE),"")</f>
        <v/>
      </c>
      <c r="I139" s="9"/>
      <c r="J139" s="9" t="str">
        <f>IFERROR(VLOOKUP(I139,DONNEES!$A$2:$B$4,2,FALSE),"")</f>
        <v/>
      </c>
      <c r="K139" s="9"/>
      <c r="L139" s="9"/>
      <c r="M139" s="9"/>
      <c r="N139" s="9" t="str">
        <f>IF(IF(A_remplir!B152&lt;&gt;0,A_remplir!B152,A_remplir!D152)=0,"",IF(A_remplir!B152&lt;&gt;0,A_remplir!B152,A_remplir!D152))</f>
        <v/>
      </c>
      <c r="O139" s="9"/>
      <c r="P139" s="9"/>
      <c r="Q139" s="9"/>
      <c r="R139" s="9" t="str">
        <f>IF(A_remplir!L152&lt;&gt;0,A_remplir!L152,"")</f>
        <v/>
      </c>
      <c r="S139" s="9" t="str">
        <f t="shared" si="5"/>
        <v/>
      </c>
      <c r="T139" s="9" t="str">
        <f>IF(A_remplir!I152&lt;&gt;0,A_remplir!I152,"")</f>
        <v/>
      </c>
      <c r="U139" s="9"/>
      <c r="V139" s="39" t="str">
        <f>IF(BC139&lt;&gt;"",A_remplir!$B$6,"")</f>
        <v/>
      </c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 t="str">
        <f>+IFERROR(VLOOKUP(AG139,DONNEES!M$6:$N138,2,0),"")</f>
        <v/>
      </c>
      <c r="AI139" s="9"/>
      <c r="AJ139" s="9" t="str">
        <f>IF(A_remplir!U152&lt;&gt;"",A_remplir!U152,"")</f>
        <v/>
      </c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44" t="str">
        <f>IF(AND(AC139&lt;&gt;"",AF139&lt;&gt;""),SUMPRODUCT((A_remplir!A152:A1141=A139)*A_remplir!D152:D1141),"")</f>
        <v/>
      </c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  <c r="CC139" s="9"/>
      <c r="CD139" s="9"/>
      <c r="CE139" s="9"/>
      <c r="CF139" s="9"/>
      <c r="CG139" s="9"/>
      <c r="CH139" s="9"/>
      <c r="CI139" s="9"/>
      <c r="CJ139" s="9"/>
      <c r="CK139" s="9"/>
      <c r="CL139" s="9"/>
      <c r="CM139" s="9" t="str">
        <f>IF(A_remplir!U152&lt;&gt;"",A_remplir!U152,"")</f>
        <v/>
      </c>
      <c r="CN139" s="9" t="str">
        <f>IF(A_remplir!W152&lt;&gt;"",A_remplir!W152,"")</f>
        <v/>
      </c>
      <c r="CO139" s="36" t="str">
        <f t="shared" si="6"/>
        <v/>
      </c>
    </row>
    <row r="140" spans="1:93" x14ac:dyDescent="0.25">
      <c r="A140" s="9"/>
      <c r="B140" s="9"/>
      <c r="C140" s="9"/>
      <c r="D140" s="9"/>
      <c r="E140" s="9"/>
      <c r="F140" s="9" t="str">
        <f>IF(A140&lt;&gt;"",A_remplir!$B$3,"")</f>
        <v/>
      </c>
      <c r="G140" s="9"/>
      <c r="H140" s="9" t="str">
        <f>IFERROR(VLOOKUP(G140,DONNEES!$C$2:$D$4,2,FALSE),"")</f>
        <v/>
      </c>
      <c r="I140" s="9"/>
      <c r="J140" s="9" t="str">
        <f>IFERROR(VLOOKUP(I140,DONNEES!$A$2:$B$4,2,FALSE),"")</f>
        <v/>
      </c>
      <c r="K140" s="9"/>
      <c r="L140" s="9"/>
      <c r="M140" s="9"/>
      <c r="N140" s="9" t="str">
        <f>IF(IF(A_remplir!B153&lt;&gt;0,A_remplir!B153,A_remplir!D153)=0,"",IF(A_remplir!B153&lt;&gt;0,A_remplir!B153,A_remplir!D153))</f>
        <v/>
      </c>
      <c r="O140" s="9"/>
      <c r="P140" s="9"/>
      <c r="Q140" s="9"/>
      <c r="R140" s="9" t="str">
        <f>IF(A_remplir!L153&lt;&gt;0,A_remplir!L153,"")</f>
        <v/>
      </c>
      <c r="S140" s="9" t="str">
        <f t="shared" si="5"/>
        <v/>
      </c>
      <c r="T140" s="9" t="str">
        <f>IF(A_remplir!I153&lt;&gt;0,A_remplir!I153,"")</f>
        <v/>
      </c>
      <c r="U140" s="9"/>
      <c r="V140" s="39" t="str">
        <f>IF(BC140&lt;&gt;"",A_remplir!$B$6,"")</f>
        <v/>
      </c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 t="str">
        <f>+IFERROR(VLOOKUP(AG140,DONNEES!M$6:$N139,2,0),"")</f>
        <v/>
      </c>
      <c r="AI140" s="9"/>
      <c r="AJ140" s="9" t="str">
        <f>IF(A_remplir!U153&lt;&gt;"",A_remplir!U153,"")</f>
        <v/>
      </c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44" t="str">
        <f>IF(AND(AC140&lt;&gt;"",AF140&lt;&gt;""),SUMPRODUCT((A_remplir!A153:A1142=A140)*A_remplir!D153:D1142),"")</f>
        <v/>
      </c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  <c r="CC140" s="9"/>
      <c r="CD140" s="9"/>
      <c r="CE140" s="9"/>
      <c r="CF140" s="9"/>
      <c r="CG140" s="9"/>
      <c r="CH140" s="9"/>
      <c r="CI140" s="9"/>
      <c r="CJ140" s="9"/>
      <c r="CK140" s="9"/>
      <c r="CL140" s="9"/>
      <c r="CM140" s="9" t="str">
        <f>IF(A_remplir!U153&lt;&gt;"",A_remplir!U153,"")</f>
        <v/>
      </c>
      <c r="CN140" s="9" t="str">
        <f>IF(A_remplir!W153&lt;&gt;"",A_remplir!W153,"")</f>
        <v/>
      </c>
      <c r="CO140" s="36" t="str">
        <f t="shared" si="6"/>
        <v/>
      </c>
    </row>
    <row r="141" spans="1:93" x14ac:dyDescent="0.25">
      <c r="A141" s="9"/>
      <c r="B141" s="9"/>
      <c r="C141" s="9"/>
      <c r="D141" s="9"/>
      <c r="E141" s="9"/>
      <c r="F141" s="9" t="str">
        <f>IF(A141&lt;&gt;"",A_remplir!$B$3,"")</f>
        <v/>
      </c>
      <c r="G141" s="9"/>
      <c r="H141" s="9" t="str">
        <f>IFERROR(VLOOKUP(G141,DONNEES!$C$2:$D$4,2,FALSE),"")</f>
        <v/>
      </c>
      <c r="I141" s="9"/>
      <c r="J141" s="9" t="str">
        <f>IFERROR(VLOOKUP(I141,DONNEES!$A$2:$B$4,2,FALSE),"")</f>
        <v/>
      </c>
      <c r="K141" s="9"/>
      <c r="L141" s="9"/>
      <c r="M141" s="9"/>
      <c r="N141" s="9" t="str">
        <f>IF(IF(A_remplir!B154&lt;&gt;0,A_remplir!B154,A_remplir!D154)=0,"",IF(A_remplir!B154&lt;&gt;0,A_remplir!B154,A_remplir!D154))</f>
        <v/>
      </c>
      <c r="O141" s="9"/>
      <c r="P141" s="9"/>
      <c r="Q141" s="9"/>
      <c r="R141" s="9" t="str">
        <f>IF(A_remplir!L154&lt;&gt;0,A_remplir!L154,"")</f>
        <v/>
      </c>
      <c r="S141" s="9" t="str">
        <f t="shared" si="5"/>
        <v/>
      </c>
      <c r="T141" s="9" t="str">
        <f>IF(A_remplir!I154&lt;&gt;0,A_remplir!I154,"")</f>
        <v/>
      </c>
      <c r="U141" s="9"/>
      <c r="V141" s="39" t="str">
        <f>IF(BC141&lt;&gt;"",A_remplir!$B$6,"")</f>
        <v/>
      </c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 t="str">
        <f>+IFERROR(VLOOKUP(AG141,DONNEES!M$6:$N140,2,0),"")</f>
        <v/>
      </c>
      <c r="AI141" s="9"/>
      <c r="AJ141" s="9" t="str">
        <f>IF(A_remplir!U154&lt;&gt;"",A_remplir!U154,"")</f>
        <v/>
      </c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44" t="str">
        <f>IF(AND(AC141&lt;&gt;"",AF141&lt;&gt;""),SUMPRODUCT((A_remplir!A154:A1143=A141)*A_remplir!D154:D1143),"")</f>
        <v/>
      </c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  <c r="CC141" s="9"/>
      <c r="CD141" s="9"/>
      <c r="CE141" s="9"/>
      <c r="CF141" s="9"/>
      <c r="CG141" s="9"/>
      <c r="CH141" s="9"/>
      <c r="CI141" s="9"/>
      <c r="CJ141" s="9"/>
      <c r="CK141" s="9"/>
      <c r="CL141" s="9"/>
      <c r="CM141" s="9" t="str">
        <f>IF(A_remplir!U154&lt;&gt;"",A_remplir!U154,"")</f>
        <v/>
      </c>
      <c r="CN141" s="9" t="str">
        <f>IF(A_remplir!W154&lt;&gt;"",A_remplir!W154,"")</f>
        <v/>
      </c>
      <c r="CO141" s="36" t="str">
        <f t="shared" si="6"/>
        <v/>
      </c>
    </row>
    <row r="142" spans="1:93" x14ac:dyDescent="0.25">
      <c r="A142" s="9"/>
      <c r="B142" s="9"/>
      <c r="C142" s="9"/>
      <c r="D142" s="9"/>
      <c r="E142" s="9"/>
      <c r="F142" s="9" t="str">
        <f>IF(A142&lt;&gt;"",A_remplir!$B$3,"")</f>
        <v/>
      </c>
      <c r="G142" s="9"/>
      <c r="H142" s="9" t="str">
        <f>IFERROR(VLOOKUP(G142,DONNEES!$C$2:$D$4,2,FALSE),"")</f>
        <v/>
      </c>
      <c r="I142" s="9"/>
      <c r="J142" s="9" t="str">
        <f>IFERROR(VLOOKUP(I142,DONNEES!$A$2:$B$4,2,FALSE),"")</f>
        <v/>
      </c>
      <c r="K142" s="9"/>
      <c r="L142" s="9"/>
      <c r="M142" s="9"/>
      <c r="N142" s="9" t="str">
        <f>IF(IF(A_remplir!B155&lt;&gt;0,A_remplir!B155,A_remplir!D155)=0,"",IF(A_remplir!B155&lt;&gt;0,A_remplir!B155,A_remplir!D155))</f>
        <v/>
      </c>
      <c r="O142" s="9"/>
      <c r="P142" s="9"/>
      <c r="Q142" s="9"/>
      <c r="R142" s="9" t="str">
        <f>IF(A_remplir!L155&lt;&gt;0,A_remplir!L155,"")</f>
        <v/>
      </c>
      <c r="S142" s="9" t="str">
        <f t="shared" si="5"/>
        <v/>
      </c>
      <c r="T142" s="9" t="str">
        <f>IF(A_remplir!I155&lt;&gt;0,A_remplir!I155,"")</f>
        <v/>
      </c>
      <c r="U142" s="9"/>
      <c r="V142" s="39" t="str">
        <f>IF(BC142&lt;&gt;"",A_remplir!$B$6,"")</f>
        <v/>
      </c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 t="str">
        <f>+IFERROR(VLOOKUP(AG142,DONNEES!M$6:$N141,2,0),"")</f>
        <v/>
      </c>
      <c r="AI142" s="9"/>
      <c r="AJ142" s="9" t="str">
        <f>IF(A_remplir!U155&lt;&gt;"",A_remplir!U155,"")</f>
        <v/>
      </c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44" t="str">
        <f>IF(AND(AC142&lt;&gt;"",AF142&lt;&gt;""),SUMPRODUCT((A_remplir!A155:A1144=A142)*A_remplir!D155:D1144),"")</f>
        <v/>
      </c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  <c r="CC142" s="9"/>
      <c r="CD142" s="9"/>
      <c r="CE142" s="9"/>
      <c r="CF142" s="9"/>
      <c r="CG142" s="9"/>
      <c r="CH142" s="9"/>
      <c r="CI142" s="9"/>
      <c r="CJ142" s="9"/>
      <c r="CK142" s="9"/>
      <c r="CL142" s="9"/>
      <c r="CM142" s="9" t="str">
        <f>IF(A_remplir!U155&lt;&gt;"",A_remplir!U155,"")</f>
        <v/>
      </c>
      <c r="CN142" s="9" t="str">
        <f>IF(A_remplir!W155&lt;&gt;"",A_remplir!W155,"")</f>
        <v/>
      </c>
      <c r="CO142" s="36" t="str">
        <f t="shared" si="6"/>
        <v/>
      </c>
    </row>
    <row r="143" spans="1:93" x14ac:dyDescent="0.25">
      <c r="A143" s="9"/>
      <c r="B143" s="9"/>
      <c r="C143" s="9"/>
      <c r="D143" s="9"/>
      <c r="E143" s="9"/>
      <c r="F143" s="9" t="str">
        <f>IF(A143&lt;&gt;"",A_remplir!$B$3,"")</f>
        <v/>
      </c>
      <c r="G143" s="9"/>
      <c r="H143" s="9" t="str">
        <f>IFERROR(VLOOKUP(G143,DONNEES!$C$2:$D$4,2,FALSE),"")</f>
        <v/>
      </c>
      <c r="I143" s="9"/>
      <c r="J143" s="9" t="str">
        <f>IFERROR(VLOOKUP(I143,DONNEES!$A$2:$B$4,2,FALSE),"")</f>
        <v/>
      </c>
      <c r="K143" s="9"/>
      <c r="L143" s="9"/>
      <c r="M143" s="9"/>
      <c r="N143" s="9" t="str">
        <f>IF(IF(A_remplir!B156&lt;&gt;0,A_remplir!B156,A_remplir!D156)=0,"",IF(A_remplir!B156&lt;&gt;0,A_remplir!B156,A_remplir!D156))</f>
        <v/>
      </c>
      <c r="O143" s="9"/>
      <c r="P143" s="9"/>
      <c r="Q143" s="9"/>
      <c r="R143" s="9" t="str">
        <f>IF(A_remplir!L156&lt;&gt;0,A_remplir!L156,"")</f>
        <v/>
      </c>
      <c r="S143" s="9" t="str">
        <f t="shared" si="5"/>
        <v/>
      </c>
      <c r="T143" s="9" t="str">
        <f>IF(A_remplir!I156&lt;&gt;0,A_remplir!I156,"")</f>
        <v/>
      </c>
      <c r="U143" s="9"/>
      <c r="V143" s="39" t="str">
        <f>IF(BC143&lt;&gt;"",A_remplir!$B$6,"")</f>
        <v/>
      </c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 t="str">
        <f>+IFERROR(VLOOKUP(AG143,DONNEES!M$6:$N142,2,0),"")</f>
        <v/>
      </c>
      <c r="AI143" s="9"/>
      <c r="AJ143" s="9" t="str">
        <f>IF(A_remplir!U156&lt;&gt;"",A_remplir!U156,"")</f>
        <v/>
      </c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44" t="str">
        <f>IF(AND(AC143&lt;&gt;"",AF143&lt;&gt;""),SUMPRODUCT((A_remplir!A156:A1145=A143)*A_remplir!D156:D1145),"")</f>
        <v/>
      </c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  <c r="CC143" s="9"/>
      <c r="CD143" s="9"/>
      <c r="CE143" s="9"/>
      <c r="CF143" s="9"/>
      <c r="CG143" s="9"/>
      <c r="CH143" s="9"/>
      <c r="CI143" s="9"/>
      <c r="CJ143" s="9"/>
      <c r="CK143" s="9"/>
      <c r="CL143" s="9"/>
      <c r="CM143" s="9" t="str">
        <f>IF(A_remplir!U156&lt;&gt;"",A_remplir!U156,"")</f>
        <v/>
      </c>
      <c r="CN143" s="9" t="str">
        <f>IF(A_remplir!W156&lt;&gt;"",A_remplir!W156,"")</f>
        <v/>
      </c>
      <c r="CO143" s="36" t="str">
        <f t="shared" si="6"/>
        <v/>
      </c>
    </row>
    <row r="144" spans="1:93" x14ac:dyDescent="0.25">
      <c r="A144" s="9"/>
      <c r="B144" s="9"/>
      <c r="C144" s="9"/>
      <c r="D144" s="9"/>
      <c r="E144" s="9"/>
      <c r="F144" s="9" t="str">
        <f>IF(A144&lt;&gt;"",A_remplir!$B$3,"")</f>
        <v/>
      </c>
      <c r="G144" s="9"/>
      <c r="H144" s="9" t="str">
        <f>IFERROR(VLOOKUP(G144,DONNEES!$C$2:$D$4,2,FALSE),"")</f>
        <v/>
      </c>
      <c r="I144" s="9"/>
      <c r="J144" s="9" t="str">
        <f>IFERROR(VLOOKUP(I144,DONNEES!$A$2:$B$4,2,FALSE),"")</f>
        <v/>
      </c>
      <c r="K144" s="9"/>
      <c r="L144" s="9"/>
      <c r="M144" s="9"/>
      <c r="N144" s="9" t="str">
        <f>IF(IF(A_remplir!B157&lt;&gt;0,A_remplir!B157,A_remplir!D157)=0,"",IF(A_remplir!B157&lt;&gt;0,A_remplir!B157,A_remplir!D157))</f>
        <v/>
      </c>
      <c r="O144" s="9"/>
      <c r="P144" s="9"/>
      <c r="Q144" s="9"/>
      <c r="R144" s="9" t="str">
        <f>IF(A_remplir!L157&lt;&gt;0,A_remplir!L157,"")</f>
        <v/>
      </c>
      <c r="S144" s="9" t="str">
        <f t="shared" si="5"/>
        <v/>
      </c>
      <c r="T144" s="9" t="str">
        <f>IF(A_remplir!I157&lt;&gt;0,A_remplir!I157,"")</f>
        <v/>
      </c>
      <c r="U144" s="9"/>
      <c r="V144" s="39" t="str">
        <f>IF(BC144&lt;&gt;"",A_remplir!$B$6,"")</f>
        <v/>
      </c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 t="str">
        <f>+IFERROR(VLOOKUP(AG144,DONNEES!M$6:$N143,2,0),"")</f>
        <v/>
      </c>
      <c r="AI144" s="9"/>
      <c r="AJ144" s="9" t="str">
        <f>IF(A_remplir!U157&lt;&gt;"",A_remplir!U157,"")</f>
        <v/>
      </c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44" t="str">
        <f>IF(AND(AC144&lt;&gt;"",AF144&lt;&gt;""),SUMPRODUCT((A_remplir!A157:A1146=A144)*A_remplir!D157:D1146),"")</f>
        <v/>
      </c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  <c r="CC144" s="9"/>
      <c r="CD144" s="9"/>
      <c r="CE144" s="9"/>
      <c r="CF144" s="9"/>
      <c r="CG144" s="9"/>
      <c r="CH144" s="9"/>
      <c r="CI144" s="9"/>
      <c r="CJ144" s="9"/>
      <c r="CK144" s="9"/>
      <c r="CL144" s="9"/>
      <c r="CM144" s="9" t="str">
        <f>IF(A_remplir!U157&lt;&gt;"",A_remplir!U157,"")</f>
        <v/>
      </c>
      <c r="CN144" s="9" t="str">
        <f>IF(A_remplir!W157&lt;&gt;"",A_remplir!W157,"")</f>
        <v/>
      </c>
      <c r="CO144" s="36" t="str">
        <f t="shared" si="6"/>
        <v/>
      </c>
    </row>
    <row r="145" spans="1:93" x14ac:dyDescent="0.25">
      <c r="A145" s="9"/>
      <c r="B145" s="9"/>
      <c r="C145" s="9"/>
      <c r="D145" s="9"/>
      <c r="E145" s="9"/>
      <c r="F145" s="9" t="str">
        <f>IF(A145&lt;&gt;"",A_remplir!$B$3,"")</f>
        <v/>
      </c>
      <c r="G145" s="9"/>
      <c r="H145" s="9" t="str">
        <f>IFERROR(VLOOKUP(G145,DONNEES!$C$2:$D$4,2,FALSE),"")</f>
        <v/>
      </c>
      <c r="I145" s="9"/>
      <c r="J145" s="9" t="str">
        <f>IFERROR(VLOOKUP(I145,DONNEES!$A$2:$B$4,2,FALSE),"")</f>
        <v/>
      </c>
      <c r="K145" s="9"/>
      <c r="L145" s="9"/>
      <c r="M145" s="9"/>
      <c r="N145" s="9" t="str">
        <f>IF(IF(A_remplir!B158&lt;&gt;0,A_remplir!B158,A_remplir!D158)=0,"",IF(A_remplir!B158&lt;&gt;0,A_remplir!B158,A_remplir!D158))</f>
        <v/>
      </c>
      <c r="O145" s="9"/>
      <c r="P145" s="9"/>
      <c r="Q145" s="9"/>
      <c r="R145" s="9" t="str">
        <f>IF(A_remplir!L158&lt;&gt;0,A_remplir!L158,"")</f>
        <v/>
      </c>
      <c r="S145" s="9" t="str">
        <f t="shared" si="5"/>
        <v/>
      </c>
      <c r="T145" s="9" t="str">
        <f>IF(A_remplir!I158&lt;&gt;0,A_remplir!I158,"")</f>
        <v/>
      </c>
      <c r="U145" s="9"/>
      <c r="V145" s="39" t="str">
        <f>IF(BC145&lt;&gt;"",A_remplir!$B$6,"")</f>
        <v/>
      </c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 t="str">
        <f>+IFERROR(VLOOKUP(AG145,DONNEES!M$6:$N144,2,0),"")</f>
        <v/>
      </c>
      <c r="AI145" s="9"/>
      <c r="AJ145" s="9" t="str">
        <f>IF(A_remplir!U158&lt;&gt;"",A_remplir!U158,"")</f>
        <v/>
      </c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44" t="str">
        <f>IF(AND(AC145&lt;&gt;"",AF145&lt;&gt;""),SUMPRODUCT((A_remplir!A158:A1147=A145)*A_remplir!D158:D1147),"")</f>
        <v/>
      </c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  <c r="CC145" s="9"/>
      <c r="CD145" s="9"/>
      <c r="CE145" s="9"/>
      <c r="CF145" s="9"/>
      <c r="CG145" s="9"/>
      <c r="CH145" s="9"/>
      <c r="CI145" s="9"/>
      <c r="CJ145" s="9"/>
      <c r="CK145" s="9"/>
      <c r="CL145" s="9"/>
      <c r="CM145" s="9" t="str">
        <f>IF(A_remplir!U158&lt;&gt;"",A_remplir!U158,"")</f>
        <v/>
      </c>
      <c r="CN145" s="9" t="str">
        <f>IF(A_remplir!W158&lt;&gt;"",A_remplir!W158,"")</f>
        <v/>
      </c>
      <c r="CO145" s="36" t="str">
        <f t="shared" si="6"/>
        <v/>
      </c>
    </row>
    <row r="146" spans="1:93" x14ac:dyDescent="0.25">
      <c r="A146" s="9"/>
      <c r="B146" s="9"/>
      <c r="C146" s="9"/>
      <c r="D146" s="9"/>
      <c r="E146" s="9"/>
      <c r="F146" s="9" t="str">
        <f>IF(A146&lt;&gt;"",A_remplir!$B$3,"")</f>
        <v/>
      </c>
      <c r="G146" s="9"/>
      <c r="H146" s="9" t="str">
        <f>IFERROR(VLOOKUP(G146,DONNEES!$C$2:$D$4,2,FALSE),"")</f>
        <v/>
      </c>
      <c r="I146" s="9"/>
      <c r="J146" s="9" t="str">
        <f>IFERROR(VLOOKUP(I146,DONNEES!$A$2:$B$4,2,FALSE),"")</f>
        <v/>
      </c>
      <c r="K146" s="9"/>
      <c r="L146" s="9"/>
      <c r="M146" s="9"/>
      <c r="N146" s="9" t="str">
        <f>IF(IF(A_remplir!B159&lt;&gt;0,A_remplir!B159,A_remplir!D159)=0,"",IF(A_remplir!B159&lt;&gt;0,A_remplir!B159,A_remplir!D159))</f>
        <v/>
      </c>
      <c r="O146" s="9"/>
      <c r="P146" s="9"/>
      <c r="Q146" s="9"/>
      <c r="R146" s="9" t="str">
        <f>IF(A_remplir!L159&lt;&gt;0,A_remplir!L159,"")</f>
        <v/>
      </c>
      <c r="S146" s="9" t="str">
        <f t="shared" si="5"/>
        <v/>
      </c>
      <c r="T146" s="9" t="str">
        <f>IF(A_remplir!I159&lt;&gt;0,A_remplir!I159,"")</f>
        <v/>
      </c>
      <c r="U146" s="9"/>
      <c r="V146" s="39" t="str">
        <f>IF(BC146&lt;&gt;"",A_remplir!$B$6,"")</f>
        <v/>
      </c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 t="str">
        <f>+IFERROR(VLOOKUP(AG146,DONNEES!M$6:$N145,2,0),"")</f>
        <v/>
      </c>
      <c r="AI146" s="9"/>
      <c r="AJ146" s="9" t="str">
        <f>IF(A_remplir!U159&lt;&gt;"",A_remplir!U159,"")</f>
        <v/>
      </c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44" t="str">
        <f>IF(AND(AC146&lt;&gt;"",AF146&lt;&gt;""),SUMPRODUCT((A_remplir!A159:A1148=A146)*A_remplir!D159:D1148),"")</f>
        <v/>
      </c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  <c r="CC146" s="9"/>
      <c r="CD146" s="9"/>
      <c r="CE146" s="9"/>
      <c r="CF146" s="9"/>
      <c r="CG146" s="9"/>
      <c r="CH146" s="9"/>
      <c r="CI146" s="9"/>
      <c r="CJ146" s="9"/>
      <c r="CK146" s="9"/>
      <c r="CL146" s="9"/>
      <c r="CM146" s="9" t="str">
        <f>IF(A_remplir!U159&lt;&gt;"",A_remplir!U159,"")</f>
        <v/>
      </c>
      <c r="CN146" s="9" t="str">
        <f>IF(A_remplir!W159&lt;&gt;"",A_remplir!W159,"")</f>
        <v/>
      </c>
      <c r="CO146" s="36" t="str">
        <f t="shared" si="6"/>
        <v/>
      </c>
    </row>
    <row r="147" spans="1:93" x14ac:dyDescent="0.25">
      <c r="A147" s="9"/>
      <c r="B147" s="9"/>
      <c r="C147" s="9"/>
      <c r="D147" s="9"/>
      <c r="E147" s="9"/>
      <c r="F147" s="9" t="str">
        <f>IF(A147&lt;&gt;"",A_remplir!$B$3,"")</f>
        <v/>
      </c>
      <c r="G147" s="9"/>
      <c r="H147" s="9" t="str">
        <f>IFERROR(VLOOKUP(G147,DONNEES!$C$2:$D$4,2,FALSE),"")</f>
        <v/>
      </c>
      <c r="I147" s="9"/>
      <c r="J147" s="9" t="str">
        <f>IFERROR(VLOOKUP(I147,DONNEES!$A$2:$B$4,2,FALSE),"")</f>
        <v/>
      </c>
      <c r="K147" s="9"/>
      <c r="L147" s="9"/>
      <c r="M147" s="9"/>
      <c r="N147" s="9" t="str">
        <f>IF(IF(A_remplir!B160&lt;&gt;0,A_remplir!B160,A_remplir!D160)=0,"",IF(A_remplir!B160&lt;&gt;0,A_remplir!B160,A_remplir!D160))</f>
        <v/>
      </c>
      <c r="O147" s="9"/>
      <c r="P147" s="9"/>
      <c r="Q147" s="9"/>
      <c r="R147" s="9" t="str">
        <f>IF(A_remplir!L160&lt;&gt;0,A_remplir!L160,"")</f>
        <v/>
      </c>
      <c r="S147" s="9" t="str">
        <f t="shared" si="5"/>
        <v/>
      </c>
      <c r="T147" s="9" t="str">
        <f>IF(A_remplir!I160&lt;&gt;0,A_remplir!I160,"")</f>
        <v/>
      </c>
      <c r="U147" s="9"/>
      <c r="V147" s="39" t="str">
        <f>IF(BC147&lt;&gt;"",A_remplir!$B$6,"")</f>
        <v/>
      </c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 t="str">
        <f>+IFERROR(VLOOKUP(AG147,DONNEES!M$6:$N146,2,0),"")</f>
        <v/>
      </c>
      <c r="AI147" s="9"/>
      <c r="AJ147" s="9" t="str">
        <f>IF(A_remplir!U160&lt;&gt;"",A_remplir!U160,"")</f>
        <v/>
      </c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44" t="str">
        <f>IF(AND(AC147&lt;&gt;"",AF147&lt;&gt;""),SUMPRODUCT((A_remplir!A160:A1149=A147)*A_remplir!D160:D1149),"")</f>
        <v/>
      </c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  <c r="CC147" s="9"/>
      <c r="CD147" s="9"/>
      <c r="CE147" s="9"/>
      <c r="CF147" s="9"/>
      <c r="CG147" s="9"/>
      <c r="CH147" s="9"/>
      <c r="CI147" s="9"/>
      <c r="CJ147" s="9"/>
      <c r="CK147" s="9"/>
      <c r="CL147" s="9"/>
      <c r="CM147" s="9" t="str">
        <f>IF(A_remplir!U160&lt;&gt;"",A_remplir!U160,"")</f>
        <v/>
      </c>
      <c r="CN147" s="9" t="str">
        <f>IF(A_remplir!W160&lt;&gt;"",A_remplir!W160,"")</f>
        <v/>
      </c>
      <c r="CO147" s="36" t="str">
        <f t="shared" si="6"/>
        <v/>
      </c>
    </row>
    <row r="148" spans="1:93" x14ac:dyDescent="0.25">
      <c r="A148" s="9"/>
      <c r="B148" s="9"/>
      <c r="C148" s="9"/>
      <c r="D148" s="9"/>
      <c r="E148" s="9"/>
      <c r="F148" s="9" t="str">
        <f>IF(A148&lt;&gt;"",A_remplir!$B$3,"")</f>
        <v/>
      </c>
      <c r="G148" s="9"/>
      <c r="H148" s="9" t="str">
        <f>IFERROR(VLOOKUP(G148,DONNEES!$C$2:$D$4,2,FALSE),"")</f>
        <v/>
      </c>
      <c r="I148" s="9"/>
      <c r="J148" s="9" t="str">
        <f>IFERROR(VLOOKUP(I148,DONNEES!$A$2:$B$4,2,FALSE),"")</f>
        <v/>
      </c>
      <c r="K148" s="9"/>
      <c r="L148" s="9"/>
      <c r="M148" s="9"/>
      <c r="N148" s="9" t="str">
        <f>IF(IF(A_remplir!B161&lt;&gt;0,A_remplir!B161,A_remplir!D161)=0,"",IF(A_remplir!B161&lt;&gt;0,A_remplir!B161,A_remplir!D161))</f>
        <v/>
      </c>
      <c r="O148" s="9"/>
      <c r="P148" s="9"/>
      <c r="Q148" s="9"/>
      <c r="R148" s="9" t="str">
        <f>IF(A_remplir!L161&lt;&gt;0,A_remplir!L161,"")</f>
        <v/>
      </c>
      <c r="S148" s="9" t="str">
        <f t="shared" si="5"/>
        <v/>
      </c>
      <c r="T148" s="9" t="str">
        <f>IF(A_remplir!I161&lt;&gt;0,A_remplir!I161,"")</f>
        <v/>
      </c>
      <c r="U148" s="9"/>
      <c r="V148" s="39" t="str">
        <f>IF(BC148&lt;&gt;"",A_remplir!$B$6,"")</f>
        <v/>
      </c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 t="str">
        <f>+IFERROR(VLOOKUP(AG148,DONNEES!M$6:$N147,2,0),"")</f>
        <v/>
      </c>
      <c r="AI148" s="9"/>
      <c r="AJ148" s="9" t="str">
        <f>IF(A_remplir!U161&lt;&gt;"",A_remplir!U161,"")</f>
        <v/>
      </c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44" t="str">
        <f>IF(AND(AC148&lt;&gt;"",AF148&lt;&gt;""),SUMPRODUCT((A_remplir!A161:A1150=A148)*A_remplir!D161:D1150),"")</f>
        <v/>
      </c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  <c r="CC148" s="9"/>
      <c r="CD148" s="9"/>
      <c r="CE148" s="9"/>
      <c r="CF148" s="9"/>
      <c r="CG148" s="9"/>
      <c r="CH148" s="9"/>
      <c r="CI148" s="9"/>
      <c r="CJ148" s="9"/>
      <c r="CK148" s="9"/>
      <c r="CL148" s="9"/>
      <c r="CM148" s="9" t="str">
        <f>IF(A_remplir!U161&lt;&gt;"",A_remplir!U161,"")</f>
        <v/>
      </c>
      <c r="CN148" s="9" t="str">
        <f>IF(A_remplir!W161&lt;&gt;"",A_remplir!W161,"")</f>
        <v/>
      </c>
      <c r="CO148" s="36" t="str">
        <f t="shared" si="6"/>
        <v/>
      </c>
    </row>
    <row r="149" spans="1:93" x14ac:dyDescent="0.25">
      <c r="A149" s="9"/>
      <c r="B149" s="9"/>
      <c r="C149" s="9"/>
      <c r="D149" s="9"/>
      <c r="E149" s="9"/>
      <c r="F149" s="9" t="str">
        <f>IF(A149&lt;&gt;"",A_remplir!$B$3,"")</f>
        <v/>
      </c>
      <c r="G149" s="9"/>
      <c r="H149" s="9" t="str">
        <f>IFERROR(VLOOKUP(G149,DONNEES!$C$2:$D$4,2,FALSE),"")</f>
        <v/>
      </c>
      <c r="I149" s="9"/>
      <c r="J149" s="9" t="str">
        <f>IFERROR(VLOOKUP(I149,DONNEES!$A$2:$B$4,2,FALSE),"")</f>
        <v/>
      </c>
      <c r="K149" s="9"/>
      <c r="L149" s="9"/>
      <c r="M149" s="9"/>
      <c r="N149" s="9" t="str">
        <f>IF(IF(A_remplir!B162&lt;&gt;0,A_remplir!B162,A_remplir!D162)=0,"",IF(A_remplir!B162&lt;&gt;0,A_remplir!B162,A_remplir!D162))</f>
        <v/>
      </c>
      <c r="O149" s="9"/>
      <c r="P149" s="9"/>
      <c r="Q149" s="9"/>
      <c r="R149" s="9" t="str">
        <f>IF(A_remplir!L162&lt;&gt;0,A_remplir!L162,"")</f>
        <v/>
      </c>
      <c r="S149" s="9" t="str">
        <f t="shared" si="5"/>
        <v/>
      </c>
      <c r="T149" s="9" t="str">
        <f>IF(A_remplir!I162&lt;&gt;0,A_remplir!I162,"")</f>
        <v/>
      </c>
      <c r="U149" s="9"/>
      <c r="V149" s="39" t="str">
        <f>IF(BC149&lt;&gt;"",A_remplir!$B$6,"")</f>
        <v/>
      </c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 t="str">
        <f>+IFERROR(VLOOKUP(AG149,DONNEES!M$6:$N148,2,0),"")</f>
        <v/>
      </c>
      <c r="AI149" s="9"/>
      <c r="AJ149" s="9" t="str">
        <f>IF(A_remplir!U162&lt;&gt;"",A_remplir!U162,"")</f>
        <v/>
      </c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44" t="str">
        <f>IF(AND(AC149&lt;&gt;"",AF149&lt;&gt;""),SUMPRODUCT((A_remplir!A162:A1151=A149)*A_remplir!D162:D1151),"")</f>
        <v/>
      </c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  <c r="CC149" s="9"/>
      <c r="CD149" s="9"/>
      <c r="CE149" s="9"/>
      <c r="CF149" s="9"/>
      <c r="CG149" s="9"/>
      <c r="CH149" s="9"/>
      <c r="CI149" s="9"/>
      <c r="CJ149" s="9"/>
      <c r="CK149" s="9"/>
      <c r="CL149" s="9"/>
      <c r="CM149" s="9" t="str">
        <f>IF(A_remplir!U162&lt;&gt;"",A_remplir!U162,"")</f>
        <v/>
      </c>
      <c r="CN149" s="9" t="str">
        <f>IF(A_remplir!W162&lt;&gt;"",A_remplir!W162,"")</f>
        <v/>
      </c>
      <c r="CO149" s="36" t="str">
        <f t="shared" si="6"/>
        <v/>
      </c>
    </row>
    <row r="150" spans="1:93" x14ac:dyDescent="0.25">
      <c r="A150" s="9"/>
      <c r="B150" s="9"/>
      <c r="C150" s="9"/>
      <c r="D150" s="9"/>
      <c r="E150" s="9"/>
      <c r="F150" s="9" t="str">
        <f>IF(A150&lt;&gt;"",A_remplir!$B$3,"")</f>
        <v/>
      </c>
      <c r="G150" s="9"/>
      <c r="H150" s="9" t="str">
        <f>IFERROR(VLOOKUP(G150,DONNEES!$C$2:$D$4,2,FALSE),"")</f>
        <v/>
      </c>
      <c r="I150" s="9"/>
      <c r="J150" s="9" t="str">
        <f>IFERROR(VLOOKUP(I150,DONNEES!$A$2:$B$4,2,FALSE),"")</f>
        <v/>
      </c>
      <c r="K150" s="9"/>
      <c r="L150" s="9"/>
      <c r="M150" s="9"/>
      <c r="N150" s="9" t="str">
        <f>IF(IF(A_remplir!B163&lt;&gt;0,A_remplir!B163,A_remplir!D163)=0,"",IF(A_remplir!B163&lt;&gt;0,A_remplir!B163,A_remplir!D163))</f>
        <v/>
      </c>
      <c r="O150" s="9"/>
      <c r="P150" s="9"/>
      <c r="Q150" s="9"/>
      <c r="R150" s="9" t="str">
        <f>IF(A_remplir!L163&lt;&gt;0,A_remplir!L163,"")</f>
        <v/>
      </c>
      <c r="S150" s="9" t="str">
        <f t="shared" si="5"/>
        <v/>
      </c>
      <c r="T150" s="9" t="str">
        <f>IF(A_remplir!I163&lt;&gt;0,A_remplir!I163,"")</f>
        <v/>
      </c>
      <c r="U150" s="9"/>
      <c r="V150" s="39" t="str">
        <f>IF(BC150&lt;&gt;"",A_remplir!$B$6,"")</f>
        <v/>
      </c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 t="str">
        <f>+IFERROR(VLOOKUP(AG150,DONNEES!M$6:$N149,2,0),"")</f>
        <v/>
      </c>
      <c r="AI150" s="9"/>
      <c r="AJ150" s="9" t="str">
        <f>IF(A_remplir!U163&lt;&gt;"",A_remplir!U163,"")</f>
        <v/>
      </c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44" t="str">
        <f>IF(AND(AC150&lt;&gt;"",AF150&lt;&gt;""),SUMPRODUCT((A_remplir!A163:A1152=A150)*A_remplir!D163:D1152),"")</f>
        <v/>
      </c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  <c r="CC150" s="9"/>
      <c r="CD150" s="9"/>
      <c r="CE150" s="9"/>
      <c r="CF150" s="9"/>
      <c r="CG150" s="9"/>
      <c r="CH150" s="9"/>
      <c r="CI150" s="9"/>
      <c r="CJ150" s="9"/>
      <c r="CK150" s="9"/>
      <c r="CL150" s="9"/>
      <c r="CM150" s="9" t="str">
        <f>IF(A_remplir!U163&lt;&gt;"",A_remplir!U163,"")</f>
        <v/>
      </c>
      <c r="CN150" s="9" t="str">
        <f>IF(A_remplir!W163&lt;&gt;"",A_remplir!W163,"")</f>
        <v/>
      </c>
      <c r="CO150" s="36" t="str">
        <f t="shared" si="6"/>
        <v/>
      </c>
    </row>
    <row r="151" spans="1:93" x14ac:dyDescent="0.25">
      <c r="A151" s="9"/>
      <c r="B151" s="9"/>
      <c r="C151" s="9"/>
      <c r="D151" s="9"/>
      <c r="E151" s="9"/>
      <c r="F151" s="9" t="str">
        <f>IF(A151&lt;&gt;"",A_remplir!$B$3,"")</f>
        <v/>
      </c>
      <c r="G151" s="9"/>
      <c r="H151" s="9" t="str">
        <f>IFERROR(VLOOKUP(G151,DONNEES!$C$2:$D$4,2,FALSE),"")</f>
        <v/>
      </c>
      <c r="I151" s="9"/>
      <c r="J151" s="9" t="str">
        <f>IFERROR(VLOOKUP(I151,DONNEES!$A$2:$B$4,2,FALSE),"")</f>
        <v/>
      </c>
      <c r="K151" s="9"/>
      <c r="L151" s="9"/>
      <c r="M151" s="9"/>
      <c r="N151" s="9" t="str">
        <f>IF(IF(A_remplir!B164&lt;&gt;0,A_remplir!B164,A_remplir!D164)=0,"",IF(A_remplir!B164&lt;&gt;0,A_remplir!B164,A_remplir!D164))</f>
        <v/>
      </c>
      <c r="O151" s="9"/>
      <c r="P151" s="9"/>
      <c r="Q151" s="9"/>
      <c r="R151" s="9" t="str">
        <f>IF(A_remplir!L164&lt;&gt;0,A_remplir!L164,"")</f>
        <v/>
      </c>
      <c r="S151" s="9" t="str">
        <f t="shared" si="5"/>
        <v/>
      </c>
      <c r="T151" s="9" t="str">
        <f>IF(A_remplir!I164&lt;&gt;0,A_remplir!I164,"")</f>
        <v/>
      </c>
      <c r="U151" s="9"/>
      <c r="V151" s="39" t="str">
        <f>IF(BC151&lt;&gt;"",A_remplir!$B$6,"")</f>
        <v/>
      </c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 t="str">
        <f>+IFERROR(VLOOKUP(AG151,DONNEES!M$6:$N150,2,0),"")</f>
        <v/>
      </c>
      <c r="AI151" s="9"/>
      <c r="AJ151" s="9" t="str">
        <f>IF(A_remplir!U164&lt;&gt;"",A_remplir!U164,"")</f>
        <v/>
      </c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44" t="str">
        <f>IF(AND(AC151&lt;&gt;"",AF151&lt;&gt;""),SUMPRODUCT((A_remplir!A164:A1153=A151)*A_remplir!D164:D1153),"")</f>
        <v/>
      </c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  <c r="CC151" s="9"/>
      <c r="CD151" s="9"/>
      <c r="CE151" s="9"/>
      <c r="CF151" s="9"/>
      <c r="CG151" s="9"/>
      <c r="CH151" s="9"/>
      <c r="CI151" s="9"/>
      <c r="CJ151" s="9"/>
      <c r="CK151" s="9"/>
      <c r="CL151" s="9"/>
      <c r="CM151" s="9" t="str">
        <f>IF(A_remplir!U164&lt;&gt;"",A_remplir!U164,"")</f>
        <v/>
      </c>
      <c r="CN151" s="9" t="str">
        <f>IF(A_remplir!W164&lt;&gt;"",A_remplir!W164,"")</f>
        <v/>
      </c>
      <c r="CO151" s="36" t="str">
        <f t="shared" si="6"/>
        <v/>
      </c>
    </row>
    <row r="152" spans="1:93" x14ac:dyDescent="0.25">
      <c r="A152" s="9"/>
      <c r="B152" s="9"/>
      <c r="C152" s="9"/>
      <c r="D152" s="9"/>
      <c r="E152" s="9"/>
      <c r="F152" s="9" t="str">
        <f>IF(A152&lt;&gt;"",A_remplir!$B$3,"")</f>
        <v/>
      </c>
      <c r="G152" s="9"/>
      <c r="H152" s="9" t="str">
        <f>IFERROR(VLOOKUP(G152,DONNEES!$C$2:$D$4,2,FALSE),"")</f>
        <v/>
      </c>
      <c r="I152" s="9"/>
      <c r="J152" s="9" t="str">
        <f>IFERROR(VLOOKUP(I152,DONNEES!$A$2:$B$4,2,FALSE),"")</f>
        <v/>
      </c>
      <c r="K152" s="9"/>
      <c r="L152" s="9"/>
      <c r="M152" s="9"/>
      <c r="N152" s="9" t="str">
        <f>IF(IF(A_remplir!B165&lt;&gt;0,A_remplir!B165,A_remplir!D165)=0,"",IF(A_remplir!B165&lt;&gt;0,A_remplir!B165,A_remplir!D165))</f>
        <v/>
      </c>
      <c r="O152" s="9"/>
      <c r="P152" s="9"/>
      <c r="Q152" s="9"/>
      <c r="R152" s="9" t="str">
        <f>IF(A_remplir!L165&lt;&gt;0,A_remplir!L165,"")</f>
        <v/>
      </c>
      <c r="S152" s="9" t="str">
        <f t="shared" si="5"/>
        <v/>
      </c>
      <c r="T152" s="9" t="str">
        <f>IF(A_remplir!I165&lt;&gt;0,A_remplir!I165,"")</f>
        <v/>
      </c>
      <c r="U152" s="9"/>
      <c r="V152" s="39" t="str">
        <f>IF(BC152&lt;&gt;"",A_remplir!$B$6,"")</f>
        <v/>
      </c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 t="str">
        <f>+IFERROR(VLOOKUP(AG152,DONNEES!M$6:$N151,2,0),"")</f>
        <v/>
      </c>
      <c r="AI152" s="9"/>
      <c r="AJ152" s="9" t="str">
        <f>IF(A_remplir!U165&lt;&gt;"",A_remplir!U165,"")</f>
        <v/>
      </c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44" t="str">
        <f>IF(AND(AC152&lt;&gt;"",AF152&lt;&gt;""),SUMPRODUCT((A_remplir!A165:A1154=A152)*A_remplir!D165:D1154),"")</f>
        <v/>
      </c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  <c r="CC152" s="9"/>
      <c r="CD152" s="9"/>
      <c r="CE152" s="9"/>
      <c r="CF152" s="9"/>
      <c r="CG152" s="9"/>
      <c r="CH152" s="9"/>
      <c r="CI152" s="9"/>
      <c r="CJ152" s="9"/>
      <c r="CK152" s="9"/>
      <c r="CL152" s="9"/>
      <c r="CM152" s="9" t="str">
        <f>IF(A_remplir!U165&lt;&gt;"",A_remplir!U165,"")</f>
        <v/>
      </c>
      <c r="CN152" s="9" t="str">
        <f>IF(A_remplir!W165&lt;&gt;"",A_remplir!W165,"")</f>
        <v/>
      </c>
      <c r="CO152" s="36" t="str">
        <f t="shared" si="6"/>
        <v/>
      </c>
    </row>
    <row r="153" spans="1:93" x14ac:dyDescent="0.25">
      <c r="A153" s="9"/>
      <c r="B153" s="9"/>
      <c r="C153" s="9"/>
      <c r="D153" s="9"/>
      <c r="E153" s="9"/>
      <c r="F153" s="9" t="str">
        <f>IF(A153&lt;&gt;"",A_remplir!$B$3,"")</f>
        <v/>
      </c>
      <c r="G153" s="9"/>
      <c r="H153" s="9" t="str">
        <f>IFERROR(VLOOKUP(G153,DONNEES!$C$2:$D$4,2,FALSE),"")</f>
        <v/>
      </c>
      <c r="I153" s="9"/>
      <c r="J153" s="9" t="str">
        <f>IFERROR(VLOOKUP(I153,DONNEES!$A$2:$B$4,2,FALSE),"")</f>
        <v/>
      </c>
      <c r="K153" s="9"/>
      <c r="L153" s="9"/>
      <c r="M153" s="9"/>
      <c r="N153" s="9" t="str">
        <f>IF(IF(A_remplir!B166&lt;&gt;0,A_remplir!B166,A_remplir!D166)=0,"",IF(A_remplir!B166&lt;&gt;0,A_remplir!B166,A_remplir!D166))</f>
        <v/>
      </c>
      <c r="O153" s="9"/>
      <c r="P153" s="9"/>
      <c r="Q153" s="9"/>
      <c r="R153" s="9" t="str">
        <f>IF(A_remplir!L166&lt;&gt;0,A_remplir!L166,"")</f>
        <v/>
      </c>
      <c r="S153" s="9" t="str">
        <f t="shared" si="5"/>
        <v/>
      </c>
      <c r="T153" s="9" t="str">
        <f>IF(A_remplir!I166&lt;&gt;0,A_remplir!I166,"")</f>
        <v/>
      </c>
      <c r="U153" s="9"/>
      <c r="V153" s="39" t="str">
        <f>IF(BC153&lt;&gt;"",A_remplir!$B$6,"")</f>
        <v/>
      </c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 t="str">
        <f>+IFERROR(VLOOKUP(AG153,DONNEES!M$6:$N152,2,0),"")</f>
        <v/>
      </c>
      <c r="AI153" s="9"/>
      <c r="AJ153" s="9" t="str">
        <f>IF(A_remplir!U166&lt;&gt;"",A_remplir!U166,"")</f>
        <v/>
      </c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44" t="str">
        <f>IF(AND(AC153&lt;&gt;"",AF153&lt;&gt;""),SUMPRODUCT((A_remplir!A166:A1155=A153)*A_remplir!D166:D1155),"")</f>
        <v/>
      </c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  <c r="CC153" s="9"/>
      <c r="CD153" s="9"/>
      <c r="CE153" s="9"/>
      <c r="CF153" s="9"/>
      <c r="CG153" s="9"/>
      <c r="CH153" s="9"/>
      <c r="CI153" s="9"/>
      <c r="CJ153" s="9"/>
      <c r="CK153" s="9"/>
      <c r="CL153" s="9"/>
      <c r="CM153" s="9" t="str">
        <f>IF(A_remplir!U166&lt;&gt;"",A_remplir!U166,"")</f>
        <v/>
      </c>
      <c r="CN153" s="9" t="str">
        <f>IF(A_remplir!W166&lt;&gt;"",A_remplir!W166,"")</f>
        <v/>
      </c>
      <c r="CO153" s="36" t="str">
        <f t="shared" si="6"/>
        <v/>
      </c>
    </row>
    <row r="154" spans="1:93" x14ac:dyDescent="0.25">
      <c r="A154" s="9"/>
      <c r="B154" s="9"/>
      <c r="C154" s="9"/>
      <c r="D154" s="9"/>
      <c r="E154" s="9"/>
      <c r="F154" s="9" t="str">
        <f>IF(A154&lt;&gt;"",A_remplir!$B$3,"")</f>
        <v/>
      </c>
      <c r="G154" s="9"/>
      <c r="H154" s="9" t="str">
        <f>IFERROR(VLOOKUP(G154,DONNEES!$C$2:$D$4,2,FALSE),"")</f>
        <v/>
      </c>
      <c r="I154" s="9"/>
      <c r="J154" s="9" t="str">
        <f>IFERROR(VLOOKUP(I154,DONNEES!$A$2:$B$4,2,FALSE),"")</f>
        <v/>
      </c>
      <c r="K154" s="9"/>
      <c r="L154" s="9"/>
      <c r="M154" s="9"/>
      <c r="N154" s="9" t="str">
        <f>IF(IF(A_remplir!B167&lt;&gt;0,A_remplir!B167,A_remplir!D167)=0,"",IF(A_remplir!B167&lt;&gt;0,A_remplir!B167,A_remplir!D167))</f>
        <v/>
      </c>
      <c r="O154" s="9"/>
      <c r="P154" s="9"/>
      <c r="Q154" s="9"/>
      <c r="R154" s="9" t="str">
        <f>IF(A_remplir!L167&lt;&gt;0,A_remplir!L167,"")</f>
        <v/>
      </c>
      <c r="S154" s="9" t="str">
        <f t="shared" si="5"/>
        <v/>
      </c>
      <c r="T154" s="9" t="str">
        <f>IF(A_remplir!I167&lt;&gt;0,A_remplir!I167,"")</f>
        <v/>
      </c>
      <c r="U154" s="9"/>
      <c r="V154" s="39" t="str">
        <f>IF(BC154&lt;&gt;"",A_remplir!$B$6,"")</f>
        <v/>
      </c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 t="str">
        <f>+IFERROR(VLOOKUP(AG154,DONNEES!M$6:$N153,2,0),"")</f>
        <v/>
      </c>
      <c r="AI154" s="9"/>
      <c r="AJ154" s="9" t="str">
        <f>IF(A_remplir!U167&lt;&gt;"",A_remplir!U167,"")</f>
        <v/>
      </c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44" t="str">
        <f>IF(AND(AC154&lt;&gt;"",AF154&lt;&gt;""),SUMPRODUCT((A_remplir!A167:A1156=A154)*A_remplir!D167:D1156),"")</f>
        <v/>
      </c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  <c r="CC154" s="9"/>
      <c r="CD154" s="9"/>
      <c r="CE154" s="9"/>
      <c r="CF154" s="9"/>
      <c r="CG154" s="9"/>
      <c r="CH154" s="9"/>
      <c r="CI154" s="9"/>
      <c r="CJ154" s="9"/>
      <c r="CK154" s="9"/>
      <c r="CL154" s="9"/>
      <c r="CM154" s="9" t="str">
        <f>IF(A_remplir!U167&lt;&gt;"",A_remplir!U167,"")</f>
        <v/>
      </c>
      <c r="CN154" s="9" t="str">
        <f>IF(A_remplir!W167&lt;&gt;"",A_remplir!W167,"")</f>
        <v/>
      </c>
      <c r="CO154" s="36" t="str">
        <f t="shared" si="6"/>
        <v/>
      </c>
    </row>
    <row r="155" spans="1:93" x14ac:dyDescent="0.25">
      <c r="A155" s="9"/>
      <c r="B155" s="9"/>
      <c r="C155" s="9"/>
      <c r="D155" s="9"/>
      <c r="E155" s="9"/>
      <c r="F155" s="9" t="str">
        <f>IF(A155&lt;&gt;"",A_remplir!$B$3,"")</f>
        <v/>
      </c>
      <c r="G155" s="9"/>
      <c r="H155" s="9" t="str">
        <f>IFERROR(VLOOKUP(G155,DONNEES!$C$2:$D$4,2,FALSE),"")</f>
        <v/>
      </c>
      <c r="I155" s="9"/>
      <c r="J155" s="9" t="str">
        <f>IFERROR(VLOOKUP(I155,DONNEES!$A$2:$B$4,2,FALSE),"")</f>
        <v/>
      </c>
      <c r="K155" s="9"/>
      <c r="L155" s="9"/>
      <c r="M155" s="9"/>
      <c r="N155" s="9" t="str">
        <f>IF(IF(A_remplir!B168&lt;&gt;0,A_remplir!B168,A_remplir!D168)=0,"",IF(A_remplir!B168&lt;&gt;0,A_remplir!B168,A_remplir!D168))</f>
        <v/>
      </c>
      <c r="O155" s="9"/>
      <c r="P155" s="9"/>
      <c r="Q155" s="9"/>
      <c r="R155" s="9" t="str">
        <f>IF(A_remplir!L168&lt;&gt;0,A_remplir!L168,"")</f>
        <v/>
      </c>
      <c r="S155" s="9" t="str">
        <f t="shared" si="5"/>
        <v/>
      </c>
      <c r="T155" s="9" t="str">
        <f>IF(A_remplir!I168&lt;&gt;0,A_remplir!I168,"")</f>
        <v/>
      </c>
      <c r="U155" s="9"/>
      <c r="V155" s="39" t="str">
        <f>IF(BC155&lt;&gt;"",A_remplir!$B$6,"")</f>
        <v/>
      </c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 t="str">
        <f>+IFERROR(VLOOKUP(AG155,DONNEES!M$6:$N154,2,0),"")</f>
        <v/>
      </c>
      <c r="AI155" s="9"/>
      <c r="AJ155" s="9" t="str">
        <f>IF(A_remplir!U168&lt;&gt;"",A_remplir!U168,"")</f>
        <v/>
      </c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44" t="str">
        <f>IF(AND(AC155&lt;&gt;"",AF155&lt;&gt;""),SUMPRODUCT((A_remplir!A168:A1157=A155)*A_remplir!D168:D1157),"")</f>
        <v/>
      </c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  <c r="CC155" s="9"/>
      <c r="CD155" s="9"/>
      <c r="CE155" s="9"/>
      <c r="CF155" s="9"/>
      <c r="CG155" s="9"/>
      <c r="CH155" s="9"/>
      <c r="CI155" s="9"/>
      <c r="CJ155" s="9"/>
      <c r="CK155" s="9"/>
      <c r="CL155" s="9"/>
      <c r="CM155" s="9" t="str">
        <f>IF(A_remplir!U168&lt;&gt;"",A_remplir!U168,"")</f>
        <v/>
      </c>
      <c r="CN155" s="9" t="str">
        <f>IF(A_remplir!W168&lt;&gt;"",A_remplir!W168,"")</f>
        <v/>
      </c>
      <c r="CO155" s="36" t="str">
        <f t="shared" si="6"/>
        <v/>
      </c>
    </row>
    <row r="156" spans="1:93" x14ac:dyDescent="0.25">
      <c r="A156" s="9"/>
      <c r="B156" s="9"/>
      <c r="C156" s="9"/>
      <c r="D156" s="9"/>
      <c r="E156" s="9"/>
      <c r="F156" s="9" t="str">
        <f>IF(A156&lt;&gt;"",A_remplir!$B$3,"")</f>
        <v/>
      </c>
      <c r="G156" s="9"/>
      <c r="H156" s="9" t="str">
        <f>IFERROR(VLOOKUP(G156,DONNEES!$C$2:$D$4,2,FALSE),"")</f>
        <v/>
      </c>
      <c r="I156" s="9"/>
      <c r="J156" s="9" t="str">
        <f>IFERROR(VLOOKUP(I156,DONNEES!$A$2:$B$4,2,FALSE),"")</f>
        <v/>
      </c>
      <c r="K156" s="9"/>
      <c r="L156" s="9"/>
      <c r="M156" s="9"/>
      <c r="N156" s="9" t="str">
        <f>IF(IF(A_remplir!B169&lt;&gt;0,A_remplir!B169,A_remplir!D169)=0,"",IF(A_remplir!B169&lt;&gt;0,A_remplir!B169,A_remplir!D169))</f>
        <v/>
      </c>
      <c r="O156" s="9"/>
      <c r="P156" s="9"/>
      <c r="Q156" s="9"/>
      <c r="R156" s="9" t="str">
        <f>IF(A_remplir!L169&lt;&gt;0,A_remplir!L169,"")</f>
        <v/>
      </c>
      <c r="S156" s="9" t="str">
        <f t="shared" si="5"/>
        <v/>
      </c>
      <c r="T156" s="9" t="str">
        <f>IF(A_remplir!I169&lt;&gt;0,A_remplir!I169,"")</f>
        <v/>
      </c>
      <c r="U156" s="9"/>
      <c r="V156" s="39" t="str">
        <f>IF(BC156&lt;&gt;"",A_remplir!$B$6,"")</f>
        <v/>
      </c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 t="str">
        <f>+IFERROR(VLOOKUP(AG156,DONNEES!M$6:$N155,2,0),"")</f>
        <v/>
      </c>
      <c r="AI156" s="9"/>
      <c r="AJ156" s="9" t="str">
        <f>IF(A_remplir!U169&lt;&gt;"",A_remplir!U169,"")</f>
        <v/>
      </c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44" t="str">
        <f>IF(AND(AC156&lt;&gt;"",AF156&lt;&gt;""),SUMPRODUCT((A_remplir!A169:A1158=A156)*A_remplir!D169:D1158),"")</f>
        <v/>
      </c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  <c r="CC156" s="9"/>
      <c r="CD156" s="9"/>
      <c r="CE156" s="9"/>
      <c r="CF156" s="9"/>
      <c r="CG156" s="9"/>
      <c r="CH156" s="9"/>
      <c r="CI156" s="9"/>
      <c r="CJ156" s="9"/>
      <c r="CK156" s="9"/>
      <c r="CL156" s="9"/>
      <c r="CM156" s="9" t="str">
        <f>IF(A_remplir!U169&lt;&gt;"",A_remplir!U169,"")</f>
        <v/>
      </c>
      <c r="CN156" s="9" t="str">
        <f>IF(A_remplir!W169&lt;&gt;"",A_remplir!W169,"")</f>
        <v/>
      </c>
      <c r="CO156" s="36" t="str">
        <f t="shared" si="6"/>
        <v/>
      </c>
    </row>
    <row r="157" spans="1:93" x14ac:dyDescent="0.25">
      <c r="A157" s="9"/>
      <c r="B157" s="9"/>
      <c r="C157" s="9"/>
      <c r="D157" s="9"/>
      <c r="E157" s="9"/>
      <c r="F157" s="9" t="str">
        <f>IF(A157&lt;&gt;"",A_remplir!$B$3,"")</f>
        <v/>
      </c>
      <c r="G157" s="9"/>
      <c r="H157" s="9" t="str">
        <f>IFERROR(VLOOKUP(G157,DONNEES!$C$2:$D$4,2,FALSE),"")</f>
        <v/>
      </c>
      <c r="I157" s="9"/>
      <c r="J157" s="9" t="str">
        <f>IFERROR(VLOOKUP(I157,DONNEES!$A$2:$B$4,2,FALSE),"")</f>
        <v/>
      </c>
      <c r="K157" s="9"/>
      <c r="L157" s="9"/>
      <c r="M157" s="9"/>
      <c r="N157" s="9" t="str">
        <f>IF(IF(A_remplir!B170&lt;&gt;0,A_remplir!B170,A_remplir!D170)=0,"",IF(A_remplir!B170&lt;&gt;0,A_remplir!B170,A_remplir!D170))</f>
        <v/>
      </c>
      <c r="O157" s="9"/>
      <c r="P157" s="9"/>
      <c r="Q157" s="9"/>
      <c r="R157" s="9" t="str">
        <f>IF(A_remplir!L170&lt;&gt;0,A_remplir!L170,"")</f>
        <v/>
      </c>
      <c r="S157" s="9" t="str">
        <f t="shared" si="5"/>
        <v/>
      </c>
      <c r="T157" s="9" t="str">
        <f>IF(A_remplir!I170&lt;&gt;0,A_remplir!I170,"")</f>
        <v/>
      </c>
      <c r="U157" s="9"/>
      <c r="V157" s="39" t="str">
        <f>IF(BC157&lt;&gt;"",A_remplir!$B$6,"")</f>
        <v/>
      </c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 t="str">
        <f>+IFERROR(VLOOKUP(AG157,DONNEES!M$6:$N156,2,0),"")</f>
        <v/>
      </c>
      <c r="AI157" s="9"/>
      <c r="AJ157" s="9" t="str">
        <f>IF(A_remplir!U170&lt;&gt;"",A_remplir!U170,"")</f>
        <v/>
      </c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44" t="str">
        <f>IF(AND(AC157&lt;&gt;"",AF157&lt;&gt;""),SUMPRODUCT((A_remplir!A170:A1159=A157)*A_remplir!D170:D1159),"")</f>
        <v/>
      </c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  <c r="CC157" s="9"/>
      <c r="CD157" s="9"/>
      <c r="CE157" s="9"/>
      <c r="CF157" s="9"/>
      <c r="CG157" s="9"/>
      <c r="CH157" s="9"/>
      <c r="CI157" s="9"/>
      <c r="CJ157" s="9"/>
      <c r="CK157" s="9"/>
      <c r="CL157" s="9"/>
      <c r="CM157" s="9" t="str">
        <f>IF(A_remplir!U170&lt;&gt;"",A_remplir!U170,"")</f>
        <v/>
      </c>
      <c r="CN157" s="9" t="str">
        <f>IF(A_remplir!W170&lt;&gt;"",A_remplir!W170,"")</f>
        <v/>
      </c>
      <c r="CO157" s="36" t="str">
        <f t="shared" si="6"/>
        <v/>
      </c>
    </row>
    <row r="158" spans="1:93" x14ac:dyDescent="0.25">
      <c r="A158" s="9"/>
      <c r="B158" s="9"/>
      <c r="C158" s="9"/>
      <c r="D158" s="9"/>
      <c r="E158" s="9"/>
      <c r="F158" s="9" t="str">
        <f>IF(A158&lt;&gt;"",A_remplir!$B$3,"")</f>
        <v/>
      </c>
      <c r="G158" s="9"/>
      <c r="H158" s="9" t="str">
        <f>IFERROR(VLOOKUP(G158,DONNEES!$C$2:$D$4,2,FALSE),"")</f>
        <v/>
      </c>
      <c r="I158" s="9"/>
      <c r="J158" s="9" t="str">
        <f>IFERROR(VLOOKUP(I158,DONNEES!$A$2:$B$4,2,FALSE),"")</f>
        <v/>
      </c>
      <c r="K158" s="9"/>
      <c r="L158" s="9"/>
      <c r="M158" s="9"/>
      <c r="N158" s="9" t="str">
        <f>IF(IF(A_remplir!B171&lt;&gt;0,A_remplir!B171,A_remplir!D171)=0,"",IF(A_remplir!B171&lt;&gt;0,A_remplir!B171,A_remplir!D171))</f>
        <v/>
      </c>
      <c r="O158" s="9"/>
      <c r="P158" s="9"/>
      <c r="Q158" s="9"/>
      <c r="R158" s="9" t="str">
        <f>IF(A_remplir!L171&lt;&gt;0,A_remplir!L171,"")</f>
        <v/>
      </c>
      <c r="S158" s="9" t="str">
        <f t="shared" si="5"/>
        <v/>
      </c>
      <c r="T158" s="9" t="str">
        <f>IF(A_remplir!I171&lt;&gt;0,A_remplir!I171,"")</f>
        <v/>
      </c>
      <c r="U158" s="9"/>
      <c r="V158" s="39" t="str">
        <f>IF(BC158&lt;&gt;"",A_remplir!$B$6,"")</f>
        <v/>
      </c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 t="str">
        <f>+IFERROR(VLOOKUP(AG158,DONNEES!M$6:$N157,2,0),"")</f>
        <v/>
      </c>
      <c r="AI158" s="9"/>
      <c r="AJ158" s="9" t="str">
        <f>IF(A_remplir!U171&lt;&gt;"",A_remplir!U171,"")</f>
        <v/>
      </c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44" t="str">
        <f>IF(AND(AC158&lt;&gt;"",AF158&lt;&gt;""),SUMPRODUCT((A_remplir!A171:A1160=A158)*A_remplir!D171:D1160),"")</f>
        <v/>
      </c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  <c r="CC158" s="9"/>
      <c r="CD158" s="9"/>
      <c r="CE158" s="9"/>
      <c r="CF158" s="9"/>
      <c r="CG158" s="9"/>
      <c r="CH158" s="9"/>
      <c r="CI158" s="9"/>
      <c r="CJ158" s="9"/>
      <c r="CK158" s="9"/>
      <c r="CL158" s="9"/>
      <c r="CM158" s="9" t="str">
        <f>IF(A_remplir!U171&lt;&gt;"",A_remplir!U171,"")</f>
        <v/>
      </c>
      <c r="CN158" s="9" t="str">
        <f>IF(A_remplir!W171&lt;&gt;"",A_remplir!W171,"")</f>
        <v/>
      </c>
      <c r="CO158" s="36" t="str">
        <f t="shared" si="6"/>
        <v/>
      </c>
    </row>
    <row r="159" spans="1:93" x14ac:dyDescent="0.25">
      <c r="A159" s="9"/>
      <c r="B159" s="9"/>
      <c r="C159" s="9"/>
      <c r="D159" s="9"/>
      <c r="E159" s="9"/>
      <c r="F159" s="9" t="str">
        <f>IF(A159&lt;&gt;"",A_remplir!$B$3,"")</f>
        <v/>
      </c>
      <c r="G159" s="9"/>
      <c r="H159" s="9" t="str">
        <f>IFERROR(VLOOKUP(G159,DONNEES!$C$2:$D$4,2,FALSE),"")</f>
        <v/>
      </c>
      <c r="I159" s="9"/>
      <c r="J159" s="9" t="str">
        <f>IFERROR(VLOOKUP(I159,DONNEES!$A$2:$B$4,2,FALSE),"")</f>
        <v/>
      </c>
      <c r="K159" s="9"/>
      <c r="L159" s="9"/>
      <c r="M159" s="9"/>
      <c r="N159" s="9" t="str">
        <f>IF(IF(A_remplir!B172&lt;&gt;0,A_remplir!B172,A_remplir!D172)=0,"",IF(A_remplir!B172&lt;&gt;0,A_remplir!B172,A_remplir!D172))</f>
        <v/>
      </c>
      <c r="O159" s="9"/>
      <c r="P159" s="9"/>
      <c r="Q159" s="9"/>
      <c r="R159" s="9" t="str">
        <f>IF(A_remplir!L172&lt;&gt;0,A_remplir!L172,"")</f>
        <v/>
      </c>
      <c r="S159" s="9" t="str">
        <f t="shared" si="5"/>
        <v/>
      </c>
      <c r="T159" s="9" t="str">
        <f>IF(A_remplir!I172&lt;&gt;0,A_remplir!I172,"")</f>
        <v/>
      </c>
      <c r="U159" s="9"/>
      <c r="V159" s="39" t="str">
        <f>IF(BC159&lt;&gt;"",A_remplir!$B$6,"")</f>
        <v/>
      </c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 t="str">
        <f>+IFERROR(VLOOKUP(AG159,DONNEES!M$6:$N158,2,0),"")</f>
        <v/>
      </c>
      <c r="AI159" s="9"/>
      <c r="AJ159" s="9" t="str">
        <f>IF(A_remplir!U172&lt;&gt;"",A_remplir!U172,"")</f>
        <v/>
      </c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44" t="str">
        <f>IF(AND(AC159&lt;&gt;"",AF159&lt;&gt;""),SUMPRODUCT((A_remplir!A172:A1161=A159)*A_remplir!D172:D1161),"")</f>
        <v/>
      </c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  <c r="CC159" s="9"/>
      <c r="CD159" s="9"/>
      <c r="CE159" s="9"/>
      <c r="CF159" s="9"/>
      <c r="CG159" s="9"/>
      <c r="CH159" s="9"/>
      <c r="CI159" s="9"/>
      <c r="CJ159" s="9"/>
      <c r="CK159" s="9"/>
      <c r="CL159" s="9"/>
      <c r="CM159" s="9" t="str">
        <f>IF(A_remplir!U172&lt;&gt;"",A_remplir!U172,"")</f>
        <v/>
      </c>
      <c r="CN159" s="9" t="str">
        <f>IF(A_remplir!W172&lt;&gt;"",A_remplir!W172,"")</f>
        <v/>
      </c>
      <c r="CO159" s="36" t="str">
        <f t="shared" si="6"/>
        <v/>
      </c>
    </row>
    <row r="160" spans="1:93" x14ac:dyDescent="0.25">
      <c r="A160" s="9"/>
      <c r="B160" s="9"/>
      <c r="C160" s="9"/>
      <c r="D160" s="9"/>
      <c r="E160" s="9"/>
      <c r="F160" s="9" t="str">
        <f>IF(A160&lt;&gt;"",A_remplir!$B$3,"")</f>
        <v/>
      </c>
      <c r="G160" s="9"/>
      <c r="H160" s="9" t="str">
        <f>IFERROR(VLOOKUP(G160,DONNEES!$C$2:$D$4,2,FALSE),"")</f>
        <v/>
      </c>
      <c r="I160" s="9"/>
      <c r="J160" s="9" t="str">
        <f>IFERROR(VLOOKUP(I160,DONNEES!$A$2:$B$4,2,FALSE),"")</f>
        <v/>
      </c>
      <c r="K160" s="9"/>
      <c r="L160" s="9"/>
      <c r="M160" s="9"/>
      <c r="N160" s="9" t="str">
        <f>IF(IF(A_remplir!B173&lt;&gt;0,A_remplir!B173,A_remplir!D173)=0,"",IF(A_remplir!B173&lt;&gt;0,A_remplir!B173,A_remplir!D173))</f>
        <v/>
      </c>
      <c r="O160" s="9"/>
      <c r="P160" s="9"/>
      <c r="Q160" s="9"/>
      <c r="R160" s="9" t="str">
        <f>IF(A_remplir!L173&lt;&gt;0,A_remplir!L173,"")</f>
        <v/>
      </c>
      <c r="S160" s="9" t="str">
        <f t="shared" si="5"/>
        <v/>
      </c>
      <c r="T160" s="9" t="str">
        <f>IF(A_remplir!I173&lt;&gt;0,A_remplir!I173,"")</f>
        <v/>
      </c>
      <c r="U160" s="9"/>
      <c r="V160" s="39" t="str">
        <f>IF(BC160&lt;&gt;"",A_remplir!$B$6,"")</f>
        <v/>
      </c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 t="str">
        <f>+IFERROR(VLOOKUP(AG160,DONNEES!M$6:$N159,2,0),"")</f>
        <v/>
      </c>
      <c r="AI160" s="9"/>
      <c r="AJ160" s="9" t="str">
        <f>IF(A_remplir!U173&lt;&gt;"",A_remplir!U173,"")</f>
        <v/>
      </c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44" t="str">
        <f>IF(AND(AC160&lt;&gt;"",AF160&lt;&gt;""),SUMPRODUCT((A_remplir!A173:A1162=A160)*A_remplir!D173:D1162),"")</f>
        <v/>
      </c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  <c r="CC160" s="9"/>
      <c r="CD160" s="9"/>
      <c r="CE160" s="9"/>
      <c r="CF160" s="9"/>
      <c r="CG160" s="9"/>
      <c r="CH160" s="9"/>
      <c r="CI160" s="9"/>
      <c r="CJ160" s="9"/>
      <c r="CK160" s="9"/>
      <c r="CL160" s="9"/>
      <c r="CM160" s="9" t="str">
        <f>IF(A_remplir!U173&lt;&gt;"",A_remplir!U173,"")</f>
        <v/>
      </c>
      <c r="CN160" s="9" t="str">
        <f>IF(A_remplir!W173&lt;&gt;"",A_remplir!W173,"")</f>
        <v/>
      </c>
      <c r="CO160" s="36" t="str">
        <f t="shared" si="6"/>
        <v/>
      </c>
    </row>
    <row r="161" spans="1:93" x14ac:dyDescent="0.25">
      <c r="A161" s="9"/>
      <c r="B161" s="9"/>
      <c r="C161" s="9"/>
      <c r="D161" s="9"/>
      <c r="E161" s="9"/>
      <c r="F161" s="9" t="str">
        <f>IF(A161&lt;&gt;"",A_remplir!$B$3,"")</f>
        <v/>
      </c>
      <c r="G161" s="9"/>
      <c r="H161" s="9" t="str">
        <f>IFERROR(VLOOKUP(G161,DONNEES!$C$2:$D$4,2,FALSE),"")</f>
        <v/>
      </c>
      <c r="I161" s="9"/>
      <c r="J161" s="9" t="str">
        <f>IFERROR(VLOOKUP(I161,DONNEES!$A$2:$B$4,2,FALSE),"")</f>
        <v/>
      </c>
      <c r="K161" s="9"/>
      <c r="L161" s="9"/>
      <c r="M161" s="9"/>
      <c r="N161" s="9" t="str">
        <f>IF(IF(A_remplir!B174&lt;&gt;0,A_remplir!B174,A_remplir!D174)=0,"",IF(A_remplir!B174&lt;&gt;0,A_remplir!B174,A_remplir!D174))</f>
        <v/>
      </c>
      <c r="O161" s="9"/>
      <c r="P161" s="9"/>
      <c r="Q161" s="9"/>
      <c r="R161" s="9" t="str">
        <f>IF(A_remplir!L174&lt;&gt;0,A_remplir!L174,"")</f>
        <v/>
      </c>
      <c r="S161" s="9" t="str">
        <f t="shared" si="5"/>
        <v/>
      </c>
      <c r="T161" s="9" t="str">
        <f>IF(A_remplir!I174&lt;&gt;0,A_remplir!I174,"")</f>
        <v/>
      </c>
      <c r="U161" s="9"/>
      <c r="V161" s="39" t="str">
        <f>IF(BC161&lt;&gt;"",A_remplir!$B$6,"")</f>
        <v/>
      </c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 t="str">
        <f>+IFERROR(VLOOKUP(AG161,DONNEES!M$6:$N160,2,0),"")</f>
        <v/>
      </c>
      <c r="AI161" s="9"/>
      <c r="AJ161" s="9" t="str">
        <f>IF(A_remplir!U174&lt;&gt;"",A_remplir!U174,"")</f>
        <v/>
      </c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44" t="str">
        <f>IF(AND(AC161&lt;&gt;"",AF161&lt;&gt;""),SUMPRODUCT((A_remplir!A174:A1163=A161)*A_remplir!D174:D1163),"")</f>
        <v/>
      </c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  <c r="CC161" s="9"/>
      <c r="CD161" s="9"/>
      <c r="CE161" s="9"/>
      <c r="CF161" s="9"/>
      <c r="CG161" s="9"/>
      <c r="CH161" s="9"/>
      <c r="CI161" s="9"/>
      <c r="CJ161" s="9"/>
      <c r="CK161" s="9"/>
      <c r="CL161" s="9"/>
      <c r="CM161" s="9" t="str">
        <f>IF(A_remplir!U174&lt;&gt;"",A_remplir!U174,"")</f>
        <v/>
      </c>
      <c r="CN161" s="9" t="str">
        <f>IF(A_remplir!W174&lt;&gt;"",A_remplir!W174,"")</f>
        <v/>
      </c>
      <c r="CO161" s="36" t="str">
        <f t="shared" si="6"/>
        <v/>
      </c>
    </row>
    <row r="162" spans="1:93" x14ac:dyDescent="0.25">
      <c r="A162" s="9"/>
      <c r="B162" s="9"/>
      <c r="C162" s="9"/>
      <c r="D162" s="9"/>
      <c r="E162" s="9"/>
      <c r="F162" s="9" t="str">
        <f>IF(A162&lt;&gt;"",A_remplir!$B$3,"")</f>
        <v/>
      </c>
      <c r="G162" s="9"/>
      <c r="H162" s="9" t="str">
        <f>IFERROR(VLOOKUP(G162,DONNEES!$C$2:$D$4,2,FALSE),"")</f>
        <v/>
      </c>
      <c r="I162" s="9"/>
      <c r="J162" s="9" t="str">
        <f>IFERROR(VLOOKUP(I162,DONNEES!$A$2:$B$4,2,FALSE),"")</f>
        <v/>
      </c>
      <c r="K162" s="9"/>
      <c r="L162" s="9"/>
      <c r="M162" s="9"/>
      <c r="N162" s="9" t="str">
        <f>IF(IF(A_remplir!B175&lt;&gt;0,A_remplir!B175,A_remplir!D175)=0,"",IF(A_remplir!B175&lt;&gt;0,A_remplir!B175,A_remplir!D175))</f>
        <v/>
      </c>
      <c r="O162" s="9"/>
      <c r="P162" s="9"/>
      <c r="Q162" s="9"/>
      <c r="R162" s="9" t="str">
        <f>IF(A_remplir!L175&lt;&gt;0,A_remplir!L175,"")</f>
        <v/>
      </c>
      <c r="S162" s="9" t="str">
        <f t="shared" si="5"/>
        <v/>
      </c>
      <c r="T162" s="9" t="str">
        <f>IF(A_remplir!I175&lt;&gt;0,A_remplir!I175,"")</f>
        <v/>
      </c>
      <c r="U162" s="9"/>
      <c r="V162" s="39" t="str">
        <f>IF(BC162&lt;&gt;"",A_remplir!$B$6,"")</f>
        <v/>
      </c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 t="str">
        <f>+IFERROR(VLOOKUP(AG162,DONNEES!M$6:$N161,2,0),"")</f>
        <v/>
      </c>
      <c r="AI162" s="9"/>
      <c r="AJ162" s="9" t="str">
        <f>IF(A_remplir!U175&lt;&gt;"",A_remplir!U175,"")</f>
        <v/>
      </c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44" t="str">
        <f>IF(AND(AC162&lt;&gt;"",AF162&lt;&gt;""),SUMPRODUCT((A_remplir!A175:A1164=A162)*A_remplir!D175:D1164),"")</f>
        <v/>
      </c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  <c r="CC162" s="9"/>
      <c r="CD162" s="9"/>
      <c r="CE162" s="9"/>
      <c r="CF162" s="9"/>
      <c r="CG162" s="9"/>
      <c r="CH162" s="9"/>
      <c r="CI162" s="9"/>
      <c r="CJ162" s="9"/>
      <c r="CK162" s="9"/>
      <c r="CL162" s="9"/>
      <c r="CM162" s="9" t="str">
        <f>IF(A_remplir!U175&lt;&gt;"",A_remplir!U175,"")</f>
        <v/>
      </c>
      <c r="CN162" s="9" t="str">
        <f>IF(A_remplir!W175&lt;&gt;"",A_remplir!W175,"")</f>
        <v/>
      </c>
      <c r="CO162" s="36" t="str">
        <f t="shared" si="6"/>
        <v/>
      </c>
    </row>
    <row r="163" spans="1:93" x14ac:dyDescent="0.25">
      <c r="A163" s="9"/>
      <c r="B163" s="9"/>
      <c r="C163" s="9"/>
      <c r="D163" s="9"/>
      <c r="E163" s="9"/>
      <c r="F163" s="9" t="str">
        <f>IF(A163&lt;&gt;"",A_remplir!$B$3,"")</f>
        <v/>
      </c>
      <c r="G163" s="9"/>
      <c r="H163" s="9" t="str">
        <f>IFERROR(VLOOKUP(G163,DONNEES!$C$2:$D$4,2,FALSE),"")</f>
        <v/>
      </c>
      <c r="I163" s="9"/>
      <c r="J163" s="9" t="str">
        <f>IFERROR(VLOOKUP(I163,DONNEES!$A$2:$B$4,2,FALSE),"")</f>
        <v/>
      </c>
      <c r="K163" s="9"/>
      <c r="L163" s="9"/>
      <c r="M163" s="9"/>
      <c r="N163" s="9" t="str">
        <f>IF(IF(A_remplir!B176&lt;&gt;0,A_remplir!B176,A_remplir!D176)=0,"",IF(A_remplir!B176&lt;&gt;0,A_remplir!B176,A_remplir!D176))</f>
        <v/>
      </c>
      <c r="O163" s="9"/>
      <c r="P163" s="9"/>
      <c r="Q163" s="9"/>
      <c r="R163" s="9" t="str">
        <f>IF(A_remplir!L176&lt;&gt;0,A_remplir!L176,"")</f>
        <v/>
      </c>
      <c r="S163" s="9" t="str">
        <f t="shared" si="5"/>
        <v/>
      </c>
      <c r="T163" s="9" t="str">
        <f>IF(A_remplir!I176&lt;&gt;0,A_remplir!I176,"")</f>
        <v/>
      </c>
      <c r="U163" s="9"/>
      <c r="V163" s="39" t="str">
        <f>IF(BC163&lt;&gt;"",A_remplir!$B$6,"")</f>
        <v/>
      </c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 t="str">
        <f>+IFERROR(VLOOKUP(AG163,DONNEES!M$6:$N162,2,0),"")</f>
        <v/>
      </c>
      <c r="AI163" s="9"/>
      <c r="AJ163" s="9" t="str">
        <f>IF(A_remplir!U176&lt;&gt;"",A_remplir!U176,"")</f>
        <v/>
      </c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44" t="str">
        <f>IF(AND(AC163&lt;&gt;"",AF163&lt;&gt;""),SUMPRODUCT((A_remplir!A176:A1165=A163)*A_remplir!D176:D1165),"")</f>
        <v/>
      </c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  <c r="CC163" s="9"/>
      <c r="CD163" s="9"/>
      <c r="CE163" s="9"/>
      <c r="CF163" s="9"/>
      <c r="CG163" s="9"/>
      <c r="CH163" s="9"/>
      <c r="CI163" s="9"/>
      <c r="CJ163" s="9"/>
      <c r="CK163" s="9"/>
      <c r="CL163" s="9"/>
      <c r="CM163" s="9" t="str">
        <f>IF(A_remplir!U176&lt;&gt;"",A_remplir!U176,"")</f>
        <v/>
      </c>
      <c r="CN163" s="9" t="str">
        <f>IF(A_remplir!W176&lt;&gt;"",A_remplir!W176,"")</f>
        <v/>
      </c>
      <c r="CO163" s="36" t="str">
        <f t="shared" si="6"/>
        <v/>
      </c>
    </row>
    <row r="164" spans="1:93" x14ac:dyDescent="0.25">
      <c r="A164" s="9"/>
      <c r="B164" s="9"/>
      <c r="C164" s="9"/>
      <c r="D164" s="9"/>
      <c r="E164" s="9"/>
      <c r="F164" s="9" t="str">
        <f>IF(A164&lt;&gt;"",A_remplir!$B$3,"")</f>
        <v/>
      </c>
      <c r="G164" s="9"/>
      <c r="H164" s="9" t="str">
        <f>IFERROR(VLOOKUP(G164,DONNEES!$C$2:$D$4,2,FALSE),"")</f>
        <v/>
      </c>
      <c r="I164" s="9"/>
      <c r="J164" s="9" t="str">
        <f>IFERROR(VLOOKUP(I164,DONNEES!$A$2:$B$4,2,FALSE),"")</f>
        <v/>
      </c>
      <c r="K164" s="9"/>
      <c r="L164" s="9"/>
      <c r="M164" s="9"/>
      <c r="N164" s="9" t="str">
        <f>IF(IF(A_remplir!B177&lt;&gt;0,A_remplir!B177,A_remplir!D177)=0,"",IF(A_remplir!B177&lt;&gt;0,A_remplir!B177,A_remplir!D177))</f>
        <v/>
      </c>
      <c r="O164" s="9"/>
      <c r="P164" s="9"/>
      <c r="Q164" s="9"/>
      <c r="R164" s="9" t="str">
        <f>IF(A_remplir!L177&lt;&gt;0,A_remplir!L177,"")</f>
        <v/>
      </c>
      <c r="S164" s="9" t="str">
        <f t="shared" si="5"/>
        <v/>
      </c>
      <c r="T164" s="9" t="str">
        <f>IF(A_remplir!I177&lt;&gt;0,A_remplir!I177,"")</f>
        <v/>
      </c>
      <c r="U164" s="9"/>
      <c r="V164" s="39" t="str">
        <f>IF(BC164&lt;&gt;"",A_remplir!$B$6,"")</f>
        <v/>
      </c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 t="str">
        <f>+IFERROR(VLOOKUP(AG164,DONNEES!M$6:$N163,2,0),"")</f>
        <v/>
      </c>
      <c r="AI164" s="9"/>
      <c r="AJ164" s="9" t="str">
        <f>IF(A_remplir!U177&lt;&gt;"",A_remplir!U177,"")</f>
        <v/>
      </c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44" t="str">
        <f>IF(AND(AC164&lt;&gt;"",AF164&lt;&gt;""),SUMPRODUCT((A_remplir!A177:A1166=A164)*A_remplir!D177:D1166),"")</f>
        <v/>
      </c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  <c r="CC164" s="9"/>
      <c r="CD164" s="9"/>
      <c r="CE164" s="9"/>
      <c r="CF164" s="9"/>
      <c r="CG164" s="9"/>
      <c r="CH164" s="9"/>
      <c r="CI164" s="9"/>
      <c r="CJ164" s="9"/>
      <c r="CK164" s="9"/>
      <c r="CL164" s="9"/>
      <c r="CM164" s="9" t="str">
        <f>IF(A_remplir!U177&lt;&gt;"",A_remplir!U177,"")</f>
        <v/>
      </c>
      <c r="CN164" s="9" t="str">
        <f>IF(A_remplir!W177&lt;&gt;"",A_remplir!W177,"")</f>
        <v/>
      </c>
      <c r="CO164" s="36" t="str">
        <f t="shared" si="6"/>
        <v/>
      </c>
    </row>
    <row r="165" spans="1:93" x14ac:dyDescent="0.25">
      <c r="A165" s="9"/>
      <c r="B165" s="9"/>
      <c r="C165" s="9"/>
      <c r="D165" s="9"/>
      <c r="E165" s="9"/>
      <c r="F165" s="9" t="str">
        <f>IF(A165&lt;&gt;"",A_remplir!$B$3,"")</f>
        <v/>
      </c>
      <c r="G165" s="9"/>
      <c r="H165" s="9" t="str">
        <f>IFERROR(VLOOKUP(G165,DONNEES!$C$2:$D$4,2,FALSE),"")</f>
        <v/>
      </c>
      <c r="I165" s="9"/>
      <c r="J165" s="9" t="str">
        <f>IFERROR(VLOOKUP(I165,DONNEES!$A$2:$B$4,2,FALSE),"")</f>
        <v/>
      </c>
      <c r="K165" s="9"/>
      <c r="L165" s="9"/>
      <c r="M165" s="9"/>
      <c r="N165" s="9" t="str">
        <f>IF(IF(A_remplir!B178&lt;&gt;0,A_remplir!B178,A_remplir!D178)=0,"",IF(A_remplir!B178&lt;&gt;0,A_remplir!B178,A_remplir!D178))</f>
        <v/>
      </c>
      <c r="O165" s="9"/>
      <c r="P165" s="9"/>
      <c r="Q165" s="9"/>
      <c r="R165" s="9" t="str">
        <f>IF(A_remplir!L178&lt;&gt;0,A_remplir!L178,"")</f>
        <v/>
      </c>
      <c r="S165" s="9" t="str">
        <f t="shared" si="5"/>
        <v/>
      </c>
      <c r="T165" s="9" t="str">
        <f>IF(A_remplir!I178&lt;&gt;0,A_remplir!I178,"")</f>
        <v/>
      </c>
      <c r="U165" s="9"/>
      <c r="V165" s="39" t="str">
        <f>IF(BC165&lt;&gt;"",A_remplir!$B$6,"")</f>
        <v/>
      </c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 t="str">
        <f>+IFERROR(VLOOKUP(AG165,DONNEES!M$6:$N164,2,0),"")</f>
        <v/>
      </c>
      <c r="AI165" s="9"/>
      <c r="AJ165" s="9" t="str">
        <f>IF(A_remplir!U178&lt;&gt;"",A_remplir!U178,"")</f>
        <v/>
      </c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44" t="str">
        <f>IF(AND(AC165&lt;&gt;"",AF165&lt;&gt;""),SUMPRODUCT((A_remplir!A178:A1167=A165)*A_remplir!D178:D1167),"")</f>
        <v/>
      </c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  <c r="CC165" s="9"/>
      <c r="CD165" s="9"/>
      <c r="CE165" s="9"/>
      <c r="CF165" s="9"/>
      <c r="CG165" s="9"/>
      <c r="CH165" s="9"/>
      <c r="CI165" s="9"/>
      <c r="CJ165" s="9"/>
      <c r="CK165" s="9"/>
      <c r="CL165" s="9"/>
      <c r="CM165" s="9" t="str">
        <f>IF(A_remplir!U178&lt;&gt;"",A_remplir!U178,"")</f>
        <v/>
      </c>
      <c r="CN165" s="9" t="str">
        <f>IF(A_remplir!W178&lt;&gt;"",A_remplir!W178,"")</f>
        <v/>
      </c>
      <c r="CO165" s="36" t="str">
        <f t="shared" si="6"/>
        <v/>
      </c>
    </row>
    <row r="166" spans="1:93" x14ac:dyDescent="0.25">
      <c r="A166" s="9"/>
      <c r="B166" s="9"/>
      <c r="C166" s="9"/>
      <c r="D166" s="9"/>
      <c r="E166" s="9"/>
      <c r="F166" s="9" t="str">
        <f>IF(A166&lt;&gt;"",A_remplir!$B$3,"")</f>
        <v/>
      </c>
      <c r="G166" s="9"/>
      <c r="H166" s="9" t="str">
        <f>IFERROR(VLOOKUP(G166,DONNEES!$C$2:$D$4,2,FALSE),"")</f>
        <v/>
      </c>
      <c r="I166" s="9"/>
      <c r="J166" s="9" t="str">
        <f>IFERROR(VLOOKUP(I166,DONNEES!$A$2:$B$4,2,FALSE),"")</f>
        <v/>
      </c>
      <c r="K166" s="9"/>
      <c r="L166" s="9"/>
      <c r="M166" s="9"/>
      <c r="N166" s="9" t="str">
        <f>IF(IF(A_remplir!B179&lt;&gt;0,A_remplir!B179,A_remplir!D179)=0,"",IF(A_remplir!B179&lt;&gt;0,A_remplir!B179,A_remplir!D179))</f>
        <v/>
      </c>
      <c r="O166" s="9"/>
      <c r="P166" s="9"/>
      <c r="Q166" s="9"/>
      <c r="R166" s="9" t="str">
        <f>IF(A_remplir!L179&lt;&gt;0,A_remplir!L179,"")</f>
        <v/>
      </c>
      <c r="S166" s="9" t="str">
        <f t="shared" si="5"/>
        <v/>
      </c>
      <c r="T166" s="9" t="str">
        <f>IF(A_remplir!I179&lt;&gt;0,A_remplir!I179,"")</f>
        <v/>
      </c>
      <c r="U166" s="9"/>
      <c r="V166" s="39" t="str">
        <f>IF(BC166&lt;&gt;"",A_remplir!$B$6,"")</f>
        <v/>
      </c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 t="str">
        <f>+IFERROR(VLOOKUP(AG166,DONNEES!M$6:$N165,2,0),"")</f>
        <v/>
      </c>
      <c r="AI166" s="9"/>
      <c r="AJ166" s="9" t="str">
        <f>IF(A_remplir!U179&lt;&gt;"",A_remplir!U179,"")</f>
        <v/>
      </c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44" t="str">
        <f>IF(AND(AC166&lt;&gt;"",AF166&lt;&gt;""),SUMPRODUCT((A_remplir!A179:A1168=A166)*A_remplir!D179:D1168),"")</f>
        <v/>
      </c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  <c r="CC166" s="9"/>
      <c r="CD166" s="9"/>
      <c r="CE166" s="9"/>
      <c r="CF166" s="9"/>
      <c r="CG166" s="9"/>
      <c r="CH166" s="9"/>
      <c r="CI166" s="9"/>
      <c r="CJ166" s="9"/>
      <c r="CK166" s="9"/>
      <c r="CL166" s="9"/>
      <c r="CM166" s="9" t="str">
        <f>IF(A_remplir!U179&lt;&gt;"",A_remplir!U179,"")</f>
        <v/>
      </c>
      <c r="CN166" s="9" t="str">
        <f>IF(A_remplir!W179&lt;&gt;"",A_remplir!W179,"")</f>
        <v/>
      </c>
      <c r="CO166" s="36" t="str">
        <f t="shared" si="6"/>
        <v/>
      </c>
    </row>
    <row r="167" spans="1:93" x14ac:dyDescent="0.25">
      <c r="A167" s="9"/>
      <c r="B167" s="9"/>
      <c r="C167" s="9"/>
      <c r="D167" s="9"/>
      <c r="E167" s="9"/>
      <c r="F167" s="9" t="str">
        <f>IF(A167&lt;&gt;"",A_remplir!$B$3,"")</f>
        <v/>
      </c>
      <c r="G167" s="9"/>
      <c r="H167" s="9" t="str">
        <f>IFERROR(VLOOKUP(G167,DONNEES!$C$2:$D$4,2,FALSE),"")</f>
        <v/>
      </c>
      <c r="I167" s="9"/>
      <c r="J167" s="9" t="str">
        <f>IFERROR(VLOOKUP(I167,DONNEES!$A$2:$B$4,2,FALSE),"")</f>
        <v/>
      </c>
      <c r="K167" s="9"/>
      <c r="L167" s="9"/>
      <c r="M167" s="9"/>
      <c r="N167" s="9" t="str">
        <f>IF(IF(A_remplir!B180&lt;&gt;0,A_remplir!B180,A_remplir!D180)=0,"",IF(A_remplir!B180&lt;&gt;0,A_remplir!B180,A_remplir!D180))</f>
        <v/>
      </c>
      <c r="O167" s="9"/>
      <c r="P167" s="9"/>
      <c r="Q167" s="9"/>
      <c r="R167" s="9" t="str">
        <f>IF(A_remplir!L180&lt;&gt;0,A_remplir!L180,"")</f>
        <v/>
      </c>
      <c r="S167" s="9" t="str">
        <f t="shared" si="5"/>
        <v/>
      </c>
      <c r="T167" s="9" t="str">
        <f>IF(A_remplir!I180&lt;&gt;0,A_remplir!I180,"")</f>
        <v/>
      </c>
      <c r="U167" s="9"/>
      <c r="V167" s="39" t="str">
        <f>IF(BC167&lt;&gt;"",A_remplir!$B$6,"")</f>
        <v/>
      </c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 t="str">
        <f>+IFERROR(VLOOKUP(AG167,DONNEES!M$6:$N166,2,0),"")</f>
        <v/>
      </c>
      <c r="AI167" s="9"/>
      <c r="AJ167" s="9" t="str">
        <f>IF(A_remplir!U180&lt;&gt;"",A_remplir!U180,"")</f>
        <v/>
      </c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44" t="str">
        <f>IF(AND(AC167&lt;&gt;"",AF167&lt;&gt;""),SUMPRODUCT((A_remplir!A180:A1169=A167)*A_remplir!D180:D1169),"")</f>
        <v/>
      </c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  <c r="CC167" s="9"/>
      <c r="CD167" s="9"/>
      <c r="CE167" s="9"/>
      <c r="CF167" s="9"/>
      <c r="CG167" s="9"/>
      <c r="CH167" s="9"/>
      <c r="CI167" s="9"/>
      <c r="CJ167" s="9"/>
      <c r="CK167" s="9"/>
      <c r="CL167" s="9"/>
      <c r="CM167" s="9" t="str">
        <f>IF(A_remplir!U180&lt;&gt;"",A_remplir!U180,"")</f>
        <v/>
      </c>
      <c r="CN167" s="9" t="str">
        <f>IF(A_remplir!W180&lt;&gt;"",A_remplir!W180,"")</f>
        <v/>
      </c>
      <c r="CO167" s="36" t="str">
        <f t="shared" si="6"/>
        <v/>
      </c>
    </row>
    <row r="168" spans="1:93" x14ac:dyDescent="0.25">
      <c r="A168" s="9"/>
      <c r="B168" s="9"/>
      <c r="C168" s="9"/>
      <c r="D168" s="9"/>
      <c r="E168" s="9"/>
      <c r="F168" s="9" t="str">
        <f>IF(A168&lt;&gt;"",A_remplir!$B$3,"")</f>
        <v/>
      </c>
      <c r="G168" s="9"/>
      <c r="H168" s="9" t="str">
        <f>IFERROR(VLOOKUP(G168,DONNEES!$C$2:$D$4,2,FALSE),"")</f>
        <v/>
      </c>
      <c r="I168" s="9"/>
      <c r="J168" s="9" t="str">
        <f>IFERROR(VLOOKUP(I168,DONNEES!$A$2:$B$4,2,FALSE),"")</f>
        <v/>
      </c>
      <c r="K168" s="9"/>
      <c r="L168" s="9"/>
      <c r="M168" s="9"/>
      <c r="N168" s="9" t="str">
        <f>IF(IF(A_remplir!B181&lt;&gt;0,A_remplir!B181,A_remplir!D181)=0,"",IF(A_remplir!B181&lt;&gt;0,A_remplir!B181,A_remplir!D181))</f>
        <v/>
      </c>
      <c r="O168" s="9"/>
      <c r="P168" s="9"/>
      <c r="Q168" s="9"/>
      <c r="R168" s="9" t="str">
        <f>IF(A_remplir!L181&lt;&gt;0,A_remplir!L181,"")</f>
        <v/>
      </c>
      <c r="S168" s="9" t="str">
        <f t="shared" si="5"/>
        <v/>
      </c>
      <c r="T168" s="9" t="str">
        <f>IF(A_remplir!I181&lt;&gt;0,A_remplir!I181,"")</f>
        <v/>
      </c>
      <c r="U168" s="9"/>
      <c r="V168" s="39" t="str">
        <f>IF(BC168&lt;&gt;"",A_remplir!$B$6,"")</f>
        <v/>
      </c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 t="str">
        <f>+IFERROR(VLOOKUP(AG168,DONNEES!M$6:$N167,2,0),"")</f>
        <v/>
      </c>
      <c r="AI168" s="9"/>
      <c r="AJ168" s="9" t="str">
        <f>IF(A_remplir!U181&lt;&gt;"",A_remplir!U181,"")</f>
        <v/>
      </c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44" t="str">
        <f>IF(AND(AC168&lt;&gt;"",AF168&lt;&gt;""),SUMPRODUCT((A_remplir!A181:A1170=A168)*A_remplir!D181:D1170),"")</f>
        <v/>
      </c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  <c r="CC168" s="9"/>
      <c r="CD168" s="9"/>
      <c r="CE168" s="9"/>
      <c r="CF168" s="9"/>
      <c r="CG168" s="9"/>
      <c r="CH168" s="9"/>
      <c r="CI168" s="9"/>
      <c r="CJ168" s="9"/>
      <c r="CK168" s="9"/>
      <c r="CL168" s="9"/>
      <c r="CM168" s="9" t="str">
        <f>IF(A_remplir!U181&lt;&gt;"",A_remplir!U181,"")</f>
        <v/>
      </c>
      <c r="CN168" s="9" t="str">
        <f>IF(A_remplir!W181&lt;&gt;"",A_remplir!W181,"")</f>
        <v/>
      </c>
      <c r="CO168" s="36" t="str">
        <f t="shared" si="6"/>
        <v/>
      </c>
    </row>
    <row r="169" spans="1:93" x14ac:dyDescent="0.25">
      <c r="A169" s="9"/>
      <c r="B169" s="9"/>
      <c r="C169" s="9"/>
      <c r="D169" s="9"/>
      <c r="E169" s="9"/>
      <c r="F169" s="9" t="str">
        <f>IF(A169&lt;&gt;"",A_remplir!$B$3,"")</f>
        <v/>
      </c>
      <c r="G169" s="9"/>
      <c r="H169" s="9" t="str">
        <f>IFERROR(VLOOKUP(G169,DONNEES!$C$2:$D$4,2,FALSE),"")</f>
        <v/>
      </c>
      <c r="I169" s="9"/>
      <c r="J169" s="9" t="str">
        <f>IFERROR(VLOOKUP(I169,DONNEES!$A$2:$B$4,2,FALSE),"")</f>
        <v/>
      </c>
      <c r="K169" s="9"/>
      <c r="L169" s="9"/>
      <c r="M169" s="9"/>
      <c r="N169" s="9" t="str">
        <f>IF(IF(A_remplir!B182&lt;&gt;0,A_remplir!B182,A_remplir!D182)=0,"",IF(A_remplir!B182&lt;&gt;0,A_remplir!B182,A_remplir!D182))</f>
        <v/>
      </c>
      <c r="O169" s="9"/>
      <c r="P169" s="9"/>
      <c r="Q169" s="9"/>
      <c r="R169" s="9" t="str">
        <f>IF(A_remplir!L182&lt;&gt;0,A_remplir!L182,"")</f>
        <v/>
      </c>
      <c r="S169" s="9" t="str">
        <f t="shared" si="5"/>
        <v/>
      </c>
      <c r="T169" s="9" t="str">
        <f>IF(A_remplir!I182&lt;&gt;0,A_remplir!I182,"")</f>
        <v/>
      </c>
      <c r="U169" s="9"/>
      <c r="V169" s="39" t="str">
        <f>IF(BC169&lt;&gt;"",A_remplir!$B$6,"")</f>
        <v/>
      </c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 t="str">
        <f>+IFERROR(VLOOKUP(AG169,DONNEES!M$6:$N168,2,0),"")</f>
        <v/>
      </c>
      <c r="AI169" s="9"/>
      <c r="AJ169" s="9" t="str">
        <f>IF(A_remplir!U182&lt;&gt;"",A_remplir!U182,"")</f>
        <v/>
      </c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44" t="str">
        <f>IF(AND(AC169&lt;&gt;"",AF169&lt;&gt;""),SUMPRODUCT((A_remplir!A182:A1171=A169)*A_remplir!D182:D1171),"")</f>
        <v/>
      </c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  <c r="CC169" s="9"/>
      <c r="CD169" s="9"/>
      <c r="CE169" s="9"/>
      <c r="CF169" s="9"/>
      <c r="CG169" s="9"/>
      <c r="CH169" s="9"/>
      <c r="CI169" s="9"/>
      <c r="CJ169" s="9"/>
      <c r="CK169" s="9"/>
      <c r="CL169" s="9"/>
      <c r="CM169" s="9" t="str">
        <f>IF(A_remplir!U182&lt;&gt;"",A_remplir!U182,"")</f>
        <v/>
      </c>
      <c r="CN169" s="9" t="str">
        <f>IF(A_remplir!W182&lt;&gt;"",A_remplir!W182,"")</f>
        <v/>
      </c>
      <c r="CO169" s="36" t="str">
        <f t="shared" si="6"/>
        <v/>
      </c>
    </row>
    <row r="170" spans="1:93" x14ac:dyDescent="0.25">
      <c r="A170" s="9"/>
      <c r="B170" s="9"/>
      <c r="C170" s="9"/>
      <c r="D170" s="9"/>
      <c r="E170" s="9"/>
      <c r="F170" s="9" t="str">
        <f>IF(A170&lt;&gt;"",A_remplir!$B$3,"")</f>
        <v/>
      </c>
      <c r="G170" s="9"/>
      <c r="H170" s="9" t="str">
        <f>IFERROR(VLOOKUP(G170,DONNEES!$C$2:$D$4,2,FALSE),"")</f>
        <v/>
      </c>
      <c r="I170" s="9"/>
      <c r="J170" s="9" t="str">
        <f>IFERROR(VLOOKUP(I170,DONNEES!$A$2:$B$4,2,FALSE),"")</f>
        <v/>
      </c>
      <c r="K170" s="9"/>
      <c r="L170" s="9"/>
      <c r="M170" s="9"/>
      <c r="N170" s="9" t="str">
        <f>IF(IF(A_remplir!B183&lt;&gt;0,A_remplir!B183,A_remplir!D183)=0,"",IF(A_remplir!B183&lt;&gt;0,A_remplir!B183,A_remplir!D183))</f>
        <v/>
      </c>
      <c r="O170" s="9"/>
      <c r="P170" s="9"/>
      <c r="Q170" s="9"/>
      <c r="R170" s="9" t="str">
        <f>IF(A_remplir!L183&lt;&gt;0,A_remplir!L183,"")</f>
        <v/>
      </c>
      <c r="S170" s="9" t="str">
        <f t="shared" si="5"/>
        <v/>
      </c>
      <c r="T170" s="9" t="str">
        <f>IF(A_remplir!I183&lt;&gt;0,A_remplir!I183,"")</f>
        <v/>
      </c>
      <c r="U170" s="9"/>
      <c r="V170" s="39" t="str">
        <f>IF(BC170&lt;&gt;"",A_remplir!$B$6,"")</f>
        <v/>
      </c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 t="str">
        <f>+IFERROR(VLOOKUP(AG170,DONNEES!M$6:$N169,2,0),"")</f>
        <v/>
      </c>
      <c r="AI170" s="9"/>
      <c r="AJ170" s="9" t="str">
        <f>IF(A_remplir!U183&lt;&gt;"",A_remplir!U183,"")</f>
        <v/>
      </c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44" t="str">
        <f>IF(AND(AC170&lt;&gt;"",AF170&lt;&gt;""),SUMPRODUCT((A_remplir!A183:A1172=A170)*A_remplir!D183:D1172),"")</f>
        <v/>
      </c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  <c r="CC170" s="9"/>
      <c r="CD170" s="9"/>
      <c r="CE170" s="9"/>
      <c r="CF170" s="9"/>
      <c r="CG170" s="9"/>
      <c r="CH170" s="9"/>
      <c r="CI170" s="9"/>
      <c r="CJ170" s="9"/>
      <c r="CK170" s="9"/>
      <c r="CL170" s="9"/>
      <c r="CM170" s="9" t="str">
        <f>IF(A_remplir!U183&lt;&gt;"",A_remplir!U183,"")</f>
        <v/>
      </c>
      <c r="CN170" s="9" t="str">
        <f>IF(A_remplir!W183&lt;&gt;"",A_remplir!W183,"")</f>
        <v/>
      </c>
      <c r="CO170" s="36" t="str">
        <f t="shared" si="6"/>
        <v/>
      </c>
    </row>
    <row r="171" spans="1:93" x14ac:dyDescent="0.25">
      <c r="A171" s="9"/>
      <c r="B171" s="9"/>
      <c r="C171" s="9"/>
      <c r="D171" s="9"/>
      <c r="E171" s="9"/>
      <c r="F171" s="9" t="str">
        <f>IF(A171&lt;&gt;"",A_remplir!$B$3,"")</f>
        <v/>
      </c>
      <c r="G171" s="9"/>
      <c r="H171" s="9" t="str">
        <f>IFERROR(VLOOKUP(G171,DONNEES!$C$2:$D$4,2,FALSE),"")</f>
        <v/>
      </c>
      <c r="I171" s="9"/>
      <c r="J171" s="9" t="str">
        <f>IFERROR(VLOOKUP(I171,DONNEES!$A$2:$B$4,2,FALSE),"")</f>
        <v/>
      </c>
      <c r="K171" s="9"/>
      <c r="L171" s="9"/>
      <c r="M171" s="9"/>
      <c r="N171" s="9" t="str">
        <f>IF(IF(A_remplir!B184&lt;&gt;0,A_remplir!B184,A_remplir!D184)=0,"",IF(A_remplir!B184&lt;&gt;0,A_remplir!B184,A_remplir!D184))</f>
        <v/>
      </c>
      <c r="O171" s="9"/>
      <c r="P171" s="9"/>
      <c r="Q171" s="9"/>
      <c r="R171" s="9" t="str">
        <f>IF(A_remplir!L184&lt;&gt;0,A_remplir!L184,"")</f>
        <v/>
      </c>
      <c r="S171" s="9" t="str">
        <f t="shared" si="5"/>
        <v/>
      </c>
      <c r="T171" s="9" t="str">
        <f>IF(A_remplir!I184&lt;&gt;0,A_remplir!I184,"")</f>
        <v/>
      </c>
      <c r="U171" s="9"/>
      <c r="V171" s="39" t="str">
        <f>IF(BC171&lt;&gt;"",A_remplir!$B$6,"")</f>
        <v/>
      </c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 t="str">
        <f>+IFERROR(VLOOKUP(AG171,DONNEES!M$6:$N170,2,0),"")</f>
        <v/>
      </c>
      <c r="AI171" s="9"/>
      <c r="AJ171" s="9" t="str">
        <f>IF(A_remplir!U184&lt;&gt;"",A_remplir!U184,"")</f>
        <v/>
      </c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44" t="str">
        <f>IF(AND(AC171&lt;&gt;"",AF171&lt;&gt;""),SUMPRODUCT((A_remplir!A184:A1173=A171)*A_remplir!D184:D1173),"")</f>
        <v/>
      </c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  <c r="CC171" s="9"/>
      <c r="CD171" s="9"/>
      <c r="CE171" s="9"/>
      <c r="CF171" s="9"/>
      <c r="CG171" s="9"/>
      <c r="CH171" s="9"/>
      <c r="CI171" s="9"/>
      <c r="CJ171" s="9"/>
      <c r="CK171" s="9"/>
      <c r="CL171" s="9"/>
      <c r="CM171" s="9" t="str">
        <f>IF(A_remplir!U184&lt;&gt;"",A_remplir!U184,"")</f>
        <v/>
      </c>
      <c r="CN171" s="9" t="str">
        <f>IF(A_remplir!W184&lt;&gt;"",A_remplir!W184,"")</f>
        <v/>
      </c>
      <c r="CO171" s="36" t="str">
        <f t="shared" si="6"/>
        <v/>
      </c>
    </row>
    <row r="172" spans="1:93" x14ac:dyDescent="0.25">
      <c r="A172" s="9"/>
      <c r="B172" s="9"/>
      <c r="C172" s="9"/>
      <c r="D172" s="9"/>
      <c r="E172" s="9"/>
      <c r="F172" s="9" t="str">
        <f>IF(A172&lt;&gt;"",A_remplir!$B$3,"")</f>
        <v/>
      </c>
      <c r="G172" s="9"/>
      <c r="H172" s="9" t="str">
        <f>IFERROR(VLOOKUP(G172,DONNEES!$C$2:$D$4,2,FALSE),"")</f>
        <v/>
      </c>
      <c r="I172" s="9"/>
      <c r="J172" s="9" t="str">
        <f>IFERROR(VLOOKUP(I172,DONNEES!$A$2:$B$4,2,FALSE),"")</f>
        <v/>
      </c>
      <c r="K172" s="9"/>
      <c r="L172" s="9"/>
      <c r="M172" s="9"/>
      <c r="N172" s="9" t="str">
        <f>IF(IF(A_remplir!B185&lt;&gt;0,A_remplir!B185,A_remplir!D185)=0,"",IF(A_remplir!B185&lt;&gt;0,A_remplir!B185,A_remplir!D185))</f>
        <v/>
      </c>
      <c r="O172" s="9"/>
      <c r="P172" s="9"/>
      <c r="Q172" s="9"/>
      <c r="R172" s="9" t="str">
        <f>IF(A_remplir!L185&lt;&gt;0,A_remplir!L185,"")</f>
        <v/>
      </c>
      <c r="S172" s="9" t="str">
        <f t="shared" si="5"/>
        <v/>
      </c>
      <c r="T172" s="9" t="str">
        <f>IF(A_remplir!I185&lt;&gt;0,A_remplir!I185,"")</f>
        <v/>
      </c>
      <c r="U172" s="9"/>
      <c r="V172" s="39" t="str">
        <f>IF(BC172&lt;&gt;"",A_remplir!$B$6,"")</f>
        <v/>
      </c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 t="str">
        <f>+IFERROR(VLOOKUP(AG172,DONNEES!M$6:$N171,2,0),"")</f>
        <v/>
      </c>
      <c r="AI172" s="9"/>
      <c r="AJ172" s="9" t="str">
        <f>IF(A_remplir!U185&lt;&gt;"",A_remplir!U185,"")</f>
        <v/>
      </c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44" t="str">
        <f>IF(AND(AC172&lt;&gt;"",AF172&lt;&gt;""),SUMPRODUCT((A_remplir!A185:A1174=A172)*A_remplir!D185:D1174),"")</f>
        <v/>
      </c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  <c r="CC172" s="9"/>
      <c r="CD172" s="9"/>
      <c r="CE172" s="9"/>
      <c r="CF172" s="9"/>
      <c r="CG172" s="9"/>
      <c r="CH172" s="9"/>
      <c r="CI172" s="9"/>
      <c r="CJ172" s="9"/>
      <c r="CK172" s="9"/>
      <c r="CL172" s="9"/>
      <c r="CM172" s="9" t="str">
        <f>IF(A_remplir!U185&lt;&gt;"",A_remplir!U185,"")</f>
        <v/>
      </c>
      <c r="CN172" s="9" t="str">
        <f>IF(A_remplir!W185&lt;&gt;"",A_remplir!W185,"")</f>
        <v/>
      </c>
      <c r="CO172" s="36" t="str">
        <f t="shared" si="6"/>
        <v/>
      </c>
    </row>
    <row r="173" spans="1:93" x14ac:dyDescent="0.25">
      <c r="A173" s="9"/>
      <c r="B173" s="9"/>
      <c r="C173" s="9"/>
      <c r="D173" s="9"/>
      <c r="E173" s="9"/>
      <c r="F173" s="9" t="str">
        <f>IF(A173&lt;&gt;"",A_remplir!$B$3,"")</f>
        <v/>
      </c>
      <c r="G173" s="9"/>
      <c r="H173" s="9" t="str">
        <f>IFERROR(VLOOKUP(G173,DONNEES!$C$2:$D$4,2,FALSE),"")</f>
        <v/>
      </c>
      <c r="I173" s="9"/>
      <c r="J173" s="9" t="str">
        <f>IFERROR(VLOOKUP(I173,DONNEES!$A$2:$B$4,2,FALSE),"")</f>
        <v/>
      </c>
      <c r="K173" s="9"/>
      <c r="L173" s="9"/>
      <c r="M173" s="9"/>
      <c r="N173" s="9" t="str">
        <f>IF(IF(A_remplir!B186&lt;&gt;0,A_remplir!B186,A_remplir!D186)=0,"",IF(A_remplir!B186&lt;&gt;0,A_remplir!B186,A_remplir!D186))</f>
        <v/>
      </c>
      <c r="O173" s="9"/>
      <c r="P173" s="9"/>
      <c r="Q173" s="9"/>
      <c r="R173" s="9" t="str">
        <f>IF(A_remplir!L186&lt;&gt;0,A_remplir!L186,"")</f>
        <v/>
      </c>
      <c r="S173" s="9" t="str">
        <f t="shared" si="5"/>
        <v/>
      </c>
      <c r="T173" s="9" t="str">
        <f>IF(A_remplir!I186&lt;&gt;0,A_remplir!I186,"")</f>
        <v/>
      </c>
      <c r="U173" s="9"/>
      <c r="V173" s="39" t="str">
        <f>IF(BC173&lt;&gt;"",A_remplir!$B$6,"")</f>
        <v/>
      </c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 t="str">
        <f>+IFERROR(VLOOKUP(AG173,DONNEES!M$6:$N172,2,0),"")</f>
        <v/>
      </c>
      <c r="AI173" s="9"/>
      <c r="AJ173" s="9" t="str">
        <f>IF(A_remplir!U186&lt;&gt;"",A_remplir!U186,"")</f>
        <v/>
      </c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44" t="str">
        <f>IF(AND(AC173&lt;&gt;"",AF173&lt;&gt;""),SUMPRODUCT((A_remplir!A186:A1175=A173)*A_remplir!D186:D1175),"")</f>
        <v/>
      </c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  <c r="CC173" s="9"/>
      <c r="CD173" s="9"/>
      <c r="CE173" s="9"/>
      <c r="CF173" s="9"/>
      <c r="CG173" s="9"/>
      <c r="CH173" s="9"/>
      <c r="CI173" s="9"/>
      <c r="CJ173" s="9"/>
      <c r="CK173" s="9"/>
      <c r="CL173" s="9"/>
      <c r="CM173" s="9" t="str">
        <f>IF(A_remplir!U186&lt;&gt;"",A_remplir!U186,"")</f>
        <v/>
      </c>
      <c r="CN173" s="9" t="str">
        <f>IF(A_remplir!W186&lt;&gt;"",A_remplir!W186,"")</f>
        <v/>
      </c>
      <c r="CO173" s="36" t="str">
        <f t="shared" si="6"/>
        <v/>
      </c>
    </row>
    <row r="174" spans="1:93" x14ac:dyDescent="0.25">
      <c r="A174" s="9"/>
      <c r="B174" s="9"/>
      <c r="C174" s="9"/>
      <c r="D174" s="9"/>
      <c r="E174" s="9"/>
      <c r="F174" s="9" t="str">
        <f>IF(A174&lt;&gt;"",A_remplir!$B$3,"")</f>
        <v/>
      </c>
      <c r="G174" s="9"/>
      <c r="H174" s="9" t="str">
        <f>IFERROR(VLOOKUP(G174,DONNEES!$C$2:$D$4,2,FALSE),"")</f>
        <v/>
      </c>
      <c r="I174" s="9"/>
      <c r="J174" s="9" t="str">
        <f>IFERROR(VLOOKUP(I174,DONNEES!$A$2:$B$4,2,FALSE),"")</f>
        <v/>
      </c>
      <c r="K174" s="9"/>
      <c r="L174" s="9"/>
      <c r="M174" s="9"/>
      <c r="N174" s="9" t="str">
        <f>IF(IF(A_remplir!B187&lt;&gt;0,A_remplir!B187,A_remplir!D187)=0,"",IF(A_remplir!B187&lt;&gt;0,A_remplir!B187,A_remplir!D187))</f>
        <v/>
      </c>
      <c r="O174" s="9"/>
      <c r="P174" s="9"/>
      <c r="Q174" s="9"/>
      <c r="R174" s="9" t="str">
        <f>IF(A_remplir!L187&lt;&gt;0,A_remplir!L187,"")</f>
        <v/>
      </c>
      <c r="S174" s="9" t="str">
        <f t="shared" si="5"/>
        <v/>
      </c>
      <c r="T174" s="9" t="str">
        <f>IF(A_remplir!I187&lt;&gt;0,A_remplir!I187,"")</f>
        <v/>
      </c>
      <c r="U174" s="9"/>
      <c r="V174" s="39" t="str">
        <f>IF(BC174&lt;&gt;"",A_remplir!$B$6,"")</f>
        <v/>
      </c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 t="str">
        <f>+IFERROR(VLOOKUP(AG174,DONNEES!M$6:$N173,2,0),"")</f>
        <v/>
      </c>
      <c r="AI174" s="9"/>
      <c r="AJ174" s="9" t="str">
        <f>IF(A_remplir!U187&lt;&gt;"",A_remplir!U187,"")</f>
        <v/>
      </c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44" t="str">
        <f>IF(AND(AC174&lt;&gt;"",AF174&lt;&gt;""),SUMPRODUCT((A_remplir!A187:A1176=A174)*A_remplir!D187:D1176),"")</f>
        <v/>
      </c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  <c r="CC174" s="9"/>
      <c r="CD174" s="9"/>
      <c r="CE174" s="9"/>
      <c r="CF174" s="9"/>
      <c r="CG174" s="9"/>
      <c r="CH174" s="9"/>
      <c r="CI174" s="9"/>
      <c r="CJ174" s="9"/>
      <c r="CK174" s="9"/>
      <c r="CL174" s="9"/>
      <c r="CM174" s="9" t="str">
        <f>IF(A_remplir!U187&lt;&gt;"",A_remplir!U187,"")</f>
        <v/>
      </c>
      <c r="CN174" s="9" t="str">
        <f>IF(A_remplir!W187&lt;&gt;"",A_remplir!W187,"")</f>
        <v/>
      </c>
      <c r="CO174" s="36" t="str">
        <f t="shared" si="6"/>
        <v/>
      </c>
    </row>
    <row r="175" spans="1:93" x14ac:dyDescent="0.25">
      <c r="A175" s="9"/>
      <c r="B175" s="9"/>
      <c r="C175" s="9"/>
      <c r="D175" s="9"/>
      <c r="E175" s="9"/>
      <c r="F175" s="9" t="str">
        <f>IF(A175&lt;&gt;"",A_remplir!$B$3,"")</f>
        <v/>
      </c>
      <c r="G175" s="9"/>
      <c r="H175" s="9" t="str">
        <f>IFERROR(VLOOKUP(G175,DONNEES!$C$2:$D$4,2,FALSE),"")</f>
        <v/>
      </c>
      <c r="I175" s="9"/>
      <c r="J175" s="9" t="str">
        <f>IFERROR(VLOOKUP(I175,DONNEES!$A$2:$B$4,2,FALSE),"")</f>
        <v/>
      </c>
      <c r="K175" s="9"/>
      <c r="L175" s="9"/>
      <c r="M175" s="9"/>
      <c r="N175" s="9" t="str">
        <f>IF(IF(A_remplir!B188&lt;&gt;0,A_remplir!B188,A_remplir!D188)=0,"",IF(A_remplir!B188&lt;&gt;0,A_remplir!B188,A_remplir!D188))</f>
        <v/>
      </c>
      <c r="O175" s="9"/>
      <c r="P175" s="9"/>
      <c r="Q175" s="9"/>
      <c r="R175" s="9" t="str">
        <f>IF(A_remplir!L188&lt;&gt;0,A_remplir!L188,"")</f>
        <v/>
      </c>
      <c r="S175" s="9" t="str">
        <f t="shared" si="5"/>
        <v/>
      </c>
      <c r="T175" s="9" t="str">
        <f>IF(A_remplir!I188&lt;&gt;0,A_remplir!I188,"")</f>
        <v/>
      </c>
      <c r="U175" s="9"/>
      <c r="V175" s="39" t="str">
        <f>IF(BC175&lt;&gt;"",A_remplir!$B$6,"")</f>
        <v/>
      </c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 t="str">
        <f>+IFERROR(VLOOKUP(AG175,DONNEES!M$6:$N174,2,0),"")</f>
        <v/>
      </c>
      <c r="AI175" s="9"/>
      <c r="AJ175" s="9" t="str">
        <f>IF(A_remplir!U188&lt;&gt;"",A_remplir!U188,"")</f>
        <v/>
      </c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44" t="str">
        <f>IF(AND(AC175&lt;&gt;"",AF175&lt;&gt;""),SUMPRODUCT((A_remplir!A188:A1177=A175)*A_remplir!D188:D1177),"")</f>
        <v/>
      </c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  <c r="CC175" s="9"/>
      <c r="CD175" s="9"/>
      <c r="CE175" s="9"/>
      <c r="CF175" s="9"/>
      <c r="CG175" s="9"/>
      <c r="CH175" s="9"/>
      <c r="CI175" s="9"/>
      <c r="CJ175" s="9"/>
      <c r="CK175" s="9"/>
      <c r="CL175" s="9"/>
      <c r="CM175" s="9" t="str">
        <f>IF(A_remplir!U188&lt;&gt;"",A_remplir!U188,"")</f>
        <v/>
      </c>
      <c r="CN175" s="9" t="str">
        <f>IF(A_remplir!W188&lt;&gt;"",A_remplir!W188,"")</f>
        <v/>
      </c>
      <c r="CO175" s="36" t="str">
        <f t="shared" si="6"/>
        <v/>
      </c>
    </row>
    <row r="176" spans="1:93" x14ac:dyDescent="0.25">
      <c r="A176" s="9"/>
      <c r="B176" s="9"/>
      <c r="C176" s="9"/>
      <c r="D176" s="9"/>
      <c r="E176" s="9"/>
      <c r="F176" s="9" t="str">
        <f>IF(A176&lt;&gt;"",A_remplir!$B$3,"")</f>
        <v/>
      </c>
      <c r="G176" s="9"/>
      <c r="H176" s="9" t="str">
        <f>IFERROR(VLOOKUP(G176,DONNEES!$C$2:$D$4,2,FALSE),"")</f>
        <v/>
      </c>
      <c r="I176" s="9"/>
      <c r="J176" s="9" t="str">
        <f>IFERROR(VLOOKUP(I176,DONNEES!$A$2:$B$4,2,FALSE),"")</f>
        <v/>
      </c>
      <c r="K176" s="9"/>
      <c r="L176" s="9"/>
      <c r="M176" s="9"/>
      <c r="N176" s="9" t="str">
        <f>IF(IF(A_remplir!B189&lt;&gt;0,A_remplir!B189,A_remplir!D189)=0,"",IF(A_remplir!B189&lt;&gt;0,A_remplir!B189,A_remplir!D189))</f>
        <v/>
      </c>
      <c r="O176" s="9"/>
      <c r="P176" s="9"/>
      <c r="Q176" s="9"/>
      <c r="R176" s="9" t="str">
        <f>IF(A_remplir!L189&lt;&gt;0,A_remplir!L189,"")</f>
        <v/>
      </c>
      <c r="S176" s="9" t="str">
        <f t="shared" si="5"/>
        <v/>
      </c>
      <c r="T176" s="9" t="str">
        <f>IF(A_remplir!I189&lt;&gt;0,A_remplir!I189,"")</f>
        <v/>
      </c>
      <c r="U176" s="9"/>
      <c r="V176" s="39" t="str">
        <f>IF(BC176&lt;&gt;"",A_remplir!$B$6,"")</f>
        <v/>
      </c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 t="str">
        <f>+IFERROR(VLOOKUP(AG176,DONNEES!M$6:$N175,2,0),"")</f>
        <v/>
      </c>
      <c r="AI176" s="9"/>
      <c r="AJ176" s="9" t="str">
        <f>IF(A_remplir!U189&lt;&gt;"",A_remplir!U189,"")</f>
        <v/>
      </c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44" t="str">
        <f>IF(AND(AC176&lt;&gt;"",AF176&lt;&gt;""),SUMPRODUCT((A_remplir!A189:A1178=A176)*A_remplir!D189:D1178),"")</f>
        <v/>
      </c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  <c r="CC176" s="9"/>
      <c r="CD176" s="9"/>
      <c r="CE176" s="9"/>
      <c r="CF176" s="9"/>
      <c r="CG176" s="9"/>
      <c r="CH176" s="9"/>
      <c r="CI176" s="9"/>
      <c r="CJ176" s="9"/>
      <c r="CK176" s="9"/>
      <c r="CL176" s="9"/>
      <c r="CM176" s="9" t="str">
        <f>IF(A_remplir!U189&lt;&gt;"",A_remplir!U189,"")</f>
        <v/>
      </c>
      <c r="CN176" s="9" t="str">
        <f>IF(A_remplir!W189&lt;&gt;"",A_remplir!W189,"")</f>
        <v/>
      </c>
      <c r="CO176" s="36" t="str">
        <f t="shared" si="6"/>
        <v/>
      </c>
    </row>
    <row r="177" spans="1:93" x14ac:dyDescent="0.25">
      <c r="A177" s="9"/>
      <c r="B177" s="9"/>
      <c r="C177" s="9"/>
      <c r="D177" s="9"/>
      <c r="E177" s="9"/>
      <c r="F177" s="9" t="str">
        <f>IF(A177&lt;&gt;"",A_remplir!$B$3,"")</f>
        <v/>
      </c>
      <c r="G177" s="9"/>
      <c r="H177" s="9" t="str">
        <f>IFERROR(VLOOKUP(G177,DONNEES!$C$2:$D$4,2,FALSE),"")</f>
        <v/>
      </c>
      <c r="I177" s="9"/>
      <c r="J177" s="9" t="str">
        <f>IFERROR(VLOOKUP(I177,DONNEES!$A$2:$B$4,2,FALSE),"")</f>
        <v/>
      </c>
      <c r="K177" s="9"/>
      <c r="L177" s="9"/>
      <c r="M177" s="9"/>
      <c r="N177" s="9" t="str">
        <f>IF(IF(A_remplir!B190&lt;&gt;0,A_remplir!B190,A_remplir!D190)=0,"",IF(A_remplir!B190&lt;&gt;0,A_remplir!B190,A_remplir!D190))</f>
        <v/>
      </c>
      <c r="O177" s="9"/>
      <c r="P177" s="9"/>
      <c r="Q177" s="9"/>
      <c r="R177" s="9" t="str">
        <f>IF(A_remplir!L190&lt;&gt;0,A_remplir!L190,"")</f>
        <v/>
      </c>
      <c r="S177" s="9" t="str">
        <f t="shared" si="5"/>
        <v/>
      </c>
      <c r="T177" s="9" t="str">
        <f>IF(A_remplir!I190&lt;&gt;0,A_remplir!I190,"")</f>
        <v/>
      </c>
      <c r="U177" s="9"/>
      <c r="V177" s="39" t="str">
        <f>IF(BC177&lt;&gt;"",A_remplir!$B$6,"")</f>
        <v/>
      </c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 t="str">
        <f>+IFERROR(VLOOKUP(AG177,DONNEES!M$6:$N176,2,0),"")</f>
        <v/>
      </c>
      <c r="AI177" s="9"/>
      <c r="AJ177" s="9" t="str">
        <f>IF(A_remplir!U190&lt;&gt;"",A_remplir!U190,"")</f>
        <v/>
      </c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44" t="str">
        <f>IF(AND(AC177&lt;&gt;"",AF177&lt;&gt;""),SUMPRODUCT((A_remplir!A190:A1179=A177)*A_remplir!D190:D1179),"")</f>
        <v/>
      </c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  <c r="CC177" s="9"/>
      <c r="CD177" s="9"/>
      <c r="CE177" s="9"/>
      <c r="CF177" s="9"/>
      <c r="CG177" s="9"/>
      <c r="CH177" s="9"/>
      <c r="CI177" s="9"/>
      <c r="CJ177" s="9"/>
      <c r="CK177" s="9"/>
      <c r="CL177" s="9"/>
      <c r="CM177" s="9" t="str">
        <f>IF(A_remplir!U190&lt;&gt;"",A_remplir!U190,"")</f>
        <v/>
      </c>
      <c r="CN177" s="9" t="str">
        <f>IF(A_remplir!W190&lt;&gt;"",A_remplir!W190,"")</f>
        <v/>
      </c>
      <c r="CO177" s="36" t="str">
        <f t="shared" si="6"/>
        <v/>
      </c>
    </row>
    <row r="178" spans="1:93" x14ac:dyDescent="0.25">
      <c r="A178" s="9"/>
      <c r="B178" s="9"/>
      <c r="C178" s="9"/>
      <c r="D178" s="9"/>
      <c r="E178" s="9"/>
      <c r="F178" s="9" t="str">
        <f>IF(A178&lt;&gt;"",A_remplir!$B$3,"")</f>
        <v/>
      </c>
      <c r="G178" s="9"/>
      <c r="H178" s="9" t="str">
        <f>IFERROR(VLOOKUP(G178,DONNEES!$C$2:$D$4,2,FALSE),"")</f>
        <v/>
      </c>
      <c r="I178" s="9"/>
      <c r="J178" s="9" t="str">
        <f>IFERROR(VLOOKUP(I178,DONNEES!$A$2:$B$4,2,FALSE),"")</f>
        <v/>
      </c>
      <c r="K178" s="9"/>
      <c r="L178" s="9"/>
      <c r="M178" s="9"/>
      <c r="N178" s="9" t="str">
        <f>IF(IF(A_remplir!B191&lt;&gt;0,A_remplir!B191,A_remplir!D191)=0,"",IF(A_remplir!B191&lt;&gt;0,A_remplir!B191,A_remplir!D191))</f>
        <v/>
      </c>
      <c r="O178" s="9"/>
      <c r="P178" s="9"/>
      <c r="Q178" s="9"/>
      <c r="R178" s="9" t="str">
        <f>IF(A_remplir!L191&lt;&gt;0,A_remplir!L191,"")</f>
        <v/>
      </c>
      <c r="S178" s="9" t="str">
        <f t="shared" si="5"/>
        <v/>
      </c>
      <c r="T178" s="9" t="str">
        <f>IF(A_remplir!I191&lt;&gt;0,A_remplir!I191,"")</f>
        <v/>
      </c>
      <c r="U178" s="9"/>
      <c r="V178" s="39" t="str">
        <f>IF(BC178&lt;&gt;"",A_remplir!$B$6,"")</f>
        <v/>
      </c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 t="str">
        <f>+IFERROR(VLOOKUP(AG178,DONNEES!M$6:$N177,2,0),"")</f>
        <v/>
      </c>
      <c r="AI178" s="9"/>
      <c r="AJ178" s="9" t="str">
        <f>IF(A_remplir!U191&lt;&gt;"",A_remplir!U191,"")</f>
        <v/>
      </c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44" t="str">
        <f>IF(AND(AC178&lt;&gt;"",AF178&lt;&gt;""),SUMPRODUCT((A_remplir!A191:A1180=A178)*A_remplir!D191:D1180),"")</f>
        <v/>
      </c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  <c r="CC178" s="9"/>
      <c r="CD178" s="9"/>
      <c r="CE178" s="9"/>
      <c r="CF178" s="9"/>
      <c r="CG178" s="9"/>
      <c r="CH178" s="9"/>
      <c r="CI178" s="9"/>
      <c r="CJ178" s="9"/>
      <c r="CK178" s="9"/>
      <c r="CL178" s="9"/>
      <c r="CM178" s="9" t="str">
        <f>IF(A_remplir!U191&lt;&gt;"",A_remplir!U191,"")</f>
        <v/>
      </c>
      <c r="CN178" s="9" t="str">
        <f>IF(A_remplir!W191&lt;&gt;"",A_remplir!W191,"")</f>
        <v/>
      </c>
      <c r="CO178" s="36" t="str">
        <f t="shared" si="6"/>
        <v/>
      </c>
    </row>
    <row r="179" spans="1:93" x14ac:dyDescent="0.25">
      <c r="A179" s="9"/>
      <c r="B179" s="9"/>
      <c r="C179" s="9"/>
      <c r="D179" s="9"/>
      <c r="E179" s="9"/>
      <c r="F179" s="9" t="str">
        <f>IF(A179&lt;&gt;"",A_remplir!$B$3,"")</f>
        <v/>
      </c>
      <c r="G179" s="9"/>
      <c r="H179" s="9" t="str">
        <f>IFERROR(VLOOKUP(G179,DONNEES!$C$2:$D$4,2,FALSE),"")</f>
        <v/>
      </c>
      <c r="I179" s="9"/>
      <c r="J179" s="9" t="str">
        <f>IFERROR(VLOOKUP(I179,DONNEES!$A$2:$B$4,2,FALSE),"")</f>
        <v/>
      </c>
      <c r="K179" s="9"/>
      <c r="L179" s="9"/>
      <c r="M179" s="9"/>
      <c r="N179" s="9" t="str">
        <f>IF(IF(A_remplir!B192&lt;&gt;0,A_remplir!B192,A_remplir!D192)=0,"",IF(A_remplir!B192&lt;&gt;0,A_remplir!B192,A_remplir!D192))</f>
        <v/>
      </c>
      <c r="O179" s="9"/>
      <c r="P179" s="9"/>
      <c r="Q179" s="9"/>
      <c r="R179" s="9" t="str">
        <f>IF(A_remplir!L192&lt;&gt;0,A_remplir!L192,"")</f>
        <v/>
      </c>
      <c r="S179" s="9" t="str">
        <f t="shared" si="5"/>
        <v/>
      </c>
      <c r="T179" s="9" t="str">
        <f>IF(A_remplir!I192&lt;&gt;0,A_remplir!I192,"")</f>
        <v/>
      </c>
      <c r="U179" s="9"/>
      <c r="V179" s="39" t="str">
        <f>IF(BC179&lt;&gt;"",A_remplir!$B$6,"")</f>
        <v/>
      </c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 t="str">
        <f>+IFERROR(VLOOKUP(AG179,DONNEES!M$6:$N178,2,0),"")</f>
        <v/>
      </c>
      <c r="AI179" s="9"/>
      <c r="AJ179" s="9" t="str">
        <f>IF(A_remplir!U192&lt;&gt;"",A_remplir!U192,"")</f>
        <v/>
      </c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44" t="str">
        <f>IF(AND(AC179&lt;&gt;"",AF179&lt;&gt;""),SUMPRODUCT((A_remplir!A192:A1181=A179)*A_remplir!D192:D1181),"")</f>
        <v/>
      </c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  <c r="CC179" s="9"/>
      <c r="CD179" s="9"/>
      <c r="CE179" s="9"/>
      <c r="CF179" s="9"/>
      <c r="CG179" s="9"/>
      <c r="CH179" s="9"/>
      <c r="CI179" s="9"/>
      <c r="CJ179" s="9"/>
      <c r="CK179" s="9"/>
      <c r="CL179" s="9"/>
      <c r="CM179" s="9" t="str">
        <f>IF(A_remplir!U192&lt;&gt;"",A_remplir!U192,"")</f>
        <v/>
      </c>
      <c r="CN179" s="9" t="str">
        <f>IF(A_remplir!W192&lt;&gt;"",A_remplir!W192,"")</f>
        <v/>
      </c>
      <c r="CO179" s="36" t="str">
        <f t="shared" si="6"/>
        <v/>
      </c>
    </row>
    <row r="180" spans="1:93" x14ac:dyDescent="0.25">
      <c r="A180" s="9"/>
      <c r="B180" s="9"/>
      <c r="C180" s="9"/>
      <c r="D180" s="9"/>
      <c r="E180" s="9"/>
      <c r="F180" s="9" t="str">
        <f>IF(A180&lt;&gt;"",A_remplir!$B$3,"")</f>
        <v/>
      </c>
      <c r="G180" s="9"/>
      <c r="H180" s="9" t="str">
        <f>IFERROR(VLOOKUP(G180,DONNEES!$C$2:$D$4,2,FALSE),"")</f>
        <v/>
      </c>
      <c r="I180" s="9"/>
      <c r="J180" s="9" t="str">
        <f>IFERROR(VLOOKUP(I180,DONNEES!$A$2:$B$4,2,FALSE),"")</f>
        <v/>
      </c>
      <c r="K180" s="9"/>
      <c r="L180" s="9"/>
      <c r="M180" s="9"/>
      <c r="N180" s="9" t="str">
        <f>IF(IF(A_remplir!B193&lt;&gt;0,A_remplir!B193,A_remplir!D193)=0,"",IF(A_remplir!B193&lt;&gt;0,A_remplir!B193,A_remplir!D193))</f>
        <v/>
      </c>
      <c r="O180" s="9"/>
      <c r="P180" s="9"/>
      <c r="Q180" s="9"/>
      <c r="R180" s="9" t="str">
        <f>IF(A_remplir!L193&lt;&gt;0,A_remplir!L193,"")</f>
        <v/>
      </c>
      <c r="S180" s="9" t="str">
        <f t="shared" si="5"/>
        <v/>
      </c>
      <c r="T180" s="9" t="str">
        <f>IF(A_remplir!I193&lt;&gt;0,A_remplir!I193,"")</f>
        <v/>
      </c>
      <c r="U180" s="9"/>
      <c r="V180" s="39" t="str">
        <f>IF(BC180&lt;&gt;"",A_remplir!$B$6,"")</f>
        <v/>
      </c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 t="str">
        <f>+IFERROR(VLOOKUP(AG180,DONNEES!M$6:$N179,2,0),"")</f>
        <v/>
      </c>
      <c r="AI180" s="9"/>
      <c r="AJ180" s="9" t="str">
        <f>IF(A_remplir!U193&lt;&gt;"",A_remplir!U193,"")</f>
        <v/>
      </c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44" t="str">
        <f>IF(AND(AC180&lt;&gt;"",AF180&lt;&gt;""),SUMPRODUCT((A_remplir!A193:A1182=A180)*A_remplir!D193:D1182),"")</f>
        <v/>
      </c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  <c r="CC180" s="9"/>
      <c r="CD180" s="9"/>
      <c r="CE180" s="9"/>
      <c r="CF180" s="9"/>
      <c r="CG180" s="9"/>
      <c r="CH180" s="9"/>
      <c r="CI180" s="9"/>
      <c r="CJ180" s="9"/>
      <c r="CK180" s="9"/>
      <c r="CL180" s="9"/>
      <c r="CM180" s="9" t="str">
        <f>IF(A_remplir!U193&lt;&gt;"",A_remplir!U193,"")</f>
        <v/>
      </c>
      <c r="CN180" s="9" t="str">
        <f>IF(A_remplir!W193&lt;&gt;"",A_remplir!W193,"")</f>
        <v/>
      </c>
      <c r="CO180" s="36" t="str">
        <f t="shared" si="6"/>
        <v/>
      </c>
    </row>
    <row r="181" spans="1:93" x14ac:dyDescent="0.25">
      <c r="A181" s="9"/>
      <c r="B181" s="9"/>
      <c r="C181" s="9"/>
      <c r="D181" s="9"/>
      <c r="E181" s="9"/>
      <c r="F181" s="9" t="str">
        <f>IF(A181&lt;&gt;"",A_remplir!$B$3,"")</f>
        <v/>
      </c>
      <c r="G181" s="9"/>
      <c r="H181" s="9" t="str">
        <f>IFERROR(VLOOKUP(G181,DONNEES!$C$2:$D$4,2,FALSE),"")</f>
        <v/>
      </c>
      <c r="I181" s="9"/>
      <c r="J181" s="9" t="str">
        <f>IFERROR(VLOOKUP(I181,DONNEES!$A$2:$B$4,2,FALSE),"")</f>
        <v/>
      </c>
      <c r="K181" s="9"/>
      <c r="L181" s="9"/>
      <c r="M181" s="9"/>
      <c r="N181" s="9" t="str">
        <f>IF(IF(A_remplir!B194&lt;&gt;0,A_remplir!B194,A_remplir!D194)=0,"",IF(A_remplir!B194&lt;&gt;0,A_remplir!B194,A_remplir!D194))</f>
        <v/>
      </c>
      <c r="O181" s="9"/>
      <c r="P181" s="9"/>
      <c r="Q181" s="9"/>
      <c r="R181" s="9" t="str">
        <f>IF(A_remplir!L194&lt;&gt;0,A_remplir!L194,"")</f>
        <v/>
      </c>
      <c r="S181" s="9" t="str">
        <f t="shared" si="5"/>
        <v/>
      </c>
      <c r="T181" s="9" t="str">
        <f>IF(A_remplir!I194&lt;&gt;0,A_remplir!I194,"")</f>
        <v/>
      </c>
      <c r="U181" s="9"/>
      <c r="V181" s="39" t="str">
        <f>IF(BC181&lt;&gt;"",A_remplir!$B$6,"")</f>
        <v/>
      </c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 t="str">
        <f>+IFERROR(VLOOKUP(AG181,DONNEES!M$6:$N180,2,0),"")</f>
        <v/>
      </c>
      <c r="AI181" s="9"/>
      <c r="AJ181" s="9" t="str">
        <f>IF(A_remplir!U194&lt;&gt;"",A_remplir!U194,"")</f>
        <v/>
      </c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44" t="str">
        <f>IF(AND(AC181&lt;&gt;"",AF181&lt;&gt;""),SUMPRODUCT((A_remplir!A194:A1183=A181)*A_remplir!D194:D1183),"")</f>
        <v/>
      </c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9"/>
      <c r="CC181" s="9"/>
      <c r="CD181" s="9"/>
      <c r="CE181" s="9"/>
      <c r="CF181" s="9"/>
      <c r="CG181" s="9"/>
      <c r="CH181" s="9"/>
      <c r="CI181" s="9"/>
      <c r="CJ181" s="9"/>
      <c r="CK181" s="9"/>
      <c r="CL181" s="9"/>
      <c r="CM181" s="9" t="str">
        <f>IF(A_remplir!U194&lt;&gt;"",A_remplir!U194,"")</f>
        <v/>
      </c>
      <c r="CN181" s="9" t="str">
        <f>IF(A_remplir!W194&lt;&gt;"",A_remplir!W194,"")</f>
        <v/>
      </c>
      <c r="CO181" s="36" t="str">
        <f t="shared" si="6"/>
        <v/>
      </c>
    </row>
    <row r="182" spans="1:93" x14ac:dyDescent="0.25">
      <c r="A182" s="9"/>
      <c r="B182" s="9"/>
      <c r="C182" s="9"/>
      <c r="D182" s="9"/>
      <c r="E182" s="9"/>
      <c r="F182" s="9" t="str">
        <f>IF(A182&lt;&gt;"",A_remplir!$B$3,"")</f>
        <v/>
      </c>
      <c r="G182" s="9"/>
      <c r="H182" s="9" t="str">
        <f>IFERROR(VLOOKUP(G182,DONNEES!$C$2:$D$4,2,FALSE),"")</f>
        <v/>
      </c>
      <c r="I182" s="9"/>
      <c r="J182" s="9" t="str">
        <f>IFERROR(VLOOKUP(I182,DONNEES!$A$2:$B$4,2,FALSE),"")</f>
        <v/>
      </c>
      <c r="K182" s="9"/>
      <c r="L182" s="9"/>
      <c r="M182" s="9"/>
      <c r="N182" s="9" t="str">
        <f>IF(IF(A_remplir!B195&lt;&gt;0,A_remplir!B195,A_remplir!D195)=0,"",IF(A_remplir!B195&lt;&gt;0,A_remplir!B195,A_remplir!D195))</f>
        <v/>
      </c>
      <c r="O182" s="9"/>
      <c r="P182" s="9"/>
      <c r="Q182" s="9"/>
      <c r="R182" s="9" t="str">
        <f>IF(A_remplir!L195&lt;&gt;0,A_remplir!L195,"")</f>
        <v/>
      </c>
      <c r="S182" s="9" t="str">
        <f t="shared" si="5"/>
        <v/>
      </c>
      <c r="T182" s="9" t="str">
        <f>IF(A_remplir!I195&lt;&gt;0,A_remplir!I195,"")</f>
        <v/>
      </c>
      <c r="U182" s="9"/>
      <c r="V182" s="39" t="str">
        <f>IF(BC182&lt;&gt;"",A_remplir!$B$6,"")</f>
        <v/>
      </c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 t="str">
        <f>+IFERROR(VLOOKUP(AG182,DONNEES!M$6:$N181,2,0),"")</f>
        <v/>
      </c>
      <c r="AI182" s="9"/>
      <c r="AJ182" s="9" t="str">
        <f>IF(A_remplir!U195&lt;&gt;"",A_remplir!U195,"")</f>
        <v/>
      </c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44" t="str">
        <f>IF(AND(AC182&lt;&gt;"",AF182&lt;&gt;""),SUMPRODUCT((A_remplir!A195:A1184=A182)*A_remplir!D195:D1184),"")</f>
        <v/>
      </c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9"/>
      <c r="CC182" s="9"/>
      <c r="CD182" s="9"/>
      <c r="CE182" s="9"/>
      <c r="CF182" s="9"/>
      <c r="CG182" s="9"/>
      <c r="CH182" s="9"/>
      <c r="CI182" s="9"/>
      <c r="CJ182" s="9"/>
      <c r="CK182" s="9"/>
      <c r="CL182" s="9"/>
      <c r="CM182" s="9" t="str">
        <f>IF(A_remplir!U195&lt;&gt;"",A_remplir!U195,"")</f>
        <v/>
      </c>
      <c r="CN182" s="9" t="str">
        <f>IF(A_remplir!W195&lt;&gt;"",A_remplir!W195,"")</f>
        <v/>
      </c>
      <c r="CO182" s="36" t="str">
        <f t="shared" si="6"/>
        <v/>
      </c>
    </row>
    <row r="183" spans="1:93" x14ac:dyDescent="0.25">
      <c r="A183" s="9"/>
      <c r="B183" s="9"/>
      <c r="C183" s="9"/>
      <c r="D183" s="9"/>
      <c r="E183" s="9"/>
      <c r="F183" s="9" t="str">
        <f>IF(A183&lt;&gt;"",A_remplir!$B$3,"")</f>
        <v/>
      </c>
      <c r="G183" s="9"/>
      <c r="H183" s="9" t="str">
        <f>IFERROR(VLOOKUP(G183,DONNEES!$C$2:$D$4,2,FALSE),"")</f>
        <v/>
      </c>
      <c r="I183" s="9"/>
      <c r="J183" s="9" t="str">
        <f>IFERROR(VLOOKUP(I183,DONNEES!$A$2:$B$4,2,FALSE),"")</f>
        <v/>
      </c>
      <c r="K183" s="9"/>
      <c r="L183" s="9"/>
      <c r="M183" s="9"/>
      <c r="N183" s="9" t="str">
        <f>IF(IF(A_remplir!B196&lt;&gt;0,A_remplir!B196,A_remplir!D196)=0,"",IF(A_remplir!B196&lt;&gt;0,A_remplir!B196,A_remplir!D196))</f>
        <v/>
      </c>
      <c r="O183" s="9"/>
      <c r="P183" s="9"/>
      <c r="Q183" s="9"/>
      <c r="R183" s="9" t="str">
        <f>IF(A_remplir!L196&lt;&gt;0,A_remplir!L196,"")</f>
        <v/>
      </c>
      <c r="S183" s="9" t="str">
        <f t="shared" si="5"/>
        <v/>
      </c>
      <c r="T183" s="9" t="str">
        <f>IF(A_remplir!I196&lt;&gt;0,A_remplir!I196,"")</f>
        <v/>
      </c>
      <c r="U183" s="9"/>
      <c r="V183" s="39" t="str">
        <f>IF(BC183&lt;&gt;"",A_remplir!$B$6,"")</f>
        <v/>
      </c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 t="str">
        <f>+IFERROR(VLOOKUP(AG183,DONNEES!M$6:$N182,2,0),"")</f>
        <v/>
      </c>
      <c r="AI183" s="9"/>
      <c r="AJ183" s="9" t="str">
        <f>IF(A_remplir!U196&lt;&gt;"",A_remplir!U196,"")</f>
        <v/>
      </c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44" t="str">
        <f>IF(AND(AC183&lt;&gt;"",AF183&lt;&gt;""),SUMPRODUCT((A_remplir!A196:A1185=A183)*A_remplir!D196:D1185),"")</f>
        <v/>
      </c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9"/>
      <c r="CC183" s="9"/>
      <c r="CD183" s="9"/>
      <c r="CE183" s="9"/>
      <c r="CF183" s="9"/>
      <c r="CG183" s="9"/>
      <c r="CH183" s="9"/>
      <c r="CI183" s="9"/>
      <c r="CJ183" s="9"/>
      <c r="CK183" s="9"/>
      <c r="CL183" s="9"/>
      <c r="CM183" s="9" t="str">
        <f>IF(A_remplir!U196&lt;&gt;"",A_remplir!U196,"")</f>
        <v/>
      </c>
      <c r="CN183" s="9" t="str">
        <f>IF(A_remplir!W196&lt;&gt;"",A_remplir!W196,"")</f>
        <v/>
      </c>
      <c r="CO183" s="36" t="str">
        <f t="shared" si="6"/>
        <v/>
      </c>
    </row>
    <row r="184" spans="1:93" x14ac:dyDescent="0.25">
      <c r="A184" s="9"/>
      <c r="B184" s="9"/>
      <c r="C184" s="9"/>
      <c r="D184" s="9"/>
      <c r="E184" s="9"/>
      <c r="F184" s="9" t="str">
        <f>IF(A184&lt;&gt;"",A_remplir!$B$3,"")</f>
        <v/>
      </c>
      <c r="G184" s="9"/>
      <c r="H184" s="9" t="str">
        <f>IFERROR(VLOOKUP(G184,DONNEES!$C$2:$D$4,2,FALSE),"")</f>
        <v/>
      </c>
      <c r="I184" s="9"/>
      <c r="J184" s="9" t="str">
        <f>IFERROR(VLOOKUP(I184,DONNEES!$A$2:$B$4,2,FALSE),"")</f>
        <v/>
      </c>
      <c r="K184" s="9"/>
      <c r="L184" s="9"/>
      <c r="M184" s="9"/>
      <c r="N184" s="9" t="str">
        <f>IF(IF(A_remplir!B197&lt;&gt;0,A_remplir!B197,A_remplir!D197)=0,"",IF(A_remplir!B197&lt;&gt;0,A_remplir!B197,A_remplir!D197))</f>
        <v/>
      </c>
      <c r="O184" s="9"/>
      <c r="P184" s="9"/>
      <c r="Q184" s="9"/>
      <c r="R184" s="9" t="str">
        <f>IF(A_remplir!L197&lt;&gt;0,A_remplir!L197,"")</f>
        <v/>
      </c>
      <c r="S184" s="9" t="str">
        <f t="shared" si="5"/>
        <v/>
      </c>
      <c r="T184" s="9" t="str">
        <f>IF(A_remplir!I197&lt;&gt;0,A_remplir!I197,"")</f>
        <v/>
      </c>
      <c r="U184" s="9"/>
      <c r="V184" s="39" t="str">
        <f>IF(BC184&lt;&gt;"",A_remplir!$B$6,"")</f>
        <v/>
      </c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 t="str">
        <f>+IFERROR(VLOOKUP(AG184,DONNEES!M$6:$N183,2,0),"")</f>
        <v/>
      </c>
      <c r="AI184" s="9"/>
      <c r="AJ184" s="9" t="str">
        <f>IF(A_remplir!U197&lt;&gt;"",A_remplir!U197,"")</f>
        <v/>
      </c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44" t="str">
        <f>IF(AND(AC184&lt;&gt;"",AF184&lt;&gt;""),SUMPRODUCT((A_remplir!A197:A1186=A184)*A_remplir!D197:D1186),"")</f>
        <v/>
      </c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9"/>
      <c r="CC184" s="9"/>
      <c r="CD184" s="9"/>
      <c r="CE184" s="9"/>
      <c r="CF184" s="9"/>
      <c r="CG184" s="9"/>
      <c r="CH184" s="9"/>
      <c r="CI184" s="9"/>
      <c r="CJ184" s="9"/>
      <c r="CK184" s="9"/>
      <c r="CL184" s="9"/>
      <c r="CM184" s="9" t="str">
        <f>IF(A_remplir!U197&lt;&gt;"",A_remplir!U197,"")</f>
        <v/>
      </c>
      <c r="CN184" s="9" t="str">
        <f>IF(A_remplir!W197&lt;&gt;"",A_remplir!W197,"")</f>
        <v/>
      </c>
      <c r="CO184" s="36" t="str">
        <f t="shared" si="6"/>
        <v/>
      </c>
    </row>
    <row r="185" spans="1:93" x14ac:dyDescent="0.25">
      <c r="A185" s="9"/>
      <c r="B185" s="9"/>
      <c r="C185" s="9"/>
      <c r="D185" s="9"/>
      <c r="E185" s="9"/>
      <c r="F185" s="9" t="str">
        <f>IF(A185&lt;&gt;"",A_remplir!$B$3,"")</f>
        <v/>
      </c>
      <c r="G185" s="9"/>
      <c r="H185" s="9" t="str">
        <f>IFERROR(VLOOKUP(G185,DONNEES!$C$2:$D$4,2,FALSE),"")</f>
        <v/>
      </c>
      <c r="I185" s="9"/>
      <c r="J185" s="9" t="str">
        <f>IFERROR(VLOOKUP(I185,DONNEES!$A$2:$B$4,2,FALSE),"")</f>
        <v/>
      </c>
      <c r="K185" s="9"/>
      <c r="L185" s="9"/>
      <c r="M185" s="9"/>
      <c r="N185" s="9" t="str">
        <f>IF(IF(A_remplir!B198&lt;&gt;0,A_remplir!B198,A_remplir!D198)=0,"",IF(A_remplir!B198&lt;&gt;0,A_remplir!B198,A_remplir!D198))</f>
        <v/>
      </c>
      <c r="O185" s="9"/>
      <c r="P185" s="9"/>
      <c r="Q185" s="9"/>
      <c r="R185" s="9" t="str">
        <f>IF(A_remplir!L198&lt;&gt;0,A_remplir!L198,"")</f>
        <v/>
      </c>
      <c r="S185" s="9" t="str">
        <f t="shared" si="5"/>
        <v/>
      </c>
      <c r="T185" s="9" t="str">
        <f>IF(A_remplir!I198&lt;&gt;0,A_remplir!I198,"")</f>
        <v/>
      </c>
      <c r="U185" s="9"/>
      <c r="V185" s="39" t="str">
        <f>IF(BC185&lt;&gt;"",A_remplir!$B$6,"")</f>
        <v/>
      </c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 t="str">
        <f>+IFERROR(VLOOKUP(AG185,DONNEES!M$6:$N184,2,0),"")</f>
        <v/>
      </c>
      <c r="AI185" s="9"/>
      <c r="AJ185" s="9" t="str">
        <f>IF(A_remplir!U198&lt;&gt;"",A_remplir!U198,"")</f>
        <v/>
      </c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44" t="str">
        <f>IF(AND(AC185&lt;&gt;"",AF185&lt;&gt;""),SUMPRODUCT((A_remplir!A198:A1187=A185)*A_remplir!D198:D1187),"")</f>
        <v/>
      </c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9"/>
      <c r="CC185" s="9"/>
      <c r="CD185" s="9"/>
      <c r="CE185" s="9"/>
      <c r="CF185" s="9"/>
      <c r="CG185" s="9"/>
      <c r="CH185" s="9"/>
      <c r="CI185" s="9"/>
      <c r="CJ185" s="9"/>
      <c r="CK185" s="9"/>
      <c r="CL185" s="9"/>
      <c r="CM185" s="9" t="str">
        <f>IF(A_remplir!U198&lt;&gt;"",A_remplir!U198,"")</f>
        <v/>
      </c>
      <c r="CN185" s="9" t="str">
        <f>IF(A_remplir!W198&lt;&gt;"",A_remplir!W198,"")</f>
        <v/>
      </c>
      <c r="CO185" s="36" t="str">
        <f t="shared" si="6"/>
        <v/>
      </c>
    </row>
    <row r="186" spans="1:93" x14ac:dyDescent="0.25">
      <c r="A186" s="9"/>
      <c r="B186" s="9"/>
      <c r="C186" s="9"/>
      <c r="D186" s="9"/>
      <c r="E186" s="9"/>
      <c r="F186" s="9" t="str">
        <f>IF(A186&lt;&gt;"",A_remplir!$B$3,"")</f>
        <v/>
      </c>
      <c r="G186" s="9"/>
      <c r="H186" s="9" t="str">
        <f>IFERROR(VLOOKUP(G186,DONNEES!$C$2:$D$4,2,FALSE),"")</f>
        <v/>
      </c>
      <c r="I186" s="9"/>
      <c r="J186" s="9" t="str">
        <f>IFERROR(VLOOKUP(I186,DONNEES!$A$2:$B$4,2,FALSE),"")</f>
        <v/>
      </c>
      <c r="K186" s="9"/>
      <c r="L186" s="9"/>
      <c r="M186" s="9"/>
      <c r="N186" s="9" t="str">
        <f>IF(IF(A_remplir!B199&lt;&gt;0,A_remplir!B199,A_remplir!D199)=0,"",IF(A_remplir!B199&lt;&gt;0,A_remplir!B199,A_remplir!D199))</f>
        <v/>
      </c>
      <c r="O186" s="9"/>
      <c r="P186" s="9"/>
      <c r="Q186" s="9"/>
      <c r="R186" s="9" t="str">
        <f>IF(A_remplir!L199&lt;&gt;0,A_remplir!L199,"")</f>
        <v/>
      </c>
      <c r="S186" s="9" t="str">
        <f t="shared" si="5"/>
        <v/>
      </c>
      <c r="T186" s="9" t="str">
        <f>IF(A_remplir!I199&lt;&gt;0,A_remplir!I199,"")</f>
        <v/>
      </c>
      <c r="U186" s="9"/>
      <c r="V186" s="39" t="str">
        <f>IF(BC186&lt;&gt;"",A_remplir!$B$6,"")</f>
        <v/>
      </c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 t="str">
        <f>+IFERROR(VLOOKUP(AG186,DONNEES!M$6:$N185,2,0),"")</f>
        <v/>
      </c>
      <c r="AI186" s="9"/>
      <c r="AJ186" s="9" t="str">
        <f>IF(A_remplir!U199&lt;&gt;"",A_remplir!U199,"")</f>
        <v/>
      </c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44" t="str">
        <f>IF(AND(AC186&lt;&gt;"",AF186&lt;&gt;""),SUMPRODUCT((A_remplir!A199:A1188=A186)*A_remplir!D199:D1188),"")</f>
        <v/>
      </c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9"/>
      <c r="CC186" s="9"/>
      <c r="CD186" s="9"/>
      <c r="CE186" s="9"/>
      <c r="CF186" s="9"/>
      <c r="CG186" s="9"/>
      <c r="CH186" s="9"/>
      <c r="CI186" s="9"/>
      <c r="CJ186" s="9"/>
      <c r="CK186" s="9"/>
      <c r="CL186" s="9"/>
      <c r="CM186" s="9" t="str">
        <f>IF(A_remplir!U199&lt;&gt;"",A_remplir!U199,"")</f>
        <v/>
      </c>
      <c r="CN186" s="9" t="str">
        <f>IF(A_remplir!W199&lt;&gt;"",A_remplir!W199,"")</f>
        <v/>
      </c>
      <c r="CO186" s="36" t="str">
        <f t="shared" si="6"/>
        <v/>
      </c>
    </row>
    <row r="187" spans="1:93" x14ac:dyDescent="0.25">
      <c r="A187" s="9"/>
      <c r="B187" s="9"/>
      <c r="C187" s="9"/>
      <c r="D187" s="9"/>
      <c r="E187" s="9"/>
      <c r="F187" s="9" t="str">
        <f>IF(A187&lt;&gt;"",A_remplir!$B$3,"")</f>
        <v/>
      </c>
      <c r="G187" s="9"/>
      <c r="H187" s="9" t="str">
        <f>IFERROR(VLOOKUP(G187,DONNEES!$C$2:$D$4,2,FALSE),"")</f>
        <v/>
      </c>
      <c r="I187" s="9"/>
      <c r="J187" s="9" t="str">
        <f>IFERROR(VLOOKUP(I187,DONNEES!$A$2:$B$4,2,FALSE),"")</f>
        <v/>
      </c>
      <c r="K187" s="9"/>
      <c r="L187" s="9"/>
      <c r="M187" s="9"/>
      <c r="N187" s="9" t="str">
        <f>IF(IF(A_remplir!B200&lt;&gt;0,A_remplir!B200,A_remplir!D200)=0,"",IF(A_remplir!B200&lt;&gt;0,A_remplir!B200,A_remplir!D200))</f>
        <v/>
      </c>
      <c r="O187" s="9"/>
      <c r="P187" s="9"/>
      <c r="Q187" s="9"/>
      <c r="R187" s="9" t="str">
        <f>IF(A_remplir!L200&lt;&gt;0,A_remplir!L200,"")</f>
        <v/>
      </c>
      <c r="S187" s="9" t="str">
        <f t="shared" si="5"/>
        <v/>
      </c>
      <c r="T187" s="9" t="str">
        <f>IF(A_remplir!I200&lt;&gt;0,A_remplir!I200,"")</f>
        <v/>
      </c>
      <c r="U187" s="9"/>
      <c r="V187" s="39" t="str">
        <f>IF(BC187&lt;&gt;"",A_remplir!$B$6,"")</f>
        <v/>
      </c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 t="str">
        <f>+IFERROR(VLOOKUP(AG187,DONNEES!M$6:$N186,2,0),"")</f>
        <v/>
      </c>
      <c r="AI187" s="9"/>
      <c r="AJ187" s="9" t="str">
        <f>IF(A_remplir!U200&lt;&gt;"",A_remplir!U200,"")</f>
        <v/>
      </c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44" t="str">
        <f>IF(AND(AC187&lt;&gt;"",AF187&lt;&gt;""),SUMPRODUCT((A_remplir!A200:A1189=A187)*A_remplir!D200:D1189),"")</f>
        <v/>
      </c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9"/>
      <c r="CC187" s="9"/>
      <c r="CD187" s="9"/>
      <c r="CE187" s="9"/>
      <c r="CF187" s="9"/>
      <c r="CG187" s="9"/>
      <c r="CH187" s="9"/>
      <c r="CI187" s="9"/>
      <c r="CJ187" s="9"/>
      <c r="CK187" s="9"/>
      <c r="CL187" s="9"/>
      <c r="CM187" s="9" t="str">
        <f>IF(A_remplir!U200&lt;&gt;"",A_remplir!U200,"")</f>
        <v/>
      </c>
      <c r="CN187" s="9" t="str">
        <f>IF(A_remplir!W200&lt;&gt;"",A_remplir!W200,"")</f>
        <v/>
      </c>
      <c r="CO187" s="36" t="str">
        <f t="shared" si="6"/>
        <v/>
      </c>
    </row>
    <row r="188" spans="1:93" x14ac:dyDescent="0.25">
      <c r="A188" s="9"/>
      <c r="B188" s="9"/>
      <c r="C188" s="9"/>
      <c r="D188" s="9"/>
      <c r="E188" s="9"/>
      <c r="F188" s="9" t="str">
        <f>IF(A188&lt;&gt;"",A_remplir!$B$3,"")</f>
        <v/>
      </c>
      <c r="G188" s="9"/>
      <c r="H188" s="9" t="str">
        <f>IFERROR(VLOOKUP(G188,DONNEES!$C$2:$D$4,2,FALSE),"")</f>
        <v/>
      </c>
      <c r="I188" s="9"/>
      <c r="J188" s="9" t="str">
        <f>IFERROR(VLOOKUP(I188,DONNEES!$A$2:$B$4,2,FALSE),"")</f>
        <v/>
      </c>
      <c r="K188" s="9"/>
      <c r="L188" s="9"/>
      <c r="M188" s="9"/>
      <c r="N188" s="9" t="str">
        <f>IF(IF(A_remplir!B201&lt;&gt;0,A_remplir!B201,A_remplir!D201)=0,"",IF(A_remplir!B201&lt;&gt;0,A_remplir!B201,A_remplir!D201))</f>
        <v/>
      </c>
      <c r="O188" s="9"/>
      <c r="P188" s="9"/>
      <c r="Q188" s="9"/>
      <c r="R188" s="9" t="str">
        <f>IF(A_remplir!L201&lt;&gt;0,A_remplir!L201,"")</f>
        <v/>
      </c>
      <c r="S188" s="9" t="str">
        <f t="shared" si="5"/>
        <v/>
      </c>
      <c r="T188" s="9" t="str">
        <f>IF(A_remplir!I201&lt;&gt;0,A_remplir!I201,"")</f>
        <v/>
      </c>
      <c r="U188" s="9"/>
      <c r="V188" s="39" t="str">
        <f>IF(BC188&lt;&gt;"",A_remplir!$B$6,"")</f>
        <v/>
      </c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 t="str">
        <f>+IFERROR(VLOOKUP(AG188,DONNEES!M$6:$N187,2,0),"")</f>
        <v/>
      </c>
      <c r="AI188" s="9"/>
      <c r="AJ188" s="9" t="str">
        <f>IF(A_remplir!U201&lt;&gt;"",A_remplir!U201,"")</f>
        <v/>
      </c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44" t="str">
        <f>IF(AND(AC188&lt;&gt;"",AF188&lt;&gt;""),SUMPRODUCT((A_remplir!A201:A1190=A188)*A_remplir!D201:D1190),"")</f>
        <v/>
      </c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9"/>
      <c r="CC188" s="9"/>
      <c r="CD188" s="9"/>
      <c r="CE188" s="9"/>
      <c r="CF188" s="9"/>
      <c r="CG188" s="9"/>
      <c r="CH188" s="9"/>
      <c r="CI188" s="9"/>
      <c r="CJ188" s="9"/>
      <c r="CK188" s="9"/>
      <c r="CL188" s="9"/>
      <c r="CM188" s="9" t="str">
        <f>IF(A_remplir!U201&lt;&gt;"",A_remplir!U201,"")</f>
        <v/>
      </c>
      <c r="CN188" s="9" t="str">
        <f>IF(A_remplir!W201&lt;&gt;"",A_remplir!W201,"")</f>
        <v/>
      </c>
      <c r="CO188" s="36" t="str">
        <f t="shared" si="6"/>
        <v/>
      </c>
    </row>
    <row r="189" spans="1:93" x14ac:dyDescent="0.25">
      <c r="A189" s="9"/>
      <c r="B189" s="9"/>
      <c r="C189" s="9"/>
      <c r="D189" s="9"/>
      <c r="E189" s="9"/>
      <c r="F189" s="9" t="str">
        <f>IF(A189&lt;&gt;"",A_remplir!$B$3,"")</f>
        <v/>
      </c>
      <c r="G189" s="9"/>
      <c r="H189" s="9" t="str">
        <f>IFERROR(VLOOKUP(G189,DONNEES!$C$2:$D$4,2,FALSE),"")</f>
        <v/>
      </c>
      <c r="I189" s="9"/>
      <c r="J189" s="9" t="str">
        <f>IFERROR(VLOOKUP(I189,DONNEES!$A$2:$B$4,2,FALSE),"")</f>
        <v/>
      </c>
      <c r="K189" s="9"/>
      <c r="L189" s="9"/>
      <c r="M189" s="9"/>
      <c r="N189" s="9" t="str">
        <f>IF(IF(A_remplir!B202&lt;&gt;0,A_remplir!B202,A_remplir!D202)=0,"",IF(A_remplir!B202&lt;&gt;0,A_remplir!B202,A_remplir!D202))</f>
        <v/>
      </c>
      <c r="O189" s="9"/>
      <c r="P189" s="9"/>
      <c r="Q189" s="9"/>
      <c r="R189" s="9" t="str">
        <f>IF(A_remplir!L202&lt;&gt;0,A_remplir!L202,"")</f>
        <v/>
      </c>
      <c r="S189" s="9" t="str">
        <f t="shared" si="5"/>
        <v/>
      </c>
      <c r="T189" s="9" t="str">
        <f>IF(A_remplir!I202&lt;&gt;0,A_remplir!I202,"")</f>
        <v/>
      </c>
      <c r="U189" s="9"/>
      <c r="V189" s="39" t="str">
        <f>IF(BC189&lt;&gt;"",A_remplir!$B$6,"")</f>
        <v/>
      </c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 t="str">
        <f>+IFERROR(VLOOKUP(AG189,DONNEES!M$6:$N188,2,0),"")</f>
        <v/>
      </c>
      <c r="AI189" s="9"/>
      <c r="AJ189" s="9" t="str">
        <f>IF(A_remplir!U202&lt;&gt;"",A_remplir!U202,"")</f>
        <v/>
      </c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44" t="str">
        <f>IF(AND(AC189&lt;&gt;"",AF189&lt;&gt;""),SUMPRODUCT((A_remplir!A202:A1191=A189)*A_remplir!D202:D1191),"")</f>
        <v/>
      </c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9"/>
      <c r="CC189" s="9"/>
      <c r="CD189" s="9"/>
      <c r="CE189" s="9"/>
      <c r="CF189" s="9"/>
      <c r="CG189" s="9"/>
      <c r="CH189" s="9"/>
      <c r="CI189" s="9"/>
      <c r="CJ189" s="9"/>
      <c r="CK189" s="9"/>
      <c r="CL189" s="9"/>
      <c r="CM189" s="9" t="str">
        <f>IF(A_remplir!U202&lt;&gt;"",A_remplir!U202,"")</f>
        <v/>
      </c>
      <c r="CN189" s="9" t="str">
        <f>IF(A_remplir!W202&lt;&gt;"",A_remplir!W202,"")</f>
        <v/>
      </c>
      <c r="CO189" s="36" t="str">
        <f t="shared" si="6"/>
        <v/>
      </c>
    </row>
    <row r="190" spans="1:93" x14ac:dyDescent="0.25">
      <c r="A190" s="9"/>
      <c r="B190" s="9"/>
      <c r="C190" s="9"/>
      <c r="D190" s="9"/>
      <c r="E190" s="9"/>
      <c r="F190" s="9" t="str">
        <f>IF(A190&lt;&gt;"",A_remplir!$B$3,"")</f>
        <v/>
      </c>
      <c r="G190" s="9"/>
      <c r="H190" s="9" t="str">
        <f>IFERROR(VLOOKUP(G190,DONNEES!$C$2:$D$4,2,FALSE),"")</f>
        <v/>
      </c>
      <c r="I190" s="9"/>
      <c r="J190" s="9" t="str">
        <f>IFERROR(VLOOKUP(I190,DONNEES!$A$2:$B$4,2,FALSE),"")</f>
        <v/>
      </c>
      <c r="K190" s="9"/>
      <c r="L190" s="9"/>
      <c r="M190" s="9"/>
      <c r="N190" s="9" t="str">
        <f>IF(IF(A_remplir!B203&lt;&gt;0,A_remplir!B203,A_remplir!D203)=0,"",IF(A_remplir!B203&lt;&gt;0,A_remplir!B203,A_remplir!D203))</f>
        <v/>
      </c>
      <c r="O190" s="9"/>
      <c r="P190" s="9"/>
      <c r="Q190" s="9"/>
      <c r="R190" s="9" t="str">
        <f>IF(A_remplir!L203&lt;&gt;0,A_remplir!L203,"")</f>
        <v/>
      </c>
      <c r="S190" s="9" t="str">
        <f t="shared" si="5"/>
        <v/>
      </c>
      <c r="T190" s="9" t="str">
        <f>IF(A_remplir!I203&lt;&gt;0,A_remplir!I203,"")</f>
        <v/>
      </c>
      <c r="U190" s="9"/>
      <c r="V190" s="39" t="str">
        <f>IF(BC190&lt;&gt;"",A_remplir!$B$6,"")</f>
        <v/>
      </c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 t="str">
        <f>+IFERROR(VLOOKUP(AG190,DONNEES!M$6:$N189,2,0),"")</f>
        <v/>
      </c>
      <c r="AI190" s="9"/>
      <c r="AJ190" s="9" t="str">
        <f>IF(A_remplir!U203&lt;&gt;"",A_remplir!U203,"")</f>
        <v/>
      </c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44" t="str">
        <f>IF(AND(AC190&lt;&gt;"",AF190&lt;&gt;""),SUMPRODUCT((A_remplir!A203:A1192=A190)*A_remplir!D203:D1192),"")</f>
        <v/>
      </c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  <c r="CC190" s="9"/>
      <c r="CD190" s="9"/>
      <c r="CE190" s="9"/>
      <c r="CF190" s="9"/>
      <c r="CG190" s="9"/>
      <c r="CH190" s="9"/>
      <c r="CI190" s="9"/>
      <c r="CJ190" s="9"/>
      <c r="CK190" s="9"/>
      <c r="CL190" s="9"/>
      <c r="CM190" s="9" t="str">
        <f>IF(A_remplir!U203&lt;&gt;"",A_remplir!U203,"")</f>
        <v/>
      </c>
      <c r="CN190" s="9" t="str">
        <f>IF(A_remplir!W203&lt;&gt;"",A_remplir!W203,"")</f>
        <v/>
      </c>
      <c r="CO190" s="36" t="str">
        <f t="shared" si="6"/>
        <v/>
      </c>
    </row>
    <row r="191" spans="1:93" x14ac:dyDescent="0.25">
      <c r="A191" s="9"/>
      <c r="B191" s="9"/>
      <c r="C191" s="9"/>
      <c r="D191" s="9"/>
      <c r="E191" s="9"/>
      <c r="F191" s="9" t="str">
        <f>IF(A191&lt;&gt;"",A_remplir!$B$3,"")</f>
        <v/>
      </c>
      <c r="G191" s="9"/>
      <c r="H191" s="9" t="str">
        <f>IFERROR(VLOOKUP(G191,DONNEES!$C$2:$D$4,2,FALSE),"")</f>
        <v/>
      </c>
      <c r="I191" s="9"/>
      <c r="J191" s="9" t="str">
        <f>IFERROR(VLOOKUP(I191,DONNEES!$A$2:$B$4,2,FALSE),"")</f>
        <v/>
      </c>
      <c r="K191" s="9"/>
      <c r="L191" s="9"/>
      <c r="M191" s="9"/>
      <c r="N191" s="9" t="str">
        <f>IF(IF(A_remplir!B204&lt;&gt;0,A_remplir!B204,A_remplir!D204)=0,"",IF(A_remplir!B204&lt;&gt;0,A_remplir!B204,A_remplir!D204))</f>
        <v/>
      </c>
      <c r="O191" s="9"/>
      <c r="P191" s="9"/>
      <c r="Q191" s="9"/>
      <c r="R191" s="9" t="str">
        <f>IF(A_remplir!L204&lt;&gt;0,A_remplir!L204,"")</f>
        <v/>
      </c>
      <c r="S191" s="9" t="str">
        <f t="shared" si="5"/>
        <v/>
      </c>
      <c r="T191" s="9" t="str">
        <f>IF(A_remplir!I204&lt;&gt;0,A_remplir!I204,"")</f>
        <v/>
      </c>
      <c r="U191" s="9"/>
      <c r="V191" s="39" t="str">
        <f>IF(BC191&lt;&gt;"",A_remplir!$B$6,"")</f>
        <v/>
      </c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 t="str">
        <f>+IFERROR(VLOOKUP(AG191,DONNEES!M$6:$N190,2,0),"")</f>
        <v/>
      </c>
      <c r="AI191" s="9"/>
      <c r="AJ191" s="9" t="str">
        <f>IF(A_remplir!U204&lt;&gt;"",A_remplir!U204,"")</f>
        <v/>
      </c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44" t="str">
        <f>IF(AND(AC191&lt;&gt;"",AF191&lt;&gt;""),SUMPRODUCT((A_remplir!A204:A1193=A191)*A_remplir!D204:D1193),"")</f>
        <v/>
      </c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  <c r="CC191" s="9"/>
      <c r="CD191" s="9"/>
      <c r="CE191" s="9"/>
      <c r="CF191" s="9"/>
      <c r="CG191" s="9"/>
      <c r="CH191" s="9"/>
      <c r="CI191" s="9"/>
      <c r="CJ191" s="9"/>
      <c r="CK191" s="9"/>
      <c r="CL191" s="9"/>
      <c r="CM191" s="9" t="str">
        <f>IF(A_remplir!U204&lt;&gt;"",A_remplir!U204,"")</f>
        <v/>
      </c>
      <c r="CN191" s="9" t="str">
        <f>IF(A_remplir!W204&lt;&gt;"",A_remplir!W204,"")</f>
        <v/>
      </c>
      <c r="CO191" s="36" t="str">
        <f t="shared" si="6"/>
        <v/>
      </c>
    </row>
    <row r="192" spans="1:93" x14ac:dyDescent="0.25">
      <c r="A192" s="9"/>
      <c r="B192" s="9"/>
      <c r="C192" s="9"/>
      <c r="D192" s="9"/>
      <c r="E192" s="9"/>
      <c r="F192" s="9" t="str">
        <f>IF(A192&lt;&gt;"",A_remplir!$B$3,"")</f>
        <v/>
      </c>
      <c r="G192" s="9"/>
      <c r="H192" s="9" t="str">
        <f>IFERROR(VLOOKUP(G192,DONNEES!$C$2:$D$4,2,FALSE),"")</f>
        <v/>
      </c>
      <c r="I192" s="9"/>
      <c r="J192" s="9" t="str">
        <f>IFERROR(VLOOKUP(I192,DONNEES!$A$2:$B$4,2,FALSE),"")</f>
        <v/>
      </c>
      <c r="K192" s="9"/>
      <c r="L192" s="9"/>
      <c r="M192" s="9"/>
      <c r="N192" s="9" t="str">
        <f>IF(IF(A_remplir!B205&lt;&gt;0,A_remplir!B205,A_remplir!D205)=0,"",IF(A_remplir!B205&lt;&gt;0,A_remplir!B205,A_remplir!D205))</f>
        <v/>
      </c>
      <c r="O192" s="9"/>
      <c r="P192" s="9"/>
      <c r="Q192" s="9"/>
      <c r="R192" s="9" t="str">
        <f>IF(A_remplir!L205&lt;&gt;0,A_remplir!L205,"")</f>
        <v/>
      </c>
      <c r="S192" s="9" t="str">
        <f t="shared" si="5"/>
        <v/>
      </c>
      <c r="T192" s="9" t="str">
        <f>IF(A_remplir!I205&lt;&gt;0,A_remplir!I205,"")</f>
        <v/>
      </c>
      <c r="U192" s="9"/>
      <c r="V192" s="39" t="str">
        <f>IF(BC192&lt;&gt;"",A_remplir!$B$6,"")</f>
        <v/>
      </c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 t="str">
        <f>+IFERROR(VLOOKUP(AG192,DONNEES!M$6:$N191,2,0),"")</f>
        <v/>
      </c>
      <c r="AI192" s="9"/>
      <c r="AJ192" s="9" t="str">
        <f>IF(A_remplir!U205&lt;&gt;"",A_remplir!U205,"")</f>
        <v/>
      </c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44" t="str">
        <f>IF(AND(AC192&lt;&gt;"",AF192&lt;&gt;""),SUMPRODUCT((A_remplir!A205:A1194=A192)*A_remplir!D205:D1194),"")</f>
        <v/>
      </c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  <c r="CC192" s="9"/>
      <c r="CD192" s="9"/>
      <c r="CE192" s="9"/>
      <c r="CF192" s="9"/>
      <c r="CG192" s="9"/>
      <c r="CH192" s="9"/>
      <c r="CI192" s="9"/>
      <c r="CJ192" s="9"/>
      <c r="CK192" s="9"/>
      <c r="CL192" s="9"/>
      <c r="CM192" s="9" t="str">
        <f>IF(A_remplir!U205&lt;&gt;"",A_remplir!U205,"")</f>
        <v/>
      </c>
      <c r="CN192" s="9" t="str">
        <f>IF(A_remplir!W205&lt;&gt;"",A_remplir!W205,"")</f>
        <v/>
      </c>
      <c r="CO192" s="36" t="str">
        <f t="shared" si="6"/>
        <v/>
      </c>
    </row>
    <row r="193" spans="1:93" x14ac:dyDescent="0.25">
      <c r="A193" s="9"/>
      <c r="B193" s="9"/>
      <c r="C193" s="9"/>
      <c r="D193" s="9"/>
      <c r="E193" s="9"/>
      <c r="F193" s="9" t="str">
        <f>IF(A193&lt;&gt;"",A_remplir!$B$3,"")</f>
        <v/>
      </c>
      <c r="G193" s="9"/>
      <c r="H193" s="9" t="str">
        <f>IFERROR(VLOOKUP(G193,DONNEES!$C$2:$D$4,2,FALSE),"")</f>
        <v/>
      </c>
      <c r="I193" s="9"/>
      <c r="J193" s="9" t="str">
        <f>IFERROR(VLOOKUP(I193,DONNEES!$A$2:$B$4,2,FALSE),"")</f>
        <v/>
      </c>
      <c r="K193" s="9"/>
      <c r="L193" s="9"/>
      <c r="M193" s="9"/>
      <c r="N193" s="9" t="str">
        <f>IF(IF(A_remplir!B206&lt;&gt;0,A_remplir!B206,A_remplir!D206)=0,"",IF(A_remplir!B206&lt;&gt;0,A_remplir!B206,A_remplir!D206))</f>
        <v/>
      </c>
      <c r="O193" s="9"/>
      <c r="P193" s="9"/>
      <c r="Q193" s="9"/>
      <c r="R193" s="9" t="str">
        <f>IF(A_remplir!L206&lt;&gt;0,A_remplir!L206,"")</f>
        <v/>
      </c>
      <c r="S193" s="9" t="str">
        <f t="shared" si="5"/>
        <v/>
      </c>
      <c r="T193" s="9" t="str">
        <f>IF(A_remplir!I206&lt;&gt;0,A_remplir!I206,"")</f>
        <v/>
      </c>
      <c r="U193" s="9"/>
      <c r="V193" s="39" t="str">
        <f>IF(BC193&lt;&gt;"",A_remplir!$B$6,"")</f>
        <v/>
      </c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 t="str">
        <f>+IFERROR(VLOOKUP(AG193,DONNEES!M$6:$N192,2,0),"")</f>
        <v/>
      </c>
      <c r="AI193" s="9"/>
      <c r="AJ193" s="9" t="str">
        <f>IF(A_remplir!U206&lt;&gt;"",A_remplir!U206,"")</f>
        <v/>
      </c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44" t="str">
        <f>IF(AND(AC193&lt;&gt;"",AF193&lt;&gt;""),SUMPRODUCT((A_remplir!A206:A1195=A193)*A_remplir!D206:D1195),"")</f>
        <v/>
      </c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  <c r="CC193" s="9"/>
      <c r="CD193" s="9"/>
      <c r="CE193" s="9"/>
      <c r="CF193" s="9"/>
      <c r="CG193" s="9"/>
      <c r="CH193" s="9"/>
      <c r="CI193" s="9"/>
      <c r="CJ193" s="9"/>
      <c r="CK193" s="9"/>
      <c r="CL193" s="9"/>
      <c r="CM193" s="9" t="str">
        <f>IF(A_remplir!U206&lt;&gt;"",A_remplir!U206,"")</f>
        <v/>
      </c>
      <c r="CN193" s="9" t="str">
        <f>IF(A_remplir!W206&lt;&gt;"",A_remplir!W206,"")</f>
        <v/>
      </c>
      <c r="CO193" s="36" t="str">
        <f t="shared" si="6"/>
        <v/>
      </c>
    </row>
    <row r="194" spans="1:93" x14ac:dyDescent="0.25">
      <c r="A194" s="9"/>
      <c r="B194" s="9"/>
      <c r="C194" s="9"/>
      <c r="D194" s="9"/>
      <c r="E194" s="9"/>
      <c r="F194" s="9" t="str">
        <f>IF(A194&lt;&gt;"",A_remplir!$B$3,"")</f>
        <v/>
      </c>
      <c r="G194" s="9"/>
      <c r="H194" s="9" t="str">
        <f>IFERROR(VLOOKUP(G194,DONNEES!$C$2:$D$4,2,FALSE),"")</f>
        <v/>
      </c>
      <c r="I194" s="9"/>
      <c r="J194" s="9" t="str">
        <f>IFERROR(VLOOKUP(I194,DONNEES!$A$2:$B$4,2,FALSE),"")</f>
        <v/>
      </c>
      <c r="K194" s="9"/>
      <c r="L194" s="9"/>
      <c r="M194" s="9"/>
      <c r="N194" s="9" t="str">
        <f>IF(IF(A_remplir!B207&lt;&gt;0,A_remplir!B207,A_remplir!D207)=0,"",IF(A_remplir!B207&lt;&gt;0,A_remplir!B207,A_remplir!D207))</f>
        <v/>
      </c>
      <c r="O194" s="9"/>
      <c r="P194" s="9"/>
      <c r="Q194" s="9"/>
      <c r="R194" s="9" t="str">
        <f>IF(A_remplir!L207&lt;&gt;0,A_remplir!L207,"")</f>
        <v/>
      </c>
      <c r="S194" s="9" t="str">
        <f t="shared" si="5"/>
        <v/>
      </c>
      <c r="T194" s="9" t="str">
        <f>IF(A_remplir!I207&lt;&gt;0,A_remplir!I207,"")</f>
        <v/>
      </c>
      <c r="U194" s="9"/>
      <c r="V194" s="39" t="str">
        <f>IF(BC194&lt;&gt;"",A_remplir!$B$6,"")</f>
        <v/>
      </c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 t="str">
        <f>+IFERROR(VLOOKUP(AG194,DONNEES!M$6:$N193,2,0),"")</f>
        <v/>
      </c>
      <c r="AI194" s="9"/>
      <c r="AJ194" s="9" t="str">
        <f>IF(A_remplir!U207&lt;&gt;"",A_remplir!U207,"")</f>
        <v/>
      </c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44" t="str">
        <f>IF(AND(AC194&lt;&gt;"",AF194&lt;&gt;""),SUMPRODUCT((A_remplir!A207:A1196=A194)*A_remplir!D207:D1196),"")</f>
        <v/>
      </c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  <c r="CC194" s="9"/>
      <c r="CD194" s="9"/>
      <c r="CE194" s="9"/>
      <c r="CF194" s="9"/>
      <c r="CG194" s="9"/>
      <c r="CH194" s="9"/>
      <c r="CI194" s="9"/>
      <c r="CJ194" s="9"/>
      <c r="CK194" s="9"/>
      <c r="CL194" s="9"/>
      <c r="CM194" s="9" t="str">
        <f>IF(A_remplir!U207&lt;&gt;"",A_remplir!U207,"")</f>
        <v/>
      </c>
      <c r="CN194" s="9" t="str">
        <f>IF(A_remplir!W207&lt;&gt;"",A_remplir!W207,"")</f>
        <v/>
      </c>
      <c r="CO194" s="36" t="str">
        <f t="shared" si="6"/>
        <v/>
      </c>
    </row>
    <row r="195" spans="1:93" x14ac:dyDescent="0.25">
      <c r="A195" s="9"/>
      <c r="B195" s="9"/>
      <c r="C195" s="9"/>
      <c r="D195" s="9"/>
      <c r="E195" s="9"/>
      <c r="F195" s="9" t="str">
        <f>IF(A195&lt;&gt;"",A_remplir!$B$3,"")</f>
        <v/>
      </c>
      <c r="G195" s="9"/>
      <c r="H195" s="9" t="str">
        <f>IFERROR(VLOOKUP(G195,DONNEES!$C$2:$D$4,2,FALSE),"")</f>
        <v/>
      </c>
      <c r="I195" s="9"/>
      <c r="J195" s="9" t="str">
        <f>IFERROR(VLOOKUP(I195,DONNEES!$A$2:$B$4,2,FALSE),"")</f>
        <v/>
      </c>
      <c r="K195" s="9"/>
      <c r="L195" s="9"/>
      <c r="M195" s="9"/>
      <c r="N195" s="9" t="str">
        <f>IF(IF(A_remplir!B208&lt;&gt;0,A_remplir!B208,A_remplir!D208)=0,"",IF(A_remplir!B208&lt;&gt;0,A_remplir!B208,A_remplir!D208))</f>
        <v/>
      </c>
      <c r="O195" s="9"/>
      <c r="P195" s="9"/>
      <c r="Q195" s="9"/>
      <c r="R195" s="9" t="str">
        <f>IF(A_remplir!L208&lt;&gt;0,A_remplir!L208,"")</f>
        <v/>
      </c>
      <c r="S195" s="9" t="str">
        <f t="shared" ref="S195:S258" si="7">IF(A195&lt;&gt;"",IF(R195&lt;&gt;"","Q9","Q0"),"")</f>
        <v/>
      </c>
      <c r="T195" s="9" t="str">
        <f>IF(A_remplir!I208&lt;&gt;0,A_remplir!I208,"")</f>
        <v/>
      </c>
      <c r="U195" s="9"/>
      <c r="V195" s="39" t="str">
        <f>IF(BC195&lt;&gt;"",A_remplir!$B$6,"")</f>
        <v/>
      </c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 t="str">
        <f>+IFERROR(VLOOKUP(AG195,DONNEES!M$6:$N194,2,0),"")</f>
        <v/>
      </c>
      <c r="AI195" s="9"/>
      <c r="AJ195" s="9" t="str">
        <f>IF(A_remplir!U208&lt;&gt;"",A_remplir!U208,"")</f>
        <v/>
      </c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44" t="str">
        <f>IF(AND(AC195&lt;&gt;"",AF195&lt;&gt;""),SUMPRODUCT((A_remplir!A208:A1197=A195)*A_remplir!D208:D1197),"")</f>
        <v/>
      </c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  <c r="CC195" s="9"/>
      <c r="CD195" s="9"/>
      <c r="CE195" s="9"/>
      <c r="CF195" s="9"/>
      <c r="CG195" s="9"/>
      <c r="CH195" s="9"/>
      <c r="CI195" s="9"/>
      <c r="CJ195" s="9"/>
      <c r="CK195" s="9"/>
      <c r="CL195" s="9"/>
      <c r="CM195" s="9" t="str">
        <f>IF(A_remplir!U208&lt;&gt;"",A_remplir!U208,"")</f>
        <v/>
      </c>
      <c r="CN195" s="9" t="str">
        <f>IF(A_remplir!W208&lt;&gt;"",A_remplir!W208,"")</f>
        <v/>
      </c>
      <c r="CO195" s="36" t="str">
        <f t="shared" ref="CO195:CO258" si="8">IF(CM195&lt;&gt;"","01","")</f>
        <v/>
      </c>
    </row>
    <row r="196" spans="1:93" x14ac:dyDescent="0.25">
      <c r="A196" s="9"/>
      <c r="B196" s="9"/>
      <c r="C196" s="9"/>
      <c r="D196" s="9"/>
      <c r="E196" s="9"/>
      <c r="F196" s="9" t="str">
        <f>IF(A196&lt;&gt;"",A_remplir!$B$3,"")</f>
        <v/>
      </c>
      <c r="G196" s="9"/>
      <c r="H196" s="9" t="str">
        <f>IFERROR(VLOOKUP(G196,DONNEES!$C$2:$D$4,2,FALSE),"")</f>
        <v/>
      </c>
      <c r="I196" s="9"/>
      <c r="J196" s="9" t="str">
        <f>IFERROR(VLOOKUP(I196,DONNEES!$A$2:$B$4,2,FALSE),"")</f>
        <v/>
      </c>
      <c r="K196" s="9"/>
      <c r="L196" s="9"/>
      <c r="M196" s="9"/>
      <c r="N196" s="9" t="str">
        <f>IF(IF(A_remplir!B209&lt;&gt;0,A_remplir!B209,A_remplir!D209)=0,"",IF(A_remplir!B209&lt;&gt;0,A_remplir!B209,A_remplir!D209))</f>
        <v/>
      </c>
      <c r="O196" s="9"/>
      <c r="P196" s="9"/>
      <c r="Q196" s="9"/>
      <c r="R196" s="9" t="str">
        <f>IF(A_remplir!L209&lt;&gt;0,A_remplir!L209,"")</f>
        <v/>
      </c>
      <c r="S196" s="9" t="str">
        <f t="shared" si="7"/>
        <v/>
      </c>
      <c r="T196" s="9" t="str">
        <f>IF(A_remplir!I209&lt;&gt;0,A_remplir!I209,"")</f>
        <v/>
      </c>
      <c r="U196" s="9"/>
      <c r="V196" s="39" t="str">
        <f>IF(BC196&lt;&gt;"",A_remplir!$B$6,"")</f>
        <v/>
      </c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 t="str">
        <f>+IFERROR(VLOOKUP(AG196,DONNEES!M$6:$N195,2,0),"")</f>
        <v/>
      </c>
      <c r="AI196" s="9"/>
      <c r="AJ196" s="9" t="str">
        <f>IF(A_remplir!U209&lt;&gt;"",A_remplir!U209,"")</f>
        <v/>
      </c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44" t="str">
        <f>IF(AND(AC196&lt;&gt;"",AF196&lt;&gt;""),SUMPRODUCT((A_remplir!A209:A1198=A196)*A_remplir!D209:D1198),"")</f>
        <v/>
      </c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  <c r="CC196" s="9"/>
      <c r="CD196" s="9"/>
      <c r="CE196" s="9"/>
      <c r="CF196" s="9"/>
      <c r="CG196" s="9"/>
      <c r="CH196" s="9"/>
      <c r="CI196" s="9"/>
      <c r="CJ196" s="9"/>
      <c r="CK196" s="9"/>
      <c r="CL196" s="9"/>
      <c r="CM196" s="9" t="str">
        <f>IF(A_remplir!U209&lt;&gt;"",A_remplir!U209,"")</f>
        <v/>
      </c>
      <c r="CN196" s="9" t="str">
        <f>IF(A_remplir!W209&lt;&gt;"",A_remplir!W209,"")</f>
        <v/>
      </c>
      <c r="CO196" s="36" t="str">
        <f t="shared" si="8"/>
        <v/>
      </c>
    </row>
    <row r="197" spans="1:93" x14ac:dyDescent="0.25">
      <c r="A197" s="9"/>
      <c r="B197" s="9"/>
      <c r="C197" s="9"/>
      <c r="D197" s="9"/>
      <c r="E197" s="9"/>
      <c r="F197" s="9" t="str">
        <f>IF(A197&lt;&gt;"",A_remplir!$B$3,"")</f>
        <v/>
      </c>
      <c r="G197" s="9"/>
      <c r="H197" s="9" t="str">
        <f>IFERROR(VLOOKUP(G197,DONNEES!$C$2:$D$4,2,FALSE),"")</f>
        <v/>
      </c>
      <c r="I197" s="9"/>
      <c r="J197" s="9" t="str">
        <f>IFERROR(VLOOKUP(I197,DONNEES!$A$2:$B$4,2,FALSE),"")</f>
        <v/>
      </c>
      <c r="K197" s="9"/>
      <c r="L197" s="9"/>
      <c r="M197" s="9"/>
      <c r="N197" s="9" t="str">
        <f>IF(IF(A_remplir!B210&lt;&gt;0,A_remplir!B210,A_remplir!D210)=0,"",IF(A_remplir!B210&lt;&gt;0,A_remplir!B210,A_remplir!D210))</f>
        <v/>
      </c>
      <c r="O197" s="9"/>
      <c r="P197" s="9"/>
      <c r="Q197" s="9"/>
      <c r="R197" s="9" t="str">
        <f>IF(A_remplir!L210&lt;&gt;0,A_remplir!L210,"")</f>
        <v/>
      </c>
      <c r="S197" s="9" t="str">
        <f t="shared" si="7"/>
        <v/>
      </c>
      <c r="T197" s="9" t="str">
        <f>IF(A_remplir!I210&lt;&gt;0,A_remplir!I210,"")</f>
        <v/>
      </c>
      <c r="U197" s="9"/>
      <c r="V197" s="39" t="str">
        <f>IF(BC197&lt;&gt;"",A_remplir!$B$6,"")</f>
        <v/>
      </c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 t="str">
        <f>+IFERROR(VLOOKUP(AG197,DONNEES!M$6:$N196,2,0),"")</f>
        <v/>
      </c>
      <c r="AI197" s="9"/>
      <c r="AJ197" s="9" t="str">
        <f>IF(A_remplir!U210&lt;&gt;"",A_remplir!U210,"")</f>
        <v/>
      </c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44" t="str">
        <f>IF(AND(AC197&lt;&gt;"",AF197&lt;&gt;""),SUMPRODUCT((A_remplir!A210:A1199=A197)*A_remplir!D210:D1199),"")</f>
        <v/>
      </c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  <c r="CC197" s="9"/>
      <c r="CD197" s="9"/>
      <c r="CE197" s="9"/>
      <c r="CF197" s="9"/>
      <c r="CG197" s="9"/>
      <c r="CH197" s="9"/>
      <c r="CI197" s="9"/>
      <c r="CJ197" s="9"/>
      <c r="CK197" s="9"/>
      <c r="CL197" s="9"/>
      <c r="CM197" s="9" t="str">
        <f>IF(A_remplir!U210&lt;&gt;"",A_remplir!U210,"")</f>
        <v/>
      </c>
      <c r="CN197" s="9" t="str">
        <f>IF(A_remplir!W210&lt;&gt;"",A_remplir!W210,"")</f>
        <v/>
      </c>
      <c r="CO197" s="36" t="str">
        <f t="shared" si="8"/>
        <v/>
      </c>
    </row>
    <row r="198" spans="1:93" x14ac:dyDescent="0.25">
      <c r="A198" s="9"/>
      <c r="B198" s="9"/>
      <c r="C198" s="9"/>
      <c r="D198" s="9"/>
      <c r="E198" s="9"/>
      <c r="F198" s="9" t="str">
        <f>IF(A198&lt;&gt;"",A_remplir!$B$3,"")</f>
        <v/>
      </c>
      <c r="G198" s="9"/>
      <c r="H198" s="9" t="str">
        <f>IFERROR(VLOOKUP(G198,DONNEES!$C$2:$D$4,2,FALSE),"")</f>
        <v/>
      </c>
      <c r="I198" s="9"/>
      <c r="J198" s="9" t="str">
        <f>IFERROR(VLOOKUP(I198,DONNEES!$A$2:$B$4,2,FALSE),"")</f>
        <v/>
      </c>
      <c r="K198" s="9"/>
      <c r="L198" s="9"/>
      <c r="M198" s="9"/>
      <c r="N198" s="9" t="str">
        <f>IF(IF(A_remplir!B211&lt;&gt;0,A_remplir!B211,A_remplir!D211)=0,"",IF(A_remplir!B211&lt;&gt;0,A_remplir!B211,A_remplir!D211))</f>
        <v/>
      </c>
      <c r="O198" s="9"/>
      <c r="P198" s="9"/>
      <c r="Q198" s="9"/>
      <c r="R198" s="9" t="str">
        <f>IF(A_remplir!L211&lt;&gt;0,A_remplir!L211,"")</f>
        <v/>
      </c>
      <c r="S198" s="9" t="str">
        <f t="shared" si="7"/>
        <v/>
      </c>
      <c r="T198" s="9" t="str">
        <f>IF(A_remplir!I211&lt;&gt;0,A_remplir!I211,"")</f>
        <v/>
      </c>
      <c r="U198" s="9"/>
      <c r="V198" s="39" t="str">
        <f>IF(BC198&lt;&gt;"",A_remplir!$B$6,"")</f>
        <v/>
      </c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 t="str">
        <f>+IFERROR(VLOOKUP(AG198,DONNEES!M$6:$N197,2,0),"")</f>
        <v/>
      </c>
      <c r="AI198" s="9"/>
      <c r="AJ198" s="9" t="str">
        <f>IF(A_remplir!U211&lt;&gt;"",A_remplir!U211,"")</f>
        <v/>
      </c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44" t="str">
        <f>IF(AND(AC198&lt;&gt;"",AF198&lt;&gt;""),SUMPRODUCT((A_remplir!A211:A1200=A198)*A_remplir!D211:D1200),"")</f>
        <v/>
      </c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  <c r="CC198" s="9"/>
      <c r="CD198" s="9"/>
      <c r="CE198" s="9"/>
      <c r="CF198" s="9"/>
      <c r="CG198" s="9"/>
      <c r="CH198" s="9"/>
      <c r="CI198" s="9"/>
      <c r="CJ198" s="9"/>
      <c r="CK198" s="9"/>
      <c r="CL198" s="9"/>
      <c r="CM198" s="9" t="str">
        <f>IF(A_remplir!U211&lt;&gt;"",A_remplir!U211,"")</f>
        <v/>
      </c>
      <c r="CN198" s="9" t="str">
        <f>IF(A_remplir!W211&lt;&gt;"",A_remplir!W211,"")</f>
        <v/>
      </c>
      <c r="CO198" s="36" t="str">
        <f t="shared" si="8"/>
        <v/>
      </c>
    </row>
    <row r="199" spans="1:93" x14ac:dyDescent="0.25">
      <c r="A199" s="9"/>
      <c r="B199" s="9"/>
      <c r="C199" s="9"/>
      <c r="D199" s="9"/>
      <c r="E199" s="9"/>
      <c r="F199" s="9" t="str">
        <f>IF(A199&lt;&gt;"",A_remplir!$B$3,"")</f>
        <v/>
      </c>
      <c r="G199" s="9"/>
      <c r="H199" s="9" t="str">
        <f>IFERROR(VLOOKUP(G199,DONNEES!$C$2:$D$4,2,FALSE),"")</f>
        <v/>
      </c>
      <c r="I199" s="9"/>
      <c r="J199" s="9" t="str">
        <f>IFERROR(VLOOKUP(I199,DONNEES!$A$2:$B$4,2,FALSE),"")</f>
        <v/>
      </c>
      <c r="K199" s="9"/>
      <c r="L199" s="9"/>
      <c r="M199" s="9"/>
      <c r="N199" s="9" t="str">
        <f>IF(IF(A_remplir!B212&lt;&gt;0,A_remplir!B212,A_remplir!D212)=0,"",IF(A_remplir!B212&lt;&gt;0,A_remplir!B212,A_remplir!D212))</f>
        <v/>
      </c>
      <c r="O199" s="9"/>
      <c r="P199" s="9"/>
      <c r="Q199" s="9"/>
      <c r="R199" s="9" t="str">
        <f>IF(A_remplir!L212&lt;&gt;0,A_remplir!L212,"")</f>
        <v/>
      </c>
      <c r="S199" s="9" t="str">
        <f t="shared" si="7"/>
        <v/>
      </c>
      <c r="T199" s="9" t="str">
        <f>IF(A_remplir!I212&lt;&gt;0,A_remplir!I212,"")</f>
        <v/>
      </c>
      <c r="U199" s="9"/>
      <c r="V199" s="39" t="str">
        <f>IF(BC199&lt;&gt;"",A_remplir!$B$6,"")</f>
        <v/>
      </c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 t="str">
        <f>+IFERROR(VLOOKUP(AG199,DONNEES!M$6:$N198,2,0),"")</f>
        <v/>
      </c>
      <c r="AI199" s="9"/>
      <c r="AJ199" s="9" t="str">
        <f>IF(A_remplir!U212&lt;&gt;"",A_remplir!U212,"")</f>
        <v/>
      </c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44" t="str">
        <f>IF(AND(AC199&lt;&gt;"",AF199&lt;&gt;""),SUMPRODUCT((A_remplir!A212:A1201=A199)*A_remplir!D212:D1201),"")</f>
        <v/>
      </c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  <c r="CC199" s="9"/>
      <c r="CD199" s="9"/>
      <c r="CE199" s="9"/>
      <c r="CF199" s="9"/>
      <c r="CG199" s="9"/>
      <c r="CH199" s="9"/>
      <c r="CI199" s="9"/>
      <c r="CJ199" s="9"/>
      <c r="CK199" s="9"/>
      <c r="CL199" s="9"/>
      <c r="CM199" s="9" t="str">
        <f>IF(A_remplir!U212&lt;&gt;"",A_remplir!U212,"")</f>
        <v/>
      </c>
      <c r="CN199" s="9" t="str">
        <f>IF(A_remplir!W212&lt;&gt;"",A_remplir!W212,"")</f>
        <v/>
      </c>
      <c r="CO199" s="36" t="str">
        <f t="shared" si="8"/>
        <v/>
      </c>
    </row>
    <row r="200" spans="1:93" x14ac:dyDescent="0.25">
      <c r="A200" s="9"/>
      <c r="B200" s="9"/>
      <c r="C200" s="9"/>
      <c r="D200" s="9"/>
      <c r="E200" s="9"/>
      <c r="F200" s="9" t="str">
        <f>IF(A200&lt;&gt;"",A_remplir!$B$3,"")</f>
        <v/>
      </c>
      <c r="G200" s="9"/>
      <c r="H200" s="9" t="str">
        <f>IFERROR(VLOOKUP(G200,DONNEES!$C$2:$D$4,2,FALSE),"")</f>
        <v/>
      </c>
      <c r="I200" s="9"/>
      <c r="J200" s="9" t="str">
        <f>IFERROR(VLOOKUP(I200,DONNEES!$A$2:$B$4,2,FALSE),"")</f>
        <v/>
      </c>
      <c r="K200" s="9"/>
      <c r="L200" s="9"/>
      <c r="M200" s="9"/>
      <c r="N200" s="9" t="str">
        <f>IF(IF(A_remplir!B213&lt;&gt;0,A_remplir!B213,A_remplir!D213)=0,"",IF(A_remplir!B213&lt;&gt;0,A_remplir!B213,A_remplir!D213))</f>
        <v/>
      </c>
      <c r="O200" s="9"/>
      <c r="P200" s="9"/>
      <c r="Q200" s="9"/>
      <c r="R200" s="9" t="str">
        <f>IF(A_remplir!L213&lt;&gt;0,A_remplir!L213,"")</f>
        <v/>
      </c>
      <c r="S200" s="9" t="str">
        <f t="shared" si="7"/>
        <v/>
      </c>
      <c r="T200" s="9" t="str">
        <f>IF(A_remplir!I213&lt;&gt;0,A_remplir!I213,"")</f>
        <v/>
      </c>
      <c r="U200" s="9"/>
      <c r="V200" s="39" t="str">
        <f>IF(BC200&lt;&gt;"",A_remplir!$B$6,"")</f>
        <v/>
      </c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 t="str">
        <f>+IFERROR(VLOOKUP(AG200,DONNEES!M$6:$N199,2,0),"")</f>
        <v/>
      </c>
      <c r="AI200" s="9"/>
      <c r="AJ200" s="9" t="str">
        <f>IF(A_remplir!U213&lt;&gt;"",A_remplir!U213,"")</f>
        <v/>
      </c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44" t="str">
        <f>IF(AND(AC200&lt;&gt;"",AF200&lt;&gt;""),SUMPRODUCT((A_remplir!A213:A1202=A200)*A_remplir!D213:D1202),"")</f>
        <v/>
      </c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  <c r="CC200" s="9"/>
      <c r="CD200" s="9"/>
      <c r="CE200" s="9"/>
      <c r="CF200" s="9"/>
      <c r="CG200" s="9"/>
      <c r="CH200" s="9"/>
      <c r="CI200" s="9"/>
      <c r="CJ200" s="9"/>
      <c r="CK200" s="9"/>
      <c r="CL200" s="9"/>
      <c r="CM200" s="9" t="str">
        <f>IF(A_remplir!U213&lt;&gt;"",A_remplir!U213,"")</f>
        <v/>
      </c>
      <c r="CN200" s="9" t="str">
        <f>IF(A_remplir!W213&lt;&gt;"",A_remplir!W213,"")</f>
        <v/>
      </c>
      <c r="CO200" s="36" t="str">
        <f t="shared" si="8"/>
        <v/>
      </c>
    </row>
    <row r="201" spans="1:93" x14ac:dyDescent="0.25">
      <c r="A201" s="9"/>
      <c r="B201" s="9"/>
      <c r="C201" s="9"/>
      <c r="D201" s="9"/>
      <c r="E201" s="9"/>
      <c r="F201" s="9" t="str">
        <f>IF(A201&lt;&gt;"",A_remplir!$B$3,"")</f>
        <v/>
      </c>
      <c r="G201" s="9"/>
      <c r="H201" s="9" t="str">
        <f>IFERROR(VLOOKUP(G201,DONNEES!$C$2:$D$4,2,FALSE),"")</f>
        <v/>
      </c>
      <c r="I201" s="9"/>
      <c r="J201" s="9" t="str">
        <f>IFERROR(VLOOKUP(I201,DONNEES!$A$2:$B$4,2,FALSE),"")</f>
        <v/>
      </c>
      <c r="K201" s="9"/>
      <c r="L201" s="9"/>
      <c r="M201" s="9"/>
      <c r="N201" s="9" t="str">
        <f>IF(IF(A_remplir!B214&lt;&gt;0,A_remplir!B214,A_remplir!D214)=0,"",IF(A_remplir!B214&lt;&gt;0,A_remplir!B214,A_remplir!D214))</f>
        <v/>
      </c>
      <c r="O201" s="9"/>
      <c r="P201" s="9"/>
      <c r="Q201" s="9"/>
      <c r="R201" s="9" t="str">
        <f>IF(A_remplir!L214&lt;&gt;0,A_remplir!L214,"")</f>
        <v/>
      </c>
      <c r="S201" s="9" t="str">
        <f t="shared" si="7"/>
        <v/>
      </c>
      <c r="T201" s="9" t="str">
        <f>IF(A_remplir!I214&lt;&gt;0,A_remplir!I214,"")</f>
        <v/>
      </c>
      <c r="U201" s="9"/>
      <c r="V201" s="39" t="str">
        <f>IF(BC201&lt;&gt;"",A_remplir!$B$6,"")</f>
        <v/>
      </c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 t="str">
        <f>+IFERROR(VLOOKUP(AG201,DONNEES!M$6:$N200,2,0),"")</f>
        <v/>
      </c>
      <c r="AI201" s="9"/>
      <c r="AJ201" s="9" t="str">
        <f>IF(A_remplir!U214&lt;&gt;"",A_remplir!U214,"")</f>
        <v/>
      </c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44" t="str">
        <f>IF(AND(AC201&lt;&gt;"",AF201&lt;&gt;""),SUMPRODUCT((A_remplir!A214:A1203=A201)*A_remplir!D214:D1203),"")</f>
        <v/>
      </c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  <c r="CC201" s="9"/>
      <c r="CD201" s="9"/>
      <c r="CE201" s="9"/>
      <c r="CF201" s="9"/>
      <c r="CG201" s="9"/>
      <c r="CH201" s="9"/>
      <c r="CI201" s="9"/>
      <c r="CJ201" s="9"/>
      <c r="CK201" s="9"/>
      <c r="CL201" s="9"/>
      <c r="CM201" s="9" t="str">
        <f>IF(A_remplir!U214&lt;&gt;"",A_remplir!U214,"")</f>
        <v/>
      </c>
      <c r="CN201" s="9" t="str">
        <f>IF(A_remplir!W214&lt;&gt;"",A_remplir!W214,"")</f>
        <v/>
      </c>
      <c r="CO201" s="36" t="str">
        <f t="shared" si="8"/>
        <v/>
      </c>
    </row>
    <row r="202" spans="1:93" x14ac:dyDescent="0.25">
      <c r="A202" s="9"/>
      <c r="B202" s="9"/>
      <c r="C202" s="9"/>
      <c r="D202" s="9"/>
      <c r="E202" s="9"/>
      <c r="F202" s="9" t="str">
        <f>IF(A202&lt;&gt;"",A_remplir!$B$3,"")</f>
        <v/>
      </c>
      <c r="G202" s="9"/>
      <c r="H202" s="9" t="str">
        <f>IFERROR(VLOOKUP(G202,DONNEES!$C$2:$D$4,2,FALSE),"")</f>
        <v/>
      </c>
      <c r="I202" s="9"/>
      <c r="J202" s="9" t="str">
        <f>IFERROR(VLOOKUP(I202,DONNEES!$A$2:$B$4,2,FALSE),"")</f>
        <v/>
      </c>
      <c r="K202" s="9"/>
      <c r="L202" s="9"/>
      <c r="M202" s="9"/>
      <c r="N202" s="9" t="str">
        <f>IF(IF(A_remplir!B215&lt;&gt;0,A_remplir!B215,A_remplir!D215)=0,"",IF(A_remplir!B215&lt;&gt;0,A_remplir!B215,A_remplir!D215))</f>
        <v/>
      </c>
      <c r="O202" s="9"/>
      <c r="P202" s="9"/>
      <c r="Q202" s="9"/>
      <c r="R202" s="9" t="str">
        <f>IF(A_remplir!L215&lt;&gt;0,A_remplir!L215,"")</f>
        <v/>
      </c>
      <c r="S202" s="9" t="str">
        <f t="shared" si="7"/>
        <v/>
      </c>
      <c r="T202" s="9" t="str">
        <f>IF(A_remplir!I215&lt;&gt;0,A_remplir!I215,"")</f>
        <v/>
      </c>
      <c r="U202" s="9"/>
      <c r="V202" s="39" t="str">
        <f>IF(BC202&lt;&gt;"",A_remplir!$B$6,"")</f>
        <v/>
      </c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 t="str">
        <f>+IFERROR(VLOOKUP(AG202,DONNEES!M$6:$N201,2,0),"")</f>
        <v/>
      </c>
      <c r="AI202" s="9"/>
      <c r="AJ202" s="9" t="str">
        <f>IF(A_remplir!U215&lt;&gt;"",A_remplir!U215,"")</f>
        <v/>
      </c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44" t="str">
        <f>IF(AND(AC202&lt;&gt;"",AF202&lt;&gt;""),SUMPRODUCT((A_remplir!A215:A1204=A202)*A_remplir!D215:D1204),"")</f>
        <v/>
      </c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  <c r="CC202" s="9"/>
      <c r="CD202" s="9"/>
      <c r="CE202" s="9"/>
      <c r="CF202" s="9"/>
      <c r="CG202" s="9"/>
      <c r="CH202" s="9"/>
      <c r="CI202" s="9"/>
      <c r="CJ202" s="9"/>
      <c r="CK202" s="9"/>
      <c r="CL202" s="9"/>
      <c r="CM202" s="9" t="str">
        <f>IF(A_remplir!U215&lt;&gt;"",A_remplir!U215,"")</f>
        <v/>
      </c>
      <c r="CN202" s="9" t="str">
        <f>IF(A_remplir!W215&lt;&gt;"",A_remplir!W215,"")</f>
        <v/>
      </c>
      <c r="CO202" s="36" t="str">
        <f t="shared" si="8"/>
        <v/>
      </c>
    </row>
    <row r="203" spans="1:93" x14ac:dyDescent="0.25">
      <c r="A203" s="9"/>
      <c r="B203" s="9"/>
      <c r="C203" s="9"/>
      <c r="D203" s="9"/>
      <c r="E203" s="9"/>
      <c r="F203" s="9" t="str">
        <f>IF(A203&lt;&gt;"",A_remplir!$B$3,"")</f>
        <v/>
      </c>
      <c r="G203" s="9"/>
      <c r="H203" s="9" t="str">
        <f>IFERROR(VLOOKUP(G203,DONNEES!$C$2:$D$4,2,FALSE),"")</f>
        <v/>
      </c>
      <c r="I203" s="9"/>
      <c r="J203" s="9" t="str">
        <f>IFERROR(VLOOKUP(I203,DONNEES!$A$2:$B$4,2,FALSE),"")</f>
        <v/>
      </c>
      <c r="K203" s="9"/>
      <c r="L203" s="9"/>
      <c r="M203" s="9"/>
      <c r="N203" s="9" t="str">
        <f>IF(IF(A_remplir!B216&lt;&gt;0,A_remplir!B216,A_remplir!D216)=0,"",IF(A_remplir!B216&lt;&gt;0,A_remplir!B216,A_remplir!D216))</f>
        <v/>
      </c>
      <c r="O203" s="9"/>
      <c r="P203" s="9"/>
      <c r="Q203" s="9"/>
      <c r="R203" s="9" t="str">
        <f>IF(A_remplir!L216&lt;&gt;0,A_remplir!L216,"")</f>
        <v/>
      </c>
      <c r="S203" s="9" t="str">
        <f t="shared" si="7"/>
        <v/>
      </c>
      <c r="T203" s="9" t="str">
        <f>IF(A_remplir!I216&lt;&gt;0,A_remplir!I216,"")</f>
        <v/>
      </c>
      <c r="U203" s="9"/>
      <c r="V203" s="39" t="str">
        <f>IF(BC203&lt;&gt;"",A_remplir!$B$6,"")</f>
        <v/>
      </c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 t="str">
        <f>+IFERROR(VLOOKUP(AG203,DONNEES!M$6:$N202,2,0),"")</f>
        <v/>
      </c>
      <c r="AI203" s="9"/>
      <c r="AJ203" s="9" t="str">
        <f>IF(A_remplir!U216&lt;&gt;"",A_remplir!U216,"")</f>
        <v/>
      </c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44" t="str">
        <f>IF(AND(AC203&lt;&gt;"",AF203&lt;&gt;""),SUMPRODUCT((A_remplir!A216:A1205=A203)*A_remplir!D216:D1205),"")</f>
        <v/>
      </c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  <c r="CC203" s="9"/>
      <c r="CD203" s="9"/>
      <c r="CE203" s="9"/>
      <c r="CF203" s="9"/>
      <c r="CG203" s="9"/>
      <c r="CH203" s="9"/>
      <c r="CI203" s="9"/>
      <c r="CJ203" s="9"/>
      <c r="CK203" s="9"/>
      <c r="CL203" s="9"/>
      <c r="CM203" s="9" t="str">
        <f>IF(A_remplir!U216&lt;&gt;"",A_remplir!U216,"")</f>
        <v/>
      </c>
      <c r="CN203" s="9" t="str">
        <f>IF(A_remplir!W216&lt;&gt;"",A_remplir!W216,"")</f>
        <v/>
      </c>
      <c r="CO203" s="36" t="str">
        <f t="shared" si="8"/>
        <v/>
      </c>
    </row>
    <row r="204" spans="1:93" x14ac:dyDescent="0.25">
      <c r="A204" s="9"/>
      <c r="B204" s="9"/>
      <c r="C204" s="9"/>
      <c r="D204" s="9"/>
      <c r="E204" s="9"/>
      <c r="F204" s="9" t="str">
        <f>IF(A204&lt;&gt;"",A_remplir!$B$3,"")</f>
        <v/>
      </c>
      <c r="G204" s="9"/>
      <c r="H204" s="9" t="str">
        <f>IFERROR(VLOOKUP(G204,DONNEES!$C$2:$D$4,2,FALSE),"")</f>
        <v/>
      </c>
      <c r="I204" s="9"/>
      <c r="J204" s="9" t="str">
        <f>IFERROR(VLOOKUP(I204,DONNEES!$A$2:$B$4,2,FALSE),"")</f>
        <v/>
      </c>
      <c r="K204" s="9"/>
      <c r="L204" s="9"/>
      <c r="M204" s="9"/>
      <c r="N204" s="9" t="str">
        <f>IF(IF(A_remplir!B217&lt;&gt;0,A_remplir!B217,A_remplir!D217)=0,"",IF(A_remplir!B217&lt;&gt;0,A_remplir!B217,A_remplir!D217))</f>
        <v/>
      </c>
      <c r="O204" s="9"/>
      <c r="P204" s="9"/>
      <c r="Q204" s="9"/>
      <c r="R204" s="9" t="str">
        <f>IF(A_remplir!L217&lt;&gt;0,A_remplir!L217,"")</f>
        <v/>
      </c>
      <c r="S204" s="9" t="str">
        <f t="shared" si="7"/>
        <v/>
      </c>
      <c r="T204" s="9" t="str">
        <f>IF(A_remplir!I217&lt;&gt;0,A_remplir!I217,"")</f>
        <v/>
      </c>
      <c r="U204" s="9"/>
      <c r="V204" s="39" t="str">
        <f>IF(BC204&lt;&gt;"",A_remplir!$B$6,"")</f>
        <v/>
      </c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 t="str">
        <f>+IFERROR(VLOOKUP(AG204,DONNEES!M$6:$N203,2,0),"")</f>
        <v/>
      </c>
      <c r="AI204" s="9"/>
      <c r="AJ204" s="9" t="str">
        <f>IF(A_remplir!U217&lt;&gt;"",A_remplir!U217,"")</f>
        <v/>
      </c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44" t="str">
        <f>IF(AND(AC204&lt;&gt;"",AF204&lt;&gt;""),SUMPRODUCT((A_remplir!A217:A1206=A204)*A_remplir!D217:D1206),"")</f>
        <v/>
      </c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  <c r="CC204" s="9"/>
      <c r="CD204" s="9"/>
      <c r="CE204" s="9"/>
      <c r="CF204" s="9"/>
      <c r="CG204" s="9"/>
      <c r="CH204" s="9"/>
      <c r="CI204" s="9"/>
      <c r="CJ204" s="9"/>
      <c r="CK204" s="9"/>
      <c r="CL204" s="9"/>
      <c r="CM204" s="9" t="str">
        <f>IF(A_remplir!U217&lt;&gt;"",A_remplir!U217,"")</f>
        <v/>
      </c>
      <c r="CN204" s="9" t="str">
        <f>IF(A_remplir!W217&lt;&gt;"",A_remplir!W217,"")</f>
        <v/>
      </c>
      <c r="CO204" s="36" t="str">
        <f t="shared" si="8"/>
        <v/>
      </c>
    </row>
    <row r="205" spans="1:93" x14ac:dyDescent="0.25">
      <c r="A205" s="9"/>
      <c r="B205" s="9"/>
      <c r="C205" s="9"/>
      <c r="D205" s="9"/>
      <c r="E205" s="9"/>
      <c r="F205" s="9" t="str">
        <f>IF(A205&lt;&gt;"",A_remplir!$B$3,"")</f>
        <v/>
      </c>
      <c r="G205" s="9"/>
      <c r="H205" s="9" t="str">
        <f>IFERROR(VLOOKUP(G205,DONNEES!$C$2:$D$4,2,FALSE),"")</f>
        <v/>
      </c>
      <c r="I205" s="9"/>
      <c r="J205" s="9" t="str">
        <f>IFERROR(VLOOKUP(I205,DONNEES!$A$2:$B$4,2,FALSE),"")</f>
        <v/>
      </c>
      <c r="K205" s="9"/>
      <c r="L205" s="9"/>
      <c r="M205" s="9"/>
      <c r="N205" s="9" t="str">
        <f>IF(IF(A_remplir!B218&lt;&gt;0,A_remplir!B218,A_remplir!D218)=0,"",IF(A_remplir!B218&lt;&gt;0,A_remplir!B218,A_remplir!D218))</f>
        <v/>
      </c>
      <c r="O205" s="9"/>
      <c r="P205" s="9"/>
      <c r="Q205" s="9"/>
      <c r="R205" s="9" t="str">
        <f>IF(A_remplir!L218&lt;&gt;0,A_remplir!L218,"")</f>
        <v/>
      </c>
      <c r="S205" s="9" t="str">
        <f t="shared" si="7"/>
        <v/>
      </c>
      <c r="T205" s="9" t="str">
        <f>IF(A_remplir!I218&lt;&gt;0,A_remplir!I218,"")</f>
        <v/>
      </c>
      <c r="U205" s="9"/>
      <c r="V205" s="39" t="str">
        <f>IF(BC205&lt;&gt;"",A_remplir!$B$6,"")</f>
        <v/>
      </c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 t="str">
        <f>+IFERROR(VLOOKUP(AG205,DONNEES!M$6:$N204,2,0),"")</f>
        <v/>
      </c>
      <c r="AI205" s="9"/>
      <c r="AJ205" s="9" t="str">
        <f>IF(A_remplir!U218&lt;&gt;"",A_remplir!U218,"")</f>
        <v/>
      </c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44" t="str">
        <f>IF(AND(AC205&lt;&gt;"",AF205&lt;&gt;""),SUMPRODUCT((A_remplir!A218:A1207=A205)*A_remplir!D218:D1207),"")</f>
        <v/>
      </c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  <c r="CB205" s="9"/>
      <c r="CC205" s="9"/>
      <c r="CD205" s="9"/>
      <c r="CE205" s="9"/>
      <c r="CF205" s="9"/>
      <c r="CG205" s="9"/>
      <c r="CH205" s="9"/>
      <c r="CI205" s="9"/>
      <c r="CJ205" s="9"/>
      <c r="CK205" s="9"/>
      <c r="CL205" s="9"/>
      <c r="CM205" s="9" t="str">
        <f>IF(A_remplir!U218&lt;&gt;"",A_remplir!U218,"")</f>
        <v/>
      </c>
      <c r="CN205" s="9" t="str">
        <f>IF(A_remplir!W218&lt;&gt;"",A_remplir!W218,"")</f>
        <v/>
      </c>
      <c r="CO205" s="36" t="str">
        <f t="shared" si="8"/>
        <v/>
      </c>
    </row>
    <row r="206" spans="1:93" x14ac:dyDescent="0.25">
      <c r="A206" s="9"/>
      <c r="B206" s="9"/>
      <c r="C206" s="9"/>
      <c r="D206" s="9"/>
      <c r="E206" s="9"/>
      <c r="F206" s="9" t="str">
        <f>IF(A206&lt;&gt;"",A_remplir!$B$3,"")</f>
        <v/>
      </c>
      <c r="G206" s="9"/>
      <c r="H206" s="9" t="str">
        <f>IFERROR(VLOOKUP(G206,DONNEES!$C$2:$D$4,2,FALSE),"")</f>
        <v/>
      </c>
      <c r="I206" s="9"/>
      <c r="J206" s="9" t="str">
        <f>IFERROR(VLOOKUP(I206,DONNEES!$A$2:$B$4,2,FALSE),"")</f>
        <v/>
      </c>
      <c r="K206" s="9"/>
      <c r="L206" s="9"/>
      <c r="M206" s="9"/>
      <c r="N206" s="9" t="str">
        <f>IF(IF(A_remplir!B219&lt;&gt;0,A_remplir!B219,A_remplir!D219)=0,"",IF(A_remplir!B219&lt;&gt;0,A_remplir!B219,A_remplir!D219))</f>
        <v/>
      </c>
      <c r="O206" s="9"/>
      <c r="P206" s="9"/>
      <c r="Q206" s="9"/>
      <c r="R206" s="9" t="str">
        <f>IF(A_remplir!L219&lt;&gt;0,A_remplir!L219,"")</f>
        <v/>
      </c>
      <c r="S206" s="9" t="str">
        <f t="shared" si="7"/>
        <v/>
      </c>
      <c r="T206" s="9" t="str">
        <f>IF(A_remplir!I219&lt;&gt;0,A_remplir!I219,"")</f>
        <v/>
      </c>
      <c r="U206" s="9"/>
      <c r="V206" s="39" t="str">
        <f>IF(BC206&lt;&gt;"",A_remplir!$B$6,"")</f>
        <v/>
      </c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 t="str">
        <f>+IFERROR(VLOOKUP(AG206,DONNEES!M$6:$N205,2,0),"")</f>
        <v/>
      </c>
      <c r="AI206" s="9"/>
      <c r="AJ206" s="9" t="str">
        <f>IF(A_remplir!U219&lt;&gt;"",A_remplir!U219,"")</f>
        <v/>
      </c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44" t="str">
        <f>IF(AND(AC206&lt;&gt;"",AF206&lt;&gt;""),SUMPRODUCT((A_remplir!A219:A1208=A206)*A_remplir!D219:D1208),"")</f>
        <v/>
      </c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  <c r="CB206" s="9"/>
      <c r="CC206" s="9"/>
      <c r="CD206" s="9"/>
      <c r="CE206" s="9"/>
      <c r="CF206" s="9"/>
      <c r="CG206" s="9"/>
      <c r="CH206" s="9"/>
      <c r="CI206" s="9"/>
      <c r="CJ206" s="9"/>
      <c r="CK206" s="9"/>
      <c r="CL206" s="9"/>
      <c r="CM206" s="9" t="str">
        <f>IF(A_remplir!U219&lt;&gt;"",A_remplir!U219,"")</f>
        <v/>
      </c>
      <c r="CN206" s="9" t="str">
        <f>IF(A_remplir!W219&lt;&gt;"",A_remplir!W219,"")</f>
        <v/>
      </c>
      <c r="CO206" s="36" t="str">
        <f t="shared" si="8"/>
        <v/>
      </c>
    </row>
    <row r="207" spans="1:93" x14ac:dyDescent="0.25">
      <c r="A207" s="9"/>
      <c r="B207" s="9"/>
      <c r="C207" s="9"/>
      <c r="D207" s="9"/>
      <c r="E207" s="9"/>
      <c r="F207" s="9" t="str">
        <f>IF(A207&lt;&gt;"",A_remplir!$B$3,"")</f>
        <v/>
      </c>
      <c r="G207" s="9"/>
      <c r="H207" s="9" t="str">
        <f>IFERROR(VLOOKUP(G207,DONNEES!$C$2:$D$4,2,FALSE),"")</f>
        <v/>
      </c>
      <c r="I207" s="9"/>
      <c r="J207" s="9" t="str">
        <f>IFERROR(VLOOKUP(I207,DONNEES!$A$2:$B$4,2,FALSE),"")</f>
        <v/>
      </c>
      <c r="K207" s="9"/>
      <c r="L207" s="9"/>
      <c r="M207" s="9"/>
      <c r="N207" s="9" t="str">
        <f>IF(IF(A_remplir!B220&lt;&gt;0,A_remplir!B220,A_remplir!D220)=0,"",IF(A_remplir!B220&lt;&gt;0,A_remplir!B220,A_remplir!D220))</f>
        <v/>
      </c>
      <c r="O207" s="9"/>
      <c r="P207" s="9"/>
      <c r="Q207" s="9"/>
      <c r="R207" s="9" t="str">
        <f>IF(A_remplir!L220&lt;&gt;0,A_remplir!L220,"")</f>
        <v/>
      </c>
      <c r="S207" s="9" t="str">
        <f t="shared" si="7"/>
        <v/>
      </c>
      <c r="T207" s="9" t="str">
        <f>IF(A_remplir!I220&lt;&gt;0,A_remplir!I220,"")</f>
        <v/>
      </c>
      <c r="U207" s="9"/>
      <c r="V207" s="39" t="str">
        <f>IF(BC207&lt;&gt;"",A_remplir!$B$6,"")</f>
        <v/>
      </c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 t="str">
        <f>+IFERROR(VLOOKUP(AG207,DONNEES!M$6:$N206,2,0),"")</f>
        <v/>
      </c>
      <c r="AI207" s="9"/>
      <c r="AJ207" s="9" t="str">
        <f>IF(A_remplir!U220&lt;&gt;"",A_remplir!U220,"")</f>
        <v/>
      </c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44" t="str">
        <f>IF(AND(AC207&lt;&gt;"",AF207&lt;&gt;""),SUMPRODUCT((A_remplir!A220:A1209=A207)*A_remplir!D220:D1209),"")</f>
        <v/>
      </c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  <c r="CB207" s="9"/>
      <c r="CC207" s="9"/>
      <c r="CD207" s="9"/>
      <c r="CE207" s="9"/>
      <c r="CF207" s="9"/>
      <c r="CG207" s="9"/>
      <c r="CH207" s="9"/>
      <c r="CI207" s="9"/>
      <c r="CJ207" s="9"/>
      <c r="CK207" s="9"/>
      <c r="CL207" s="9"/>
      <c r="CM207" s="9" t="str">
        <f>IF(A_remplir!U220&lt;&gt;"",A_remplir!U220,"")</f>
        <v/>
      </c>
      <c r="CN207" s="9" t="str">
        <f>IF(A_remplir!W220&lt;&gt;"",A_remplir!W220,"")</f>
        <v/>
      </c>
      <c r="CO207" s="36" t="str">
        <f t="shared" si="8"/>
        <v/>
      </c>
    </row>
    <row r="208" spans="1:93" x14ac:dyDescent="0.25">
      <c r="A208" s="9"/>
      <c r="B208" s="9"/>
      <c r="C208" s="9"/>
      <c r="D208" s="9"/>
      <c r="E208" s="9"/>
      <c r="F208" s="9" t="str">
        <f>IF(A208&lt;&gt;"",A_remplir!$B$3,"")</f>
        <v/>
      </c>
      <c r="G208" s="9"/>
      <c r="H208" s="9" t="str">
        <f>IFERROR(VLOOKUP(G208,DONNEES!$C$2:$D$4,2,FALSE),"")</f>
        <v/>
      </c>
      <c r="I208" s="9"/>
      <c r="J208" s="9" t="str">
        <f>IFERROR(VLOOKUP(I208,DONNEES!$A$2:$B$4,2,FALSE),"")</f>
        <v/>
      </c>
      <c r="K208" s="9"/>
      <c r="L208" s="9"/>
      <c r="M208" s="9"/>
      <c r="N208" s="9" t="str">
        <f>IF(IF(A_remplir!B221&lt;&gt;0,A_remplir!B221,A_remplir!D221)=0,"",IF(A_remplir!B221&lt;&gt;0,A_remplir!B221,A_remplir!D221))</f>
        <v/>
      </c>
      <c r="O208" s="9"/>
      <c r="P208" s="9"/>
      <c r="Q208" s="9"/>
      <c r="R208" s="9" t="str">
        <f>IF(A_remplir!L221&lt;&gt;0,A_remplir!L221,"")</f>
        <v/>
      </c>
      <c r="S208" s="9" t="str">
        <f t="shared" si="7"/>
        <v/>
      </c>
      <c r="T208" s="9" t="str">
        <f>IF(A_remplir!I221&lt;&gt;0,A_remplir!I221,"")</f>
        <v/>
      </c>
      <c r="U208" s="9"/>
      <c r="V208" s="39" t="str">
        <f>IF(BC208&lt;&gt;"",A_remplir!$B$6,"")</f>
        <v/>
      </c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 t="str">
        <f>+IFERROR(VLOOKUP(AG208,DONNEES!M$6:$N207,2,0),"")</f>
        <v/>
      </c>
      <c r="AI208" s="9"/>
      <c r="AJ208" s="9" t="str">
        <f>IF(A_remplir!U221&lt;&gt;"",A_remplir!U221,"")</f>
        <v/>
      </c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44" t="str">
        <f>IF(AND(AC208&lt;&gt;"",AF208&lt;&gt;""),SUMPRODUCT((A_remplir!A221:A1210=A208)*A_remplir!D221:D1210),"")</f>
        <v/>
      </c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  <c r="BZ208" s="9"/>
      <c r="CA208" s="9"/>
      <c r="CB208" s="9"/>
      <c r="CC208" s="9"/>
      <c r="CD208" s="9"/>
      <c r="CE208" s="9"/>
      <c r="CF208" s="9"/>
      <c r="CG208" s="9"/>
      <c r="CH208" s="9"/>
      <c r="CI208" s="9"/>
      <c r="CJ208" s="9"/>
      <c r="CK208" s="9"/>
      <c r="CL208" s="9"/>
      <c r="CM208" s="9" t="str">
        <f>IF(A_remplir!U221&lt;&gt;"",A_remplir!U221,"")</f>
        <v/>
      </c>
      <c r="CN208" s="9" t="str">
        <f>IF(A_remplir!W221&lt;&gt;"",A_remplir!W221,"")</f>
        <v/>
      </c>
      <c r="CO208" s="36" t="str">
        <f t="shared" si="8"/>
        <v/>
      </c>
    </row>
    <row r="209" spans="1:93" x14ac:dyDescent="0.25">
      <c r="A209" s="9"/>
      <c r="B209" s="9"/>
      <c r="C209" s="9"/>
      <c r="D209" s="9"/>
      <c r="E209" s="9"/>
      <c r="F209" s="9" t="str">
        <f>IF(A209&lt;&gt;"",A_remplir!$B$3,"")</f>
        <v/>
      </c>
      <c r="G209" s="9"/>
      <c r="H209" s="9" t="str">
        <f>IFERROR(VLOOKUP(G209,DONNEES!$C$2:$D$4,2,FALSE),"")</f>
        <v/>
      </c>
      <c r="I209" s="9"/>
      <c r="J209" s="9" t="str">
        <f>IFERROR(VLOOKUP(I209,DONNEES!$A$2:$B$4,2,FALSE),"")</f>
        <v/>
      </c>
      <c r="K209" s="9"/>
      <c r="L209" s="9"/>
      <c r="M209" s="9"/>
      <c r="N209" s="9" t="str">
        <f>IF(IF(A_remplir!B222&lt;&gt;0,A_remplir!B222,A_remplir!D222)=0,"",IF(A_remplir!B222&lt;&gt;0,A_remplir!B222,A_remplir!D222))</f>
        <v/>
      </c>
      <c r="O209" s="9"/>
      <c r="P209" s="9"/>
      <c r="Q209" s="9"/>
      <c r="R209" s="9" t="str">
        <f>IF(A_remplir!L222&lt;&gt;0,A_remplir!L222,"")</f>
        <v/>
      </c>
      <c r="S209" s="9" t="str">
        <f t="shared" si="7"/>
        <v/>
      </c>
      <c r="T209" s="9" t="str">
        <f>IF(A_remplir!I222&lt;&gt;0,A_remplir!I222,"")</f>
        <v/>
      </c>
      <c r="U209" s="9"/>
      <c r="V209" s="39" t="str">
        <f>IF(BC209&lt;&gt;"",A_remplir!$B$6,"")</f>
        <v/>
      </c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 t="str">
        <f>+IFERROR(VLOOKUP(AG209,DONNEES!M$6:$N208,2,0),"")</f>
        <v/>
      </c>
      <c r="AI209" s="9"/>
      <c r="AJ209" s="9" t="str">
        <f>IF(A_remplir!U222&lt;&gt;"",A_remplir!U222,"")</f>
        <v/>
      </c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44" t="str">
        <f>IF(AND(AC209&lt;&gt;"",AF209&lt;&gt;""),SUMPRODUCT((A_remplir!A222:A1211=A209)*A_remplir!D222:D1211),"")</f>
        <v/>
      </c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  <c r="BZ209" s="9"/>
      <c r="CA209" s="9"/>
      <c r="CB209" s="9"/>
      <c r="CC209" s="9"/>
      <c r="CD209" s="9"/>
      <c r="CE209" s="9"/>
      <c r="CF209" s="9"/>
      <c r="CG209" s="9"/>
      <c r="CH209" s="9"/>
      <c r="CI209" s="9"/>
      <c r="CJ209" s="9"/>
      <c r="CK209" s="9"/>
      <c r="CL209" s="9"/>
      <c r="CM209" s="9" t="str">
        <f>IF(A_remplir!U222&lt;&gt;"",A_remplir!U222,"")</f>
        <v/>
      </c>
      <c r="CN209" s="9" t="str">
        <f>IF(A_remplir!W222&lt;&gt;"",A_remplir!W222,"")</f>
        <v/>
      </c>
      <c r="CO209" s="36" t="str">
        <f t="shared" si="8"/>
        <v/>
      </c>
    </row>
    <row r="210" spans="1:93" x14ac:dyDescent="0.25">
      <c r="A210" s="9"/>
      <c r="B210" s="9"/>
      <c r="C210" s="9"/>
      <c r="D210" s="9"/>
      <c r="E210" s="9"/>
      <c r="F210" s="9" t="str">
        <f>IF(A210&lt;&gt;"",A_remplir!$B$3,"")</f>
        <v/>
      </c>
      <c r="G210" s="9"/>
      <c r="H210" s="9" t="str">
        <f>IFERROR(VLOOKUP(G210,DONNEES!$C$2:$D$4,2,FALSE),"")</f>
        <v/>
      </c>
      <c r="I210" s="9"/>
      <c r="J210" s="9" t="str">
        <f>IFERROR(VLOOKUP(I210,DONNEES!$A$2:$B$4,2,FALSE),"")</f>
        <v/>
      </c>
      <c r="K210" s="9"/>
      <c r="L210" s="9"/>
      <c r="M210" s="9"/>
      <c r="N210" s="9" t="str">
        <f>IF(IF(A_remplir!B223&lt;&gt;0,A_remplir!B223,A_remplir!D223)=0,"",IF(A_remplir!B223&lt;&gt;0,A_remplir!B223,A_remplir!D223))</f>
        <v/>
      </c>
      <c r="O210" s="9"/>
      <c r="P210" s="9"/>
      <c r="Q210" s="9"/>
      <c r="R210" s="9" t="str">
        <f>IF(A_remplir!L223&lt;&gt;0,A_remplir!L223,"")</f>
        <v/>
      </c>
      <c r="S210" s="9" t="str">
        <f t="shared" si="7"/>
        <v/>
      </c>
      <c r="T210" s="9" t="str">
        <f>IF(A_remplir!I223&lt;&gt;0,A_remplir!I223,"")</f>
        <v/>
      </c>
      <c r="U210" s="9"/>
      <c r="V210" s="39" t="str">
        <f>IF(BC210&lt;&gt;"",A_remplir!$B$6,"")</f>
        <v/>
      </c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 t="str">
        <f>+IFERROR(VLOOKUP(AG210,DONNEES!M$6:$N209,2,0),"")</f>
        <v/>
      </c>
      <c r="AI210" s="9"/>
      <c r="AJ210" s="9" t="str">
        <f>IF(A_remplir!U223&lt;&gt;"",A_remplir!U223,"")</f>
        <v/>
      </c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44" t="str">
        <f>IF(AND(AC210&lt;&gt;"",AF210&lt;&gt;""),SUMPRODUCT((A_remplir!A223:A1212=A210)*A_remplir!D223:D1212),"")</f>
        <v/>
      </c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  <c r="BZ210" s="9"/>
      <c r="CA210" s="9"/>
      <c r="CB210" s="9"/>
      <c r="CC210" s="9"/>
      <c r="CD210" s="9"/>
      <c r="CE210" s="9"/>
      <c r="CF210" s="9"/>
      <c r="CG210" s="9"/>
      <c r="CH210" s="9"/>
      <c r="CI210" s="9"/>
      <c r="CJ210" s="9"/>
      <c r="CK210" s="9"/>
      <c r="CL210" s="9"/>
      <c r="CM210" s="9" t="str">
        <f>IF(A_remplir!U223&lt;&gt;"",A_remplir!U223,"")</f>
        <v/>
      </c>
      <c r="CN210" s="9" t="str">
        <f>IF(A_remplir!W223&lt;&gt;"",A_remplir!W223,"")</f>
        <v/>
      </c>
      <c r="CO210" s="36" t="str">
        <f t="shared" si="8"/>
        <v/>
      </c>
    </row>
    <row r="211" spans="1:93" x14ac:dyDescent="0.25">
      <c r="A211" s="9"/>
      <c r="B211" s="9"/>
      <c r="C211" s="9"/>
      <c r="D211" s="9"/>
      <c r="E211" s="9"/>
      <c r="F211" s="9" t="str">
        <f>IF(A211&lt;&gt;"",A_remplir!$B$3,"")</f>
        <v/>
      </c>
      <c r="G211" s="9"/>
      <c r="H211" s="9" t="str">
        <f>IFERROR(VLOOKUP(G211,DONNEES!$C$2:$D$4,2,FALSE),"")</f>
        <v/>
      </c>
      <c r="I211" s="9"/>
      <c r="J211" s="9" t="str">
        <f>IFERROR(VLOOKUP(I211,DONNEES!$A$2:$B$4,2,FALSE),"")</f>
        <v/>
      </c>
      <c r="K211" s="9"/>
      <c r="L211" s="9"/>
      <c r="M211" s="9"/>
      <c r="N211" s="9" t="str">
        <f>IF(IF(A_remplir!B224&lt;&gt;0,A_remplir!B224,A_remplir!D224)=0,"",IF(A_remplir!B224&lt;&gt;0,A_remplir!B224,A_remplir!D224))</f>
        <v/>
      </c>
      <c r="O211" s="9"/>
      <c r="P211" s="9"/>
      <c r="Q211" s="9"/>
      <c r="R211" s="9" t="str">
        <f>IF(A_remplir!L224&lt;&gt;0,A_remplir!L224,"")</f>
        <v/>
      </c>
      <c r="S211" s="9" t="str">
        <f t="shared" si="7"/>
        <v/>
      </c>
      <c r="T211" s="9" t="str">
        <f>IF(A_remplir!I224&lt;&gt;0,A_remplir!I224,"")</f>
        <v/>
      </c>
      <c r="U211" s="9"/>
      <c r="V211" s="39" t="str">
        <f>IF(BC211&lt;&gt;"",A_remplir!$B$6,"")</f>
        <v/>
      </c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 t="str">
        <f>+IFERROR(VLOOKUP(AG211,DONNEES!M$6:$N210,2,0),"")</f>
        <v/>
      </c>
      <c r="AI211" s="9"/>
      <c r="AJ211" s="9" t="str">
        <f>IF(A_remplir!U224&lt;&gt;"",A_remplir!U224,"")</f>
        <v/>
      </c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44" t="str">
        <f>IF(AND(AC211&lt;&gt;"",AF211&lt;&gt;""),SUMPRODUCT((A_remplir!A224:A1213=A211)*A_remplir!D224:D1213),"")</f>
        <v/>
      </c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  <c r="BZ211" s="9"/>
      <c r="CA211" s="9"/>
      <c r="CB211" s="9"/>
      <c r="CC211" s="9"/>
      <c r="CD211" s="9"/>
      <c r="CE211" s="9"/>
      <c r="CF211" s="9"/>
      <c r="CG211" s="9"/>
      <c r="CH211" s="9"/>
      <c r="CI211" s="9"/>
      <c r="CJ211" s="9"/>
      <c r="CK211" s="9"/>
      <c r="CL211" s="9"/>
      <c r="CM211" s="9" t="str">
        <f>IF(A_remplir!U224&lt;&gt;"",A_remplir!U224,"")</f>
        <v/>
      </c>
      <c r="CN211" s="9" t="str">
        <f>IF(A_remplir!W224&lt;&gt;"",A_remplir!W224,"")</f>
        <v/>
      </c>
      <c r="CO211" s="36" t="str">
        <f t="shared" si="8"/>
        <v/>
      </c>
    </row>
    <row r="212" spans="1:93" x14ac:dyDescent="0.25">
      <c r="A212" s="9"/>
      <c r="B212" s="9"/>
      <c r="C212" s="9"/>
      <c r="D212" s="9"/>
      <c r="E212" s="9"/>
      <c r="F212" s="9" t="str">
        <f>IF(A212&lt;&gt;"",A_remplir!$B$3,"")</f>
        <v/>
      </c>
      <c r="G212" s="9"/>
      <c r="H212" s="9" t="str">
        <f>IFERROR(VLOOKUP(G212,DONNEES!$C$2:$D$4,2,FALSE),"")</f>
        <v/>
      </c>
      <c r="I212" s="9"/>
      <c r="J212" s="9" t="str">
        <f>IFERROR(VLOOKUP(I212,DONNEES!$A$2:$B$4,2,FALSE),"")</f>
        <v/>
      </c>
      <c r="K212" s="9"/>
      <c r="L212" s="9"/>
      <c r="M212" s="9"/>
      <c r="N212" s="9" t="str">
        <f>IF(IF(A_remplir!B225&lt;&gt;0,A_remplir!B225,A_remplir!D225)=0,"",IF(A_remplir!B225&lt;&gt;0,A_remplir!B225,A_remplir!D225))</f>
        <v/>
      </c>
      <c r="O212" s="9"/>
      <c r="P212" s="9"/>
      <c r="Q212" s="9"/>
      <c r="R212" s="9" t="str">
        <f>IF(A_remplir!L225&lt;&gt;0,A_remplir!L225,"")</f>
        <v/>
      </c>
      <c r="S212" s="9" t="str">
        <f t="shared" si="7"/>
        <v/>
      </c>
      <c r="T212" s="9" t="str">
        <f>IF(A_remplir!I225&lt;&gt;0,A_remplir!I225,"")</f>
        <v/>
      </c>
      <c r="U212" s="9"/>
      <c r="V212" s="39" t="str">
        <f>IF(BC212&lt;&gt;"",A_remplir!$B$6,"")</f>
        <v/>
      </c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 t="str">
        <f>+IFERROR(VLOOKUP(AG212,DONNEES!M$6:$N211,2,0),"")</f>
        <v/>
      </c>
      <c r="AI212" s="9"/>
      <c r="AJ212" s="9" t="str">
        <f>IF(A_remplir!U225&lt;&gt;"",A_remplir!U225,"")</f>
        <v/>
      </c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44" t="str">
        <f>IF(AND(AC212&lt;&gt;"",AF212&lt;&gt;""),SUMPRODUCT((A_remplir!A225:A1214=A212)*A_remplir!D225:D1214),"")</f>
        <v/>
      </c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  <c r="BZ212" s="9"/>
      <c r="CA212" s="9"/>
      <c r="CB212" s="9"/>
      <c r="CC212" s="9"/>
      <c r="CD212" s="9"/>
      <c r="CE212" s="9"/>
      <c r="CF212" s="9"/>
      <c r="CG212" s="9"/>
      <c r="CH212" s="9"/>
      <c r="CI212" s="9"/>
      <c r="CJ212" s="9"/>
      <c r="CK212" s="9"/>
      <c r="CL212" s="9"/>
      <c r="CM212" s="9" t="str">
        <f>IF(A_remplir!U225&lt;&gt;"",A_remplir!U225,"")</f>
        <v/>
      </c>
      <c r="CN212" s="9" t="str">
        <f>IF(A_remplir!W225&lt;&gt;"",A_remplir!W225,"")</f>
        <v/>
      </c>
      <c r="CO212" s="36" t="str">
        <f t="shared" si="8"/>
        <v/>
      </c>
    </row>
    <row r="213" spans="1:93" x14ac:dyDescent="0.25">
      <c r="A213" s="9"/>
      <c r="B213" s="9"/>
      <c r="C213" s="9"/>
      <c r="D213" s="9"/>
      <c r="E213" s="9"/>
      <c r="F213" s="9" t="str">
        <f>IF(A213&lt;&gt;"",A_remplir!$B$3,"")</f>
        <v/>
      </c>
      <c r="G213" s="9"/>
      <c r="H213" s="9" t="str">
        <f>IFERROR(VLOOKUP(G213,DONNEES!$C$2:$D$4,2,FALSE),"")</f>
        <v/>
      </c>
      <c r="I213" s="9"/>
      <c r="J213" s="9" t="str">
        <f>IFERROR(VLOOKUP(I213,DONNEES!$A$2:$B$4,2,FALSE),"")</f>
        <v/>
      </c>
      <c r="K213" s="9"/>
      <c r="L213" s="9"/>
      <c r="M213" s="9"/>
      <c r="N213" s="9" t="str">
        <f>IF(IF(A_remplir!B226&lt;&gt;0,A_remplir!B226,A_remplir!D226)=0,"",IF(A_remplir!B226&lt;&gt;0,A_remplir!B226,A_remplir!D226))</f>
        <v/>
      </c>
      <c r="O213" s="9"/>
      <c r="P213" s="9"/>
      <c r="Q213" s="9"/>
      <c r="R213" s="9" t="str">
        <f>IF(A_remplir!L226&lt;&gt;0,A_remplir!L226,"")</f>
        <v/>
      </c>
      <c r="S213" s="9" t="str">
        <f t="shared" si="7"/>
        <v/>
      </c>
      <c r="T213" s="9" t="str">
        <f>IF(A_remplir!I226&lt;&gt;0,A_remplir!I226,"")</f>
        <v/>
      </c>
      <c r="U213" s="9"/>
      <c r="V213" s="39" t="str">
        <f>IF(BC213&lt;&gt;"",A_remplir!$B$6,"")</f>
        <v/>
      </c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 t="str">
        <f>+IFERROR(VLOOKUP(AG213,DONNEES!M$6:$N212,2,0),"")</f>
        <v/>
      </c>
      <c r="AI213" s="9"/>
      <c r="AJ213" s="9" t="str">
        <f>IF(A_remplir!U226&lt;&gt;"",A_remplir!U226,"")</f>
        <v/>
      </c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44" t="str">
        <f>IF(AND(AC213&lt;&gt;"",AF213&lt;&gt;""),SUMPRODUCT((A_remplir!A226:A1215=A213)*A_remplir!D226:D1215),"")</f>
        <v/>
      </c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  <c r="BZ213" s="9"/>
      <c r="CA213" s="9"/>
      <c r="CB213" s="9"/>
      <c r="CC213" s="9"/>
      <c r="CD213" s="9"/>
      <c r="CE213" s="9"/>
      <c r="CF213" s="9"/>
      <c r="CG213" s="9"/>
      <c r="CH213" s="9"/>
      <c r="CI213" s="9"/>
      <c r="CJ213" s="9"/>
      <c r="CK213" s="9"/>
      <c r="CL213" s="9"/>
      <c r="CM213" s="9" t="str">
        <f>IF(A_remplir!U226&lt;&gt;"",A_remplir!U226,"")</f>
        <v/>
      </c>
      <c r="CN213" s="9" t="str">
        <f>IF(A_remplir!W226&lt;&gt;"",A_remplir!W226,"")</f>
        <v/>
      </c>
      <c r="CO213" s="36" t="str">
        <f t="shared" si="8"/>
        <v/>
      </c>
    </row>
    <row r="214" spans="1:93" x14ac:dyDescent="0.25">
      <c r="A214" s="9"/>
      <c r="B214" s="9"/>
      <c r="C214" s="9"/>
      <c r="D214" s="9"/>
      <c r="E214" s="9"/>
      <c r="F214" s="9" t="str">
        <f>IF(A214&lt;&gt;"",A_remplir!$B$3,"")</f>
        <v/>
      </c>
      <c r="G214" s="9"/>
      <c r="H214" s="9" t="str">
        <f>IFERROR(VLOOKUP(G214,DONNEES!$C$2:$D$4,2,FALSE),"")</f>
        <v/>
      </c>
      <c r="I214" s="9"/>
      <c r="J214" s="9" t="str">
        <f>IFERROR(VLOOKUP(I214,DONNEES!$A$2:$B$4,2,FALSE),"")</f>
        <v/>
      </c>
      <c r="K214" s="9"/>
      <c r="L214" s="9"/>
      <c r="M214" s="9"/>
      <c r="N214" s="9" t="str">
        <f>IF(IF(A_remplir!B227&lt;&gt;0,A_remplir!B227,A_remplir!D227)=0,"",IF(A_remplir!B227&lt;&gt;0,A_remplir!B227,A_remplir!D227))</f>
        <v/>
      </c>
      <c r="O214" s="9"/>
      <c r="P214" s="9"/>
      <c r="Q214" s="9"/>
      <c r="R214" s="9" t="str">
        <f>IF(A_remplir!L227&lt;&gt;0,A_remplir!L227,"")</f>
        <v/>
      </c>
      <c r="S214" s="9" t="str">
        <f t="shared" si="7"/>
        <v/>
      </c>
      <c r="T214" s="9" t="str">
        <f>IF(A_remplir!I227&lt;&gt;0,A_remplir!I227,"")</f>
        <v/>
      </c>
      <c r="U214" s="9"/>
      <c r="V214" s="39" t="str">
        <f>IF(BC214&lt;&gt;"",A_remplir!$B$6,"")</f>
        <v/>
      </c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 t="str">
        <f>+IFERROR(VLOOKUP(AG214,DONNEES!M$6:$N213,2,0),"")</f>
        <v/>
      </c>
      <c r="AI214" s="9"/>
      <c r="AJ214" s="9" t="str">
        <f>IF(A_remplir!U227&lt;&gt;"",A_remplir!U227,"")</f>
        <v/>
      </c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44" t="str">
        <f>IF(AND(AC214&lt;&gt;"",AF214&lt;&gt;""),SUMPRODUCT((A_remplir!A227:A1216=A214)*A_remplir!D227:D1216),"")</f>
        <v/>
      </c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  <c r="BZ214" s="9"/>
      <c r="CA214" s="9"/>
      <c r="CB214" s="9"/>
      <c r="CC214" s="9"/>
      <c r="CD214" s="9"/>
      <c r="CE214" s="9"/>
      <c r="CF214" s="9"/>
      <c r="CG214" s="9"/>
      <c r="CH214" s="9"/>
      <c r="CI214" s="9"/>
      <c r="CJ214" s="9"/>
      <c r="CK214" s="9"/>
      <c r="CL214" s="9"/>
      <c r="CM214" s="9" t="str">
        <f>IF(A_remplir!U227&lt;&gt;"",A_remplir!U227,"")</f>
        <v/>
      </c>
      <c r="CN214" s="9" t="str">
        <f>IF(A_remplir!W227&lt;&gt;"",A_remplir!W227,"")</f>
        <v/>
      </c>
      <c r="CO214" s="36" t="str">
        <f t="shared" si="8"/>
        <v/>
      </c>
    </row>
    <row r="215" spans="1:93" x14ac:dyDescent="0.25">
      <c r="A215" s="9"/>
      <c r="B215" s="9"/>
      <c r="C215" s="9"/>
      <c r="D215" s="9"/>
      <c r="E215" s="9"/>
      <c r="F215" s="9" t="str">
        <f>IF(A215&lt;&gt;"",A_remplir!$B$3,"")</f>
        <v/>
      </c>
      <c r="G215" s="9"/>
      <c r="H215" s="9" t="str">
        <f>IFERROR(VLOOKUP(G215,DONNEES!$C$2:$D$4,2,FALSE),"")</f>
        <v/>
      </c>
      <c r="I215" s="9"/>
      <c r="J215" s="9" t="str">
        <f>IFERROR(VLOOKUP(I215,DONNEES!$A$2:$B$4,2,FALSE),"")</f>
        <v/>
      </c>
      <c r="K215" s="9"/>
      <c r="L215" s="9"/>
      <c r="M215" s="9"/>
      <c r="N215" s="9" t="str">
        <f>IF(IF(A_remplir!B228&lt;&gt;0,A_remplir!B228,A_remplir!D228)=0,"",IF(A_remplir!B228&lt;&gt;0,A_remplir!B228,A_remplir!D228))</f>
        <v/>
      </c>
      <c r="O215" s="9"/>
      <c r="P215" s="9"/>
      <c r="Q215" s="9"/>
      <c r="R215" s="9" t="str">
        <f>IF(A_remplir!L228&lt;&gt;0,A_remplir!L228,"")</f>
        <v/>
      </c>
      <c r="S215" s="9" t="str">
        <f t="shared" si="7"/>
        <v/>
      </c>
      <c r="T215" s="9" t="str">
        <f>IF(A_remplir!I228&lt;&gt;0,A_remplir!I228,"")</f>
        <v/>
      </c>
      <c r="U215" s="9"/>
      <c r="V215" s="39" t="str">
        <f>IF(BC215&lt;&gt;"",A_remplir!$B$6,"")</f>
        <v/>
      </c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 t="str">
        <f>+IFERROR(VLOOKUP(AG215,DONNEES!M$6:$N214,2,0),"")</f>
        <v/>
      </c>
      <c r="AI215" s="9"/>
      <c r="AJ215" s="9" t="str">
        <f>IF(A_remplir!U228&lt;&gt;"",A_remplir!U228,"")</f>
        <v/>
      </c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44" t="str">
        <f>IF(AND(AC215&lt;&gt;"",AF215&lt;&gt;""),SUMPRODUCT((A_remplir!A228:A1217=A215)*A_remplir!D228:D1217),"")</f>
        <v/>
      </c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  <c r="BZ215" s="9"/>
      <c r="CA215" s="9"/>
      <c r="CB215" s="9"/>
      <c r="CC215" s="9"/>
      <c r="CD215" s="9"/>
      <c r="CE215" s="9"/>
      <c r="CF215" s="9"/>
      <c r="CG215" s="9"/>
      <c r="CH215" s="9"/>
      <c r="CI215" s="9"/>
      <c r="CJ215" s="9"/>
      <c r="CK215" s="9"/>
      <c r="CL215" s="9"/>
      <c r="CM215" s="9" t="str">
        <f>IF(A_remplir!U228&lt;&gt;"",A_remplir!U228,"")</f>
        <v/>
      </c>
      <c r="CN215" s="9" t="str">
        <f>IF(A_remplir!W228&lt;&gt;"",A_remplir!W228,"")</f>
        <v/>
      </c>
      <c r="CO215" s="36" t="str">
        <f t="shared" si="8"/>
        <v/>
      </c>
    </row>
    <row r="216" spans="1:93" x14ac:dyDescent="0.25">
      <c r="A216" s="9"/>
      <c r="B216" s="9"/>
      <c r="C216" s="9"/>
      <c r="D216" s="9"/>
      <c r="E216" s="9"/>
      <c r="F216" s="9" t="str">
        <f>IF(A216&lt;&gt;"",A_remplir!$B$3,"")</f>
        <v/>
      </c>
      <c r="G216" s="9"/>
      <c r="H216" s="9" t="str">
        <f>IFERROR(VLOOKUP(G216,DONNEES!$C$2:$D$4,2,FALSE),"")</f>
        <v/>
      </c>
      <c r="I216" s="9"/>
      <c r="J216" s="9" t="str">
        <f>IFERROR(VLOOKUP(I216,DONNEES!$A$2:$B$4,2,FALSE),"")</f>
        <v/>
      </c>
      <c r="K216" s="9"/>
      <c r="L216" s="9"/>
      <c r="M216" s="9"/>
      <c r="N216" s="9" t="str">
        <f>IF(IF(A_remplir!B229&lt;&gt;0,A_remplir!B229,A_remplir!D229)=0,"",IF(A_remplir!B229&lt;&gt;0,A_remplir!B229,A_remplir!D229))</f>
        <v/>
      </c>
      <c r="O216" s="9"/>
      <c r="P216" s="9"/>
      <c r="Q216" s="9"/>
      <c r="R216" s="9" t="str">
        <f>IF(A_remplir!L229&lt;&gt;0,A_remplir!L229,"")</f>
        <v/>
      </c>
      <c r="S216" s="9" t="str">
        <f t="shared" si="7"/>
        <v/>
      </c>
      <c r="T216" s="9" t="str">
        <f>IF(A_remplir!I229&lt;&gt;0,A_remplir!I229,"")</f>
        <v/>
      </c>
      <c r="U216" s="9"/>
      <c r="V216" s="39" t="str">
        <f>IF(BC216&lt;&gt;"",A_remplir!$B$6,"")</f>
        <v/>
      </c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 t="str">
        <f>+IFERROR(VLOOKUP(AG216,DONNEES!M$6:$N215,2,0),"")</f>
        <v/>
      </c>
      <c r="AI216" s="9"/>
      <c r="AJ216" s="9" t="str">
        <f>IF(A_remplir!U229&lt;&gt;"",A_remplir!U229,"")</f>
        <v/>
      </c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44" t="str">
        <f>IF(AND(AC216&lt;&gt;"",AF216&lt;&gt;""),SUMPRODUCT((A_remplir!A229:A1218=A216)*A_remplir!D229:D1218),"")</f>
        <v/>
      </c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  <c r="BZ216" s="9"/>
      <c r="CA216" s="9"/>
      <c r="CB216" s="9"/>
      <c r="CC216" s="9"/>
      <c r="CD216" s="9"/>
      <c r="CE216" s="9"/>
      <c r="CF216" s="9"/>
      <c r="CG216" s="9"/>
      <c r="CH216" s="9"/>
      <c r="CI216" s="9"/>
      <c r="CJ216" s="9"/>
      <c r="CK216" s="9"/>
      <c r="CL216" s="9"/>
      <c r="CM216" s="9" t="str">
        <f>IF(A_remplir!U229&lt;&gt;"",A_remplir!U229,"")</f>
        <v/>
      </c>
      <c r="CN216" s="9" t="str">
        <f>IF(A_remplir!W229&lt;&gt;"",A_remplir!W229,"")</f>
        <v/>
      </c>
      <c r="CO216" s="36" t="str">
        <f t="shared" si="8"/>
        <v/>
      </c>
    </row>
    <row r="217" spans="1:93" x14ac:dyDescent="0.25">
      <c r="A217" s="9"/>
      <c r="B217" s="9"/>
      <c r="C217" s="9"/>
      <c r="D217" s="9"/>
      <c r="E217" s="9"/>
      <c r="F217" s="9" t="str">
        <f>IF(A217&lt;&gt;"",A_remplir!$B$3,"")</f>
        <v/>
      </c>
      <c r="G217" s="9"/>
      <c r="H217" s="9" t="str">
        <f>IFERROR(VLOOKUP(G217,DONNEES!$C$2:$D$4,2,FALSE),"")</f>
        <v/>
      </c>
      <c r="I217" s="9"/>
      <c r="J217" s="9" t="str">
        <f>IFERROR(VLOOKUP(I217,DONNEES!$A$2:$B$4,2,FALSE),"")</f>
        <v/>
      </c>
      <c r="K217" s="9"/>
      <c r="L217" s="9"/>
      <c r="M217" s="9"/>
      <c r="N217" s="9" t="str">
        <f>IF(IF(A_remplir!B230&lt;&gt;0,A_remplir!B230,A_remplir!D230)=0,"",IF(A_remplir!B230&lt;&gt;0,A_remplir!B230,A_remplir!D230))</f>
        <v/>
      </c>
      <c r="O217" s="9"/>
      <c r="P217" s="9"/>
      <c r="Q217" s="9"/>
      <c r="R217" s="9" t="str">
        <f>IF(A_remplir!L230&lt;&gt;0,A_remplir!L230,"")</f>
        <v/>
      </c>
      <c r="S217" s="9" t="str">
        <f t="shared" si="7"/>
        <v/>
      </c>
      <c r="T217" s="9" t="str">
        <f>IF(A_remplir!I230&lt;&gt;0,A_remplir!I230,"")</f>
        <v/>
      </c>
      <c r="U217" s="9"/>
      <c r="V217" s="39" t="str">
        <f>IF(BC217&lt;&gt;"",A_remplir!$B$6,"")</f>
        <v/>
      </c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 t="str">
        <f>+IFERROR(VLOOKUP(AG217,DONNEES!M$6:$N216,2,0),"")</f>
        <v/>
      </c>
      <c r="AI217" s="9"/>
      <c r="AJ217" s="9" t="str">
        <f>IF(A_remplir!U230&lt;&gt;"",A_remplir!U230,"")</f>
        <v/>
      </c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44" t="str">
        <f>IF(AND(AC217&lt;&gt;"",AF217&lt;&gt;""),SUMPRODUCT((A_remplir!A230:A1219=A217)*A_remplir!D230:D1219),"")</f>
        <v/>
      </c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  <c r="BZ217" s="9"/>
      <c r="CA217" s="9"/>
      <c r="CB217" s="9"/>
      <c r="CC217" s="9"/>
      <c r="CD217" s="9"/>
      <c r="CE217" s="9"/>
      <c r="CF217" s="9"/>
      <c r="CG217" s="9"/>
      <c r="CH217" s="9"/>
      <c r="CI217" s="9"/>
      <c r="CJ217" s="9"/>
      <c r="CK217" s="9"/>
      <c r="CL217" s="9"/>
      <c r="CM217" s="9" t="str">
        <f>IF(A_remplir!U230&lt;&gt;"",A_remplir!U230,"")</f>
        <v/>
      </c>
      <c r="CN217" s="9" t="str">
        <f>IF(A_remplir!W230&lt;&gt;"",A_remplir!W230,"")</f>
        <v/>
      </c>
      <c r="CO217" s="36" t="str">
        <f t="shared" si="8"/>
        <v/>
      </c>
    </row>
    <row r="218" spans="1:93" x14ac:dyDescent="0.25">
      <c r="A218" s="9"/>
      <c r="B218" s="9"/>
      <c r="C218" s="9"/>
      <c r="D218" s="9"/>
      <c r="E218" s="9"/>
      <c r="F218" s="9" t="str">
        <f>IF(A218&lt;&gt;"",A_remplir!$B$3,"")</f>
        <v/>
      </c>
      <c r="G218" s="9"/>
      <c r="H218" s="9" t="str">
        <f>IFERROR(VLOOKUP(G218,DONNEES!$C$2:$D$4,2,FALSE),"")</f>
        <v/>
      </c>
      <c r="I218" s="9"/>
      <c r="J218" s="9" t="str">
        <f>IFERROR(VLOOKUP(I218,DONNEES!$A$2:$B$4,2,FALSE),"")</f>
        <v/>
      </c>
      <c r="K218" s="9"/>
      <c r="L218" s="9"/>
      <c r="M218" s="9"/>
      <c r="N218" s="9" t="str">
        <f>IF(IF(A_remplir!B231&lt;&gt;0,A_remplir!B231,A_remplir!D231)=0,"",IF(A_remplir!B231&lt;&gt;0,A_remplir!B231,A_remplir!D231))</f>
        <v/>
      </c>
      <c r="O218" s="9"/>
      <c r="P218" s="9"/>
      <c r="Q218" s="9"/>
      <c r="R218" s="9" t="str">
        <f>IF(A_remplir!L231&lt;&gt;0,A_remplir!L231,"")</f>
        <v/>
      </c>
      <c r="S218" s="9" t="str">
        <f t="shared" si="7"/>
        <v/>
      </c>
      <c r="T218" s="9" t="str">
        <f>IF(A_remplir!I231&lt;&gt;0,A_remplir!I231,"")</f>
        <v/>
      </c>
      <c r="U218" s="9"/>
      <c r="V218" s="39" t="str">
        <f>IF(BC218&lt;&gt;"",A_remplir!$B$6,"")</f>
        <v/>
      </c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 t="str">
        <f>+IFERROR(VLOOKUP(AG218,DONNEES!M$6:$N217,2,0),"")</f>
        <v/>
      </c>
      <c r="AI218" s="9"/>
      <c r="AJ218" s="9" t="str">
        <f>IF(A_remplir!U231&lt;&gt;"",A_remplir!U231,"")</f>
        <v/>
      </c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44" t="str">
        <f>IF(AND(AC218&lt;&gt;"",AF218&lt;&gt;""),SUMPRODUCT((A_remplir!A231:A1220=A218)*A_remplir!D231:D1220),"")</f>
        <v/>
      </c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  <c r="BZ218" s="9"/>
      <c r="CA218" s="9"/>
      <c r="CB218" s="9"/>
      <c r="CC218" s="9"/>
      <c r="CD218" s="9"/>
      <c r="CE218" s="9"/>
      <c r="CF218" s="9"/>
      <c r="CG218" s="9"/>
      <c r="CH218" s="9"/>
      <c r="CI218" s="9"/>
      <c r="CJ218" s="9"/>
      <c r="CK218" s="9"/>
      <c r="CL218" s="9"/>
      <c r="CM218" s="9" t="str">
        <f>IF(A_remplir!U231&lt;&gt;"",A_remplir!U231,"")</f>
        <v/>
      </c>
      <c r="CN218" s="9" t="str">
        <f>IF(A_remplir!W231&lt;&gt;"",A_remplir!W231,"")</f>
        <v/>
      </c>
      <c r="CO218" s="36" t="str">
        <f t="shared" si="8"/>
        <v/>
      </c>
    </row>
    <row r="219" spans="1:93" x14ac:dyDescent="0.25">
      <c r="A219" s="9"/>
      <c r="B219" s="9"/>
      <c r="C219" s="9"/>
      <c r="D219" s="9"/>
      <c r="E219" s="9"/>
      <c r="F219" s="9" t="str">
        <f>IF(A219&lt;&gt;"",A_remplir!$B$3,"")</f>
        <v/>
      </c>
      <c r="G219" s="9"/>
      <c r="H219" s="9" t="str">
        <f>IFERROR(VLOOKUP(G219,DONNEES!$C$2:$D$4,2,FALSE),"")</f>
        <v/>
      </c>
      <c r="I219" s="9"/>
      <c r="J219" s="9" t="str">
        <f>IFERROR(VLOOKUP(I219,DONNEES!$A$2:$B$4,2,FALSE),"")</f>
        <v/>
      </c>
      <c r="K219" s="9"/>
      <c r="L219" s="9"/>
      <c r="M219" s="9"/>
      <c r="N219" s="9" t="str">
        <f>IF(IF(A_remplir!B232&lt;&gt;0,A_remplir!B232,A_remplir!D232)=0,"",IF(A_remplir!B232&lt;&gt;0,A_remplir!B232,A_remplir!D232))</f>
        <v/>
      </c>
      <c r="O219" s="9"/>
      <c r="P219" s="9"/>
      <c r="Q219" s="9"/>
      <c r="R219" s="9" t="str">
        <f>IF(A_remplir!L232&lt;&gt;0,A_remplir!L232,"")</f>
        <v/>
      </c>
      <c r="S219" s="9" t="str">
        <f t="shared" si="7"/>
        <v/>
      </c>
      <c r="T219" s="9" t="str">
        <f>IF(A_remplir!I232&lt;&gt;0,A_remplir!I232,"")</f>
        <v/>
      </c>
      <c r="U219" s="9"/>
      <c r="V219" s="39" t="str">
        <f>IF(BC219&lt;&gt;"",A_remplir!$B$6,"")</f>
        <v/>
      </c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 t="str">
        <f>+IFERROR(VLOOKUP(AG219,DONNEES!M$6:$N218,2,0),"")</f>
        <v/>
      </c>
      <c r="AI219" s="9"/>
      <c r="AJ219" s="9" t="str">
        <f>IF(A_remplir!U232&lt;&gt;"",A_remplir!U232,"")</f>
        <v/>
      </c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44" t="str">
        <f>IF(AND(AC219&lt;&gt;"",AF219&lt;&gt;""),SUMPRODUCT((A_remplir!A232:A1221=A219)*A_remplir!D232:D1221),"")</f>
        <v/>
      </c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  <c r="BZ219" s="9"/>
      <c r="CA219" s="9"/>
      <c r="CB219" s="9"/>
      <c r="CC219" s="9"/>
      <c r="CD219" s="9"/>
      <c r="CE219" s="9"/>
      <c r="CF219" s="9"/>
      <c r="CG219" s="9"/>
      <c r="CH219" s="9"/>
      <c r="CI219" s="9"/>
      <c r="CJ219" s="9"/>
      <c r="CK219" s="9"/>
      <c r="CL219" s="9"/>
      <c r="CM219" s="9" t="str">
        <f>IF(A_remplir!U232&lt;&gt;"",A_remplir!U232,"")</f>
        <v/>
      </c>
      <c r="CN219" s="9" t="str">
        <f>IF(A_remplir!W232&lt;&gt;"",A_remplir!W232,"")</f>
        <v/>
      </c>
      <c r="CO219" s="36" t="str">
        <f t="shared" si="8"/>
        <v/>
      </c>
    </row>
    <row r="220" spans="1:93" x14ac:dyDescent="0.25">
      <c r="A220" s="9"/>
      <c r="B220" s="9"/>
      <c r="C220" s="9"/>
      <c r="D220" s="9"/>
      <c r="E220" s="9"/>
      <c r="F220" s="9" t="str">
        <f>IF(A220&lt;&gt;"",A_remplir!$B$3,"")</f>
        <v/>
      </c>
      <c r="G220" s="9"/>
      <c r="H220" s="9" t="str">
        <f>IFERROR(VLOOKUP(G220,DONNEES!$C$2:$D$4,2,FALSE),"")</f>
        <v/>
      </c>
      <c r="I220" s="9"/>
      <c r="J220" s="9" t="str">
        <f>IFERROR(VLOOKUP(I220,DONNEES!$A$2:$B$4,2,FALSE),"")</f>
        <v/>
      </c>
      <c r="K220" s="9"/>
      <c r="L220" s="9"/>
      <c r="M220" s="9"/>
      <c r="N220" s="9" t="str">
        <f>IF(IF(A_remplir!B233&lt;&gt;0,A_remplir!B233,A_remplir!D233)=0,"",IF(A_remplir!B233&lt;&gt;0,A_remplir!B233,A_remplir!D233))</f>
        <v/>
      </c>
      <c r="O220" s="9"/>
      <c r="P220" s="9"/>
      <c r="Q220" s="9"/>
      <c r="R220" s="9" t="str">
        <f>IF(A_remplir!L233&lt;&gt;0,A_remplir!L233,"")</f>
        <v/>
      </c>
      <c r="S220" s="9" t="str">
        <f t="shared" si="7"/>
        <v/>
      </c>
      <c r="T220" s="9" t="str">
        <f>IF(A_remplir!I233&lt;&gt;0,A_remplir!I233,"")</f>
        <v/>
      </c>
      <c r="U220" s="9"/>
      <c r="V220" s="39" t="str">
        <f>IF(BC220&lt;&gt;"",A_remplir!$B$6,"")</f>
        <v/>
      </c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 t="str">
        <f>+IFERROR(VLOOKUP(AG220,DONNEES!M$6:$N219,2,0),"")</f>
        <v/>
      </c>
      <c r="AI220" s="9"/>
      <c r="AJ220" s="9" t="str">
        <f>IF(A_remplir!U233&lt;&gt;"",A_remplir!U233,"")</f>
        <v/>
      </c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44" t="str">
        <f>IF(AND(AC220&lt;&gt;"",AF220&lt;&gt;""),SUMPRODUCT((A_remplir!A233:A1222=A220)*A_remplir!D233:D1222),"")</f>
        <v/>
      </c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  <c r="BZ220" s="9"/>
      <c r="CA220" s="9"/>
      <c r="CB220" s="9"/>
      <c r="CC220" s="9"/>
      <c r="CD220" s="9"/>
      <c r="CE220" s="9"/>
      <c r="CF220" s="9"/>
      <c r="CG220" s="9"/>
      <c r="CH220" s="9"/>
      <c r="CI220" s="9"/>
      <c r="CJ220" s="9"/>
      <c r="CK220" s="9"/>
      <c r="CL220" s="9"/>
      <c r="CM220" s="9" t="str">
        <f>IF(A_remplir!U233&lt;&gt;"",A_remplir!U233,"")</f>
        <v/>
      </c>
      <c r="CN220" s="9" t="str">
        <f>IF(A_remplir!W233&lt;&gt;"",A_remplir!W233,"")</f>
        <v/>
      </c>
      <c r="CO220" s="36" t="str">
        <f t="shared" si="8"/>
        <v/>
      </c>
    </row>
    <row r="221" spans="1:93" x14ac:dyDescent="0.25">
      <c r="A221" s="9"/>
      <c r="B221" s="9"/>
      <c r="C221" s="9"/>
      <c r="D221" s="9"/>
      <c r="E221" s="9"/>
      <c r="F221" s="9" t="str">
        <f>IF(A221&lt;&gt;"",A_remplir!$B$3,"")</f>
        <v/>
      </c>
      <c r="G221" s="9"/>
      <c r="H221" s="9" t="str">
        <f>IFERROR(VLOOKUP(G221,DONNEES!$C$2:$D$4,2,FALSE),"")</f>
        <v/>
      </c>
      <c r="I221" s="9"/>
      <c r="J221" s="9" t="str">
        <f>IFERROR(VLOOKUP(I221,DONNEES!$A$2:$B$4,2,FALSE),"")</f>
        <v/>
      </c>
      <c r="K221" s="9"/>
      <c r="L221" s="9"/>
      <c r="M221" s="9"/>
      <c r="N221" s="9" t="str">
        <f>IF(IF(A_remplir!B234&lt;&gt;0,A_remplir!B234,A_remplir!D234)=0,"",IF(A_remplir!B234&lt;&gt;0,A_remplir!B234,A_remplir!D234))</f>
        <v/>
      </c>
      <c r="O221" s="9"/>
      <c r="P221" s="9"/>
      <c r="Q221" s="9"/>
      <c r="R221" s="9" t="str">
        <f>IF(A_remplir!L234&lt;&gt;0,A_remplir!L234,"")</f>
        <v/>
      </c>
      <c r="S221" s="9" t="str">
        <f t="shared" si="7"/>
        <v/>
      </c>
      <c r="T221" s="9" t="str">
        <f>IF(A_remplir!I234&lt;&gt;0,A_remplir!I234,"")</f>
        <v/>
      </c>
      <c r="U221" s="9"/>
      <c r="V221" s="39" t="str">
        <f>IF(BC221&lt;&gt;"",A_remplir!$B$6,"")</f>
        <v/>
      </c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 t="str">
        <f>+IFERROR(VLOOKUP(AG221,DONNEES!M$6:$N220,2,0),"")</f>
        <v/>
      </c>
      <c r="AI221" s="9"/>
      <c r="AJ221" s="9" t="str">
        <f>IF(A_remplir!U234&lt;&gt;"",A_remplir!U234,"")</f>
        <v/>
      </c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44" t="str">
        <f>IF(AND(AC221&lt;&gt;"",AF221&lt;&gt;""),SUMPRODUCT((A_remplir!A234:A1223=A221)*A_remplir!D234:D1223),"")</f>
        <v/>
      </c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  <c r="BZ221" s="9"/>
      <c r="CA221" s="9"/>
      <c r="CB221" s="9"/>
      <c r="CC221" s="9"/>
      <c r="CD221" s="9"/>
      <c r="CE221" s="9"/>
      <c r="CF221" s="9"/>
      <c r="CG221" s="9"/>
      <c r="CH221" s="9"/>
      <c r="CI221" s="9"/>
      <c r="CJ221" s="9"/>
      <c r="CK221" s="9"/>
      <c r="CL221" s="9"/>
      <c r="CM221" s="9" t="str">
        <f>IF(A_remplir!U234&lt;&gt;"",A_remplir!U234,"")</f>
        <v/>
      </c>
      <c r="CN221" s="9" t="str">
        <f>IF(A_remplir!W234&lt;&gt;"",A_remplir!W234,"")</f>
        <v/>
      </c>
      <c r="CO221" s="36" t="str">
        <f t="shared" si="8"/>
        <v/>
      </c>
    </row>
    <row r="222" spans="1:93" x14ac:dyDescent="0.25">
      <c r="A222" s="9"/>
      <c r="B222" s="9"/>
      <c r="C222" s="9"/>
      <c r="D222" s="9"/>
      <c r="E222" s="9"/>
      <c r="F222" s="9" t="str">
        <f>IF(A222&lt;&gt;"",A_remplir!$B$3,"")</f>
        <v/>
      </c>
      <c r="G222" s="9"/>
      <c r="H222" s="9" t="str">
        <f>IFERROR(VLOOKUP(G222,DONNEES!$C$2:$D$4,2,FALSE),"")</f>
        <v/>
      </c>
      <c r="I222" s="9"/>
      <c r="J222" s="9" t="str">
        <f>IFERROR(VLOOKUP(I222,DONNEES!$A$2:$B$4,2,FALSE),"")</f>
        <v/>
      </c>
      <c r="K222" s="9"/>
      <c r="L222" s="9"/>
      <c r="M222" s="9"/>
      <c r="N222" s="9" t="str">
        <f>IF(IF(A_remplir!B235&lt;&gt;0,A_remplir!B235,A_remplir!D235)=0,"",IF(A_remplir!B235&lt;&gt;0,A_remplir!B235,A_remplir!D235))</f>
        <v/>
      </c>
      <c r="O222" s="9"/>
      <c r="P222" s="9"/>
      <c r="Q222" s="9"/>
      <c r="R222" s="9" t="str">
        <f>IF(A_remplir!L235&lt;&gt;0,A_remplir!L235,"")</f>
        <v/>
      </c>
      <c r="S222" s="9" t="str">
        <f t="shared" si="7"/>
        <v/>
      </c>
      <c r="T222" s="9" t="str">
        <f>IF(A_remplir!I235&lt;&gt;0,A_remplir!I235,"")</f>
        <v/>
      </c>
      <c r="U222" s="9"/>
      <c r="V222" s="39" t="str">
        <f>IF(BC222&lt;&gt;"",A_remplir!$B$6,"")</f>
        <v/>
      </c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 t="str">
        <f>+IFERROR(VLOOKUP(AG222,DONNEES!M$6:$N221,2,0),"")</f>
        <v/>
      </c>
      <c r="AI222" s="9"/>
      <c r="AJ222" s="9" t="str">
        <f>IF(A_remplir!U235&lt;&gt;"",A_remplir!U235,"")</f>
        <v/>
      </c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44" t="str">
        <f>IF(AND(AC222&lt;&gt;"",AF222&lt;&gt;""),SUMPRODUCT((A_remplir!A235:A1224=A222)*A_remplir!D235:D1224),"")</f>
        <v/>
      </c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  <c r="BZ222" s="9"/>
      <c r="CA222" s="9"/>
      <c r="CB222" s="9"/>
      <c r="CC222" s="9"/>
      <c r="CD222" s="9"/>
      <c r="CE222" s="9"/>
      <c r="CF222" s="9"/>
      <c r="CG222" s="9"/>
      <c r="CH222" s="9"/>
      <c r="CI222" s="9"/>
      <c r="CJ222" s="9"/>
      <c r="CK222" s="9"/>
      <c r="CL222" s="9"/>
      <c r="CM222" s="9" t="str">
        <f>IF(A_remplir!U235&lt;&gt;"",A_remplir!U235,"")</f>
        <v/>
      </c>
      <c r="CN222" s="9" t="str">
        <f>IF(A_remplir!W235&lt;&gt;"",A_remplir!W235,"")</f>
        <v/>
      </c>
      <c r="CO222" s="36" t="str">
        <f t="shared" si="8"/>
        <v/>
      </c>
    </row>
    <row r="223" spans="1:93" x14ac:dyDescent="0.25">
      <c r="A223" s="9"/>
      <c r="B223" s="9"/>
      <c r="C223" s="9"/>
      <c r="D223" s="9"/>
      <c r="E223" s="9"/>
      <c r="F223" s="9" t="str">
        <f>IF(A223&lt;&gt;"",A_remplir!$B$3,"")</f>
        <v/>
      </c>
      <c r="G223" s="9"/>
      <c r="H223" s="9" t="str">
        <f>IFERROR(VLOOKUP(G223,DONNEES!$C$2:$D$4,2,FALSE),"")</f>
        <v/>
      </c>
      <c r="I223" s="9"/>
      <c r="J223" s="9" t="str">
        <f>IFERROR(VLOOKUP(I223,DONNEES!$A$2:$B$4,2,FALSE),"")</f>
        <v/>
      </c>
      <c r="K223" s="9"/>
      <c r="L223" s="9"/>
      <c r="M223" s="9"/>
      <c r="N223" s="9" t="str">
        <f>IF(IF(A_remplir!B236&lt;&gt;0,A_remplir!B236,A_remplir!D236)=0,"",IF(A_remplir!B236&lt;&gt;0,A_remplir!B236,A_remplir!D236))</f>
        <v/>
      </c>
      <c r="O223" s="9"/>
      <c r="P223" s="9"/>
      <c r="Q223" s="9"/>
      <c r="R223" s="9" t="str">
        <f>IF(A_remplir!L236&lt;&gt;0,A_remplir!L236,"")</f>
        <v/>
      </c>
      <c r="S223" s="9" t="str">
        <f t="shared" si="7"/>
        <v/>
      </c>
      <c r="T223" s="9" t="str">
        <f>IF(A_remplir!I236&lt;&gt;0,A_remplir!I236,"")</f>
        <v/>
      </c>
      <c r="U223" s="9"/>
      <c r="V223" s="39" t="str">
        <f>IF(BC223&lt;&gt;"",A_remplir!$B$6,"")</f>
        <v/>
      </c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 t="str">
        <f>+IFERROR(VLOOKUP(AG223,DONNEES!M$6:$N222,2,0),"")</f>
        <v/>
      </c>
      <c r="AI223" s="9"/>
      <c r="AJ223" s="9" t="str">
        <f>IF(A_remplir!U236&lt;&gt;"",A_remplir!U236,"")</f>
        <v/>
      </c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44" t="str">
        <f>IF(AND(AC223&lt;&gt;"",AF223&lt;&gt;""),SUMPRODUCT((A_remplir!A236:A1225=A223)*A_remplir!D236:D1225),"")</f>
        <v/>
      </c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  <c r="BZ223" s="9"/>
      <c r="CA223" s="9"/>
      <c r="CB223" s="9"/>
      <c r="CC223" s="9"/>
      <c r="CD223" s="9"/>
      <c r="CE223" s="9"/>
      <c r="CF223" s="9"/>
      <c r="CG223" s="9"/>
      <c r="CH223" s="9"/>
      <c r="CI223" s="9"/>
      <c r="CJ223" s="9"/>
      <c r="CK223" s="9"/>
      <c r="CL223" s="9"/>
      <c r="CM223" s="9" t="str">
        <f>IF(A_remplir!U236&lt;&gt;"",A_remplir!U236,"")</f>
        <v/>
      </c>
      <c r="CN223" s="9" t="str">
        <f>IF(A_remplir!W236&lt;&gt;"",A_remplir!W236,"")</f>
        <v/>
      </c>
      <c r="CO223" s="36" t="str">
        <f t="shared" si="8"/>
        <v/>
      </c>
    </row>
    <row r="224" spans="1:93" x14ac:dyDescent="0.25">
      <c r="A224" s="9"/>
      <c r="B224" s="9"/>
      <c r="C224" s="9"/>
      <c r="D224" s="9"/>
      <c r="E224" s="9"/>
      <c r="F224" s="9" t="str">
        <f>IF(A224&lt;&gt;"",A_remplir!$B$3,"")</f>
        <v/>
      </c>
      <c r="G224" s="9"/>
      <c r="H224" s="9" t="str">
        <f>IFERROR(VLOOKUP(G224,DONNEES!$C$2:$D$4,2,FALSE),"")</f>
        <v/>
      </c>
      <c r="I224" s="9"/>
      <c r="J224" s="9" t="str">
        <f>IFERROR(VLOOKUP(I224,DONNEES!$A$2:$B$4,2,FALSE),"")</f>
        <v/>
      </c>
      <c r="K224" s="9"/>
      <c r="L224" s="9"/>
      <c r="M224" s="9"/>
      <c r="N224" s="9" t="str">
        <f>IF(IF(A_remplir!B237&lt;&gt;0,A_remplir!B237,A_remplir!D237)=0,"",IF(A_remplir!B237&lt;&gt;0,A_remplir!B237,A_remplir!D237))</f>
        <v/>
      </c>
      <c r="O224" s="9"/>
      <c r="P224" s="9"/>
      <c r="Q224" s="9"/>
      <c r="R224" s="9" t="str">
        <f>IF(A_remplir!L237&lt;&gt;0,A_remplir!L237,"")</f>
        <v/>
      </c>
      <c r="S224" s="9" t="str">
        <f t="shared" si="7"/>
        <v/>
      </c>
      <c r="T224" s="9" t="str">
        <f>IF(A_remplir!I237&lt;&gt;0,A_remplir!I237,"")</f>
        <v/>
      </c>
      <c r="U224" s="9"/>
      <c r="V224" s="39" t="str">
        <f>IF(BC224&lt;&gt;"",A_remplir!$B$6,"")</f>
        <v/>
      </c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 t="str">
        <f>+IFERROR(VLOOKUP(AG224,DONNEES!M$6:$N223,2,0),"")</f>
        <v/>
      </c>
      <c r="AI224" s="9"/>
      <c r="AJ224" s="9" t="str">
        <f>IF(A_remplir!U237&lt;&gt;"",A_remplir!U237,"")</f>
        <v/>
      </c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44" t="str">
        <f>IF(AND(AC224&lt;&gt;"",AF224&lt;&gt;""),SUMPRODUCT((A_remplir!A237:A1226=A224)*A_remplir!D237:D1226),"")</f>
        <v/>
      </c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  <c r="BZ224" s="9"/>
      <c r="CA224" s="9"/>
      <c r="CB224" s="9"/>
      <c r="CC224" s="9"/>
      <c r="CD224" s="9"/>
      <c r="CE224" s="9"/>
      <c r="CF224" s="9"/>
      <c r="CG224" s="9"/>
      <c r="CH224" s="9"/>
      <c r="CI224" s="9"/>
      <c r="CJ224" s="9"/>
      <c r="CK224" s="9"/>
      <c r="CL224" s="9"/>
      <c r="CM224" s="9" t="str">
        <f>IF(A_remplir!U237&lt;&gt;"",A_remplir!U237,"")</f>
        <v/>
      </c>
      <c r="CN224" s="9" t="str">
        <f>IF(A_remplir!W237&lt;&gt;"",A_remplir!W237,"")</f>
        <v/>
      </c>
      <c r="CO224" s="36" t="str">
        <f t="shared" si="8"/>
        <v/>
      </c>
    </row>
    <row r="225" spans="1:93" x14ac:dyDescent="0.25">
      <c r="A225" s="9"/>
      <c r="B225" s="9"/>
      <c r="C225" s="9"/>
      <c r="D225" s="9"/>
      <c r="E225" s="9"/>
      <c r="F225" s="9" t="str">
        <f>IF(A225&lt;&gt;"",A_remplir!$B$3,"")</f>
        <v/>
      </c>
      <c r="G225" s="9"/>
      <c r="H225" s="9" t="str">
        <f>IFERROR(VLOOKUP(G225,DONNEES!$C$2:$D$4,2,FALSE),"")</f>
        <v/>
      </c>
      <c r="I225" s="9"/>
      <c r="J225" s="9" t="str">
        <f>IFERROR(VLOOKUP(I225,DONNEES!$A$2:$B$4,2,FALSE),"")</f>
        <v/>
      </c>
      <c r="K225" s="9"/>
      <c r="L225" s="9"/>
      <c r="M225" s="9"/>
      <c r="N225" s="9" t="str">
        <f>IF(IF(A_remplir!B238&lt;&gt;0,A_remplir!B238,A_remplir!D238)=0,"",IF(A_remplir!B238&lt;&gt;0,A_remplir!B238,A_remplir!D238))</f>
        <v/>
      </c>
      <c r="O225" s="9"/>
      <c r="P225" s="9"/>
      <c r="Q225" s="9"/>
      <c r="R225" s="9" t="str">
        <f>IF(A_remplir!L238&lt;&gt;0,A_remplir!L238,"")</f>
        <v/>
      </c>
      <c r="S225" s="9" t="str">
        <f t="shared" si="7"/>
        <v/>
      </c>
      <c r="T225" s="9" t="str">
        <f>IF(A_remplir!I238&lt;&gt;0,A_remplir!I238,"")</f>
        <v/>
      </c>
      <c r="U225" s="9"/>
      <c r="V225" s="39" t="str">
        <f>IF(BC225&lt;&gt;"",A_remplir!$B$6,"")</f>
        <v/>
      </c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 t="str">
        <f>+IFERROR(VLOOKUP(AG225,DONNEES!M$6:$N224,2,0),"")</f>
        <v/>
      </c>
      <c r="AI225" s="9"/>
      <c r="AJ225" s="9" t="str">
        <f>IF(A_remplir!U238&lt;&gt;"",A_remplir!U238,"")</f>
        <v/>
      </c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44" t="str">
        <f>IF(AND(AC225&lt;&gt;"",AF225&lt;&gt;""),SUMPRODUCT((A_remplir!A238:A1227=A225)*A_remplir!D238:D1227),"")</f>
        <v/>
      </c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  <c r="BZ225" s="9"/>
      <c r="CA225" s="9"/>
      <c r="CB225" s="9"/>
      <c r="CC225" s="9"/>
      <c r="CD225" s="9"/>
      <c r="CE225" s="9"/>
      <c r="CF225" s="9"/>
      <c r="CG225" s="9"/>
      <c r="CH225" s="9"/>
      <c r="CI225" s="9"/>
      <c r="CJ225" s="9"/>
      <c r="CK225" s="9"/>
      <c r="CL225" s="9"/>
      <c r="CM225" s="9" t="str">
        <f>IF(A_remplir!U238&lt;&gt;"",A_remplir!U238,"")</f>
        <v/>
      </c>
      <c r="CN225" s="9" t="str">
        <f>IF(A_remplir!W238&lt;&gt;"",A_remplir!W238,"")</f>
        <v/>
      </c>
      <c r="CO225" s="36" t="str">
        <f t="shared" si="8"/>
        <v/>
      </c>
    </row>
    <row r="226" spans="1:93" x14ac:dyDescent="0.25">
      <c r="A226" s="9"/>
      <c r="B226" s="9"/>
      <c r="C226" s="9"/>
      <c r="D226" s="9"/>
      <c r="E226" s="9"/>
      <c r="F226" s="9" t="str">
        <f>IF(A226&lt;&gt;"",A_remplir!$B$3,"")</f>
        <v/>
      </c>
      <c r="G226" s="9"/>
      <c r="H226" s="9" t="str">
        <f>IFERROR(VLOOKUP(G226,DONNEES!$C$2:$D$4,2,FALSE),"")</f>
        <v/>
      </c>
      <c r="I226" s="9"/>
      <c r="J226" s="9" t="str">
        <f>IFERROR(VLOOKUP(I226,DONNEES!$A$2:$B$4,2,FALSE),"")</f>
        <v/>
      </c>
      <c r="K226" s="9"/>
      <c r="L226" s="9"/>
      <c r="M226" s="9"/>
      <c r="N226" s="9" t="str">
        <f>IF(IF(A_remplir!B239&lt;&gt;0,A_remplir!B239,A_remplir!D239)=0,"",IF(A_remplir!B239&lt;&gt;0,A_remplir!B239,A_remplir!D239))</f>
        <v/>
      </c>
      <c r="O226" s="9"/>
      <c r="P226" s="9"/>
      <c r="Q226" s="9"/>
      <c r="R226" s="9" t="str">
        <f>IF(A_remplir!L239&lt;&gt;0,A_remplir!L239,"")</f>
        <v/>
      </c>
      <c r="S226" s="9" t="str">
        <f t="shared" si="7"/>
        <v/>
      </c>
      <c r="T226" s="9" t="str">
        <f>IF(A_remplir!I239&lt;&gt;0,A_remplir!I239,"")</f>
        <v/>
      </c>
      <c r="U226" s="9"/>
      <c r="V226" s="39" t="str">
        <f>IF(BC226&lt;&gt;"",A_remplir!$B$6,"")</f>
        <v/>
      </c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 t="str">
        <f>+IFERROR(VLOOKUP(AG226,DONNEES!M$6:$N225,2,0),"")</f>
        <v/>
      </c>
      <c r="AI226" s="9"/>
      <c r="AJ226" s="9" t="str">
        <f>IF(A_remplir!U239&lt;&gt;"",A_remplir!U239,"")</f>
        <v/>
      </c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44" t="str">
        <f>IF(AND(AC226&lt;&gt;"",AF226&lt;&gt;""),SUMPRODUCT((A_remplir!A239:A1228=A226)*A_remplir!D239:D1228),"")</f>
        <v/>
      </c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  <c r="BZ226" s="9"/>
      <c r="CA226" s="9"/>
      <c r="CB226" s="9"/>
      <c r="CC226" s="9"/>
      <c r="CD226" s="9"/>
      <c r="CE226" s="9"/>
      <c r="CF226" s="9"/>
      <c r="CG226" s="9"/>
      <c r="CH226" s="9"/>
      <c r="CI226" s="9"/>
      <c r="CJ226" s="9"/>
      <c r="CK226" s="9"/>
      <c r="CL226" s="9"/>
      <c r="CM226" s="9" t="str">
        <f>IF(A_remplir!U239&lt;&gt;"",A_remplir!U239,"")</f>
        <v/>
      </c>
      <c r="CN226" s="9" t="str">
        <f>IF(A_remplir!W239&lt;&gt;"",A_remplir!W239,"")</f>
        <v/>
      </c>
      <c r="CO226" s="36" t="str">
        <f t="shared" si="8"/>
        <v/>
      </c>
    </row>
    <row r="227" spans="1:93" x14ac:dyDescent="0.25">
      <c r="A227" s="9"/>
      <c r="B227" s="9"/>
      <c r="C227" s="9"/>
      <c r="D227" s="9"/>
      <c r="E227" s="9"/>
      <c r="F227" s="9" t="str">
        <f>IF(A227&lt;&gt;"",A_remplir!$B$3,"")</f>
        <v/>
      </c>
      <c r="G227" s="9"/>
      <c r="H227" s="9" t="str">
        <f>IFERROR(VLOOKUP(G227,DONNEES!$C$2:$D$4,2,FALSE),"")</f>
        <v/>
      </c>
      <c r="I227" s="9"/>
      <c r="J227" s="9" t="str">
        <f>IFERROR(VLOOKUP(I227,DONNEES!$A$2:$B$4,2,FALSE),"")</f>
        <v/>
      </c>
      <c r="K227" s="9"/>
      <c r="L227" s="9"/>
      <c r="M227" s="9"/>
      <c r="N227" s="9" t="str">
        <f>IF(IF(A_remplir!B240&lt;&gt;0,A_remplir!B240,A_remplir!D240)=0,"",IF(A_remplir!B240&lt;&gt;0,A_remplir!B240,A_remplir!D240))</f>
        <v/>
      </c>
      <c r="O227" s="9"/>
      <c r="P227" s="9"/>
      <c r="Q227" s="9"/>
      <c r="R227" s="9" t="str">
        <f>IF(A_remplir!L240&lt;&gt;0,A_remplir!L240,"")</f>
        <v/>
      </c>
      <c r="S227" s="9" t="str">
        <f t="shared" si="7"/>
        <v/>
      </c>
      <c r="T227" s="9" t="str">
        <f>IF(A_remplir!I240&lt;&gt;0,A_remplir!I240,"")</f>
        <v/>
      </c>
      <c r="U227" s="9"/>
      <c r="V227" s="39" t="str">
        <f>IF(BC227&lt;&gt;"",A_remplir!$B$6,"")</f>
        <v/>
      </c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 t="str">
        <f>+IFERROR(VLOOKUP(AG227,DONNEES!M$6:$N226,2,0),"")</f>
        <v/>
      </c>
      <c r="AI227" s="9"/>
      <c r="AJ227" s="9" t="str">
        <f>IF(A_remplir!U240&lt;&gt;"",A_remplir!U240,"")</f>
        <v/>
      </c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44" t="str">
        <f>IF(AND(AC227&lt;&gt;"",AF227&lt;&gt;""),SUMPRODUCT((A_remplir!A240:A1229=A227)*A_remplir!D240:D1229),"")</f>
        <v/>
      </c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  <c r="BZ227" s="9"/>
      <c r="CA227" s="9"/>
      <c r="CB227" s="9"/>
      <c r="CC227" s="9"/>
      <c r="CD227" s="9"/>
      <c r="CE227" s="9"/>
      <c r="CF227" s="9"/>
      <c r="CG227" s="9"/>
      <c r="CH227" s="9"/>
      <c r="CI227" s="9"/>
      <c r="CJ227" s="9"/>
      <c r="CK227" s="9"/>
      <c r="CL227" s="9"/>
      <c r="CM227" s="9" t="str">
        <f>IF(A_remplir!U240&lt;&gt;"",A_remplir!U240,"")</f>
        <v/>
      </c>
      <c r="CN227" s="9" t="str">
        <f>IF(A_remplir!W240&lt;&gt;"",A_remplir!W240,"")</f>
        <v/>
      </c>
      <c r="CO227" s="36" t="str">
        <f t="shared" si="8"/>
        <v/>
      </c>
    </row>
    <row r="228" spans="1:93" x14ac:dyDescent="0.25">
      <c r="A228" s="9"/>
      <c r="B228" s="9"/>
      <c r="C228" s="9"/>
      <c r="D228" s="9"/>
      <c r="E228" s="9"/>
      <c r="F228" s="9" t="str">
        <f>IF(A228&lt;&gt;"",A_remplir!$B$3,"")</f>
        <v/>
      </c>
      <c r="G228" s="9"/>
      <c r="H228" s="9" t="str">
        <f>IFERROR(VLOOKUP(G228,DONNEES!$C$2:$D$4,2,FALSE),"")</f>
        <v/>
      </c>
      <c r="I228" s="9"/>
      <c r="J228" s="9" t="str">
        <f>IFERROR(VLOOKUP(I228,DONNEES!$A$2:$B$4,2,FALSE),"")</f>
        <v/>
      </c>
      <c r="K228" s="9"/>
      <c r="L228" s="9"/>
      <c r="M228" s="9"/>
      <c r="N228" s="9" t="str">
        <f>IF(IF(A_remplir!B241&lt;&gt;0,A_remplir!B241,A_remplir!D241)=0,"",IF(A_remplir!B241&lt;&gt;0,A_remplir!B241,A_remplir!D241))</f>
        <v/>
      </c>
      <c r="O228" s="9"/>
      <c r="P228" s="9"/>
      <c r="Q228" s="9"/>
      <c r="R228" s="9" t="str">
        <f>IF(A_remplir!L241&lt;&gt;0,A_remplir!L241,"")</f>
        <v/>
      </c>
      <c r="S228" s="9" t="str">
        <f t="shared" si="7"/>
        <v/>
      </c>
      <c r="T228" s="9" t="str">
        <f>IF(A_remplir!I241&lt;&gt;0,A_remplir!I241,"")</f>
        <v/>
      </c>
      <c r="U228" s="9"/>
      <c r="V228" s="39" t="str">
        <f>IF(BC228&lt;&gt;"",A_remplir!$B$6,"")</f>
        <v/>
      </c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 t="str">
        <f>+IFERROR(VLOOKUP(AG228,DONNEES!M$6:$N227,2,0),"")</f>
        <v/>
      </c>
      <c r="AI228" s="9"/>
      <c r="AJ228" s="9" t="str">
        <f>IF(A_remplir!U241&lt;&gt;"",A_remplir!U241,"")</f>
        <v/>
      </c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44" t="str">
        <f>IF(AND(AC228&lt;&gt;"",AF228&lt;&gt;""),SUMPRODUCT((A_remplir!A241:A1230=A228)*A_remplir!D241:D1230),"")</f>
        <v/>
      </c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  <c r="BZ228" s="9"/>
      <c r="CA228" s="9"/>
      <c r="CB228" s="9"/>
      <c r="CC228" s="9"/>
      <c r="CD228" s="9"/>
      <c r="CE228" s="9"/>
      <c r="CF228" s="9"/>
      <c r="CG228" s="9"/>
      <c r="CH228" s="9"/>
      <c r="CI228" s="9"/>
      <c r="CJ228" s="9"/>
      <c r="CK228" s="9"/>
      <c r="CL228" s="9"/>
      <c r="CM228" s="9" t="str">
        <f>IF(A_remplir!U241&lt;&gt;"",A_remplir!U241,"")</f>
        <v/>
      </c>
      <c r="CN228" s="9" t="str">
        <f>IF(A_remplir!W241&lt;&gt;"",A_remplir!W241,"")</f>
        <v/>
      </c>
      <c r="CO228" s="36" t="str">
        <f t="shared" si="8"/>
        <v/>
      </c>
    </row>
    <row r="229" spans="1:93" x14ac:dyDescent="0.25">
      <c r="A229" s="9"/>
      <c r="B229" s="9"/>
      <c r="C229" s="9"/>
      <c r="D229" s="9"/>
      <c r="E229" s="9"/>
      <c r="F229" s="9" t="str">
        <f>IF(A229&lt;&gt;"",A_remplir!$B$3,"")</f>
        <v/>
      </c>
      <c r="G229" s="9"/>
      <c r="H229" s="9" t="str">
        <f>IFERROR(VLOOKUP(G229,DONNEES!$C$2:$D$4,2,FALSE),"")</f>
        <v/>
      </c>
      <c r="I229" s="9"/>
      <c r="J229" s="9" t="str">
        <f>IFERROR(VLOOKUP(I229,DONNEES!$A$2:$B$4,2,FALSE),"")</f>
        <v/>
      </c>
      <c r="K229" s="9"/>
      <c r="L229" s="9"/>
      <c r="M229" s="9"/>
      <c r="N229" s="9" t="str">
        <f>IF(IF(A_remplir!B242&lt;&gt;0,A_remplir!B242,A_remplir!D242)=0,"",IF(A_remplir!B242&lt;&gt;0,A_remplir!B242,A_remplir!D242))</f>
        <v/>
      </c>
      <c r="O229" s="9"/>
      <c r="P229" s="9"/>
      <c r="Q229" s="9"/>
      <c r="R229" s="9" t="str">
        <f>IF(A_remplir!L242&lt;&gt;0,A_remplir!L242,"")</f>
        <v/>
      </c>
      <c r="S229" s="9" t="str">
        <f t="shared" si="7"/>
        <v/>
      </c>
      <c r="T229" s="9" t="str">
        <f>IF(A_remplir!I242&lt;&gt;0,A_remplir!I242,"")</f>
        <v/>
      </c>
      <c r="U229" s="9"/>
      <c r="V229" s="39" t="str">
        <f>IF(BC229&lt;&gt;"",A_remplir!$B$6,"")</f>
        <v/>
      </c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 t="str">
        <f>+IFERROR(VLOOKUP(AG229,DONNEES!M$6:$N228,2,0),"")</f>
        <v/>
      </c>
      <c r="AI229" s="9"/>
      <c r="AJ229" s="9" t="str">
        <f>IF(A_remplir!U242&lt;&gt;"",A_remplir!U242,"")</f>
        <v/>
      </c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44" t="str">
        <f>IF(AND(AC229&lt;&gt;"",AF229&lt;&gt;""),SUMPRODUCT((A_remplir!A242:A1231=A229)*A_remplir!D242:D1231),"")</f>
        <v/>
      </c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  <c r="BZ229" s="9"/>
      <c r="CA229" s="9"/>
      <c r="CB229" s="9"/>
      <c r="CC229" s="9"/>
      <c r="CD229" s="9"/>
      <c r="CE229" s="9"/>
      <c r="CF229" s="9"/>
      <c r="CG229" s="9"/>
      <c r="CH229" s="9"/>
      <c r="CI229" s="9"/>
      <c r="CJ229" s="9"/>
      <c r="CK229" s="9"/>
      <c r="CL229" s="9"/>
      <c r="CM229" s="9" t="str">
        <f>IF(A_remplir!U242&lt;&gt;"",A_remplir!U242,"")</f>
        <v/>
      </c>
      <c r="CN229" s="9" t="str">
        <f>IF(A_remplir!W242&lt;&gt;"",A_remplir!W242,"")</f>
        <v/>
      </c>
      <c r="CO229" s="36" t="str">
        <f t="shared" si="8"/>
        <v/>
      </c>
    </row>
    <row r="230" spans="1:93" x14ac:dyDescent="0.25">
      <c r="A230" s="9"/>
      <c r="B230" s="9"/>
      <c r="C230" s="9"/>
      <c r="D230" s="9"/>
      <c r="E230" s="9"/>
      <c r="F230" s="9" t="str">
        <f>IF(A230&lt;&gt;"",A_remplir!$B$3,"")</f>
        <v/>
      </c>
      <c r="G230" s="9"/>
      <c r="H230" s="9" t="str">
        <f>IFERROR(VLOOKUP(G230,DONNEES!$C$2:$D$4,2,FALSE),"")</f>
        <v/>
      </c>
      <c r="I230" s="9"/>
      <c r="J230" s="9" t="str">
        <f>IFERROR(VLOOKUP(I230,DONNEES!$A$2:$B$4,2,FALSE),"")</f>
        <v/>
      </c>
      <c r="K230" s="9"/>
      <c r="L230" s="9"/>
      <c r="M230" s="9"/>
      <c r="N230" s="9" t="str">
        <f>IF(IF(A_remplir!B243&lt;&gt;0,A_remplir!B243,A_remplir!D243)=0,"",IF(A_remplir!B243&lt;&gt;0,A_remplir!B243,A_remplir!D243))</f>
        <v/>
      </c>
      <c r="O230" s="9"/>
      <c r="P230" s="9"/>
      <c r="Q230" s="9"/>
      <c r="R230" s="9" t="str">
        <f>IF(A_remplir!L243&lt;&gt;0,A_remplir!L243,"")</f>
        <v/>
      </c>
      <c r="S230" s="9" t="str">
        <f t="shared" si="7"/>
        <v/>
      </c>
      <c r="T230" s="9" t="str">
        <f>IF(A_remplir!I243&lt;&gt;0,A_remplir!I243,"")</f>
        <v/>
      </c>
      <c r="U230" s="9"/>
      <c r="V230" s="39" t="str">
        <f>IF(BC230&lt;&gt;"",A_remplir!$B$6,"")</f>
        <v/>
      </c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 t="str">
        <f>+IFERROR(VLOOKUP(AG230,DONNEES!M$6:$N229,2,0),"")</f>
        <v/>
      </c>
      <c r="AI230" s="9"/>
      <c r="AJ230" s="9" t="str">
        <f>IF(A_remplir!U243&lt;&gt;"",A_remplir!U243,"")</f>
        <v/>
      </c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44" t="str">
        <f>IF(AND(AC230&lt;&gt;"",AF230&lt;&gt;""),SUMPRODUCT((A_remplir!A243:A1232=A230)*A_remplir!D243:D1232),"")</f>
        <v/>
      </c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  <c r="BZ230" s="9"/>
      <c r="CA230" s="9"/>
      <c r="CB230" s="9"/>
      <c r="CC230" s="9"/>
      <c r="CD230" s="9"/>
      <c r="CE230" s="9"/>
      <c r="CF230" s="9"/>
      <c r="CG230" s="9"/>
      <c r="CH230" s="9"/>
      <c r="CI230" s="9"/>
      <c r="CJ230" s="9"/>
      <c r="CK230" s="9"/>
      <c r="CL230" s="9"/>
      <c r="CM230" s="9" t="str">
        <f>IF(A_remplir!U243&lt;&gt;"",A_remplir!U243,"")</f>
        <v/>
      </c>
      <c r="CN230" s="9" t="str">
        <f>IF(A_remplir!W243&lt;&gt;"",A_remplir!W243,"")</f>
        <v/>
      </c>
      <c r="CO230" s="36" t="str">
        <f t="shared" si="8"/>
        <v/>
      </c>
    </row>
    <row r="231" spans="1:93" x14ac:dyDescent="0.25">
      <c r="A231" s="9"/>
      <c r="B231" s="9"/>
      <c r="C231" s="9"/>
      <c r="D231" s="9"/>
      <c r="E231" s="9"/>
      <c r="F231" s="9" t="str">
        <f>IF(A231&lt;&gt;"",A_remplir!$B$3,"")</f>
        <v/>
      </c>
      <c r="G231" s="9"/>
      <c r="H231" s="9" t="str">
        <f>IFERROR(VLOOKUP(G231,DONNEES!$C$2:$D$4,2,FALSE),"")</f>
        <v/>
      </c>
      <c r="I231" s="9"/>
      <c r="J231" s="9" t="str">
        <f>IFERROR(VLOOKUP(I231,DONNEES!$A$2:$B$4,2,FALSE),"")</f>
        <v/>
      </c>
      <c r="K231" s="9"/>
      <c r="L231" s="9"/>
      <c r="M231" s="9"/>
      <c r="N231" s="9" t="str">
        <f>IF(IF(A_remplir!B244&lt;&gt;0,A_remplir!B244,A_remplir!D244)=0,"",IF(A_remplir!B244&lt;&gt;0,A_remplir!B244,A_remplir!D244))</f>
        <v/>
      </c>
      <c r="O231" s="9"/>
      <c r="P231" s="9"/>
      <c r="Q231" s="9"/>
      <c r="R231" s="9" t="str">
        <f>IF(A_remplir!L244&lt;&gt;0,A_remplir!L244,"")</f>
        <v/>
      </c>
      <c r="S231" s="9" t="str">
        <f t="shared" si="7"/>
        <v/>
      </c>
      <c r="T231" s="9" t="str">
        <f>IF(A_remplir!I244&lt;&gt;0,A_remplir!I244,"")</f>
        <v/>
      </c>
      <c r="U231" s="9"/>
      <c r="V231" s="39" t="str">
        <f>IF(BC231&lt;&gt;"",A_remplir!$B$6,"")</f>
        <v/>
      </c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 t="str">
        <f>+IFERROR(VLOOKUP(AG231,DONNEES!M$6:$N230,2,0),"")</f>
        <v/>
      </c>
      <c r="AI231" s="9"/>
      <c r="AJ231" s="9" t="str">
        <f>IF(A_remplir!U244&lt;&gt;"",A_remplir!U244,"")</f>
        <v/>
      </c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44" t="str">
        <f>IF(AND(AC231&lt;&gt;"",AF231&lt;&gt;""),SUMPRODUCT((A_remplir!A244:A1233=A231)*A_remplir!D244:D1233),"")</f>
        <v/>
      </c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  <c r="BZ231" s="9"/>
      <c r="CA231" s="9"/>
      <c r="CB231" s="9"/>
      <c r="CC231" s="9"/>
      <c r="CD231" s="9"/>
      <c r="CE231" s="9"/>
      <c r="CF231" s="9"/>
      <c r="CG231" s="9"/>
      <c r="CH231" s="9"/>
      <c r="CI231" s="9"/>
      <c r="CJ231" s="9"/>
      <c r="CK231" s="9"/>
      <c r="CL231" s="9"/>
      <c r="CM231" s="9" t="str">
        <f>IF(A_remplir!U244&lt;&gt;"",A_remplir!U244,"")</f>
        <v/>
      </c>
      <c r="CN231" s="9" t="str">
        <f>IF(A_remplir!W244&lt;&gt;"",A_remplir!W244,"")</f>
        <v/>
      </c>
      <c r="CO231" s="36" t="str">
        <f t="shared" si="8"/>
        <v/>
      </c>
    </row>
    <row r="232" spans="1:93" x14ac:dyDescent="0.25">
      <c r="A232" s="9"/>
      <c r="B232" s="9"/>
      <c r="C232" s="9"/>
      <c r="D232" s="9"/>
      <c r="E232" s="9"/>
      <c r="F232" s="9" t="str">
        <f>IF(A232&lt;&gt;"",A_remplir!$B$3,"")</f>
        <v/>
      </c>
      <c r="G232" s="9"/>
      <c r="H232" s="9" t="str">
        <f>IFERROR(VLOOKUP(G232,DONNEES!$C$2:$D$4,2,FALSE),"")</f>
        <v/>
      </c>
      <c r="I232" s="9"/>
      <c r="J232" s="9" t="str">
        <f>IFERROR(VLOOKUP(I232,DONNEES!$A$2:$B$4,2,FALSE),"")</f>
        <v/>
      </c>
      <c r="K232" s="9"/>
      <c r="L232" s="9"/>
      <c r="M232" s="9"/>
      <c r="N232" s="9" t="str">
        <f>IF(IF(A_remplir!B245&lt;&gt;0,A_remplir!B245,A_remplir!D245)=0,"",IF(A_remplir!B245&lt;&gt;0,A_remplir!B245,A_remplir!D245))</f>
        <v/>
      </c>
      <c r="O232" s="9"/>
      <c r="P232" s="9"/>
      <c r="Q232" s="9"/>
      <c r="R232" s="9" t="str">
        <f>IF(A_remplir!L245&lt;&gt;0,A_remplir!L245,"")</f>
        <v/>
      </c>
      <c r="S232" s="9" t="str">
        <f t="shared" si="7"/>
        <v/>
      </c>
      <c r="T232" s="9" t="str">
        <f>IF(A_remplir!I245&lt;&gt;0,A_remplir!I245,"")</f>
        <v/>
      </c>
      <c r="U232" s="9"/>
      <c r="V232" s="39" t="str">
        <f>IF(BC232&lt;&gt;"",A_remplir!$B$6,"")</f>
        <v/>
      </c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 t="str">
        <f>+IFERROR(VLOOKUP(AG232,DONNEES!M$6:$N231,2,0),"")</f>
        <v/>
      </c>
      <c r="AI232" s="9"/>
      <c r="AJ232" s="9" t="str">
        <f>IF(A_remplir!U245&lt;&gt;"",A_remplir!U245,"")</f>
        <v/>
      </c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44" t="str">
        <f>IF(AND(AC232&lt;&gt;"",AF232&lt;&gt;""),SUMPRODUCT((A_remplir!A245:A1234=A232)*A_remplir!D245:D1234),"")</f>
        <v/>
      </c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  <c r="BZ232" s="9"/>
      <c r="CA232" s="9"/>
      <c r="CB232" s="9"/>
      <c r="CC232" s="9"/>
      <c r="CD232" s="9"/>
      <c r="CE232" s="9"/>
      <c r="CF232" s="9"/>
      <c r="CG232" s="9"/>
      <c r="CH232" s="9"/>
      <c r="CI232" s="9"/>
      <c r="CJ232" s="9"/>
      <c r="CK232" s="9"/>
      <c r="CL232" s="9"/>
      <c r="CM232" s="9" t="str">
        <f>IF(A_remplir!U245&lt;&gt;"",A_remplir!U245,"")</f>
        <v/>
      </c>
      <c r="CN232" s="9" t="str">
        <f>IF(A_remplir!W245&lt;&gt;"",A_remplir!W245,"")</f>
        <v/>
      </c>
      <c r="CO232" s="36" t="str">
        <f t="shared" si="8"/>
        <v/>
      </c>
    </row>
    <row r="233" spans="1:93" x14ac:dyDescent="0.25">
      <c r="A233" s="9"/>
      <c r="B233" s="9"/>
      <c r="C233" s="9"/>
      <c r="D233" s="9"/>
      <c r="E233" s="9"/>
      <c r="F233" s="9" t="str">
        <f>IF(A233&lt;&gt;"",A_remplir!$B$3,"")</f>
        <v/>
      </c>
      <c r="G233" s="9"/>
      <c r="H233" s="9" t="str">
        <f>IFERROR(VLOOKUP(G233,DONNEES!$C$2:$D$4,2,FALSE),"")</f>
        <v/>
      </c>
      <c r="I233" s="9"/>
      <c r="J233" s="9" t="str">
        <f>IFERROR(VLOOKUP(I233,DONNEES!$A$2:$B$4,2,FALSE),"")</f>
        <v/>
      </c>
      <c r="K233" s="9"/>
      <c r="L233" s="9"/>
      <c r="M233" s="9"/>
      <c r="N233" s="9" t="str">
        <f>IF(IF(A_remplir!B246&lt;&gt;0,A_remplir!B246,A_remplir!D246)=0,"",IF(A_remplir!B246&lt;&gt;0,A_remplir!B246,A_remplir!D246))</f>
        <v/>
      </c>
      <c r="O233" s="9"/>
      <c r="P233" s="9"/>
      <c r="Q233" s="9"/>
      <c r="R233" s="9" t="str">
        <f>IF(A_remplir!L246&lt;&gt;0,A_remplir!L246,"")</f>
        <v/>
      </c>
      <c r="S233" s="9" t="str">
        <f t="shared" si="7"/>
        <v/>
      </c>
      <c r="T233" s="9" t="str">
        <f>IF(A_remplir!I246&lt;&gt;0,A_remplir!I246,"")</f>
        <v/>
      </c>
      <c r="U233" s="9"/>
      <c r="V233" s="39" t="str">
        <f>IF(BC233&lt;&gt;"",A_remplir!$B$6,"")</f>
        <v/>
      </c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 t="str">
        <f>+IFERROR(VLOOKUP(AG233,DONNEES!M$6:$N232,2,0),"")</f>
        <v/>
      </c>
      <c r="AI233" s="9"/>
      <c r="AJ233" s="9" t="str">
        <f>IF(A_remplir!U246&lt;&gt;"",A_remplir!U246,"")</f>
        <v/>
      </c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44" t="str">
        <f>IF(AND(AC233&lt;&gt;"",AF233&lt;&gt;""),SUMPRODUCT((A_remplir!A246:A1235=A233)*A_remplir!D246:D1235),"")</f>
        <v/>
      </c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  <c r="BZ233" s="9"/>
      <c r="CA233" s="9"/>
      <c r="CB233" s="9"/>
      <c r="CC233" s="9"/>
      <c r="CD233" s="9"/>
      <c r="CE233" s="9"/>
      <c r="CF233" s="9"/>
      <c r="CG233" s="9"/>
      <c r="CH233" s="9"/>
      <c r="CI233" s="9"/>
      <c r="CJ233" s="9"/>
      <c r="CK233" s="9"/>
      <c r="CL233" s="9"/>
      <c r="CM233" s="9" t="str">
        <f>IF(A_remplir!U246&lt;&gt;"",A_remplir!U246,"")</f>
        <v/>
      </c>
      <c r="CN233" s="9" t="str">
        <f>IF(A_remplir!W246&lt;&gt;"",A_remplir!W246,"")</f>
        <v/>
      </c>
      <c r="CO233" s="36" t="str">
        <f t="shared" si="8"/>
        <v/>
      </c>
    </row>
    <row r="234" spans="1:93" x14ac:dyDescent="0.25">
      <c r="A234" s="9"/>
      <c r="B234" s="9"/>
      <c r="C234" s="9"/>
      <c r="D234" s="9"/>
      <c r="E234" s="9"/>
      <c r="F234" s="9" t="str">
        <f>IF(A234&lt;&gt;"",A_remplir!$B$3,"")</f>
        <v/>
      </c>
      <c r="G234" s="9"/>
      <c r="H234" s="9" t="str">
        <f>IFERROR(VLOOKUP(G234,DONNEES!$C$2:$D$4,2,FALSE),"")</f>
        <v/>
      </c>
      <c r="I234" s="9"/>
      <c r="J234" s="9" t="str">
        <f>IFERROR(VLOOKUP(I234,DONNEES!$A$2:$B$4,2,FALSE),"")</f>
        <v/>
      </c>
      <c r="K234" s="9"/>
      <c r="L234" s="9"/>
      <c r="M234" s="9"/>
      <c r="N234" s="9" t="str">
        <f>IF(IF(A_remplir!B247&lt;&gt;0,A_remplir!B247,A_remplir!D247)=0,"",IF(A_remplir!B247&lt;&gt;0,A_remplir!B247,A_remplir!D247))</f>
        <v/>
      </c>
      <c r="O234" s="9"/>
      <c r="P234" s="9"/>
      <c r="Q234" s="9"/>
      <c r="R234" s="9" t="str">
        <f>IF(A_remplir!L247&lt;&gt;0,A_remplir!L247,"")</f>
        <v/>
      </c>
      <c r="S234" s="9" t="str">
        <f t="shared" si="7"/>
        <v/>
      </c>
      <c r="T234" s="9" t="str">
        <f>IF(A_remplir!I247&lt;&gt;0,A_remplir!I247,"")</f>
        <v/>
      </c>
      <c r="U234" s="9"/>
      <c r="V234" s="39" t="str">
        <f>IF(BC234&lt;&gt;"",A_remplir!$B$6,"")</f>
        <v/>
      </c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 t="str">
        <f>+IFERROR(VLOOKUP(AG234,DONNEES!M$6:$N233,2,0),"")</f>
        <v/>
      </c>
      <c r="AI234" s="9"/>
      <c r="AJ234" s="9" t="str">
        <f>IF(A_remplir!U247&lt;&gt;"",A_remplir!U247,"")</f>
        <v/>
      </c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44" t="str">
        <f>IF(AND(AC234&lt;&gt;"",AF234&lt;&gt;""),SUMPRODUCT((A_remplir!A247:A1236=A234)*A_remplir!D247:D1236),"")</f>
        <v/>
      </c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  <c r="BZ234" s="9"/>
      <c r="CA234" s="9"/>
      <c r="CB234" s="9"/>
      <c r="CC234" s="9"/>
      <c r="CD234" s="9"/>
      <c r="CE234" s="9"/>
      <c r="CF234" s="9"/>
      <c r="CG234" s="9"/>
      <c r="CH234" s="9"/>
      <c r="CI234" s="9"/>
      <c r="CJ234" s="9"/>
      <c r="CK234" s="9"/>
      <c r="CL234" s="9"/>
      <c r="CM234" s="9" t="str">
        <f>IF(A_remplir!U247&lt;&gt;"",A_remplir!U247,"")</f>
        <v/>
      </c>
      <c r="CN234" s="9" t="str">
        <f>IF(A_remplir!W247&lt;&gt;"",A_remplir!W247,"")</f>
        <v/>
      </c>
      <c r="CO234" s="36" t="str">
        <f t="shared" si="8"/>
        <v/>
      </c>
    </row>
    <row r="235" spans="1:93" x14ac:dyDescent="0.25">
      <c r="A235" s="9"/>
      <c r="B235" s="9"/>
      <c r="C235" s="9"/>
      <c r="D235" s="9"/>
      <c r="E235" s="9"/>
      <c r="F235" s="9" t="str">
        <f>IF(A235&lt;&gt;"",A_remplir!$B$3,"")</f>
        <v/>
      </c>
      <c r="G235" s="9"/>
      <c r="H235" s="9" t="str">
        <f>IFERROR(VLOOKUP(G235,DONNEES!$C$2:$D$4,2,FALSE),"")</f>
        <v/>
      </c>
      <c r="I235" s="9"/>
      <c r="J235" s="9" t="str">
        <f>IFERROR(VLOOKUP(I235,DONNEES!$A$2:$B$4,2,FALSE),"")</f>
        <v/>
      </c>
      <c r="K235" s="9"/>
      <c r="L235" s="9"/>
      <c r="M235" s="9"/>
      <c r="N235" s="9" t="str">
        <f>IF(IF(A_remplir!B248&lt;&gt;0,A_remplir!B248,A_remplir!D248)=0,"",IF(A_remplir!B248&lt;&gt;0,A_remplir!B248,A_remplir!D248))</f>
        <v/>
      </c>
      <c r="O235" s="9"/>
      <c r="P235" s="9"/>
      <c r="Q235" s="9"/>
      <c r="R235" s="9" t="str">
        <f>IF(A_remplir!L248&lt;&gt;0,A_remplir!L248,"")</f>
        <v/>
      </c>
      <c r="S235" s="9" t="str">
        <f t="shared" si="7"/>
        <v/>
      </c>
      <c r="T235" s="9" t="str">
        <f>IF(A_remplir!I248&lt;&gt;0,A_remplir!I248,"")</f>
        <v/>
      </c>
      <c r="U235" s="9"/>
      <c r="V235" s="39" t="str">
        <f>IF(BC235&lt;&gt;"",A_remplir!$B$6,"")</f>
        <v/>
      </c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 t="str">
        <f>+IFERROR(VLOOKUP(AG235,DONNEES!M$6:$N234,2,0),"")</f>
        <v/>
      </c>
      <c r="AI235" s="9"/>
      <c r="AJ235" s="9" t="str">
        <f>IF(A_remplir!U248&lt;&gt;"",A_remplir!U248,"")</f>
        <v/>
      </c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44" t="str">
        <f>IF(AND(AC235&lt;&gt;"",AF235&lt;&gt;""),SUMPRODUCT((A_remplir!A248:A1237=A235)*A_remplir!D248:D1237),"")</f>
        <v/>
      </c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  <c r="BZ235" s="9"/>
      <c r="CA235" s="9"/>
      <c r="CB235" s="9"/>
      <c r="CC235" s="9"/>
      <c r="CD235" s="9"/>
      <c r="CE235" s="9"/>
      <c r="CF235" s="9"/>
      <c r="CG235" s="9"/>
      <c r="CH235" s="9"/>
      <c r="CI235" s="9"/>
      <c r="CJ235" s="9"/>
      <c r="CK235" s="9"/>
      <c r="CL235" s="9"/>
      <c r="CM235" s="9" t="str">
        <f>IF(A_remplir!U248&lt;&gt;"",A_remplir!U248,"")</f>
        <v/>
      </c>
      <c r="CN235" s="9" t="str">
        <f>IF(A_remplir!W248&lt;&gt;"",A_remplir!W248,"")</f>
        <v/>
      </c>
      <c r="CO235" s="36" t="str">
        <f t="shared" si="8"/>
        <v/>
      </c>
    </row>
    <row r="236" spans="1:93" x14ac:dyDescent="0.25">
      <c r="A236" s="9"/>
      <c r="B236" s="9"/>
      <c r="C236" s="9"/>
      <c r="D236" s="9"/>
      <c r="E236" s="9"/>
      <c r="F236" s="9" t="str">
        <f>IF(A236&lt;&gt;"",A_remplir!$B$3,"")</f>
        <v/>
      </c>
      <c r="G236" s="9"/>
      <c r="H236" s="9" t="str">
        <f>IFERROR(VLOOKUP(G236,DONNEES!$C$2:$D$4,2,FALSE),"")</f>
        <v/>
      </c>
      <c r="I236" s="9"/>
      <c r="J236" s="9" t="str">
        <f>IFERROR(VLOOKUP(I236,DONNEES!$A$2:$B$4,2,FALSE),"")</f>
        <v/>
      </c>
      <c r="K236" s="9"/>
      <c r="L236" s="9"/>
      <c r="M236" s="9"/>
      <c r="N236" s="9" t="str">
        <f>IF(IF(A_remplir!B249&lt;&gt;0,A_remplir!B249,A_remplir!D249)=0,"",IF(A_remplir!B249&lt;&gt;0,A_remplir!B249,A_remplir!D249))</f>
        <v/>
      </c>
      <c r="O236" s="9"/>
      <c r="P236" s="9"/>
      <c r="Q236" s="9"/>
      <c r="R236" s="9" t="str">
        <f>IF(A_remplir!L249&lt;&gt;0,A_remplir!L249,"")</f>
        <v/>
      </c>
      <c r="S236" s="9" t="str">
        <f t="shared" si="7"/>
        <v/>
      </c>
      <c r="T236" s="9" t="str">
        <f>IF(A_remplir!I249&lt;&gt;0,A_remplir!I249,"")</f>
        <v/>
      </c>
      <c r="U236" s="9"/>
      <c r="V236" s="39" t="str">
        <f>IF(BC236&lt;&gt;"",A_remplir!$B$6,"")</f>
        <v/>
      </c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 t="str">
        <f>+IFERROR(VLOOKUP(AG236,DONNEES!M$6:$N235,2,0),"")</f>
        <v/>
      </c>
      <c r="AI236" s="9"/>
      <c r="AJ236" s="9" t="str">
        <f>IF(A_remplir!U249&lt;&gt;"",A_remplir!U249,"")</f>
        <v/>
      </c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44" t="str">
        <f>IF(AND(AC236&lt;&gt;"",AF236&lt;&gt;""),SUMPRODUCT((A_remplir!A249:A1238=A236)*A_remplir!D249:D1238),"")</f>
        <v/>
      </c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  <c r="BZ236" s="9"/>
      <c r="CA236" s="9"/>
      <c r="CB236" s="9"/>
      <c r="CC236" s="9"/>
      <c r="CD236" s="9"/>
      <c r="CE236" s="9"/>
      <c r="CF236" s="9"/>
      <c r="CG236" s="9"/>
      <c r="CH236" s="9"/>
      <c r="CI236" s="9"/>
      <c r="CJ236" s="9"/>
      <c r="CK236" s="9"/>
      <c r="CL236" s="9"/>
      <c r="CM236" s="9" t="str">
        <f>IF(A_remplir!U249&lt;&gt;"",A_remplir!U249,"")</f>
        <v/>
      </c>
      <c r="CN236" s="9" t="str">
        <f>IF(A_remplir!W249&lt;&gt;"",A_remplir!W249,"")</f>
        <v/>
      </c>
      <c r="CO236" s="36" t="str">
        <f t="shared" si="8"/>
        <v/>
      </c>
    </row>
    <row r="237" spans="1:93" x14ac:dyDescent="0.25">
      <c r="A237" s="9"/>
      <c r="B237" s="9"/>
      <c r="C237" s="9"/>
      <c r="D237" s="9"/>
      <c r="E237" s="9"/>
      <c r="F237" s="9" t="str">
        <f>IF(A237&lt;&gt;"",A_remplir!$B$3,"")</f>
        <v/>
      </c>
      <c r="G237" s="9"/>
      <c r="H237" s="9" t="str">
        <f>IFERROR(VLOOKUP(G237,DONNEES!$C$2:$D$4,2,FALSE),"")</f>
        <v/>
      </c>
      <c r="I237" s="9"/>
      <c r="J237" s="9" t="str">
        <f>IFERROR(VLOOKUP(I237,DONNEES!$A$2:$B$4,2,FALSE),"")</f>
        <v/>
      </c>
      <c r="K237" s="9"/>
      <c r="L237" s="9"/>
      <c r="M237" s="9"/>
      <c r="N237" s="9" t="str">
        <f>IF(IF(A_remplir!B250&lt;&gt;0,A_remplir!B250,A_remplir!D250)=0,"",IF(A_remplir!B250&lt;&gt;0,A_remplir!B250,A_remplir!D250))</f>
        <v/>
      </c>
      <c r="O237" s="9"/>
      <c r="P237" s="9"/>
      <c r="Q237" s="9"/>
      <c r="R237" s="9" t="str">
        <f>IF(A_remplir!L250&lt;&gt;0,A_remplir!L250,"")</f>
        <v/>
      </c>
      <c r="S237" s="9" t="str">
        <f t="shared" si="7"/>
        <v/>
      </c>
      <c r="T237" s="9" t="str">
        <f>IF(A_remplir!I250&lt;&gt;0,A_remplir!I250,"")</f>
        <v/>
      </c>
      <c r="U237" s="9"/>
      <c r="V237" s="39" t="str">
        <f>IF(BC237&lt;&gt;"",A_remplir!$B$6,"")</f>
        <v/>
      </c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 t="str">
        <f>+IFERROR(VLOOKUP(AG237,DONNEES!M$6:$N236,2,0),"")</f>
        <v/>
      </c>
      <c r="AI237" s="9"/>
      <c r="AJ237" s="9" t="str">
        <f>IF(A_remplir!U250&lt;&gt;"",A_remplir!U250,"")</f>
        <v/>
      </c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44" t="str">
        <f>IF(AND(AC237&lt;&gt;"",AF237&lt;&gt;""),SUMPRODUCT((A_remplir!A250:A1239=A237)*A_remplir!D250:D1239),"")</f>
        <v/>
      </c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  <c r="BZ237" s="9"/>
      <c r="CA237" s="9"/>
      <c r="CB237" s="9"/>
      <c r="CC237" s="9"/>
      <c r="CD237" s="9"/>
      <c r="CE237" s="9"/>
      <c r="CF237" s="9"/>
      <c r="CG237" s="9"/>
      <c r="CH237" s="9"/>
      <c r="CI237" s="9"/>
      <c r="CJ237" s="9"/>
      <c r="CK237" s="9"/>
      <c r="CL237" s="9"/>
      <c r="CM237" s="9" t="str">
        <f>IF(A_remplir!U250&lt;&gt;"",A_remplir!U250,"")</f>
        <v/>
      </c>
      <c r="CN237" s="9" t="str">
        <f>IF(A_remplir!W250&lt;&gt;"",A_remplir!W250,"")</f>
        <v/>
      </c>
      <c r="CO237" s="36" t="str">
        <f t="shared" si="8"/>
        <v/>
      </c>
    </row>
    <row r="238" spans="1:93" x14ac:dyDescent="0.25">
      <c r="A238" s="9"/>
      <c r="B238" s="9"/>
      <c r="C238" s="9"/>
      <c r="D238" s="9"/>
      <c r="E238" s="9"/>
      <c r="F238" s="9" t="str">
        <f>IF(A238&lt;&gt;"",A_remplir!$B$3,"")</f>
        <v/>
      </c>
      <c r="G238" s="9"/>
      <c r="H238" s="9" t="str">
        <f>IFERROR(VLOOKUP(G238,DONNEES!$C$2:$D$4,2,FALSE),"")</f>
        <v/>
      </c>
      <c r="I238" s="9"/>
      <c r="J238" s="9" t="str">
        <f>IFERROR(VLOOKUP(I238,DONNEES!$A$2:$B$4,2,FALSE),"")</f>
        <v/>
      </c>
      <c r="K238" s="9"/>
      <c r="L238" s="9"/>
      <c r="M238" s="9"/>
      <c r="N238" s="9" t="str">
        <f>IF(IF(A_remplir!B251&lt;&gt;0,A_remplir!B251,A_remplir!D251)=0,"",IF(A_remplir!B251&lt;&gt;0,A_remplir!B251,A_remplir!D251))</f>
        <v/>
      </c>
      <c r="O238" s="9"/>
      <c r="P238" s="9"/>
      <c r="Q238" s="9"/>
      <c r="R238" s="9" t="str">
        <f>IF(A_remplir!L251&lt;&gt;0,A_remplir!L251,"")</f>
        <v/>
      </c>
      <c r="S238" s="9" t="str">
        <f t="shared" si="7"/>
        <v/>
      </c>
      <c r="T238" s="9" t="str">
        <f>IF(A_remplir!I251&lt;&gt;0,A_remplir!I251,"")</f>
        <v/>
      </c>
      <c r="U238" s="9"/>
      <c r="V238" s="39" t="str">
        <f>IF(BC238&lt;&gt;"",A_remplir!$B$6,"")</f>
        <v/>
      </c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 t="str">
        <f>+IFERROR(VLOOKUP(AG238,DONNEES!M$6:$N237,2,0),"")</f>
        <v/>
      </c>
      <c r="AI238" s="9"/>
      <c r="AJ238" s="9" t="str">
        <f>IF(A_remplir!U251&lt;&gt;"",A_remplir!U251,"")</f>
        <v/>
      </c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44" t="str">
        <f>IF(AND(AC238&lt;&gt;"",AF238&lt;&gt;""),SUMPRODUCT((A_remplir!A251:A1240=A238)*A_remplir!D251:D1240),"")</f>
        <v/>
      </c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  <c r="BZ238" s="9"/>
      <c r="CA238" s="9"/>
      <c r="CB238" s="9"/>
      <c r="CC238" s="9"/>
      <c r="CD238" s="9"/>
      <c r="CE238" s="9"/>
      <c r="CF238" s="9"/>
      <c r="CG238" s="9"/>
      <c r="CH238" s="9"/>
      <c r="CI238" s="9"/>
      <c r="CJ238" s="9"/>
      <c r="CK238" s="9"/>
      <c r="CL238" s="9"/>
      <c r="CM238" s="9" t="str">
        <f>IF(A_remplir!U251&lt;&gt;"",A_remplir!U251,"")</f>
        <v/>
      </c>
      <c r="CN238" s="9" t="str">
        <f>IF(A_remplir!W251&lt;&gt;"",A_remplir!W251,"")</f>
        <v/>
      </c>
      <c r="CO238" s="36" t="str">
        <f t="shared" si="8"/>
        <v/>
      </c>
    </row>
    <row r="239" spans="1:93" x14ac:dyDescent="0.25">
      <c r="A239" s="9"/>
      <c r="B239" s="9"/>
      <c r="C239" s="9"/>
      <c r="D239" s="9"/>
      <c r="E239" s="9"/>
      <c r="F239" s="9" t="str">
        <f>IF(A239&lt;&gt;"",A_remplir!$B$3,"")</f>
        <v/>
      </c>
      <c r="G239" s="9"/>
      <c r="H239" s="9" t="str">
        <f>IFERROR(VLOOKUP(G239,DONNEES!$C$2:$D$4,2,FALSE),"")</f>
        <v/>
      </c>
      <c r="I239" s="9"/>
      <c r="J239" s="9" t="str">
        <f>IFERROR(VLOOKUP(I239,DONNEES!$A$2:$B$4,2,FALSE),"")</f>
        <v/>
      </c>
      <c r="K239" s="9"/>
      <c r="L239" s="9"/>
      <c r="M239" s="9"/>
      <c r="N239" s="9" t="str">
        <f>IF(IF(A_remplir!B252&lt;&gt;0,A_remplir!B252,A_remplir!D252)=0,"",IF(A_remplir!B252&lt;&gt;0,A_remplir!B252,A_remplir!D252))</f>
        <v/>
      </c>
      <c r="O239" s="9"/>
      <c r="P239" s="9"/>
      <c r="Q239" s="9"/>
      <c r="R239" s="9" t="str">
        <f>IF(A_remplir!L252&lt;&gt;0,A_remplir!L252,"")</f>
        <v/>
      </c>
      <c r="S239" s="9" t="str">
        <f t="shared" si="7"/>
        <v/>
      </c>
      <c r="T239" s="9" t="str">
        <f>IF(A_remplir!I252&lt;&gt;0,A_remplir!I252,"")</f>
        <v/>
      </c>
      <c r="U239" s="9"/>
      <c r="V239" s="39" t="str">
        <f>IF(BC239&lt;&gt;"",A_remplir!$B$6,"")</f>
        <v/>
      </c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 t="str">
        <f>+IFERROR(VLOOKUP(AG239,DONNEES!M$6:$N238,2,0),"")</f>
        <v/>
      </c>
      <c r="AI239" s="9"/>
      <c r="AJ239" s="9" t="str">
        <f>IF(A_remplir!U252&lt;&gt;"",A_remplir!U252,"")</f>
        <v/>
      </c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44" t="str">
        <f>IF(AND(AC239&lt;&gt;"",AF239&lt;&gt;""),SUMPRODUCT((A_remplir!A252:A1241=A239)*A_remplir!D252:D1241),"")</f>
        <v/>
      </c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  <c r="BZ239" s="9"/>
      <c r="CA239" s="9"/>
      <c r="CB239" s="9"/>
      <c r="CC239" s="9"/>
      <c r="CD239" s="9"/>
      <c r="CE239" s="9"/>
      <c r="CF239" s="9"/>
      <c r="CG239" s="9"/>
      <c r="CH239" s="9"/>
      <c r="CI239" s="9"/>
      <c r="CJ239" s="9"/>
      <c r="CK239" s="9"/>
      <c r="CL239" s="9"/>
      <c r="CM239" s="9" t="str">
        <f>IF(A_remplir!U252&lt;&gt;"",A_remplir!U252,"")</f>
        <v/>
      </c>
      <c r="CN239" s="9" t="str">
        <f>IF(A_remplir!W252&lt;&gt;"",A_remplir!W252,"")</f>
        <v/>
      </c>
      <c r="CO239" s="36" t="str">
        <f t="shared" si="8"/>
        <v/>
      </c>
    </row>
    <row r="240" spans="1:93" x14ac:dyDescent="0.25">
      <c r="A240" s="9"/>
      <c r="B240" s="9"/>
      <c r="C240" s="9"/>
      <c r="D240" s="9"/>
      <c r="E240" s="9"/>
      <c r="F240" s="9" t="str">
        <f>IF(A240&lt;&gt;"",A_remplir!$B$3,"")</f>
        <v/>
      </c>
      <c r="G240" s="9"/>
      <c r="H240" s="9" t="str">
        <f>IFERROR(VLOOKUP(G240,DONNEES!$C$2:$D$4,2,FALSE),"")</f>
        <v/>
      </c>
      <c r="I240" s="9"/>
      <c r="J240" s="9" t="str">
        <f>IFERROR(VLOOKUP(I240,DONNEES!$A$2:$B$4,2,FALSE),"")</f>
        <v/>
      </c>
      <c r="K240" s="9"/>
      <c r="L240" s="9"/>
      <c r="M240" s="9"/>
      <c r="N240" s="9" t="str">
        <f>IF(IF(A_remplir!B253&lt;&gt;0,A_remplir!B253,A_remplir!D253)=0,"",IF(A_remplir!B253&lt;&gt;0,A_remplir!B253,A_remplir!D253))</f>
        <v/>
      </c>
      <c r="O240" s="9"/>
      <c r="P240" s="9"/>
      <c r="Q240" s="9"/>
      <c r="R240" s="9" t="str">
        <f>IF(A_remplir!L253&lt;&gt;0,A_remplir!L253,"")</f>
        <v/>
      </c>
      <c r="S240" s="9" t="str">
        <f t="shared" si="7"/>
        <v/>
      </c>
      <c r="T240" s="9" t="str">
        <f>IF(A_remplir!I253&lt;&gt;0,A_remplir!I253,"")</f>
        <v/>
      </c>
      <c r="U240" s="9"/>
      <c r="V240" s="39" t="str">
        <f>IF(BC240&lt;&gt;"",A_remplir!$B$6,"")</f>
        <v/>
      </c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 t="str">
        <f>+IFERROR(VLOOKUP(AG240,DONNEES!M$6:$N239,2,0),"")</f>
        <v/>
      </c>
      <c r="AI240" s="9"/>
      <c r="AJ240" s="9" t="str">
        <f>IF(A_remplir!U253&lt;&gt;"",A_remplir!U253,"")</f>
        <v/>
      </c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44" t="str">
        <f>IF(AND(AC240&lt;&gt;"",AF240&lt;&gt;""),SUMPRODUCT((A_remplir!A253:A1242=A240)*A_remplir!D253:D1242),"")</f>
        <v/>
      </c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  <c r="BZ240" s="9"/>
      <c r="CA240" s="9"/>
      <c r="CB240" s="9"/>
      <c r="CC240" s="9"/>
      <c r="CD240" s="9"/>
      <c r="CE240" s="9"/>
      <c r="CF240" s="9"/>
      <c r="CG240" s="9"/>
      <c r="CH240" s="9"/>
      <c r="CI240" s="9"/>
      <c r="CJ240" s="9"/>
      <c r="CK240" s="9"/>
      <c r="CL240" s="9"/>
      <c r="CM240" s="9" t="str">
        <f>IF(A_remplir!U253&lt;&gt;"",A_remplir!U253,"")</f>
        <v/>
      </c>
      <c r="CN240" s="9" t="str">
        <f>IF(A_remplir!W253&lt;&gt;"",A_remplir!W253,"")</f>
        <v/>
      </c>
      <c r="CO240" s="36" t="str">
        <f t="shared" si="8"/>
        <v/>
      </c>
    </row>
    <row r="241" spans="1:93" x14ac:dyDescent="0.25">
      <c r="A241" s="9"/>
      <c r="B241" s="9"/>
      <c r="C241" s="9"/>
      <c r="D241" s="9"/>
      <c r="E241" s="9"/>
      <c r="F241" s="9" t="str">
        <f>IF(A241&lt;&gt;"",A_remplir!$B$3,"")</f>
        <v/>
      </c>
      <c r="G241" s="9"/>
      <c r="H241" s="9" t="str">
        <f>IFERROR(VLOOKUP(G241,DONNEES!$C$2:$D$4,2,FALSE),"")</f>
        <v/>
      </c>
      <c r="I241" s="9"/>
      <c r="J241" s="9" t="str">
        <f>IFERROR(VLOOKUP(I241,DONNEES!$A$2:$B$4,2,FALSE),"")</f>
        <v/>
      </c>
      <c r="K241" s="9"/>
      <c r="L241" s="9"/>
      <c r="M241" s="9"/>
      <c r="N241" s="9" t="str">
        <f>IF(IF(A_remplir!B254&lt;&gt;0,A_remplir!B254,A_remplir!D254)=0,"",IF(A_remplir!B254&lt;&gt;0,A_remplir!B254,A_remplir!D254))</f>
        <v/>
      </c>
      <c r="O241" s="9"/>
      <c r="P241" s="9"/>
      <c r="Q241" s="9"/>
      <c r="R241" s="9" t="str">
        <f>IF(A_remplir!L254&lt;&gt;0,A_remplir!L254,"")</f>
        <v/>
      </c>
      <c r="S241" s="9" t="str">
        <f t="shared" si="7"/>
        <v/>
      </c>
      <c r="T241" s="9" t="str">
        <f>IF(A_remplir!I254&lt;&gt;0,A_remplir!I254,"")</f>
        <v/>
      </c>
      <c r="U241" s="9"/>
      <c r="V241" s="39" t="str">
        <f>IF(BC241&lt;&gt;"",A_remplir!$B$6,"")</f>
        <v/>
      </c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 t="str">
        <f>+IFERROR(VLOOKUP(AG241,DONNEES!M$6:$N240,2,0),"")</f>
        <v/>
      </c>
      <c r="AI241" s="9"/>
      <c r="AJ241" s="9" t="str">
        <f>IF(A_remplir!U254&lt;&gt;"",A_remplir!U254,"")</f>
        <v/>
      </c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44" t="str">
        <f>IF(AND(AC241&lt;&gt;"",AF241&lt;&gt;""),SUMPRODUCT((A_remplir!A254:A1243=A241)*A_remplir!D254:D1243),"")</f>
        <v/>
      </c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  <c r="BZ241" s="9"/>
      <c r="CA241" s="9"/>
      <c r="CB241" s="9"/>
      <c r="CC241" s="9"/>
      <c r="CD241" s="9"/>
      <c r="CE241" s="9"/>
      <c r="CF241" s="9"/>
      <c r="CG241" s="9"/>
      <c r="CH241" s="9"/>
      <c r="CI241" s="9"/>
      <c r="CJ241" s="9"/>
      <c r="CK241" s="9"/>
      <c r="CL241" s="9"/>
      <c r="CM241" s="9" t="str">
        <f>IF(A_remplir!U254&lt;&gt;"",A_remplir!U254,"")</f>
        <v/>
      </c>
      <c r="CN241" s="9" t="str">
        <f>IF(A_remplir!W254&lt;&gt;"",A_remplir!W254,"")</f>
        <v/>
      </c>
      <c r="CO241" s="36" t="str">
        <f t="shared" si="8"/>
        <v/>
      </c>
    </row>
    <row r="242" spans="1:93" x14ac:dyDescent="0.25">
      <c r="A242" s="9"/>
      <c r="B242" s="9"/>
      <c r="C242" s="9"/>
      <c r="D242" s="9"/>
      <c r="E242" s="9"/>
      <c r="F242" s="9" t="str">
        <f>IF(A242&lt;&gt;"",A_remplir!$B$3,"")</f>
        <v/>
      </c>
      <c r="G242" s="9"/>
      <c r="H242" s="9" t="str">
        <f>IFERROR(VLOOKUP(G242,DONNEES!$C$2:$D$4,2,FALSE),"")</f>
        <v/>
      </c>
      <c r="I242" s="9"/>
      <c r="J242" s="9" t="str">
        <f>IFERROR(VLOOKUP(I242,DONNEES!$A$2:$B$4,2,FALSE),"")</f>
        <v/>
      </c>
      <c r="K242" s="9"/>
      <c r="L242" s="9"/>
      <c r="M242" s="9"/>
      <c r="N242" s="9" t="str">
        <f>IF(IF(A_remplir!B255&lt;&gt;0,A_remplir!B255,A_remplir!D255)=0,"",IF(A_remplir!B255&lt;&gt;0,A_remplir!B255,A_remplir!D255))</f>
        <v/>
      </c>
      <c r="O242" s="9"/>
      <c r="P242" s="9"/>
      <c r="Q242" s="9"/>
      <c r="R242" s="9" t="str">
        <f>IF(A_remplir!L255&lt;&gt;0,A_remplir!L255,"")</f>
        <v/>
      </c>
      <c r="S242" s="9" t="str">
        <f t="shared" si="7"/>
        <v/>
      </c>
      <c r="T242" s="9" t="str">
        <f>IF(A_remplir!I255&lt;&gt;0,A_remplir!I255,"")</f>
        <v/>
      </c>
      <c r="U242" s="9"/>
      <c r="V242" s="39" t="str">
        <f>IF(BC242&lt;&gt;"",A_remplir!$B$6,"")</f>
        <v/>
      </c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 t="str">
        <f>+IFERROR(VLOOKUP(AG242,DONNEES!M$6:$N241,2,0),"")</f>
        <v/>
      </c>
      <c r="AI242" s="9"/>
      <c r="AJ242" s="9" t="str">
        <f>IF(A_remplir!U255&lt;&gt;"",A_remplir!U255,"")</f>
        <v/>
      </c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44" t="str">
        <f>IF(AND(AC242&lt;&gt;"",AF242&lt;&gt;""),SUMPRODUCT((A_remplir!A255:A1244=A242)*A_remplir!D255:D1244),"")</f>
        <v/>
      </c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  <c r="BZ242" s="9"/>
      <c r="CA242" s="9"/>
      <c r="CB242" s="9"/>
      <c r="CC242" s="9"/>
      <c r="CD242" s="9"/>
      <c r="CE242" s="9"/>
      <c r="CF242" s="9"/>
      <c r="CG242" s="9"/>
      <c r="CH242" s="9"/>
      <c r="CI242" s="9"/>
      <c r="CJ242" s="9"/>
      <c r="CK242" s="9"/>
      <c r="CL242" s="9"/>
      <c r="CM242" s="9" t="str">
        <f>IF(A_remplir!U255&lt;&gt;"",A_remplir!U255,"")</f>
        <v/>
      </c>
      <c r="CN242" s="9" t="str">
        <f>IF(A_remplir!W255&lt;&gt;"",A_remplir!W255,"")</f>
        <v/>
      </c>
      <c r="CO242" s="36" t="str">
        <f t="shared" si="8"/>
        <v/>
      </c>
    </row>
    <row r="243" spans="1:93" x14ac:dyDescent="0.25">
      <c r="A243" s="9"/>
      <c r="B243" s="9"/>
      <c r="C243" s="9"/>
      <c r="D243" s="9"/>
      <c r="E243" s="9"/>
      <c r="F243" s="9" t="str">
        <f>IF(A243&lt;&gt;"",A_remplir!$B$3,"")</f>
        <v/>
      </c>
      <c r="G243" s="9"/>
      <c r="H243" s="9" t="str">
        <f>IFERROR(VLOOKUP(G243,DONNEES!$C$2:$D$4,2,FALSE),"")</f>
        <v/>
      </c>
      <c r="I243" s="9"/>
      <c r="J243" s="9" t="str">
        <f>IFERROR(VLOOKUP(I243,DONNEES!$A$2:$B$4,2,FALSE),"")</f>
        <v/>
      </c>
      <c r="K243" s="9"/>
      <c r="L243" s="9"/>
      <c r="M243" s="9"/>
      <c r="N243" s="9" t="str">
        <f>IF(IF(A_remplir!B256&lt;&gt;0,A_remplir!B256,A_remplir!D256)=0,"",IF(A_remplir!B256&lt;&gt;0,A_remplir!B256,A_remplir!D256))</f>
        <v/>
      </c>
      <c r="O243" s="9"/>
      <c r="P243" s="9"/>
      <c r="Q243" s="9"/>
      <c r="R243" s="9" t="str">
        <f>IF(A_remplir!L256&lt;&gt;0,A_remplir!L256,"")</f>
        <v/>
      </c>
      <c r="S243" s="9" t="str">
        <f t="shared" si="7"/>
        <v/>
      </c>
      <c r="T243" s="9" t="str">
        <f>IF(A_remplir!I256&lt;&gt;0,A_remplir!I256,"")</f>
        <v/>
      </c>
      <c r="U243" s="9"/>
      <c r="V243" s="39" t="str">
        <f>IF(BC243&lt;&gt;"",A_remplir!$B$6,"")</f>
        <v/>
      </c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 t="str">
        <f>+IFERROR(VLOOKUP(AG243,DONNEES!M$6:$N242,2,0),"")</f>
        <v/>
      </c>
      <c r="AI243" s="9"/>
      <c r="AJ243" s="9" t="str">
        <f>IF(A_remplir!U256&lt;&gt;"",A_remplir!U256,"")</f>
        <v/>
      </c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44" t="str">
        <f>IF(AND(AC243&lt;&gt;"",AF243&lt;&gt;""),SUMPRODUCT((A_remplir!A256:A1245=A243)*A_remplir!D256:D1245),"")</f>
        <v/>
      </c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  <c r="BZ243" s="9"/>
      <c r="CA243" s="9"/>
      <c r="CB243" s="9"/>
      <c r="CC243" s="9"/>
      <c r="CD243" s="9"/>
      <c r="CE243" s="9"/>
      <c r="CF243" s="9"/>
      <c r="CG243" s="9"/>
      <c r="CH243" s="9"/>
      <c r="CI243" s="9"/>
      <c r="CJ243" s="9"/>
      <c r="CK243" s="9"/>
      <c r="CL243" s="9"/>
      <c r="CM243" s="9" t="str">
        <f>IF(A_remplir!U256&lt;&gt;"",A_remplir!U256,"")</f>
        <v/>
      </c>
      <c r="CN243" s="9" t="str">
        <f>IF(A_remplir!W256&lt;&gt;"",A_remplir!W256,"")</f>
        <v/>
      </c>
      <c r="CO243" s="36" t="str">
        <f t="shared" si="8"/>
        <v/>
      </c>
    </row>
    <row r="244" spans="1:93" x14ac:dyDescent="0.25">
      <c r="A244" s="9"/>
      <c r="B244" s="9"/>
      <c r="C244" s="9"/>
      <c r="D244" s="9"/>
      <c r="E244" s="9"/>
      <c r="F244" s="9" t="str">
        <f>IF(A244&lt;&gt;"",A_remplir!$B$3,"")</f>
        <v/>
      </c>
      <c r="G244" s="9"/>
      <c r="H244" s="9" t="str">
        <f>IFERROR(VLOOKUP(G244,DONNEES!$C$2:$D$4,2,FALSE),"")</f>
        <v/>
      </c>
      <c r="I244" s="9"/>
      <c r="J244" s="9" t="str">
        <f>IFERROR(VLOOKUP(I244,DONNEES!$A$2:$B$4,2,FALSE),"")</f>
        <v/>
      </c>
      <c r="K244" s="9"/>
      <c r="L244" s="9"/>
      <c r="M244" s="9"/>
      <c r="N244" s="9" t="str">
        <f>IF(IF(A_remplir!B257&lt;&gt;0,A_remplir!B257,A_remplir!D257)=0,"",IF(A_remplir!B257&lt;&gt;0,A_remplir!B257,A_remplir!D257))</f>
        <v/>
      </c>
      <c r="O244" s="9"/>
      <c r="P244" s="9"/>
      <c r="Q244" s="9"/>
      <c r="R244" s="9" t="str">
        <f>IF(A_remplir!L257&lt;&gt;0,A_remplir!L257,"")</f>
        <v/>
      </c>
      <c r="S244" s="9" t="str">
        <f t="shared" si="7"/>
        <v/>
      </c>
      <c r="T244" s="9" t="str">
        <f>IF(A_remplir!I257&lt;&gt;0,A_remplir!I257,"")</f>
        <v/>
      </c>
      <c r="U244" s="9"/>
      <c r="V244" s="39" t="str">
        <f>IF(BC244&lt;&gt;"",A_remplir!$B$6,"")</f>
        <v/>
      </c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 t="str">
        <f>+IFERROR(VLOOKUP(AG244,DONNEES!M$6:$N243,2,0),"")</f>
        <v/>
      </c>
      <c r="AI244" s="9"/>
      <c r="AJ244" s="9" t="str">
        <f>IF(A_remplir!U257&lt;&gt;"",A_remplir!U257,"")</f>
        <v/>
      </c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44" t="str">
        <f>IF(AND(AC244&lt;&gt;"",AF244&lt;&gt;""),SUMPRODUCT((A_remplir!A257:A1246=A244)*A_remplir!D257:D1246),"")</f>
        <v/>
      </c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  <c r="BZ244" s="9"/>
      <c r="CA244" s="9"/>
      <c r="CB244" s="9"/>
      <c r="CC244" s="9"/>
      <c r="CD244" s="9"/>
      <c r="CE244" s="9"/>
      <c r="CF244" s="9"/>
      <c r="CG244" s="9"/>
      <c r="CH244" s="9"/>
      <c r="CI244" s="9"/>
      <c r="CJ244" s="9"/>
      <c r="CK244" s="9"/>
      <c r="CL244" s="9"/>
      <c r="CM244" s="9" t="str">
        <f>IF(A_remplir!U257&lt;&gt;"",A_remplir!U257,"")</f>
        <v/>
      </c>
      <c r="CN244" s="9" t="str">
        <f>IF(A_remplir!W257&lt;&gt;"",A_remplir!W257,"")</f>
        <v/>
      </c>
      <c r="CO244" s="36" t="str">
        <f t="shared" si="8"/>
        <v/>
      </c>
    </row>
    <row r="245" spans="1:93" x14ac:dyDescent="0.25">
      <c r="A245" s="9"/>
      <c r="B245" s="9"/>
      <c r="C245" s="9"/>
      <c r="D245" s="9"/>
      <c r="E245" s="9"/>
      <c r="F245" s="9" t="str">
        <f>IF(A245&lt;&gt;"",A_remplir!$B$3,"")</f>
        <v/>
      </c>
      <c r="G245" s="9"/>
      <c r="H245" s="9" t="str">
        <f>IFERROR(VLOOKUP(G245,DONNEES!$C$2:$D$4,2,FALSE),"")</f>
        <v/>
      </c>
      <c r="I245" s="9"/>
      <c r="J245" s="9" t="str">
        <f>IFERROR(VLOOKUP(I245,DONNEES!$A$2:$B$4,2,FALSE),"")</f>
        <v/>
      </c>
      <c r="K245" s="9"/>
      <c r="L245" s="9"/>
      <c r="M245" s="9"/>
      <c r="N245" s="9" t="str">
        <f>IF(IF(A_remplir!B258&lt;&gt;0,A_remplir!B258,A_remplir!D258)=0,"",IF(A_remplir!B258&lt;&gt;0,A_remplir!B258,A_remplir!D258))</f>
        <v/>
      </c>
      <c r="O245" s="9"/>
      <c r="P245" s="9"/>
      <c r="Q245" s="9"/>
      <c r="R245" s="9" t="str">
        <f>IF(A_remplir!L258&lt;&gt;0,A_remplir!L258,"")</f>
        <v/>
      </c>
      <c r="S245" s="9" t="str">
        <f t="shared" si="7"/>
        <v/>
      </c>
      <c r="T245" s="9" t="str">
        <f>IF(A_remplir!I258&lt;&gt;0,A_remplir!I258,"")</f>
        <v/>
      </c>
      <c r="U245" s="9"/>
      <c r="V245" s="39" t="str">
        <f>IF(BC245&lt;&gt;"",A_remplir!$B$6,"")</f>
        <v/>
      </c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 t="str">
        <f>+IFERROR(VLOOKUP(AG245,DONNEES!M$6:$N244,2,0),"")</f>
        <v/>
      </c>
      <c r="AI245" s="9"/>
      <c r="AJ245" s="9" t="str">
        <f>IF(A_remplir!U258&lt;&gt;"",A_remplir!U258,"")</f>
        <v/>
      </c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44" t="str">
        <f>IF(AND(AC245&lt;&gt;"",AF245&lt;&gt;""),SUMPRODUCT((A_remplir!A258:A1247=A245)*A_remplir!D258:D1247),"")</f>
        <v/>
      </c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  <c r="BZ245" s="9"/>
      <c r="CA245" s="9"/>
      <c r="CB245" s="9"/>
      <c r="CC245" s="9"/>
      <c r="CD245" s="9"/>
      <c r="CE245" s="9"/>
      <c r="CF245" s="9"/>
      <c r="CG245" s="9"/>
      <c r="CH245" s="9"/>
      <c r="CI245" s="9"/>
      <c r="CJ245" s="9"/>
      <c r="CK245" s="9"/>
      <c r="CL245" s="9"/>
      <c r="CM245" s="9" t="str">
        <f>IF(A_remplir!U258&lt;&gt;"",A_remplir!U258,"")</f>
        <v/>
      </c>
      <c r="CN245" s="9" t="str">
        <f>IF(A_remplir!W258&lt;&gt;"",A_remplir!W258,"")</f>
        <v/>
      </c>
      <c r="CO245" s="36" t="str">
        <f t="shared" si="8"/>
        <v/>
      </c>
    </row>
    <row r="246" spans="1:93" x14ac:dyDescent="0.25">
      <c r="A246" s="9"/>
      <c r="B246" s="9"/>
      <c r="C246" s="9"/>
      <c r="D246" s="9"/>
      <c r="E246" s="9"/>
      <c r="F246" s="9" t="str">
        <f>IF(A246&lt;&gt;"",A_remplir!$B$3,"")</f>
        <v/>
      </c>
      <c r="G246" s="9"/>
      <c r="H246" s="9" t="str">
        <f>IFERROR(VLOOKUP(G246,DONNEES!$C$2:$D$4,2,FALSE),"")</f>
        <v/>
      </c>
      <c r="I246" s="9"/>
      <c r="J246" s="9" t="str">
        <f>IFERROR(VLOOKUP(I246,DONNEES!$A$2:$B$4,2,FALSE),"")</f>
        <v/>
      </c>
      <c r="K246" s="9"/>
      <c r="L246" s="9"/>
      <c r="M246" s="9"/>
      <c r="N246" s="9" t="str">
        <f>IF(IF(A_remplir!B259&lt;&gt;0,A_remplir!B259,A_remplir!D259)=0,"",IF(A_remplir!B259&lt;&gt;0,A_remplir!B259,A_remplir!D259))</f>
        <v/>
      </c>
      <c r="O246" s="9"/>
      <c r="P246" s="9"/>
      <c r="Q246" s="9"/>
      <c r="R246" s="9" t="str">
        <f>IF(A_remplir!L259&lt;&gt;0,A_remplir!L259,"")</f>
        <v/>
      </c>
      <c r="S246" s="9" t="str">
        <f t="shared" si="7"/>
        <v/>
      </c>
      <c r="T246" s="9" t="str">
        <f>IF(A_remplir!I259&lt;&gt;0,A_remplir!I259,"")</f>
        <v/>
      </c>
      <c r="U246" s="9"/>
      <c r="V246" s="39" t="str">
        <f>IF(BC246&lt;&gt;"",A_remplir!$B$6,"")</f>
        <v/>
      </c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 t="str">
        <f>+IFERROR(VLOOKUP(AG246,DONNEES!M$6:$N245,2,0),"")</f>
        <v/>
      </c>
      <c r="AI246" s="9"/>
      <c r="AJ246" s="9" t="str">
        <f>IF(A_remplir!U259&lt;&gt;"",A_remplir!U259,"")</f>
        <v/>
      </c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44" t="str">
        <f>IF(AND(AC246&lt;&gt;"",AF246&lt;&gt;""),SUMPRODUCT((A_remplir!A259:A1248=A246)*A_remplir!D259:D1248),"")</f>
        <v/>
      </c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  <c r="BZ246" s="9"/>
      <c r="CA246" s="9"/>
      <c r="CB246" s="9"/>
      <c r="CC246" s="9"/>
      <c r="CD246" s="9"/>
      <c r="CE246" s="9"/>
      <c r="CF246" s="9"/>
      <c r="CG246" s="9"/>
      <c r="CH246" s="9"/>
      <c r="CI246" s="9"/>
      <c r="CJ246" s="9"/>
      <c r="CK246" s="9"/>
      <c r="CL246" s="9"/>
      <c r="CM246" s="9" t="str">
        <f>IF(A_remplir!U259&lt;&gt;"",A_remplir!U259,"")</f>
        <v/>
      </c>
      <c r="CN246" s="9" t="str">
        <f>IF(A_remplir!W259&lt;&gt;"",A_remplir!W259,"")</f>
        <v/>
      </c>
      <c r="CO246" s="36" t="str">
        <f t="shared" si="8"/>
        <v/>
      </c>
    </row>
    <row r="247" spans="1:93" x14ac:dyDescent="0.25">
      <c r="A247" s="9"/>
      <c r="B247" s="9"/>
      <c r="C247" s="9"/>
      <c r="D247" s="9"/>
      <c r="E247" s="9"/>
      <c r="F247" s="9" t="str">
        <f>IF(A247&lt;&gt;"",A_remplir!$B$3,"")</f>
        <v/>
      </c>
      <c r="G247" s="9"/>
      <c r="H247" s="9" t="str">
        <f>IFERROR(VLOOKUP(G247,DONNEES!$C$2:$D$4,2,FALSE),"")</f>
        <v/>
      </c>
      <c r="I247" s="9"/>
      <c r="J247" s="9" t="str">
        <f>IFERROR(VLOOKUP(I247,DONNEES!$A$2:$B$4,2,FALSE),"")</f>
        <v/>
      </c>
      <c r="K247" s="9"/>
      <c r="L247" s="9"/>
      <c r="M247" s="9"/>
      <c r="N247" s="9" t="str">
        <f>IF(IF(A_remplir!B260&lt;&gt;0,A_remplir!B260,A_remplir!D260)=0,"",IF(A_remplir!B260&lt;&gt;0,A_remplir!B260,A_remplir!D260))</f>
        <v/>
      </c>
      <c r="O247" s="9"/>
      <c r="P247" s="9"/>
      <c r="Q247" s="9"/>
      <c r="R247" s="9" t="str">
        <f>IF(A_remplir!L260&lt;&gt;0,A_remplir!L260,"")</f>
        <v/>
      </c>
      <c r="S247" s="9" t="str">
        <f t="shared" si="7"/>
        <v/>
      </c>
      <c r="T247" s="9" t="str">
        <f>IF(A_remplir!I260&lt;&gt;0,A_remplir!I260,"")</f>
        <v/>
      </c>
      <c r="U247" s="9"/>
      <c r="V247" s="39" t="str">
        <f>IF(BC247&lt;&gt;"",A_remplir!$B$6,"")</f>
        <v/>
      </c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 t="str">
        <f>+IFERROR(VLOOKUP(AG247,DONNEES!M$6:$N246,2,0),"")</f>
        <v/>
      </c>
      <c r="AI247" s="9"/>
      <c r="AJ247" s="9" t="str">
        <f>IF(A_remplir!U260&lt;&gt;"",A_remplir!U260,"")</f>
        <v/>
      </c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44" t="str">
        <f>IF(AND(AC247&lt;&gt;"",AF247&lt;&gt;""),SUMPRODUCT((A_remplir!A260:A1249=A247)*A_remplir!D260:D1249),"")</f>
        <v/>
      </c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  <c r="BZ247" s="9"/>
      <c r="CA247" s="9"/>
      <c r="CB247" s="9"/>
      <c r="CC247" s="9"/>
      <c r="CD247" s="9"/>
      <c r="CE247" s="9"/>
      <c r="CF247" s="9"/>
      <c r="CG247" s="9"/>
      <c r="CH247" s="9"/>
      <c r="CI247" s="9"/>
      <c r="CJ247" s="9"/>
      <c r="CK247" s="9"/>
      <c r="CL247" s="9"/>
      <c r="CM247" s="9" t="str">
        <f>IF(A_remplir!U260&lt;&gt;"",A_remplir!U260,"")</f>
        <v/>
      </c>
      <c r="CN247" s="9" t="str">
        <f>IF(A_remplir!W260&lt;&gt;"",A_remplir!W260,"")</f>
        <v/>
      </c>
      <c r="CO247" s="36" t="str">
        <f t="shared" si="8"/>
        <v/>
      </c>
    </row>
    <row r="248" spans="1:93" x14ac:dyDescent="0.25">
      <c r="A248" s="9"/>
      <c r="B248" s="9"/>
      <c r="C248" s="9"/>
      <c r="D248" s="9"/>
      <c r="E248" s="9"/>
      <c r="F248" s="9" t="str">
        <f>IF(A248&lt;&gt;"",A_remplir!$B$3,"")</f>
        <v/>
      </c>
      <c r="G248" s="9"/>
      <c r="H248" s="9" t="str">
        <f>IFERROR(VLOOKUP(G248,DONNEES!$C$2:$D$4,2,FALSE),"")</f>
        <v/>
      </c>
      <c r="I248" s="9"/>
      <c r="J248" s="9" t="str">
        <f>IFERROR(VLOOKUP(I248,DONNEES!$A$2:$B$4,2,FALSE),"")</f>
        <v/>
      </c>
      <c r="K248" s="9"/>
      <c r="L248" s="9"/>
      <c r="M248" s="9"/>
      <c r="N248" s="9" t="str">
        <f>IF(IF(A_remplir!B261&lt;&gt;0,A_remplir!B261,A_remplir!D261)=0,"",IF(A_remplir!B261&lt;&gt;0,A_remplir!B261,A_remplir!D261))</f>
        <v/>
      </c>
      <c r="O248" s="9"/>
      <c r="P248" s="9"/>
      <c r="Q248" s="9"/>
      <c r="R248" s="9" t="str">
        <f>IF(A_remplir!L261&lt;&gt;0,A_remplir!L261,"")</f>
        <v/>
      </c>
      <c r="S248" s="9" t="str">
        <f t="shared" si="7"/>
        <v/>
      </c>
      <c r="T248" s="9" t="str">
        <f>IF(A_remplir!I261&lt;&gt;0,A_remplir!I261,"")</f>
        <v/>
      </c>
      <c r="U248" s="9"/>
      <c r="V248" s="39" t="str">
        <f>IF(BC248&lt;&gt;"",A_remplir!$B$6,"")</f>
        <v/>
      </c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 t="str">
        <f>+IFERROR(VLOOKUP(AG248,DONNEES!M$6:$N247,2,0),"")</f>
        <v/>
      </c>
      <c r="AI248" s="9"/>
      <c r="AJ248" s="9" t="str">
        <f>IF(A_remplir!U261&lt;&gt;"",A_remplir!U261,"")</f>
        <v/>
      </c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44" t="str">
        <f>IF(AND(AC248&lt;&gt;"",AF248&lt;&gt;""),SUMPRODUCT((A_remplir!A261:A1250=A248)*A_remplir!D261:D1250),"")</f>
        <v/>
      </c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  <c r="BZ248" s="9"/>
      <c r="CA248" s="9"/>
      <c r="CB248" s="9"/>
      <c r="CC248" s="9"/>
      <c r="CD248" s="9"/>
      <c r="CE248" s="9"/>
      <c r="CF248" s="9"/>
      <c r="CG248" s="9"/>
      <c r="CH248" s="9"/>
      <c r="CI248" s="9"/>
      <c r="CJ248" s="9"/>
      <c r="CK248" s="9"/>
      <c r="CL248" s="9"/>
      <c r="CM248" s="9" t="str">
        <f>IF(A_remplir!U261&lt;&gt;"",A_remplir!U261,"")</f>
        <v/>
      </c>
      <c r="CN248" s="9" t="str">
        <f>IF(A_remplir!W261&lt;&gt;"",A_remplir!W261,"")</f>
        <v/>
      </c>
      <c r="CO248" s="36" t="str">
        <f t="shared" si="8"/>
        <v/>
      </c>
    </row>
    <row r="249" spans="1:93" x14ac:dyDescent="0.25">
      <c r="A249" s="9"/>
      <c r="B249" s="9"/>
      <c r="C249" s="9"/>
      <c r="D249" s="9"/>
      <c r="E249" s="9"/>
      <c r="F249" s="9" t="str">
        <f>IF(A249&lt;&gt;"",A_remplir!$B$3,"")</f>
        <v/>
      </c>
      <c r="G249" s="9"/>
      <c r="H249" s="9" t="str">
        <f>IFERROR(VLOOKUP(G249,DONNEES!$C$2:$D$4,2,FALSE),"")</f>
        <v/>
      </c>
      <c r="I249" s="9"/>
      <c r="J249" s="9" t="str">
        <f>IFERROR(VLOOKUP(I249,DONNEES!$A$2:$B$4,2,FALSE),"")</f>
        <v/>
      </c>
      <c r="K249" s="9"/>
      <c r="L249" s="9"/>
      <c r="M249" s="9"/>
      <c r="N249" s="9" t="str">
        <f>IF(IF(A_remplir!B262&lt;&gt;0,A_remplir!B262,A_remplir!D262)=0,"",IF(A_remplir!B262&lt;&gt;0,A_remplir!B262,A_remplir!D262))</f>
        <v/>
      </c>
      <c r="O249" s="9"/>
      <c r="P249" s="9"/>
      <c r="Q249" s="9"/>
      <c r="R249" s="9" t="str">
        <f>IF(A_remplir!L262&lt;&gt;0,A_remplir!L262,"")</f>
        <v/>
      </c>
      <c r="S249" s="9" t="str">
        <f t="shared" si="7"/>
        <v/>
      </c>
      <c r="T249" s="9" t="str">
        <f>IF(A_remplir!I262&lt;&gt;0,A_remplir!I262,"")</f>
        <v/>
      </c>
      <c r="U249" s="9"/>
      <c r="V249" s="39" t="str">
        <f>IF(BC249&lt;&gt;"",A_remplir!$B$6,"")</f>
        <v/>
      </c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 t="str">
        <f>+IFERROR(VLOOKUP(AG249,DONNEES!M$6:$N248,2,0),"")</f>
        <v/>
      </c>
      <c r="AI249" s="9"/>
      <c r="AJ249" s="9" t="str">
        <f>IF(A_remplir!U262&lt;&gt;"",A_remplir!U262,"")</f>
        <v/>
      </c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44" t="str">
        <f>IF(AND(AC249&lt;&gt;"",AF249&lt;&gt;""),SUMPRODUCT((A_remplir!A262:A1251=A249)*A_remplir!D262:D1251),"")</f>
        <v/>
      </c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  <c r="CC249" s="9"/>
      <c r="CD249" s="9"/>
      <c r="CE249" s="9"/>
      <c r="CF249" s="9"/>
      <c r="CG249" s="9"/>
      <c r="CH249" s="9"/>
      <c r="CI249" s="9"/>
      <c r="CJ249" s="9"/>
      <c r="CK249" s="9"/>
      <c r="CL249" s="9"/>
      <c r="CM249" s="9" t="str">
        <f>IF(A_remplir!U262&lt;&gt;"",A_remplir!U262,"")</f>
        <v/>
      </c>
      <c r="CN249" s="9" t="str">
        <f>IF(A_remplir!W262&lt;&gt;"",A_remplir!W262,"")</f>
        <v/>
      </c>
      <c r="CO249" s="36" t="str">
        <f t="shared" si="8"/>
        <v/>
      </c>
    </row>
    <row r="250" spans="1:93" x14ac:dyDescent="0.25">
      <c r="A250" s="9"/>
      <c r="B250" s="9"/>
      <c r="C250" s="9"/>
      <c r="D250" s="9"/>
      <c r="E250" s="9"/>
      <c r="F250" s="9" t="str">
        <f>IF(A250&lt;&gt;"",A_remplir!$B$3,"")</f>
        <v/>
      </c>
      <c r="G250" s="9"/>
      <c r="H250" s="9" t="str">
        <f>IFERROR(VLOOKUP(G250,DONNEES!$C$2:$D$4,2,FALSE),"")</f>
        <v/>
      </c>
      <c r="I250" s="9"/>
      <c r="J250" s="9" t="str">
        <f>IFERROR(VLOOKUP(I250,DONNEES!$A$2:$B$4,2,FALSE),"")</f>
        <v/>
      </c>
      <c r="K250" s="9"/>
      <c r="L250" s="9"/>
      <c r="M250" s="9"/>
      <c r="N250" s="9" t="str">
        <f>IF(IF(A_remplir!B263&lt;&gt;0,A_remplir!B263,A_remplir!D263)=0,"",IF(A_remplir!B263&lt;&gt;0,A_remplir!B263,A_remplir!D263))</f>
        <v/>
      </c>
      <c r="O250" s="9"/>
      <c r="P250" s="9"/>
      <c r="Q250" s="9"/>
      <c r="R250" s="9" t="str">
        <f>IF(A_remplir!L263&lt;&gt;0,A_remplir!L263,"")</f>
        <v/>
      </c>
      <c r="S250" s="9" t="str">
        <f t="shared" si="7"/>
        <v/>
      </c>
      <c r="T250" s="9" t="str">
        <f>IF(A_remplir!I263&lt;&gt;0,A_remplir!I263,"")</f>
        <v/>
      </c>
      <c r="U250" s="9"/>
      <c r="V250" s="39" t="str">
        <f>IF(BC250&lt;&gt;"",A_remplir!$B$6,"")</f>
        <v/>
      </c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 t="str">
        <f>+IFERROR(VLOOKUP(AG250,DONNEES!M$6:$N249,2,0),"")</f>
        <v/>
      </c>
      <c r="AI250" s="9"/>
      <c r="AJ250" s="9" t="str">
        <f>IF(A_remplir!U263&lt;&gt;"",A_remplir!U263,"")</f>
        <v/>
      </c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44" t="str">
        <f>IF(AND(AC250&lt;&gt;"",AF250&lt;&gt;""),SUMPRODUCT((A_remplir!A263:A1252=A250)*A_remplir!D263:D1252),"")</f>
        <v/>
      </c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  <c r="CC250" s="9"/>
      <c r="CD250" s="9"/>
      <c r="CE250" s="9"/>
      <c r="CF250" s="9"/>
      <c r="CG250" s="9"/>
      <c r="CH250" s="9"/>
      <c r="CI250" s="9"/>
      <c r="CJ250" s="9"/>
      <c r="CK250" s="9"/>
      <c r="CL250" s="9"/>
      <c r="CM250" s="9" t="str">
        <f>IF(A_remplir!U263&lt;&gt;"",A_remplir!U263,"")</f>
        <v/>
      </c>
      <c r="CN250" s="9" t="str">
        <f>IF(A_remplir!W263&lt;&gt;"",A_remplir!W263,"")</f>
        <v/>
      </c>
      <c r="CO250" s="36" t="str">
        <f t="shared" si="8"/>
        <v/>
      </c>
    </row>
    <row r="251" spans="1:93" x14ac:dyDescent="0.25">
      <c r="A251" s="9"/>
      <c r="B251" s="9"/>
      <c r="C251" s="9"/>
      <c r="D251" s="9"/>
      <c r="E251" s="9"/>
      <c r="F251" s="9" t="str">
        <f>IF(A251&lt;&gt;"",A_remplir!$B$3,"")</f>
        <v/>
      </c>
      <c r="G251" s="9"/>
      <c r="H251" s="9" t="str">
        <f>IFERROR(VLOOKUP(G251,DONNEES!$C$2:$D$4,2,FALSE),"")</f>
        <v/>
      </c>
      <c r="I251" s="9"/>
      <c r="J251" s="9" t="str">
        <f>IFERROR(VLOOKUP(I251,DONNEES!$A$2:$B$4,2,FALSE),"")</f>
        <v/>
      </c>
      <c r="K251" s="9"/>
      <c r="L251" s="9"/>
      <c r="M251" s="9"/>
      <c r="N251" s="9" t="str">
        <f>IF(IF(A_remplir!B264&lt;&gt;0,A_remplir!B264,A_remplir!D264)=0,"",IF(A_remplir!B264&lt;&gt;0,A_remplir!B264,A_remplir!D264))</f>
        <v/>
      </c>
      <c r="O251" s="9"/>
      <c r="P251" s="9"/>
      <c r="Q251" s="9"/>
      <c r="R251" s="9" t="str">
        <f>IF(A_remplir!L264&lt;&gt;0,A_remplir!L264,"")</f>
        <v/>
      </c>
      <c r="S251" s="9" t="str">
        <f t="shared" si="7"/>
        <v/>
      </c>
      <c r="T251" s="9" t="str">
        <f>IF(A_remplir!I264&lt;&gt;0,A_remplir!I264,"")</f>
        <v/>
      </c>
      <c r="U251" s="9"/>
      <c r="V251" s="39" t="str">
        <f>IF(BC251&lt;&gt;"",A_remplir!$B$6,"")</f>
        <v/>
      </c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 t="str">
        <f>+IFERROR(VLOOKUP(AG251,DONNEES!M$6:$N250,2,0),"")</f>
        <v/>
      </c>
      <c r="AI251" s="9"/>
      <c r="AJ251" s="9" t="str">
        <f>IF(A_remplir!U264&lt;&gt;"",A_remplir!U264,"")</f>
        <v/>
      </c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44" t="str">
        <f>IF(AND(AC251&lt;&gt;"",AF251&lt;&gt;""),SUMPRODUCT((A_remplir!A264:A1253=A251)*A_remplir!D264:D1253),"")</f>
        <v/>
      </c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  <c r="BZ251" s="9"/>
      <c r="CA251" s="9"/>
      <c r="CB251" s="9"/>
      <c r="CC251" s="9"/>
      <c r="CD251" s="9"/>
      <c r="CE251" s="9"/>
      <c r="CF251" s="9"/>
      <c r="CG251" s="9"/>
      <c r="CH251" s="9"/>
      <c r="CI251" s="9"/>
      <c r="CJ251" s="9"/>
      <c r="CK251" s="9"/>
      <c r="CL251" s="9"/>
      <c r="CM251" s="9" t="str">
        <f>IF(A_remplir!U264&lt;&gt;"",A_remplir!U264,"")</f>
        <v/>
      </c>
      <c r="CN251" s="9" t="str">
        <f>IF(A_remplir!W264&lt;&gt;"",A_remplir!W264,"")</f>
        <v/>
      </c>
      <c r="CO251" s="36" t="str">
        <f t="shared" si="8"/>
        <v/>
      </c>
    </row>
    <row r="252" spans="1:93" x14ac:dyDescent="0.25">
      <c r="A252" s="9"/>
      <c r="B252" s="9"/>
      <c r="C252" s="9"/>
      <c r="D252" s="9"/>
      <c r="E252" s="9"/>
      <c r="F252" s="9" t="str">
        <f>IF(A252&lt;&gt;"",A_remplir!$B$3,"")</f>
        <v/>
      </c>
      <c r="G252" s="9"/>
      <c r="H252" s="9" t="str">
        <f>IFERROR(VLOOKUP(G252,DONNEES!$C$2:$D$4,2,FALSE),"")</f>
        <v/>
      </c>
      <c r="I252" s="9"/>
      <c r="J252" s="9" t="str">
        <f>IFERROR(VLOOKUP(I252,DONNEES!$A$2:$B$4,2,FALSE),"")</f>
        <v/>
      </c>
      <c r="K252" s="9"/>
      <c r="L252" s="9"/>
      <c r="M252" s="9"/>
      <c r="N252" s="9" t="str">
        <f>IF(IF(A_remplir!B265&lt;&gt;0,A_remplir!B265,A_remplir!D265)=0,"",IF(A_remplir!B265&lt;&gt;0,A_remplir!B265,A_remplir!D265))</f>
        <v/>
      </c>
      <c r="O252" s="9"/>
      <c r="P252" s="9"/>
      <c r="Q252" s="9"/>
      <c r="R252" s="9" t="str">
        <f>IF(A_remplir!L265&lt;&gt;0,A_remplir!L265,"")</f>
        <v/>
      </c>
      <c r="S252" s="9" t="str">
        <f t="shared" si="7"/>
        <v/>
      </c>
      <c r="T252" s="9" t="str">
        <f>IF(A_remplir!I265&lt;&gt;0,A_remplir!I265,"")</f>
        <v/>
      </c>
      <c r="U252" s="9"/>
      <c r="V252" s="39" t="str">
        <f>IF(BC252&lt;&gt;"",A_remplir!$B$6,"")</f>
        <v/>
      </c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 t="str">
        <f>+IFERROR(VLOOKUP(AG252,DONNEES!M$6:$N251,2,0),"")</f>
        <v/>
      </c>
      <c r="AI252" s="9"/>
      <c r="AJ252" s="9" t="str">
        <f>IF(A_remplir!U265&lt;&gt;"",A_remplir!U265,"")</f>
        <v/>
      </c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44" t="str">
        <f>IF(AND(AC252&lt;&gt;"",AF252&lt;&gt;""),SUMPRODUCT((A_remplir!A265:A1254=A252)*A_remplir!D265:D1254),"")</f>
        <v/>
      </c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  <c r="CC252" s="9"/>
      <c r="CD252" s="9"/>
      <c r="CE252" s="9"/>
      <c r="CF252" s="9"/>
      <c r="CG252" s="9"/>
      <c r="CH252" s="9"/>
      <c r="CI252" s="9"/>
      <c r="CJ252" s="9"/>
      <c r="CK252" s="9"/>
      <c r="CL252" s="9"/>
      <c r="CM252" s="9" t="str">
        <f>IF(A_remplir!U265&lt;&gt;"",A_remplir!U265,"")</f>
        <v/>
      </c>
      <c r="CN252" s="9" t="str">
        <f>IF(A_remplir!W265&lt;&gt;"",A_remplir!W265,"")</f>
        <v/>
      </c>
      <c r="CO252" s="36" t="str">
        <f t="shared" si="8"/>
        <v/>
      </c>
    </row>
    <row r="253" spans="1:93" x14ac:dyDescent="0.25">
      <c r="A253" s="9"/>
      <c r="B253" s="9"/>
      <c r="C253" s="9"/>
      <c r="D253" s="9"/>
      <c r="E253" s="9"/>
      <c r="F253" s="9" t="str">
        <f>IF(A253&lt;&gt;"",A_remplir!$B$3,"")</f>
        <v/>
      </c>
      <c r="G253" s="9"/>
      <c r="H253" s="9" t="str">
        <f>IFERROR(VLOOKUP(G253,DONNEES!$C$2:$D$4,2,FALSE),"")</f>
        <v/>
      </c>
      <c r="I253" s="9"/>
      <c r="J253" s="9" t="str">
        <f>IFERROR(VLOOKUP(I253,DONNEES!$A$2:$B$4,2,FALSE),"")</f>
        <v/>
      </c>
      <c r="K253" s="9"/>
      <c r="L253" s="9"/>
      <c r="M253" s="9"/>
      <c r="N253" s="9" t="str">
        <f>IF(IF(A_remplir!B266&lt;&gt;0,A_remplir!B266,A_remplir!D266)=0,"",IF(A_remplir!B266&lt;&gt;0,A_remplir!B266,A_remplir!D266))</f>
        <v/>
      </c>
      <c r="O253" s="9"/>
      <c r="P253" s="9"/>
      <c r="Q253" s="9"/>
      <c r="R253" s="9" t="str">
        <f>IF(A_remplir!L266&lt;&gt;0,A_remplir!L266,"")</f>
        <v/>
      </c>
      <c r="S253" s="9" t="str">
        <f t="shared" si="7"/>
        <v/>
      </c>
      <c r="T253" s="9" t="str">
        <f>IF(A_remplir!I266&lt;&gt;0,A_remplir!I266,"")</f>
        <v/>
      </c>
      <c r="U253" s="9"/>
      <c r="V253" s="39" t="str">
        <f>IF(BC253&lt;&gt;"",A_remplir!$B$6,"")</f>
        <v/>
      </c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 t="str">
        <f>+IFERROR(VLOOKUP(AG253,DONNEES!M$6:$N252,2,0),"")</f>
        <v/>
      </c>
      <c r="AI253" s="9"/>
      <c r="AJ253" s="9" t="str">
        <f>IF(A_remplir!U266&lt;&gt;"",A_remplir!U266,"")</f>
        <v/>
      </c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44" t="str">
        <f>IF(AND(AC253&lt;&gt;"",AF253&lt;&gt;""),SUMPRODUCT((A_remplir!A266:A1255=A253)*A_remplir!D266:D1255),"")</f>
        <v/>
      </c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  <c r="CC253" s="9"/>
      <c r="CD253" s="9"/>
      <c r="CE253" s="9"/>
      <c r="CF253" s="9"/>
      <c r="CG253" s="9"/>
      <c r="CH253" s="9"/>
      <c r="CI253" s="9"/>
      <c r="CJ253" s="9"/>
      <c r="CK253" s="9"/>
      <c r="CL253" s="9"/>
      <c r="CM253" s="9" t="str">
        <f>IF(A_remplir!U266&lt;&gt;"",A_remplir!U266,"")</f>
        <v/>
      </c>
      <c r="CN253" s="9" t="str">
        <f>IF(A_remplir!W266&lt;&gt;"",A_remplir!W266,"")</f>
        <v/>
      </c>
      <c r="CO253" s="36" t="str">
        <f t="shared" si="8"/>
        <v/>
      </c>
    </row>
    <row r="254" spans="1:93" x14ac:dyDescent="0.25">
      <c r="A254" s="9"/>
      <c r="B254" s="9"/>
      <c r="C254" s="9"/>
      <c r="D254" s="9"/>
      <c r="E254" s="9"/>
      <c r="F254" s="9" t="str">
        <f>IF(A254&lt;&gt;"",A_remplir!$B$3,"")</f>
        <v/>
      </c>
      <c r="G254" s="9"/>
      <c r="H254" s="9" t="str">
        <f>IFERROR(VLOOKUP(G254,DONNEES!$C$2:$D$4,2,FALSE),"")</f>
        <v/>
      </c>
      <c r="I254" s="9"/>
      <c r="J254" s="9" t="str">
        <f>IFERROR(VLOOKUP(I254,DONNEES!$A$2:$B$4,2,FALSE),"")</f>
        <v/>
      </c>
      <c r="K254" s="9"/>
      <c r="L254" s="9"/>
      <c r="M254" s="9"/>
      <c r="N254" s="9" t="str">
        <f>IF(IF(A_remplir!B267&lt;&gt;0,A_remplir!B267,A_remplir!D267)=0,"",IF(A_remplir!B267&lt;&gt;0,A_remplir!B267,A_remplir!D267))</f>
        <v/>
      </c>
      <c r="O254" s="9"/>
      <c r="P254" s="9"/>
      <c r="Q254" s="9"/>
      <c r="R254" s="9" t="str">
        <f>IF(A_remplir!L267&lt;&gt;0,A_remplir!L267,"")</f>
        <v/>
      </c>
      <c r="S254" s="9" t="str">
        <f t="shared" si="7"/>
        <v/>
      </c>
      <c r="T254" s="9" t="str">
        <f>IF(A_remplir!I267&lt;&gt;0,A_remplir!I267,"")</f>
        <v/>
      </c>
      <c r="U254" s="9"/>
      <c r="V254" s="39" t="str">
        <f>IF(BC254&lt;&gt;"",A_remplir!$B$6,"")</f>
        <v/>
      </c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 t="str">
        <f>+IFERROR(VLOOKUP(AG254,DONNEES!M$6:$N253,2,0),"")</f>
        <v/>
      </c>
      <c r="AI254" s="9"/>
      <c r="AJ254" s="9" t="str">
        <f>IF(A_remplir!U267&lt;&gt;"",A_remplir!U267,"")</f>
        <v/>
      </c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44" t="str">
        <f>IF(AND(AC254&lt;&gt;"",AF254&lt;&gt;""),SUMPRODUCT((A_remplir!A267:A1256=A254)*A_remplir!D267:D1256),"")</f>
        <v/>
      </c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  <c r="CC254" s="9"/>
      <c r="CD254" s="9"/>
      <c r="CE254" s="9"/>
      <c r="CF254" s="9"/>
      <c r="CG254" s="9"/>
      <c r="CH254" s="9"/>
      <c r="CI254" s="9"/>
      <c r="CJ254" s="9"/>
      <c r="CK254" s="9"/>
      <c r="CL254" s="9"/>
      <c r="CM254" s="9" t="str">
        <f>IF(A_remplir!U267&lt;&gt;"",A_remplir!U267,"")</f>
        <v/>
      </c>
      <c r="CN254" s="9" t="str">
        <f>IF(A_remplir!W267&lt;&gt;"",A_remplir!W267,"")</f>
        <v/>
      </c>
      <c r="CO254" s="36" t="str">
        <f t="shared" si="8"/>
        <v/>
      </c>
    </row>
    <row r="255" spans="1:93" x14ac:dyDescent="0.25">
      <c r="A255" s="9"/>
      <c r="B255" s="9"/>
      <c r="C255" s="9"/>
      <c r="D255" s="9"/>
      <c r="E255" s="9"/>
      <c r="F255" s="9" t="str">
        <f>IF(A255&lt;&gt;"",A_remplir!$B$3,"")</f>
        <v/>
      </c>
      <c r="G255" s="9"/>
      <c r="H255" s="9" t="str">
        <f>IFERROR(VLOOKUP(G255,DONNEES!$C$2:$D$4,2,FALSE),"")</f>
        <v/>
      </c>
      <c r="I255" s="9"/>
      <c r="J255" s="9" t="str">
        <f>IFERROR(VLOOKUP(I255,DONNEES!$A$2:$B$4,2,FALSE),"")</f>
        <v/>
      </c>
      <c r="K255" s="9"/>
      <c r="L255" s="9"/>
      <c r="M255" s="9"/>
      <c r="N255" s="9" t="str">
        <f>IF(IF(A_remplir!B268&lt;&gt;0,A_remplir!B268,A_remplir!D268)=0,"",IF(A_remplir!B268&lt;&gt;0,A_remplir!B268,A_remplir!D268))</f>
        <v/>
      </c>
      <c r="O255" s="9"/>
      <c r="P255" s="9"/>
      <c r="Q255" s="9"/>
      <c r="R255" s="9" t="str">
        <f>IF(A_remplir!L268&lt;&gt;0,A_remplir!L268,"")</f>
        <v/>
      </c>
      <c r="S255" s="9" t="str">
        <f t="shared" si="7"/>
        <v/>
      </c>
      <c r="T255" s="9" t="str">
        <f>IF(A_remplir!I268&lt;&gt;0,A_remplir!I268,"")</f>
        <v/>
      </c>
      <c r="U255" s="9"/>
      <c r="V255" s="39" t="str">
        <f>IF(BC255&lt;&gt;"",A_remplir!$B$6,"")</f>
        <v/>
      </c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 t="str">
        <f>+IFERROR(VLOOKUP(AG255,DONNEES!M$6:$N254,2,0),"")</f>
        <v/>
      </c>
      <c r="AI255" s="9"/>
      <c r="AJ255" s="9" t="str">
        <f>IF(A_remplir!U268&lt;&gt;"",A_remplir!U268,"")</f>
        <v/>
      </c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44" t="str">
        <f>IF(AND(AC255&lt;&gt;"",AF255&lt;&gt;""),SUMPRODUCT((A_remplir!A268:A1257=A255)*A_remplir!D268:D1257),"")</f>
        <v/>
      </c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  <c r="BZ255" s="9"/>
      <c r="CA255" s="9"/>
      <c r="CB255" s="9"/>
      <c r="CC255" s="9"/>
      <c r="CD255" s="9"/>
      <c r="CE255" s="9"/>
      <c r="CF255" s="9"/>
      <c r="CG255" s="9"/>
      <c r="CH255" s="9"/>
      <c r="CI255" s="9"/>
      <c r="CJ255" s="9"/>
      <c r="CK255" s="9"/>
      <c r="CL255" s="9"/>
      <c r="CM255" s="9" t="str">
        <f>IF(A_remplir!U268&lt;&gt;"",A_remplir!U268,"")</f>
        <v/>
      </c>
      <c r="CN255" s="9" t="str">
        <f>IF(A_remplir!W268&lt;&gt;"",A_remplir!W268,"")</f>
        <v/>
      </c>
      <c r="CO255" s="36" t="str">
        <f t="shared" si="8"/>
        <v/>
      </c>
    </row>
    <row r="256" spans="1:93" x14ac:dyDescent="0.25">
      <c r="A256" s="9"/>
      <c r="B256" s="9"/>
      <c r="C256" s="9"/>
      <c r="D256" s="9"/>
      <c r="E256" s="9"/>
      <c r="F256" s="9" t="str">
        <f>IF(A256&lt;&gt;"",A_remplir!$B$3,"")</f>
        <v/>
      </c>
      <c r="G256" s="9"/>
      <c r="H256" s="9" t="str">
        <f>IFERROR(VLOOKUP(G256,DONNEES!$C$2:$D$4,2,FALSE),"")</f>
        <v/>
      </c>
      <c r="I256" s="9"/>
      <c r="J256" s="9" t="str">
        <f>IFERROR(VLOOKUP(I256,DONNEES!$A$2:$B$4,2,FALSE),"")</f>
        <v/>
      </c>
      <c r="K256" s="9"/>
      <c r="L256" s="9"/>
      <c r="M256" s="9"/>
      <c r="N256" s="9" t="str">
        <f>IF(IF(A_remplir!B269&lt;&gt;0,A_remplir!B269,A_remplir!D269)=0,"",IF(A_remplir!B269&lt;&gt;0,A_remplir!B269,A_remplir!D269))</f>
        <v/>
      </c>
      <c r="O256" s="9"/>
      <c r="P256" s="9"/>
      <c r="Q256" s="9"/>
      <c r="R256" s="9" t="str">
        <f>IF(A_remplir!L269&lt;&gt;0,A_remplir!L269,"")</f>
        <v/>
      </c>
      <c r="S256" s="9" t="str">
        <f t="shared" si="7"/>
        <v/>
      </c>
      <c r="T256" s="9" t="str">
        <f>IF(A_remplir!I269&lt;&gt;0,A_remplir!I269,"")</f>
        <v/>
      </c>
      <c r="U256" s="9"/>
      <c r="V256" s="39" t="str">
        <f>IF(BC256&lt;&gt;"",A_remplir!$B$6,"")</f>
        <v/>
      </c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 t="str">
        <f>+IFERROR(VLOOKUP(AG256,DONNEES!M$6:$N255,2,0),"")</f>
        <v/>
      </c>
      <c r="AI256" s="9"/>
      <c r="AJ256" s="9" t="str">
        <f>IF(A_remplir!U269&lt;&gt;"",A_remplir!U269,"")</f>
        <v/>
      </c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44" t="str">
        <f>IF(AND(AC256&lt;&gt;"",AF256&lt;&gt;""),SUMPRODUCT((A_remplir!A269:A1258=A256)*A_remplir!D269:D1258),"")</f>
        <v/>
      </c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  <c r="BZ256" s="9"/>
      <c r="CA256" s="9"/>
      <c r="CB256" s="9"/>
      <c r="CC256" s="9"/>
      <c r="CD256" s="9"/>
      <c r="CE256" s="9"/>
      <c r="CF256" s="9"/>
      <c r="CG256" s="9"/>
      <c r="CH256" s="9"/>
      <c r="CI256" s="9"/>
      <c r="CJ256" s="9"/>
      <c r="CK256" s="9"/>
      <c r="CL256" s="9"/>
      <c r="CM256" s="9" t="str">
        <f>IF(A_remplir!U269&lt;&gt;"",A_remplir!U269,"")</f>
        <v/>
      </c>
      <c r="CN256" s="9" t="str">
        <f>IF(A_remplir!W269&lt;&gt;"",A_remplir!W269,"")</f>
        <v/>
      </c>
      <c r="CO256" s="36" t="str">
        <f t="shared" si="8"/>
        <v/>
      </c>
    </row>
    <row r="257" spans="1:93" x14ac:dyDescent="0.25">
      <c r="A257" s="9"/>
      <c r="B257" s="9"/>
      <c r="C257" s="9"/>
      <c r="D257" s="9"/>
      <c r="E257" s="9"/>
      <c r="F257" s="9" t="str">
        <f>IF(A257&lt;&gt;"",A_remplir!$B$3,"")</f>
        <v/>
      </c>
      <c r="G257" s="9"/>
      <c r="H257" s="9" t="str">
        <f>IFERROR(VLOOKUP(G257,DONNEES!$C$2:$D$4,2,FALSE),"")</f>
        <v/>
      </c>
      <c r="I257" s="9"/>
      <c r="J257" s="9" t="str">
        <f>IFERROR(VLOOKUP(I257,DONNEES!$A$2:$B$4,2,FALSE),"")</f>
        <v/>
      </c>
      <c r="K257" s="9"/>
      <c r="L257" s="9"/>
      <c r="M257" s="9"/>
      <c r="N257" s="9" t="str">
        <f>IF(IF(A_remplir!B270&lt;&gt;0,A_remplir!B270,A_remplir!D270)=0,"",IF(A_remplir!B270&lt;&gt;0,A_remplir!B270,A_remplir!D270))</f>
        <v/>
      </c>
      <c r="O257" s="9"/>
      <c r="P257" s="9"/>
      <c r="Q257" s="9"/>
      <c r="R257" s="9" t="str">
        <f>IF(A_remplir!L270&lt;&gt;0,A_remplir!L270,"")</f>
        <v/>
      </c>
      <c r="S257" s="9" t="str">
        <f t="shared" si="7"/>
        <v/>
      </c>
      <c r="T257" s="9" t="str">
        <f>IF(A_remplir!I270&lt;&gt;0,A_remplir!I270,"")</f>
        <v/>
      </c>
      <c r="U257" s="9"/>
      <c r="V257" s="39" t="str">
        <f>IF(BC257&lt;&gt;"",A_remplir!$B$6,"")</f>
        <v/>
      </c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 t="str">
        <f>+IFERROR(VLOOKUP(AG257,DONNEES!M$6:$N256,2,0),"")</f>
        <v/>
      </c>
      <c r="AI257" s="9"/>
      <c r="AJ257" s="9" t="str">
        <f>IF(A_remplir!U270&lt;&gt;"",A_remplir!U270,"")</f>
        <v/>
      </c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44" t="str">
        <f>IF(AND(AC257&lt;&gt;"",AF257&lt;&gt;""),SUMPRODUCT((A_remplir!A270:A1259=A257)*A_remplir!D270:D1259),"")</f>
        <v/>
      </c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  <c r="BZ257" s="9"/>
      <c r="CA257" s="9"/>
      <c r="CB257" s="9"/>
      <c r="CC257" s="9"/>
      <c r="CD257" s="9"/>
      <c r="CE257" s="9"/>
      <c r="CF257" s="9"/>
      <c r="CG257" s="9"/>
      <c r="CH257" s="9"/>
      <c r="CI257" s="9"/>
      <c r="CJ257" s="9"/>
      <c r="CK257" s="9"/>
      <c r="CL257" s="9"/>
      <c r="CM257" s="9" t="str">
        <f>IF(A_remplir!U270&lt;&gt;"",A_remplir!U270,"")</f>
        <v/>
      </c>
      <c r="CN257" s="9" t="str">
        <f>IF(A_remplir!W270&lt;&gt;"",A_remplir!W270,"")</f>
        <v/>
      </c>
      <c r="CO257" s="36" t="str">
        <f t="shared" si="8"/>
        <v/>
      </c>
    </row>
    <row r="258" spans="1:93" x14ac:dyDescent="0.25">
      <c r="A258" s="9"/>
      <c r="B258" s="9"/>
      <c r="C258" s="9"/>
      <c r="D258" s="9"/>
      <c r="E258" s="9"/>
      <c r="F258" s="9" t="str">
        <f>IF(A258&lt;&gt;"",A_remplir!$B$3,"")</f>
        <v/>
      </c>
      <c r="G258" s="9"/>
      <c r="H258" s="9" t="str">
        <f>IFERROR(VLOOKUP(G258,DONNEES!$C$2:$D$4,2,FALSE),"")</f>
        <v/>
      </c>
      <c r="I258" s="9"/>
      <c r="J258" s="9" t="str">
        <f>IFERROR(VLOOKUP(I258,DONNEES!$A$2:$B$4,2,FALSE),"")</f>
        <v/>
      </c>
      <c r="K258" s="9"/>
      <c r="L258" s="9"/>
      <c r="M258" s="9"/>
      <c r="N258" s="9" t="str">
        <f>IF(IF(A_remplir!B271&lt;&gt;0,A_remplir!B271,A_remplir!D271)=0,"",IF(A_remplir!B271&lt;&gt;0,A_remplir!B271,A_remplir!D271))</f>
        <v/>
      </c>
      <c r="O258" s="9"/>
      <c r="P258" s="9"/>
      <c r="Q258" s="9"/>
      <c r="R258" s="9" t="str">
        <f>IF(A_remplir!L271&lt;&gt;0,A_remplir!L271,"")</f>
        <v/>
      </c>
      <c r="S258" s="9" t="str">
        <f t="shared" si="7"/>
        <v/>
      </c>
      <c r="T258" s="9" t="str">
        <f>IF(A_remplir!I271&lt;&gt;0,A_remplir!I271,"")</f>
        <v/>
      </c>
      <c r="U258" s="9"/>
      <c r="V258" s="39" t="str">
        <f>IF(BC258&lt;&gt;"",A_remplir!$B$6,"")</f>
        <v/>
      </c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 t="str">
        <f>+IFERROR(VLOOKUP(AG258,DONNEES!M$6:$N257,2,0),"")</f>
        <v/>
      </c>
      <c r="AI258" s="9"/>
      <c r="AJ258" s="9" t="str">
        <f>IF(A_remplir!U271&lt;&gt;"",A_remplir!U271,"")</f>
        <v/>
      </c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44" t="str">
        <f>IF(AND(AC258&lt;&gt;"",AF258&lt;&gt;""),SUMPRODUCT((A_remplir!A271:A1260=A258)*A_remplir!D271:D1260),"")</f>
        <v/>
      </c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  <c r="BZ258" s="9"/>
      <c r="CA258" s="9"/>
      <c r="CB258" s="9"/>
      <c r="CC258" s="9"/>
      <c r="CD258" s="9"/>
      <c r="CE258" s="9"/>
      <c r="CF258" s="9"/>
      <c r="CG258" s="9"/>
      <c r="CH258" s="9"/>
      <c r="CI258" s="9"/>
      <c r="CJ258" s="9"/>
      <c r="CK258" s="9"/>
      <c r="CL258" s="9"/>
      <c r="CM258" s="9" t="str">
        <f>IF(A_remplir!U271&lt;&gt;"",A_remplir!U271,"")</f>
        <v/>
      </c>
      <c r="CN258" s="9" t="str">
        <f>IF(A_remplir!W271&lt;&gt;"",A_remplir!W271,"")</f>
        <v/>
      </c>
      <c r="CO258" s="36" t="str">
        <f t="shared" si="8"/>
        <v/>
      </c>
    </row>
    <row r="259" spans="1:93" x14ac:dyDescent="0.25">
      <c r="A259" s="9"/>
      <c r="B259" s="9"/>
      <c r="C259" s="9"/>
      <c r="D259" s="9"/>
      <c r="E259" s="9"/>
      <c r="F259" s="9" t="str">
        <f>IF(A259&lt;&gt;"",A_remplir!$B$3,"")</f>
        <v/>
      </c>
      <c r="G259" s="9"/>
      <c r="H259" s="9" t="str">
        <f>IFERROR(VLOOKUP(G259,DONNEES!$C$2:$D$4,2,FALSE),"")</f>
        <v/>
      </c>
      <c r="I259" s="9"/>
      <c r="J259" s="9" t="str">
        <f>IFERROR(VLOOKUP(I259,DONNEES!$A$2:$B$4,2,FALSE),"")</f>
        <v/>
      </c>
      <c r="K259" s="9"/>
      <c r="L259" s="9"/>
      <c r="M259" s="9"/>
      <c r="N259" s="9" t="str">
        <f>IF(IF(A_remplir!B272&lt;&gt;0,A_remplir!B272,A_remplir!D272)=0,"",IF(A_remplir!B272&lt;&gt;0,A_remplir!B272,A_remplir!D272))</f>
        <v/>
      </c>
      <c r="O259" s="9"/>
      <c r="P259" s="9"/>
      <c r="Q259" s="9"/>
      <c r="R259" s="9" t="str">
        <f>IF(A_remplir!L272&lt;&gt;0,A_remplir!L272,"")</f>
        <v/>
      </c>
      <c r="S259" s="9" t="str">
        <f t="shared" ref="S259:S322" si="9">IF(A259&lt;&gt;"",IF(R259&lt;&gt;"","Q9","Q0"),"")</f>
        <v/>
      </c>
      <c r="T259" s="9" t="str">
        <f>IF(A_remplir!I272&lt;&gt;0,A_remplir!I272,"")</f>
        <v/>
      </c>
      <c r="U259" s="9"/>
      <c r="V259" s="39" t="str">
        <f>IF(BC259&lt;&gt;"",A_remplir!$B$6,"")</f>
        <v/>
      </c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 t="str">
        <f>+IFERROR(VLOOKUP(AG259,DONNEES!M$6:$N258,2,0),"")</f>
        <v/>
      </c>
      <c r="AI259" s="9"/>
      <c r="AJ259" s="9" t="str">
        <f>IF(A_remplir!U272&lt;&gt;"",A_remplir!U272,"")</f>
        <v/>
      </c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44" t="str">
        <f>IF(AND(AC259&lt;&gt;"",AF259&lt;&gt;""),SUMPRODUCT((A_remplir!A272:A1261=A259)*A_remplir!D272:D1261),"")</f>
        <v/>
      </c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  <c r="BZ259" s="9"/>
      <c r="CA259" s="9"/>
      <c r="CB259" s="9"/>
      <c r="CC259" s="9"/>
      <c r="CD259" s="9"/>
      <c r="CE259" s="9"/>
      <c r="CF259" s="9"/>
      <c r="CG259" s="9"/>
      <c r="CH259" s="9"/>
      <c r="CI259" s="9"/>
      <c r="CJ259" s="9"/>
      <c r="CK259" s="9"/>
      <c r="CL259" s="9"/>
      <c r="CM259" s="9" t="str">
        <f>IF(A_remplir!U272&lt;&gt;"",A_remplir!U272,"")</f>
        <v/>
      </c>
      <c r="CN259" s="9" t="str">
        <f>IF(A_remplir!W272&lt;&gt;"",A_remplir!W272,"")</f>
        <v/>
      </c>
      <c r="CO259" s="36" t="str">
        <f t="shared" ref="CO259:CO322" si="10">IF(CM259&lt;&gt;"","01","")</f>
        <v/>
      </c>
    </row>
    <row r="260" spans="1:93" x14ac:dyDescent="0.25">
      <c r="A260" s="9"/>
      <c r="B260" s="9"/>
      <c r="C260" s="9"/>
      <c r="D260" s="9"/>
      <c r="E260" s="9"/>
      <c r="F260" s="9" t="str">
        <f>IF(A260&lt;&gt;"",A_remplir!$B$3,"")</f>
        <v/>
      </c>
      <c r="G260" s="9"/>
      <c r="H260" s="9" t="str">
        <f>IFERROR(VLOOKUP(G260,DONNEES!$C$2:$D$4,2,FALSE),"")</f>
        <v/>
      </c>
      <c r="I260" s="9"/>
      <c r="J260" s="9" t="str">
        <f>IFERROR(VLOOKUP(I260,DONNEES!$A$2:$B$4,2,FALSE),"")</f>
        <v/>
      </c>
      <c r="K260" s="9"/>
      <c r="L260" s="9"/>
      <c r="M260" s="9"/>
      <c r="N260" s="9" t="str">
        <f>IF(IF(A_remplir!B273&lt;&gt;0,A_remplir!B273,A_remplir!D273)=0,"",IF(A_remplir!B273&lt;&gt;0,A_remplir!B273,A_remplir!D273))</f>
        <v/>
      </c>
      <c r="O260" s="9"/>
      <c r="P260" s="9"/>
      <c r="Q260" s="9"/>
      <c r="R260" s="9" t="str">
        <f>IF(A_remplir!L273&lt;&gt;0,A_remplir!L273,"")</f>
        <v/>
      </c>
      <c r="S260" s="9" t="str">
        <f t="shared" si="9"/>
        <v/>
      </c>
      <c r="T260" s="9" t="str">
        <f>IF(A_remplir!I273&lt;&gt;0,A_remplir!I273,"")</f>
        <v/>
      </c>
      <c r="U260" s="9"/>
      <c r="V260" s="39" t="str">
        <f>IF(BC260&lt;&gt;"",A_remplir!$B$6,"")</f>
        <v/>
      </c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 t="str">
        <f>+IFERROR(VLOOKUP(AG260,DONNEES!M$6:$N259,2,0),"")</f>
        <v/>
      </c>
      <c r="AI260" s="9"/>
      <c r="AJ260" s="9" t="str">
        <f>IF(A_remplir!U273&lt;&gt;"",A_remplir!U273,"")</f>
        <v/>
      </c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44" t="str">
        <f>IF(AND(AC260&lt;&gt;"",AF260&lt;&gt;""),SUMPRODUCT((A_remplir!A273:A1262=A260)*A_remplir!D273:D1262),"")</f>
        <v/>
      </c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  <c r="BZ260" s="9"/>
      <c r="CA260" s="9"/>
      <c r="CB260" s="9"/>
      <c r="CC260" s="9"/>
      <c r="CD260" s="9"/>
      <c r="CE260" s="9"/>
      <c r="CF260" s="9"/>
      <c r="CG260" s="9"/>
      <c r="CH260" s="9"/>
      <c r="CI260" s="9"/>
      <c r="CJ260" s="9"/>
      <c r="CK260" s="9"/>
      <c r="CL260" s="9"/>
      <c r="CM260" s="9" t="str">
        <f>IF(A_remplir!U273&lt;&gt;"",A_remplir!U273,"")</f>
        <v/>
      </c>
      <c r="CN260" s="9" t="str">
        <f>IF(A_remplir!W273&lt;&gt;"",A_remplir!W273,"")</f>
        <v/>
      </c>
      <c r="CO260" s="36" t="str">
        <f t="shared" si="10"/>
        <v/>
      </c>
    </row>
    <row r="261" spans="1:93" x14ac:dyDescent="0.25">
      <c r="A261" s="9"/>
      <c r="B261" s="9"/>
      <c r="C261" s="9"/>
      <c r="D261" s="9"/>
      <c r="E261" s="9"/>
      <c r="F261" s="9" t="str">
        <f>IF(A261&lt;&gt;"",A_remplir!$B$3,"")</f>
        <v/>
      </c>
      <c r="G261" s="9"/>
      <c r="H261" s="9" t="str">
        <f>IFERROR(VLOOKUP(G261,DONNEES!$C$2:$D$4,2,FALSE),"")</f>
        <v/>
      </c>
      <c r="I261" s="9"/>
      <c r="J261" s="9" t="str">
        <f>IFERROR(VLOOKUP(I261,DONNEES!$A$2:$B$4,2,FALSE),"")</f>
        <v/>
      </c>
      <c r="K261" s="9"/>
      <c r="L261" s="9"/>
      <c r="M261" s="9"/>
      <c r="N261" s="9" t="str">
        <f>IF(IF(A_remplir!B274&lt;&gt;0,A_remplir!B274,A_remplir!D274)=0,"",IF(A_remplir!B274&lt;&gt;0,A_remplir!B274,A_remplir!D274))</f>
        <v/>
      </c>
      <c r="O261" s="9"/>
      <c r="P261" s="9"/>
      <c r="Q261" s="9"/>
      <c r="R261" s="9" t="str">
        <f>IF(A_remplir!L274&lt;&gt;0,A_remplir!L274,"")</f>
        <v/>
      </c>
      <c r="S261" s="9" t="str">
        <f t="shared" si="9"/>
        <v/>
      </c>
      <c r="T261" s="9" t="str">
        <f>IF(A_remplir!I274&lt;&gt;0,A_remplir!I274,"")</f>
        <v/>
      </c>
      <c r="U261" s="9"/>
      <c r="V261" s="39" t="str">
        <f>IF(BC261&lt;&gt;"",A_remplir!$B$6,"")</f>
        <v/>
      </c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 t="str">
        <f>+IFERROR(VLOOKUP(AG261,DONNEES!M$6:$N260,2,0),"")</f>
        <v/>
      </c>
      <c r="AI261" s="9"/>
      <c r="AJ261" s="9" t="str">
        <f>IF(A_remplir!U274&lt;&gt;"",A_remplir!U274,"")</f>
        <v/>
      </c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44" t="str">
        <f>IF(AND(AC261&lt;&gt;"",AF261&lt;&gt;""),SUMPRODUCT((A_remplir!A274:A1263=A261)*A_remplir!D274:D1263),"")</f>
        <v/>
      </c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  <c r="BZ261" s="9"/>
      <c r="CA261" s="9"/>
      <c r="CB261" s="9"/>
      <c r="CC261" s="9"/>
      <c r="CD261" s="9"/>
      <c r="CE261" s="9"/>
      <c r="CF261" s="9"/>
      <c r="CG261" s="9"/>
      <c r="CH261" s="9"/>
      <c r="CI261" s="9"/>
      <c r="CJ261" s="9"/>
      <c r="CK261" s="9"/>
      <c r="CL261" s="9"/>
      <c r="CM261" s="9" t="str">
        <f>IF(A_remplir!U274&lt;&gt;"",A_remplir!U274,"")</f>
        <v/>
      </c>
      <c r="CN261" s="9" t="str">
        <f>IF(A_remplir!W274&lt;&gt;"",A_remplir!W274,"")</f>
        <v/>
      </c>
      <c r="CO261" s="36" t="str">
        <f t="shared" si="10"/>
        <v/>
      </c>
    </row>
    <row r="262" spans="1:93" x14ac:dyDescent="0.25">
      <c r="A262" s="9"/>
      <c r="B262" s="9"/>
      <c r="C262" s="9"/>
      <c r="D262" s="9"/>
      <c r="E262" s="9"/>
      <c r="F262" s="9" t="str">
        <f>IF(A262&lt;&gt;"",A_remplir!$B$3,"")</f>
        <v/>
      </c>
      <c r="G262" s="9"/>
      <c r="H262" s="9" t="str">
        <f>IFERROR(VLOOKUP(G262,DONNEES!$C$2:$D$4,2,FALSE),"")</f>
        <v/>
      </c>
      <c r="I262" s="9"/>
      <c r="J262" s="9" t="str">
        <f>IFERROR(VLOOKUP(I262,DONNEES!$A$2:$B$4,2,FALSE),"")</f>
        <v/>
      </c>
      <c r="K262" s="9"/>
      <c r="L262" s="9"/>
      <c r="M262" s="9"/>
      <c r="N262" s="9" t="str">
        <f>IF(IF(A_remplir!B275&lt;&gt;0,A_remplir!B275,A_remplir!D275)=0,"",IF(A_remplir!B275&lt;&gt;0,A_remplir!B275,A_remplir!D275))</f>
        <v/>
      </c>
      <c r="O262" s="9"/>
      <c r="P262" s="9"/>
      <c r="Q262" s="9"/>
      <c r="R262" s="9" t="str">
        <f>IF(A_remplir!L275&lt;&gt;0,A_remplir!L275,"")</f>
        <v/>
      </c>
      <c r="S262" s="9" t="str">
        <f t="shared" si="9"/>
        <v/>
      </c>
      <c r="T262" s="9" t="str">
        <f>IF(A_remplir!I275&lt;&gt;0,A_remplir!I275,"")</f>
        <v/>
      </c>
      <c r="U262" s="9"/>
      <c r="V262" s="39" t="str">
        <f>IF(BC262&lt;&gt;"",A_remplir!$B$6,"")</f>
        <v/>
      </c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 t="str">
        <f>+IFERROR(VLOOKUP(AG262,DONNEES!M$6:$N261,2,0),"")</f>
        <v/>
      </c>
      <c r="AI262" s="9"/>
      <c r="AJ262" s="9" t="str">
        <f>IF(A_remplir!U275&lt;&gt;"",A_remplir!U275,"")</f>
        <v/>
      </c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44" t="str">
        <f>IF(AND(AC262&lt;&gt;"",AF262&lt;&gt;""),SUMPRODUCT((A_remplir!A275:A1264=A262)*A_remplir!D275:D1264),"")</f>
        <v/>
      </c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  <c r="BZ262" s="9"/>
      <c r="CA262" s="9"/>
      <c r="CB262" s="9"/>
      <c r="CC262" s="9"/>
      <c r="CD262" s="9"/>
      <c r="CE262" s="9"/>
      <c r="CF262" s="9"/>
      <c r="CG262" s="9"/>
      <c r="CH262" s="9"/>
      <c r="CI262" s="9"/>
      <c r="CJ262" s="9"/>
      <c r="CK262" s="9"/>
      <c r="CL262" s="9"/>
      <c r="CM262" s="9" t="str">
        <f>IF(A_remplir!U275&lt;&gt;"",A_remplir!U275,"")</f>
        <v/>
      </c>
      <c r="CN262" s="9" t="str">
        <f>IF(A_remplir!W275&lt;&gt;"",A_remplir!W275,"")</f>
        <v/>
      </c>
      <c r="CO262" s="36" t="str">
        <f t="shared" si="10"/>
        <v/>
      </c>
    </row>
    <row r="263" spans="1:93" x14ac:dyDescent="0.25">
      <c r="A263" s="9"/>
      <c r="B263" s="9"/>
      <c r="C263" s="9"/>
      <c r="D263" s="9"/>
      <c r="E263" s="9"/>
      <c r="F263" s="9" t="str">
        <f>IF(A263&lt;&gt;"",A_remplir!$B$3,"")</f>
        <v/>
      </c>
      <c r="G263" s="9"/>
      <c r="H263" s="9" t="str">
        <f>IFERROR(VLOOKUP(G263,DONNEES!$C$2:$D$4,2,FALSE),"")</f>
        <v/>
      </c>
      <c r="I263" s="9"/>
      <c r="J263" s="9" t="str">
        <f>IFERROR(VLOOKUP(I263,DONNEES!$A$2:$B$4,2,FALSE),"")</f>
        <v/>
      </c>
      <c r="K263" s="9"/>
      <c r="L263" s="9"/>
      <c r="M263" s="9"/>
      <c r="N263" s="9" t="str">
        <f>IF(IF(A_remplir!B276&lt;&gt;0,A_remplir!B276,A_remplir!D276)=0,"",IF(A_remplir!B276&lt;&gt;0,A_remplir!B276,A_remplir!D276))</f>
        <v/>
      </c>
      <c r="O263" s="9"/>
      <c r="P263" s="9"/>
      <c r="Q263" s="9"/>
      <c r="R263" s="9" t="str">
        <f>IF(A_remplir!L276&lt;&gt;0,A_remplir!L276,"")</f>
        <v/>
      </c>
      <c r="S263" s="9" t="str">
        <f t="shared" si="9"/>
        <v/>
      </c>
      <c r="T263" s="9" t="str">
        <f>IF(A_remplir!I276&lt;&gt;0,A_remplir!I276,"")</f>
        <v/>
      </c>
      <c r="U263" s="9"/>
      <c r="V263" s="39" t="str">
        <f>IF(BC263&lt;&gt;"",A_remplir!$B$6,"")</f>
        <v/>
      </c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 t="str">
        <f>+IFERROR(VLOOKUP(AG263,DONNEES!M$6:$N262,2,0),"")</f>
        <v/>
      </c>
      <c r="AI263" s="9"/>
      <c r="AJ263" s="9" t="str">
        <f>IF(A_remplir!U276&lt;&gt;"",A_remplir!U276,"")</f>
        <v/>
      </c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44" t="str">
        <f>IF(AND(AC263&lt;&gt;"",AF263&lt;&gt;""),SUMPRODUCT((A_remplir!A276:A1265=A263)*A_remplir!D276:D1265),"")</f>
        <v/>
      </c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  <c r="BZ263" s="9"/>
      <c r="CA263" s="9"/>
      <c r="CB263" s="9"/>
      <c r="CC263" s="9"/>
      <c r="CD263" s="9"/>
      <c r="CE263" s="9"/>
      <c r="CF263" s="9"/>
      <c r="CG263" s="9"/>
      <c r="CH263" s="9"/>
      <c r="CI263" s="9"/>
      <c r="CJ263" s="9"/>
      <c r="CK263" s="9"/>
      <c r="CL263" s="9"/>
      <c r="CM263" s="9" t="str">
        <f>IF(A_remplir!U276&lt;&gt;"",A_remplir!U276,"")</f>
        <v/>
      </c>
      <c r="CN263" s="9" t="str">
        <f>IF(A_remplir!W276&lt;&gt;"",A_remplir!W276,"")</f>
        <v/>
      </c>
      <c r="CO263" s="36" t="str">
        <f t="shared" si="10"/>
        <v/>
      </c>
    </row>
    <row r="264" spans="1:93" x14ac:dyDescent="0.25">
      <c r="A264" s="9"/>
      <c r="B264" s="9"/>
      <c r="C264" s="9"/>
      <c r="D264" s="9"/>
      <c r="E264" s="9"/>
      <c r="F264" s="9" t="str">
        <f>IF(A264&lt;&gt;"",A_remplir!$B$3,"")</f>
        <v/>
      </c>
      <c r="G264" s="9"/>
      <c r="H264" s="9" t="str">
        <f>IFERROR(VLOOKUP(G264,DONNEES!$C$2:$D$4,2,FALSE),"")</f>
        <v/>
      </c>
      <c r="I264" s="9"/>
      <c r="J264" s="9" t="str">
        <f>IFERROR(VLOOKUP(I264,DONNEES!$A$2:$B$4,2,FALSE),"")</f>
        <v/>
      </c>
      <c r="K264" s="9"/>
      <c r="L264" s="9"/>
      <c r="M264" s="9"/>
      <c r="N264" s="9" t="str">
        <f>IF(IF(A_remplir!B277&lt;&gt;0,A_remplir!B277,A_remplir!D277)=0,"",IF(A_remplir!B277&lt;&gt;0,A_remplir!B277,A_remplir!D277))</f>
        <v/>
      </c>
      <c r="O264" s="9"/>
      <c r="P264" s="9"/>
      <c r="Q264" s="9"/>
      <c r="R264" s="9" t="str">
        <f>IF(A_remplir!L277&lt;&gt;0,A_remplir!L277,"")</f>
        <v/>
      </c>
      <c r="S264" s="9" t="str">
        <f t="shared" si="9"/>
        <v/>
      </c>
      <c r="T264" s="9" t="str">
        <f>IF(A_remplir!I277&lt;&gt;0,A_remplir!I277,"")</f>
        <v/>
      </c>
      <c r="U264" s="9"/>
      <c r="V264" s="39" t="str">
        <f>IF(BC264&lt;&gt;"",A_remplir!$B$6,"")</f>
        <v/>
      </c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 t="str">
        <f>+IFERROR(VLOOKUP(AG264,DONNEES!M$6:$N263,2,0),"")</f>
        <v/>
      </c>
      <c r="AI264" s="9"/>
      <c r="AJ264" s="9" t="str">
        <f>IF(A_remplir!U277&lt;&gt;"",A_remplir!U277,"")</f>
        <v/>
      </c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44" t="str">
        <f>IF(AND(AC264&lt;&gt;"",AF264&lt;&gt;""),SUMPRODUCT((A_remplir!A277:A1266=A264)*A_remplir!D277:D1266),"")</f>
        <v/>
      </c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  <c r="BZ264" s="9"/>
      <c r="CA264" s="9"/>
      <c r="CB264" s="9"/>
      <c r="CC264" s="9"/>
      <c r="CD264" s="9"/>
      <c r="CE264" s="9"/>
      <c r="CF264" s="9"/>
      <c r="CG264" s="9"/>
      <c r="CH264" s="9"/>
      <c r="CI264" s="9"/>
      <c r="CJ264" s="9"/>
      <c r="CK264" s="9"/>
      <c r="CL264" s="9"/>
      <c r="CM264" s="9" t="str">
        <f>IF(A_remplir!U277&lt;&gt;"",A_remplir!U277,"")</f>
        <v/>
      </c>
      <c r="CN264" s="9" t="str">
        <f>IF(A_remplir!W277&lt;&gt;"",A_remplir!W277,"")</f>
        <v/>
      </c>
      <c r="CO264" s="36" t="str">
        <f t="shared" si="10"/>
        <v/>
      </c>
    </row>
    <row r="265" spans="1:93" x14ac:dyDescent="0.25">
      <c r="A265" s="9"/>
      <c r="B265" s="9"/>
      <c r="C265" s="9"/>
      <c r="D265" s="9"/>
      <c r="E265" s="9"/>
      <c r="F265" s="9" t="str">
        <f>IF(A265&lt;&gt;"",A_remplir!$B$3,"")</f>
        <v/>
      </c>
      <c r="G265" s="9"/>
      <c r="H265" s="9" t="str">
        <f>IFERROR(VLOOKUP(G265,DONNEES!$C$2:$D$4,2,FALSE),"")</f>
        <v/>
      </c>
      <c r="I265" s="9"/>
      <c r="J265" s="9" t="str">
        <f>IFERROR(VLOOKUP(I265,DONNEES!$A$2:$B$4,2,FALSE),"")</f>
        <v/>
      </c>
      <c r="K265" s="9"/>
      <c r="L265" s="9"/>
      <c r="M265" s="9"/>
      <c r="N265" s="9" t="str">
        <f>IF(IF(A_remplir!B278&lt;&gt;0,A_remplir!B278,A_remplir!D278)=0,"",IF(A_remplir!B278&lt;&gt;0,A_remplir!B278,A_remplir!D278))</f>
        <v/>
      </c>
      <c r="O265" s="9"/>
      <c r="P265" s="9"/>
      <c r="Q265" s="9"/>
      <c r="R265" s="9" t="str">
        <f>IF(A_remplir!L278&lt;&gt;0,A_remplir!L278,"")</f>
        <v/>
      </c>
      <c r="S265" s="9" t="str">
        <f t="shared" si="9"/>
        <v/>
      </c>
      <c r="T265" s="9" t="str">
        <f>IF(A_remplir!I278&lt;&gt;0,A_remplir!I278,"")</f>
        <v/>
      </c>
      <c r="U265" s="9"/>
      <c r="V265" s="39" t="str">
        <f>IF(BC265&lt;&gt;"",A_remplir!$B$6,"")</f>
        <v/>
      </c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 t="str">
        <f>+IFERROR(VLOOKUP(AG265,DONNEES!M$6:$N264,2,0),"")</f>
        <v/>
      </c>
      <c r="AI265" s="9"/>
      <c r="AJ265" s="9" t="str">
        <f>IF(A_remplir!U278&lt;&gt;"",A_remplir!U278,"")</f>
        <v/>
      </c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44" t="str">
        <f>IF(AND(AC265&lt;&gt;"",AF265&lt;&gt;""),SUMPRODUCT((A_remplir!A278:A1267=A265)*A_remplir!D278:D1267),"")</f>
        <v/>
      </c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  <c r="BZ265" s="9"/>
      <c r="CA265" s="9"/>
      <c r="CB265" s="9"/>
      <c r="CC265" s="9"/>
      <c r="CD265" s="9"/>
      <c r="CE265" s="9"/>
      <c r="CF265" s="9"/>
      <c r="CG265" s="9"/>
      <c r="CH265" s="9"/>
      <c r="CI265" s="9"/>
      <c r="CJ265" s="9"/>
      <c r="CK265" s="9"/>
      <c r="CL265" s="9"/>
      <c r="CM265" s="9" t="str">
        <f>IF(A_remplir!U278&lt;&gt;"",A_remplir!U278,"")</f>
        <v/>
      </c>
      <c r="CN265" s="9" t="str">
        <f>IF(A_remplir!W278&lt;&gt;"",A_remplir!W278,"")</f>
        <v/>
      </c>
      <c r="CO265" s="36" t="str">
        <f t="shared" si="10"/>
        <v/>
      </c>
    </row>
    <row r="266" spans="1:93" x14ac:dyDescent="0.25">
      <c r="A266" s="9"/>
      <c r="B266" s="9"/>
      <c r="C266" s="9"/>
      <c r="D266" s="9"/>
      <c r="E266" s="9"/>
      <c r="F266" s="9" t="str">
        <f>IF(A266&lt;&gt;"",A_remplir!$B$3,"")</f>
        <v/>
      </c>
      <c r="G266" s="9"/>
      <c r="H266" s="9" t="str">
        <f>IFERROR(VLOOKUP(G266,DONNEES!$C$2:$D$4,2,FALSE),"")</f>
        <v/>
      </c>
      <c r="I266" s="9"/>
      <c r="J266" s="9" t="str">
        <f>IFERROR(VLOOKUP(I266,DONNEES!$A$2:$B$4,2,FALSE),"")</f>
        <v/>
      </c>
      <c r="K266" s="9"/>
      <c r="L266" s="9"/>
      <c r="M266" s="9"/>
      <c r="N266" s="9" t="str">
        <f>IF(IF(A_remplir!B279&lt;&gt;0,A_remplir!B279,A_remplir!D279)=0,"",IF(A_remplir!B279&lt;&gt;0,A_remplir!B279,A_remplir!D279))</f>
        <v/>
      </c>
      <c r="O266" s="9"/>
      <c r="P266" s="9"/>
      <c r="Q266" s="9"/>
      <c r="R266" s="9" t="str">
        <f>IF(A_remplir!L279&lt;&gt;0,A_remplir!L279,"")</f>
        <v/>
      </c>
      <c r="S266" s="9" t="str">
        <f t="shared" si="9"/>
        <v/>
      </c>
      <c r="T266" s="9" t="str">
        <f>IF(A_remplir!I279&lt;&gt;0,A_remplir!I279,"")</f>
        <v/>
      </c>
      <c r="U266" s="9"/>
      <c r="V266" s="39" t="str">
        <f>IF(BC266&lt;&gt;"",A_remplir!$B$6,"")</f>
        <v/>
      </c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 t="str">
        <f>+IFERROR(VLOOKUP(AG266,DONNEES!M$6:$N265,2,0),"")</f>
        <v/>
      </c>
      <c r="AI266" s="9"/>
      <c r="AJ266" s="9" t="str">
        <f>IF(A_remplir!U279&lt;&gt;"",A_remplir!U279,"")</f>
        <v/>
      </c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44" t="str">
        <f>IF(AND(AC266&lt;&gt;"",AF266&lt;&gt;""),SUMPRODUCT((A_remplir!A279:A1268=A266)*A_remplir!D279:D1268),"")</f>
        <v/>
      </c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  <c r="BZ266" s="9"/>
      <c r="CA266" s="9"/>
      <c r="CB266" s="9"/>
      <c r="CC266" s="9"/>
      <c r="CD266" s="9"/>
      <c r="CE266" s="9"/>
      <c r="CF266" s="9"/>
      <c r="CG266" s="9"/>
      <c r="CH266" s="9"/>
      <c r="CI266" s="9"/>
      <c r="CJ266" s="9"/>
      <c r="CK266" s="9"/>
      <c r="CL266" s="9"/>
      <c r="CM266" s="9" t="str">
        <f>IF(A_remplir!U279&lt;&gt;"",A_remplir!U279,"")</f>
        <v/>
      </c>
      <c r="CN266" s="9" t="str">
        <f>IF(A_remplir!W279&lt;&gt;"",A_remplir!W279,"")</f>
        <v/>
      </c>
      <c r="CO266" s="36" t="str">
        <f t="shared" si="10"/>
        <v/>
      </c>
    </row>
    <row r="267" spans="1:93" x14ac:dyDescent="0.25">
      <c r="A267" s="9"/>
      <c r="B267" s="9"/>
      <c r="C267" s="9"/>
      <c r="D267" s="9"/>
      <c r="E267" s="9"/>
      <c r="F267" s="9" t="str">
        <f>IF(A267&lt;&gt;"",A_remplir!$B$3,"")</f>
        <v/>
      </c>
      <c r="G267" s="9"/>
      <c r="H267" s="9" t="str">
        <f>IFERROR(VLOOKUP(G267,DONNEES!$C$2:$D$4,2,FALSE),"")</f>
        <v/>
      </c>
      <c r="I267" s="9"/>
      <c r="J267" s="9" t="str">
        <f>IFERROR(VLOOKUP(I267,DONNEES!$A$2:$B$4,2,FALSE),"")</f>
        <v/>
      </c>
      <c r="K267" s="9"/>
      <c r="L267" s="9"/>
      <c r="M267" s="9"/>
      <c r="N267" s="9" t="str">
        <f>IF(IF(A_remplir!B280&lt;&gt;0,A_remplir!B280,A_remplir!D280)=0,"",IF(A_remplir!B280&lt;&gt;0,A_remplir!B280,A_remplir!D280))</f>
        <v/>
      </c>
      <c r="O267" s="9"/>
      <c r="P267" s="9"/>
      <c r="Q267" s="9"/>
      <c r="R267" s="9" t="str">
        <f>IF(A_remplir!L280&lt;&gt;0,A_remplir!L280,"")</f>
        <v/>
      </c>
      <c r="S267" s="9" t="str">
        <f t="shared" si="9"/>
        <v/>
      </c>
      <c r="T267" s="9" t="str">
        <f>IF(A_remplir!I280&lt;&gt;0,A_remplir!I280,"")</f>
        <v/>
      </c>
      <c r="U267" s="9"/>
      <c r="V267" s="39" t="str">
        <f>IF(BC267&lt;&gt;"",A_remplir!$B$6,"")</f>
        <v/>
      </c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 t="str">
        <f>+IFERROR(VLOOKUP(AG267,DONNEES!M$6:$N266,2,0),"")</f>
        <v/>
      </c>
      <c r="AI267" s="9"/>
      <c r="AJ267" s="9" t="str">
        <f>IF(A_remplir!U280&lt;&gt;"",A_remplir!U280,"")</f>
        <v/>
      </c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44" t="str">
        <f>IF(AND(AC267&lt;&gt;"",AF267&lt;&gt;""),SUMPRODUCT((A_remplir!A280:A1269=A267)*A_remplir!D280:D1269),"")</f>
        <v/>
      </c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  <c r="BZ267" s="9"/>
      <c r="CA267" s="9"/>
      <c r="CB267" s="9"/>
      <c r="CC267" s="9"/>
      <c r="CD267" s="9"/>
      <c r="CE267" s="9"/>
      <c r="CF267" s="9"/>
      <c r="CG267" s="9"/>
      <c r="CH267" s="9"/>
      <c r="CI267" s="9"/>
      <c r="CJ267" s="9"/>
      <c r="CK267" s="9"/>
      <c r="CL267" s="9"/>
      <c r="CM267" s="9" t="str">
        <f>IF(A_remplir!U280&lt;&gt;"",A_remplir!U280,"")</f>
        <v/>
      </c>
      <c r="CN267" s="9" t="str">
        <f>IF(A_remplir!W280&lt;&gt;"",A_remplir!W280,"")</f>
        <v/>
      </c>
      <c r="CO267" s="36" t="str">
        <f t="shared" si="10"/>
        <v/>
      </c>
    </row>
    <row r="268" spans="1:93" x14ac:dyDescent="0.25">
      <c r="A268" s="9"/>
      <c r="B268" s="9"/>
      <c r="C268" s="9"/>
      <c r="D268" s="9"/>
      <c r="E268" s="9"/>
      <c r="F268" s="9" t="str">
        <f>IF(A268&lt;&gt;"",A_remplir!$B$3,"")</f>
        <v/>
      </c>
      <c r="G268" s="9"/>
      <c r="H268" s="9" t="str">
        <f>IFERROR(VLOOKUP(G268,DONNEES!$C$2:$D$4,2,FALSE),"")</f>
        <v/>
      </c>
      <c r="I268" s="9"/>
      <c r="J268" s="9" t="str">
        <f>IFERROR(VLOOKUP(I268,DONNEES!$A$2:$B$4,2,FALSE),"")</f>
        <v/>
      </c>
      <c r="K268" s="9"/>
      <c r="L268" s="9"/>
      <c r="M268" s="9"/>
      <c r="N268" s="9" t="str">
        <f>IF(IF(A_remplir!B281&lt;&gt;0,A_remplir!B281,A_remplir!D281)=0,"",IF(A_remplir!B281&lt;&gt;0,A_remplir!B281,A_remplir!D281))</f>
        <v/>
      </c>
      <c r="O268" s="9"/>
      <c r="P268" s="9"/>
      <c r="Q268" s="9"/>
      <c r="R268" s="9" t="str">
        <f>IF(A_remplir!L281&lt;&gt;0,A_remplir!L281,"")</f>
        <v/>
      </c>
      <c r="S268" s="9" t="str">
        <f t="shared" si="9"/>
        <v/>
      </c>
      <c r="T268" s="9" t="str">
        <f>IF(A_remplir!I281&lt;&gt;0,A_remplir!I281,"")</f>
        <v/>
      </c>
      <c r="U268" s="9"/>
      <c r="V268" s="39" t="str">
        <f>IF(BC268&lt;&gt;"",A_remplir!$B$6,"")</f>
        <v/>
      </c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 t="str">
        <f>+IFERROR(VLOOKUP(AG268,DONNEES!M$6:$N267,2,0),"")</f>
        <v/>
      </c>
      <c r="AI268" s="9"/>
      <c r="AJ268" s="9" t="str">
        <f>IF(A_remplir!U281&lt;&gt;"",A_remplir!U281,"")</f>
        <v/>
      </c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44" t="str">
        <f>IF(AND(AC268&lt;&gt;"",AF268&lt;&gt;""),SUMPRODUCT((A_remplir!A281:A1270=A268)*A_remplir!D281:D1270),"")</f>
        <v/>
      </c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  <c r="BZ268" s="9"/>
      <c r="CA268" s="9"/>
      <c r="CB268" s="9"/>
      <c r="CC268" s="9"/>
      <c r="CD268" s="9"/>
      <c r="CE268" s="9"/>
      <c r="CF268" s="9"/>
      <c r="CG268" s="9"/>
      <c r="CH268" s="9"/>
      <c r="CI268" s="9"/>
      <c r="CJ268" s="9"/>
      <c r="CK268" s="9"/>
      <c r="CL268" s="9"/>
      <c r="CM268" s="9" t="str">
        <f>IF(A_remplir!U281&lt;&gt;"",A_remplir!U281,"")</f>
        <v/>
      </c>
      <c r="CN268" s="9" t="str">
        <f>IF(A_remplir!W281&lt;&gt;"",A_remplir!W281,"")</f>
        <v/>
      </c>
      <c r="CO268" s="36" t="str">
        <f t="shared" si="10"/>
        <v/>
      </c>
    </row>
    <row r="269" spans="1:93" x14ac:dyDescent="0.25">
      <c r="A269" s="9"/>
      <c r="B269" s="9"/>
      <c r="C269" s="9"/>
      <c r="D269" s="9"/>
      <c r="E269" s="9"/>
      <c r="F269" s="9" t="str">
        <f>IF(A269&lt;&gt;"",A_remplir!$B$3,"")</f>
        <v/>
      </c>
      <c r="G269" s="9"/>
      <c r="H269" s="9" t="str">
        <f>IFERROR(VLOOKUP(G269,DONNEES!$C$2:$D$4,2,FALSE),"")</f>
        <v/>
      </c>
      <c r="I269" s="9"/>
      <c r="J269" s="9" t="str">
        <f>IFERROR(VLOOKUP(I269,DONNEES!$A$2:$B$4,2,FALSE),"")</f>
        <v/>
      </c>
      <c r="K269" s="9"/>
      <c r="L269" s="9"/>
      <c r="M269" s="9"/>
      <c r="N269" s="9" t="str">
        <f>IF(IF(A_remplir!B282&lt;&gt;0,A_remplir!B282,A_remplir!D282)=0,"",IF(A_remplir!B282&lt;&gt;0,A_remplir!B282,A_remplir!D282))</f>
        <v/>
      </c>
      <c r="O269" s="9"/>
      <c r="P269" s="9"/>
      <c r="Q269" s="9"/>
      <c r="R269" s="9" t="str">
        <f>IF(A_remplir!L282&lt;&gt;0,A_remplir!L282,"")</f>
        <v/>
      </c>
      <c r="S269" s="9" t="str">
        <f t="shared" si="9"/>
        <v/>
      </c>
      <c r="T269" s="9" t="str">
        <f>IF(A_remplir!I282&lt;&gt;0,A_remplir!I282,"")</f>
        <v/>
      </c>
      <c r="U269" s="9"/>
      <c r="V269" s="39" t="str">
        <f>IF(BC269&lt;&gt;"",A_remplir!$B$6,"")</f>
        <v/>
      </c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 t="str">
        <f>+IFERROR(VLOOKUP(AG269,DONNEES!M$6:$N268,2,0),"")</f>
        <v/>
      </c>
      <c r="AI269" s="9"/>
      <c r="AJ269" s="9" t="str">
        <f>IF(A_remplir!U282&lt;&gt;"",A_remplir!U282,"")</f>
        <v/>
      </c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44" t="str">
        <f>IF(AND(AC269&lt;&gt;"",AF269&lt;&gt;""),SUMPRODUCT((A_remplir!A282:A1271=A269)*A_remplir!D282:D1271),"")</f>
        <v/>
      </c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  <c r="BZ269" s="9"/>
      <c r="CA269" s="9"/>
      <c r="CB269" s="9"/>
      <c r="CC269" s="9"/>
      <c r="CD269" s="9"/>
      <c r="CE269" s="9"/>
      <c r="CF269" s="9"/>
      <c r="CG269" s="9"/>
      <c r="CH269" s="9"/>
      <c r="CI269" s="9"/>
      <c r="CJ269" s="9"/>
      <c r="CK269" s="9"/>
      <c r="CL269" s="9"/>
      <c r="CM269" s="9" t="str">
        <f>IF(A_remplir!U282&lt;&gt;"",A_remplir!U282,"")</f>
        <v/>
      </c>
      <c r="CN269" s="9" t="str">
        <f>IF(A_remplir!W282&lt;&gt;"",A_remplir!W282,"")</f>
        <v/>
      </c>
      <c r="CO269" s="36" t="str">
        <f t="shared" si="10"/>
        <v/>
      </c>
    </row>
    <row r="270" spans="1:93" x14ac:dyDescent="0.25">
      <c r="A270" s="9"/>
      <c r="B270" s="9"/>
      <c r="C270" s="9"/>
      <c r="D270" s="9"/>
      <c r="E270" s="9"/>
      <c r="F270" s="9" t="str">
        <f>IF(A270&lt;&gt;"",A_remplir!$B$3,"")</f>
        <v/>
      </c>
      <c r="G270" s="9"/>
      <c r="H270" s="9" t="str">
        <f>IFERROR(VLOOKUP(G270,DONNEES!$C$2:$D$4,2,FALSE),"")</f>
        <v/>
      </c>
      <c r="I270" s="9"/>
      <c r="J270" s="9" t="str">
        <f>IFERROR(VLOOKUP(I270,DONNEES!$A$2:$B$4,2,FALSE),"")</f>
        <v/>
      </c>
      <c r="K270" s="9"/>
      <c r="L270" s="9"/>
      <c r="M270" s="9"/>
      <c r="N270" s="9" t="str">
        <f>IF(IF(A_remplir!B283&lt;&gt;0,A_remplir!B283,A_remplir!D283)=0,"",IF(A_remplir!B283&lt;&gt;0,A_remplir!B283,A_remplir!D283))</f>
        <v/>
      </c>
      <c r="O270" s="9"/>
      <c r="P270" s="9"/>
      <c r="Q270" s="9"/>
      <c r="R270" s="9" t="str">
        <f>IF(A_remplir!L283&lt;&gt;0,A_remplir!L283,"")</f>
        <v/>
      </c>
      <c r="S270" s="9" t="str">
        <f t="shared" si="9"/>
        <v/>
      </c>
      <c r="T270" s="9" t="str">
        <f>IF(A_remplir!I283&lt;&gt;0,A_remplir!I283,"")</f>
        <v/>
      </c>
      <c r="U270" s="9"/>
      <c r="V270" s="39" t="str">
        <f>IF(BC270&lt;&gt;"",A_remplir!$B$6,"")</f>
        <v/>
      </c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 t="str">
        <f>+IFERROR(VLOOKUP(AG270,DONNEES!M$6:$N269,2,0),"")</f>
        <v/>
      </c>
      <c r="AI270" s="9"/>
      <c r="AJ270" s="9" t="str">
        <f>IF(A_remplir!U283&lt;&gt;"",A_remplir!U283,"")</f>
        <v/>
      </c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44" t="str">
        <f>IF(AND(AC270&lt;&gt;"",AF270&lt;&gt;""),SUMPRODUCT((A_remplir!A283:A1272=A270)*A_remplir!D283:D1272),"")</f>
        <v/>
      </c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  <c r="BZ270" s="9"/>
      <c r="CA270" s="9"/>
      <c r="CB270" s="9"/>
      <c r="CC270" s="9"/>
      <c r="CD270" s="9"/>
      <c r="CE270" s="9"/>
      <c r="CF270" s="9"/>
      <c r="CG270" s="9"/>
      <c r="CH270" s="9"/>
      <c r="CI270" s="9"/>
      <c r="CJ270" s="9"/>
      <c r="CK270" s="9"/>
      <c r="CL270" s="9"/>
      <c r="CM270" s="9" t="str">
        <f>IF(A_remplir!U283&lt;&gt;"",A_remplir!U283,"")</f>
        <v/>
      </c>
      <c r="CN270" s="9" t="str">
        <f>IF(A_remplir!W283&lt;&gt;"",A_remplir!W283,"")</f>
        <v/>
      </c>
      <c r="CO270" s="36" t="str">
        <f t="shared" si="10"/>
        <v/>
      </c>
    </row>
    <row r="271" spans="1:93" x14ac:dyDescent="0.25">
      <c r="A271" s="9"/>
      <c r="B271" s="9"/>
      <c r="C271" s="9"/>
      <c r="D271" s="9"/>
      <c r="E271" s="9"/>
      <c r="F271" s="9" t="str">
        <f>IF(A271&lt;&gt;"",A_remplir!$B$3,"")</f>
        <v/>
      </c>
      <c r="G271" s="9"/>
      <c r="H271" s="9" t="str">
        <f>IFERROR(VLOOKUP(G271,DONNEES!$C$2:$D$4,2,FALSE),"")</f>
        <v/>
      </c>
      <c r="I271" s="9"/>
      <c r="J271" s="9" t="str">
        <f>IFERROR(VLOOKUP(I271,DONNEES!$A$2:$B$4,2,FALSE),"")</f>
        <v/>
      </c>
      <c r="K271" s="9"/>
      <c r="L271" s="9"/>
      <c r="M271" s="9"/>
      <c r="N271" s="9" t="str">
        <f>IF(IF(A_remplir!B284&lt;&gt;0,A_remplir!B284,A_remplir!D284)=0,"",IF(A_remplir!B284&lt;&gt;0,A_remplir!B284,A_remplir!D284))</f>
        <v/>
      </c>
      <c r="O271" s="9"/>
      <c r="P271" s="9"/>
      <c r="Q271" s="9"/>
      <c r="R271" s="9" t="str">
        <f>IF(A_remplir!L284&lt;&gt;0,A_remplir!L284,"")</f>
        <v/>
      </c>
      <c r="S271" s="9" t="str">
        <f t="shared" si="9"/>
        <v/>
      </c>
      <c r="T271" s="9" t="str">
        <f>IF(A_remplir!I284&lt;&gt;0,A_remplir!I284,"")</f>
        <v/>
      </c>
      <c r="U271" s="9"/>
      <c r="V271" s="39" t="str">
        <f>IF(BC271&lt;&gt;"",A_remplir!$B$6,"")</f>
        <v/>
      </c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 t="str">
        <f>+IFERROR(VLOOKUP(AG271,DONNEES!M$6:$N270,2,0),"")</f>
        <v/>
      </c>
      <c r="AI271" s="9"/>
      <c r="AJ271" s="9" t="str">
        <f>IF(A_remplir!U284&lt;&gt;"",A_remplir!U284,"")</f>
        <v/>
      </c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44" t="str">
        <f>IF(AND(AC271&lt;&gt;"",AF271&lt;&gt;""),SUMPRODUCT((A_remplir!A284:A1273=A271)*A_remplir!D284:D1273),"")</f>
        <v/>
      </c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  <c r="BZ271" s="9"/>
      <c r="CA271" s="9"/>
      <c r="CB271" s="9"/>
      <c r="CC271" s="9"/>
      <c r="CD271" s="9"/>
      <c r="CE271" s="9"/>
      <c r="CF271" s="9"/>
      <c r="CG271" s="9"/>
      <c r="CH271" s="9"/>
      <c r="CI271" s="9"/>
      <c r="CJ271" s="9"/>
      <c r="CK271" s="9"/>
      <c r="CL271" s="9"/>
      <c r="CM271" s="9" t="str">
        <f>IF(A_remplir!U284&lt;&gt;"",A_remplir!U284,"")</f>
        <v/>
      </c>
      <c r="CN271" s="9" t="str">
        <f>IF(A_remplir!W284&lt;&gt;"",A_remplir!W284,"")</f>
        <v/>
      </c>
      <c r="CO271" s="36" t="str">
        <f t="shared" si="10"/>
        <v/>
      </c>
    </row>
    <row r="272" spans="1:93" x14ac:dyDescent="0.25">
      <c r="A272" s="9"/>
      <c r="B272" s="9"/>
      <c r="C272" s="9"/>
      <c r="D272" s="9"/>
      <c r="E272" s="9"/>
      <c r="F272" s="9" t="str">
        <f>IF(A272&lt;&gt;"",A_remplir!$B$3,"")</f>
        <v/>
      </c>
      <c r="G272" s="9"/>
      <c r="H272" s="9" t="str">
        <f>IFERROR(VLOOKUP(G272,DONNEES!$C$2:$D$4,2,FALSE),"")</f>
        <v/>
      </c>
      <c r="I272" s="9"/>
      <c r="J272" s="9" t="str">
        <f>IFERROR(VLOOKUP(I272,DONNEES!$A$2:$B$4,2,FALSE),"")</f>
        <v/>
      </c>
      <c r="K272" s="9"/>
      <c r="L272" s="9"/>
      <c r="M272" s="9"/>
      <c r="N272" s="9" t="str">
        <f>IF(IF(A_remplir!B285&lt;&gt;0,A_remplir!B285,A_remplir!D285)=0,"",IF(A_remplir!B285&lt;&gt;0,A_remplir!B285,A_remplir!D285))</f>
        <v/>
      </c>
      <c r="O272" s="9"/>
      <c r="P272" s="9"/>
      <c r="Q272" s="9"/>
      <c r="R272" s="9" t="str">
        <f>IF(A_remplir!L285&lt;&gt;0,A_remplir!L285,"")</f>
        <v/>
      </c>
      <c r="S272" s="9" t="str">
        <f t="shared" si="9"/>
        <v/>
      </c>
      <c r="T272" s="9" t="str">
        <f>IF(A_remplir!I285&lt;&gt;0,A_remplir!I285,"")</f>
        <v/>
      </c>
      <c r="U272" s="9"/>
      <c r="V272" s="39" t="str">
        <f>IF(BC272&lt;&gt;"",A_remplir!$B$6,"")</f>
        <v/>
      </c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 t="str">
        <f>+IFERROR(VLOOKUP(AG272,DONNEES!M$6:$N271,2,0),"")</f>
        <v/>
      </c>
      <c r="AI272" s="9"/>
      <c r="AJ272" s="9" t="str">
        <f>IF(A_remplir!U285&lt;&gt;"",A_remplir!U285,"")</f>
        <v/>
      </c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44" t="str">
        <f>IF(AND(AC272&lt;&gt;"",AF272&lt;&gt;""),SUMPRODUCT((A_remplir!A285:A1274=A272)*A_remplir!D285:D1274),"")</f>
        <v/>
      </c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  <c r="BZ272" s="9"/>
      <c r="CA272" s="9"/>
      <c r="CB272" s="9"/>
      <c r="CC272" s="9"/>
      <c r="CD272" s="9"/>
      <c r="CE272" s="9"/>
      <c r="CF272" s="9"/>
      <c r="CG272" s="9"/>
      <c r="CH272" s="9"/>
      <c r="CI272" s="9"/>
      <c r="CJ272" s="9"/>
      <c r="CK272" s="9"/>
      <c r="CL272" s="9"/>
      <c r="CM272" s="9" t="str">
        <f>IF(A_remplir!U285&lt;&gt;"",A_remplir!U285,"")</f>
        <v/>
      </c>
      <c r="CN272" s="9" t="str">
        <f>IF(A_remplir!W285&lt;&gt;"",A_remplir!W285,"")</f>
        <v/>
      </c>
      <c r="CO272" s="36" t="str">
        <f t="shared" si="10"/>
        <v/>
      </c>
    </row>
    <row r="273" spans="1:93" x14ac:dyDescent="0.25">
      <c r="A273" s="9"/>
      <c r="B273" s="9"/>
      <c r="C273" s="9"/>
      <c r="D273" s="9"/>
      <c r="E273" s="9"/>
      <c r="F273" s="9" t="str">
        <f>IF(A273&lt;&gt;"",A_remplir!$B$3,"")</f>
        <v/>
      </c>
      <c r="G273" s="9"/>
      <c r="H273" s="9" t="str">
        <f>IFERROR(VLOOKUP(G273,DONNEES!$C$2:$D$4,2,FALSE),"")</f>
        <v/>
      </c>
      <c r="I273" s="9"/>
      <c r="J273" s="9" t="str">
        <f>IFERROR(VLOOKUP(I273,DONNEES!$A$2:$B$4,2,FALSE),"")</f>
        <v/>
      </c>
      <c r="K273" s="9"/>
      <c r="L273" s="9"/>
      <c r="M273" s="9"/>
      <c r="N273" s="9" t="str">
        <f>IF(IF(A_remplir!B286&lt;&gt;0,A_remplir!B286,A_remplir!D286)=0,"",IF(A_remplir!B286&lt;&gt;0,A_remplir!B286,A_remplir!D286))</f>
        <v/>
      </c>
      <c r="O273" s="9"/>
      <c r="P273" s="9"/>
      <c r="Q273" s="9"/>
      <c r="R273" s="9" t="str">
        <f>IF(A_remplir!L286&lt;&gt;0,A_remplir!L286,"")</f>
        <v/>
      </c>
      <c r="S273" s="9" t="str">
        <f t="shared" si="9"/>
        <v/>
      </c>
      <c r="T273" s="9" t="str">
        <f>IF(A_remplir!I286&lt;&gt;0,A_remplir!I286,"")</f>
        <v/>
      </c>
      <c r="U273" s="9"/>
      <c r="V273" s="39" t="str">
        <f>IF(BC273&lt;&gt;"",A_remplir!$B$6,"")</f>
        <v/>
      </c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 t="str">
        <f>+IFERROR(VLOOKUP(AG273,DONNEES!M$6:$N272,2,0),"")</f>
        <v/>
      </c>
      <c r="AI273" s="9"/>
      <c r="AJ273" s="9" t="str">
        <f>IF(A_remplir!U286&lt;&gt;"",A_remplir!U286,"")</f>
        <v/>
      </c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44" t="str">
        <f>IF(AND(AC273&lt;&gt;"",AF273&lt;&gt;""),SUMPRODUCT((A_remplir!A286:A1275=A273)*A_remplir!D286:D1275),"")</f>
        <v/>
      </c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  <c r="BZ273" s="9"/>
      <c r="CA273" s="9"/>
      <c r="CB273" s="9"/>
      <c r="CC273" s="9"/>
      <c r="CD273" s="9"/>
      <c r="CE273" s="9"/>
      <c r="CF273" s="9"/>
      <c r="CG273" s="9"/>
      <c r="CH273" s="9"/>
      <c r="CI273" s="9"/>
      <c r="CJ273" s="9"/>
      <c r="CK273" s="9"/>
      <c r="CL273" s="9"/>
      <c r="CM273" s="9" t="str">
        <f>IF(A_remplir!U286&lt;&gt;"",A_remplir!U286,"")</f>
        <v/>
      </c>
      <c r="CN273" s="9" t="str">
        <f>IF(A_remplir!W286&lt;&gt;"",A_remplir!W286,"")</f>
        <v/>
      </c>
      <c r="CO273" s="36" t="str">
        <f t="shared" si="10"/>
        <v/>
      </c>
    </row>
    <row r="274" spans="1:93" x14ac:dyDescent="0.25">
      <c r="A274" s="9"/>
      <c r="B274" s="9"/>
      <c r="C274" s="9"/>
      <c r="D274" s="9"/>
      <c r="E274" s="9"/>
      <c r="F274" s="9" t="str">
        <f>IF(A274&lt;&gt;"",A_remplir!$B$3,"")</f>
        <v/>
      </c>
      <c r="G274" s="9"/>
      <c r="H274" s="9" t="str">
        <f>IFERROR(VLOOKUP(G274,DONNEES!$C$2:$D$4,2,FALSE),"")</f>
        <v/>
      </c>
      <c r="I274" s="9"/>
      <c r="J274" s="9" t="str">
        <f>IFERROR(VLOOKUP(I274,DONNEES!$A$2:$B$4,2,FALSE),"")</f>
        <v/>
      </c>
      <c r="K274" s="9"/>
      <c r="L274" s="9"/>
      <c r="M274" s="9"/>
      <c r="N274" s="9" t="str">
        <f>IF(IF(A_remplir!B287&lt;&gt;0,A_remplir!B287,A_remplir!D287)=0,"",IF(A_remplir!B287&lt;&gt;0,A_remplir!B287,A_remplir!D287))</f>
        <v/>
      </c>
      <c r="O274" s="9"/>
      <c r="P274" s="9"/>
      <c r="Q274" s="9"/>
      <c r="R274" s="9" t="str">
        <f>IF(A_remplir!L287&lt;&gt;0,A_remplir!L287,"")</f>
        <v/>
      </c>
      <c r="S274" s="9" t="str">
        <f t="shared" si="9"/>
        <v/>
      </c>
      <c r="T274" s="9" t="str">
        <f>IF(A_remplir!I287&lt;&gt;0,A_remplir!I287,"")</f>
        <v/>
      </c>
      <c r="U274" s="9"/>
      <c r="V274" s="39" t="str">
        <f>IF(BC274&lt;&gt;"",A_remplir!$B$6,"")</f>
        <v/>
      </c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 t="str">
        <f>+IFERROR(VLOOKUP(AG274,DONNEES!M$6:$N273,2,0),"")</f>
        <v/>
      </c>
      <c r="AI274" s="9"/>
      <c r="AJ274" s="9" t="str">
        <f>IF(A_remplir!U287&lt;&gt;"",A_remplir!U287,"")</f>
        <v/>
      </c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44" t="str">
        <f>IF(AND(AC274&lt;&gt;"",AF274&lt;&gt;""),SUMPRODUCT((A_remplir!A287:A1276=A274)*A_remplir!D287:D1276),"")</f>
        <v/>
      </c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  <c r="BZ274" s="9"/>
      <c r="CA274" s="9"/>
      <c r="CB274" s="9"/>
      <c r="CC274" s="9"/>
      <c r="CD274" s="9"/>
      <c r="CE274" s="9"/>
      <c r="CF274" s="9"/>
      <c r="CG274" s="9"/>
      <c r="CH274" s="9"/>
      <c r="CI274" s="9"/>
      <c r="CJ274" s="9"/>
      <c r="CK274" s="9"/>
      <c r="CL274" s="9"/>
      <c r="CM274" s="9" t="str">
        <f>IF(A_remplir!U287&lt;&gt;"",A_remplir!U287,"")</f>
        <v/>
      </c>
      <c r="CN274" s="9" t="str">
        <f>IF(A_remplir!W287&lt;&gt;"",A_remplir!W287,"")</f>
        <v/>
      </c>
      <c r="CO274" s="36" t="str">
        <f t="shared" si="10"/>
        <v/>
      </c>
    </row>
    <row r="275" spans="1:93" x14ac:dyDescent="0.25">
      <c r="A275" s="9"/>
      <c r="B275" s="9"/>
      <c r="C275" s="9"/>
      <c r="D275" s="9"/>
      <c r="E275" s="9"/>
      <c r="F275" s="9" t="str">
        <f>IF(A275&lt;&gt;"",A_remplir!$B$3,"")</f>
        <v/>
      </c>
      <c r="G275" s="9"/>
      <c r="H275" s="9" t="str">
        <f>IFERROR(VLOOKUP(G275,DONNEES!$C$2:$D$4,2,FALSE),"")</f>
        <v/>
      </c>
      <c r="I275" s="9"/>
      <c r="J275" s="9" t="str">
        <f>IFERROR(VLOOKUP(I275,DONNEES!$A$2:$B$4,2,FALSE),"")</f>
        <v/>
      </c>
      <c r="K275" s="9"/>
      <c r="L275" s="9"/>
      <c r="M275" s="9"/>
      <c r="N275" s="9" t="str">
        <f>IF(IF(A_remplir!B288&lt;&gt;0,A_remplir!B288,A_remplir!D288)=0,"",IF(A_remplir!B288&lt;&gt;0,A_remplir!B288,A_remplir!D288))</f>
        <v/>
      </c>
      <c r="O275" s="9"/>
      <c r="P275" s="9"/>
      <c r="Q275" s="9"/>
      <c r="R275" s="9" t="str">
        <f>IF(A_remplir!L288&lt;&gt;0,A_remplir!L288,"")</f>
        <v/>
      </c>
      <c r="S275" s="9" t="str">
        <f t="shared" si="9"/>
        <v/>
      </c>
      <c r="T275" s="9" t="str">
        <f>IF(A_remplir!I288&lt;&gt;0,A_remplir!I288,"")</f>
        <v/>
      </c>
      <c r="U275" s="9"/>
      <c r="V275" s="39" t="str">
        <f>IF(BC275&lt;&gt;"",A_remplir!$B$6,"")</f>
        <v/>
      </c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 t="str">
        <f>+IFERROR(VLOOKUP(AG275,DONNEES!M$6:$N274,2,0),"")</f>
        <v/>
      </c>
      <c r="AI275" s="9"/>
      <c r="AJ275" s="9" t="str">
        <f>IF(A_remplir!U288&lt;&gt;"",A_remplir!U288,"")</f>
        <v/>
      </c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44" t="str">
        <f>IF(AND(AC275&lt;&gt;"",AF275&lt;&gt;""),SUMPRODUCT((A_remplir!A288:A1277=A275)*A_remplir!D288:D1277),"")</f>
        <v/>
      </c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  <c r="BZ275" s="9"/>
      <c r="CA275" s="9"/>
      <c r="CB275" s="9"/>
      <c r="CC275" s="9"/>
      <c r="CD275" s="9"/>
      <c r="CE275" s="9"/>
      <c r="CF275" s="9"/>
      <c r="CG275" s="9"/>
      <c r="CH275" s="9"/>
      <c r="CI275" s="9"/>
      <c r="CJ275" s="9"/>
      <c r="CK275" s="9"/>
      <c r="CL275" s="9"/>
      <c r="CM275" s="9" t="str">
        <f>IF(A_remplir!U288&lt;&gt;"",A_remplir!U288,"")</f>
        <v/>
      </c>
      <c r="CN275" s="9" t="str">
        <f>IF(A_remplir!W288&lt;&gt;"",A_remplir!W288,"")</f>
        <v/>
      </c>
      <c r="CO275" s="36" t="str">
        <f t="shared" si="10"/>
        <v/>
      </c>
    </row>
    <row r="276" spans="1:93" x14ac:dyDescent="0.25">
      <c r="A276" s="9"/>
      <c r="B276" s="9"/>
      <c r="C276" s="9"/>
      <c r="D276" s="9"/>
      <c r="E276" s="9"/>
      <c r="F276" s="9" t="str">
        <f>IF(A276&lt;&gt;"",A_remplir!$B$3,"")</f>
        <v/>
      </c>
      <c r="G276" s="9"/>
      <c r="H276" s="9" t="str">
        <f>IFERROR(VLOOKUP(G276,DONNEES!$C$2:$D$4,2,FALSE),"")</f>
        <v/>
      </c>
      <c r="I276" s="9"/>
      <c r="J276" s="9" t="str">
        <f>IFERROR(VLOOKUP(I276,DONNEES!$A$2:$B$4,2,FALSE),"")</f>
        <v/>
      </c>
      <c r="K276" s="9"/>
      <c r="L276" s="9"/>
      <c r="M276" s="9"/>
      <c r="N276" s="9" t="str">
        <f>IF(IF(A_remplir!B289&lt;&gt;0,A_remplir!B289,A_remplir!D289)=0,"",IF(A_remplir!B289&lt;&gt;0,A_remplir!B289,A_remplir!D289))</f>
        <v/>
      </c>
      <c r="O276" s="9"/>
      <c r="P276" s="9"/>
      <c r="Q276" s="9"/>
      <c r="R276" s="9" t="str">
        <f>IF(A_remplir!L289&lt;&gt;0,A_remplir!L289,"")</f>
        <v/>
      </c>
      <c r="S276" s="9" t="str">
        <f t="shared" si="9"/>
        <v/>
      </c>
      <c r="T276" s="9" t="str">
        <f>IF(A_remplir!I289&lt;&gt;0,A_remplir!I289,"")</f>
        <v/>
      </c>
      <c r="U276" s="9"/>
      <c r="V276" s="39" t="str">
        <f>IF(BC276&lt;&gt;"",A_remplir!$B$6,"")</f>
        <v/>
      </c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 t="str">
        <f>+IFERROR(VLOOKUP(AG276,DONNEES!M$6:$N275,2,0),"")</f>
        <v/>
      </c>
      <c r="AI276" s="9"/>
      <c r="AJ276" s="9" t="str">
        <f>IF(A_remplir!U289&lt;&gt;"",A_remplir!U289,"")</f>
        <v/>
      </c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44" t="str">
        <f>IF(AND(AC276&lt;&gt;"",AF276&lt;&gt;""),SUMPRODUCT((A_remplir!A289:A1278=A276)*A_remplir!D289:D1278),"")</f>
        <v/>
      </c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  <c r="BZ276" s="9"/>
      <c r="CA276" s="9"/>
      <c r="CB276" s="9"/>
      <c r="CC276" s="9"/>
      <c r="CD276" s="9"/>
      <c r="CE276" s="9"/>
      <c r="CF276" s="9"/>
      <c r="CG276" s="9"/>
      <c r="CH276" s="9"/>
      <c r="CI276" s="9"/>
      <c r="CJ276" s="9"/>
      <c r="CK276" s="9"/>
      <c r="CL276" s="9"/>
      <c r="CM276" s="9" t="str">
        <f>IF(A_remplir!U289&lt;&gt;"",A_remplir!U289,"")</f>
        <v/>
      </c>
      <c r="CN276" s="9" t="str">
        <f>IF(A_remplir!W289&lt;&gt;"",A_remplir!W289,"")</f>
        <v/>
      </c>
      <c r="CO276" s="36" t="str">
        <f t="shared" si="10"/>
        <v/>
      </c>
    </row>
    <row r="277" spans="1:93" x14ac:dyDescent="0.25">
      <c r="A277" s="9"/>
      <c r="B277" s="9"/>
      <c r="C277" s="9"/>
      <c r="D277" s="9"/>
      <c r="E277" s="9"/>
      <c r="F277" s="9" t="str">
        <f>IF(A277&lt;&gt;"",A_remplir!$B$3,"")</f>
        <v/>
      </c>
      <c r="G277" s="9"/>
      <c r="H277" s="9" t="str">
        <f>IFERROR(VLOOKUP(G277,DONNEES!$C$2:$D$4,2,FALSE),"")</f>
        <v/>
      </c>
      <c r="I277" s="9"/>
      <c r="J277" s="9" t="str">
        <f>IFERROR(VLOOKUP(I277,DONNEES!$A$2:$B$4,2,FALSE),"")</f>
        <v/>
      </c>
      <c r="K277" s="9"/>
      <c r="L277" s="9"/>
      <c r="M277" s="9"/>
      <c r="N277" s="9" t="str">
        <f>IF(IF(A_remplir!B290&lt;&gt;0,A_remplir!B290,A_remplir!D290)=0,"",IF(A_remplir!B290&lt;&gt;0,A_remplir!B290,A_remplir!D290))</f>
        <v/>
      </c>
      <c r="O277" s="9"/>
      <c r="P277" s="9"/>
      <c r="Q277" s="9"/>
      <c r="R277" s="9" t="str">
        <f>IF(A_remplir!L290&lt;&gt;0,A_remplir!L290,"")</f>
        <v/>
      </c>
      <c r="S277" s="9" t="str">
        <f t="shared" si="9"/>
        <v/>
      </c>
      <c r="T277" s="9" t="str">
        <f>IF(A_remplir!I290&lt;&gt;0,A_remplir!I290,"")</f>
        <v/>
      </c>
      <c r="U277" s="9"/>
      <c r="V277" s="39" t="str">
        <f>IF(BC277&lt;&gt;"",A_remplir!$B$6,"")</f>
        <v/>
      </c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 t="str">
        <f>+IFERROR(VLOOKUP(AG277,DONNEES!M$6:$N276,2,0),"")</f>
        <v/>
      </c>
      <c r="AI277" s="9"/>
      <c r="AJ277" s="9" t="str">
        <f>IF(A_remplir!U290&lt;&gt;"",A_remplir!U290,"")</f>
        <v/>
      </c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44" t="str">
        <f>IF(AND(AC277&lt;&gt;"",AF277&lt;&gt;""),SUMPRODUCT((A_remplir!A290:A1279=A277)*A_remplir!D290:D1279),"")</f>
        <v/>
      </c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  <c r="BZ277" s="9"/>
      <c r="CA277" s="9"/>
      <c r="CB277" s="9"/>
      <c r="CC277" s="9"/>
      <c r="CD277" s="9"/>
      <c r="CE277" s="9"/>
      <c r="CF277" s="9"/>
      <c r="CG277" s="9"/>
      <c r="CH277" s="9"/>
      <c r="CI277" s="9"/>
      <c r="CJ277" s="9"/>
      <c r="CK277" s="9"/>
      <c r="CL277" s="9"/>
      <c r="CM277" s="9" t="str">
        <f>IF(A_remplir!U290&lt;&gt;"",A_remplir!U290,"")</f>
        <v/>
      </c>
      <c r="CN277" s="9" t="str">
        <f>IF(A_remplir!W290&lt;&gt;"",A_remplir!W290,"")</f>
        <v/>
      </c>
      <c r="CO277" s="36" t="str">
        <f t="shared" si="10"/>
        <v/>
      </c>
    </row>
    <row r="278" spans="1:93" x14ac:dyDescent="0.25">
      <c r="A278" s="9"/>
      <c r="B278" s="9"/>
      <c r="C278" s="9"/>
      <c r="D278" s="9"/>
      <c r="E278" s="9"/>
      <c r="F278" s="9" t="str">
        <f>IF(A278&lt;&gt;"",A_remplir!$B$3,"")</f>
        <v/>
      </c>
      <c r="G278" s="9"/>
      <c r="H278" s="9" t="str">
        <f>IFERROR(VLOOKUP(G278,DONNEES!$C$2:$D$4,2,FALSE),"")</f>
        <v/>
      </c>
      <c r="I278" s="9"/>
      <c r="J278" s="9" t="str">
        <f>IFERROR(VLOOKUP(I278,DONNEES!$A$2:$B$4,2,FALSE),"")</f>
        <v/>
      </c>
      <c r="K278" s="9"/>
      <c r="L278" s="9"/>
      <c r="M278" s="9"/>
      <c r="N278" s="9" t="str">
        <f>IF(IF(A_remplir!B291&lt;&gt;0,A_remplir!B291,A_remplir!D291)=0,"",IF(A_remplir!B291&lt;&gt;0,A_remplir!B291,A_remplir!D291))</f>
        <v/>
      </c>
      <c r="O278" s="9"/>
      <c r="P278" s="9"/>
      <c r="Q278" s="9"/>
      <c r="R278" s="9" t="str">
        <f>IF(A_remplir!L291&lt;&gt;0,A_remplir!L291,"")</f>
        <v/>
      </c>
      <c r="S278" s="9" t="str">
        <f t="shared" si="9"/>
        <v/>
      </c>
      <c r="T278" s="9" t="str">
        <f>IF(A_remplir!I291&lt;&gt;0,A_remplir!I291,"")</f>
        <v/>
      </c>
      <c r="U278" s="9"/>
      <c r="V278" s="39" t="str">
        <f>IF(BC278&lt;&gt;"",A_remplir!$B$6,"")</f>
        <v/>
      </c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 t="str">
        <f>+IFERROR(VLOOKUP(AG278,DONNEES!M$6:$N277,2,0),"")</f>
        <v/>
      </c>
      <c r="AI278" s="9"/>
      <c r="AJ278" s="9" t="str">
        <f>IF(A_remplir!U291&lt;&gt;"",A_remplir!U291,"")</f>
        <v/>
      </c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44" t="str">
        <f>IF(AND(AC278&lt;&gt;"",AF278&lt;&gt;""),SUMPRODUCT((A_remplir!A291:A1280=A278)*A_remplir!D291:D1280),"")</f>
        <v/>
      </c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  <c r="BZ278" s="9"/>
      <c r="CA278" s="9"/>
      <c r="CB278" s="9"/>
      <c r="CC278" s="9"/>
      <c r="CD278" s="9"/>
      <c r="CE278" s="9"/>
      <c r="CF278" s="9"/>
      <c r="CG278" s="9"/>
      <c r="CH278" s="9"/>
      <c r="CI278" s="9"/>
      <c r="CJ278" s="9"/>
      <c r="CK278" s="9"/>
      <c r="CL278" s="9"/>
      <c r="CM278" s="9" t="str">
        <f>IF(A_remplir!U291&lt;&gt;"",A_remplir!U291,"")</f>
        <v/>
      </c>
      <c r="CN278" s="9" t="str">
        <f>IF(A_remplir!W291&lt;&gt;"",A_remplir!W291,"")</f>
        <v/>
      </c>
      <c r="CO278" s="36" t="str">
        <f t="shared" si="10"/>
        <v/>
      </c>
    </row>
    <row r="279" spans="1:93" x14ac:dyDescent="0.25">
      <c r="A279" s="9"/>
      <c r="B279" s="9"/>
      <c r="C279" s="9"/>
      <c r="D279" s="9"/>
      <c r="E279" s="9"/>
      <c r="F279" s="9" t="str">
        <f>IF(A279&lt;&gt;"",A_remplir!$B$3,"")</f>
        <v/>
      </c>
      <c r="G279" s="9"/>
      <c r="H279" s="9" t="str">
        <f>IFERROR(VLOOKUP(G279,DONNEES!$C$2:$D$4,2,FALSE),"")</f>
        <v/>
      </c>
      <c r="I279" s="9"/>
      <c r="J279" s="9" t="str">
        <f>IFERROR(VLOOKUP(I279,DONNEES!$A$2:$B$4,2,FALSE),"")</f>
        <v/>
      </c>
      <c r="K279" s="9"/>
      <c r="L279" s="9"/>
      <c r="M279" s="9"/>
      <c r="N279" s="9" t="str">
        <f>IF(IF(A_remplir!B292&lt;&gt;0,A_remplir!B292,A_remplir!D292)=0,"",IF(A_remplir!B292&lt;&gt;0,A_remplir!B292,A_remplir!D292))</f>
        <v/>
      </c>
      <c r="O279" s="9"/>
      <c r="P279" s="9"/>
      <c r="Q279" s="9"/>
      <c r="R279" s="9" t="str">
        <f>IF(A_remplir!L292&lt;&gt;0,A_remplir!L292,"")</f>
        <v/>
      </c>
      <c r="S279" s="9" t="str">
        <f t="shared" si="9"/>
        <v/>
      </c>
      <c r="T279" s="9" t="str">
        <f>IF(A_remplir!I292&lt;&gt;0,A_remplir!I292,"")</f>
        <v/>
      </c>
      <c r="U279" s="9"/>
      <c r="V279" s="39" t="str">
        <f>IF(BC279&lt;&gt;"",A_remplir!$B$6,"")</f>
        <v/>
      </c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 t="str">
        <f>+IFERROR(VLOOKUP(AG279,DONNEES!M$6:$N278,2,0),"")</f>
        <v/>
      </c>
      <c r="AI279" s="9"/>
      <c r="AJ279" s="9" t="str">
        <f>IF(A_remplir!U292&lt;&gt;"",A_remplir!U292,"")</f>
        <v/>
      </c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44" t="str">
        <f>IF(AND(AC279&lt;&gt;"",AF279&lt;&gt;""),SUMPRODUCT((A_remplir!A292:A1281=A279)*A_remplir!D292:D1281),"")</f>
        <v/>
      </c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  <c r="BZ279" s="9"/>
      <c r="CA279" s="9"/>
      <c r="CB279" s="9"/>
      <c r="CC279" s="9"/>
      <c r="CD279" s="9"/>
      <c r="CE279" s="9"/>
      <c r="CF279" s="9"/>
      <c r="CG279" s="9"/>
      <c r="CH279" s="9"/>
      <c r="CI279" s="9"/>
      <c r="CJ279" s="9"/>
      <c r="CK279" s="9"/>
      <c r="CL279" s="9"/>
      <c r="CM279" s="9" t="str">
        <f>IF(A_remplir!U292&lt;&gt;"",A_remplir!U292,"")</f>
        <v/>
      </c>
      <c r="CN279" s="9" t="str">
        <f>IF(A_remplir!W292&lt;&gt;"",A_remplir!W292,"")</f>
        <v/>
      </c>
      <c r="CO279" s="36" t="str">
        <f t="shared" si="10"/>
        <v/>
      </c>
    </row>
    <row r="280" spans="1:93" x14ac:dyDescent="0.25">
      <c r="A280" s="9"/>
      <c r="B280" s="9"/>
      <c r="C280" s="9"/>
      <c r="D280" s="9"/>
      <c r="E280" s="9"/>
      <c r="F280" s="9" t="str">
        <f>IF(A280&lt;&gt;"",A_remplir!$B$3,"")</f>
        <v/>
      </c>
      <c r="G280" s="9"/>
      <c r="H280" s="9" t="str">
        <f>IFERROR(VLOOKUP(G280,DONNEES!$C$2:$D$4,2,FALSE),"")</f>
        <v/>
      </c>
      <c r="I280" s="9"/>
      <c r="J280" s="9" t="str">
        <f>IFERROR(VLOOKUP(I280,DONNEES!$A$2:$B$4,2,FALSE),"")</f>
        <v/>
      </c>
      <c r="K280" s="9"/>
      <c r="L280" s="9"/>
      <c r="M280" s="9"/>
      <c r="N280" s="9" t="str">
        <f>IF(IF(A_remplir!B293&lt;&gt;0,A_remplir!B293,A_remplir!D293)=0,"",IF(A_remplir!B293&lt;&gt;0,A_remplir!B293,A_remplir!D293))</f>
        <v/>
      </c>
      <c r="O280" s="9"/>
      <c r="P280" s="9"/>
      <c r="Q280" s="9"/>
      <c r="R280" s="9" t="str">
        <f>IF(A_remplir!L293&lt;&gt;0,A_remplir!L293,"")</f>
        <v/>
      </c>
      <c r="S280" s="9" t="str">
        <f t="shared" si="9"/>
        <v/>
      </c>
      <c r="T280" s="9" t="str">
        <f>IF(A_remplir!I293&lt;&gt;0,A_remplir!I293,"")</f>
        <v/>
      </c>
      <c r="U280" s="9"/>
      <c r="V280" s="39" t="str">
        <f>IF(BC280&lt;&gt;"",A_remplir!$B$6,"")</f>
        <v/>
      </c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 t="str">
        <f>+IFERROR(VLOOKUP(AG280,DONNEES!M$6:$N279,2,0),"")</f>
        <v/>
      </c>
      <c r="AI280" s="9"/>
      <c r="AJ280" s="9" t="str">
        <f>IF(A_remplir!U293&lt;&gt;"",A_remplir!U293,"")</f>
        <v/>
      </c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44" t="str">
        <f>IF(AND(AC280&lt;&gt;"",AF280&lt;&gt;""),SUMPRODUCT((A_remplir!A293:A1282=A280)*A_remplir!D293:D1282),"")</f>
        <v/>
      </c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  <c r="BZ280" s="9"/>
      <c r="CA280" s="9"/>
      <c r="CB280" s="9"/>
      <c r="CC280" s="9"/>
      <c r="CD280" s="9"/>
      <c r="CE280" s="9"/>
      <c r="CF280" s="9"/>
      <c r="CG280" s="9"/>
      <c r="CH280" s="9"/>
      <c r="CI280" s="9"/>
      <c r="CJ280" s="9"/>
      <c r="CK280" s="9"/>
      <c r="CL280" s="9"/>
      <c r="CM280" s="9" t="str">
        <f>IF(A_remplir!U293&lt;&gt;"",A_remplir!U293,"")</f>
        <v/>
      </c>
      <c r="CN280" s="9" t="str">
        <f>IF(A_remplir!W293&lt;&gt;"",A_remplir!W293,"")</f>
        <v/>
      </c>
      <c r="CO280" s="36" t="str">
        <f t="shared" si="10"/>
        <v/>
      </c>
    </row>
    <row r="281" spans="1:93" x14ac:dyDescent="0.25">
      <c r="A281" s="9"/>
      <c r="B281" s="9"/>
      <c r="C281" s="9"/>
      <c r="D281" s="9"/>
      <c r="E281" s="9"/>
      <c r="F281" s="9" t="str">
        <f>IF(A281&lt;&gt;"",A_remplir!$B$3,"")</f>
        <v/>
      </c>
      <c r="G281" s="9"/>
      <c r="H281" s="9" t="str">
        <f>IFERROR(VLOOKUP(G281,DONNEES!$C$2:$D$4,2,FALSE),"")</f>
        <v/>
      </c>
      <c r="I281" s="9"/>
      <c r="J281" s="9" t="str">
        <f>IFERROR(VLOOKUP(I281,DONNEES!$A$2:$B$4,2,FALSE),"")</f>
        <v/>
      </c>
      <c r="K281" s="9"/>
      <c r="L281" s="9"/>
      <c r="M281" s="9"/>
      <c r="N281" s="9" t="str">
        <f>IF(IF(A_remplir!B294&lt;&gt;0,A_remplir!B294,A_remplir!D294)=0,"",IF(A_remplir!B294&lt;&gt;0,A_remplir!B294,A_remplir!D294))</f>
        <v/>
      </c>
      <c r="O281" s="9"/>
      <c r="P281" s="9"/>
      <c r="Q281" s="9"/>
      <c r="R281" s="9" t="str">
        <f>IF(A_remplir!L294&lt;&gt;0,A_remplir!L294,"")</f>
        <v/>
      </c>
      <c r="S281" s="9" t="str">
        <f t="shared" si="9"/>
        <v/>
      </c>
      <c r="T281" s="9" t="str">
        <f>IF(A_remplir!I294&lt;&gt;0,A_remplir!I294,"")</f>
        <v/>
      </c>
      <c r="U281" s="9"/>
      <c r="V281" s="39" t="str">
        <f>IF(BC281&lt;&gt;"",A_remplir!$B$6,"")</f>
        <v/>
      </c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 t="str">
        <f>+IFERROR(VLOOKUP(AG281,DONNEES!M$6:$N280,2,0),"")</f>
        <v/>
      </c>
      <c r="AI281" s="9"/>
      <c r="AJ281" s="9" t="str">
        <f>IF(A_remplir!U294&lt;&gt;"",A_remplir!U294,"")</f>
        <v/>
      </c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44" t="str">
        <f>IF(AND(AC281&lt;&gt;"",AF281&lt;&gt;""),SUMPRODUCT((A_remplir!A294:A1283=A281)*A_remplir!D294:D1283),"")</f>
        <v/>
      </c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  <c r="BZ281" s="9"/>
      <c r="CA281" s="9"/>
      <c r="CB281" s="9"/>
      <c r="CC281" s="9"/>
      <c r="CD281" s="9"/>
      <c r="CE281" s="9"/>
      <c r="CF281" s="9"/>
      <c r="CG281" s="9"/>
      <c r="CH281" s="9"/>
      <c r="CI281" s="9"/>
      <c r="CJ281" s="9"/>
      <c r="CK281" s="9"/>
      <c r="CL281" s="9"/>
      <c r="CM281" s="9" t="str">
        <f>IF(A_remplir!U294&lt;&gt;"",A_remplir!U294,"")</f>
        <v/>
      </c>
      <c r="CN281" s="9" t="str">
        <f>IF(A_remplir!W294&lt;&gt;"",A_remplir!W294,"")</f>
        <v/>
      </c>
      <c r="CO281" s="36" t="str">
        <f t="shared" si="10"/>
        <v/>
      </c>
    </row>
    <row r="282" spans="1:93" x14ac:dyDescent="0.25">
      <c r="A282" s="9"/>
      <c r="B282" s="9"/>
      <c r="C282" s="9"/>
      <c r="D282" s="9"/>
      <c r="E282" s="9"/>
      <c r="F282" s="9" t="str">
        <f>IF(A282&lt;&gt;"",A_remplir!$B$3,"")</f>
        <v/>
      </c>
      <c r="G282" s="9"/>
      <c r="H282" s="9" t="str">
        <f>IFERROR(VLOOKUP(G282,DONNEES!$C$2:$D$4,2,FALSE),"")</f>
        <v/>
      </c>
      <c r="I282" s="9"/>
      <c r="J282" s="9" t="str">
        <f>IFERROR(VLOOKUP(I282,DONNEES!$A$2:$B$4,2,FALSE),"")</f>
        <v/>
      </c>
      <c r="K282" s="9"/>
      <c r="L282" s="9"/>
      <c r="M282" s="9"/>
      <c r="N282" s="9" t="str">
        <f>IF(IF(A_remplir!B295&lt;&gt;0,A_remplir!B295,A_remplir!D295)=0,"",IF(A_remplir!B295&lt;&gt;0,A_remplir!B295,A_remplir!D295))</f>
        <v/>
      </c>
      <c r="O282" s="9"/>
      <c r="P282" s="9"/>
      <c r="Q282" s="9"/>
      <c r="R282" s="9" t="str">
        <f>IF(A_remplir!L295&lt;&gt;0,A_remplir!L295,"")</f>
        <v/>
      </c>
      <c r="S282" s="9" t="str">
        <f t="shared" si="9"/>
        <v/>
      </c>
      <c r="T282" s="9" t="str">
        <f>IF(A_remplir!I295&lt;&gt;0,A_remplir!I295,"")</f>
        <v/>
      </c>
      <c r="U282" s="9"/>
      <c r="V282" s="39" t="str">
        <f>IF(BC282&lt;&gt;"",A_remplir!$B$6,"")</f>
        <v/>
      </c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 t="str">
        <f>+IFERROR(VLOOKUP(AG282,DONNEES!M$6:$N281,2,0),"")</f>
        <v/>
      </c>
      <c r="AI282" s="9"/>
      <c r="AJ282" s="9" t="str">
        <f>IF(A_remplir!U295&lt;&gt;"",A_remplir!U295,"")</f>
        <v/>
      </c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44" t="str">
        <f>IF(AND(AC282&lt;&gt;"",AF282&lt;&gt;""),SUMPRODUCT((A_remplir!A295:A1284=A282)*A_remplir!D295:D1284),"")</f>
        <v/>
      </c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  <c r="BZ282" s="9"/>
      <c r="CA282" s="9"/>
      <c r="CB282" s="9"/>
      <c r="CC282" s="9"/>
      <c r="CD282" s="9"/>
      <c r="CE282" s="9"/>
      <c r="CF282" s="9"/>
      <c r="CG282" s="9"/>
      <c r="CH282" s="9"/>
      <c r="CI282" s="9"/>
      <c r="CJ282" s="9"/>
      <c r="CK282" s="9"/>
      <c r="CL282" s="9"/>
      <c r="CM282" s="9" t="str">
        <f>IF(A_remplir!U295&lt;&gt;"",A_remplir!U295,"")</f>
        <v/>
      </c>
      <c r="CN282" s="9" t="str">
        <f>IF(A_remplir!W295&lt;&gt;"",A_remplir!W295,"")</f>
        <v/>
      </c>
      <c r="CO282" s="36" t="str">
        <f t="shared" si="10"/>
        <v/>
      </c>
    </row>
    <row r="283" spans="1:93" x14ac:dyDescent="0.25">
      <c r="A283" s="9"/>
      <c r="B283" s="9"/>
      <c r="C283" s="9"/>
      <c r="D283" s="9"/>
      <c r="E283" s="9"/>
      <c r="F283" s="9" t="str">
        <f>IF(A283&lt;&gt;"",A_remplir!$B$3,"")</f>
        <v/>
      </c>
      <c r="G283" s="9"/>
      <c r="H283" s="9" t="str">
        <f>IFERROR(VLOOKUP(G283,DONNEES!$C$2:$D$4,2,FALSE),"")</f>
        <v/>
      </c>
      <c r="I283" s="9"/>
      <c r="J283" s="9" t="str">
        <f>IFERROR(VLOOKUP(I283,DONNEES!$A$2:$B$4,2,FALSE),"")</f>
        <v/>
      </c>
      <c r="K283" s="9"/>
      <c r="L283" s="9"/>
      <c r="M283" s="9"/>
      <c r="N283" s="9" t="str">
        <f>IF(IF(A_remplir!B296&lt;&gt;0,A_remplir!B296,A_remplir!D296)=0,"",IF(A_remplir!B296&lt;&gt;0,A_remplir!B296,A_remplir!D296))</f>
        <v/>
      </c>
      <c r="O283" s="9"/>
      <c r="P283" s="9"/>
      <c r="Q283" s="9"/>
      <c r="R283" s="9" t="str">
        <f>IF(A_remplir!L296&lt;&gt;0,A_remplir!L296,"")</f>
        <v/>
      </c>
      <c r="S283" s="9" t="str">
        <f t="shared" si="9"/>
        <v/>
      </c>
      <c r="T283" s="9" t="str">
        <f>IF(A_remplir!I296&lt;&gt;0,A_remplir!I296,"")</f>
        <v/>
      </c>
      <c r="U283" s="9"/>
      <c r="V283" s="39" t="str">
        <f>IF(BC283&lt;&gt;"",A_remplir!$B$6,"")</f>
        <v/>
      </c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 t="str">
        <f>+IFERROR(VLOOKUP(AG283,DONNEES!M$6:$N282,2,0),"")</f>
        <v/>
      </c>
      <c r="AI283" s="9"/>
      <c r="AJ283" s="9" t="str">
        <f>IF(A_remplir!U296&lt;&gt;"",A_remplir!U296,"")</f>
        <v/>
      </c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44" t="str">
        <f>IF(AND(AC283&lt;&gt;"",AF283&lt;&gt;""),SUMPRODUCT((A_remplir!A296:A1285=A283)*A_remplir!D296:D1285),"")</f>
        <v/>
      </c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  <c r="BZ283" s="9"/>
      <c r="CA283" s="9"/>
      <c r="CB283" s="9"/>
      <c r="CC283" s="9"/>
      <c r="CD283" s="9"/>
      <c r="CE283" s="9"/>
      <c r="CF283" s="9"/>
      <c r="CG283" s="9"/>
      <c r="CH283" s="9"/>
      <c r="CI283" s="9"/>
      <c r="CJ283" s="9"/>
      <c r="CK283" s="9"/>
      <c r="CL283" s="9"/>
      <c r="CM283" s="9" t="str">
        <f>IF(A_remplir!U296&lt;&gt;"",A_remplir!U296,"")</f>
        <v/>
      </c>
      <c r="CN283" s="9" t="str">
        <f>IF(A_remplir!W296&lt;&gt;"",A_remplir!W296,"")</f>
        <v/>
      </c>
      <c r="CO283" s="36" t="str">
        <f t="shared" si="10"/>
        <v/>
      </c>
    </row>
    <row r="284" spans="1:93" x14ac:dyDescent="0.25">
      <c r="A284" s="9"/>
      <c r="B284" s="9"/>
      <c r="C284" s="9"/>
      <c r="D284" s="9"/>
      <c r="E284" s="9"/>
      <c r="F284" s="9" t="str">
        <f>IF(A284&lt;&gt;"",A_remplir!$B$3,"")</f>
        <v/>
      </c>
      <c r="G284" s="9"/>
      <c r="H284" s="9" t="str">
        <f>IFERROR(VLOOKUP(G284,DONNEES!$C$2:$D$4,2,FALSE),"")</f>
        <v/>
      </c>
      <c r="I284" s="9"/>
      <c r="J284" s="9" t="str">
        <f>IFERROR(VLOOKUP(I284,DONNEES!$A$2:$B$4,2,FALSE),"")</f>
        <v/>
      </c>
      <c r="K284" s="9"/>
      <c r="L284" s="9"/>
      <c r="M284" s="9"/>
      <c r="N284" s="9" t="str">
        <f>IF(IF(A_remplir!B297&lt;&gt;0,A_remplir!B297,A_remplir!D297)=0,"",IF(A_remplir!B297&lt;&gt;0,A_remplir!B297,A_remplir!D297))</f>
        <v/>
      </c>
      <c r="O284" s="9"/>
      <c r="P284" s="9"/>
      <c r="Q284" s="9"/>
      <c r="R284" s="9" t="str">
        <f>IF(A_remplir!L297&lt;&gt;0,A_remplir!L297,"")</f>
        <v/>
      </c>
      <c r="S284" s="9" t="str">
        <f t="shared" si="9"/>
        <v/>
      </c>
      <c r="T284" s="9" t="str">
        <f>IF(A_remplir!I297&lt;&gt;0,A_remplir!I297,"")</f>
        <v/>
      </c>
      <c r="U284" s="9"/>
      <c r="V284" s="39" t="str">
        <f>IF(BC284&lt;&gt;"",A_remplir!$B$6,"")</f>
        <v/>
      </c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 t="str">
        <f>+IFERROR(VLOOKUP(AG284,DONNEES!M$6:$N283,2,0),"")</f>
        <v/>
      </c>
      <c r="AI284" s="9"/>
      <c r="AJ284" s="9" t="str">
        <f>IF(A_remplir!U297&lt;&gt;"",A_remplir!U297,"")</f>
        <v/>
      </c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44" t="str">
        <f>IF(AND(AC284&lt;&gt;"",AF284&lt;&gt;""),SUMPRODUCT((A_remplir!A297:A1286=A284)*A_remplir!D297:D1286),"")</f>
        <v/>
      </c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  <c r="BZ284" s="9"/>
      <c r="CA284" s="9"/>
      <c r="CB284" s="9"/>
      <c r="CC284" s="9"/>
      <c r="CD284" s="9"/>
      <c r="CE284" s="9"/>
      <c r="CF284" s="9"/>
      <c r="CG284" s="9"/>
      <c r="CH284" s="9"/>
      <c r="CI284" s="9"/>
      <c r="CJ284" s="9"/>
      <c r="CK284" s="9"/>
      <c r="CL284" s="9"/>
      <c r="CM284" s="9" t="str">
        <f>IF(A_remplir!U297&lt;&gt;"",A_remplir!U297,"")</f>
        <v/>
      </c>
      <c r="CN284" s="9" t="str">
        <f>IF(A_remplir!W297&lt;&gt;"",A_remplir!W297,"")</f>
        <v/>
      </c>
      <c r="CO284" s="36" t="str">
        <f t="shared" si="10"/>
        <v/>
      </c>
    </row>
    <row r="285" spans="1:93" x14ac:dyDescent="0.25">
      <c r="A285" s="9"/>
      <c r="B285" s="9"/>
      <c r="C285" s="9"/>
      <c r="D285" s="9"/>
      <c r="E285" s="9"/>
      <c r="F285" s="9" t="str">
        <f>IF(A285&lt;&gt;"",A_remplir!$B$3,"")</f>
        <v/>
      </c>
      <c r="G285" s="9"/>
      <c r="H285" s="9" t="str">
        <f>IFERROR(VLOOKUP(G285,DONNEES!$C$2:$D$4,2,FALSE),"")</f>
        <v/>
      </c>
      <c r="I285" s="9"/>
      <c r="J285" s="9" t="str">
        <f>IFERROR(VLOOKUP(I285,DONNEES!$A$2:$B$4,2,FALSE),"")</f>
        <v/>
      </c>
      <c r="K285" s="9"/>
      <c r="L285" s="9"/>
      <c r="M285" s="9"/>
      <c r="N285" s="9" t="str">
        <f>IF(IF(A_remplir!B298&lt;&gt;0,A_remplir!B298,A_remplir!D298)=0,"",IF(A_remplir!B298&lt;&gt;0,A_remplir!B298,A_remplir!D298))</f>
        <v/>
      </c>
      <c r="O285" s="9"/>
      <c r="P285" s="9"/>
      <c r="Q285" s="9"/>
      <c r="R285" s="9" t="str">
        <f>IF(A_remplir!L298&lt;&gt;0,A_remplir!L298,"")</f>
        <v/>
      </c>
      <c r="S285" s="9" t="str">
        <f t="shared" si="9"/>
        <v/>
      </c>
      <c r="T285" s="9" t="str">
        <f>IF(A_remplir!I298&lt;&gt;0,A_remplir!I298,"")</f>
        <v/>
      </c>
      <c r="U285" s="9"/>
      <c r="V285" s="39" t="str">
        <f>IF(BC285&lt;&gt;"",A_remplir!$B$6,"")</f>
        <v/>
      </c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 t="str">
        <f>+IFERROR(VLOOKUP(AG285,DONNEES!M$6:$N284,2,0),"")</f>
        <v/>
      </c>
      <c r="AI285" s="9"/>
      <c r="AJ285" s="9" t="str">
        <f>IF(A_remplir!U298&lt;&gt;"",A_remplir!U298,"")</f>
        <v/>
      </c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44" t="str">
        <f>IF(AND(AC285&lt;&gt;"",AF285&lt;&gt;""),SUMPRODUCT((A_remplir!A298:A1287=A285)*A_remplir!D298:D1287),"")</f>
        <v/>
      </c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  <c r="BZ285" s="9"/>
      <c r="CA285" s="9"/>
      <c r="CB285" s="9"/>
      <c r="CC285" s="9"/>
      <c r="CD285" s="9"/>
      <c r="CE285" s="9"/>
      <c r="CF285" s="9"/>
      <c r="CG285" s="9"/>
      <c r="CH285" s="9"/>
      <c r="CI285" s="9"/>
      <c r="CJ285" s="9"/>
      <c r="CK285" s="9"/>
      <c r="CL285" s="9"/>
      <c r="CM285" s="9" t="str">
        <f>IF(A_remplir!U298&lt;&gt;"",A_remplir!U298,"")</f>
        <v/>
      </c>
      <c r="CN285" s="9" t="str">
        <f>IF(A_remplir!W298&lt;&gt;"",A_remplir!W298,"")</f>
        <v/>
      </c>
      <c r="CO285" s="36" t="str">
        <f t="shared" si="10"/>
        <v/>
      </c>
    </row>
    <row r="286" spans="1:93" x14ac:dyDescent="0.25">
      <c r="A286" s="9"/>
      <c r="B286" s="9"/>
      <c r="C286" s="9"/>
      <c r="D286" s="9"/>
      <c r="E286" s="9"/>
      <c r="F286" s="9" t="str">
        <f>IF(A286&lt;&gt;"",A_remplir!$B$3,"")</f>
        <v/>
      </c>
      <c r="G286" s="9"/>
      <c r="H286" s="9" t="str">
        <f>IFERROR(VLOOKUP(G286,DONNEES!$C$2:$D$4,2,FALSE),"")</f>
        <v/>
      </c>
      <c r="I286" s="9"/>
      <c r="J286" s="9" t="str">
        <f>IFERROR(VLOOKUP(I286,DONNEES!$A$2:$B$4,2,FALSE),"")</f>
        <v/>
      </c>
      <c r="K286" s="9"/>
      <c r="L286" s="9"/>
      <c r="M286" s="9"/>
      <c r="N286" s="9" t="str">
        <f>IF(IF(A_remplir!B299&lt;&gt;0,A_remplir!B299,A_remplir!D299)=0,"",IF(A_remplir!B299&lt;&gt;0,A_remplir!B299,A_remplir!D299))</f>
        <v/>
      </c>
      <c r="O286" s="9"/>
      <c r="P286" s="9"/>
      <c r="Q286" s="9"/>
      <c r="R286" s="9" t="str">
        <f>IF(A_remplir!L299&lt;&gt;0,A_remplir!L299,"")</f>
        <v/>
      </c>
      <c r="S286" s="9" t="str">
        <f t="shared" si="9"/>
        <v/>
      </c>
      <c r="T286" s="9" t="str">
        <f>IF(A_remplir!I299&lt;&gt;0,A_remplir!I299,"")</f>
        <v/>
      </c>
      <c r="U286" s="9"/>
      <c r="V286" s="39" t="str">
        <f>IF(BC286&lt;&gt;"",A_remplir!$B$6,"")</f>
        <v/>
      </c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 t="str">
        <f>+IFERROR(VLOOKUP(AG286,DONNEES!M$6:$N285,2,0),"")</f>
        <v/>
      </c>
      <c r="AI286" s="9"/>
      <c r="AJ286" s="9" t="str">
        <f>IF(A_remplir!U299&lt;&gt;"",A_remplir!U299,"")</f>
        <v/>
      </c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44" t="str">
        <f>IF(AND(AC286&lt;&gt;"",AF286&lt;&gt;""),SUMPRODUCT((A_remplir!A299:A1288=A286)*A_remplir!D299:D1288),"")</f>
        <v/>
      </c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  <c r="BZ286" s="9"/>
      <c r="CA286" s="9"/>
      <c r="CB286" s="9"/>
      <c r="CC286" s="9"/>
      <c r="CD286" s="9"/>
      <c r="CE286" s="9"/>
      <c r="CF286" s="9"/>
      <c r="CG286" s="9"/>
      <c r="CH286" s="9"/>
      <c r="CI286" s="9"/>
      <c r="CJ286" s="9"/>
      <c r="CK286" s="9"/>
      <c r="CL286" s="9"/>
      <c r="CM286" s="9" t="str">
        <f>IF(A_remplir!U299&lt;&gt;"",A_remplir!U299,"")</f>
        <v/>
      </c>
      <c r="CN286" s="9" t="str">
        <f>IF(A_remplir!W299&lt;&gt;"",A_remplir!W299,"")</f>
        <v/>
      </c>
      <c r="CO286" s="36" t="str">
        <f t="shared" si="10"/>
        <v/>
      </c>
    </row>
    <row r="287" spans="1:93" x14ac:dyDescent="0.25">
      <c r="A287" s="9"/>
      <c r="B287" s="9"/>
      <c r="C287" s="9"/>
      <c r="D287" s="9"/>
      <c r="E287" s="9"/>
      <c r="F287" s="9" t="str">
        <f>IF(A287&lt;&gt;"",A_remplir!$B$3,"")</f>
        <v/>
      </c>
      <c r="G287" s="9"/>
      <c r="H287" s="9" t="str">
        <f>IFERROR(VLOOKUP(G287,DONNEES!$C$2:$D$4,2,FALSE),"")</f>
        <v/>
      </c>
      <c r="I287" s="9"/>
      <c r="J287" s="9" t="str">
        <f>IFERROR(VLOOKUP(I287,DONNEES!$A$2:$B$4,2,FALSE),"")</f>
        <v/>
      </c>
      <c r="K287" s="9"/>
      <c r="L287" s="9"/>
      <c r="M287" s="9"/>
      <c r="N287" s="9" t="str">
        <f>IF(IF(A_remplir!B300&lt;&gt;0,A_remplir!B300,A_remplir!D300)=0,"",IF(A_remplir!B300&lt;&gt;0,A_remplir!B300,A_remplir!D300))</f>
        <v/>
      </c>
      <c r="O287" s="9"/>
      <c r="P287" s="9"/>
      <c r="Q287" s="9"/>
      <c r="R287" s="9" t="str">
        <f>IF(A_remplir!L300&lt;&gt;0,A_remplir!L300,"")</f>
        <v/>
      </c>
      <c r="S287" s="9" t="str">
        <f t="shared" si="9"/>
        <v/>
      </c>
      <c r="T287" s="9" t="str">
        <f>IF(A_remplir!I300&lt;&gt;0,A_remplir!I300,"")</f>
        <v/>
      </c>
      <c r="U287" s="9"/>
      <c r="V287" s="39" t="str">
        <f>IF(BC287&lt;&gt;"",A_remplir!$B$6,"")</f>
        <v/>
      </c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 t="str">
        <f>+IFERROR(VLOOKUP(AG287,DONNEES!M$6:$N286,2,0),"")</f>
        <v/>
      </c>
      <c r="AI287" s="9"/>
      <c r="AJ287" s="9" t="str">
        <f>IF(A_remplir!U300&lt;&gt;"",A_remplir!U300,"")</f>
        <v/>
      </c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44" t="str">
        <f>IF(AND(AC287&lt;&gt;"",AF287&lt;&gt;""),SUMPRODUCT((A_remplir!A300:A1289=A287)*A_remplir!D300:D1289),"")</f>
        <v/>
      </c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  <c r="BZ287" s="9"/>
      <c r="CA287" s="9"/>
      <c r="CB287" s="9"/>
      <c r="CC287" s="9"/>
      <c r="CD287" s="9"/>
      <c r="CE287" s="9"/>
      <c r="CF287" s="9"/>
      <c r="CG287" s="9"/>
      <c r="CH287" s="9"/>
      <c r="CI287" s="9"/>
      <c r="CJ287" s="9"/>
      <c r="CK287" s="9"/>
      <c r="CL287" s="9"/>
      <c r="CM287" s="9" t="str">
        <f>IF(A_remplir!U300&lt;&gt;"",A_remplir!U300,"")</f>
        <v/>
      </c>
      <c r="CN287" s="9" t="str">
        <f>IF(A_remplir!W300&lt;&gt;"",A_remplir!W300,"")</f>
        <v/>
      </c>
      <c r="CO287" s="36" t="str">
        <f t="shared" si="10"/>
        <v/>
      </c>
    </row>
    <row r="288" spans="1:93" x14ac:dyDescent="0.25">
      <c r="A288" s="9"/>
      <c r="B288" s="9"/>
      <c r="C288" s="9"/>
      <c r="D288" s="9"/>
      <c r="E288" s="9"/>
      <c r="F288" s="9" t="str">
        <f>IF(A288&lt;&gt;"",A_remplir!$B$3,"")</f>
        <v/>
      </c>
      <c r="G288" s="9"/>
      <c r="H288" s="9" t="str">
        <f>IFERROR(VLOOKUP(G288,DONNEES!$C$2:$D$4,2,FALSE),"")</f>
        <v/>
      </c>
      <c r="I288" s="9"/>
      <c r="J288" s="9" t="str">
        <f>IFERROR(VLOOKUP(I288,DONNEES!$A$2:$B$4,2,FALSE),"")</f>
        <v/>
      </c>
      <c r="K288" s="9"/>
      <c r="L288" s="9"/>
      <c r="M288" s="9"/>
      <c r="N288" s="9" t="str">
        <f>IF(IF(A_remplir!B301&lt;&gt;0,A_remplir!B301,A_remplir!D301)=0,"",IF(A_remplir!B301&lt;&gt;0,A_remplir!B301,A_remplir!D301))</f>
        <v/>
      </c>
      <c r="O288" s="9"/>
      <c r="P288" s="9"/>
      <c r="Q288" s="9"/>
      <c r="R288" s="9" t="str">
        <f>IF(A_remplir!L301&lt;&gt;0,A_remplir!L301,"")</f>
        <v/>
      </c>
      <c r="S288" s="9" t="str">
        <f t="shared" si="9"/>
        <v/>
      </c>
      <c r="T288" s="9" t="str">
        <f>IF(A_remplir!I301&lt;&gt;0,A_remplir!I301,"")</f>
        <v/>
      </c>
      <c r="U288" s="9"/>
      <c r="V288" s="39" t="str">
        <f>IF(BC288&lt;&gt;"",A_remplir!$B$6,"")</f>
        <v/>
      </c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 t="str">
        <f>+IFERROR(VLOOKUP(AG288,DONNEES!M$6:$N287,2,0),"")</f>
        <v/>
      </c>
      <c r="AI288" s="9"/>
      <c r="AJ288" s="9" t="str">
        <f>IF(A_remplir!U301&lt;&gt;"",A_remplir!U301,"")</f>
        <v/>
      </c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44" t="str">
        <f>IF(AND(AC288&lt;&gt;"",AF288&lt;&gt;""),SUMPRODUCT((A_remplir!A301:A1290=A288)*A_remplir!D301:D1290),"")</f>
        <v/>
      </c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  <c r="BZ288" s="9"/>
      <c r="CA288" s="9"/>
      <c r="CB288" s="9"/>
      <c r="CC288" s="9"/>
      <c r="CD288" s="9"/>
      <c r="CE288" s="9"/>
      <c r="CF288" s="9"/>
      <c r="CG288" s="9"/>
      <c r="CH288" s="9"/>
      <c r="CI288" s="9"/>
      <c r="CJ288" s="9"/>
      <c r="CK288" s="9"/>
      <c r="CL288" s="9"/>
      <c r="CM288" s="9" t="str">
        <f>IF(A_remplir!U301&lt;&gt;"",A_remplir!U301,"")</f>
        <v/>
      </c>
      <c r="CN288" s="9" t="str">
        <f>IF(A_remplir!W301&lt;&gt;"",A_remplir!W301,"")</f>
        <v/>
      </c>
      <c r="CO288" s="36" t="str">
        <f t="shared" si="10"/>
        <v/>
      </c>
    </row>
    <row r="289" spans="1:93" x14ac:dyDescent="0.25">
      <c r="A289" s="9"/>
      <c r="B289" s="9"/>
      <c r="C289" s="9"/>
      <c r="D289" s="9"/>
      <c r="E289" s="9"/>
      <c r="F289" s="9" t="str">
        <f>IF(A289&lt;&gt;"",A_remplir!$B$3,"")</f>
        <v/>
      </c>
      <c r="G289" s="9"/>
      <c r="H289" s="9" t="str">
        <f>IFERROR(VLOOKUP(G289,DONNEES!$C$2:$D$4,2,FALSE),"")</f>
        <v/>
      </c>
      <c r="I289" s="9"/>
      <c r="J289" s="9" t="str">
        <f>IFERROR(VLOOKUP(I289,DONNEES!$A$2:$B$4,2,FALSE),"")</f>
        <v/>
      </c>
      <c r="K289" s="9"/>
      <c r="L289" s="9"/>
      <c r="M289" s="9"/>
      <c r="N289" s="9" t="str">
        <f>IF(IF(A_remplir!B302&lt;&gt;0,A_remplir!B302,A_remplir!D302)=0,"",IF(A_remplir!B302&lt;&gt;0,A_remplir!B302,A_remplir!D302))</f>
        <v/>
      </c>
      <c r="O289" s="9"/>
      <c r="P289" s="9"/>
      <c r="Q289" s="9"/>
      <c r="R289" s="9" t="str">
        <f>IF(A_remplir!L302&lt;&gt;0,A_remplir!L302,"")</f>
        <v/>
      </c>
      <c r="S289" s="9" t="str">
        <f t="shared" si="9"/>
        <v/>
      </c>
      <c r="T289" s="9" t="str">
        <f>IF(A_remplir!I302&lt;&gt;0,A_remplir!I302,"")</f>
        <v/>
      </c>
      <c r="U289" s="9"/>
      <c r="V289" s="39" t="str">
        <f>IF(BC289&lt;&gt;"",A_remplir!$B$6,"")</f>
        <v/>
      </c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 t="str">
        <f>+IFERROR(VLOOKUP(AG289,DONNEES!M$6:$N288,2,0),"")</f>
        <v/>
      </c>
      <c r="AI289" s="9"/>
      <c r="AJ289" s="9" t="str">
        <f>IF(A_remplir!U302&lt;&gt;"",A_remplir!U302,"")</f>
        <v/>
      </c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44" t="str">
        <f>IF(AND(AC289&lt;&gt;"",AF289&lt;&gt;""),SUMPRODUCT((A_remplir!A302:A1291=A289)*A_remplir!D302:D1291),"")</f>
        <v/>
      </c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  <c r="BZ289" s="9"/>
      <c r="CA289" s="9"/>
      <c r="CB289" s="9"/>
      <c r="CC289" s="9"/>
      <c r="CD289" s="9"/>
      <c r="CE289" s="9"/>
      <c r="CF289" s="9"/>
      <c r="CG289" s="9"/>
      <c r="CH289" s="9"/>
      <c r="CI289" s="9"/>
      <c r="CJ289" s="9"/>
      <c r="CK289" s="9"/>
      <c r="CL289" s="9"/>
      <c r="CM289" s="9" t="str">
        <f>IF(A_remplir!U302&lt;&gt;"",A_remplir!U302,"")</f>
        <v/>
      </c>
      <c r="CN289" s="9" t="str">
        <f>IF(A_remplir!W302&lt;&gt;"",A_remplir!W302,"")</f>
        <v/>
      </c>
      <c r="CO289" s="36" t="str">
        <f t="shared" si="10"/>
        <v/>
      </c>
    </row>
    <row r="290" spans="1:93" x14ac:dyDescent="0.25">
      <c r="A290" s="9"/>
      <c r="B290" s="9"/>
      <c r="C290" s="9"/>
      <c r="D290" s="9"/>
      <c r="E290" s="9"/>
      <c r="F290" s="9" t="str">
        <f>IF(A290&lt;&gt;"",A_remplir!$B$3,"")</f>
        <v/>
      </c>
      <c r="G290" s="9"/>
      <c r="H290" s="9" t="str">
        <f>IFERROR(VLOOKUP(G290,DONNEES!$C$2:$D$4,2,FALSE),"")</f>
        <v/>
      </c>
      <c r="I290" s="9"/>
      <c r="J290" s="9" t="str">
        <f>IFERROR(VLOOKUP(I290,DONNEES!$A$2:$B$4,2,FALSE),"")</f>
        <v/>
      </c>
      <c r="K290" s="9"/>
      <c r="L290" s="9"/>
      <c r="M290" s="9"/>
      <c r="N290" s="9" t="str">
        <f>IF(IF(A_remplir!B303&lt;&gt;0,A_remplir!B303,A_remplir!D303)=0,"",IF(A_remplir!B303&lt;&gt;0,A_remplir!B303,A_remplir!D303))</f>
        <v/>
      </c>
      <c r="O290" s="9"/>
      <c r="P290" s="9"/>
      <c r="Q290" s="9"/>
      <c r="R290" s="9" t="str">
        <f>IF(A_remplir!L303&lt;&gt;0,A_remplir!L303,"")</f>
        <v/>
      </c>
      <c r="S290" s="9" t="str">
        <f t="shared" si="9"/>
        <v/>
      </c>
      <c r="T290" s="9" t="str">
        <f>IF(A_remplir!I303&lt;&gt;0,A_remplir!I303,"")</f>
        <v/>
      </c>
      <c r="U290" s="9"/>
      <c r="V290" s="39" t="str">
        <f>IF(BC290&lt;&gt;"",A_remplir!$B$6,"")</f>
        <v/>
      </c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 t="str">
        <f>+IFERROR(VLOOKUP(AG290,DONNEES!M$6:$N289,2,0),"")</f>
        <v/>
      </c>
      <c r="AI290" s="9"/>
      <c r="AJ290" s="9" t="str">
        <f>IF(A_remplir!U303&lt;&gt;"",A_remplir!U303,"")</f>
        <v/>
      </c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44" t="str">
        <f>IF(AND(AC290&lt;&gt;"",AF290&lt;&gt;""),SUMPRODUCT((A_remplir!A303:A1292=A290)*A_remplir!D303:D1292),"")</f>
        <v/>
      </c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  <c r="BZ290" s="9"/>
      <c r="CA290" s="9"/>
      <c r="CB290" s="9"/>
      <c r="CC290" s="9"/>
      <c r="CD290" s="9"/>
      <c r="CE290" s="9"/>
      <c r="CF290" s="9"/>
      <c r="CG290" s="9"/>
      <c r="CH290" s="9"/>
      <c r="CI290" s="9"/>
      <c r="CJ290" s="9"/>
      <c r="CK290" s="9"/>
      <c r="CL290" s="9"/>
      <c r="CM290" s="9" t="str">
        <f>IF(A_remplir!U303&lt;&gt;"",A_remplir!U303,"")</f>
        <v/>
      </c>
      <c r="CN290" s="9" t="str">
        <f>IF(A_remplir!W303&lt;&gt;"",A_remplir!W303,"")</f>
        <v/>
      </c>
      <c r="CO290" s="36" t="str">
        <f t="shared" si="10"/>
        <v/>
      </c>
    </row>
    <row r="291" spans="1:93" x14ac:dyDescent="0.25">
      <c r="A291" s="9"/>
      <c r="B291" s="9"/>
      <c r="C291" s="9"/>
      <c r="D291" s="9"/>
      <c r="E291" s="9"/>
      <c r="F291" s="9" t="str">
        <f>IF(A291&lt;&gt;"",A_remplir!$B$3,"")</f>
        <v/>
      </c>
      <c r="G291" s="9"/>
      <c r="H291" s="9" t="str">
        <f>IFERROR(VLOOKUP(G291,DONNEES!$C$2:$D$4,2,FALSE),"")</f>
        <v/>
      </c>
      <c r="I291" s="9"/>
      <c r="J291" s="9" t="str">
        <f>IFERROR(VLOOKUP(I291,DONNEES!$A$2:$B$4,2,FALSE),"")</f>
        <v/>
      </c>
      <c r="K291" s="9"/>
      <c r="L291" s="9"/>
      <c r="M291" s="9"/>
      <c r="N291" s="9" t="str">
        <f>IF(IF(A_remplir!B304&lt;&gt;0,A_remplir!B304,A_remplir!D304)=0,"",IF(A_remplir!B304&lt;&gt;0,A_remplir!B304,A_remplir!D304))</f>
        <v/>
      </c>
      <c r="O291" s="9"/>
      <c r="P291" s="9"/>
      <c r="Q291" s="9"/>
      <c r="R291" s="9" t="str">
        <f>IF(A_remplir!L304&lt;&gt;0,A_remplir!L304,"")</f>
        <v/>
      </c>
      <c r="S291" s="9" t="str">
        <f t="shared" si="9"/>
        <v/>
      </c>
      <c r="T291" s="9" t="str">
        <f>IF(A_remplir!I304&lt;&gt;0,A_remplir!I304,"")</f>
        <v/>
      </c>
      <c r="U291" s="9"/>
      <c r="V291" s="39" t="str">
        <f>IF(BC291&lt;&gt;"",A_remplir!$B$6,"")</f>
        <v/>
      </c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 t="str">
        <f>+IFERROR(VLOOKUP(AG291,DONNEES!M$6:$N290,2,0),"")</f>
        <v/>
      </c>
      <c r="AI291" s="9"/>
      <c r="AJ291" s="9" t="str">
        <f>IF(A_remplir!U304&lt;&gt;"",A_remplir!U304,"")</f>
        <v/>
      </c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44" t="str">
        <f>IF(AND(AC291&lt;&gt;"",AF291&lt;&gt;""),SUMPRODUCT((A_remplir!A304:A1293=A291)*A_remplir!D304:D1293),"")</f>
        <v/>
      </c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  <c r="BZ291" s="9"/>
      <c r="CA291" s="9"/>
      <c r="CB291" s="9"/>
      <c r="CC291" s="9"/>
      <c r="CD291" s="9"/>
      <c r="CE291" s="9"/>
      <c r="CF291" s="9"/>
      <c r="CG291" s="9"/>
      <c r="CH291" s="9"/>
      <c r="CI291" s="9"/>
      <c r="CJ291" s="9"/>
      <c r="CK291" s="9"/>
      <c r="CL291" s="9"/>
      <c r="CM291" s="9" t="str">
        <f>IF(A_remplir!U304&lt;&gt;"",A_remplir!U304,"")</f>
        <v/>
      </c>
      <c r="CN291" s="9" t="str">
        <f>IF(A_remplir!W304&lt;&gt;"",A_remplir!W304,"")</f>
        <v/>
      </c>
      <c r="CO291" s="36" t="str">
        <f t="shared" si="10"/>
        <v/>
      </c>
    </row>
    <row r="292" spans="1:93" x14ac:dyDescent="0.25">
      <c r="A292" s="9"/>
      <c r="B292" s="9"/>
      <c r="C292" s="9"/>
      <c r="D292" s="9"/>
      <c r="E292" s="9"/>
      <c r="F292" s="9" t="str">
        <f>IF(A292&lt;&gt;"",A_remplir!$B$3,"")</f>
        <v/>
      </c>
      <c r="G292" s="9"/>
      <c r="H292" s="9" t="str">
        <f>IFERROR(VLOOKUP(G292,DONNEES!$C$2:$D$4,2,FALSE),"")</f>
        <v/>
      </c>
      <c r="I292" s="9"/>
      <c r="J292" s="9" t="str">
        <f>IFERROR(VLOOKUP(I292,DONNEES!$A$2:$B$4,2,FALSE),"")</f>
        <v/>
      </c>
      <c r="K292" s="9"/>
      <c r="L292" s="9"/>
      <c r="M292" s="9"/>
      <c r="N292" s="9" t="str">
        <f>IF(IF(A_remplir!B305&lt;&gt;0,A_remplir!B305,A_remplir!D305)=0,"",IF(A_remplir!B305&lt;&gt;0,A_remplir!B305,A_remplir!D305))</f>
        <v/>
      </c>
      <c r="O292" s="9"/>
      <c r="P292" s="9"/>
      <c r="Q292" s="9"/>
      <c r="R292" s="9" t="str">
        <f>IF(A_remplir!L305&lt;&gt;0,A_remplir!L305,"")</f>
        <v/>
      </c>
      <c r="S292" s="9" t="str">
        <f t="shared" si="9"/>
        <v/>
      </c>
      <c r="T292" s="9" t="str">
        <f>IF(A_remplir!I305&lt;&gt;0,A_remplir!I305,"")</f>
        <v/>
      </c>
      <c r="U292" s="9"/>
      <c r="V292" s="39" t="str">
        <f>IF(BC292&lt;&gt;"",A_remplir!$B$6,"")</f>
        <v/>
      </c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 t="str">
        <f>+IFERROR(VLOOKUP(AG292,DONNEES!M$6:$N291,2,0),"")</f>
        <v/>
      </c>
      <c r="AI292" s="9"/>
      <c r="AJ292" s="9" t="str">
        <f>IF(A_remplir!U305&lt;&gt;"",A_remplir!U305,"")</f>
        <v/>
      </c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44" t="str">
        <f>IF(AND(AC292&lt;&gt;"",AF292&lt;&gt;""),SUMPRODUCT((A_remplir!A305:A1294=A292)*A_remplir!D305:D1294),"")</f>
        <v/>
      </c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  <c r="BZ292" s="9"/>
      <c r="CA292" s="9"/>
      <c r="CB292" s="9"/>
      <c r="CC292" s="9"/>
      <c r="CD292" s="9"/>
      <c r="CE292" s="9"/>
      <c r="CF292" s="9"/>
      <c r="CG292" s="9"/>
      <c r="CH292" s="9"/>
      <c r="CI292" s="9"/>
      <c r="CJ292" s="9"/>
      <c r="CK292" s="9"/>
      <c r="CL292" s="9"/>
      <c r="CM292" s="9" t="str">
        <f>IF(A_remplir!U305&lt;&gt;"",A_remplir!U305,"")</f>
        <v/>
      </c>
      <c r="CN292" s="9" t="str">
        <f>IF(A_remplir!W305&lt;&gt;"",A_remplir!W305,"")</f>
        <v/>
      </c>
      <c r="CO292" s="36" t="str">
        <f t="shared" si="10"/>
        <v/>
      </c>
    </row>
    <row r="293" spans="1:93" x14ac:dyDescent="0.25">
      <c r="A293" s="9"/>
      <c r="B293" s="9"/>
      <c r="C293" s="9"/>
      <c r="D293" s="9"/>
      <c r="E293" s="9"/>
      <c r="F293" s="9" t="str">
        <f>IF(A293&lt;&gt;"",A_remplir!$B$3,"")</f>
        <v/>
      </c>
      <c r="G293" s="9"/>
      <c r="H293" s="9" t="str">
        <f>IFERROR(VLOOKUP(G293,DONNEES!$C$2:$D$4,2,FALSE),"")</f>
        <v/>
      </c>
      <c r="I293" s="9"/>
      <c r="J293" s="9" t="str">
        <f>IFERROR(VLOOKUP(I293,DONNEES!$A$2:$B$4,2,FALSE),"")</f>
        <v/>
      </c>
      <c r="K293" s="9"/>
      <c r="L293" s="9"/>
      <c r="M293" s="9"/>
      <c r="N293" s="9" t="str">
        <f>IF(IF(A_remplir!B306&lt;&gt;0,A_remplir!B306,A_remplir!D306)=0,"",IF(A_remplir!B306&lt;&gt;0,A_remplir!B306,A_remplir!D306))</f>
        <v/>
      </c>
      <c r="O293" s="9"/>
      <c r="P293" s="9"/>
      <c r="Q293" s="9"/>
      <c r="R293" s="9" t="str">
        <f>IF(A_remplir!L306&lt;&gt;0,A_remplir!L306,"")</f>
        <v/>
      </c>
      <c r="S293" s="9" t="str">
        <f t="shared" si="9"/>
        <v/>
      </c>
      <c r="T293" s="9" t="str">
        <f>IF(A_remplir!I306&lt;&gt;0,A_remplir!I306,"")</f>
        <v/>
      </c>
      <c r="U293" s="9"/>
      <c r="V293" s="39" t="str">
        <f>IF(BC293&lt;&gt;"",A_remplir!$B$6,"")</f>
        <v/>
      </c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 t="str">
        <f>+IFERROR(VLOOKUP(AG293,DONNEES!M$6:$N292,2,0),"")</f>
        <v/>
      </c>
      <c r="AI293" s="9"/>
      <c r="AJ293" s="9" t="str">
        <f>IF(A_remplir!U306&lt;&gt;"",A_remplir!U306,"")</f>
        <v/>
      </c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44" t="str">
        <f>IF(AND(AC293&lt;&gt;"",AF293&lt;&gt;""),SUMPRODUCT((A_remplir!A306:A1295=A293)*A_remplir!D306:D1295),"")</f>
        <v/>
      </c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  <c r="BZ293" s="9"/>
      <c r="CA293" s="9"/>
      <c r="CB293" s="9"/>
      <c r="CC293" s="9"/>
      <c r="CD293" s="9"/>
      <c r="CE293" s="9"/>
      <c r="CF293" s="9"/>
      <c r="CG293" s="9"/>
      <c r="CH293" s="9"/>
      <c r="CI293" s="9"/>
      <c r="CJ293" s="9"/>
      <c r="CK293" s="9"/>
      <c r="CL293" s="9"/>
      <c r="CM293" s="9" t="str">
        <f>IF(A_remplir!U306&lt;&gt;"",A_remplir!U306,"")</f>
        <v/>
      </c>
      <c r="CN293" s="9" t="str">
        <f>IF(A_remplir!W306&lt;&gt;"",A_remplir!W306,"")</f>
        <v/>
      </c>
      <c r="CO293" s="36" t="str">
        <f t="shared" si="10"/>
        <v/>
      </c>
    </row>
    <row r="294" spans="1:93" x14ac:dyDescent="0.25">
      <c r="A294" s="9"/>
      <c r="B294" s="9"/>
      <c r="C294" s="9"/>
      <c r="D294" s="9"/>
      <c r="E294" s="9"/>
      <c r="F294" s="9" t="str">
        <f>IF(A294&lt;&gt;"",A_remplir!$B$3,"")</f>
        <v/>
      </c>
      <c r="G294" s="9"/>
      <c r="H294" s="9" t="str">
        <f>IFERROR(VLOOKUP(G294,DONNEES!$C$2:$D$4,2,FALSE),"")</f>
        <v/>
      </c>
      <c r="I294" s="9"/>
      <c r="J294" s="9" t="str">
        <f>IFERROR(VLOOKUP(I294,DONNEES!$A$2:$B$4,2,FALSE),"")</f>
        <v/>
      </c>
      <c r="K294" s="9"/>
      <c r="L294" s="9"/>
      <c r="M294" s="9"/>
      <c r="N294" s="9" t="str">
        <f>IF(IF(A_remplir!B307&lt;&gt;0,A_remplir!B307,A_remplir!D307)=0,"",IF(A_remplir!B307&lt;&gt;0,A_remplir!B307,A_remplir!D307))</f>
        <v/>
      </c>
      <c r="O294" s="9"/>
      <c r="P294" s="9"/>
      <c r="Q294" s="9"/>
      <c r="R294" s="9" t="str">
        <f>IF(A_remplir!L307&lt;&gt;0,A_remplir!L307,"")</f>
        <v/>
      </c>
      <c r="S294" s="9" t="str">
        <f t="shared" si="9"/>
        <v/>
      </c>
      <c r="T294" s="9" t="str">
        <f>IF(A_remplir!I307&lt;&gt;0,A_remplir!I307,"")</f>
        <v/>
      </c>
      <c r="U294" s="9"/>
      <c r="V294" s="39" t="str">
        <f>IF(BC294&lt;&gt;"",A_remplir!$B$6,"")</f>
        <v/>
      </c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 t="str">
        <f>+IFERROR(VLOOKUP(AG294,DONNEES!M$6:$N293,2,0),"")</f>
        <v/>
      </c>
      <c r="AI294" s="9"/>
      <c r="AJ294" s="9" t="str">
        <f>IF(A_remplir!U307&lt;&gt;"",A_remplir!U307,"")</f>
        <v/>
      </c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44" t="str">
        <f>IF(AND(AC294&lt;&gt;"",AF294&lt;&gt;""),SUMPRODUCT((A_remplir!A307:A1296=A294)*A_remplir!D307:D1296),"")</f>
        <v/>
      </c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  <c r="BZ294" s="9"/>
      <c r="CA294" s="9"/>
      <c r="CB294" s="9"/>
      <c r="CC294" s="9"/>
      <c r="CD294" s="9"/>
      <c r="CE294" s="9"/>
      <c r="CF294" s="9"/>
      <c r="CG294" s="9"/>
      <c r="CH294" s="9"/>
      <c r="CI294" s="9"/>
      <c r="CJ294" s="9"/>
      <c r="CK294" s="9"/>
      <c r="CL294" s="9"/>
      <c r="CM294" s="9" t="str">
        <f>IF(A_remplir!U307&lt;&gt;"",A_remplir!U307,"")</f>
        <v/>
      </c>
      <c r="CN294" s="9" t="str">
        <f>IF(A_remplir!W307&lt;&gt;"",A_remplir!W307,"")</f>
        <v/>
      </c>
      <c r="CO294" s="36" t="str">
        <f t="shared" si="10"/>
        <v/>
      </c>
    </row>
    <row r="295" spans="1:93" x14ac:dyDescent="0.25">
      <c r="A295" s="9"/>
      <c r="B295" s="9"/>
      <c r="C295" s="9"/>
      <c r="D295" s="9"/>
      <c r="E295" s="9"/>
      <c r="F295" s="9" t="str">
        <f>IF(A295&lt;&gt;"",A_remplir!$B$3,"")</f>
        <v/>
      </c>
      <c r="G295" s="9"/>
      <c r="H295" s="9" t="str">
        <f>IFERROR(VLOOKUP(G295,DONNEES!$C$2:$D$4,2,FALSE),"")</f>
        <v/>
      </c>
      <c r="I295" s="9"/>
      <c r="J295" s="9" t="str">
        <f>IFERROR(VLOOKUP(I295,DONNEES!$A$2:$B$4,2,FALSE),"")</f>
        <v/>
      </c>
      <c r="K295" s="9"/>
      <c r="L295" s="9"/>
      <c r="M295" s="9"/>
      <c r="N295" s="9" t="str">
        <f>IF(IF(A_remplir!B308&lt;&gt;0,A_remplir!B308,A_remplir!D308)=0,"",IF(A_remplir!B308&lt;&gt;0,A_remplir!B308,A_remplir!D308))</f>
        <v/>
      </c>
      <c r="O295" s="9"/>
      <c r="P295" s="9"/>
      <c r="Q295" s="9"/>
      <c r="R295" s="9" t="str">
        <f>IF(A_remplir!L308&lt;&gt;0,A_remplir!L308,"")</f>
        <v/>
      </c>
      <c r="S295" s="9" t="str">
        <f t="shared" si="9"/>
        <v/>
      </c>
      <c r="T295" s="9" t="str">
        <f>IF(A_remplir!I308&lt;&gt;0,A_remplir!I308,"")</f>
        <v/>
      </c>
      <c r="U295" s="9"/>
      <c r="V295" s="39" t="str">
        <f>IF(BC295&lt;&gt;"",A_remplir!$B$6,"")</f>
        <v/>
      </c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 t="str">
        <f>+IFERROR(VLOOKUP(AG295,DONNEES!M$6:$N294,2,0),"")</f>
        <v/>
      </c>
      <c r="AI295" s="9"/>
      <c r="AJ295" s="9" t="str">
        <f>IF(A_remplir!U308&lt;&gt;"",A_remplir!U308,"")</f>
        <v/>
      </c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44" t="str">
        <f>IF(AND(AC295&lt;&gt;"",AF295&lt;&gt;""),SUMPRODUCT((A_remplir!A308:A1297=A295)*A_remplir!D308:D1297),"")</f>
        <v/>
      </c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  <c r="BZ295" s="9"/>
      <c r="CA295" s="9"/>
      <c r="CB295" s="9"/>
      <c r="CC295" s="9"/>
      <c r="CD295" s="9"/>
      <c r="CE295" s="9"/>
      <c r="CF295" s="9"/>
      <c r="CG295" s="9"/>
      <c r="CH295" s="9"/>
      <c r="CI295" s="9"/>
      <c r="CJ295" s="9"/>
      <c r="CK295" s="9"/>
      <c r="CL295" s="9"/>
      <c r="CM295" s="9" t="str">
        <f>IF(A_remplir!U308&lt;&gt;"",A_remplir!U308,"")</f>
        <v/>
      </c>
      <c r="CN295" s="9" t="str">
        <f>IF(A_remplir!W308&lt;&gt;"",A_remplir!W308,"")</f>
        <v/>
      </c>
      <c r="CO295" s="36" t="str">
        <f t="shared" si="10"/>
        <v/>
      </c>
    </row>
    <row r="296" spans="1:93" x14ac:dyDescent="0.25">
      <c r="A296" s="9"/>
      <c r="B296" s="9"/>
      <c r="C296" s="9"/>
      <c r="D296" s="9"/>
      <c r="E296" s="9"/>
      <c r="F296" s="9" t="str">
        <f>IF(A296&lt;&gt;"",A_remplir!$B$3,"")</f>
        <v/>
      </c>
      <c r="G296" s="9"/>
      <c r="H296" s="9" t="str">
        <f>IFERROR(VLOOKUP(G296,DONNEES!$C$2:$D$4,2,FALSE),"")</f>
        <v/>
      </c>
      <c r="I296" s="9"/>
      <c r="J296" s="9" t="str">
        <f>IFERROR(VLOOKUP(I296,DONNEES!$A$2:$B$4,2,FALSE),"")</f>
        <v/>
      </c>
      <c r="K296" s="9"/>
      <c r="L296" s="9"/>
      <c r="M296" s="9"/>
      <c r="N296" s="9" t="str">
        <f>IF(IF(A_remplir!B309&lt;&gt;0,A_remplir!B309,A_remplir!D309)=0,"",IF(A_remplir!B309&lt;&gt;0,A_remplir!B309,A_remplir!D309))</f>
        <v/>
      </c>
      <c r="O296" s="9"/>
      <c r="P296" s="9"/>
      <c r="Q296" s="9"/>
      <c r="R296" s="9" t="str">
        <f>IF(A_remplir!L309&lt;&gt;0,A_remplir!L309,"")</f>
        <v/>
      </c>
      <c r="S296" s="9" t="str">
        <f t="shared" si="9"/>
        <v/>
      </c>
      <c r="T296" s="9" t="str">
        <f>IF(A_remplir!I309&lt;&gt;0,A_remplir!I309,"")</f>
        <v/>
      </c>
      <c r="U296" s="9"/>
      <c r="V296" s="39" t="str">
        <f>IF(BC296&lt;&gt;"",A_remplir!$B$6,"")</f>
        <v/>
      </c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 t="str">
        <f>+IFERROR(VLOOKUP(AG296,DONNEES!M$6:$N295,2,0),"")</f>
        <v/>
      </c>
      <c r="AI296" s="9"/>
      <c r="AJ296" s="9" t="str">
        <f>IF(A_remplir!U309&lt;&gt;"",A_remplir!U309,"")</f>
        <v/>
      </c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44" t="str">
        <f>IF(AND(AC296&lt;&gt;"",AF296&lt;&gt;""),SUMPRODUCT((A_remplir!A309:A1298=A296)*A_remplir!D309:D1298),"")</f>
        <v/>
      </c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  <c r="BZ296" s="9"/>
      <c r="CA296" s="9"/>
      <c r="CB296" s="9"/>
      <c r="CC296" s="9"/>
      <c r="CD296" s="9"/>
      <c r="CE296" s="9"/>
      <c r="CF296" s="9"/>
      <c r="CG296" s="9"/>
      <c r="CH296" s="9"/>
      <c r="CI296" s="9"/>
      <c r="CJ296" s="9"/>
      <c r="CK296" s="9"/>
      <c r="CL296" s="9"/>
      <c r="CM296" s="9" t="str">
        <f>IF(A_remplir!U309&lt;&gt;"",A_remplir!U309,"")</f>
        <v/>
      </c>
      <c r="CN296" s="9" t="str">
        <f>IF(A_remplir!W309&lt;&gt;"",A_remplir!W309,"")</f>
        <v/>
      </c>
      <c r="CO296" s="36" t="str">
        <f t="shared" si="10"/>
        <v/>
      </c>
    </row>
    <row r="297" spans="1:93" x14ac:dyDescent="0.25">
      <c r="A297" s="9"/>
      <c r="B297" s="9"/>
      <c r="C297" s="9"/>
      <c r="D297" s="9"/>
      <c r="E297" s="9"/>
      <c r="F297" s="9" t="str">
        <f>IF(A297&lt;&gt;"",A_remplir!$B$3,"")</f>
        <v/>
      </c>
      <c r="G297" s="9"/>
      <c r="H297" s="9" t="str">
        <f>IFERROR(VLOOKUP(G297,DONNEES!$C$2:$D$4,2,FALSE),"")</f>
        <v/>
      </c>
      <c r="I297" s="9"/>
      <c r="J297" s="9" t="str">
        <f>IFERROR(VLOOKUP(I297,DONNEES!$A$2:$B$4,2,FALSE),"")</f>
        <v/>
      </c>
      <c r="K297" s="9"/>
      <c r="L297" s="9"/>
      <c r="M297" s="9"/>
      <c r="N297" s="9" t="str">
        <f>IF(IF(A_remplir!B310&lt;&gt;0,A_remplir!B310,A_remplir!D310)=0,"",IF(A_remplir!B310&lt;&gt;0,A_remplir!B310,A_remplir!D310))</f>
        <v/>
      </c>
      <c r="O297" s="9"/>
      <c r="P297" s="9"/>
      <c r="Q297" s="9"/>
      <c r="R297" s="9" t="str">
        <f>IF(A_remplir!L310&lt;&gt;0,A_remplir!L310,"")</f>
        <v/>
      </c>
      <c r="S297" s="9" t="str">
        <f t="shared" si="9"/>
        <v/>
      </c>
      <c r="T297" s="9" t="str">
        <f>IF(A_remplir!I310&lt;&gt;0,A_remplir!I310,"")</f>
        <v/>
      </c>
      <c r="U297" s="9"/>
      <c r="V297" s="39" t="str">
        <f>IF(BC297&lt;&gt;"",A_remplir!$B$6,"")</f>
        <v/>
      </c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 t="str">
        <f>+IFERROR(VLOOKUP(AG297,DONNEES!M$6:$N296,2,0),"")</f>
        <v/>
      </c>
      <c r="AI297" s="9"/>
      <c r="AJ297" s="9" t="str">
        <f>IF(A_remplir!U310&lt;&gt;"",A_remplir!U310,"")</f>
        <v/>
      </c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44" t="str">
        <f>IF(AND(AC297&lt;&gt;"",AF297&lt;&gt;""),SUMPRODUCT((A_remplir!A310:A1299=A297)*A_remplir!D310:D1299),"")</f>
        <v/>
      </c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  <c r="BZ297" s="9"/>
      <c r="CA297" s="9"/>
      <c r="CB297" s="9"/>
      <c r="CC297" s="9"/>
      <c r="CD297" s="9"/>
      <c r="CE297" s="9"/>
      <c r="CF297" s="9"/>
      <c r="CG297" s="9"/>
      <c r="CH297" s="9"/>
      <c r="CI297" s="9"/>
      <c r="CJ297" s="9"/>
      <c r="CK297" s="9"/>
      <c r="CL297" s="9"/>
      <c r="CM297" s="9" t="str">
        <f>IF(A_remplir!U310&lt;&gt;"",A_remplir!U310,"")</f>
        <v/>
      </c>
      <c r="CN297" s="9" t="str">
        <f>IF(A_remplir!W310&lt;&gt;"",A_remplir!W310,"")</f>
        <v/>
      </c>
      <c r="CO297" s="36" t="str">
        <f t="shared" si="10"/>
        <v/>
      </c>
    </row>
    <row r="298" spans="1:93" x14ac:dyDescent="0.25">
      <c r="A298" s="9"/>
      <c r="B298" s="9"/>
      <c r="C298" s="9"/>
      <c r="D298" s="9"/>
      <c r="E298" s="9"/>
      <c r="F298" s="9" t="str">
        <f>IF(A298&lt;&gt;"",A_remplir!$B$3,"")</f>
        <v/>
      </c>
      <c r="G298" s="9"/>
      <c r="H298" s="9" t="str">
        <f>IFERROR(VLOOKUP(G298,DONNEES!$C$2:$D$4,2,FALSE),"")</f>
        <v/>
      </c>
      <c r="I298" s="9"/>
      <c r="J298" s="9" t="str">
        <f>IFERROR(VLOOKUP(I298,DONNEES!$A$2:$B$4,2,FALSE),"")</f>
        <v/>
      </c>
      <c r="K298" s="9"/>
      <c r="L298" s="9"/>
      <c r="M298" s="9"/>
      <c r="N298" s="9" t="str">
        <f>IF(IF(A_remplir!B311&lt;&gt;0,A_remplir!B311,A_remplir!D311)=0,"",IF(A_remplir!B311&lt;&gt;0,A_remplir!B311,A_remplir!D311))</f>
        <v/>
      </c>
      <c r="O298" s="9"/>
      <c r="P298" s="9"/>
      <c r="Q298" s="9"/>
      <c r="R298" s="9" t="str">
        <f>IF(A_remplir!L311&lt;&gt;0,A_remplir!L311,"")</f>
        <v/>
      </c>
      <c r="S298" s="9" t="str">
        <f t="shared" si="9"/>
        <v/>
      </c>
      <c r="T298" s="9" t="str">
        <f>IF(A_remplir!I311&lt;&gt;0,A_remplir!I311,"")</f>
        <v/>
      </c>
      <c r="U298" s="9"/>
      <c r="V298" s="39" t="str">
        <f>IF(BC298&lt;&gt;"",A_remplir!$B$6,"")</f>
        <v/>
      </c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 t="str">
        <f>+IFERROR(VLOOKUP(AG298,DONNEES!M$6:$N297,2,0),"")</f>
        <v/>
      </c>
      <c r="AI298" s="9"/>
      <c r="AJ298" s="9" t="str">
        <f>IF(A_remplir!U311&lt;&gt;"",A_remplir!U311,"")</f>
        <v/>
      </c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44" t="str">
        <f>IF(AND(AC298&lt;&gt;"",AF298&lt;&gt;""),SUMPRODUCT((A_remplir!A311:A1300=A298)*A_remplir!D311:D1300),"")</f>
        <v/>
      </c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  <c r="BZ298" s="9"/>
      <c r="CA298" s="9"/>
      <c r="CB298" s="9"/>
      <c r="CC298" s="9"/>
      <c r="CD298" s="9"/>
      <c r="CE298" s="9"/>
      <c r="CF298" s="9"/>
      <c r="CG298" s="9"/>
      <c r="CH298" s="9"/>
      <c r="CI298" s="9"/>
      <c r="CJ298" s="9"/>
      <c r="CK298" s="9"/>
      <c r="CL298" s="9"/>
      <c r="CM298" s="9" t="str">
        <f>IF(A_remplir!U311&lt;&gt;"",A_remplir!U311,"")</f>
        <v/>
      </c>
      <c r="CN298" s="9" t="str">
        <f>IF(A_remplir!W311&lt;&gt;"",A_remplir!W311,"")</f>
        <v/>
      </c>
      <c r="CO298" s="36" t="str">
        <f t="shared" si="10"/>
        <v/>
      </c>
    </row>
    <row r="299" spans="1:93" x14ac:dyDescent="0.25">
      <c r="A299" s="9"/>
      <c r="B299" s="9"/>
      <c r="C299" s="9"/>
      <c r="D299" s="9"/>
      <c r="E299" s="9"/>
      <c r="F299" s="9" t="str">
        <f>IF(A299&lt;&gt;"",A_remplir!$B$3,"")</f>
        <v/>
      </c>
      <c r="G299" s="9"/>
      <c r="H299" s="9" t="str">
        <f>IFERROR(VLOOKUP(G299,DONNEES!$C$2:$D$4,2,FALSE),"")</f>
        <v/>
      </c>
      <c r="I299" s="9"/>
      <c r="J299" s="9" t="str">
        <f>IFERROR(VLOOKUP(I299,DONNEES!$A$2:$B$4,2,FALSE),"")</f>
        <v/>
      </c>
      <c r="K299" s="9"/>
      <c r="L299" s="9"/>
      <c r="M299" s="9"/>
      <c r="N299" s="9" t="str">
        <f>IF(IF(A_remplir!B312&lt;&gt;0,A_remplir!B312,A_remplir!D312)=0,"",IF(A_remplir!B312&lt;&gt;0,A_remplir!B312,A_remplir!D312))</f>
        <v/>
      </c>
      <c r="O299" s="9"/>
      <c r="P299" s="9"/>
      <c r="Q299" s="9"/>
      <c r="R299" s="9" t="str">
        <f>IF(A_remplir!L312&lt;&gt;0,A_remplir!L312,"")</f>
        <v/>
      </c>
      <c r="S299" s="9" t="str">
        <f t="shared" si="9"/>
        <v/>
      </c>
      <c r="T299" s="9" t="str">
        <f>IF(A_remplir!I312&lt;&gt;0,A_remplir!I312,"")</f>
        <v/>
      </c>
      <c r="U299" s="9"/>
      <c r="V299" s="39" t="str">
        <f>IF(BC299&lt;&gt;"",A_remplir!$B$6,"")</f>
        <v/>
      </c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 t="str">
        <f>+IFERROR(VLOOKUP(AG299,DONNEES!M$6:$N298,2,0),"")</f>
        <v/>
      </c>
      <c r="AI299" s="9"/>
      <c r="AJ299" s="9" t="str">
        <f>IF(A_remplir!U312&lt;&gt;"",A_remplir!U312,"")</f>
        <v/>
      </c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44" t="str">
        <f>IF(AND(AC299&lt;&gt;"",AF299&lt;&gt;""),SUMPRODUCT((A_remplir!A312:A1301=A299)*A_remplir!D312:D1301),"")</f>
        <v/>
      </c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  <c r="BZ299" s="9"/>
      <c r="CA299" s="9"/>
      <c r="CB299" s="9"/>
      <c r="CC299" s="9"/>
      <c r="CD299" s="9"/>
      <c r="CE299" s="9"/>
      <c r="CF299" s="9"/>
      <c r="CG299" s="9"/>
      <c r="CH299" s="9"/>
      <c r="CI299" s="9"/>
      <c r="CJ299" s="9"/>
      <c r="CK299" s="9"/>
      <c r="CL299" s="9"/>
      <c r="CM299" s="9" t="str">
        <f>IF(A_remplir!U312&lt;&gt;"",A_remplir!U312,"")</f>
        <v/>
      </c>
      <c r="CN299" s="9" t="str">
        <f>IF(A_remplir!W312&lt;&gt;"",A_remplir!W312,"")</f>
        <v/>
      </c>
      <c r="CO299" s="36" t="str">
        <f t="shared" si="10"/>
        <v/>
      </c>
    </row>
    <row r="300" spans="1:93" x14ac:dyDescent="0.25">
      <c r="A300" s="9"/>
      <c r="B300" s="9"/>
      <c r="C300" s="9"/>
      <c r="D300" s="9"/>
      <c r="E300" s="9"/>
      <c r="F300" s="9" t="str">
        <f>IF(A300&lt;&gt;"",A_remplir!$B$3,"")</f>
        <v/>
      </c>
      <c r="G300" s="9"/>
      <c r="H300" s="9" t="str">
        <f>IFERROR(VLOOKUP(G300,DONNEES!$C$2:$D$4,2,FALSE),"")</f>
        <v/>
      </c>
      <c r="I300" s="9"/>
      <c r="J300" s="9" t="str">
        <f>IFERROR(VLOOKUP(I300,DONNEES!$A$2:$B$4,2,FALSE),"")</f>
        <v/>
      </c>
      <c r="K300" s="9"/>
      <c r="L300" s="9"/>
      <c r="M300" s="9"/>
      <c r="N300" s="9" t="str">
        <f>IF(IF(A_remplir!B313&lt;&gt;0,A_remplir!B313,A_remplir!D313)=0,"",IF(A_remplir!B313&lt;&gt;0,A_remplir!B313,A_remplir!D313))</f>
        <v/>
      </c>
      <c r="O300" s="9"/>
      <c r="P300" s="9"/>
      <c r="Q300" s="9"/>
      <c r="R300" s="9" t="str">
        <f>IF(A_remplir!L313&lt;&gt;0,A_remplir!L313,"")</f>
        <v/>
      </c>
      <c r="S300" s="9" t="str">
        <f t="shared" si="9"/>
        <v/>
      </c>
      <c r="T300" s="9" t="str">
        <f>IF(A_remplir!I313&lt;&gt;0,A_remplir!I313,"")</f>
        <v/>
      </c>
      <c r="U300" s="9"/>
      <c r="V300" s="39" t="str">
        <f>IF(BC300&lt;&gt;"",A_remplir!$B$6,"")</f>
        <v/>
      </c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 t="str">
        <f>+IFERROR(VLOOKUP(AG300,DONNEES!M$6:$N299,2,0),"")</f>
        <v/>
      </c>
      <c r="AI300" s="9"/>
      <c r="AJ300" s="9" t="str">
        <f>IF(A_remplir!U313&lt;&gt;"",A_remplir!U313,"")</f>
        <v/>
      </c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44" t="str">
        <f>IF(AND(AC300&lt;&gt;"",AF300&lt;&gt;""),SUMPRODUCT((A_remplir!A313:A1302=A300)*A_remplir!D313:D1302),"")</f>
        <v/>
      </c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  <c r="BZ300" s="9"/>
      <c r="CA300" s="9"/>
      <c r="CB300" s="9"/>
      <c r="CC300" s="9"/>
      <c r="CD300" s="9"/>
      <c r="CE300" s="9"/>
      <c r="CF300" s="9"/>
      <c r="CG300" s="9"/>
      <c r="CH300" s="9"/>
      <c r="CI300" s="9"/>
      <c r="CJ300" s="9"/>
      <c r="CK300" s="9"/>
      <c r="CL300" s="9"/>
      <c r="CM300" s="9" t="str">
        <f>IF(A_remplir!U313&lt;&gt;"",A_remplir!U313,"")</f>
        <v/>
      </c>
      <c r="CN300" s="9" t="str">
        <f>IF(A_remplir!W313&lt;&gt;"",A_remplir!W313,"")</f>
        <v/>
      </c>
      <c r="CO300" s="36" t="str">
        <f t="shared" si="10"/>
        <v/>
      </c>
    </row>
    <row r="301" spans="1:93" x14ac:dyDescent="0.25">
      <c r="A301" s="9"/>
      <c r="B301" s="9"/>
      <c r="C301" s="9"/>
      <c r="D301" s="9"/>
      <c r="E301" s="9"/>
      <c r="F301" s="9" t="str">
        <f>IF(A301&lt;&gt;"",A_remplir!$B$3,"")</f>
        <v/>
      </c>
      <c r="G301" s="9"/>
      <c r="H301" s="9" t="str">
        <f>IFERROR(VLOOKUP(G301,DONNEES!$C$2:$D$4,2,FALSE),"")</f>
        <v/>
      </c>
      <c r="I301" s="9"/>
      <c r="J301" s="9" t="str">
        <f>IFERROR(VLOOKUP(I301,DONNEES!$A$2:$B$4,2,FALSE),"")</f>
        <v/>
      </c>
      <c r="K301" s="9"/>
      <c r="L301" s="9"/>
      <c r="M301" s="9"/>
      <c r="N301" s="9" t="str">
        <f>IF(IF(A_remplir!B314&lt;&gt;0,A_remplir!B314,A_remplir!D314)=0,"",IF(A_remplir!B314&lt;&gt;0,A_remplir!B314,A_remplir!D314))</f>
        <v/>
      </c>
      <c r="O301" s="9"/>
      <c r="P301" s="9"/>
      <c r="Q301" s="9"/>
      <c r="R301" s="9" t="str">
        <f>IF(A_remplir!L314&lt;&gt;0,A_remplir!L314,"")</f>
        <v/>
      </c>
      <c r="S301" s="9" t="str">
        <f t="shared" si="9"/>
        <v/>
      </c>
      <c r="T301" s="9" t="str">
        <f>IF(A_remplir!I314&lt;&gt;0,A_remplir!I314,"")</f>
        <v/>
      </c>
      <c r="U301" s="9"/>
      <c r="V301" s="39" t="str">
        <f>IF(BC301&lt;&gt;"",A_remplir!$B$6,"")</f>
        <v/>
      </c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 t="str">
        <f>+IFERROR(VLOOKUP(AG301,DONNEES!M$6:$N300,2,0),"")</f>
        <v/>
      </c>
      <c r="AI301" s="9"/>
      <c r="AJ301" s="9" t="str">
        <f>IF(A_remplir!U314&lt;&gt;"",A_remplir!U314,"")</f>
        <v/>
      </c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44" t="str">
        <f>IF(AND(AC301&lt;&gt;"",AF301&lt;&gt;""),SUMPRODUCT((A_remplir!A314:A1303=A301)*A_remplir!D314:D1303),"")</f>
        <v/>
      </c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  <c r="BZ301" s="9"/>
      <c r="CA301" s="9"/>
      <c r="CB301" s="9"/>
      <c r="CC301" s="9"/>
      <c r="CD301" s="9"/>
      <c r="CE301" s="9"/>
      <c r="CF301" s="9"/>
      <c r="CG301" s="9"/>
      <c r="CH301" s="9"/>
      <c r="CI301" s="9"/>
      <c r="CJ301" s="9"/>
      <c r="CK301" s="9"/>
      <c r="CL301" s="9"/>
      <c r="CM301" s="9" t="str">
        <f>IF(A_remplir!U314&lt;&gt;"",A_remplir!U314,"")</f>
        <v/>
      </c>
      <c r="CN301" s="9" t="str">
        <f>IF(A_remplir!W314&lt;&gt;"",A_remplir!W314,"")</f>
        <v/>
      </c>
      <c r="CO301" s="36" t="str">
        <f t="shared" si="10"/>
        <v/>
      </c>
    </row>
    <row r="302" spans="1:93" x14ac:dyDescent="0.25">
      <c r="A302" s="9"/>
      <c r="B302" s="9"/>
      <c r="C302" s="9"/>
      <c r="D302" s="9"/>
      <c r="E302" s="9"/>
      <c r="F302" s="9" t="str">
        <f>IF(A302&lt;&gt;"",A_remplir!$B$3,"")</f>
        <v/>
      </c>
      <c r="G302" s="9"/>
      <c r="H302" s="9" t="str">
        <f>IFERROR(VLOOKUP(G302,DONNEES!$C$2:$D$4,2,FALSE),"")</f>
        <v/>
      </c>
      <c r="I302" s="9"/>
      <c r="J302" s="9" t="str">
        <f>IFERROR(VLOOKUP(I302,DONNEES!$A$2:$B$4,2,FALSE),"")</f>
        <v/>
      </c>
      <c r="K302" s="9"/>
      <c r="L302" s="9"/>
      <c r="M302" s="9"/>
      <c r="N302" s="9" t="str">
        <f>IF(IF(A_remplir!B315&lt;&gt;0,A_remplir!B315,A_remplir!D315)=0,"",IF(A_remplir!B315&lt;&gt;0,A_remplir!B315,A_remplir!D315))</f>
        <v/>
      </c>
      <c r="O302" s="9"/>
      <c r="P302" s="9"/>
      <c r="Q302" s="9"/>
      <c r="R302" s="9" t="str">
        <f>IF(A_remplir!L315&lt;&gt;0,A_remplir!L315,"")</f>
        <v/>
      </c>
      <c r="S302" s="9" t="str">
        <f t="shared" si="9"/>
        <v/>
      </c>
      <c r="T302" s="9" t="str">
        <f>IF(A_remplir!I315&lt;&gt;0,A_remplir!I315,"")</f>
        <v/>
      </c>
      <c r="U302" s="9"/>
      <c r="V302" s="39" t="str">
        <f>IF(BC302&lt;&gt;"",A_remplir!$B$6,"")</f>
        <v/>
      </c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 t="str">
        <f>+IFERROR(VLOOKUP(AG302,DONNEES!M$6:$N301,2,0),"")</f>
        <v/>
      </c>
      <c r="AI302" s="9"/>
      <c r="AJ302" s="9" t="str">
        <f>IF(A_remplir!U315&lt;&gt;"",A_remplir!U315,"")</f>
        <v/>
      </c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44" t="str">
        <f>IF(AND(AC302&lt;&gt;"",AF302&lt;&gt;""),SUMPRODUCT((A_remplir!A315:A1304=A302)*A_remplir!D315:D1304),"")</f>
        <v/>
      </c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  <c r="BZ302" s="9"/>
      <c r="CA302" s="9"/>
      <c r="CB302" s="9"/>
      <c r="CC302" s="9"/>
      <c r="CD302" s="9"/>
      <c r="CE302" s="9"/>
      <c r="CF302" s="9"/>
      <c r="CG302" s="9"/>
      <c r="CH302" s="9"/>
      <c r="CI302" s="9"/>
      <c r="CJ302" s="9"/>
      <c r="CK302" s="9"/>
      <c r="CL302" s="9"/>
      <c r="CM302" s="9" t="str">
        <f>IF(A_remplir!U315&lt;&gt;"",A_remplir!U315,"")</f>
        <v/>
      </c>
      <c r="CN302" s="9" t="str">
        <f>IF(A_remplir!W315&lt;&gt;"",A_remplir!W315,"")</f>
        <v/>
      </c>
      <c r="CO302" s="36" t="str">
        <f t="shared" si="10"/>
        <v/>
      </c>
    </row>
    <row r="303" spans="1:93" x14ac:dyDescent="0.25">
      <c r="A303" s="9"/>
      <c r="B303" s="9"/>
      <c r="C303" s="9"/>
      <c r="D303" s="9"/>
      <c r="E303" s="9"/>
      <c r="F303" s="9" t="str">
        <f>IF(A303&lt;&gt;"",A_remplir!$B$3,"")</f>
        <v/>
      </c>
      <c r="G303" s="9"/>
      <c r="H303" s="9" t="str">
        <f>IFERROR(VLOOKUP(G303,DONNEES!$C$2:$D$4,2,FALSE),"")</f>
        <v/>
      </c>
      <c r="I303" s="9"/>
      <c r="J303" s="9" t="str">
        <f>IFERROR(VLOOKUP(I303,DONNEES!$A$2:$B$4,2,FALSE),"")</f>
        <v/>
      </c>
      <c r="K303" s="9"/>
      <c r="L303" s="9"/>
      <c r="M303" s="9"/>
      <c r="N303" s="9" t="str">
        <f>IF(IF(A_remplir!B316&lt;&gt;0,A_remplir!B316,A_remplir!D316)=0,"",IF(A_remplir!B316&lt;&gt;0,A_remplir!B316,A_remplir!D316))</f>
        <v/>
      </c>
      <c r="O303" s="9"/>
      <c r="P303" s="9"/>
      <c r="Q303" s="9"/>
      <c r="R303" s="9" t="str">
        <f>IF(A_remplir!L316&lt;&gt;0,A_remplir!L316,"")</f>
        <v/>
      </c>
      <c r="S303" s="9" t="str">
        <f t="shared" si="9"/>
        <v/>
      </c>
      <c r="T303" s="9" t="str">
        <f>IF(A_remplir!I316&lt;&gt;0,A_remplir!I316,"")</f>
        <v/>
      </c>
      <c r="U303" s="9"/>
      <c r="V303" s="39" t="str">
        <f>IF(BC303&lt;&gt;"",A_remplir!$B$6,"")</f>
        <v/>
      </c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 t="str">
        <f>+IFERROR(VLOOKUP(AG303,DONNEES!M$6:$N302,2,0),"")</f>
        <v/>
      </c>
      <c r="AI303" s="9"/>
      <c r="AJ303" s="9" t="str">
        <f>IF(A_remplir!U316&lt;&gt;"",A_remplir!U316,"")</f>
        <v/>
      </c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44" t="str">
        <f>IF(AND(AC303&lt;&gt;"",AF303&lt;&gt;""),SUMPRODUCT((A_remplir!A316:A1305=A303)*A_remplir!D316:D1305),"")</f>
        <v/>
      </c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  <c r="BZ303" s="9"/>
      <c r="CA303" s="9"/>
      <c r="CB303" s="9"/>
      <c r="CC303" s="9"/>
      <c r="CD303" s="9"/>
      <c r="CE303" s="9"/>
      <c r="CF303" s="9"/>
      <c r="CG303" s="9"/>
      <c r="CH303" s="9"/>
      <c r="CI303" s="9"/>
      <c r="CJ303" s="9"/>
      <c r="CK303" s="9"/>
      <c r="CL303" s="9"/>
      <c r="CM303" s="9" t="str">
        <f>IF(A_remplir!U316&lt;&gt;"",A_remplir!U316,"")</f>
        <v/>
      </c>
      <c r="CN303" s="9" t="str">
        <f>IF(A_remplir!W316&lt;&gt;"",A_remplir!W316,"")</f>
        <v/>
      </c>
      <c r="CO303" s="36" t="str">
        <f t="shared" si="10"/>
        <v/>
      </c>
    </row>
    <row r="304" spans="1:93" x14ac:dyDescent="0.25">
      <c r="A304" s="9"/>
      <c r="B304" s="9"/>
      <c r="C304" s="9"/>
      <c r="D304" s="9"/>
      <c r="E304" s="9"/>
      <c r="F304" s="9" t="str">
        <f>IF(A304&lt;&gt;"",A_remplir!$B$3,"")</f>
        <v/>
      </c>
      <c r="G304" s="9"/>
      <c r="H304" s="9" t="str">
        <f>IFERROR(VLOOKUP(G304,DONNEES!$C$2:$D$4,2,FALSE),"")</f>
        <v/>
      </c>
      <c r="I304" s="9"/>
      <c r="J304" s="9" t="str">
        <f>IFERROR(VLOOKUP(I304,DONNEES!$A$2:$B$4,2,FALSE),"")</f>
        <v/>
      </c>
      <c r="K304" s="9"/>
      <c r="L304" s="9"/>
      <c r="M304" s="9"/>
      <c r="N304" s="9" t="str">
        <f>IF(IF(A_remplir!B317&lt;&gt;0,A_remplir!B317,A_remplir!D317)=0,"",IF(A_remplir!B317&lt;&gt;0,A_remplir!B317,A_remplir!D317))</f>
        <v/>
      </c>
      <c r="O304" s="9"/>
      <c r="P304" s="9"/>
      <c r="Q304" s="9"/>
      <c r="R304" s="9" t="str">
        <f>IF(A_remplir!L317&lt;&gt;0,A_remplir!L317,"")</f>
        <v/>
      </c>
      <c r="S304" s="9" t="str">
        <f t="shared" si="9"/>
        <v/>
      </c>
      <c r="T304" s="9" t="str">
        <f>IF(A_remplir!I317&lt;&gt;0,A_remplir!I317,"")</f>
        <v/>
      </c>
      <c r="U304" s="9"/>
      <c r="V304" s="39" t="str">
        <f>IF(BC304&lt;&gt;"",A_remplir!$B$6,"")</f>
        <v/>
      </c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 t="str">
        <f>+IFERROR(VLOOKUP(AG304,DONNEES!M$6:$N303,2,0),"")</f>
        <v/>
      </c>
      <c r="AI304" s="9"/>
      <c r="AJ304" s="9" t="str">
        <f>IF(A_remplir!U317&lt;&gt;"",A_remplir!U317,"")</f>
        <v/>
      </c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44" t="str">
        <f>IF(AND(AC304&lt;&gt;"",AF304&lt;&gt;""),SUMPRODUCT((A_remplir!A317:A1306=A304)*A_remplir!D317:D1306),"")</f>
        <v/>
      </c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  <c r="BZ304" s="9"/>
      <c r="CA304" s="9"/>
      <c r="CB304" s="9"/>
      <c r="CC304" s="9"/>
      <c r="CD304" s="9"/>
      <c r="CE304" s="9"/>
      <c r="CF304" s="9"/>
      <c r="CG304" s="9"/>
      <c r="CH304" s="9"/>
      <c r="CI304" s="9"/>
      <c r="CJ304" s="9"/>
      <c r="CK304" s="9"/>
      <c r="CL304" s="9"/>
      <c r="CM304" s="9" t="str">
        <f>IF(A_remplir!U317&lt;&gt;"",A_remplir!U317,"")</f>
        <v/>
      </c>
      <c r="CN304" s="9" t="str">
        <f>IF(A_remplir!W317&lt;&gt;"",A_remplir!W317,"")</f>
        <v/>
      </c>
      <c r="CO304" s="36" t="str">
        <f t="shared" si="10"/>
        <v/>
      </c>
    </row>
    <row r="305" spans="1:93" x14ac:dyDescent="0.25">
      <c r="A305" s="9"/>
      <c r="B305" s="9"/>
      <c r="C305" s="9"/>
      <c r="D305" s="9"/>
      <c r="E305" s="9"/>
      <c r="F305" s="9" t="str">
        <f>IF(A305&lt;&gt;"",A_remplir!$B$3,"")</f>
        <v/>
      </c>
      <c r="G305" s="9"/>
      <c r="H305" s="9" t="str">
        <f>IFERROR(VLOOKUP(G305,DONNEES!$C$2:$D$4,2,FALSE),"")</f>
        <v/>
      </c>
      <c r="I305" s="9"/>
      <c r="J305" s="9" t="str">
        <f>IFERROR(VLOOKUP(I305,DONNEES!$A$2:$B$4,2,FALSE),"")</f>
        <v/>
      </c>
      <c r="K305" s="9"/>
      <c r="L305" s="9"/>
      <c r="M305" s="9"/>
      <c r="N305" s="9" t="str">
        <f>IF(IF(A_remplir!B318&lt;&gt;0,A_remplir!B318,A_remplir!D318)=0,"",IF(A_remplir!B318&lt;&gt;0,A_remplir!B318,A_remplir!D318))</f>
        <v/>
      </c>
      <c r="O305" s="9"/>
      <c r="P305" s="9"/>
      <c r="Q305" s="9"/>
      <c r="R305" s="9" t="str">
        <f>IF(A_remplir!L318&lt;&gt;0,A_remplir!L318,"")</f>
        <v/>
      </c>
      <c r="S305" s="9" t="str">
        <f t="shared" si="9"/>
        <v/>
      </c>
      <c r="T305" s="9" t="str">
        <f>IF(A_remplir!I318&lt;&gt;0,A_remplir!I318,"")</f>
        <v/>
      </c>
      <c r="U305" s="9"/>
      <c r="V305" s="39" t="str">
        <f>IF(BC305&lt;&gt;"",A_remplir!$B$6,"")</f>
        <v/>
      </c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 t="str">
        <f>+IFERROR(VLOOKUP(AG305,DONNEES!M$6:$N304,2,0),"")</f>
        <v/>
      </c>
      <c r="AI305" s="9"/>
      <c r="AJ305" s="9" t="str">
        <f>IF(A_remplir!U318&lt;&gt;"",A_remplir!U318,"")</f>
        <v/>
      </c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44" t="str">
        <f>IF(AND(AC305&lt;&gt;"",AF305&lt;&gt;""),SUMPRODUCT((A_remplir!A318:A1307=A305)*A_remplir!D318:D1307),"")</f>
        <v/>
      </c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  <c r="BZ305" s="9"/>
      <c r="CA305" s="9"/>
      <c r="CB305" s="9"/>
      <c r="CC305" s="9"/>
      <c r="CD305" s="9"/>
      <c r="CE305" s="9"/>
      <c r="CF305" s="9"/>
      <c r="CG305" s="9"/>
      <c r="CH305" s="9"/>
      <c r="CI305" s="9"/>
      <c r="CJ305" s="9"/>
      <c r="CK305" s="9"/>
      <c r="CL305" s="9"/>
      <c r="CM305" s="9" t="str">
        <f>IF(A_remplir!U318&lt;&gt;"",A_remplir!U318,"")</f>
        <v/>
      </c>
      <c r="CN305" s="9" t="str">
        <f>IF(A_remplir!W318&lt;&gt;"",A_remplir!W318,"")</f>
        <v/>
      </c>
      <c r="CO305" s="36" t="str">
        <f t="shared" si="10"/>
        <v/>
      </c>
    </row>
    <row r="306" spans="1:93" x14ac:dyDescent="0.25">
      <c r="A306" s="9"/>
      <c r="B306" s="9"/>
      <c r="C306" s="9"/>
      <c r="D306" s="9"/>
      <c r="E306" s="9"/>
      <c r="F306" s="9" t="str">
        <f>IF(A306&lt;&gt;"",A_remplir!$B$3,"")</f>
        <v/>
      </c>
      <c r="G306" s="9"/>
      <c r="H306" s="9" t="str">
        <f>IFERROR(VLOOKUP(G306,DONNEES!$C$2:$D$4,2,FALSE),"")</f>
        <v/>
      </c>
      <c r="I306" s="9"/>
      <c r="J306" s="9" t="str">
        <f>IFERROR(VLOOKUP(I306,DONNEES!$A$2:$B$4,2,FALSE),"")</f>
        <v/>
      </c>
      <c r="K306" s="9"/>
      <c r="L306" s="9"/>
      <c r="M306" s="9"/>
      <c r="N306" s="9" t="str">
        <f>IF(IF(A_remplir!B319&lt;&gt;0,A_remplir!B319,A_remplir!D319)=0,"",IF(A_remplir!B319&lt;&gt;0,A_remplir!B319,A_remplir!D319))</f>
        <v/>
      </c>
      <c r="O306" s="9"/>
      <c r="P306" s="9"/>
      <c r="Q306" s="9"/>
      <c r="R306" s="9" t="str">
        <f>IF(A_remplir!L319&lt;&gt;0,A_remplir!L319,"")</f>
        <v/>
      </c>
      <c r="S306" s="9" t="str">
        <f t="shared" si="9"/>
        <v/>
      </c>
      <c r="T306" s="9" t="str">
        <f>IF(A_remplir!I319&lt;&gt;0,A_remplir!I319,"")</f>
        <v/>
      </c>
      <c r="U306" s="9"/>
      <c r="V306" s="39" t="str">
        <f>IF(BC306&lt;&gt;"",A_remplir!$B$6,"")</f>
        <v/>
      </c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 t="str">
        <f>+IFERROR(VLOOKUP(AG306,DONNEES!M$6:$N305,2,0),"")</f>
        <v/>
      </c>
      <c r="AI306" s="9"/>
      <c r="AJ306" s="9" t="str">
        <f>IF(A_remplir!U319&lt;&gt;"",A_remplir!U319,"")</f>
        <v/>
      </c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44" t="str">
        <f>IF(AND(AC306&lt;&gt;"",AF306&lt;&gt;""),SUMPRODUCT((A_remplir!A319:A1308=A306)*A_remplir!D319:D1308),"")</f>
        <v/>
      </c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  <c r="BZ306" s="9"/>
      <c r="CA306" s="9"/>
      <c r="CB306" s="9"/>
      <c r="CC306" s="9"/>
      <c r="CD306" s="9"/>
      <c r="CE306" s="9"/>
      <c r="CF306" s="9"/>
      <c r="CG306" s="9"/>
      <c r="CH306" s="9"/>
      <c r="CI306" s="9"/>
      <c r="CJ306" s="9"/>
      <c r="CK306" s="9"/>
      <c r="CL306" s="9"/>
      <c r="CM306" s="9" t="str">
        <f>IF(A_remplir!U319&lt;&gt;"",A_remplir!U319,"")</f>
        <v/>
      </c>
      <c r="CN306" s="9" t="str">
        <f>IF(A_remplir!W319&lt;&gt;"",A_remplir!W319,"")</f>
        <v/>
      </c>
      <c r="CO306" s="36" t="str">
        <f t="shared" si="10"/>
        <v/>
      </c>
    </row>
    <row r="307" spans="1:93" x14ac:dyDescent="0.25">
      <c r="A307" s="9"/>
      <c r="B307" s="9"/>
      <c r="C307" s="9"/>
      <c r="D307" s="9"/>
      <c r="E307" s="9"/>
      <c r="F307" s="9" t="str">
        <f>IF(A307&lt;&gt;"",A_remplir!$B$3,"")</f>
        <v/>
      </c>
      <c r="G307" s="9"/>
      <c r="H307" s="9" t="str">
        <f>IFERROR(VLOOKUP(G307,DONNEES!$C$2:$D$4,2,FALSE),"")</f>
        <v/>
      </c>
      <c r="I307" s="9"/>
      <c r="J307" s="9" t="str">
        <f>IFERROR(VLOOKUP(I307,DONNEES!$A$2:$B$4,2,FALSE),"")</f>
        <v/>
      </c>
      <c r="K307" s="9"/>
      <c r="L307" s="9"/>
      <c r="M307" s="9"/>
      <c r="N307" s="9" t="str">
        <f>IF(IF(A_remplir!B320&lt;&gt;0,A_remplir!B320,A_remplir!D320)=0,"",IF(A_remplir!B320&lt;&gt;0,A_remplir!B320,A_remplir!D320))</f>
        <v/>
      </c>
      <c r="O307" s="9"/>
      <c r="P307" s="9"/>
      <c r="Q307" s="9"/>
      <c r="R307" s="9" t="str">
        <f>IF(A_remplir!L320&lt;&gt;0,A_remplir!L320,"")</f>
        <v/>
      </c>
      <c r="S307" s="9" t="str">
        <f t="shared" si="9"/>
        <v/>
      </c>
      <c r="T307" s="9" t="str">
        <f>IF(A_remplir!I320&lt;&gt;0,A_remplir!I320,"")</f>
        <v/>
      </c>
      <c r="U307" s="9"/>
      <c r="V307" s="39" t="str">
        <f>IF(BC307&lt;&gt;"",A_remplir!$B$6,"")</f>
        <v/>
      </c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 t="str">
        <f>+IFERROR(VLOOKUP(AG307,DONNEES!M$6:$N306,2,0),"")</f>
        <v/>
      </c>
      <c r="AI307" s="9"/>
      <c r="AJ307" s="9" t="str">
        <f>IF(A_remplir!U320&lt;&gt;"",A_remplir!U320,"")</f>
        <v/>
      </c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44" t="str">
        <f>IF(AND(AC307&lt;&gt;"",AF307&lt;&gt;""),SUMPRODUCT((A_remplir!A320:A1309=A307)*A_remplir!D320:D1309),"")</f>
        <v/>
      </c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  <c r="BZ307" s="9"/>
      <c r="CA307" s="9"/>
      <c r="CB307" s="9"/>
      <c r="CC307" s="9"/>
      <c r="CD307" s="9"/>
      <c r="CE307" s="9"/>
      <c r="CF307" s="9"/>
      <c r="CG307" s="9"/>
      <c r="CH307" s="9"/>
      <c r="CI307" s="9"/>
      <c r="CJ307" s="9"/>
      <c r="CK307" s="9"/>
      <c r="CL307" s="9"/>
      <c r="CM307" s="9" t="str">
        <f>IF(A_remplir!U320&lt;&gt;"",A_remplir!U320,"")</f>
        <v/>
      </c>
      <c r="CN307" s="9" t="str">
        <f>IF(A_remplir!W320&lt;&gt;"",A_remplir!W320,"")</f>
        <v/>
      </c>
      <c r="CO307" s="36" t="str">
        <f t="shared" si="10"/>
        <v/>
      </c>
    </row>
    <row r="308" spans="1:93" x14ac:dyDescent="0.25">
      <c r="A308" s="9"/>
      <c r="B308" s="9"/>
      <c r="C308" s="9"/>
      <c r="D308" s="9"/>
      <c r="E308" s="9"/>
      <c r="F308" s="9" t="str">
        <f>IF(A308&lt;&gt;"",A_remplir!$B$3,"")</f>
        <v/>
      </c>
      <c r="G308" s="9"/>
      <c r="H308" s="9" t="str">
        <f>IFERROR(VLOOKUP(G308,DONNEES!$C$2:$D$4,2,FALSE),"")</f>
        <v/>
      </c>
      <c r="I308" s="9"/>
      <c r="J308" s="9" t="str">
        <f>IFERROR(VLOOKUP(I308,DONNEES!$A$2:$B$4,2,FALSE),"")</f>
        <v/>
      </c>
      <c r="K308" s="9"/>
      <c r="L308" s="9"/>
      <c r="M308" s="9"/>
      <c r="N308" s="9" t="str">
        <f>IF(IF(A_remplir!B321&lt;&gt;0,A_remplir!B321,A_remplir!D321)=0,"",IF(A_remplir!B321&lt;&gt;0,A_remplir!B321,A_remplir!D321))</f>
        <v/>
      </c>
      <c r="O308" s="9"/>
      <c r="P308" s="9"/>
      <c r="Q308" s="9"/>
      <c r="R308" s="9" t="str">
        <f>IF(A_remplir!L321&lt;&gt;0,A_remplir!L321,"")</f>
        <v/>
      </c>
      <c r="S308" s="9" t="str">
        <f t="shared" si="9"/>
        <v/>
      </c>
      <c r="T308" s="9" t="str">
        <f>IF(A_remplir!I321&lt;&gt;0,A_remplir!I321,"")</f>
        <v/>
      </c>
      <c r="U308" s="9"/>
      <c r="V308" s="39" t="str">
        <f>IF(BC308&lt;&gt;"",A_remplir!$B$6,"")</f>
        <v/>
      </c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 t="str">
        <f>+IFERROR(VLOOKUP(AG308,DONNEES!M$6:$N307,2,0),"")</f>
        <v/>
      </c>
      <c r="AI308" s="9"/>
      <c r="AJ308" s="9" t="str">
        <f>IF(A_remplir!U321&lt;&gt;"",A_remplir!U321,"")</f>
        <v/>
      </c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44" t="str">
        <f>IF(AND(AC308&lt;&gt;"",AF308&lt;&gt;""),SUMPRODUCT((A_remplir!A321:A1310=A308)*A_remplir!D321:D1310),"")</f>
        <v/>
      </c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  <c r="BZ308" s="9"/>
      <c r="CA308" s="9"/>
      <c r="CB308" s="9"/>
      <c r="CC308" s="9"/>
      <c r="CD308" s="9"/>
      <c r="CE308" s="9"/>
      <c r="CF308" s="9"/>
      <c r="CG308" s="9"/>
      <c r="CH308" s="9"/>
      <c r="CI308" s="9"/>
      <c r="CJ308" s="9"/>
      <c r="CK308" s="9"/>
      <c r="CL308" s="9"/>
      <c r="CM308" s="9" t="str">
        <f>IF(A_remplir!U321&lt;&gt;"",A_remplir!U321,"")</f>
        <v/>
      </c>
      <c r="CN308" s="9" t="str">
        <f>IF(A_remplir!W321&lt;&gt;"",A_remplir!W321,"")</f>
        <v/>
      </c>
      <c r="CO308" s="36" t="str">
        <f t="shared" si="10"/>
        <v/>
      </c>
    </row>
    <row r="309" spans="1:93" x14ac:dyDescent="0.25">
      <c r="A309" s="9"/>
      <c r="B309" s="9"/>
      <c r="C309" s="9"/>
      <c r="D309" s="9"/>
      <c r="E309" s="9"/>
      <c r="F309" s="9" t="str">
        <f>IF(A309&lt;&gt;"",A_remplir!$B$3,"")</f>
        <v/>
      </c>
      <c r="G309" s="9"/>
      <c r="H309" s="9" t="str">
        <f>IFERROR(VLOOKUP(G309,DONNEES!$C$2:$D$4,2,FALSE),"")</f>
        <v/>
      </c>
      <c r="I309" s="9"/>
      <c r="J309" s="9" t="str">
        <f>IFERROR(VLOOKUP(I309,DONNEES!$A$2:$B$4,2,FALSE),"")</f>
        <v/>
      </c>
      <c r="K309" s="9"/>
      <c r="L309" s="9"/>
      <c r="M309" s="9"/>
      <c r="N309" s="9" t="str">
        <f>IF(IF(A_remplir!B322&lt;&gt;0,A_remplir!B322,A_remplir!D322)=0,"",IF(A_remplir!B322&lt;&gt;0,A_remplir!B322,A_remplir!D322))</f>
        <v/>
      </c>
      <c r="O309" s="9"/>
      <c r="P309" s="9"/>
      <c r="Q309" s="9"/>
      <c r="R309" s="9" t="str">
        <f>IF(A_remplir!L322&lt;&gt;0,A_remplir!L322,"")</f>
        <v/>
      </c>
      <c r="S309" s="9" t="str">
        <f t="shared" si="9"/>
        <v/>
      </c>
      <c r="T309" s="9" t="str">
        <f>IF(A_remplir!I322&lt;&gt;0,A_remplir!I322,"")</f>
        <v/>
      </c>
      <c r="U309" s="9"/>
      <c r="V309" s="39" t="str">
        <f>IF(BC309&lt;&gt;"",A_remplir!$B$6,"")</f>
        <v/>
      </c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 t="str">
        <f>+IFERROR(VLOOKUP(AG309,DONNEES!M$6:$N308,2,0),"")</f>
        <v/>
      </c>
      <c r="AI309" s="9"/>
      <c r="AJ309" s="9" t="str">
        <f>IF(A_remplir!U322&lt;&gt;"",A_remplir!U322,"")</f>
        <v/>
      </c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44" t="str">
        <f>IF(AND(AC309&lt;&gt;"",AF309&lt;&gt;""),SUMPRODUCT((A_remplir!A322:A1311=A309)*A_remplir!D322:D1311),"")</f>
        <v/>
      </c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  <c r="BZ309" s="9"/>
      <c r="CA309" s="9"/>
      <c r="CB309" s="9"/>
      <c r="CC309" s="9"/>
      <c r="CD309" s="9"/>
      <c r="CE309" s="9"/>
      <c r="CF309" s="9"/>
      <c r="CG309" s="9"/>
      <c r="CH309" s="9"/>
      <c r="CI309" s="9"/>
      <c r="CJ309" s="9"/>
      <c r="CK309" s="9"/>
      <c r="CL309" s="9"/>
      <c r="CM309" s="9" t="str">
        <f>IF(A_remplir!U322&lt;&gt;"",A_remplir!U322,"")</f>
        <v/>
      </c>
      <c r="CN309" s="9" t="str">
        <f>IF(A_remplir!W322&lt;&gt;"",A_remplir!W322,"")</f>
        <v/>
      </c>
      <c r="CO309" s="36" t="str">
        <f t="shared" si="10"/>
        <v/>
      </c>
    </row>
    <row r="310" spans="1:93" x14ac:dyDescent="0.25">
      <c r="A310" s="9"/>
      <c r="B310" s="9"/>
      <c r="C310" s="9"/>
      <c r="D310" s="9"/>
      <c r="E310" s="9"/>
      <c r="F310" s="9" t="str">
        <f>IF(A310&lt;&gt;"",A_remplir!$B$3,"")</f>
        <v/>
      </c>
      <c r="G310" s="9"/>
      <c r="H310" s="9" t="str">
        <f>IFERROR(VLOOKUP(G310,DONNEES!$C$2:$D$4,2,FALSE),"")</f>
        <v/>
      </c>
      <c r="I310" s="9"/>
      <c r="J310" s="9" t="str">
        <f>IFERROR(VLOOKUP(I310,DONNEES!$A$2:$B$4,2,FALSE),"")</f>
        <v/>
      </c>
      <c r="K310" s="9"/>
      <c r="L310" s="9"/>
      <c r="M310" s="9"/>
      <c r="N310" s="9" t="str">
        <f>IF(IF(A_remplir!B323&lt;&gt;0,A_remplir!B323,A_remplir!D323)=0,"",IF(A_remplir!B323&lt;&gt;0,A_remplir!B323,A_remplir!D323))</f>
        <v/>
      </c>
      <c r="O310" s="9"/>
      <c r="P310" s="9"/>
      <c r="Q310" s="9"/>
      <c r="R310" s="9" t="str">
        <f>IF(A_remplir!L323&lt;&gt;0,A_remplir!L323,"")</f>
        <v/>
      </c>
      <c r="S310" s="9" t="str">
        <f t="shared" si="9"/>
        <v/>
      </c>
      <c r="T310" s="9" t="str">
        <f>IF(A_remplir!I323&lt;&gt;0,A_remplir!I323,"")</f>
        <v/>
      </c>
      <c r="U310" s="9"/>
      <c r="V310" s="39" t="str">
        <f>IF(BC310&lt;&gt;"",A_remplir!$B$6,"")</f>
        <v/>
      </c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 t="str">
        <f>+IFERROR(VLOOKUP(AG310,DONNEES!M$6:$N309,2,0),"")</f>
        <v/>
      </c>
      <c r="AI310" s="9"/>
      <c r="AJ310" s="9" t="str">
        <f>IF(A_remplir!U323&lt;&gt;"",A_remplir!U323,"")</f>
        <v/>
      </c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44" t="str">
        <f>IF(AND(AC310&lt;&gt;"",AF310&lt;&gt;""),SUMPRODUCT((A_remplir!A323:A1312=A310)*A_remplir!D323:D1312),"")</f>
        <v/>
      </c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  <c r="BZ310" s="9"/>
      <c r="CA310" s="9"/>
      <c r="CB310" s="9"/>
      <c r="CC310" s="9"/>
      <c r="CD310" s="9"/>
      <c r="CE310" s="9"/>
      <c r="CF310" s="9"/>
      <c r="CG310" s="9"/>
      <c r="CH310" s="9"/>
      <c r="CI310" s="9"/>
      <c r="CJ310" s="9"/>
      <c r="CK310" s="9"/>
      <c r="CL310" s="9"/>
      <c r="CM310" s="9" t="str">
        <f>IF(A_remplir!U323&lt;&gt;"",A_remplir!U323,"")</f>
        <v/>
      </c>
      <c r="CN310" s="9" t="str">
        <f>IF(A_remplir!W323&lt;&gt;"",A_remplir!W323,"")</f>
        <v/>
      </c>
      <c r="CO310" s="36" t="str">
        <f t="shared" si="10"/>
        <v/>
      </c>
    </row>
    <row r="311" spans="1:93" x14ac:dyDescent="0.25">
      <c r="A311" s="9"/>
      <c r="B311" s="9"/>
      <c r="C311" s="9"/>
      <c r="D311" s="9"/>
      <c r="E311" s="9"/>
      <c r="F311" s="9" t="str">
        <f>IF(A311&lt;&gt;"",A_remplir!$B$3,"")</f>
        <v/>
      </c>
      <c r="G311" s="9"/>
      <c r="H311" s="9" t="str">
        <f>IFERROR(VLOOKUP(G311,DONNEES!$C$2:$D$4,2,FALSE),"")</f>
        <v/>
      </c>
      <c r="I311" s="9"/>
      <c r="J311" s="9" t="str">
        <f>IFERROR(VLOOKUP(I311,DONNEES!$A$2:$B$4,2,FALSE),"")</f>
        <v/>
      </c>
      <c r="K311" s="9"/>
      <c r="L311" s="9"/>
      <c r="M311" s="9"/>
      <c r="N311" s="9" t="str">
        <f>IF(IF(A_remplir!B324&lt;&gt;0,A_remplir!B324,A_remplir!D324)=0,"",IF(A_remplir!B324&lt;&gt;0,A_remplir!B324,A_remplir!D324))</f>
        <v/>
      </c>
      <c r="O311" s="9"/>
      <c r="P311" s="9"/>
      <c r="Q311" s="9"/>
      <c r="R311" s="9" t="str">
        <f>IF(A_remplir!L324&lt;&gt;0,A_remplir!L324,"")</f>
        <v/>
      </c>
      <c r="S311" s="9" t="str">
        <f t="shared" si="9"/>
        <v/>
      </c>
      <c r="T311" s="9" t="str">
        <f>IF(A_remplir!I324&lt;&gt;0,A_remplir!I324,"")</f>
        <v/>
      </c>
      <c r="U311" s="9"/>
      <c r="V311" s="39" t="str">
        <f>IF(BC311&lt;&gt;"",A_remplir!$B$6,"")</f>
        <v/>
      </c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 t="str">
        <f>+IFERROR(VLOOKUP(AG311,DONNEES!M$6:$N310,2,0),"")</f>
        <v/>
      </c>
      <c r="AI311" s="9"/>
      <c r="AJ311" s="9" t="str">
        <f>IF(A_remplir!U324&lt;&gt;"",A_remplir!U324,"")</f>
        <v/>
      </c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44" t="str">
        <f>IF(AND(AC311&lt;&gt;"",AF311&lt;&gt;""),SUMPRODUCT((A_remplir!A324:A1313=A311)*A_remplir!D324:D1313),"")</f>
        <v/>
      </c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  <c r="BZ311" s="9"/>
      <c r="CA311" s="9"/>
      <c r="CB311" s="9"/>
      <c r="CC311" s="9"/>
      <c r="CD311" s="9"/>
      <c r="CE311" s="9"/>
      <c r="CF311" s="9"/>
      <c r="CG311" s="9"/>
      <c r="CH311" s="9"/>
      <c r="CI311" s="9"/>
      <c r="CJ311" s="9"/>
      <c r="CK311" s="9"/>
      <c r="CL311" s="9"/>
      <c r="CM311" s="9" t="str">
        <f>IF(A_remplir!U324&lt;&gt;"",A_remplir!U324,"")</f>
        <v/>
      </c>
      <c r="CN311" s="9" t="str">
        <f>IF(A_remplir!W324&lt;&gt;"",A_remplir!W324,"")</f>
        <v/>
      </c>
      <c r="CO311" s="36" t="str">
        <f t="shared" si="10"/>
        <v/>
      </c>
    </row>
    <row r="312" spans="1:93" x14ac:dyDescent="0.25">
      <c r="A312" s="9"/>
      <c r="B312" s="9"/>
      <c r="C312" s="9"/>
      <c r="D312" s="9"/>
      <c r="E312" s="9"/>
      <c r="F312" s="9" t="str">
        <f>IF(A312&lt;&gt;"",A_remplir!$B$3,"")</f>
        <v/>
      </c>
      <c r="G312" s="9"/>
      <c r="H312" s="9" t="str">
        <f>IFERROR(VLOOKUP(G312,DONNEES!$C$2:$D$4,2,FALSE),"")</f>
        <v/>
      </c>
      <c r="I312" s="9"/>
      <c r="J312" s="9" t="str">
        <f>IFERROR(VLOOKUP(I312,DONNEES!$A$2:$B$4,2,FALSE),"")</f>
        <v/>
      </c>
      <c r="K312" s="9"/>
      <c r="L312" s="9"/>
      <c r="M312" s="9"/>
      <c r="N312" s="9" t="str">
        <f>IF(IF(A_remplir!B325&lt;&gt;0,A_remplir!B325,A_remplir!D325)=0,"",IF(A_remplir!B325&lt;&gt;0,A_remplir!B325,A_remplir!D325))</f>
        <v/>
      </c>
      <c r="O312" s="9"/>
      <c r="P312" s="9"/>
      <c r="Q312" s="9"/>
      <c r="R312" s="9" t="str">
        <f>IF(A_remplir!L325&lt;&gt;0,A_remplir!L325,"")</f>
        <v/>
      </c>
      <c r="S312" s="9" t="str">
        <f t="shared" si="9"/>
        <v/>
      </c>
      <c r="T312" s="9" t="str">
        <f>IF(A_remplir!I325&lt;&gt;0,A_remplir!I325,"")</f>
        <v/>
      </c>
      <c r="U312" s="9"/>
      <c r="V312" s="39" t="str">
        <f>IF(BC312&lt;&gt;"",A_remplir!$B$6,"")</f>
        <v/>
      </c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 t="str">
        <f>+IFERROR(VLOOKUP(AG312,DONNEES!M$6:$N311,2,0),"")</f>
        <v/>
      </c>
      <c r="AI312" s="9"/>
      <c r="AJ312" s="9" t="str">
        <f>IF(A_remplir!U325&lt;&gt;"",A_remplir!U325,"")</f>
        <v/>
      </c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44" t="str">
        <f>IF(AND(AC312&lt;&gt;"",AF312&lt;&gt;""),SUMPRODUCT((A_remplir!A325:A1314=A312)*A_remplir!D325:D1314),"")</f>
        <v/>
      </c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  <c r="BZ312" s="9"/>
      <c r="CA312" s="9"/>
      <c r="CB312" s="9"/>
      <c r="CC312" s="9"/>
      <c r="CD312" s="9"/>
      <c r="CE312" s="9"/>
      <c r="CF312" s="9"/>
      <c r="CG312" s="9"/>
      <c r="CH312" s="9"/>
      <c r="CI312" s="9"/>
      <c r="CJ312" s="9"/>
      <c r="CK312" s="9"/>
      <c r="CL312" s="9"/>
      <c r="CM312" s="9" t="str">
        <f>IF(A_remplir!U325&lt;&gt;"",A_remplir!U325,"")</f>
        <v/>
      </c>
      <c r="CN312" s="9" t="str">
        <f>IF(A_remplir!W325&lt;&gt;"",A_remplir!W325,"")</f>
        <v/>
      </c>
      <c r="CO312" s="36" t="str">
        <f t="shared" si="10"/>
        <v/>
      </c>
    </row>
    <row r="313" spans="1:93" x14ac:dyDescent="0.25">
      <c r="A313" s="9"/>
      <c r="B313" s="9"/>
      <c r="C313" s="9"/>
      <c r="D313" s="9"/>
      <c r="E313" s="9"/>
      <c r="F313" s="9" t="str">
        <f>IF(A313&lt;&gt;"",A_remplir!$B$3,"")</f>
        <v/>
      </c>
      <c r="G313" s="9"/>
      <c r="H313" s="9" t="str">
        <f>IFERROR(VLOOKUP(G313,DONNEES!$C$2:$D$4,2,FALSE),"")</f>
        <v/>
      </c>
      <c r="I313" s="9"/>
      <c r="J313" s="9" t="str">
        <f>IFERROR(VLOOKUP(I313,DONNEES!$A$2:$B$4,2,FALSE),"")</f>
        <v/>
      </c>
      <c r="K313" s="9"/>
      <c r="L313" s="9"/>
      <c r="M313" s="9"/>
      <c r="N313" s="9" t="str">
        <f>IF(IF(A_remplir!B326&lt;&gt;0,A_remplir!B326,A_remplir!D326)=0,"",IF(A_remplir!B326&lt;&gt;0,A_remplir!B326,A_remplir!D326))</f>
        <v/>
      </c>
      <c r="O313" s="9"/>
      <c r="P313" s="9"/>
      <c r="Q313" s="9"/>
      <c r="R313" s="9" t="str">
        <f>IF(A_remplir!L326&lt;&gt;0,A_remplir!L326,"")</f>
        <v/>
      </c>
      <c r="S313" s="9" t="str">
        <f t="shared" si="9"/>
        <v/>
      </c>
      <c r="T313" s="9" t="str">
        <f>IF(A_remplir!I326&lt;&gt;0,A_remplir!I326,"")</f>
        <v/>
      </c>
      <c r="U313" s="9"/>
      <c r="V313" s="39" t="str">
        <f>IF(BC313&lt;&gt;"",A_remplir!$B$6,"")</f>
        <v/>
      </c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 t="str">
        <f>+IFERROR(VLOOKUP(AG313,DONNEES!M$6:$N312,2,0),"")</f>
        <v/>
      </c>
      <c r="AI313" s="9"/>
      <c r="AJ313" s="9" t="str">
        <f>IF(A_remplir!U326&lt;&gt;"",A_remplir!U326,"")</f>
        <v/>
      </c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44" t="str">
        <f>IF(AND(AC313&lt;&gt;"",AF313&lt;&gt;""),SUMPRODUCT((A_remplir!A326:A1315=A313)*A_remplir!D326:D1315),"")</f>
        <v/>
      </c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  <c r="BZ313" s="9"/>
      <c r="CA313" s="9"/>
      <c r="CB313" s="9"/>
      <c r="CC313" s="9"/>
      <c r="CD313" s="9"/>
      <c r="CE313" s="9"/>
      <c r="CF313" s="9"/>
      <c r="CG313" s="9"/>
      <c r="CH313" s="9"/>
      <c r="CI313" s="9"/>
      <c r="CJ313" s="9"/>
      <c r="CK313" s="9"/>
      <c r="CL313" s="9"/>
      <c r="CM313" s="9" t="str">
        <f>IF(A_remplir!U326&lt;&gt;"",A_remplir!U326,"")</f>
        <v/>
      </c>
      <c r="CN313" s="9" t="str">
        <f>IF(A_remplir!W326&lt;&gt;"",A_remplir!W326,"")</f>
        <v/>
      </c>
      <c r="CO313" s="36" t="str">
        <f t="shared" si="10"/>
        <v/>
      </c>
    </row>
    <row r="314" spans="1:93" x14ac:dyDescent="0.25">
      <c r="A314" s="9"/>
      <c r="B314" s="9"/>
      <c r="C314" s="9"/>
      <c r="D314" s="9"/>
      <c r="E314" s="9"/>
      <c r="F314" s="9" t="str">
        <f>IF(A314&lt;&gt;"",A_remplir!$B$3,"")</f>
        <v/>
      </c>
      <c r="G314" s="9"/>
      <c r="H314" s="9" t="str">
        <f>IFERROR(VLOOKUP(G314,DONNEES!$C$2:$D$4,2,FALSE),"")</f>
        <v/>
      </c>
      <c r="I314" s="9"/>
      <c r="J314" s="9" t="str">
        <f>IFERROR(VLOOKUP(I314,DONNEES!$A$2:$B$4,2,FALSE),"")</f>
        <v/>
      </c>
      <c r="K314" s="9"/>
      <c r="L314" s="9"/>
      <c r="M314" s="9"/>
      <c r="N314" s="9" t="str">
        <f>IF(IF(A_remplir!B327&lt;&gt;0,A_remplir!B327,A_remplir!D327)=0,"",IF(A_remplir!B327&lt;&gt;0,A_remplir!B327,A_remplir!D327))</f>
        <v/>
      </c>
      <c r="O314" s="9"/>
      <c r="P314" s="9"/>
      <c r="Q314" s="9"/>
      <c r="R314" s="9" t="str">
        <f>IF(A_remplir!L327&lt;&gt;0,A_remplir!L327,"")</f>
        <v/>
      </c>
      <c r="S314" s="9" t="str">
        <f t="shared" si="9"/>
        <v/>
      </c>
      <c r="T314" s="9" t="str">
        <f>IF(A_remplir!I327&lt;&gt;0,A_remplir!I327,"")</f>
        <v/>
      </c>
      <c r="U314" s="9"/>
      <c r="V314" s="39" t="str">
        <f>IF(BC314&lt;&gt;"",A_remplir!$B$6,"")</f>
        <v/>
      </c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 t="str">
        <f>+IFERROR(VLOOKUP(AG314,DONNEES!M$6:$N313,2,0),"")</f>
        <v/>
      </c>
      <c r="AI314" s="9"/>
      <c r="AJ314" s="9" t="str">
        <f>IF(A_remplir!U327&lt;&gt;"",A_remplir!U327,"")</f>
        <v/>
      </c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44" t="str">
        <f>IF(AND(AC314&lt;&gt;"",AF314&lt;&gt;""),SUMPRODUCT((A_remplir!A327:A1316=A314)*A_remplir!D327:D1316),"")</f>
        <v/>
      </c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  <c r="BZ314" s="9"/>
      <c r="CA314" s="9"/>
      <c r="CB314" s="9"/>
      <c r="CC314" s="9"/>
      <c r="CD314" s="9"/>
      <c r="CE314" s="9"/>
      <c r="CF314" s="9"/>
      <c r="CG314" s="9"/>
      <c r="CH314" s="9"/>
      <c r="CI314" s="9"/>
      <c r="CJ314" s="9"/>
      <c r="CK314" s="9"/>
      <c r="CL314" s="9"/>
      <c r="CM314" s="9" t="str">
        <f>IF(A_remplir!U327&lt;&gt;"",A_remplir!U327,"")</f>
        <v/>
      </c>
      <c r="CN314" s="9" t="str">
        <f>IF(A_remplir!W327&lt;&gt;"",A_remplir!W327,"")</f>
        <v/>
      </c>
      <c r="CO314" s="36" t="str">
        <f t="shared" si="10"/>
        <v/>
      </c>
    </row>
    <row r="315" spans="1:93" x14ac:dyDescent="0.25">
      <c r="A315" s="9"/>
      <c r="B315" s="9"/>
      <c r="C315" s="9"/>
      <c r="D315" s="9"/>
      <c r="E315" s="9"/>
      <c r="F315" s="9" t="str">
        <f>IF(A315&lt;&gt;"",A_remplir!$B$3,"")</f>
        <v/>
      </c>
      <c r="G315" s="9"/>
      <c r="H315" s="9" t="str">
        <f>IFERROR(VLOOKUP(G315,DONNEES!$C$2:$D$4,2,FALSE),"")</f>
        <v/>
      </c>
      <c r="I315" s="9"/>
      <c r="J315" s="9" t="str">
        <f>IFERROR(VLOOKUP(I315,DONNEES!$A$2:$B$4,2,FALSE),"")</f>
        <v/>
      </c>
      <c r="K315" s="9"/>
      <c r="L315" s="9"/>
      <c r="M315" s="9"/>
      <c r="N315" s="9" t="str">
        <f>IF(IF(A_remplir!B328&lt;&gt;0,A_remplir!B328,A_remplir!D328)=0,"",IF(A_remplir!B328&lt;&gt;0,A_remplir!B328,A_remplir!D328))</f>
        <v/>
      </c>
      <c r="O315" s="9"/>
      <c r="P315" s="9"/>
      <c r="Q315" s="9"/>
      <c r="R315" s="9" t="str">
        <f>IF(A_remplir!L328&lt;&gt;0,A_remplir!L328,"")</f>
        <v/>
      </c>
      <c r="S315" s="9" t="str">
        <f t="shared" si="9"/>
        <v/>
      </c>
      <c r="T315" s="9" t="str">
        <f>IF(A_remplir!I328&lt;&gt;0,A_remplir!I328,"")</f>
        <v/>
      </c>
      <c r="U315" s="9"/>
      <c r="V315" s="39" t="str">
        <f>IF(BC315&lt;&gt;"",A_remplir!$B$6,"")</f>
        <v/>
      </c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 t="str">
        <f>+IFERROR(VLOOKUP(AG315,DONNEES!M$6:$N314,2,0),"")</f>
        <v/>
      </c>
      <c r="AI315" s="9"/>
      <c r="AJ315" s="9" t="str">
        <f>IF(A_remplir!U328&lt;&gt;"",A_remplir!U328,"")</f>
        <v/>
      </c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44" t="str">
        <f>IF(AND(AC315&lt;&gt;"",AF315&lt;&gt;""),SUMPRODUCT((A_remplir!A328:A1317=A315)*A_remplir!D328:D1317),"")</f>
        <v/>
      </c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  <c r="BZ315" s="9"/>
      <c r="CA315" s="9"/>
      <c r="CB315" s="9"/>
      <c r="CC315" s="9"/>
      <c r="CD315" s="9"/>
      <c r="CE315" s="9"/>
      <c r="CF315" s="9"/>
      <c r="CG315" s="9"/>
      <c r="CH315" s="9"/>
      <c r="CI315" s="9"/>
      <c r="CJ315" s="9"/>
      <c r="CK315" s="9"/>
      <c r="CL315" s="9"/>
      <c r="CM315" s="9" t="str">
        <f>IF(A_remplir!U328&lt;&gt;"",A_remplir!U328,"")</f>
        <v/>
      </c>
      <c r="CN315" s="9" t="str">
        <f>IF(A_remplir!W328&lt;&gt;"",A_remplir!W328,"")</f>
        <v/>
      </c>
      <c r="CO315" s="36" t="str">
        <f t="shared" si="10"/>
        <v/>
      </c>
    </row>
    <row r="316" spans="1:93" x14ac:dyDescent="0.25">
      <c r="A316" s="9"/>
      <c r="B316" s="9"/>
      <c r="C316" s="9"/>
      <c r="D316" s="9"/>
      <c r="E316" s="9"/>
      <c r="F316" s="9" t="str">
        <f>IF(A316&lt;&gt;"",A_remplir!$B$3,"")</f>
        <v/>
      </c>
      <c r="G316" s="9"/>
      <c r="H316" s="9" t="str">
        <f>IFERROR(VLOOKUP(G316,DONNEES!$C$2:$D$4,2,FALSE),"")</f>
        <v/>
      </c>
      <c r="I316" s="9"/>
      <c r="J316" s="9" t="str">
        <f>IFERROR(VLOOKUP(I316,DONNEES!$A$2:$B$4,2,FALSE),"")</f>
        <v/>
      </c>
      <c r="K316" s="9"/>
      <c r="L316" s="9"/>
      <c r="M316" s="9"/>
      <c r="N316" s="9" t="str">
        <f>IF(IF(A_remplir!B329&lt;&gt;0,A_remplir!B329,A_remplir!D329)=0,"",IF(A_remplir!B329&lt;&gt;0,A_remplir!B329,A_remplir!D329))</f>
        <v/>
      </c>
      <c r="O316" s="9"/>
      <c r="P316" s="9"/>
      <c r="Q316" s="9"/>
      <c r="R316" s="9" t="str">
        <f>IF(A_remplir!L329&lt;&gt;0,A_remplir!L329,"")</f>
        <v/>
      </c>
      <c r="S316" s="9" t="str">
        <f t="shared" si="9"/>
        <v/>
      </c>
      <c r="T316" s="9" t="str">
        <f>IF(A_remplir!I329&lt;&gt;0,A_remplir!I329,"")</f>
        <v/>
      </c>
      <c r="U316" s="9"/>
      <c r="V316" s="39" t="str">
        <f>IF(BC316&lt;&gt;"",A_remplir!$B$6,"")</f>
        <v/>
      </c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 t="str">
        <f>+IFERROR(VLOOKUP(AG316,DONNEES!M$6:$N315,2,0),"")</f>
        <v/>
      </c>
      <c r="AI316" s="9"/>
      <c r="AJ316" s="9" t="str">
        <f>IF(A_remplir!U329&lt;&gt;"",A_remplir!U329,"")</f>
        <v/>
      </c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44" t="str">
        <f>IF(AND(AC316&lt;&gt;"",AF316&lt;&gt;""),SUMPRODUCT((A_remplir!A329:A1318=A316)*A_remplir!D329:D1318),"")</f>
        <v/>
      </c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  <c r="BZ316" s="9"/>
      <c r="CA316" s="9"/>
      <c r="CB316" s="9"/>
      <c r="CC316" s="9"/>
      <c r="CD316" s="9"/>
      <c r="CE316" s="9"/>
      <c r="CF316" s="9"/>
      <c r="CG316" s="9"/>
      <c r="CH316" s="9"/>
      <c r="CI316" s="9"/>
      <c r="CJ316" s="9"/>
      <c r="CK316" s="9"/>
      <c r="CL316" s="9"/>
      <c r="CM316" s="9" t="str">
        <f>IF(A_remplir!U329&lt;&gt;"",A_remplir!U329,"")</f>
        <v/>
      </c>
      <c r="CN316" s="9" t="str">
        <f>IF(A_remplir!W329&lt;&gt;"",A_remplir!W329,"")</f>
        <v/>
      </c>
      <c r="CO316" s="36" t="str">
        <f t="shared" si="10"/>
        <v/>
      </c>
    </row>
    <row r="317" spans="1:93" x14ac:dyDescent="0.25">
      <c r="A317" s="9"/>
      <c r="B317" s="9"/>
      <c r="C317" s="9"/>
      <c r="D317" s="9"/>
      <c r="E317" s="9"/>
      <c r="F317" s="9" t="str">
        <f>IF(A317&lt;&gt;"",A_remplir!$B$3,"")</f>
        <v/>
      </c>
      <c r="G317" s="9"/>
      <c r="H317" s="9" t="str">
        <f>IFERROR(VLOOKUP(G317,DONNEES!$C$2:$D$4,2,FALSE),"")</f>
        <v/>
      </c>
      <c r="I317" s="9"/>
      <c r="J317" s="9" t="str">
        <f>IFERROR(VLOOKUP(I317,DONNEES!$A$2:$B$4,2,FALSE),"")</f>
        <v/>
      </c>
      <c r="K317" s="9"/>
      <c r="L317" s="9"/>
      <c r="M317" s="9"/>
      <c r="N317" s="9" t="str">
        <f>IF(IF(A_remplir!B330&lt;&gt;0,A_remplir!B330,A_remplir!D330)=0,"",IF(A_remplir!B330&lt;&gt;0,A_remplir!B330,A_remplir!D330))</f>
        <v/>
      </c>
      <c r="O317" s="9"/>
      <c r="P317" s="9"/>
      <c r="Q317" s="9"/>
      <c r="R317" s="9" t="str">
        <f>IF(A_remplir!L330&lt;&gt;0,A_remplir!L330,"")</f>
        <v/>
      </c>
      <c r="S317" s="9" t="str">
        <f t="shared" si="9"/>
        <v/>
      </c>
      <c r="T317" s="9" t="str">
        <f>IF(A_remplir!I330&lt;&gt;0,A_remplir!I330,"")</f>
        <v/>
      </c>
      <c r="U317" s="9"/>
      <c r="V317" s="39" t="str">
        <f>IF(BC317&lt;&gt;"",A_remplir!$B$6,"")</f>
        <v/>
      </c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 t="str">
        <f>+IFERROR(VLOOKUP(AG317,DONNEES!M$6:$N316,2,0),"")</f>
        <v/>
      </c>
      <c r="AI317" s="9"/>
      <c r="AJ317" s="9" t="str">
        <f>IF(A_remplir!U330&lt;&gt;"",A_remplir!U330,"")</f>
        <v/>
      </c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44" t="str">
        <f>IF(AND(AC317&lt;&gt;"",AF317&lt;&gt;""),SUMPRODUCT((A_remplir!A330:A1319=A317)*A_remplir!D330:D1319),"")</f>
        <v/>
      </c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  <c r="BZ317" s="9"/>
      <c r="CA317" s="9"/>
      <c r="CB317" s="9"/>
      <c r="CC317" s="9"/>
      <c r="CD317" s="9"/>
      <c r="CE317" s="9"/>
      <c r="CF317" s="9"/>
      <c r="CG317" s="9"/>
      <c r="CH317" s="9"/>
      <c r="CI317" s="9"/>
      <c r="CJ317" s="9"/>
      <c r="CK317" s="9"/>
      <c r="CL317" s="9"/>
      <c r="CM317" s="9" t="str">
        <f>IF(A_remplir!U330&lt;&gt;"",A_remplir!U330,"")</f>
        <v/>
      </c>
      <c r="CN317" s="9" t="str">
        <f>IF(A_remplir!W330&lt;&gt;"",A_remplir!W330,"")</f>
        <v/>
      </c>
      <c r="CO317" s="36" t="str">
        <f t="shared" si="10"/>
        <v/>
      </c>
    </row>
    <row r="318" spans="1:93" x14ac:dyDescent="0.25">
      <c r="A318" s="9"/>
      <c r="B318" s="9"/>
      <c r="C318" s="9"/>
      <c r="D318" s="9"/>
      <c r="E318" s="9"/>
      <c r="F318" s="9" t="str">
        <f>IF(A318&lt;&gt;"",A_remplir!$B$3,"")</f>
        <v/>
      </c>
      <c r="G318" s="9"/>
      <c r="H318" s="9" t="str">
        <f>IFERROR(VLOOKUP(G318,DONNEES!$C$2:$D$4,2,FALSE),"")</f>
        <v/>
      </c>
      <c r="I318" s="9"/>
      <c r="J318" s="9" t="str">
        <f>IFERROR(VLOOKUP(I318,DONNEES!$A$2:$B$4,2,FALSE),"")</f>
        <v/>
      </c>
      <c r="K318" s="9"/>
      <c r="L318" s="9"/>
      <c r="M318" s="9"/>
      <c r="N318" s="9" t="str">
        <f>IF(IF(A_remplir!B331&lt;&gt;0,A_remplir!B331,A_remplir!D331)=0,"",IF(A_remplir!B331&lt;&gt;0,A_remplir!B331,A_remplir!D331))</f>
        <v/>
      </c>
      <c r="O318" s="9"/>
      <c r="P318" s="9"/>
      <c r="Q318" s="9"/>
      <c r="R318" s="9" t="str">
        <f>IF(A_remplir!L331&lt;&gt;0,A_remplir!L331,"")</f>
        <v/>
      </c>
      <c r="S318" s="9" t="str">
        <f t="shared" si="9"/>
        <v/>
      </c>
      <c r="T318" s="9" t="str">
        <f>IF(A_remplir!I331&lt;&gt;0,A_remplir!I331,"")</f>
        <v/>
      </c>
      <c r="U318" s="9"/>
      <c r="V318" s="39" t="str">
        <f>IF(BC318&lt;&gt;"",A_remplir!$B$6,"")</f>
        <v/>
      </c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 t="str">
        <f>+IFERROR(VLOOKUP(AG318,DONNEES!M$6:$N317,2,0),"")</f>
        <v/>
      </c>
      <c r="AI318" s="9"/>
      <c r="AJ318" s="9" t="str">
        <f>IF(A_remplir!U331&lt;&gt;"",A_remplir!U331,"")</f>
        <v/>
      </c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44" t="str">
        <f>IF(AND(AC318&lt;&gt;"",AF318&lt;&gt;""),SUMPRODUCT((A_remplir!A331:A1320=A318)*A_remplir!D331:D1320),"")</f>
        <v/>
      </c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  <c r="BZ318" s="9"/>
      <c r="CA318" s="9"/>
      <c r="CB318" s="9"/>
      <c r="CC318" s="9"/>
      <c r="CD318" s="9"/>
      <c r="CE318" s="9"/>
      <c r="CF318" s="9"/>
      <c r="CG318" s="9"/>
      <c r="CH318" s="9"/>
      <c r="CI318" s="9"/>
      <c r="CJ318" s="9"/>
      <c r="CK318" s="9"/>
      <c r="CL318" s="9"/>
      <c r="CM318" s="9" t="str">
        <f>IF(A_remplir!U331&lt;&gt;"",A_remplir!U331,"")</f>
        <v/>
      </c>
      <c r="CN318" s="9" t="str">
        <f>IF(A_remplir!W331&lt;&gt;"",A_remplir!W331,"")</f>
        <v/>
      </c>
      <c r="CO318" s="36" t="str">
        <f t="shared" si="10"/>
        <v/>
      </c>
    </row>
    <row r="319" spans="1:93" x14ac:dyDescent="0.25">
      <c r="A319" s="9"/>
      <c r="B319" s="9"/>
      <c r="C319" s="9"/>
      <c r="D319" s="9"/>
      <c r="E319" s="9"/>
      <c r="F319" s="9" t="str">
        <f>IF(A319&lt;&gt;"",A_remplir!$B$3,"")</f>
        <v/>
      </c>
      <c r="G319" s="9"/>
      <c r="H319" s="9" t="str">
        <f>IFERROR(VLOOKUP(G319,DONNEES!$C$2:$D$4,2,FALSE),"")</f>
        <v/>
      </c>
      <c r="I319" s="9"/>
      <c r="J319" s="9" t="str">
        <f>IFERROR(VLOOKUP(I319,DONNEES!$A$2:$B$4,2,FALSE),"")</f>
        <v/>
      </c>
      <c r="K319" s="9"/>
      <c r="L319" s="9"/>
      <c r="M319" s="9"/>
      <c r="N319" s="9" t="str">
        <f>IF(IF(A_remplir!B332&lt;&gt;0,A_remplir!B332,A_remplir!D332)=0,"",IF(A_remplir!B332&lt;&gt;0,A_remplir!B332,A_remplir!D332))</f>
        <v/>
      </c>
      <c r="O319" s="9"/>
      <c r="P319" s="9"/>
      <c r="Q319" s="9"/>
      <c r="R319" s="9" t="str">
        <f>IF(A_remplir!L332&lt;&gt;0,A_remplir!L332,"")</f>
        <v/>
      </c>
      <c r="S319" s="9" t="str">
        <f t="shared" si="9"/>
        <v/>
      </c>
      <c r="T319" s="9" t="str">
        <f>IF(A_remplir!I332&lt;&gt;0,A_remplir!I332,"")</f>
        <v/>
      </c>
      <c r="U319" s="9"/>
      <c r="V319" s="39" t="str">
        <f>IF(BC319&lt;&gt;"",A_remplir!$B$6,"")</f>
        <v/>
      </c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 t="str">
        <f>+IFERROR(VLOOKUP(AG319,DONNEES!M$6:$N318,2,0),"")</f>
        <v/>
      </c>
      <c r="AI319" s="9"/>
      <c r="AJ319" s="9" t="str">
        <f>IF(A_remplir!U332&lt;&gt;"",A_remplir!U332,"")</f>
        <v/>
      </c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44" t="str">
        <f>IF(AND(AC319&lt;&gt;"",AF319&lt;&gt;""),SUMPRODUCT((A_remplir!A332:A1321=A319)*A_remplir!D332:D1321),"")</f>
        <v/>
      </c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  <c r="BZ319" s="9"/>
      <c r="CA319" s="9"/>
      <c r="CB319" s="9"/>
      <c r="CC319" s="9"/>
      <c r="CD319" s="9"/>
      <c r="CE319" s="9"/>
      <c r="CF319" s="9"/>
      <c r="CG319" s="9"/>
      <c r="CH319" s="9"/>
      <c r="CI319" s="9"/>
      <c r="CJ319" s="9"/>
      <c r="CK319" s="9"/>
      <c r="CL319" s="9"/>
      <c r="CM319" s="9" t="str">
        <f>IF(A_remplir!U332&lt;&gt;"",A_remplir!U332,"")</f>
        <v/>
      </c>
      <c r="CN319" s="9" t="str">
        <f>IF(A_remplir!W332&lt;&gt;"",A_remplir!W332,"")</f>
        <v/>
      </c>
      <c r="CO319" s="36" t="str">
        <f t="shared" si="10"/>
        <v/>
      </c>
    </row>
    <row r="320" spans="1:93" x14ac:dyDescent="0.25">
      <c r="A320" s="9"/>
      <c r="B320" s="9"/>
      <c r="C320" s="9"/>
      <c r="D320" s="9"/>
      <c r="E320" s="9"/>
      <c r="F320" s="9" t="str">
        <f>IF(A320&lt;&gt;"",A_remplir!$B$3,"")</f>
        <v/>
      </c>
      <c r="G320" s="9"/>
      <c r="H320" s="9" t="str">
        <f>IFERROR(VLOOKUP(G320,DONNEES!$C$2:$D$4,2,FALSE),"")</f>
        <v/>
      </c>
      <c r="I320" s="9"/>
      <c r="J320" s="9" t="str">
        <f>IFERROR(VLOOKUP(I320,DONNEES!$A$2:$B$4,2,FALSE),"")</f>
        <v/>
      </c>
      <c r="K320" s="9"/>
      <c r="L320" s="9"/>
      <c r="M320" s="9"/>
      <c r="N320" s="9" t="str">
        <f>IF(IF(A_remplir!B333&lt;&gt;0,A_remplir!B333,A_remplir!D333)=0,"",IF(A_remplir!B333&lt;&gt;0,A_remplir!B333,A_remplir!D333))</f>
        <v/>
      </c>
      <c r="O320" s="9"/>
      <c r="P320" s="9"/>
      <c r="Q320" s="9"/>
      <c r="R320" s="9" t="str">
        <f>IF(A_remplir!L333&lt;&gt;0,A_remplir!L333,"")</f>
        <v/>
      </c>
      <c r="S320" s="9" t="str">
        <f t="shared" si="9"/>
        <v/>
      </c>
      <c r="T320" s="9" t="str">
        <f>IF(A_remplir!I333&lt;&gt;0,A_remplir!I333,"")</f>
        <v/>
      </c>
      <c r="U320" s="9"/>
      <c r="V320" s="39" t="str">
        <f>IF(BC320&lt;&gt;"",A_remplir!$B$6,"")</f>
        <v/>
      </c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 t="str">
        <f>+IFERROR(VLOOKUP(AG320,DONNEES!M$6:$N319,2,0),"")</f>
        <v/>
      </c>
      <c r="AI320" s="9"/>
      <c r="AJ320" s="9" t="str">
        <f>IF(A_remplir!U333&lt;&gt;"",A_remplir!U333,"")</f>
        <v/>
      </c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44" t="str">
        <f>IF(AND(AC320&lt;&gt;"",AF320&lt;&gt;""),SUMPRODUCT((A_remplir!A333:A1322=A320)*A_remplir!D333:D1322),"")</f>
        <v/>
      </c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  <c r="BZ320" s="9"/>
      <c r="CA320" s="9"/>
      <c r="CB320" s="9"/>
      <c r="CC320" s="9"/>
      <c r="CD320" s="9"/>
      <c r="CE320" s="9"/>
      <c r="CF320" s="9"/>
      <c r="CG320" s="9"/>
      <c r="CH320" s="9"/>
      <c r="CI320" s="9"/>
      <c r="CJ320" s="9"/>
      <c r="CK320" s="9"/>
      <c r="CL320" s="9"/>
      <c r="CM320" s="9" t="str">
        <f>IF(A_remplir!U333&lt;&gt;"",A_remplir!U333,"")</f>
        <v/>
      </c>
      <c r="CN320" s="9" t="str">
        <f>IF(A_remplir!W333&lt;&gt;"",A_remplir!W333,"")</f>
        <v/>
      </c>
      <c r="CO320" s="36" t="str">
        <f t="shared" si="10"/>
        <v/>
      </c>
    </row>
    <row r="321" spans="1:93" x14ac:dyDescent="0.25">
      <c r="A321" s="9"/>
      <c r="B321" s="9"/>
      <c r="C321" s="9"/>
      <c r="D321" s="9"/>
      <c r="E321" s="9"/>
      <c r="F321" s="9" t="str">
        <f>IF(A321&lt;&gt;"",A_remplir!$B$3,"")</f>
        <v/>
      </c>
      <c r="G321" s="9"/>
      <c r="H321" s="9" t="str">
        <f>IFERROR(VLOOKUP(G321,DONNEES!$C$2:$D$4,2,FALSE),"")</f>
        <v/>
      </c>
      <c r="I321" s="9"/>
      <c r="J321" s="9" t="str">
        <f>IFERROR(VLOOKUP(I321,DONNEES!$A$2:$B$4,2,FALSE),"")</f>
        <v/>
      </c>
      <c r="K321" s="9"/>
      <c r="L321" s="9"/>
      <c r="M321" s="9"/>
      <c r="N321" s="9" t="str">
        <f>IF(IF(A_remplir!B334&lt;&gt;0,A_remplir!B334,A_remplir!D334)=0,"",IF(A_remplir!B334&lt;&gt;0,A_remplir!B334,A_remplir!D334))</f>
        <v/>
      </c>
      <c r="O321" s="9"/>
      <c r="P321" s="9"/>
      <c r="Q321" s="9"/>
      <c r="R321" s="9" t="str">
        <f>IF(A_remplir!L334&lt;&gt;0,A_remplir!L334,"")</f>
        <v/>
      </c>
      <c r="S321" s="9" t="str">
        <f t="shared" si="9"/>
        <v/>
      </c>
      <c r="T321" s="9" t="str">
        <f>IF(A_remplir!I334&lt;&gt;0,A_remplir!I334,"")</f>
        <v/>
      </c>
      <c r="U321" s="9"/>
      <c r="V321" s="39" t="str">
        <f>IF(BC321&lt;&gt;"",A_remplir!$B$6,"")</f>
        <v/>
      </c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 t="str">
        <f>+IFERROR(VLOOKUP(AG321,DONNEES!M$6:$N320,2,0),"")</f>
        <v/>
      </c>
      <c r="AI321" s="9"/>
      <c r="AJ321" s="9" t="str">
        <f>IF(A_remplir!U334&lt;&gt;"",A_remplir!U334,"")</f>
        <v/>
      </c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44" t="str">
        <f>IF(AND(AC321&lt;&gt;"",AF321&lt;&gt;""),SUMPRODUCT((A_remplir!A334:A1323=A321)*A_remplir!D334:D1323),"")</f>
        <v/>
      </c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  <c r="BZ321" s="9"/>
      <c r="CA321" s="9"/>
      <c r="CB321" s="9"/>
      <c r="CC321" s="9"/>
      <c r="CD321" s="9"/>
      <c r="CE321" s="9"/>
      <c r="CF321" s="9"/>
      <c r="CG321" s="9"/>
      <c r="CH321" s="9"/>
      <c r="CI321" s="9"/>
      <c r="CJ321" s="9"/>
      <c r="CK321" s="9"/>
      <c r="CL321" s="9"/>
      <c r="CM321" s="9" t="str">
        <f>IF(A_remplir!U334&lt;&gt;"",A_remplir!U334,"")</f>
        <v/>
      </c>
      <c r="CN321" s="9" t="str">
        <f>IF(A_remplir!W334&lt;&gt;"",A_remplir!W334,"")</f>
        <v/>
      </c>
      <c r="CO321" s="36" t="str">
        <f t="shared" si="10"/>
        <v/>
      </c>
    </row>
    <row r="322" spans="1:93" x14ac:dyDescent="0.25">
      <c r="A322" s="9"/>
      <c r="B322" s="9"/>
      <c r="C322" s="9"/>
      <c r="D322" s="9"/>
      <c r="E322" s="9"/>
      <c r="F322" s="9" t="str">
        <f>IF(A322&lt;&gt;"",A_remplir!$B$3,"")</f>
        <v/>
      </c>
      <c r="G322" s="9"/>
      <c r="H322" s="9" t="str">
        <f>IFERROR(VLOOKUP(G322,DONNEES!$C$2:$D$4,2,FALSE),"")</f>
        <v/>
      </c>
      <c r="I322" s="9"/>
      <c r="J322" s="9" t="str">
        <f>IFERROR(VLOOKUP(I322,DONNEES!$A$2:$B$4,2,FALSE),"")</f>
        <v/>
      </c>
      <c r="K322" s="9"/>
      <c r="L322" s="9"/>
      <c r="M322" s="9"/>
      <c r="N322" s="9" t="str">
        <f>IF(IF(A_remplir!B335&lt;&gt;0,A_remplir!B335,A_remplir!D335)=0,"",IF(A_remplir!B335&lt;&gt;0,A_remplir!B335,A_remplir!D335))</f>
        <v/>
      </c>
      <c r="O322" s="9"/>
      <c r="P322" s="9"/>
      <c r="Q322" s="9"/>
      <c r="R322" s="9" t="str">
        <f>IF(A_remplir!L335&lt;&gt;0,A_remplir!L335,"")</f>
        <v/>
      </c>
      <c r="S322" s="9" t="str">
        <f t="shared" si="9"/>
        <v/>
      </c>
      <c r="T322" s="9" t="str">
        <f>IF(A_remplir!I335&lt;&gt;0,A_remplir!I335,"")</f>
        <v/>
      </c>
      <c r="U322" s="9"/>
      <c r="V322" s="39" t="str">
        <f>IF(BC322&lt;&gt;"",A_remplir!$B$6,"")</f>
        <v/>
      </c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 t="str">
        <f>+IFERROR(VLOOKUP(AG322,DONNEES!M$6:$N321,2,0),"")</f>
        <v/>
      </c>
      <c r="AI322" s="9"/>
      <c r="AJ322" s="9" t="str">
        <f>IF(A_remplir!U335&lt;&gt;"",A_remplir!U335,"")</f>
        <v/>
      </c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44" t="str">
        <f>IF(AND(AC322&lt;&gt;"",AF322&lt;&gt;""),SUMPRODUCT((A_remplir!A335:A1324=A322)*A_remplir!D335:D1324),"")</f>
        <v/>
      </c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  <c r="BZ322" s="9"/>
      <c r="CA322" s="9"/>
      <c r="CB322" s="9"/>
      <c r="CC322" s="9"/>
      <c r="CD322" s="9"/>
      <c r="CE322" s="9"/>
      <c r="CF322" s="9"/>
      <c r="CG322" s="9"/>
      <c r="CH322" s="9"/>
      <c r="CI322" s="9"/>
      <c r="CJ322" s="9"/>
      <c r="CK322" s="9"/>
      <c r="CL322" s="9"/>
      <c r="CM322" s="9" t="str">
        <f>IF(A_remplir!U335&lt;&gt;"",A_remplir!U335,"")</f>
        <v/>
      </c>
      <c r="CN322" s="9" t="str">
        <f>IF(A_remplir!W335&lt;&gt;"",A_remplir!W335,"")</f>
        <v/>
      </c>
      <c r="CO322" s="36" t="str">
        <f t="shared" si="10"/>
        <v/>
      </c>
    </row>
    <row r="323" spans="1:93" x14ac:dyDescent="0.25">
      <c r="A323" s="9"/>
      <c r="B323" s="9"/>
      <c r="C323" s="9"/>
      <c r="D323" s="9"/>
      <c r="E323" s="9"/>
      <c r="F323" s="9" t="str">
        <f>IF(A323&lt;&gt;"",A_remplir!$B$3,"")</f>
        <v/>
      </c>
      <c r="G323" s="9"/>
      <c r="H323" s="9" t="str">
        <f>IFERROR(VLOOKUP(G323,DONNEES!$C$2:$D$4,2,FALSE),"")</f>
        <v/>
      </c>
      <c r="I323" s="9"/>
      <c r="J323" s="9" t="str">
        <f>IFERROR(VLOOKUP(I323,DONNEES!$A$2:$B$4,2,FALSE),"")</f>
        <v/>
      </c>
      <c r="K323" s="9"/>
      <c r="L323" s="9"/>
      <c r="M323" s="9"/>
      <c r="N323" s="9" t="str">
        <f>IF(IF(A_remplir!B336&lt;&gt;0,A_remplir!B336,A_remplir!D336)=0,"",IF(A_remplir!B336&lt;&gt;0,A_remplir!B336,A_remplir!D336))</f>
        <v/>
      </c>
      <c r="O323" s="9"/>
      <c r="P323" s="9"/>
      <c r="Q323" s="9"/>
      <c r="R323" s="9" t="str">
        <f>IF(A_remplir!L336&lt;&gt;0,A_remplir!L336,"")</f>
        <v/>
      </c>
      <c r="S323" s="9" t="str">
        <f t="shared" ref="S323:S386" si="11">IF(A323&lt;&gt;"",IF(R323&lt;&gt;"","Q9","Q0"),"")</f>
        <v/>
      </c>
      <c r="T323" s="9" t="str">
        <f>IF(A_remplir!I336&lt;&gt;0,A_remplir!I336,"")</f>
        <v/>
      </c>
      <c r="U323" s="9"/>
      <c r="V323" s="39" t="str">
        <f>IF(BC323&lt;&gt;"",A_remplir!$B$6,"")</f>
        <v/>
      </c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 t="str">
        <f>+IFERROR(VLOOKUP(AG323,DONNEES!M$6:$N322,2,0),"")</f>
        <v/>
      </c>
      <c r="AI323" s="9"/>
      <c r="AJ323" s="9" t="str">
        <f>IF(A_remplir!U336&lt;&gt;"",A_remplir!U336,"")</f>
        <v/>
      </c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44" t="str">
        <f>IF(AND(AC323&lt;&gt;"",AF323&lt;&gt;""),SUMPRODUCT((A_remplir!A336:A1325=A323)*A_remplir!D336:D1325),"")</f>
        <v/>
      </c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  <c r="BZ323" s="9"/>
      <c r="CA323" s="9"/>
      <c r="CB323" s="9"/>
      <c r="CC323" s="9"/>
      <c r="CD323" s="9"/>
      <c r="CE323" s="9"/>
      <c r="CF323" s="9"/>
      <c r="CG323" s="9"/>
      <c r="CH323" s="9"/>
      <c r="CI323" s="9"/>
      <c r="CJ323" s="9"/>
      <c r="CK323" s="9"/>
      <c r="CL323" s="9"/>
      <c r="CM323" s="9" t="str">
        <f>IF(A_remplir!U336&lt;&gt;"",A_remplir!U336,"")</f>
        <v/>
      </c>
      <c r="CN323" s="9" t="str">
        <f>IF(A_remplir!W336&lt;&gt;"",A_remplir!W336,"")</f>
        <v/>
      </c>
      <c r="CO323" s="36" t="str">
        <f t="shared" ref="CO323:CO386" si="12">IF(CM323&lt;&gt;"","01","")</f>
        <v/>
      </c>
    </row>
    <row r="324" spans="1:93" x14ac:dyDescent="0.25">
      <c r="A324" s="9"/>
      <c r="B324" s="9"/>
      <c r="C324" s="9"/>
      <c r="D324" s="9"/>
      <c r="E324" s="9"/>
      <c r="F324" s="9" t="str">
        <f>IF(A324&lt;&gt;"",A_remplir!$B$3,"")</f>
        <v/>
      </c>
      <c r="G324" s="9"/>
      <c r="H324" s="9" t="str">
        <f>IFERROR(VLOOKUP(G324,DONNEES!$C$2:$D$4,2,FALSE),"")</f>
        <v/>
      </c>
      <c r="I324" s="9"/>
      <c r="J324" s="9" t="str">
        <f>IFERROR(VLOOKUP(I324,DONNEES!$A$2:$B$4,2,FALSE),"")</f>
        <v/>
      </c>
      <c r="K324" s="9"/>
      <c r="L324" s="9"/>
      <c r="M324" s="9"/>
      <c r="N324" s="9" t="str">
        <f>IF(IF(A_remplir!B337&lt;&gt;0,A_remplir!B337,A_remplir!D337)=0,"",IF(A_remplir!B337&lt;&gt;0,A_remplir!B337,A_remplir!D337))</f>
        <v/>
      </c>
      <c r="O324" s="9"/>
      <c r="P324" s="9"/>
      <c r="Q324" s="9"/>
      <c r="R324" s="9" t="str">
        <f>IF(A_remplir!L337&lt;&gt;0,A_remplir!L337,"")</f>
        <v/>
      </c>
      <c r="S324" s="9" t="str">
        <f t="shared" si="11"/>
        <v/>
      </c>
      <c r="T324" s="9" t="str">
        <f>IF(A_remplir!I337&lt;&gt;0,A_remplir!I337,"")</f>
        <v/>
      </c>
      <c r="U324" s="9"/>
      <c r="V324" s="39" t="str">
        <f>IF(BC324&lt;&gt;"",A_remplir!$B$6,"")</f>
        <v/>
      </c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 t="str">
        <f>+IFERROR(VLOOKUP(AG324,DONNEES!M$6:$N323,2,0),"")</f>
        <v/>
      </c>
      <c r="AI324" s="9"/>
      <c r="AJ324" s="9" t="str">
        <f>IF(A_remplir!U337&lt;&gt;"",A_remplir!U337,"")</f>
        <v/>
      </c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44" t="str">
        <f>IF(AND(AC324&lt;&gt;"",AF324&lt;&gt;""),SUMPRODUCT((A_remplir!A337:A1326=A324)*A_remplir!D337:D1326),"")</f>
        <v/>
      </c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  <c r="BZ324" s="9"/>
      <c r="CA324" s="9"/>
      <c r="CB324" s="9"/>
      <c r="CC324" s="9"/>
      <c r="CD324" s="9"/>
      <c r="CE324" s="9"/>
      <c r="CF324" s="9"/>
      <c r="CG324" s="9"/>
      <c r="CH324" s="9"/>
      <c r="CI324" s="9"/>
      <c r="CJ324" s="9"/>
      <c r="CK324" s="9"/>
      <c r="CL324" s="9"/>
      <c r="CM324" s="9" t="str">
        <f>IF(A_remplir!U337&lt;&gt;"",A_remplir!U337,"")</f>
        <v/>
      </c>
      <c r="CN324" s="9" t="str">
        <f>IF(A_remplir!W337&lt;&gt;"",A_remplir!W337,"")</f>
        <v/>
      </c>
      <c r="CO324" s="36" t="str">
        <f t="shared" si="12"/>
        <v/>
      </c>
    </row>
    <row r="325" spans="1:93" x14ac:dyDescent="0.25">
      <c r="A325" s="9"/>
      <c r="B325" s="9"/>
      <c r="C325" s="9"/>
      <c r="D325" s="9"/>
      <c r="E325" s="9"/>
      <c r="F325" s="9" t="str">
        <f>IF(A325&lt;&gt;"",A_remplir!$B$3,"")</f>
        <v/>
      </c>
      <c r="G325" s="9"/>
      <c r="H325" s="9" t="str">
        <f>IFERROR(VLOOKUP(G325,DONNEES!$C$2:$D$4,2,FALSE),"")</f>
        <v/>
      </c>
      <c r="I325" s="9"/>
      <c r="J325" s="9" t="str">
        <f>IFERROR(VLOOKUP(I325,DONNEES!$A$2:$B$4,2,FALSE),"")</f>
        <v/>
      </c>
      <c r="K325" s="9"/>
      <c r="L325" s="9"/>
      <c r="M325" s="9"/>
      <c r="N325" s="9" t="str">
        <f>IF(IF(A_remplir!B338&lt;&gt;0,A_remplir!B338,A_remplir!D338)=0,"",IF(A_remplir!B338&lt;&gt;0,A_remplir!B338,A_remplir!D338))</f>
        <v/>
      </c>
      <c r="O325" s="9"/>
      <c r="P325" s="9"/>
      <c r="Q325" s="9"/>
      <c r="R325" s="9" t="str">
        <f>IF(A_remplir!L338&lt;&gt;0,A_remplir!L338,"")</f>
        <v/>
      </c>
      <c r="S325" s="9" t="str">
        <f t="shared" si="11"/>
        <v/>
      </c>
      <c r="T325" s="9" t="str">
        <f>IF(A_remplir!I338&lt;&gt;0,A_remplir!I338,"")</f>
        <v/>
      </c>
      <c r="U325" s="9"/>
      <c r="V325" s="39" t="str">
        <f>IF(BC325&lt;&gt;"",A_remplir!$B$6,"")</f>
        <v/>
      </c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 t="str">
        <f>+IFERROR(VLOOKUP(AG325,DONNEES!M$6:$N324,2,0),"")</f>
        <v/>
      </c>
      <c r="AI325" s="9"/>
      <c r="AJ325" s="9" t="str">
        <f>IF(A_remplir!U338&lt;&gt;"",A_remplir!U338,"")</f>
        <v/>
      </c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44" t="str">
        <f>IF(AND(AC325&lt;&gt;"",AF325&lt;&gt;""),SUMPRODUCT((A_remplir!A338:A1327=A325)*A_remplir!D338:D1327),"")</f>
        <v/>
      </c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  <c r="BZ325" s="9"/>
      <c r="CA325" s="9"/>
      <c r="CB325" s="9"/>
      <c r="CC325" s="9"/>
      <c r="CD325" s="9"/>
      <c r="CE325" s="9"/>
      <c r="CF325" s="9"/>
      <c r="CG325" s="9"/>
      <c r="CH325" s="9"/>
      <c r="CI325" s="9"/>
      <c r="CJ325" s="9"/>
      <c r="CK325" s="9"/>
      <c r="CL325" s="9"/>
      <c r="CM325" s="9" t="str">
        <f>IF(A_remplir!U338&lt;&gt;"",A_remplir!U338,"")</f>
        <v/>
      </c>
      <c r="CN325" s="9" t="str">
        <f>IF(A_remplir!W338&lt;&gt;"",A_remplir!W338,"")</f>
        <v/>
      </c>
      <c r="CO325" s="36" t="str">
        <f t="shared" si="12"/>
        <v/>
      </c>
    </row>
    <row r="326" spans="1:93" x14ac:dyDescent="0.25">
      <c r="A326" s="9"/>
      <c r="B326" s="9"/>
      <c r="C326" s="9"/>
      <c r="D326" s="9"/>
      <c r="E326" s="9"/>
      <c r="F326" s="9" t="str">
        <f>IF(A326&lt;&gt;"",A_remplir!$B$3,"")</f>
        <v/>
      </c>
      <c r="G326" s="9"/>
      <c r="H326" s="9" t="str">
        <f>IFERROR(VLOOKUP(G326,DONNEES!$C$2:$D$4,2,FALSE),"")</f>
        <v/>
      </c>
      <c r="I326" s="9"/>
      <c r="J326" s="9" t="str">
        <f>IFERROR(VLOOKUP(I326,DONNEES!$A$2:$B$4,2,FALSE),"")</f>
        <v/>
      </c>
      <c r="K326" s="9"/>
      <c r="L326" s="9"/>
      <c r="M326" s="9"/>
      <c r="N326" s="9" t="str">
        <f>IF(IF(A_remplir!B339&lt;&gt;0,A_remplir!B339,A_remplir!D339)=0,"",IF(A_remplir!B339&lt;&gt;0,A_remplir!B339,A_remplir!D339))</f>
        <v/>
      </c>
      <c r="O326" s="9"/>
      <c r="P326" s="9"/>
      <c r="Q326" s="9"/>
      <c r="R326" s="9" t="str">
        <f>IF(A_remplir!L339&lt;&gt;0,A_remplir!L339,"")</f>
        <v/>
      </c>
      <c r="S326" s="9" t="str">
        <f t="shared" si="11"/>
        <v/>
      </c>
      <c r="T326" s="9" t="str">
        <f>IF(A_remplir!I339&lt;&gt;0,A_remplir!I339,"")</f>
        <v/>
      </c>
      <c r="U326" s="9"/>
      <c r="V326" s="39" t="str">
        <f>IF(BC326&lt;&gt;"",A_remplir!$B$6,"")</f>
        <v/>
      </c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 t="str">
        <f>+IFERROR(VLOOKUP(AG326,DONNEES!M$6:$N325,2,0),"")</f>
        <v/>
      </c>
      <c r="AI326" s="9"/>
      <c r="AJ326" s="9" t="str">
        <f>IF(A_remplir!U339&lt;&gt;"",A_remplir!U339,"")</f>
        <v/>
      </c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44" t="str">
        <f>IF(AND(AC326&lt;&gt;"",AF326&lt;&gt;""),SUMPRODUCT((A_remplir!A339:A1328=A326)*A_remplir!D339:D1328),"")</f>
        <v/>
      </c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  <c r="BZ326" s="9"/>
      <c r="CA326" s="9"/>
      <c r="CB326" s="9"/>
      <c r="CC326" s="9"/>
      <c r="CD326" s="9"/>
      <c r="CE326" s="9"/>
      <c r="CF326" s="9"/>
      <c r="CG326" s="9"/>
      <c r="CH326" s="9"/>
      <c r="CI326" s="9"/>
      <c r="CJ326" s="9"/>
      <c r="CK326" s="9"/>
      <c r="CL326" s="9"/>
      <c r="CM326" s="9" t="str">
        <f>IF(A_remplir!U339&lt;&gt;"",A_remplir!U339,"")</f>
        <v/>
      </c>
      <c r="CN326" s="9" t="str">
        <f>IF(A_remplir!W339&lt;&gt;"",A_remplir!W339,"")</f>
        <v/>
      </c>
      <c r="CO326" s="36" t="str">
        <f t="shared" si="12"/>
        <v/>
      </c>
    </row>
    <row r="327" spans="1:93" x14ac:dyDescent="0.25">
      <c r="A327" s="9"/>
      <c r="B327" s="9"/>
      <c r="C327" s="9"/>
      <c r="D327" s="9"/>
      <c r="E327" s="9"/>
      <c r="F327" s="9" t="str">
        <f>IF(A327&lt;&gt;"",A_remplir!$B$3,"")</f>
        <v/>
      </c>
      <c r="G327" s="9"/>
      <c r="H327" s="9" t="str">
        <f>IFERROR(VLOOKUP(G327,DONNEES!$C$2:$D$4,2,FALSE),"")</f>
        <v/>
      </c>
      <c r="I327" s="9"/>
      <c r="J327" s="9" t="str">
        <f>IFERROR(VLOOKUP(I327,DONNEES!$A$2:$B$4,2,FALSE),"")</f>
        <v/>
      </c>
      <c r="K327" s="9"/>
      <c r="L327" s="9"/>
      <c r="M327" s="9"/>
      <c r="N327" s="9" t="str">
        <f>IF(IF(A_remplir!B340&lt;&gt;0,A_remplir!B340,A_remplir!D340)=0,"",IF(A_remplir!B340&lt;&gt;0,A_remplir!B340,A_remplir!D340))</f>
        <v/>
      </c>
      <c r="O327" s="9"/>
      <c r="P327" s="9"/>
      <c r="Q327" s="9"/>
      <c r="R327" s="9" t="str">
        <f>IF(A_remplir!L340&lt;&gt;0,A_remplir!L340,"")</f>
        <v/>
      </c>
      <c r="S327" s="9" t="str">
        <f t="shared" si="11"/>
        <v/>
      </c>
      <c r="T327" s="9" t="str">
        <f>IF(A_remplir!I340&lt;&gt;0,A_remplir!I340,"")</f>
        <v/>
      </c>
      <c r="U327" s="9"/>
      <c r="V327" s="39" t="str">
        <f>IF(BC327&lt;&gt;"",A_remplir!$B$6,"")</f>
        <v/>
      </c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 t="str">
        <f>+IFERROR(VLOOKUP(AG327,DONNEES!M$6:$N326,2,0),"")</f>
        <v/>
      </c>
      <c r="AI327" s="9"/>
      <c r="AJ327" s="9" t="str">
        <f>IF(A_remplir!U340&lt;&gt;"",A_remplir!U340,"")</f>
        <v/>
      </c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44" t="str">
        <f>IF(AND(AC327&lt;&gt;"",AF327&lt;&gt;""),SUMPRODUCT((A_remplir!A340:A1329=A327)*A_remplir!D340:D1329),"")</f>
        <v/>
      </c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  <c r="BZ327" s="9"/>
      <c r="CA327" s="9"/>
      <c r="CB327" s="9"/>
      <c r="CC327" s="9"/>
      <c r="CD327" s="9"/>
      <c r="CE327" s="9"/>
      <c r="CF327" s="9"/>
      <c r="CG327" s="9"/>
      <c r="CH327" s="9"/>
      <c r="CI327" s="9"/>
      <c r="CJ327" s="9"/>
      <c r="CK327" s="9"/>
      <c r="CL327" s="9"/>
      <c r="CM327" s="9" t="str">
        <f>IF(A_remplir!U340&lt;&gt;"",A_remplir!U340,"")</f>
        <v/>
      </c>
      <c r="CN327" s="9" t="str">
        <f>IF(A_remplir!W340&lt;&gt;"",A_remplir!W340,"")</f>
        <v/>
      </c>
      <c r="CO327" s="36" t="str">
        <f t="shared" si="12"/>
        <v/>
      </c>
    </row>
    <row r="328" spans="1:93" x14ac:dyDescent="0.25">
      <c r="A328" s="9"/>
      <c r="B328" s="9"/>
      <c r="C328" s="9"/>
      <c r="D328" s="9"/>
      <c r="E328" s="9"/>
      <c r="F328" s="9" t="str">
        <f>IF(A328&lt;&gt;"",A_remplir!$B$3,"")</f>
        <v/>
      </c>
      <c r="G328" s="9"/>
      <c r="H328" s="9" t="str">
        <f>IFERROR(VLOOKUP(G328,DONNEES!$C$2:$D$4,2,FALSE),"")</f>
        <v/>
      </c>
      <c r="I328" s="9"/>
      <c r="J328" s="9" t="str">
        <f>IFERROR(VLOOKUP(I328,DONNEES!$A$2:$B$4,2,FALSE),"")</f>
        <v/>
      </c>
      <c r="K328" s="9"/>
      <c r="L328" s="9"/>
      <c r="M328" s="9"/>
      <c r="N328" s="9" t="str">
        <f>IF(IF(A_remplir!B341&lt;&gt;0,A_remplir!B341,A_remplir!D341)=0,"",IF(A_remplir!B341&lt;&gt;0,A_remplir!B341,A_remplir!D341))</f>
        <v/>
      </c>
      <c r="O328" s="9"/>
      <c r="P328" s="9"/>
      <c r="Q328" s="9"/>
      <c r="R328" s="9" t="str">
        <f>IF(A_remplir!L341&lt;&gt;0,A_remplir!L341,"")</f>
        <v/>
      </c>
      <c r="S328" s="9" t="str">
        <f t="shared" si="11"/>
        <v/>
      </c>
      <c r="T328" s="9" t="str">
        <f>IF(A_remplir!I341&lt;&gt;0,A_remplir!I341,"")</f>
        <v/>
      </c>
      <c r="U328" s="9"/>
      <c r="V328" s="39" t="str">
        <f>IF(BC328&lt;&gt;"",A_remplir!$B$6,"")</f>
        <v/>
      </c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 t="str">
        <f>+IFERROR(VLOOKUP(AG328,DONNEES!M$6:$N327,2,0),"")</f>
        <v/>
      </c>
      <c r="AI328" s="9"/>
      <c r="AJ328" s="9" t="str">
        <f>IF(A_remplir!U341&lt;&gt;"",A_remplir!U341,"")</f>
        <v/>
      </c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44" t="str">
        <f>IF(AND(AC328&lt;&gt;"",AF328&lt;&gt;""),SUMPRODUCT((A_remplir!A341:A1330=A328)*A_remplir!D341:D1330),"")</f>
        <v/>
      </c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  <c r="BZ328" s="9"/>
      <c r="CA328" s="9"/>
      <c r="CB328" s="9"/>
      <c r="CC328" s="9"/>
      <c r="CD328" s="9"/>
      <c r="CE328" s="9"/>
      <c r="CF328" s="9"/>
      <c r="CG328" s="9"/>
      <c r="CH328" s="9"/>
      <c r="CI328" s="9"/>
      <c r="CJ328" s="9"/>
      <c r="CK328" s="9"/>
      <c r="CL328" s="9"/>
      <c r="CM328" s="9" t="str">
        <f>IF(A_remplir!U341&lt;&gt;"",A_remplir!U341,"")</f>
        <v/>
      </c>
      <c r="CN328" s="9" t="str">
        <f>IF(A_remplir!W341&lt;&gt;"",A_remplir!W341,"")</f>
        <v/>
      </c>
      <c r="CO328" s="36" t="str">
        <f t="shared" si="12"/>
        <v/>
      </c>
    </row>
    <row r="329" spans="1:93" x14ac:dyDescent="0.25">
      <c r="A329" s="9"/>
      <c r="B329" s="9"/>
      <c r="C329" s="9"/>
      <c r="D329" s="9"/>
      <c r="E329" s="9"/>
      <c r="F329" s="9" t="str">
        <f>IF(A329&lt;&gt;"",A_remplir!$B$3,"")</f>
        <v/>
      </c>
      <c r="G329" s="9"/>
      <c r="H329" s="9" t="str">
        <f>IFERROR(VLOOKUP(G329,DONNEES!$C$2:$D$4,2,FALSE),"")</f>
        <v/>
      </c>
      <c r="I329" s="9"/>
      <c r="J329" s="9" t="str">
        <f>IFERROR(VLOOKUP(I329,DONNEES!$A$2:$B$4,2,FALSE),"")</f>
        <v/>
      </c>
      <c r="K329" s="9"/>
      <c r="L329" s="9"/>
      <c r="M329" s="9"/>
      <c r="N329" s="9" t="str">
        <f>IF(IF(A_remplir!B342&lt;&gt;0,A_remplir!B342,A_remplir!D342)=0,"",IF(A_remplir!B342&lt;&gt;0,A_remplir!B342,A_remplir!D342))</f>
        <v/>
      </c>
      <c r="O329" s="9"/>
      <c r="P329" s="9"/>
      <c r="Q329" s="9"/>
      <c r="R329" s="9" t="str">
        <f>IF(A_remplir!L342&lt;&gt;0,A_remplir!L342,"")</f>
        <v/>
      </c>
      <c r="S329" s="9" t="str">
        <f t="shared" si="11"/>
        <v/>
      </c>
      <c r="T329" s="9" t="str">
        <f>IF(A_remplir!I342&lt;&gt;0,A_remplir!I342,"")</f>
        <v/>
      </c>
      <c r="U329" s="9"/>
      <c r="V329" s="39" t="str">
        <f>IF(BC329&lt;&gt;"",A_remplir!$B$6,"")</f>
        <v/>
      </c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 t="str">
        <f>+IFERROR(VLOOKUP(AG329,DONNEES!M$6:$N328,2,0),"")</f>
        <v/>
      </c>
      <c r="AI329" s="9"/>
      <c r="AJ329" s="9" t="str">
        <f>IF(A_remplir!U342&lt;&gt;"",A_remplir!U342,"")</f>
        <v/>
      </c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44" t="str">
        <f>IF(AND(AC329&lt;&gt;"",AF329&lt;&gt;""),SUMPRODUCT((A_remplir!A342:A1331=A329)*A_remplir!D342:D1331),"")</f>
        <v/>
      </c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  <c r="BZ329" s="9"/>
      <c r="CA329" s="9"/>
      <c r="CB329" s="9"/>
      <c r="CC329" s="9"/>
      <c r="CD329" s="9"/>
      <c r="CE329" s="9"/>
      <c r="CF329" s="9"/>
      <c r="CG329" s="9"/>
      <c r="CH329" s="9"/>
      <c r="CI329" s="9"/>
      <c r="CJ329" s="9"/>
      <c r="CK329" s="9"/>
      <c r="CL329" s="9"/>
      <c r="CM329" s="9" t="str">
        <f>IF(A_remplir!U342&lt;&gt;"",A_remplir!U342,"")</f>
        <v/>
      </c>
      <c r="CN329" s="9" t="str">
        <f>IF(A_remplir!W342&lt;&gt;"",A_remplir!W342,"")</f>
        <v/>
      </c>
      <c r="CO329" s="36" t="str">
        <f t="shared" si="12"/>
        <v/>
      </c>
    </row>
    <row r="330" spans="1:93" x14ac:dyDescent="0.25">
      <c r="A330" s="9"/>
      <c r="B330" s="9"/>
      <c r="C330" s="9"/>
      <c r="D330" s="9"/>
      <c r="E330" s="9"/>
      <c r="F330" s="9" t="str">
        <f>IF(A330&lt;&gt;"",A_remplir!$B$3,"")</f>
        <v/>
      </c>
      <c r="G330" s="9"/>
      <c r="H330" s="9" t="str">
        <f>IFERROR(VLOOKUP(G330,DONNEES!$C$2:$D$4,2,FALSE),"")</f>
        <v/>
      </c>
      <c r="I330" s="9"/>
      <c r="J330" s="9" t="str">
        <f>IFERROR(VLOOKUP(I330,DONNEES!$A$2:$B$4,2,FALSE),"")</f>
        <v/>
      </c>
      <c r="K330" s="9"/>
      <c r="L330" s="9"/>
      <c r="M330" s="9"/>
      <c r="N330" s="9" t="str">
        <f>IF(IF(A_remplir!B343&lt;&gt;0,A_remplir!B343,A_remplir!D343)=0,"",IF(A_remplir!B343&lt;&gt;0,A_remplir!B343,A_remplir!D343))</f>
        <v/>
      </c>
      <c r="O330" s="9"/>
      <c r="P330" s="9"/>
      <c r="Q330" s="9"/>
      <c r="R330" s="9" t="str">
        <f>IF(A_remplir!L343&lt;&gt;0,A_remplir!L343,"")</f>
        <v/>
      </c>
      <c r="S330" s="9" t="str">
        <f t="shared" si="11"/>
        <v/>
      </c>
      <c r="T330" s="9" t="str">
        <f>IF(A_remplir!I343&lt;&gt;0,A_remplir!I343,"")</f>
        <v/>
      </c>
      <c r="U330" s="9"/>
      <c r="V330" s="39" t="str">
        <f>IF(BC330&lt;&gt;"",A_remplir!$B$6,"")</f>
        <v/>
      </c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 t="str">
        <f>+IFERROR(VLOOKUP(AG330,DONNEES!M$6:$N329,2,0),"")</f>
        <v/>
      </c>
      <c r="AI330" s="9"/>
      <c r="AJ330" s="9" t="str">
        <f>IF(A_remplir!U343&lt;&gt;"",A_remplir!U343,"")</f>
        <v/>
      </c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44" t="str">
        <f>IF(AND(AC330&lt;&gt;"",AF330&lt;&gt;""),SUMPRODUCT((A_remplir!A343:A1332=A330)*A_remplir!D343:D1332),"")</f>
        <v/>
      </c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  <c r="BZ330" s="9"/>
      <c r="CA330" s="9"/>
      <c r="CB330" s="9"/>
      <c r="CC330" s="9"/>
      <c r="CD330" s="9"/>
      <c r="CE330" s="9"/>
      <c r="CF330" s="9"/>
      <c r="CG330" s="9"/>
      <c r="CH330" s="9"/>
      <c r="CI330" s="9"/>
      <c r="CJ330" s="9"/>
      <c r="CK330" s="9"/>
      <c r="CL330" s="9"/>
      <c r="CM330" s="9" t="str">
        <f>IF(A_remplir!U343&lt;&gt;"",A_remplir!U343,"")</f>
        <v/>
      </c>
      <c r="CN330" s="9" t="str">
        <f>IF(A_remplir!W343&lt;&gt;"",A_remplir!W343,"")</f>
        <v/>
      </c>
      <c r="CO330" s="36" t="str">
        <f t="shared" si="12"/>
        <v/>
      </c>
    </row>
    <row r="331" spans="1:93" x14ac:dyDescent="0.25">
      <c r="A331" s="9"/>
      <c r="B331" s="9"/>
      <c r="C331" s="9"/>
      <c r="D331" s="9"/>
      <c r="E331" s="9"/>
      <c r="F331" s="9" t="str">
        <f>IF(A331&lt;&gt;"",A_remplir!$B$3,"")</f>
        <v/>
      </c>
      <c r="G331" s="9"/>
      <c r="H331" s="9" t="str">
        <f>IFERROR(VLOOKUP(G331,DONNEES!$C$2:$D$4,2,FALSE),"")</f>
        <v/>
      </c>
      <c r="I331" s="9"/>
      <c r="J331" s="9" t="str">
        <f>IFERROR(VLOOKUP(I331,DONNEES!$A$2:$B$4,2,FALSE),"")</f>
        <v/>
      </c>
      <c r="K331" s="9"/>
      <c r="L331" s="9"/>
      <c r="M331" s="9"/>
      <c r="N331" s="9" t="str">
        <f>IF(IF(A_remplir!B344&lt;&gt;0,A_remplir!B344,A_remplir!D344)=0,"",IF(A_remplir!B344&lt;&gt;0,A_remplir!B344,A_remplir!D344))</f>
        <v/>
      </c>
      <c r="O331" s="9"/>
      <c r="P331" s="9"/>
      <c r="Q331" s="9"/>
      <c r="R331" s="9" t="str">
        <f>IF(A_remplir!L344&lt;&gt;0,A_remplir!L344,"")</f>
        <v/>
      </c>
      <c r="S331" s="9" t="str">
        <f t="shared" si="11"/>
        <v/>
      </c>
      <c r="T331" s="9" t="str">
        <f>IF(A_remplir!I344&lt;&gt;0,A_remplir!I344,"")</f>
        <v/>
      </c>
      <c r="U331" s="9"/>
      <c r="V331" s="39" t="str">
        <f>IF(BC331&lt;&gt;"",A_remplir!$B$6,"")</f>
        <v/>
      </c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 t="str">
        <f>+IFERROR(VLOOKUP(AG331,DONNEES!M$6:$N330,2,0),"")</f>
        <v/>
      </c>
      <c r="AI331" s="9"/>
      <c r="AJ331" s="9" t="str">
        <f>IF(A_remplir!U344&lt;&gt;"",A_remplir!U344,"")</f>
        <v/>
      </c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44" t="str">
        <f>IF(AND(AC331&lt;&gt;"",AF331&lt;&gt;""),SUMPRODUCT((A_remplir!A344:A1333=A331)*A_remplir!D344:D1333),"")</f>
        <v/>
      </c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  <c r="BZ331" s="9"/>
      <c r="CA331" s="9"/>
      <c r="CB331" s="9"/>
      <c r="CC331" s="9"/>
      <c r="CD331" s="9"/>
      <c r="CE331" s="9"/>
      <c r="CF331" s="9"/>
      <c r="CG331" s="9"/>
      <c r="CH331" s="9"/>
      <c r="CI331" s="9"/>
      <c r="CJ331" s="9"/>
      <c r="CK331" s="9"/>
      <c r="CL331" s="9"/>
      <c r="CM331" s="9" t="str">
        <f>IF(A_remplir!U344&lt;&gt;"",A_remplir!U344,"")</f>
        <v/>
      </c>
      <c r="CN331" s="9" t="str">
        <f>IF(A_remplir!W344&lt;&gt;"",A_remplir!W344,"")</f>
        <v/>
      </c>
      <c r="CO331" s="36" t="str">
        <f t="shared" si="12"/>
        <v/>
      </c>
    </row>
    <row r="332" spans="1:93" x14ac:dyDescent="0.25">
      <c r="A332" s="9"/>
      <c r="B332" s="9"/>
      <c r="C332" s="9"/>
      <c r="D332" s="9"/>
      <c r="E332" s="9"/>
      <c r="F332" s="9" t="str">
        <f>IF(A332&lt;&gt;"",A_remplir!$B$3,"")</f>
        <v/>
      </c>
      <c r="G332" s="9"/>
      <c r="H332" s="9" t="str">
        <f>IFERROR(VLOOKUP(G332,DONNEES!$C$2:$D$4,2,FALSE),"")</f>
        <v/>
      </c>
      <c r="I332" s="9"/>
      <c r="J332" s="9" t="str">
        <f>IFERROR(VLOOKUP(I332,DONNEES!$A$2:$B$4,2,FALSE),"")</f>
        <v/>
      </c>
      <c r="K332" s="9"/>
      <c r="L332" s="9"/>
      <c r="M332" s="9"/>
      <c r="N332" s="9" t="str">
        <f>IF(IF(A_remplir!B345&lt;&gt;0,A_remplir!B345,A_remplir!D345)=0,"",IF(A_remplir!B345&lt;&gt;0,A_remplir!B345,A_remplir!D345))</f>
        <v/>
      </c>
      <c r="O332" s="9"/>
      <c r="P332" s="9"/>
      <c r="Q332" s="9"/>
      <c r="R332" s="9" t="str">
        <f>IF(A_remplir!L345&lt;&gt;0,A_remplir!L345,"")</f>
        <v/>
      </c>
      <c r="S332" s="9" t="str">
        <f t="shared" si="11"/>
        <v/>
      </c>
      <c r="T332" s="9" t="str">
        <f>IF(A_remplir!I345&lt;&gt;0,A_remplir!I345,"")</f>
        <v/>
      </c>
      <c r="U332" s="9"/>
      <c r="V332" s="39" t="str">
        <f>IF(BC332&lt;&gt;"",A_remplir!$B$6,"")</f>
        <v/>
      </c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 t="str">
        <f>+IFERROR(VLOOKUP(AG332,DONNEES!M$6:$N331,2,0),"")</f>
        <v/>
      </c>
      <c r="AI332" s="9"/>
      <c r="AJ332" s="9" t="str">
        <f>IF(A_remplir!U345&lt;&gt;"",A_remplir!U345,"")</f>
        <v/>
      </c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44" t="str">
        <f>IF(AND(AC332&lt;&gt;"",AF332&lt;&gt;""),SUMPRODUCT((A_remplir!A345:A1334=A332)*A_remplir!D345:D1334),"")</f>
        <v/>
      </c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  <c r="BZ332" s="9"/>
      <c r="CA332" s="9"/>
      <c r="CB332" s="9"/>
      <c r="CC332" s="9"/>
      <c r="CD332" s="9"/>
      <c r="CE332" s="9"/>
      <c r="CF332" s="9"/>
      <c r="CG332" s="9"/>
      <c r="CH332" s="9"/>
      <c r="CI332" s="9"/>
      <c r="CJ332" s="9"/>
      <c r="CK332" s="9"/>
      <c r="CL332" s="9"/>
      <c r="CM332" s="9" t="str">
        <f>IF(A_remplir!U345&lt;&gt;"",A_remplir!U345,"")</f>
        <v/>
      </c>
      <c r="CN332" s="9" t="str">
        <f>IF(A_remplir!W345&lt;&gt;"",A_remplir!W345,"")</f>
        <v/>
      </c>
      <c r="CO332" s="36" t="str">
        <f t="shared" si="12"/>
        <v/>
      </c>
    </row>
    <row r="333" spans="1:93" x14ac:dyDescent="0.25">
      <c r="A333" s="9"/>
      <c r="B333" s="9"/>
      <c r="C333" s="9"/>
      <c r="D333" s="9"/>
      <c r="E333" s="9"/>
      <c r="F333" s="9" t="str">
        <f>IF(A333&lt;&gt;"",A_remplir!$B$3,"")</f>
        <v/>
      </c>
      <c r="G333" s="9"/>
      <c r="H333" s="9" t="str">
        <f>IFERROR(VLOOKUP(G333,DONNEES!$C$2:$D$4,2,FALSE),"")</f>
        <v/>
      </c>
      <c r="I333" s="9"/>
      <c r="J333" s="9" t="str">
        <f>IFERROR(VLOOKUP(I333,DONNEES!$A$2:$B$4,2,FALSE),"")</f>
        <v/>
      </c>
      <c r="K333" s="9"/>
      <c r="L333" s="9"/>
      <c r="M333" s="9"/>
      <c r="N333" s="9" t="str">
        <f>IF(IF(A_remplir!B346&lt;&gt;0,A_remplir!B346,A_remplir!D346)=0,"",IF(A_remplir!B346&lt;&gt;0,A_remplir!B346,A_remplir!D346))</f>
        <v/>
      </c>
      <c r="O333" s="9"/>
      <c r="P333" s="9"/>
      <c r="Q333" s="9"/>
      <c r="R333" s="9" t="str">
        <f>IF(A_remplir!L346&lt;&gt;0,A_remplir!L346,"")</f>
        <v/>
      </c>
      <c r="S333" s="9" t="str">
        <f t="shared" si="11"/>
        <v/>
      </c>
      <c r="T333" s="9" t="str">
        <f>IF(A_remplir!I346&lt;&gt;0,A_remplir!I346,"")</f>
        <v/>
      </c>
      <c r="U333" s="9"/>
      <c r="V333" s="39" t="str">
        <f>IF(BC333&lt;&gt;"",A_remplir!$B$6,"")</f>
        <v/>
      </c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 t="str">
        <f>+IFERROR(VLOOKUP(AG333,DONNEES!M$6:$N332,2,0),"")</f>
        <v/>
      </c>
      <c r="AI333" s="9"/>
      <c r="AJ333" s="9" t="str">
        <f>IF(A_remplir!U346&lt;&gt;"",A_remplir!U346,"")</f>
        <v/>
      </c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44" t="str">
        <f>IF(AND(AC333&lt;&gt;"",AF333&lt;&gt;""),SUMPRODUCT((A_remplir!A346:A1335=A333)*A_remplir!D346:D1335),"")</f>
        <v/>
      </c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  <c r="BZ333" s="9"/>
      <c r="CA333" s="9"/>
      <c r="CB333" s="9"/>
      <c r="CC333" s="9"/>
      <c r="CD333" s="9"/>
      <c r="CE333" s="9"/>
      <c r="CF333" s="9"/>
      <c r="CG333" s="9"/>
      <c r="CH333" s="9"/>
      <c r="CI333" s="9"/>
      <c r="CJ333" s="9"/>
      <c r="CK333" s="9"/>
      <c r="CL333" s="9"/>
      <c r="CM333" s="9" t="str">
        <f>IF(A_remplir!U346&lt;&gt;"",A_remplir!U346,"")</f>
        <v/>
      </c>
      <c r="CN333" s="9" t="str">
        <f>IF(A_remplir!W346&lt;&gt;"",A_remplir!W346,"")</f>
        <v/>
      </c>
      <c r="CO333" s="36" t="str">
        <f t="shared" si="12"/>
        <v/>
      </c>
    </row>
    <row r="334" spans="1:93" x14ac:dyDescent="0.25">
      <c r="A334" s="9"/>
      <c r="B334" s="9"/>
      <c r="C334" s="9"/>
      <c r="D334" s="9"/>
      <c r="E334" s="9"/>
      <c r="F334" s="9" t="str">
        <f>IF(A334&lt;&gt;"",A_remplir!$B$3,"")</f>
        <v/>
      </c>
      <c r="G334" s="9"/>
      <c r="H334" s="9" t="str">
        <f>IFERROR(VLOOKUP(G334,DONNEES!$C$2:$D$4,2,FALSE),"")</f>
        <v/>
      </c>
      <c r="I334" s="9"/>
      <c r="J334" s="9" t="str">
        <f>IFERROR(VLOOKUP(I334,DONNEES!$A$2:$B$4,2,FALSE),"")</f>
        <v/>
      </c>
      <c r="K334" s="9"/>
      <c r="L334" s="9"/>
      <c r="M334" s="9"/>
      <c r="N334" s="9" t="str">
        <f>IF(IF(A_remplir!B347&lt;&gt;0,A_remplir!B347,A_remplir!D347)=0,"",IF(A_remplir!B347&lt;&gt;0,A_remplir!B347,A_remplir!D347))</f>
        <v/>
      </c>
      <c r="O334" s="9"/>
      <c r="P334" s="9"/>
      <c r="Q334" s="9"/>
      <c r="R334" s="9" t="str">
        <f>IF(A_remplir!L347&lt;&gt;0,A_remplir!L347,"")</f>
        <v/>
      </c>
      <c r="S334" s="9" t="str">
        <f t="shared" si="11"/>
        <v/>
      </c>
      <c r="T334" s="9" t="str">
        <f>IF(A_remplir!I347&lt;&gt;0,A_remplir!I347,"")</f>
        <v/>
      </c>
      <c r="U334" s="9"/>
      <c r="V334" s="39" t="str">
        <f>IF(BC334&lt;&gt;"",A_remplir!$B$6,"")</f>
        <v/>
      </c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 t="str">
        <f>+IFERROR(VLOOKUP(AG334,DONNEES!M$6:$N333,2,0),"")</f>
        <v/>
      </c>
      <c r="AI334" s="9"/>
      <c r="AJ334" s="9" t="str">
        <f>IF(A_remplir!U347&lt;&gt;"",A_remplir!U347,"")</f>
        <v/>
      </c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44" t="str">
        <f>IF(AND(AC334&lt;&gt;"",AF334&lt;&gt;""),SUMPRODUCT((A_remplir!A347:A1336=A334)*A_remplir!D347:D1336),"")</f>
        <v/>
      </c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  <c r="BZ334" s="9"/>
      <c r="CA334" s="9"/>
      <c r="CB334" s="9"/>
      <c r="CC334" s="9"/>
      <c r="CD334" s="9"/>
      <c r="CE334" s="9"/>
      <c r="CF334" s="9"/>
      <c r="CG334" s="9"/>
      <c r="CH334" s="9"/>
      <c r="CI334" s="9"/>
      <c r="CJ334" s="9"/>
      <c r="CK334" s="9"/>
      <c r="CL334" s="9"/>
      <c r="CM334" s="9" t="str">
        <f>IF(A_remplir!U347&lt;&gt;"",A_remplir!U347,"")</f>
        <v/>
      </c>
      <c r="CN334" s="9" t="str">
        <f>IF(A_remplir!W347&lt;&gt;"",A_remplir!W347,"")</f>
        <v/>
      </c>
      <c r="CO334" s="36" t="str">
        <f t="shared" si="12"/>
        <v/>
      </c>
    </row>
    <row r="335" spans="1:93" x14ac:dyDescent="0.25">
      <c r="A335" s="9"/>
      <c r="B335" s="9"/>
      <c r="C335" s="9"/>
      <c r="D335" s="9"/>
      <c r="E335" s="9"/>
      <c r="F335" s="9" t="str">
        <f>IF(A335&lt;&gt;"",A_remplir!$B$3,"")</f>
        <v/>
      </c>
      <c r="G335" s="9"/>
      <c r="H335" s="9" t="str">
        <f>IFERROR(VLOOKUP(G335,DONNEES!$C$2:$D$4,2,FALSE),"")</f>
        <v/>
      </c>
      <c r="I335" s="9"/>
      <c r="J335" s="9" t="str">
        <f>IFERROR(VLOOKUP(I335,DONNEES!$A$2:$B$4,2,FALSE),"")</f>
        <v/>
      </c>
      <c r="K335" s="9"/>
      <c r="L335" s="9"/>
      <c r="M335" s="9"/>
      <c r="N335" s="9" t="str">
        <f>IF(IF(A_remplir!B348&lt;&gt;0,A_remplir!B348,A_remplir!D348)=0,"",IF(A_remplir!B348&lt;&gt;0,A_remplir!B348,A_remplir!D348))</f>
        <v/>
      </c>
      <c r="O335" s="9"/>
      <c r="P335" s="9"/>
      <c r="Q335" s="9"/>
      <c r="R335" s="9" t="str">
        <f>IF(A_remplir!L348&lt;&gt;0,A_remplir!L348,"")</f>
        <v/>
      </c>
      <c r="S335" s="9" t="str">
        <f t="shared" si="11"/>
        <v/>
      </c>
      <c r="T335" s="9" t="str">
        <f>IF(A_remplir!I348&lt;&gt;0,A_remplir!I348,"")</f>
        <v/>
      </c>
      <c r="U335" s="9"/>
      <c r="V335" s="39" t="str">
        <f>IF(BC335&lt;&gt;"",A_remplir!$B$6,"")</f>
        <v/>
      </c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 t="str">
        <f>+IFERROR(VLOOKUP(AG335,DONNEES!M$6:$N334,2,0),"")</f>
        <v/>
      </c>
      <c r="AI335" s="9"/>
      <c r="AJ335" s="9" t="str">
        <f>IF(A_remplir!U348&lt;&gt;"",A_remplir!U348,"")</f>
        <v/>
      </c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44" t="str">
        <f>IF(AND(AC335&lt;&gt;"",AF335&lt;&gt;""),SUMPRODUCT((A_remplir!A348:A1337=A335)*A_remplir!D348:D1337),"")</f>
        <v/>
      </c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  <c r="BZ335" s="9"/>
      <c r="CA335" s="9"/>
      <c r="CB335" s="9"/>
      <c r="CC335" s="9"/>
      <c r="CD335" s="9"/>
      <c r="CE335" s="9"/>
      <c r="CF335" s="9"/>
      <c r="CG335" s="9"/>
      <c r="CH335" s="9"/>
      <c r="CI335" s="9"/>
      <c r="CJ335" s="9"/>
      <c r="CK335" s="9"/>
      <c r="CL335" s="9"/>
      <c r="CM335" s="9" t="str">
        <f>IF(A_remplir!U348&lt;&gt;"",A_remplir!U348,"")</f>
        <v/>
      </c>
      <c r="CN335" s="9" t="str">
        <f>IF(A_remplir!W348&lt;&gt;"",A_remplir!W348,"")</f>
        <v/>
      </c>
      <c r="CO335" s="36" t="str">
        <f t="shared" si="12"/>
        <v/>
      </c>
    </row>
    <row r="336" spans="1:93" x14ac:dyDescent="0.25">
      <c r="A336" s="9"/>
      <c r="B336" s="9"/>
      <c r="C336" s="9"/>
      <c r="D336" s="9"/>
      <c r="E336" s="9"/>
      <c r="F336" s="9" t="str">
        <f>IF(A336&lt;&gt;"",A_remplir!$B$3,"")</f>
        <v/>
      </c>
      <c r="G336" s="9"/>
      <c r="H336" s="9" t="str">
        <f>IFERROR(VLOOKUP(G336,DONNEES!$C$2:$D$4,2,FALSE),"")</f>
        <v/>
      </c>
      <c r="I336" s="9"/>
      <c r="J336" s="9" t="str">
        <f>IFERROR(VLOOKUP(I336,DONNEES!$A$2:$B$4,2,FALSE),"")</f>
        <v/>
      </c>
      <c r="K336" s="9"/>
      <c r="L336" s="9"/>
      <c r="M336" s="9"/>
      <c r="N336" s="9" t="str">
        <f>IF(IF(A_remplir!B349&lt;&gt;0,A_remplir!B349,A_remplir!D349)=0,"",IF(A_remplir!B349&lt;&gt;0,A_remplir!B349,A_remplir!D349))</f>
        <v/>
      </c>
      <c r="O336" s="9"/>
      <c r="P336" s="9"/>
      <c r="Q336" s="9"/>
      <c r="R336" s="9" t="str">
        <f>IF(A_remplir!L349&lt;&gt;0,A_remplir!L349,"")</f>
        <v/>
      </c>
      <c r="S336" s="9" t="str">
        <f t="shared" si="11"/>
        <v/>
      </c>
      <c r="T336" s="9" t="str">
        <f>IF(A_remplir!I349&lt;&gt;0,A_remplir!I349,"")</f>
        <v/>
      </c>
      <c r="U336" s="9"/>
      <c r="V336" s="39" t="str">
        <f>IF(BC336&lt;&gt;"",A_remplir!$B$6,"")</f>
        <v/>
      </c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 t="str">
        <f>+IFERROR(VLOOKUP(AG336,DONNEES!M$6:$N335,2,0),"")</f>
        <v/>
      </c>
      <c r="AI336" s="9"/>
      <c r="AJ336" s="9" t="str">
        <f>IF(A_remplir!U349&lt;&gt;"",A_remplir!U349,"")</f>
        <v/>
      </c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44" t="str">
        <f>IF(AND(AC336&lt;&gt;"",AF336&lt;&gt;""),SUMPRODUCT((A_remplir!A349:A1338=A336)*A_remplir!D349:D1338),"")</f>
        <v/>
      </c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  <c r="BZ336" s="9"/>
      <c r="CA336" s="9"/>
      <c r="CB336" s="9"/>
      <c r="CC336" s="9"/>
      <c r="CD336" s="9"/>
      <c r="CE336" s="9"/>
      <c r="CF336" s="9"/>
      <c r="CG336" s="9"/>
      <c r="CH336" s="9"/>
      <c r="CI336" s="9"/>
      <c r="CJ336" s="9"/>
      <c r="CK336" s="9"/>
      <c r="CL336" s="9"/>
      <c r="CM336" s="9" t="str">
        <f>IF(A_remplir!U349&lt;&gt;"",A_remplir!U349,"")</f>
        <v/>
      </c>
      <c r="CN336" s="9" t="str">
        <f>IF(A_remplir!W349&lt;&gt;"",A_remplir!W349,"")</f>
        <v/>
      </c>
      <c r="CO336" s="36" t="str">
        <f t="shared" si="12"/>
        <v/>
      </c>
    </row>
    <row r="337" spans="1:93" x14ac:dyDescent="0.25">
      <c r="A337" s="9"/>
      <c r="B337" s="9"/>
      <c r="C337" s="9"/>
      <c r="D337" s="9"/>
      <c r="E337" s="9"/>
      <c r="F337" s="9" t="str">
        <f>IF(A337&lt;&gt;"",A_remplir!$B$3,"")</f>
        <v/>
      </c>
      <c r="G337" s="9"/>
      <c r="H337" s="9" t="str">
        <f>IFERROR(VLOOKUP(G337,DONNEES!$C$2:$D$4,2,FALSE),"")</f>
        <v/>
      </c>
      <c r="I337" s="9"/>
      <c r="J337" s="9" t="str">
        <f>IFERROR(VLOOKUP(I337,DONNEES!$A$2:$B$4,2,FALSE),"")</f>
        <v/>
      </c>
      <c r="K337" s="9"/>
      <c r="L337" s="9"/>
      <c r="M337" s="9"/>
      <c r="N337" s="9" t="str">
        <f>IF(IF(A_remplir!B350&lt;&gt;0,A_remplir!B350,A_remplir!D350)=0,"",IF(A_remplir!B350&lt;&gt;0,A_remplir!B350,A_remplir!D350))</f>
        <v/>
      </c>
      <c r="O337" s="9"/>
      <c r="P337" s="9"/>
      <c r="Q337" s="9"/>
      <c r="R337" s="9" t="str">
        <f>IF(A_remplir!L350&lt;&gt;0,A_remplir!L350,"")</f>
        <v/>
      </c>
      <c r="S337" s="9" t="str">
        <f t="shared" si="11"/>
        <v/>
      </c>
      <c r="T337" s="9" t="str">
        <f>IF(A_remplir!I350&lt;&gt;0,A_remplir!I350,"")</f>
        <v/>
      </c>
      <c r="U337" s="9"/>
      <c r="V337" s="39" t="str">
        <f>IF(BC337&lt;&gt;"",A_remplir!$B$6,"")</f>
        <v/>
      </c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 t="str">
        <f>+IFERROR(VLOOKUP(AG337,DONNEES!M$6:$N336,2,0),"")</f>
        <v/>
      </c>
      <c r="AI337" s="9"/>
      <c r="AJ337" s="9" t="str">
        <f>IF(A_remplir!U350&lt;&gt;"",A_remplir!U350,"")</f>
        <v/>
      </c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44" t="str">
        <f>IF(AND(AC337&lt;&gt;"",AF337&lt;&gt;""),SUMPRODUCT((A_remplir!A350:A1339=A337)*A_remplir!D350:D1339),"")</f>
        <v/>
      </c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  <c r="BZ337" s="9"/>
      <c r="CA337" s="9"/>
      <c r="CB337" s="9"/>
      <c r="CC337" s="9"/>
      <c r="CD337" s="9"/>
      <c r="CE337" s="9"/>
      <c r="CF337" s="9"/>
      <c r="CG337" s="9"/>
      <c r="CH337" s="9"/>
      <c r="CI337" s="9"/>
      <c r="CJ337" s="9"/>
      <c r="CK337" s="9"/>
      <c r="CL337" s="9"/>
      <c r="CM337" s="9" t="str">
        <f>IF(A_remplir!U350&lt;&gt;"",A_remplir!U350,"")</f>
        <v/>
      </c>
      <c r="CN337" s="9" t="str">
        <f>IF(A_remplir!W350&lt;&gt;"",A_remplir!W350,"")</f>
        <v/>
      </c>
      <c r="CO337" s="36" t="str">
        <f t="shared" si="12"/>
        <v/>
      </c>
    </row>
    <row r="338" spans="1:93" x14ac:dyDescent="0.25">
      <c r="A338" s="9"/>
      <c r="B338" s="9"/>
      <c r="C338" s="9"/>
      <c r="D338" s="9"/>
      <c r="E338" s="9"/>
      <c r="F338" s="9" t="str">
        <f>IF(A338&lt;&gt;"",A_remplir!$B$3,"")</f>
        <v/>
      </c>
      <c r="G338" s="9"/>
      <c r="H338" s="9" t="str">
        <f>IFERROR(VLOOKUP(G338,DONNEES!$C$2:$D$4,2,FALSE),"")</f>
        <v/>
      </c>
      <c r="I338" s="9"/>
      <c r="J338" s="9" t="str">
        <f>IFERROR(VLOOKUP(I338,DONNEES!$A$2:$B$4,2,FALSE),"")</f>
        <v/>
      </c>
      <c r="K338" s="9"/>
      <c r="L338" s="9"/>
      <c r="M338" s="9"/>
      <c r="N338" s="9" t="str">
        <f>IF(IF(A_remplir!B351&lt;&gt;0,A_remplir!B351,A_remplir!D351)=0,"",IF(A_remplir!B351&lt;&gt;0,A_remplir!B351,A_remplir!D351))</f>
        <v/>
      </c>
      <c r="O338" s="9"/>
      <c r="P338" s="9"/>
      <c r="Q338" s="9"/>
      <c r="R338" s="9" t="str">
        <f>IF(A_remplir!L351&lt;&gt;0,A_remplir!L351,"")</f>
        <v/>
      </c>
      <c r="S338" s="9" t="str">
        <f t="shared" si="11"/>
        <v/>
      </c>
      <c r="T338" s="9" t="str">
        <f>IF(A_remplir!I351&lt;&gt;0,A_remplir!I351,"")</f>
        <v/>
      </c>
      <c r="U338" s="9"/>
      <c r="V338" s="39" t="str">
        <f>IF(BC338&lt;&gt;"",A_remplir!$B$6,"")</f>
        <v/>
      </c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 t="str">
        <f>+IFERROR(VLOOKUP(AG338,DONNEES!M$6:$N337,2,0),"")</f>
        <v/>
      </c>
      <c r="AI338" s="9"/>
      <c r="AJ338" s="9" t="str">
        <f>IF(A_remplir!U351&lt;&gt;"",A_remplir!U351,"")</f>
        <v/>
      </c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44" t="str">
        <f>IF(AND(AC338&lt;&gt;"",AF338&lt;&gt;""),SUMPRODUCT((A_remplir!A351:A1340=A338)*A_remplir!D351:D1340),"")</f>
        <v/>
      </c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  <c r="BZ338" s="9"/>
      <c r="CA338" s="9"/>
      <c r="CB338" s="9"/>
      <c r="CC338" s="9"/>
      <c r="CD338" s="9"/>
      <c r="CE338" s="9"/>
      <c r="CF338" s="9"/>
      <c r="CG338" s="9"/>
      <c r="CH338" s="9"/>
      <c r="CI338" s="9"/>
      <c r="CJ338" s="9"/>
      <c r="CK338" s="9"/>
      <c r="CL338" s="9"/>
      <c r="CM338" s="9" t="str">
        <f>IF(A_remplir!U351&lt;&gt;"",A_remplir!U351,"")</f>
        <v/>
      </c>
      <c r="CN338" s="9" t="str">
        <f>IF(A_remplir!W351&lt;&gt;"",A_remplir!W351,"")</f>
        <v/>
      </c>
      <c r="CO338" s="36" t="str">
        <f t="shared" si="12"/>
        <v/>
      </c>
    </row>
    <row r="339" spans="1:93" x14ac:dyDescent="0.25">
      <c r="A339" s="9"/>
      <c r="B339" s="9"/>
      <c r="C339" s="9"/>
      <c r="D339" s="9"/>
      <c r="E339" s="9"/>
      <c r="F339" s="9" t="str">
        <f>IF(A339&lt;&gt;"",A_remplir!$B$3,"")</f>
        <v/>
      </c>
      <c r="G339" s="9"/>
      <c r="H339" s="9" t="str">
        <f>IFERROR(VLOOKUP(G339,DONNEES!$C$2:$D$4,2,FALSE),"")</f>
        <v/>
      </c>
      <c r="I339" s="9"/>
      <c r="J339" s="9" t="str">
        <f>IFERROR(VLOOKUP(I339,DONNEES!$A$2:$B$4,2,FALSE),"")</f>
        <v/>
      </c>
      <c r="K339" s="9"/>
      <c r="L339" s="9"/>
      <c r="M339" s="9"/>
      <c r="N339" s="9" t="str">
        <f>IF(IF(A_remplir!B352&lt;&gt;0,A_remplir!B352,A_remplir!D352)=0,"",IF(A_remplir!B352&lt;&gt;0,A_remplir!B352,A_remplir!D352))</f>
        <v/>
      </c>
      <c r="O339" s="9"/>
      <c r="P339" s="9"/>
      <c r="Q339" s="9"/>
      <c r="R339" s="9" t="str">
        <f>IF(A_remplir!L352&lt;&gt;0,A_remplir!L352,"")</f>
        <v/>
      </c>
      <c r="S339" s="9" t="str">
        <f t="shared" si="11"/>
        <v/>
      </c>
      <c r="T339" s="9" t="str">
        <f>IF(A_remplir!I352&lt;&gt;0,A_remplir!I352,"")</f>
        <v/>
      </c>
      <c r="U339" s="9"/>
      <c r="V339" s="39" t="str">
        <f>IF(BC339&lt;&gt;"",A_remplir!$B$6,"")</f>
        <v/>
      </c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 t="str">
        <f>+IFERROR(VLOOKUP(AG339,DONNEES!M$6:$N338,2,0),"")</f>
        <v/>
      </c>
      <c r="AI339" s="9"/>
      <c r="AJ339" s="9" t="str">
        <f>IF(A_remplir!U352&lt;&gt;"",A_remplir!U352,"")</f>
        <v/>
      </c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44" t="str">
        <f>IF(AND(AC339&lt;&gt;"",AF339&lt;&gt;""),SUMPRODUCT((A_remplir!A352:A1341=A339)*A_remplir!D352:D1341),"")</f>
        <v/>
      </c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  <c r="BZ339" s="9"/>
      <c r="CA339" s="9"/>
      <c r="CB339" s="9"/>
      <c r="CC339" s="9"/>
      <c r="CD339" s="9"/>
      <c r="CE339" s="9"/>
      <c r="CF339" s="9"/>
      <c r="CG339" s="9"/>
      <c r="CH339" s="9"/>
      <c r="CI339" s="9"/>
      <c r="CJ339" s="9"/>
      <c r="CK339" s="9"/>
      <c r="CL339" s="9"/>
      <c r="CM339" s="9" t="str">
        <f>IF(A_remplir!U352&lt;&gt;"",A_remplir!U352,"")</f>
        <v/>
      </c>
      <c r="CN339" s="9" t="str">
        <f>IF(A_remplir!W352&lt;&gt;"",A_remplir!W352,"")</f>
        <v/>
      </c>
      <c r="CO339" s="36" t="str">
        <f t="shared" si="12"/>
        <v/>
      </c>
    </row>
    <row r="340" spans="1:93" x14ac:dyDescent="0.25">
      <c r="A340" s="9"/>
      <c r="B340" s="9"/>
      <c r="C340" s="9"/>
      <c r="D340" s="9"/>
      <c r="E340" s="9"/>
      <c r="F340" s="9" t="str">
        <f>IF(A340&lt;&gt;"",A_remplir!$B$3,"")</f>
        <v/>
      </c>
      <c r="G340" s="9"/>
      <c r="H340" s="9" t="str">
        <f>IFERROR(VLOOKUP(G340,DONNEES!$C$2:$D$4,2,FALSE),"")</f>
        <v/>
      </c>
      <c r="I340" s="9"/>
      <c r="J340" s="9" t="str">
        <f>IFERROR(VLOOKUP(I340,DONNEES!$A$2:$B$4,2,FALSE),"")</f>
        <v/>
      </c>
      <c r="K340" s="9"/>
      <c r="L340" s="9"/>
      <c r="M340" s="9"/>
      <c r="N340" s="9" t="str">
        <f>IF(IF(A_remplir!B353&lt;&gt;0,A_remplir!B353,A_remplir!D353)=0,"",IF(A_remplir!B353&lt;&gt;0,A_remplir!B353,A_remplir!D353))</f>
        <v/>
      </c>
      <c r="O340" s="9"/>
      <c r="P340" s="9"/>
      <c r="Q340" s="9"/>
      <c r="R340" s="9" t="str">
        <f>IF(A_remplir!L353&lt;&gt;0,A_remplir!L353,"")</f>
        <v/>
      </c>
      <c r="S340" s="9" t="str">
        <f t="shared" si="11"/>
        <v/>
      </c>
      <c r="T340" s="9" t="str">
        <f>IF(A_remplir!I353&lt;&gt;0,A_remplir!I353,"")</f>
        <v/>
      </c>
      <c r="U340" s="9"/>
      <c r="V340" s="39" t="str">
        <f>IF(BC340&lt;&gt;"",A_remplir!$B$6,"")</f>
        <v/>
      </c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 t="str">
        <f>+IFERROR(VLOOKUP(AG340,DONNEES!M$6:$N339,2,0),"")</f>
        <v/>
      </c>
      <c r="AI340" s="9"/>
      <c r="AJ340" s="9" t="str">
        <f>IF(A_remplir!U353&lt;&gt;"",A_remplir!U353,"")</f>
        <v/>
      </c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44" t="str">
        <f>IF(AND(AC340&lt;&gt;"",AF340&lt;&gt;""),SUMPRODUCT((A_remplir!A353:A1342=A340)*A_remplir!D353:D1342),"")</f>
        <v/>
      </c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  <c r="BZ340" s="9"/>
      <c r="CA340" s="9"/>
      <c r="CB340" s="9"/>
      <c r="CC340" s="9"/>
      <c r="CD340" s="9"/>
      <c r="CE340" s="9"/>
      <c r="CF340" s="9"/>
      <c r="CG340" s="9"/>
      <c r="CH340" s="9"/>
      <c r="CI340" s="9"/>
      <c r="CJ340" s="9"/>
      <c r="CK340" s="9"/>
      <c r="CL340" s="9"/>
      <c r="CM340" s="9" t="str">
        <f>IF(A_remplir!U353&lt;&gt;"",A_remplir!U353,"")</f>
        <v/>
      </c>
      <c r="CN340" s="9" t="str">
        <f>IF(A_remplir!W353&lt;&gt;"",A_remplir!W353,"")</f>
        <v/>
      </c>
      <c r="CO340" s="36" t="str">
        <f t="shared" si="12"/>
        <v/>
      </c>
    </row>
    <row r="341" spans="1:93" x14ac:dyDescent="0.25">
      <c r="A341" s="9"/>
      <c r="B341" s="9"/>
      <c r="C341" s="9"/>
      <c r="D341" s="9"/>
      <c r="E341" s="9"/>
      <c r="F341" s="9" t="str">
        <f>IF(A341&lt;&gt;"",A_remplir!$B$3,"")</f>
        <v/>
      </c>
      <c r="G341" s="9"/>
      <c r="H341" s="9" t="str">
        <f>IFERROR(VLOOKUP(G341,DONNEES!$C$2:$D$4,2,FALSE),"")</f>
        <v/>
      </c>
      <c r="I341" s="9"/>
      <c r="J341" s="9" t="str">
        <f>IFERROR(VLOOKUP(I341,DONNEES!$A$2:$B$4,2,FALSE),"")</f>
        <v/>
      </c>
      <c r="K341" s="9"/>
      <c r="L341" s="9"/>
      <c r="M341" s="9"/>
      <c r="N341" s="9" t="str">
        <f>IF(IF(A_remplir!B354&lt;&gt;0,A_remplir!B354,A_remplir!D354)=0,"",IF(A_remplir!B354&lt;&gt;0,A_remplir!B354,A_remplir!D354))</f>
        <v/>
      </c>
      <c r="O341" s="9"/>
      <c r="P341" s="9"/>
      <c r="Q341" s="9"/>
      <c r="R341" s="9" t="str">
        <f>IF(A_remplir!L354&lt;&gt;0,A_remplir!L354,"")</f>
        <v/>
      </c>
      <c r="S341" s="9" t="str">
        <f t="shared" si="11"/>
        <v/>
      </c>
      <c r="T341" s="9" t="str">
        <f>IF(A_remplir!I354&lt;&gt;0,A_remplir!I354,"")</f>
        <v/>
      </c>
      <c r="U341" s="9"/>
      <c r="V341" s="39" t="str">
        <f>IF(BC341&lt;&gt;"",A_remplir!$B$6,"")</f>
        <v/>
      </c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 t="str">
        <f>+IFERROR(VLOOKUP(AG341,DONNEES!M$6:$N340,2,0),"")</f>
        <v/>
      </c>
      <c r="AI341" s="9"/>
      <c r="AJ341" s="9" t="str">
        <f>IF(A_remplir!U354&lt;&gt;"",A_remplir!U354,"")</f>
        <v/>
      </c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44" t="str">
        <f>IF(AND(AC341&lt;&gt;"",AF341&lt;&gt;""),SUMPRODUCT((A_remplir!A354:A1343=A341)*A_remplir!D354:D1343),"")</f>
        <v/>
      </c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  <c r="BZ341" s="9"/>
      <c r="CA341" s="9"/>
      <c r="CB341" s="9"/>
      <c r="CC341" s="9"/>
      <c r="CD341" s="9"/>
      <c r="CE341" s="9"/>
      <c r="CF341" s="9"/>
      <c r="CG341" s="9"/>
      <c r="CH341" s="9"/>
      <c r="CI341" s="9"/>
      <c r="CJ341" s="9"/>
      <c r="CK341" s="9"/>
      <c r="CL341" s="9"/>
      <c r="CM341" s="9" t="str">
        <f>IF(A_remplir!U354&lt;&gt;"",A_remplir!U354,"")</f>
        <v/>
      </c>
      <c r="CN341" s="9" t="str">
        <f>IF(A_remplir!W354&lt;&gt;"",A_remplir!W354,"")</f>
        <v/>
      </c>
      <c r="CO341" s="36" t="str">
        <f t="shared" si="12"/>
        <v/>
      </c>
    </row>
    <row r="342" spans="1:93" x14ac:dyDescent="0.25">
      <c r="A342" s="9"/>
      <c r="B342" s="9"/>
      <c r="C342" s="9"/>
      <c r="D342" s="9"/>
      <c r="E342" s="9"/>
      <c r="F342" s="9" t="str">
        <f>IF(A342&lt;&gt;"",A_remplir!$B$3,"")</f>
        <v/>
      </c>
      <c r="G342" s="9"/>
      <c r="H342" s="9" t="str">
        <f>IFERROR(VLOOKUP(G342,DONNEES!$C$2:$D$4,2,FALSE),"")</f>
        <v/>
      </c>
      <c r="I342" s="9"/>
      <c r="J342" s="9" t="str">
        <f>IFERROR(VLOOKUP(I342,DONNEES!$A$2:$B$4,2,FALSE),"")</f>
        <v/>
      </c>
      <c r="K342" s="9"/>
      <c r="L342" s="9"/>
      <c r="M342" s="9"/>
      <c r="N342" s="9" t="str">
        <f>IF(IF(A_remplir!B355&lt;&gt;0,A_remplir!B355,A_remplir!D355)=0,"",IF(A_remplir!B355&lt;&gt;0,A_remplir!B355,A_remplir!D355))</f>
        <v/>
      </c>
      <c r="O342" s="9"/>
      <c r="P342" s="9"/>
      <c r="Q342" s="9"/>
      <c r="R342" s="9" t="str">
        <f>IF(A_remplir!L355&lt;&gt;0,A_remplir!L355,"")</f>
        <v/>
      </c>
      <c r="S342" s="9" t="str">
        <f t="shared" si="11"/>
        <v/>
      </c>
      <c r="T342" s="9" t="str">
        <f>IF(A_remplir!I355&lt;&gt;0,A_remplir!I355,"")</f>
        <v/>
      </c>
      <c r="U342" s="9"/>
      <c r="V342" s="39" t="str">
        <f>IF(BC342&lt;&gt;"",A_remplir!$B$6,"")</f>
        <v/>
      </c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 t="str">
        <f>+IFERROR(VLOOKUP(AG342,DONNEES!M$6:$N341,2,0),"")</f>
        <v/>
      </c>
      <c r="AI342" s="9"/>
      <c r="AJ342" s="9" t="str">
        <f>IF(A_remplir!U355&lt;&gt;"",A_remplir!U355,"")</f>
        <v/>
      </c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44" t="str">
        <f>IF(AND(AC342&lt;&gt;"",AF342&lt;&gt;""),SUMPRODUCT((A_remplir!A355:A1344=A342)*A_remplir!D355:D1344),"")</f>
        <v/>
      </c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  <c r="BZ342" s="9"/>
      <c r="CA342" s="9"/>
      <c r="CB342" s="9"/>
      <c r="CC342" s="9"/>
      <c r="CD342" s="9"/>
      <c r="CE342" s="9"/>
      <c r="CF342" s="9"/>
      <c r="CG342" s="9"/>
      <c r="CH342" s="9"/>
      <c r="CI342" s="9"/>
      <c r="CJ342" s="9"/>
      <c r="CK342" s="9"/>
      <c r="CL342" s="9"/>
      <c r="CM342" s="9" t="str">
        <f>IF(A_remplir!U355&lt;&gt;"",A_remplir!U355,"")</f>
        <v/>
      </c>
      <c r="CN342" s="9" t="str">
        <f>IF(A_remplir!W355&lt;&gt;"",A_remplir!W355,"")</f>
        <v/>
      </c>
      <c r="CO342" s="36" t="str">
        <f t="shared" si="12"/>
        <v/>
      </c>
    </row>
    <row r="343" spans="1:93" x14ac:dyDescent="0.25">
      <c r="A343" s="9"/>
      <c r="B343" s="9"/>
      <c r="C343" s="9"/>
      <c r="D343" s="9"/>
      <c r="E343" s="9"/>
      <c r="F343" s="9" t="str">
        <f>IF(A343&lt;&gt;"",A_remplir!$B$3,"")</f>
        <v/>
      </c>
      <c r="G343" s="9"/>
      <c r="H343" s="9" t="str">
        <f>IFERROR(VLOOKUP(G343,DONNEES!$C$2:$D$4,2,FALSE),"")</f>
        <v/>
      </c>
      <c r="I343" s="9"/>
      <c r="J343" s="9" t="str">
        <f>IFERROR(VLOOKUP(I343,DONNEES!$A$2:$B$4,2,FALSE),"")</f>
        <v/>
      </c>
      <c r="K343" s="9"/>
      <c r="L343" s="9"/>
      <c r="M343" s="9"/>
      <c r="N343" s="9" t="str">
        <f>IF(IF(A_remplir!B356&lt;&gt;0,A_remplir!B356,A_remplir!D356)=0,"",IF(A_remplir!B356&lt;&gt;0,A_remplir!B356,A_remplir!D356))</f>
        <v/>
      </c>
      <c r="O343" s="9"/>
      <c r="P343" s="9"/>
      <c r="Q343" s="9"/>
      <c r="R343" s="9" t="str">
        <f>IF(A_remplir!L356&lt;&gt;0,A_remplir!L356,"")</f>
        <v/>
      </c>
      <c r="S343" s="9" t="str">
        <f t="shared" si="11"/>
        <v/>
      </c>
      <c r="T343" s="9" t="str">
        <f>IF(A_remplir!I356&lt;&gt;0,A_remplir!I356,"")</f>
        <v/>
      </c>
      <c r="U343" s="9"/>
      <c r="V343" s="39" t="str">
        <f>IF(BC343&lt;&gt;"",A_remplir!$B$6,"")</f>
        <v/>
      </c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 t="str">
        <f>+IFERROR(VLOOKUP(AG343,DONNEES!M$6:$N342,2,0),"")</f>
        <v/>
      </c>
      <c r="AI343" s="9"/>
      <c r="AJ343" s="9" t="str">
        <f>IF(A_remplir!U356&lt;&gt;"",A_remplir!U356,"")</f>
        <v/>
      </c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44" t="str">
        <f>IF(AND(AC343&lt;&gt;"",AF343&lt;&gt;""),SUMPRODUCT((A_remplir!A356:A1345=A343)*A_remplir!D356:D1345),"")</f>
        <v/>
      </c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  <c r="BZ343" s="9"/>
      <c r="CA343" s="9"/>
      <c r="CB343" s="9"/>
      <c r="CC343" s="9"/>
      <c r="CD343" s="9"/>
      <c r="CE343" s="9"/>
      <c r="CF343" s="9"/>
      <c r="CG343" s="9"/>
      <c r="CH343" s="9"/>
      <c r="CI343" s="9"/>
      <c r="CJ343" s="9"/>
      <c r="CK343" s="9"/>
      <c r="CL343" s="9"/>
      <c r="CM343" s="9" t="str">
        <f>IF(A_remplir!U356&lt;&gt;"",A_remplir!U356,"")</f>
        <v/>
      </c>
      <c r="CN343" s="9" t="str">
        <f>IF(A_remplir!W356&lt;&gt;"",A_remplir!W356,"")</f>
        <v/>
      </c>
      <c r="CO343" s="36" t="str">
        <f t="shared" si="12"/>
        <v/>
      </c>
    </row>
    <row r="344" spans="1:93" x14ac:dyDescent="0.25">
      <c r="A344" s="9"/>
      <c r="B344" s="9"/>
      <c r="C344" s="9"/>
      <c r="D344" s="9"/>
      <c r="E344" s="9"/>
      <c r="F344" s="9" t="str">
        <f>IF(A344&lt;&gt;"",A_remplir!$B$3,"")</f>
        <v/>
      </c>
      <c r="G344" s="9"/>
      <c r="H344" s="9" t="str">
        <f>IFERROR(VLOOKUP(G344,DONNEES!$C$2:$D$4,2,FALSE),"")</f>
        <v/>
      </c>
      <c r="I344" s="9"/>
      <c r="J344" s="9" t="str">
        <f>IFERROR(VLOOKUP(I344,DONNEES!$A$2:$B$4,2,FALSE),"")</f>
        <v/>
      </c>
      <c r="K344" s="9"/>
      <c r="L344" s="9"/>
      <c r="M344" s="9"/>
      <c r="N344" s="9" t="str">
        <f>IF(IF(A_remplir!B357&lt;&gt;0,A_remplir!B357,A_remplir!D357)=0,"",IF(A_remplir!B357&lt;&gt;0,A_remplir!B357,A_remplir!D357))</f>
        <v/>
      </c>
      <c r="O344" s="9"/>
      <c r="P344" s="9"/>
      <c r="Q344" s="9"/>
      <c r="R344" s="9" t="str">
        <f>IF(A_remplir!L357&lt;&gt;0,A_remplir!L357,"")</f>
        <v/>
      </c>
      <c r="S344" s="9" t="str">
        <f t="shared" si="11"/>
        <v/>
      </c>
      <c r="T344" s="9" t="str">
        <f>IF(A_remplir!I357&lt;&gt;0,A_remplir!I357,"")</f>
        <v/>
      </c>
      <c r="U344" s="9"/>
      <c r="V344" s="39" t="str">
        <f>IF(BC344&lt;&gt;"",A_remplir!$B$6,"")</f>
        <v/>
      </c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 t="str">
        <f>+IFERROR(VLOOKUP(AG344,DONNEES!M$6:$N343,2,0),"")</f>
        <v/>
      </c>
      <c r="AI344" s="9"/>
      <c r="AJ344" s="9" t="str">
        <f>IF(A_remplir!U357&lt;&gt;"",A_remplir!U357,"")</f>
        <v/>
      </c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44" t="str">
        <f>IF(AND(AC344&lt;&gt;"",AF344&lt;&gt;""),SUMPRODUCT((A_remplir!A357:A1346=A344)*A_remplir!D357:D1346),"")</f>
        <v/>
      </c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  <c r="BZ344" s="9"/>
      <c r="CA344" s="9"/>
      <c r="CB344" s="9"/>
      <c r="CC344" s="9"/>
      <c r="CD344" s="9"/>
      <c r="CE344" s="9"/>
      <c r="CF344" s="9"/>
      <c r="CG344" s="9"/>
      <c r="CH344" s="9"/>
      <c r="CI344" s="9"/>
      <c r="CJ344" s="9"/>
      <c r="CK344" s="9"/>
      <c r="CL344" s="9"/>
      <c r="CM344" s="9" t="str">
        <f>IF(A_remplir!U357&lt;&gt;"",A_remplir!U357,"")</f>
        <v/>
      </c>
      <c r="CN344" s="9" t="str">
        <f>IF(A_remplir!W357&lt;&gt;"",A_remplir!W357,"")</f>
        <v/>
      </c>
      <c r="CO344" s="36" t="str">
        <f t="shared" si="12"/>
        <v/>
      </c>
    </row>
    <row r="345" spans="1:93" x14ac:dyDescent="0.25">
      <c r="A345" s="9"/>
      <c r="B345" s="9"/>
      <c r="C345" s="9"/>
      <c r="D345" s="9"/>
      <c r="E345" s="9"/>
      <c r="F345" s="9" t="str">
        <f>IF(A345&lt;&gt;"",A_remplir!$B$3,"")</f>
        <v/>
      </c>
      <c r="G345" s="9"/>
      <c r="H345" s="9" t="str">
        <f>IFERROR(VLOOKUP(G345,DONNEES!$C$2:$D$4,2,FALSE),"")</f>
        <v/>
      </c>
      <c r="I345" s="9"/>
      <c r="J345" s="9" t="str">
        <f>IFERROR(VLOOKUP(I345,DONNEES!$A$2:$B$4,2,FALSE),"")</f>
        <v/>
      </c>
      <c r="K345" s="9"/>
      <c r="L345" s="9"/>
      <c r="M345" s="9"/>
      <c r="N345" s="9" t="str">
        <f>IF(IF(A_remplir!B358&lt;&gt;0,A_remplir!B358,A_remplir!D358)=0,"",IF(A_remplir!B358&lt;&gt;0,A_remplir!B358,A_remplir!D358))</f>
        <v/>
      </c>
      <c r="O345" s="9"/>
      <c r="P345" s="9"/>
      <c r="Q345" s="9"/>
      <c r="R345" s="9" t="str">
        <f>IF(A_remplir!L358&lt;&gt;0,A_remplir!L358,"")</f>
        <v/>
      </c>
      <c r="S345" s="9" t="str">
        <f t="shared" si="11"/>
        <v/>
      </c>
      <c r="T345" s="9" t="str">
        <f>IF(A_remplir!I358&lt;&gt;0,A_remplir!I358,"")</f>
        <v/>
      </c>
      <c r="U345" s="9"/>
      <c r="V345" s="39" t="str">
        <f>IF(BC345&lt;&gt;"",A_remplir!$B$6,"")</f>
        <v/>
      </c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 t="str">
        <f>+IFERROR(VLOOKUP(AG345,DONNEES!M$6:$N344,2,0),"")</f>
        <v/>
      </c>
      <c r="AI345" s="9"/>
      <c r="AJ345" s="9" t="str">
        <f>IF(A_remplir!U358&lt;&gt;"",A_remplir!U358,"")</f>
        <v/>
      </c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44" t="str">
        <f>IF(AND(AC345&lt;&gt;"",AF345&lt;&gt;""),SUMPRODUCT((A_remplir!A358:A1347=A345)*A_remplir!D358:D1347),"")</f>
        <v/>
      </c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  <c r="BZ345" s="9"/>
      <c r="CA345" s="9"/>
      <c r="CB345" s="9"/>
      <c r="CC345" s="9"/>
      <c r="CD345" s="9"/>
      <c r="CE345" s="9"/>
      <c r="CF345" s="9"/>
      <c r="CG345" s="9"/>
      <c r="CH345" s="9"/>
      <c r="CI345" s="9"/>
      <c r="CJ345" s="9"/>
      <c r="CK345" s="9"/>
      <c r="CL345" s="9"/>
      <c r="CM345" s="9" t="str">
        <f>IF(A_remplir!U358&lt;&gt;"",A_remplir!U358,"")</f>
        <v/>
      </c>
      <c r="CN345" s="9" t="str">
        <f>IF(A_remplir!W358&lt;&gt;"",A_remplir!W358,"")</f>
        <v/>
      </c>
      <c r="CO345" s="36" t="str">
        <f t="shared" si="12"/>
        <v/>
      </c>
    </row>
    <row r="346" spans="1:93" x14ac:dyDescent="0.25">
      <c r="A346" s="9"/>
      <c r="B346" s="9"/>
      <c r="C346" s="9"/>
      <c r="D346" s="9"/>
      <c r="E346" s="9"/>
      <c r="F346" s="9" t="str">
        <f>IF(A346&lt;&gt;"",A_remplir!$B$3,"")</f>
        <v/>
      </c>
      <c r="G346" s="9"/>
      <c r="H346" s="9" t="str">
        <f>IFERROR(VLOOKUP(G346,DONNEES!$C$2:$D$4,2,FALSE),"")</f>
        <v/>
      </c>
      <c r="I346" s="9"/>
      <c r="J346" s="9" t="str">
        <f>IFERROR(VLOOKUP(I346,DONNEES!$A$2:$B$4,2,FALSE),"")</f>
        <v/>
      </c>
      <c r="K346" s="9"/>
      <c r="L346" s="9"/>
      <c r="M346" s="9"/>
      <c r="N346" s="9" t="str">
        <f>IF(IF(A_remplir!B359&lt;&gt;0,A_remplir!B359,A_remplir!D359)=0,"",IF(A_remplir!B359&lt;&gt;0,A_remplir!B359,A_remplir!D359))</f>
        <v/>
      </c>
      <c r="O346" s="9"/>
      <c r="P346" s="9"/>
      <c r="Q346" s="9"/>
      <c r="R346" s="9" t="str">
        <f>IF(A_remplir!L359&lt;&gt;0,A_remplir!L359,"")</f>
        <v/>
      </c>
      <c r="S346" s="9" t="str">
        <f t="shared" si="11"/>
        <v/>
      </c>
      <c r="T346" s="9" t="str">
        <f>IF(A_remplir!I359&lt;&gt;0,A_remplir!I359,"")</f>
        <v/>
      </c>
      <c r="U346" s="9"/>
      <c r="V346" s="39" t="str">
        <f>IF(BC346&lt;&gt;"",A_remplir!$B$6,"")</f>
        <v/>
      </c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 t="str">
        <f>+IFERROR(VLOOKUP(AG346,DONNEES!M$6:$N345,2,0),"")</f>
        <v/>
      </c>
      <c r="AI346" s="9"/>
      <c r="AJ346" s="9" t="str">
        <f>IF(A_remplir!U359&lt;&gt;"",A_remplir!U359,"")</f>
        <v/>
      </c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44" t="str">
        <f>IF(AND(AC346&lt;&gt;"",AF346&lt;&gt;""),SUMPRODUCT((A_remplir!A359:A1348=A346)*A_remplir!D359:D1348),"")</f>
        <v/>
      </c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  <c r="BZ346" s="9"/>
      <c r="CA346" s="9"/>
      <c r="CB346" s="9"/>
      <c r="CC346" s="9"/>
      <c r="CD346" s="9"/>
      <c r="CE346" s="9"/>
      <c r="CF346" s="9"/>
      <c r="CG346" s="9"/>
      <c r="CH346" s="9"/>
      <c r="CI346" s="9"/>
      <c r="CJ346" s="9"/>
      <c r="CK346" s="9"/>
      <c r="CL346" s="9"/>
      <c r="CM346" s="9" t="str">
        <f>IF(A_remplir!U359&lt;&gt;"",A_remplir!U359,"")</f>
        <v/>
      </c>
      <c r="CN346" s="9" t="str">
        <f>IF(A_remplir!W359&lt;&gt;"",A_remplir!W359,"")</f>
        <v/>
      </c>
      <c r="CO346" s="36" t="str">
        <f t="shared" si="12"/>
        <v/>
      </c>
    </row>
    <row r="347" spans="1:93" x14ac:dyDescent="0.25">
      <c r="A347" s="9"/>
      <c r="B347" s="9"/>
      <c r="C347" s="9"/>
      <c r="D347" s="9"/>
      <c r="E347" s="9"/>
      <c r="F347" s="9" t="str">
        <f>IF(A347&lt;&gt;"",A_remplir!$B$3,"")</f>
        <v/>
      </c>
      <c r="G347" s="9"/>
      <c r="H347" s="9" t="str">
        <f>IFERROR(VLOOKUP(G347,DONNEES!$C$2:$D$4,2,FALSE),"")</f>
        <v/>
      </c>
      <c r="I347" s="9"/>
      <c r="J347" s="9" t="str">
        <f>IFERROR(VLOOKUP(I347,DONNEES!$A$2:$B$4,2,FALSE),"")</f>
        <v/>
      </c>
      <c r="K347" s="9"/>
      <c r="L347" s="9"/>
      <c r="M347" s="9"/>
      <c r="N347" s="9" t="str">
        <f>IF(IF(A_remplir!B360&lt;&gt;0,A_remplir!B360,A_remplir!D360)=0,"",IF(A_remplir!B360&lt;&gt;0,A_remplir!B360,A_remplir!D360))</f>
        <v/>
      </c>
      <c r="O347" s="9"/>
      <c r="P347" s="9"/>
      <c r="Q347" s="9"/>
      <c r="R347" s="9" t="str">
        <f>IF(A_remplir!L360&lt;&gt;0,A_remplir!L360,"")</f>
        <v/>
      </c>
      <c r="S347" s="9" t="str">
        <f t="shared" si="11"/>
        <v/>
      </c>
      <c r="T347" s="9" t="str">
        <f>IF(A_remplir!I360&lt;&gt;0,A_remplir!I360,"")</f>
        <v/>
      </c>
      <c r="U347" s="9"/>
      <c r="V347" s="39" t="str">
        <f>IF(BC347&lt;&gt;"",A_remplir!$B$6,"")</f>
        <v/>
      </c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 t="str">
        <f>+IFERROR(VLOOKUP(AG347,DONNEES!M$6:$N346,2,0),"")</f>
        <v/>
      </c>
      <c r="AI347" s="9"/>
      <c r="AJ347" s="9" t="str">
        <f>IF(A_remplir!U360&lt;&gt;"",A_remplir!U360,"")</f>
        <v/>
      </c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44" t="str">
        <f>IF(AND(AC347&lt;&gt;"",AF347&lt;&gt;""),SUMPRODUCT((A_remplir!A360:A1349=A347)*A_remplir!D360:D1349),"")</f>
        <v/>
      </c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  <c r="BZ347" s="9"/>
      <c r="CA347" s="9"/>
      <c r="CB347" s="9"/>
      <c r="CC347" s="9"/>
      <c r="CD347" s="9"/>
      <c r="CE347" s="9"/>
      <c r="CF347" s="9"/>
      <c r="CG347" s="9"/>
      <c r="CH347" s="9"/>
      <c r="CI347" s="9"/>
      <c r="CJ347" s="9"/>
      <c r="CK347" s="9"/>
      <c r="CL347" s="9"/>
      <c r="CM347" s="9" t="str">
        <f>IF(A_remplir!U360&lt;&gt;"",A_remplir!U360,"")</f>
        <v/>
      </c>
      <c r="CN347" s="9" t="str">
        <f>IF(A_remplir!W360&lt;&gt;"",A_remplir!W360,"")</f>
        <v/>
      </c>
      <c r="CO347" s="36" t="str">
        <f t="shared" si="12"/>
        <v/>
      </c>
    </row>
    <row r="348" spans="1:93" x14ac:dyDescent="0.25">
      <c r="A348" s="9"/>
      <c r="B348" s="9"/>
      <c r="C348" s="9"/>
      <c r="D348" s="9"/>
      <c r="E348" s="9"/>
      <c r="F348" s="9" t="str">
        <f>IF(A348&lt;&gt;"",A_remplir!$B$3,"")</f>
        <v/>
      </c>
      <c r="G348" s="9"/>
      <c r="H348" s="9" t="str">
        <f>IFERROR(VLOOKUP(G348,DONNEES!$C$2:$D$4,2,FALSE),"")</f>
        <v/>
      </c>
      <c r="I348" s="9"/>
      <c r="J348" s="9" t="str">
        <f>IFERROR(VLOOKUP(I348,DONNEES!$A$2:$B$4,2,FALSE),"")</f>
        <v/>
      </c>
      <c r="K348" s="9"/>
      <c r="L348" s="9"/>
      <c r="M348" s="9"/>
      <c r="N348" s="9" t="str">
        <f>IF(IF(A_remplir!B361&lt;&gt;0,A_remplir!B361,A_remplir!D361)=0,"",IF(A_remplir!B361&lt;&gt;0,A_remplir!B361,A_remplir!D361))</f>
        <v/>
      </c>
      <c r="O348" s="9"/>
      <c r="P348" s="9"/>
      <c r="Q348" s="9"/>
      <c r="R348" s="9" t="str">
        <f>IF(A_remplir!L361&lt;&gt;0,A_remplir!L361,"")</f>
        <v/>
      </c>
      <c r="S348" s="9" t="str">
        <f t="shared" si="11"/>
        <v/>
      </c>
      <c r="T348" s="9" t="str">
        <f>IF(A_remplir!I361&lt;&gt;0,A_remplir!I361,"")</f>
        <v/>
      </c>
      <c r="U348" s="9"/>
      <c r="V348" s="39" t="str">
        <f>IF(BC348&lt;&gt;"",A_remplir!$B$6,"")</f>
        <v/>
      </c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 t="str">
        <f>+IFERROR(VLOOKUP(AG348,DONNEES!M$6:$N347,2,0),"")</f>
        <v/>
      </c>
      <c r="AI348" s="9"/>
      <c r="AJ348" s="9" t="str">
        <f>IF(A_remplir!U361&lt;&gt;"",A_remplir!U361,"")</f>
        <v/>
      </c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44" t="str">
        <f>IF(AND(AC348&lt;&gt;"",AF348&lt;&gt;""),SUMPRODUCT((A_remplir!A361:A1350=A348)*A_remplir!D361:D1350),"")</f>
        <v/>
      </c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  <c r="BZ348" s="9"/>
      <c r="CA348" s="9"/>
      <c r="CB348" s="9"/>
      <c r="CC348" s="9"/>
      <c r="CD348" s="9"/>
      <c r="CE348" s="9"/>
      <c r="CF348" s="9"/>
      <c r="CG348" s="9"/>
      <c r="CH348" s="9"/>
      <c r="CI348" s="9"/>
      <c r="CJ348" s="9"/>
      <c r="CK348" s="9"/>
      <c r="CL348" s="9"/>
      <c r="CM348" s="9" t="str">
        <f>IF(A_remplir!U361&lt;&gt;"",A_remplir!U361,"")</f>
        <v/>
      </c>
      <c r="CN348" s="9" t="str">
        <f>IF(A_remplir!W361&lt;&gt;"",A_remplir!W361,"")</f>
        <v/>
      </c>
      <c r="CO348" s="36" t="str">
        <f t="shared" si="12"/>
        <v/>
      </c>
    </row>
    <row r="349" spans="1:93" x14ac:dyDescent="0.25">
      <c r="A349" s="9"/>
      <c r="B349" s="9"/>
      <c r="C349" s="9"/>
      <c r="D349" s="9"/>
      <c r="E349" s="9"/>
      <c r="F349" s="9" t="str">
        <f>IF(A349&lt;&gt;"",A_remplir!$B$3,"")</f>
        <v/>
      </c>
      <c r="G349" s="9"/>
      <c r="H349" s="9" t="str">
        <f>IFERROR(VLOOKUP(G349,DONNEES!$C$2:$D$4,2,FALSE),"")</f>
        <v/>
      </c>
      <c r="I349" s="9"/>
      <c r="J349" s="9" t="str">
        <f>IFERROR(VLOOKUP(I349,DONNEES!$A$2:$B$4,2,FALSE),"")</f>
        <v/>
      </c>
      <c r="K349" s="9"/>
      <c r="L349" s="9"/>
      <c r="M349" s="9"/>
      <c r="N349" s="9" t="str">
        <f>IF(IF(A_remplir!B362&lt;&gt;0,A_remplir!B362,A_remplir!D362)=0,"",IF(A_remplir!B362&lt;&gt;0,A_remplir!B362,A_remplir!D362))</f>
        <v/>
      </c>
      <c r="O349" s="9"/>
      <c r="P349" s="9"/>
      <c r="Q349" s="9"/>
      <c r="R349" s="9" t="str">
        <f>IF(A_remplir!L362&lt;&gt;0,A_remplir!L362,"")</f>
        <v/>
      </c>
      <c r="S349" s="9" t="str">
        <f t="shared" si="11"/>
        <v/>
      </c>
      <c r="T349" s="9" t="str">
        <f>IF(A_remplir!I362&lt;&gt;0,A_remplir!I362,"")</f>
        <v/>
      </c>
      <c r="U349" s="9"/>
      <c r="V349" s="39" t="str">
        <f>IF(BC349&lt;&gt;"",A_remplir!$B$6,"")</f>
        <v/>
      </c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 t="str">
        <f>+IFERROR(VLOOKUP(AG349,DONNEES!M$6:$N348,2,0),"")</f>
        <v/>
      </c>
      <c r="AI349" s="9"/>
      <c r="AJ349" s="9" t="str">
        <f>IF(A_remplir!U362&lt;&gt;"",A_remplir!U362,"")</f>
        <v/>
      </c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44" t="str">
        <f>IF(AND(AC349&lt;&gt;"",AF349&lt;&gt;""),SUMPRODUCT((A_remplir!A362:A1351=A349)*A_remplir!D362:D1351),"")</f>
        <v/>
      </c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  <c r="BZ349" s="9"/>
      <c r="CA349" s="9"/>
      <c r="CB349" s="9"/>
      <c r="CC349" s="9"/>
      <c r="CD349" s="9"/>
      <c r="CE349" s="9"/>
      <c r="CF349" s="9"/>
      <c r="CG349" s="9"/>
      <c r="CH349" s="9"/>
      <c r="CI349" s="9"/>
      <c r="CJ349" s="9"/>
      <c r="CK349" s="9"/>
      <c r="CL349" s="9"/>
      <c r="CM349" s="9" t="str">
        <f>IF(A_remplir!U362&lt;&gt;"",A_remplir!U362,"")</f>
        <v/>
      </c>
      <c r="CN349" s="9" t="str">
        <f>IF(A_remplir!W362&lt;&gt;"",A_remplir!W362,"")</f>
        <v/>
      </c>
      <c r="CO349" s="36" t="str">
        <f t="shared" si="12"/>
        <v/>
      </c>
    </row>
    <row r="350" spans="1:93" x14ac:dyDescent="0.25">
      <c r="A350" s="9"/>
      <c r="B350" s="9"/>
      <c r="C350" s="9"/>
      <c r="D350" s="9"/>
      <c r="E350" s="9"/>
      <c r="F350" s="9" t="str">
        <f>IF(A350&lt;&gt;"",A_remplir!$B$3,"")</f>
        <v/>
      </c>
      <c r="G350" s="9"/>
      <c r="H350" s="9" t="str">
        <f>IFERROR(VLOOKUP(G350,DONNEES!$C$2:$D$4,2,FALSE),"")</f>
        <v/>
      </c>
      <c r="I350" s="9"/>
      <c r="J350" s="9" t="str">
        <f>IFERROR(VLOOKUP(I350,DONNEES!$A$2:$B$4,2,FALSE),"")</f>
        <v/>
      </c>
      <c r="K350" s="9"/>
      <c r="L350" s="9"/>
      <c r="M350" s="9"/>
      <c r="N350" s="9" t="str">
        <f>IF(IF(A_remplir!B363&lt;&gt;0,A_remplir!B363,A_remplir!D363)=0,"",IF(A_remplir!B363&lt;&gt;0,A_remplir!B363,A_remplir!D363))</f>
        <v/>
      </c>
      <c r="O350" s="9"/>
      <c r="P350" s="9"/>
      <c r="Q350" s="9"/>
      <c r="R350" s="9" t="str">
        <f>IF(A_remplir!L363&lt;&gt;0,A_remplir!L363,"")</f>
        <v/>
      </c>
      <c r="S350" s="9" t="str">
        <f t="shared" si="11"/>
        <v/>
      </c>
      <c r="T350" s="9" t="str">
        <f>IF(A_remplir!I363&lt;&gt;0,A_remplir!I363,"")</f>
        <v/>
      </c>
      <c r="U350" s="9"/>
      <c r="V350" s="39" t="str">
        <f>IF(BC350&lt;&gt;"",A_remplir!$B$6,"")</f>
        <v/>
      </c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 t="str">
        <f>+IFERROR(VLOOKUP(AG350,DONNEES!M$6:$N349,2,0),"")</f>
        <v/>
      </c>
      <c r="AI350" s="9"/>
      <c r="AJ350" s="9" t="str">
        <f>IF(A_remplir!U363&lt;&gt;"",A_remplir!U363,"")</f>
        <v/>
      </c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44" t="str">
        <f>IF(AND(AC350&lt;&gt;"",AF350&lt;&gt;""),SUMPRODUCT((A_remplir!A363:A1352=A350)*A_remplir!D363:D1352),"")</f>
        <v/>
      </c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  <c r="BZ350" s="9"/>
      <c r="CA350" s="9"/>
      <c r="CB350" s="9"/>
      <c r="CC350" s="9"/>
      <c r="CD350" s="9"/>
      <c r="CE350" s="9"/>
      <c r="CF350" s="9"/>
      <c r="CG350" s="9"/>
      <c r="CH350" s="9"/>
      <c r="CI350" s="9"/>
      <c r="CJ350" s="9"/>
      <c r="CK350" s="9"/>
      <c r="CL350" s="9"/>
      <c r="CM350" s="9" t="str">
        <f>IF(A_remplir!U363&lt;&gt;"",A_remplir!U363,"")</f>
        <v/>
      </c>
      <c r="CN350" s="9" t="str">
        <f>IF(A_remplir!W363&lt;&gt;"",A_remplir!W363,"")</f>
        <v/>
      </c>
      <c r="CO350" s="36" t="str">
        <f t="shared" si="12"/>
        <v/>
      </c>
    </row>
    <row r="351" spans="1:93" x14ac:dyDescent="0.25">
      <c r="A351" s="9"/>
      <c r="B351" s="9"/>
      <c r="C351" s="9"/>
      <c r="D351" s="9"/>
      <c r="E351" s="9"/>
      <c r="F351" s="9" t="str">
        <f>IF(A351&lt;&gt;"",A_remplir!$B$3,"")</f>
        <v/>
      </c>
      <c r="G351" s="9"/>
      <c r="H351" s="9" t="str">
        <f>IFERROR(VLOOKUP(G351,DONNEES!$C$2:$D$4,2,FALSE),"")</f>
        <v/>
      </c>
      <c r="I351" s="9"/>
      <c r="J351" s="9" t="str">
        <f>IFERROR(VLOOKUP(I351,DONNEES!$A$2:$B$4,2,FALSE),"")</f>
        <v/>
      </c>
      <c r="K351" s="9"/>
      <c r="L351" s="9"/>
      <c r="M351" s="9"/>
      <c r="N351" s="9" t="str">
        <f>IF(IF(A_remplir!B364&lt;&gt;0,A_remplir!B364,A_remplir!D364)=0,"",IF(A_remplir!B364&lt;&gt;0,A_remplir!B364,A_remplir!D364))</f>
        <v/>
      </c>
      <c r="O351" s="9"/>
      <c r="P351" s="9"/>
      <c r="Q351" s="9"/>
      <c r="R351" s="9" t="str">
        <f>IF(A_remplir!L364&lt;&gt;0,A_remplir!L364,"")</f>
        <v/>
      </c>
      <c r="S351" s="9" t="str">
        <f t="shared" si="11"/>
        <v/>
      </c>
      <c r="T351" s="9" t="str">
        <f>IF(A_remplir!I364&lt;&gt;0,A_remplir!I364,"")</f>
        <v/>
      </c>
      <c r="U351" s="9"/>
      <c r="V351" s="39" t="str">
        <f>IF(BC351&lt;&gt;"",A_remplir!$B$6,"")</f>
        <v/>
      </c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 t="str">
        <f>+IFERROR(VLOOKUP(AG351,DONNEES!M$6:$N350,2,0),"")</f>
        <v/>
      </c>
      <c r="AI351" s="9"/>
      <c r="AJ351" s="9" t="str">
        <f>IF(A_remplir!U364&lt;&gt;"",A_remplir!U364,"")</f>
        <v/>
      </c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44" t="str">
        <f>IF(AND(AC351&lt;&gt;"",AF351&lt;&gt;""),SUMPRODUCT((A_remplir!A364:A1353=A351)*A_remplir!D364:D1353),"")</f>
        <v/>
      </c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  <c r="BZ351" s="9"/>
      <c r="CA351" s="9"/>
      <c r="CB351" s="9"/>
      <c r="CC351" s="9"/>
      <c r="CD351" s="9"/>
      <c r="CE351" s="9"/>
      <c r="CF351" s="9"/>
      <c r="CG351" s="9"/>
      <c r="CH351" s="9"/>
      <c r="CI351" s="9"/>
      <c r="CJ351" s="9"/>
      <c r="CK351" s="9"/>
      <c r="CL351" s="9"/>
      <c r="CM351" s="9" t="str">
        <f>IF(A_remplir!U364&lt;&gt;"",A_remplir!U364,"")</f>
        <v/>
      </c>
      <c r="CN351" s="9" t="str">
        <f>IF(A_remplir!W364&lt;&gt;"",A_remplir!W364,"")</f>
        <v/>
      </c>
      <c r="CO351" s="36" t="str">
        <f t="shared" si="12"/>
        <v/>
      </c>
    </row>
    <row r="352" spans="1:93" x14ac:dyDescent="0.25">
      <c r="A352" s="9"/>
      <c r="B352" s="9"/>
      <c r="C352" s="9"/>
      <c r="D352" s="9"/>
      <c r="E352" s="9"/>
      <c r="F352" s="9" t="str">
        <f>IF(A352&lt;&gt;"",A_remplir!$B$3,"")</f>
        <v/>
      </c>
      <c r="G352" s="9"/>
      <c r="H352" s="9" t="str">
        <f>IFERROR(VLOOKUP(G352,DONNEES!$C$2:$D$4,2,FALSE),"")</f>
        <v/>
      </c>
      <c r="I352" s="9"/>
      <c r="J352" s="9" t="str">
        <f>IFERROR(VLOOKUP(I352,DONNEES!$A$2:$B$4,2,FALSE),"")</f>
        <v/>
      </c>
      <c r="K352" s="9"/>
      <c r="L352" s="9"/>
      <c r="M352" s="9"/>
      <c r="N352" s="9" t="str">
        <f>IF(IF(A_remplir!B365&lt;&gt;0,A_remplir!B365,A_remplir!D365)=0,"",IF(A_remplir!B365&lt;&gt;0,A_remplir!B365,A_remplir!D365))</f>
        <v/>
      </c>
      <c r="O352" s="9"/>
      <c r="P352" s="9"/>
      <c r="Q352" s="9"/>
      <c r="R352" s="9" t="str">
        <f>IF(A_remplir!L365&lt;&gt;0,A_remplir!L365,"")</f>
        <v/>
      </c>
      <c r="S352" s="9" t="str">
        <f t="shared" si="11"/>
        <v/>
      </c>
      <c r="T352" s="9" t="str">
        <f>IF(A_remplir!I365&lt;&gt;0,A_remplir!I365,"")</f>
        <v/>
      </c>
      <c r="U352" s="9"/>
      <c r="V352" s="39" t="str">
        <f>IF(BC352&lt;&gt;"",A_remplir!$B$6,"")</f>
        <v/>
      </c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 t="str">
        <f>+IFERROR(VLOOKUP(AG352,DONNEES!M$6:$N351,2,0),"")</f>
        <v/>
      </c>
      <c r="AI352" s="9"/>
      <c r="AJ352" s="9" t="str">
        <f>IF(A_remplir!U365&lt;&gt;"",A_remplir!U365,"")</f>
        <v/>
      </c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44" t="str">
        <f>IF(AND(AC352&lt;&gt;"",AF352&lt;&gt;""),SUMPRODUCT((A_remplir!A365:A1354=A352)*A_remplir!D365:D1354),"")</f>
        <v/>
      </c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  <c r="BZ352" s="9"/>
      <c r="CA352" s="9"/>
      <c r="CB352" s="9"/>
      <c r="CC352" s="9"/>
      <c r="CD352" s="9"/>
      <c r="CE352" s="9"/>
      <c r="CF352" s="9"/>
      <c r="CG352" s="9"/>
      <c r="CH352" s="9"/>
      <c r="CI352" s="9"/>
      <c r="CJ352" s="9"/>
      <c r="CK352" s="9"/>
      <c r="CL352" s="9"/>
      <c r="CM352" s="9" t="str">
        <f>IF(A_remplir!U365&lt;&gt;"",A_remplir!U365,"")</f>
        <v/>
      </c>
      <c r="CN352" s="9" t="str">
        <f>IF(A_remplir!W365&lt;&gt;"",A_remplir!W365,"")</f>
        <v/>
      </c>
      <c r="CO352" s="36" t="str">
        <f t="shared" si="12"/>
        <v/>
      </c>
    </row>
    <row r="353" spans="1:93" x14ac:dyDescent="0.25">
      <c r="A353" s="9"/>
      <c r="B353" s="9"/>
      <c r="C353" s="9"/>
      <c r="D353" s="9"/>
      <c r="E353" s="9"/>
      <c r="F353" s="9" t="str">
        <f>IF(A353&lt;&gt;"",A_remplir!$B$3,"")</f>
        <v/>
      </c>
      <c r="G353" s="9"/>
      <c r="H353" s="9" t="str">
        <f>IFERROR(VLOOKUP(G353,DONNEES!$C$2:$D$4,2,FALSE),"")</f>
        <v/>
      </c>
      <c r="I353" s="9"/>
      <c r="J353" s="9" t="str">
        <f>IFERROR(VLOOKUP(I353,DONNEES!$A$2:$B$4,2,FALSE),"")</f>
        <v/>
      </c>
      <c r="K353" s="9"/>
      <c r="L353" s="9"/>
      <c r="M353" s="9"/>
      <c r="N353" s="9" t="str">
        <f>IF(IF(A_remplir!B366&lt;&gt;0,A_remplir!B366,A_remplir!D366)=0,"",IF(A_remplir!B366&lt;&gt;0,A_remplir!B366,A_remplir!D366))</f>
        <v/>
      </c>
      <c r="O353" s="9"/>
      <c r="P353" s="9"/>
      <c r="Q353" s="9"/>
      <c r="R353" s="9" t="str">
        <f>IF(A_remplir!L366&lt;&gt;0,A_remplir!L366,"")</f>
        <v/>
      </c>
      <c r="S353" s="9" t="str">
        <f t="shared" si="11"/>
        <v/>
      </c>
      <c r="T353" s="9" t="str">
        <f>IF(A_remplir!I366&lt;&gt;0,A_remplir!I366,"")</f>
        <v/>
      </c>
      <c r="U353" s="9"/>
      <c r="V353" s="39" t="str">
        <f>IF(BC353&lt;&gt;"",A_remplir!$B$6,"")</f>
        <v/>
      </c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 t="str">
        <f>+IFERROR(VLOOKUP(AG353,DONNEES!M$6:$N352,2,0),"")</f>
        <v/>
      </c>
      <c r="AI353" s="9"/>
      <c r="AJ353" s="9" t="str">
        <f>IF(A_remplir!U366&lt;&gt;"",A_remplir!U366,"")</f>
        <v/>
      </c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44" t="str">
        <f>IF(AND(AC353&lt;&gt;"",AF353&lt;&gt;""),SUMPRODUCT((A_remplir!A366:A1355=A353)*A_remplir!D366:D1355),"")</f>
        <v/>
      </c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  <c r="BZ353" s="9"/>
      <c r="CA353" s="9"/>
      <c r="CB353" s="9"/>
      <c r="CC353" s="9"/>
      <c r="CD353" s="9"/>
      <c r="CE353" s="9"/>
      <c r="CF353" s="9"/>
      <c r="CG353" s="9"/>
      <c r="CH353" s="9"/>
      <c r="CI353" s="9"/>
      <c r="CJ353" s="9"/>
      <c r="CK353" s="9"/>
      <c r="CL353" s="9"/>
      <c r="CM353" s="9" t="str">
        <f>IF(A_remplir!U366&lt;&gt;"",A_remplir!U366,"")</f>
        <v/>
      </c>
      <c r="CN353" s="9" t="str">
        <f>IF(A_remplir!W366&lt;&gt;"",A_remplir!W366,"")</f>
        <v/>
      </c>
      <c r="CO353" s="36" t="str">
        <f t="shared" si="12"/>
        <v/>
      </c>
    </row>
    <row r="354" spans="1:93" x14ac:dyDescent="0.25">
      <c r="A354" s="9"/>
      <c r="B354" s="9"/>
      <c r="C354" s="9"/>
      <c r="D354" s="9"/>
      <c r="E354" s="9"/>
      <c r="F354" s="9" t="str">
        <f>IF(A354&lt;&gt;"",A_remplir!$B$3,"")</f>
        <v/>
      </c>
      <c r="G354" s="9"/>
      <c r="H354" s="9" t="str">
        <f>IFERROR(VLOOKUP(G354,DONNEES!$C$2:$D$4,2,FALSE),"")</f>
        <v/>
      </c>
      <c r="I354" s="9"/>
      <c r="J354" s="9" t="str">
        <f>IFERROR(VLOOKUP(I354,DONNEES!$A$2:$B$4,2,FALSE),"")</f>
        <v/>
      </c>
      <c r="K354" s="9"/>
      <c r="L354" s="9"/>
      <c r="M354" s="9"/>
      <c r="N354" s="9" t="str">
        <f>IF(IF(A_remplir!B367&lt;&gt;0,A_remplir!B367,A_remplir!D367)=0,"",IF(A_remplir!B367&lt;&gt;0,A_remplir!B367,A_remplir!D367))</f>
        <v/>
      </c>
      <c r="O354" s="9"/>
      <c r="P354" s="9"/>
      <c r="Q354" s="9"/>
      <c r="R354" s="9" t="str">
        <f>IF(A_remplir!L367&lt;&gt;0,A_remplir!L367,"")</f>
        <v/>
      </c>
      <c r="S354" s="9" t="str">
        <f t="shared" si="11"/>
        <v/>
      </c>
      <c r="T354" s="9" t="str">
        <f>IF(A_remplir!I367&lt;&gt;0,A_remplir!I367,"")</f>
        <v/>
      </c>
      <c r="U354" s="9"/>
      <c r="V354" s="39" t="str">
        <f>IF(BC354&lt;&gt;"",A_remplir!$B$6,"")</f>
        <v/>
      </c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 t="str">
        <f>+IFERROR(VLOOKUP(AG354,DONNEES!M$6:$N353,2,0),"")</f>
        <v/>
      </c>
      <c r="AI354" s="9"/>
      <c r="AJ354" s="9" t="str">
        <f>IF(A_remplir!U367&lt;&gt;"",A_remplir!U367,"")</f>
        <v/>
      </c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44" t="str">
        <f>IF(AND(AC354&lt;&gt;"",AF354&lt;&gt;""),SUMPRODUCT((A_remplir!A367:A1356=A354)*A_remplir!D367:D1356),"")</f>
        <v/>
      </c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  <c r="BZ354" s="9"/>
      <c r="CA354" s="9"/>
      <c r="CB354" s="9"/>
      <c r="CC354" s="9"/>
      <c r="CD354" s="9"/>
      <c r="CE354" s="9"/>
      <c r="CF354" s="9"/>
      <c r="CG354" s="9"/>
      <c r="CH354" s="9"/>
      <c r="CI354" s="9"/>
      <c r="CJ354" s="9"/>
      <c r="CK354" s="9"/>
      <c r="CL354" s="9"/>
      <c r="CM354" s="9" t="str">
        <f>IF(A_remplir!U367&lt;&gt;"",A_remplir!U367,"")</f>
        <v/>
      </c>
      <c r="CN354" s="9" t="str">
        <f>IF(A_remplir!W367&lt;&gt;"",A_remplir!W367,"")</f>
        <v/>
      </c>
      <c r="CO354" s="36" t="str">
        <f t="shared" si="12"/>
        <v/>
      </c>
    </row>
    <row r="355" spans="1:93" x14ac:dyDescent="0.25">
      <c r="A355" s="9"/>
      <c r="B355" s="9"/>
      <c r="C355" s="9"/>
      <c r="D355" s="9"/>
      <c r="E355" s="9"/>
      <c r="F355" s="9" t="str">
        <f>IF(A355&lt;&gt;"",A_remplir!$B$3,"")</f>
        <v/>
      </c>
      <c r="G355" s="9"/>
      <c r="H355" s="9" t="str">
        <f>IFERROR(VLOOKUP(G355,DONNEES!$C$2:$D$4,2,FALSE),"")</f>
        <v/>
      </c>
      <c r="I355" s="9"/>
      <c r="J355" s="9" t="str">
        <f>IFERROR(VLOOKUP(I355,DONNEES!$A$2:$B$4,2,FALSE),"")</f>
        <v/>
      </c>
      <c r="K355" s="9"/>
      <c r="L355" s="9"/>
      <c r="M355" s="9"/>
      <c r="N355" s="9" t="str">
        <f>IF(IF(A_remplir!B368&lt;&gt;0,A_remplir!B368,A_remplir!D368)=0,"",IF(A_remplir!B368&lt;&gt;0,A_remplir!B368,A_remplir!D368))</f>
        <v/>
      </c>
      <c r="O355" s="9"/>
      <c r="P355" s="9"/>
      <c r="Q355" s="9"/>
      <c r="R355" s="9" t="str">
        <f>IF(A_remplir!L368&lt;&gt;0,A_remplir!L368,"")</f>
        <v/>
      </c>
      <c r="S355" s="9" t="str">
        <f t="shared" si="11"/>
        <v/>
      </c>
      <c r="T355" s="9" t="str">
        <f>IF(A_remplir!I368&lt;&gt;0,A_remplir!I368,"")</f>
        <v/>
      </c>
      <c r="U355" s="9"/>
      <c r="V355" s="39" t="str">
        <f>IF(BC355&lt;&gt;"",A_remplir!$B$6,"")</f>
        <v/>
      </c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 t="str">
        <f>+IFERROR(VLOOKUP(AG355,DONNEES!M$6:$N354,2,0),"")</f>
        <v/>
      </c>
      <c r="AI355" s="9"/>
      <c r="AJ355" s="9" t="str">
        <f>IF(A_remplir!U368&lt;&gt;"",A_remplir!U368,"")</f>
        <v/>
      </c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44" t="str">
        <f>IF(AND(AC355&lt;&gt;"",AF355&lt;&gt;""),SUMPRODUCT((A_remplir!A368:A1357=A355)*A_remplir!D368:D1357),"")</f>
        <v/>
      </c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  <c r="BZ355" s="9"/>
      <c r="CA355" s="9"/>
      <c r="CB355" s="9"/>
      <c r="CC355" s="9"/>
      <c r="CD355" s="9"/>
      <c r="CE355" s="9"/>
      <c r="CF355" s="9"/>
      <c r="CG355" s="9"/>
      <c r="CH355" s="9"/>
      <c r="CI355" s="9"/>
      <c r="CJ355" s="9"/>
      <c r="CK355" s="9"/>
      <c r="CL355" s="9"/>
      <c r="CM355" s="9" t="str">
        <f>IF(A_remplir!U368&lt;&gt;"",A_remplir!U368,"")</f>
        <v/>
      </c>
      <c r="CN355" s="9" t="str">
        <f>IF(A_remplir!W368&lt;&gt;"",A_remplir!W368,"")</f>
        <v/>
      </c>
      <c r="CO355" s="36" t="str">
        <f t="shared" si="12"/>
        <v/>
      </c>
    </row>
    <row r="356" spans="1:93" x14ac:dyDescent="0.25">
      <c r="A356" s="9"/>
      <c r="B356" s="9"/>
      <c r="C356" s="9"/>
      <c r="D356" s="9"/>
      <c r="E356" s="9"/>
      <c r="F356" s="9" t="str">
        <f>IF(A356&lt;&gt;"",A_remplir!$B$3,"")</f>
        <v/>
      </c>
      <c r="G356" s="9"/>
      <c r="H356" s="9" t="str">
        <f>IFERROR(VLOOKUP(G356,DONNEES!$C$2:$D$4,2,FALSE),"")</f>
        <v/>
      </c>
      <c r="I356" s="9"/>
      <c r="J356" s="9" t="str">
        <f>IFERROR(VLOOKUP(I356,DONNEES!$A$2:$B$4,2,FALSE),"")</f>
        <v/>
      </c>
      <c r="K356" s="9"/>
      <c r="L356" s="9"/>
      <c r="M356" s="9"/>
      <c r="N356" s="9" t="str">
        <f>IF(IF(A_remplir!B369&lt;&gt;0,A_remplir!B369,A_remplir!D369)=0,"",IF(A_remplir!B369&lt;&gt;0,A_remplir!B369,A_remplir!D369))</f>
        <v/>
      </c>
      <c r="O356" s="9"/>
      <c r="P356" s="9"/>
      <c r="Q356" s="9"/>
      <c r="R356" s="9" t="str">
        <f>IF(A_remplir!L369&lt;&gt;0,A_remplir!L369,"")</f>
        <v/>
      </c>
      <c r="S356" s="9" t="str">
        <f t="shared" si="11"/>
        <v/>
      </c>
      <c r="T356" s="9" t="str">
        <f>IF(A_remplir!I369&lt;&gt;0,A_remplir!I369,"")</f>
        <v/>
      </c>
      <c r="U356" s="9"/>
      <c r="V356" s="39" t="str">
        <f>IF(BC356&lt;&gt;"",A_remplir!$B$6,"")</f>
        <v/>
      </c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 t="str">
        <f>+IFERROR(VLOOKUP(AG356,DONNEES!M$6:$N355,2,0),"")</f>
        <v/>
      </c>
      <c r="AI356" s="9"/>
      <c r="AJ356" s="9" t="str">
        <f>IF(A_remplir!U369&lt;&gt;"",A_remplir!U369,"")</f>
        <v/>
      </c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44" t="str">
        <f>IF(AND(AC356&lt;&gt;"",AF356&lt;&gt;""),SUMPRODUCT((A_remplir!A369:A1358=A356)*A_remplir!D369:D1358),"")</f>
        <v/>
      </c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  <c r="BZ356" s="9"/>
      <c r="CA356" s="9"/>
      <c r="CB356" s="9"/>
      <c r="CC356" s="9"/>
      <c r="CD356" s="9"/>
      <c r="CE356" s="9"/>
      <c r="CF356" s="9"/>
      <c r="CG356" s="9"/>
      <c r="CH356" s="9"/>
      <c r="CI356" s="9"/>
      <c r="CJ356" s="9"/>
      <c r="CK356" s="9"/>
      <c r="CL356" s="9"/>
      <c r="CM356" s="9" t="str">
        <f>IF(A_remplir!U369&lt;&gt;"",A_remplir!U369,"")</f>
        <v/>
      </c>
      <c r="CN356" s="9" t="str">
        <f>IF(A_remplir!W369&lt;&gt;"",A_remplir!W369,"")</f>
        <v/>
      </c>
      <c r="CO356" s="36" t="str">
        <f t="shared" si="12"/>
        <v/>
      </c>
    </row>
    <row r="357" spans="1:93" x14ac:dyDescent="0.25">
      <c r="A357" s="9"/>
      <c r="B357" s="9"/>
      <c r="C357" s="9"/>
      <c r="D357" s="9"/>
      <c r="E357" s="9"/>
      <c r="F357" s="9" t="str">
        <f>IF(A357&lt;&gt;"",A_remplir!$B$3,"")</f>
        <v/>
      </c>
      <c r="G357" s="9"/>
      <c r="H357" s="9" t="str">
        <f>IFERROR(VLOOKUP(G357,DONNEES!$C$2:$D$4,2,FALSE),"")</f>
        <v/>
      </c>
      <c r="I357" s="9"/>
      <c r="J357" s="9" t="str">
        <f>IFERROR(VLOOKUP(I357,DONNEES!$A$2:$B$4,2,FALSE),"")</f>
        <v/>
      </c>
      <c r="K357" s="9"/>
      <c r="L357" s="9"/>
      <c r="M357" s="9"/>
      <c r="N357" s="9" t="str">
        <f>IF(IF(A_remplir!B370&lt;&gt;0,A_remplir!B370,A_remplir!D370)=0,"",IF(A_remplir!B370&lt;&gt;0,A_remplir!B370,A_remplir!D370))</f>
        <v/>
      </c>
      <c r="O357" s="9"/>
      <c r="P357" s="9"/>
      <c r="Q357" s="9"/>
      <c r="R357" s="9" t="str">
        <f>IF(A_remplir!L370&lt;&gt;0,A_remplir!L370,"")</f>
        <v/>
      </c>
      <c r="S357" s="9" t="str">
        <f t="shared" si="11"/>
        <v/>
      </c>
      <c r="T357" s="9" t="str">
        <f>IF(A_remplir!I370&lt;&gt;0,A_remplir!I370,"")</f>
        <v/>
      </c>
      <c r="U357" s="9"/>
      <c r="V357" s="39" t="str">
        <f>IF(BC357&lt;&gt;"",A_remplir!$B$6,"")</f>
        <v/>
      </c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 t="str">
        <f>+IFERROR(VLOOKUP(AG357,DONNEES!M$6:$N356,2,0),"")</f>
        <v/>
      </c>
      <c r="AI357" s="9"/>
      <c r="AJ357" s="9" t="str">
        <f>IF(A_remplir!U370&lt;&gt;"",A_remplir!U370,"")</f>
        <v/>
      </c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44" t="str">
        <f>IF(AND(AC357&lt;&gt;"",AF357&lt;&gt;""),SUMPRODUCT((A_remplir!A370:A1359=A357)*A_remplir!D370:D1359),"")</f>
        <v/>
      </c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  <c r="BZ357" s="9"/>
      <c r="CA357" s="9"/>
      <c r="CB357" s="9"/>
      <c r="CC357" s="9"/>
      <c r="CD357" s="9"/>
      <c r="CE357" s="9"/>
      <c r="CF357" s="9"/>
      <c r="CG357" s="9"/>
      <c r="CH357" s="9"/>
      <c r="CI357" s="9"/>
      <c r="CJ357" s="9"/>
      <c r="CK357" s="9"/>
      <c r="CL357" s="9"/>
      <c r="CM357" s="9" t="str">
        <f>IF(A_remplir!U370&lt;&gt;"",A_remplir!U370,"")</f>
        <v/>
      </c>
      <c r="CN357" s="9" t="str">
        <f>IF(A_remplir!W370&lt;&gt;"",A_remplir!W370,"")</f>
        <v/>
      </c>
      <c r="CO357" s="36" t="str">
        <f t="shared" si="12"/>
        <v/>
      </c>
    </row>
    <row r="358" spans="1:93" x14ac:dyDescent="0.25">
      <c r="A358" s="9"/>
      <c r="B358" s="9"/>
      <c r="C358" s="9"/>
      <c r="D358" s="9"/>
      <c r="E358" s="9"/>
      <c r="F358" s="9" t="str">
        <f>IF(A358&lt;&gt;"",A_remplir!$B$3,"")</f>
        <v/>
      </c>
      <c r="G358" s="9"/>
      <c r="H358" s="9" t="str">
        <f>IFERROR(VLOOKUP(G358,DONNEES!$C$2:$D$4,2,FALSE),"")</f>
        <v/>
      </c>
      <c r="I358" s="9"/>
      <c r="J358" s="9" t="str">
        <f>IFERROR(VLOOKUP(I358,DONNEES!$A$2:$B$4,2,FALSE),"")</f>
        <v/>
      </c>
      <c r="K358" s="9"/>
      <c r="L358" s="9"/>
      <c r="M358" s="9"/>
      <c r="N358" s="9" t="str">
        <f>IF(IF(A_remplir!B371&lt;&gt;0,A_remplir!B371,A_remplir!D371)=0,"",IF(A_remplir!B371&lt;&gt;0,A_remplir!B371,A_remplir!D371))</f>
        <v/>
      </c>
      <c r="O358" s="9"/>
      <c r="P358" s="9"/>
      <c r="Q358" s="9"/>
      <c r="R358" s="9" t="str">
        <f>IF(A_remplir!L371&lt;&gt;0,A_remplir!L371,"")</f>
        <v/>
      </c>
      <c r="S358" s="9" t="str">
        <f t="shared" si="11"/>
        <v/>
      </c>
      <c r="T358" s="9" t="str">
        <f>IF(A_remplir!I371&lt;&gt;0,A_remplir!I371,"")</f>
        <v/>
      </c>
      <c r="U358" s="9"/>
      <c r="V358" s="39" t="str">
        <f>IF(BC358&lt;&gt;"",A_remplir!$B$6,"")</f>
        <v/>
      </c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 t="str">
        <f>+IFERROR(VLOOKUP(AG358,DONNEES!M$6:$N357,2,0),"")</f>
        <v/>
      </c>
      <c r="AI358" s="9"/>
      <c r="AJ358" s="9" t="str">
        <f>IF(A_remplir!U371&lt;&gt;"",A_remplir!U371,"")</f>
        <v/>
      </c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44" t="str">
        <f>IF(AND(AC358&lt;&gt;"",AF358&lt;&gt;""),SUMPRODUCT((A_remplir!A371:A1360=A358)*A_remplir!D371:D1360),"")</f>
        <v/>
      </c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  <c r="BZ358" s="9"/>
      <c r="CA358" s="9"/>
      <c r="CB358" s="9"/>
      <c r="CC358" s="9"/>
      <c r="CD358" s="9"/>
      <c r="CE358" s="9"/>
      <c r="CF358" s="9"/>
      <c r="CG358" s="9"/>
      <c r="CH358" s="9"/>
      <c r="CI358" s="9"/>
      <c r="CJ358" s="9"/>
      <c r="CK358" s="9"/>
      <c r="CL358" s="9"/>
      <c r="CM358" s="9" t="str">
        <f>IF(A_remplir!U371&lt;&gt;"",A_remplir!U371,"")</f>
        <v/>
      </c>
      <c r="CN358" s="9" t="str">
        <f>IF(A_remplir!W371&lt;&gt;"",A_remplir!W371,"")</f>
        <v/>
      </c>
      <c r="CO358" s="36" t="str">
        <f t="shared" si="12"/>
        <v/>
      </c>
    </row>
    <row r="359" spans="1:93" x14ac:dyDescent="0.25">
      <c r="A359" s="9"/>
      <c r="B359" s="9"/>
      <c r="C359" s="9"/>
      <c r="D359" s="9"/>
      <c r="E359" s="9"/>
      <c r="F359" s="9" t="str">
        <f>IF(A359&lt;&gt;"",A_remplir!$B$3,"")</f>
        <v/>
      </c>
      <c r="G359" s="9"/>
      <c r="H359" s="9" t="str">
        <f>IFERROR(VLOOKUP(G359,DONNEES!$C$2:$D$4,2,FALSE),"")</f>
        <v/>
      </c>
      <c r="I359" s="9"/>
      <c r="J359" s="9" t="str">
        <f>IFERROR(VLOOKUP(I359,DONNEES!$A$2:$B$4,2,FALSE),"")</f>
        <v/>
      </c>
      <c r="K359" s="9"/>
      <c r="L359" s="9"/>
      <c r="M359" s="9"/>
      <c r="N359" s="9" t="str">
        <f>IF(IF(A_remplir!B372&lt;&gt;0,A_remplir!B372,A_remplir!D372)=0,"",IF(A_remplir!B372&lt;&gt;0,A_remplir!B372,A_remplir!D372))</f>
        <v/>
      </c>
      <c r="O359" s="9"/>
      <c r="P359" s="9"/>
      <c r="Q359" s="9"/>
      <c r="R359" s="9" t="str">
        <f>IF(A_remplir!L372&lt;&gt;0,A_remplir!L372,"")</f>
        <v/>
      </c>
      <c r="S359" s="9" t="str">
        <f t="shared" si="11"/>
        <v/>
      </c>
      <c r="T359" s="9" t="str">
        <f>IF(A_remplir!I372&lt;&gt;0,A_remplir!I372,"")</f>
        <v/>
      </c>
      <c r="U359" s="9"/>
      <c r="V359" s="39" t="str">
        <f>IF(BC359&lt;&gt;"",A_remplir!$B$6,"")</f>
        <v/>
      </c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 t="str">
        <f>+IFERROR(VLOOKUP(AG359,DONNEES!M$6:$N358,2,0),"")</f>
        <v/>
      </c>
      <c r="AI359" s="9"/>
      <c r="AJ359" s="9" t="str">
        <f>IF(A_remplir!U372&lt;&gt;"",A_remplir!U372,"")</f>
        <v/>
      </c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44" t="str">
        <f>IF(AND(AC359&lt;&gt;"",AF359&lt;&gt;""),SUMPRODUCT((A_remplir!A372:A1361=A359)*A_remplir!D372:D1361),"")</f>
        <v/>
      </c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  <c r="BZ359" s="9"/>
      <c r="CA359" s="9"/>
      <c r="CB359" s="9"/>
      <c r="CC359" s="9"/>
      <c r="CD359" s="9"/>
      <c r="CE359" s="9"/>
      <c r="CF359" s="9"/>
      <c r="CG359" s="9"/>
      <c r="CH359" s="9"/>
      <c r="CI359" s="9"/>
      <c r="CJ359" s="9"/>
      <c r="CK359" s="9"/>
      <c r="CL359" s="9"/>
      <c r="CM359" s="9" t="str">
        <f>IF(A_remplir!U372&lt;&gt;"",A_remplir!U372,"")</f>
        <v/>
      </c>
      <c r="CN359" s="9" t="str">
        <f>IF(A_remplir!W372&lt;&gt;"",A_remplir!W372,"")</f>
        <v/>
      </c>
      <c r="CO359" s="36" t="str">
        <f t="shared" si="12"/>
        <v/>
      </c>
    </row>
    <row r="360" spans="1:93" x14ac:dyDescent="0.25">
      <c r="A360" s="9"/>
      <c r="B360" s="9"/>
      <c r="C360" s="9"/>
      <c r="D360" s="9"/>
      <c r="E360" s="9"/>
      <c r="F360" s="9" t="str">
        <f>IF(A360&lt;&gt;"",A_remplir!$B$3,"")</f>
        <v/>
      </c>
      <c r="G360" s="9"/>
      <c r="H360" s="9" t="str">
        <f>IFERROR(VLOOKUP(G360,DONNEES!$C$2:$D$4,2,FALSE),"")</f>
        <v/>
      </c>
      <c r="I360" s="9"/>
      <c r="J360" s="9" t="str">
        <f>IFERROR(VLOOKUP(I360,DONNEES!$A$2:$B$4,2,FALSE),"")</f>
        <v/>
      </c>
      <c r="K360" s="9"/>
      <c r="L360" s="9"/>
      <c r="M360" s="9"/>
      <c r="N360" s="9" t="str">
        <f>IF(IF(A_remplir!B373&lt;&gt;0,A_remplir!B373,A_remplir!D373)=0,"",IF(A_remplir!B373&lt;&gt;0,A_remplir!B373,A_remplir!D373))</f>
        <v/>
      </c>
      <c r="O360" s="9"/>
      <c r="P360" s="9"/>
      <c r="Q360" s="9"/>
      <c r="R360" s="9" t="str">
        <f>IF(A_remplir!L373&lt;&gt;0,A_remplir!L373,"")</f>
        <v/>
      </c>
      <c r="S360" s="9" t="str">
        <f t="shared" si="11"/>
        <v/>
      </c>
      <c r="T360" s="9" t="str">
        <f>IF(A_remplir!I373&lt;&gt;0,A_remplir!I373,"")</f>
        <v/>
      </c>
      <c r="U360" s="9"/>
      <c r="V360" s="39" t="str">
        <f>IF(BC360&lt;&gt;"",A_remplir!$B$6,"")</f>
        <v/>
      </c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 t="str">
        <f>+IFERROR(VLOOKUP(AG360,DONNEES!M$6:$N359,2,0),"")</f>
        <v/>
      </c>
      <c r="AI360" s="9"/>
      <c r="AJ360" s="9" t="str">
        <f>IF(A_remplir!U373&lt;&gt;"",A_remplir!U373,"")</f>
        <v/>
      </c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44" t="str">
        <f>IF(AND(AC360&lt;&gt;"",AF360&lt;&gt;""),SUMPRODUCT((A_remplir!A373:A1362=A360)*A_remplir!D373:D1362),"")</f>
        <v/>
      </c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  <c r="BZ360" s="9"/>
      <c r="CA360" s="9"/>
      <c r="CB360" s="9"/>
      <c r="CC360" s="9"/>
      <c r="CD360" s="9"/>
      <c r="CE360" s="9"/>
      <c r="CF360" s="9"/>
      <c r="CG360" s="9"/>
      <c r="CH360" s="9"/>
      <c r="CI360" s="9"/>
      <c r="CJ360" s="9"/>
      <c r="CK360" s="9"/>
      <c r="CL360" s="9"/>
      <c r="CM360" s="9" t="str">
        <f>IF(A_remplir!U373&lt;&gt;"",A_remplir!U373,"")</f>
        <v/>
      </c>
      <c r="CN360" s="9" t="str">
        <f>IF(A_remplir!W373&lt;&gt;"",A_remplir!W373,"")</f>
        <v/>
      </c>
      <c r="CO360" s="36" t="str">
        <f t="shared" si="12"/>
        <v/>
      </c>
    </row>
    <row r="361" spans="1:93" x14ac:dyDescent="0.25">
      <c r="A361" s="9"/>
      <c r="B361" s="9"/>
      <c r="C361" s="9"/>
      <c r="D361" s="9"/>
      <c r="E361" s="9"/>
      <c r="F361" s="9" t="str">
        <f>IF(A361&lt;&gt;"",A_remplir!$B$3,"")</f>
        <v/>
      </c>
      <c r="G361" s="9"/>
      <c r="H361" s="9" t="str">
        <f>IFERROR(VLOOKUP(G361,DONNEES!$C$2:$D$4,2,FALSE),"")</f>
        <v/>
      </c>
      <c r="I361" s="9"/>
      <c r="J361" s="9" t="str">
        <f>IFERROR(VLOOKUP(I361,DONNEES!$A$2:$B$4,2,FALSE),"")</f>
        <v/>
      </c>
      <c r="K361" s="9"/>
      <c r="L361" s="9"/>
      <c r="M361" s="9"/>
      <c r="N361" s="9" t="str">
        <f>IF(IF(A_remplir!B374&lt;&gt;0,A_remplir!B374,A_remplir!D374)=0,"",IF(A_remplir!B374&lt;&gt;0,A_remplir!B374,A_remplir!D374))</f>
        <v/>
      </c>
      <c r="O361" s="9"/>
      <c r="P361" s="9"/>
      <c r="Q361" s="9"/>
      <c r="R361" s="9" t="str">
        <f>IF(A_remplir!L374&lt;&gt;0,A_remplir!L374,"")</f>
        <v/>
      </c>
      <c r="S361" s="9" t="str">
        <f t="shared" si="11"/>
        <v/>
      </c>
      <c r="T361" s="9" t="str">
        <f>IF(A_remplir!I374&lt;&gt;0,A_remplir!I374,"")</f>
        <v/>
      </c>
      <c r="U361" s="9"/>
      <c r="V361" s="39" t="str">
        <f>IF(BC361&lt;&gt;"",A_remplir!$B$6,"")</f>
        <v/>
      </c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 t="str">
        <f>+IFERROR(VLOOKUP(AG361,DONNEES!M$6:$N360,2,0),"")</f>
        <v/>
      </c>
      <c r="AI361" s="9"/>
      <c r="AJ361" s="9" t="str">
        <f>IF(A_remplir!U374&lt;&gt;"",A_remplir!U374,"")</f>
        <v/>
      </c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44" t="str">
        <f>IF(AND(AC361&lt;&gt;"",AF361&lt;&gt;""),SUMPRODUCT((A_remplir!A374:A1363=A361)*A_remplir!D374:D1363),"")</f>
        <v/>
      </c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  <c r="BZ361" s="9"/>
      <c r="CA361" s="9"/>
      <c r="CB361" s="9"/>
      <c r="CC361" s="9"/>
      <c r="CD361" s="9"/>
      <c r="CE361" s="9"/>
      <c r="CF361" s="9"/>
      <c r="CG361" s="9"/>
      <c r="CH361" s="9"/>
      <c r="CI361" s="9"/>
      <c r="CJ361" s="9"/>
      <c r="CK361" s="9"/>
      <c r="CL361" s="9"/>
      <c r="CM361" s="9" t="str">
        <f>IF(A_remplir!U374&lt;&gt;"",A_remplir!U374,"")</f>
        <v/>
      </c>
      <c r="CN361" s="9" t="str">
        <f>IF(A_remplir!W374&lt;&gt;"",A_remplir!W374,"")</f>
        <v/>
      </c>
      <c r="CO361" s="36" t="str">
        <f t="shared" si="12"/>
        <v/>
      </c>
    </row>
    <row r="362" spans="1:93" x14ac:dyDescent="0.25">
      <c r="A362" s="9"/>
      <c r="B362" s="9"/>
      <c r="C362" s="9"/>
      <c r="D362" s="9"/>
      <c r="E362" s="9"/>
      <c r="F362" s="9" t="str">
        <f>IF(A362&lt;&gt;"",A_remplir!$B$3,"")</f>
        <v/>
      </c>
      <c r="G362" s="9"/>
      <c r="H362" s="9" t="str">
        <f>IFERROR(VLOOKUP(G362,DONNEES!$C$2:$D$4,2,FALSE),"")</f>
        <v/>
      </c>
      <c r="I362" s="9"/>
      <c r="J362" s="9" t="str">
        <f>IFERROR(VLOOKUP(I362,DONNEES!$A$2:$B$4,2,FALSE),"")</f>
        <v/>
      </c>
      <c r="K362" s="9"/>
      <c r="L362" s="9"/>
      <c r="M362" s="9"/>
      <c r="N362" s="9" t="str">
        <f>IF(IF(A_remplir!B375&lt;&gt;0,A_remplir!B375,A_remplir!D375)=0,"",IF(A_remplir!B375&lt;&gt;0,A_remplir!B375,A_remplir!D375))</f>
        <v/>
      </c>
      <c r="O362" s="9"/>
      <c r="P362" s="9"/>
      <c r="Q362" s="9"/>
      <c r="R362" s="9" t="str">
        <f>IF(A_remplir!L375&lt;&gt;0,A_remplir!L375,"")</f>
        <v/>
      </c>
      <c r="S362" s="9" t="str">
        <f t="shared" si="11"/>
        <v/>
      </c>
      <c r="T362" s="9" t="str">
        <f>IF(A_remplir!I375&lt;&gt;0,A_remplir!I375,"")</f>
        <v/>
      </c>
      <c r="U362" s="9"/>
      <c r="V362" s="39" t="str">
        <f>IF(BC362&lt;&gt;"",A_remplir!$B$6,"")</f>
        <v/>
      </c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 t="str">
        <f>+IFERROR(VLOOKUP(AG362,DONNEES!M$6:$N361,2,0),"")</f>
        <v/>
      </c>
      <c r="AI362" s="9"/>
      <c r="AJ362" s="9" t="str">
        <f>IF(A_remplir!U375&lt;&gt;"",A_remplir!U375,"")</f>
        <v/>
      </c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44" t="str">
        <f>IF(AND(AC362&lt;&gt;"",AF362&lt;&gt;""),SUMPRODUCT((A_remplir!A375:A1364=A362)*A_remplir!D375:D1364),"")</f>
        <v/>
      </c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  <c r="BZ362" s="9"/>
      <c r="CA362" s="9"/>
      <c r="CB362" s="9"/>
      <c r="CC362" s="9"/>
      <c r="CD362" s="9"/>
      <c r="CE362" s="9"/>
      <c r="CF362" s="9"/>
      <c r="CG362" s="9"/>
      <c r="CH362" s="9"/>
      <c r="CI362" s="9"/>
      <c r="CJ362" s="9"/>
      <c r="CK362" s="9"/>
      <c r="CL362" s="9"/>
      <c r="CM362" s="9" t="str">
        <f>IF(A_remplir!U375&lt;&gt;"",A_remplir!U375,"")</f>
        <v/>
      </c>
      <c r="CN362" s="9" t="str">
        <f>IF(A_remplir!W375&lt;&gt;"",A_remplir!W375,"")</f>
        <v/>
      </c>
      <c r="CO362" s="36" t="str">
        <f t="shared" si="12"/>
        <v/>
      </c>
    </row>
    <row r="363" spans="1:93" x14ac:dyDescent="0.25">
      <c r="A363" s="9"/>
      <c r="B363" s="9"/>
      <c r="C363" s="9"/>
      <c r="D363" s="9"/>
      <c r="E363" s="9"/>
      <c r="F363" s="9" t="str">
        <f>IF(A363&lt;&gt;"",A_remplir!$B$3,"")</f>
        <v/>
      </c>
      <c r="G363" s="9"/>
      <c r="H363" s="9" t="str">
        <f>IFERROR(VLOOKUP(G363,DONNEES!$C$2:$D$4,2,FALSE),"")</f>
        <v/>
      </c>
      <c r="I363" s="9"/>
      <c r="J363" s="9" t="str">
        <f>IFERROR(VLOOKUP(I363,DONNEES!$A$2:$B$4,2,FALSE),"")</f>
        <v/>
      </c>
      <c r="K363" s="9"/>
      <c r="L363" s="9"/>
      <c r="M363" s="9"/>
      <c r="N363" s="9" t="str">
        <f>IF(IF(A_remplir!B376&lt;&gt;0,A_remplir!B376,A_remplir!D376)=0,"",IF(A_remplir!B376&lt;&gt;0,A_remplir!B376,A_remplir!D376))</f>
        <v/>
      </c>
      <c r="O363" s="9"/>
      <c r="P363" s="9"/>
      <c r="Q363" s="9"/>
      <c r="R363" s="9" t="str">
        <f>IF(A_remplir!L376&lt;&gt;0,A_remplir!L376,"")</f>
        <v/>
      </c>
      <c r="S363" s="9" t="str">
        <f t="shared" si="11"/>
        <v/>
      </c>
      <c r="T363" s="9" t="str">
        <f>IF(A_remplir!I376&lt;&gt;0,A_remplir!I376,"")</f>
        <v/>
      </c>
      <c r="U363" s="9"/>
      <c r="V363" s="39" t="str">
        <f>IF(BC363&lt;&gt;"",A_remplir!$B$6,"")</f>
        <v/>
      </c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 t="str">
        <f>+IFERROR(VLOOKUP(AG363,DONNEES!M$6:$N362,2,0),"")</f>
        <v/>
      </c>
      <c r="AI363" s="9"/>
      <c r="AJ363" s="9" t="str">
        <f>IF(A_remplir!U376&lt;&gt;"",A_remplir!U376,"")</f>
        <v/>
      </c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44" t="str">
        <f>IF(AND(AC363&lt;&gt;"",AF363&lt;&gt;""),SUMPRODUCT((A_remplir!A376:A1365=A363)*A_remplir!D376:D1365),"")</f>
        <v/>
      </c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  <c r="BZ363" s="9"/>
      <c r="CA363" s="9"/>
      <c r="CB363" s="9"/>
      <c r="CC363" s="9"/>
      <c r="CD363" s="9"/>
      <c r="CE363" s="9"/>
      <c r="CF363" s="9"/>
      <c r="CG363" s="9"/>
      <c r="CH363" s="9"/>
      <c r="CI363" s="9"/>
      <c r="CJ363" s="9"/>
      <c r="CK363" s="9"/>
      <c r="CL363" s="9"/>
      <c r="CM363" s="9" t="str">
        <f>IF(A_remplir!U376&lt;&gt;"",A_remplir!U376,"")</f>
        <v/>
      </c>
      <c r="CN363" s="9" t="str">
        <f>IF(A_remplir!W376&lt;&gt;"",A_remplir!W376,"")</f>
        <v/>
      </c>
      <c r="CO363" s="36" t="str">
        <f t="shared" si="12"/>
        <v/>
      </c>
    </row>
    <row r="364" spans="1:93" x14ac:dyDescent="0.25">
      <c r="A364" s="9"/>
      <c r="B364" s="9"/>
      <c r="C364" s="9"/>
      <c r="D364" s="9"/>
      <c r="E364" s="9"/>
      <c r="F364" s="9" t="str">
        <f>IF(A364&lt;&gt;"",A_remplir!$B$3,"")</f>
        <v/>
      </c>
      <c r="G364" s="9"/>
      <c r="H364" s="9" t="str">
        <f>IFERROR(VLOOKUP(G364,DONNEES!$C$2:$D$4,2,FALSE),"")</f>
        <v/>
      </c>
      <c r="I364" s="9"/>
      <c r="J364" s="9" t="str">
        <f>IFERROR(VLOOKUP(I364,DONNEES!$A$2:$B$4,2,FALSE),"")</f>
        <v/>
      </c>
      <c r="K364" s="9"/>
      <c r="L364" s="9"/>
      <c r="M364" s="9"/>
      <c r="N364" s="9" t="str">
        <f>IF(IF(A_remplir!B377&lt;&gt;0,A_remplir!B377,A_remplir!D377)=0,"",IF(A_remplir!B377&lt;&gt;0,A_remplir!B377,A_remplir!D377))</f>
        <v/>
      </c>
      <c r="O364" s="9"/>
      <c r="P364" s="9"/>
      <c r="Q364" s="9"/>
      <c r="R364" s="9" t="str">
        <f>IF(A_remplir!L377&lt;&gt;0,A_remplir!L377,"")</f>
        <v/>
      </c>
      <c r="S364" s="9" t="str">
        <f t="shared" si="11"/>
        <v/>
      </c>
      <c r="T364" s="9" t="str">
        <f>IF(A_remplir!I377&lt;&gt;0,A_remplir!I377,"")</f>
        <v/>
      </c>
      <c r="U364" s="9"/>
      <c r="V364" s="39" t="str">
        <f>IF(BC364&lt;&gt;"",A_remplir!$B$6,"")</f>
        <v/>
      </c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 t="str">
        <f>+IFERROR(VLOOKUP(AG364,DONNEES!M$6:$N363,2,0),"")</f>
        <v/>
      </c>
      <c r="AI364" s="9"/>
      <c r="AJ364" s="9" t="str">
        <f>IF(A_remplir!U377&lt;&gt;"",A_remplir!U377,"")</f>
        <v/>
      </c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44" t="str">
        <f>IF(AND(AC364&lt;&gt;"",AF364&lt;&gt;""),SUMPRODUCT((A_remplir!A377:A1366=A364)*A_remplir!D377:D1366),"")</f>
        <v/>
      </c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  <c r="BZ364" s="9"/>
      <c r="CA364" s="9"/>
      <c r="CB364" s="9"/>
      <c r="CC364" s="9"/>
      <c r="CD364" s="9"/>
      <c r="CE364" s="9"/>
      <c r="CF364" s="9"/>
      <c r="CG364" s="9"/>
      <c r="CH364" s="9"/>
      <c r="CI364" s="9"/>
      <c r="CJ364" s="9"/>
      <c r="CK364" s="9"/>
      <c r="CL364" s="9"/>
      <c r="CM364" s="9" t="str">
        <f>IF(A_remplir!U377&lt;&gt;"",A_remplir!U377,"")</f>
        <v/>
      </c>
      <c r="CN364" s="9" t="str">
        <f>IF(A_remplir!W377&lt;&gt;"",A_remplir!W377,"")</f>
        <v/>
      </c>
      <c r="CO364" s="36" t="str">
        <f t="shared" si="12"/>
        <v/>
      </c>
    </row>
    <row r="365" spans="1:93" x14ac:dyDescent="0.25">
      <c r="A365" s="9"/>
      <c r="B365" s="9"/>
      <c r="C365" s="9"/>
      <c r="D365" s="9"/>
      <c r="E365" s="9"/>
      <c r="F365" s="9" t="str">
        <f>IF(A365&lt;&gt;"",A_remplir!$B$3,"")</f>
        <v/>
      </c>
      <c r="G365" s="9"/>
      <c r="H365" s="9" t="str">
        <f>IFERROR(VLOOKUP(G365,DONNEES!$C$2:$D$4,2,FALSE),"")</f>
        <v/>
      </c>
      <c r="I365" s="9"/>
      <c r="J365" s="9" t="str">
        <f>IFERROR(VLOOKUP(I365,DONNEES!$A$2:$B$4,2,FALSE),"")</f>
        <v/>
      </c>
      <c r="K365" s="9"/>
      <c r="L365" s="9"/>
      <c r="M365" s="9"/>
      <c r="N365" s="9" t="str">
        <f>IF(IF(A_remplir!B378&lt;&gt;0,A_remplir!B378,A_remplir!D378)=0,"",IF(A_remplir!B378&lt;&gt;0,A_remplir!B378,A_remplir!D378))</f>
        <v/>
      </c>
      <c r="O365" s="9"/>
      <c r="P365" s="9"/>
      <c r="Q365" s="9"/>
      <c r="R365" s="9" t="str">
        <f>IF(A_remplir!L378&lt;&gt;0,A_remplir!L378,"")</f>
        <v/>
      </c>
      <c r="S365" s="9" t="str">
        <f t="shared" si="11"/>
        <v/>
      </c>
      <c r="T365" s="9" t="str">
        <f>IF(A_remplir!I378&lt;&gt;0,A_remplir!I378,"")</f>
        <v/>
      </c>
      <c r="U365" s="9"/>
      <c r="V365" s="39" t="str">
        <f>IF(BC365&lt;&gt;"",A_remplir!$B$6,"")</f>
        <v/>
      </c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 t="str">
        <f>+IFERROR(VLOOKUP(AG365,DONNEES!M$6:$N364,2,0),"")</f>
        <v/>
      </c>
      <c r="AI365" s="9"/>
      <c r="AJ365" s="9" t="str">
        <f>IF(A_remplir!U378&lt;&gt;"",A_remplir!U378,"")</f>
        <v/>
      </c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44" t="str">
        <f>IF(AND(AC365&lt;&gt;"",AF365&lt;&gt;""),SUMPRODUCT((A_remplir!A378:A1367=A365)*A_remplir!D378:D1367),"")</f>
        <v/>
      </c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  <c r="BZ365" s="9"/>
      <c r="CA365" s="9"/>
      <c r="CB365" s="9"/>
      <c r="CC365" s="9"/>
      <c r="CD365" s="9"/>
      <c r="CE365" s="9"/>
      <c r="CF365" s="9"/>
      <c r="CG365" s="9"/>
      <c r="CH365" s="9"/>
      <c r="CI365" s="9"/>
      <c r="CJ365" s="9"/>
      <c r="CK365" s="9"/>
      <c r="CL365" s="9"/>
      <c r="CM365" s="9" t="str">
        <f>IF(A_remplir!U378&lt;&gt;"",A_remplir!U378,"")</f>
        <v/>
      </c>
      <c r="CN365" s="9" t="str">
        <f>IF(A_remplir!W378&lt;&gt;"",A_remplir!W378,"")</f>
        <v/>
      </c>
      <c r="CO365" s="36" t="str">
        <f t="shared" si="12"/>
        <v/>
      </c>
    </row>
    <row r="366" spans="1:93" x14ac:dyDescent="0.25">
      <c r="A366" s="9"/>
      <c r="B366" s="9"/>
      <c r="C366" s="9"/>
      <c r="D366" s="9"/>
      <c r="E366" s="9"/>
      <c r="F366" s="9" t="str">
        <f>IF(A366&lt;&gt;"",A_remplir!$B$3,"")</f>
        <v/>
      </c>
      <c r="G366" s="9"/>
      <c r="H366" s="9" t="str">
        <f>IFERROR(VLOOKUP(G366,DONNEES!$C$2:$D$4,2,FALSE),"")</f>
        <v/>
      </c>
      <c r="I366" s="9"/>
      <c r="J366" s="9" t="str">
        <f>IFERROR(VLOOKUP(I366,DONNEES!$A$2:$B$4,2,FALSE),"")</f>
        <v/>
      </c>
      <c r="K366" s="9"/>
      <c r="L366" s="9"/>
      <c r="M366" s="9"/>
      <c r="N366" s="9" t="str">
        <f>IF(IF(A_remplir!B379&lt;&gt;0,A_remplir!B379,A_remplir!D379)=0,"",IF(A_remplir!B379&lt;&gt;0,A_remplir!B379,A_remplir!D379))</f>
        <v/>
      </c>
      <c r="O366" s="9"/>
      <c r="P366" s="9"/>
      <c r="Q366" s="9"/>
      <c r="R366" s="9" t="str">
        <f>IF(A_remplir!L379&lt;&gt;0,A_remplir!L379,"")</f>
        <v/>
      </c>
      <c r="S366" s="9" t="str">
        <f t="shared" si="11"/>
        <v/>
      </c>
      <c r="T366" s="9" t="str">
        <f>IF(A_remplir!I379&lt;&gt;0,A_remplir!I379,"")</f>
        <v/>
      </c>
      <c r="U366" s="9"/>
      <c r="V366" s="39" t="str">
        <f>IF(BC366&lt;&gt;"",A_remplir!$B$6,"")</f>
        <v/>
      </c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 t="str">
        <f>+IFERROR(VLOOKUP(AG366,DONNEES!M$6:$N365,2,0),"")</f>
        <v/>
      </c>
      <c r="AI366" s="9"/>
      <c r="AJ366" s="9" t="str">
        <f>IF(A_remplir!U379&lt;&gt;"",A_remplir!U379,"")</f>
        <v/>
      </c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44" t="str">
        <f>IF(AND(AC366&lt;&gt;"",AF366&lt;&gt;""),SUMPRODUCT((A_remplir!A379:A1368=A366)*A_remplir!D379:D1368),"")</f>
        <v/>
      </c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  <c r="BZ366" s="9"/>
      <c r="CA366" s="9"/>
      <c r="CB366" s="9"/>
      <c r="CC366" s="9"/>
      <c r="CD366" s="9"/>
      <c r="CE366" s="9"/>
      <c r="CF366" s="9"/>
      <c r="CG366" s="9"/>
      <c r="CH366" s="9"/>
      <c r="CI366" s="9"/>
      <c r="CJ366" s="9"/>
      <c r="CK366" s="9"/>
      <c r="CL366" s="9"/>
      <c r="CM366" s="9" t="str">
        <f>IF(A_remplir!U379&lt;&gt;"",A_remplir!U379,"")</f>
        <v/>
      </c>
      <c r="CN366" s="9" t="str">
        <f>IF(A_remplir!W379&lt;&gt;"",A_remplir!W379,"")</f>
        <v/>
      </c>
      <c r="CO366" s="36" t="str">
        <f t="shared" si="12"/>
        <v/>
      </c>
    </row>
    <row r="367" spans="1:93" x14ac:dyDescent="0.25">
      <c r="A367" s="9"/>
      <c r="B367" s="9"/>
      <c r="C367" s="9"/>
      <c r="D367" s="9"/>
      <c r="E367" s="9"/>
      <c r="F367" s="9" t="str">
        <f>IF(A367&lt;&gt;"",A_remplir!$B$3,"")</f>
        <v/>
      </c>
      <c r="G367" s="9"/>
      <c r="H367" s="9" t="str">
        <f>IFERROR(VLOOKUP(G367,DONNEES!$C$2:$D$4,2,FALSE),"")</f>
        <v/>
      </c>
      <c r="I367" s="9"/>
      <c r="J367" s="9" t="str">
        <f>IFERROR(VLOOKUP(I367,DONNEES!$A$2:$B$4,2,FALSE),"")</f>
        <v/>
      </c>
      <c r="K367" s="9"/>
      <c r="L367" s="9"/>
      <c r="M367" s="9"/>
      <c r="N367" s="9" t="str">
        <f>IF(IF(A_remplir!B380&lt;&gt;0,A_remplir!B380,A_remplir!D380)=0,"",IF(A_remplir!B380&lt;&gt;0,A_remplir!B380,A_remplir!D380))</f>
        <v/>
      </c>
      <c r="O367" s="9"/>
      <c r="P367" s="9"/>
      <c r="Q367" s="9"/>
      <c r="R367" s="9" t="str">
        <f>IF(A_remplir!L380&lt;&gt;0,A_remplir!L380,"")</f>
        <v/>
      </c>
      <c r="S367" s="9" t="str">
        <f t="shared" si="11"/>
        <v/>
      </c>
      <c r="T367" s="9" t="str">
        <f>IF(A_remplir!I380&lt;&gt;0,A_remplir!I380,"")</f>
        <v/>
      </c>
      <c r="U367" s="9"/>
      <c r="V367" s="39" t="str">
        <f>IF(BC367&lt;&gt;"",A_remplir!$B$6,"")</f>
        <v/>
      </c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 t="str">
        <f>+IFERROR(VLOOKUP(AG367,DONNEES!M$6:$N366,2,0),"")</f>
        <v/>
      </c>
      <c r="AI367" s="9"/>
      <c r="AJ367" s="9" t="str">
        <f>IF(A_remplir!U380&lt;&gt;"",A_remplir!U380,"")</f>
        <v/>
      </c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44" t="str">
        <f>IF(AND(AC367&lt;&gt;"",AF367&lt;&gt;""),SUMPRODUCT((A_remplir!A380:A1369=A367)*A_remplir!D380:D1369),"")</f>
        <v/>
      </c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  <c r="BZ367" s="9"/>
      <c r="CA367" s="9"/>
      <c r="CB367" s="9"/>
      <c r="CC367" s="9"/>
      <c r="CD367" s="9"/>
      <c r="CE367" s="9"/>
      <c r="CF367" s="9"/>
      <c r="CG367" s="9"/>
      <c r="CH367" s="9"/>
      <c r="CI367" s="9"/>
      <c r="CJ367" s="9"/>
      <c r="CK367" s="9"/>
      <c r="CL367" s="9"/>
      <c r="CM367" s="9" t="str">
        <f>IF(A_remplir!U380&lt;&gt;"",A_remplir!U380,"")</f>
        <v/>
      </c>
      <c r="CN367" s="9" t="str">
        <f>IF(A_remplir!W380&lt;&gt;"",A_remplir!W380,"")</f>
        <v/>
      </c>
      <c r="CO367" s="36" t="str">
        <f t="shared" si="12"/>
        <v/>
      </c>
    </row>
    <row r="368" spans="1:93" x14ac:dyDescent="0.25">
      <c r="A368" s="9"/>
      <c r="B368" s="9"/>
      <c r="C368" s="9"/>
      <c r="D368" s="9"/>
      <c r="E368" s="9"/>
      <c r="F368" s="9" t="str">
        <f>IF(A368&lt;&gt;"",A_remplir!$B$3,"")</f>
        <v/>
      </c>
      <c r="G368" s="9"/>
      <c r="H368" s="9" t="str">
        <f>IFERROR(VLOOKUP(G368,DONNEES!$C$2:$D$4,2,FALSE),"")</f>
        <v/>
      </c>
      <c r="I368" s="9"/>
      <c r="J368" s="9" t="str">
        <f>IFERROR(VLOOKUP(I368,DONNEES!$A$2:$B$4,2,FALSE),"")</f>
        <v/>
      </c>
      <c r="K368" s="9"/>
      <c r="L368" s="9"/>
      <c r="M368" s="9"/>
      <c r="N368" s="9" t="str">
        <f>IF(IF(A_remplir!B381&lt;&gt;0,A_remplir!B381,A_remplir!D381)=0,"",IF(A_remplir!B381&lt;&gt;0,A_remplir!B381,A_remplir!D381))</f>
        <v/>
      </c>
      <c r="O368" s="9"/>
      <c r="P368" s="9"/>
      <c r="Q368" s="9"/>
      <c r="R368" s="9" t="str">
        <f>IF(A_remplir!L381&lt;&gt;0,A_remplir!L381,"")</f>
        <v/>
      </c>
      <c r="S368" s="9" t="str">
        <f t="shared" si="11"/>
        <v/>
      </c>
      <c r="T368" s="9" t="str">
        <f>IF(A_remplir!I381&lt;&gt;0,A_remplir!I381,"")</f>
        <v/>
      </c>
      <c r="U368" s="9"/>
      <c r="V368" s="39" t="str">
        <f>IF(BC368&lt;&gt;"",A_remplir!$B$6,"")</f>
        <v/>
      </c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 t="str">
        <f>+IFERROR(VLOOKUP(AG368,DONNEES!M$6:$N367,2,0),"")</f>
        <v/>
      </c>
      <c r="AI368" s="9"/>
      <c r="AJ368" s="9" t="str">
        <f>IF(A_remplir!U381&lt;&gt;"",A_remplir!U381,"")</f>
        <v/>
      </c>
      <c r="AK368" s="9"/>
      <c r="AL368" s="9"/>
      <c r="AM368" s="9"/>
      <c r="AN368" s="9"/>
      <c r="AO368" s="9"/>
      <c r="AP368" s="9"/>
      <c r="AQ368" s="9"/>
      <c r="AR368" s="9"/>
      <c r="AS368" s="9"/>
      <c r="AT368" s="9"/>
      <c r="AU368" s="9"/>
      <c r="AV368" s="9"/>
      <c r="AW368" s="9"/>
      <c r="AX368" s="9"/>
      <c r="AY368" s="9"/>
      <c r="AZ368" s="9"/>
      <c r="BA368" s="9"/>
      <c r="BB368" s="9"/>
      <c r="BC368" s="44" t="str">
        <f>IF(AND(AC368&lt;&gt;"",AF368&lt;&gt;""),SUMPRODUCT((A_remplir!A381:A1370=A368)*A_remplir!D381:D1370),"")</f>
        <v/>
      </c>
      <c r="BD368" s="9"/>
      <c r="BE368" s="9"/>
      <c r="BF368" s="9"/>
      <c r="BG368" s="9"/>
      <c r="BH368" s="9"/>
      <c r="BI368" s="9"/>
      <c r="BJ368" s="9"/>
      <c r="BK368" s="9"/>
      <c r="BL368" s="9"/>
      <c r="BM368" s="9"/>
      <c r="BN368" s="9"/>
      <c r="BO368" s="9"/>
      <c r="BP368" s="9"/>
      <c r="BQ368" s="9"/>
      <c r="BR368" s="9"/>
      <c r="BS368" s="9"/>
      <c r="BT368" s="9"/>
      <c r="BU368" s="9"/>
      <c r="BV368" s="9"/>
      <c r="BW368" s="9"/>
      <c r="BX368" s="9"/>
      <c r="BY368" s="9"/>
      <c r="BZ368" s="9"/>
      <c r="CA368" s="9"/>
      <c r="CB368" s="9"/>
      <c r="CC368" s="9"/>
      <c r="CD368" s="9"/>
      <c r="CE368" s="9"/>
      <c r="CF368" s="9"/>
      <c r="CG368" s="9"/>
      <c r="CH368" s="9"/>
      <c r="CI368" s="9"/>
      <c r="CJ368" s="9"/>
      <c r="CK368" s="9"/>
      <c r="CL368" s="9"/>
      <c r="CM368" s="9" t="str">
        <f>IF(A_remplir!U381&lt;&gt;"",A_remplir!U381,"")</f>
        <v/>
      </c>
      <c r="CN368" s="9" t="str">
        <f>IF(A_remplir!W381&lt;&gt;"",A_remplir!W381,"")</f>
        <v/>
      </c>
      <c r="CO368" s="36" t="str">
        <f t="shared" si="12"/>
        <v/>
      </c>
    </row>
    <row r="369" spans="1:93" x14ac:dyDescent="0.25">
      <c r="A369" s="9"/>
      <c r="B369" s="9"/>
      <c r="C369" s="9"/>
      <c r="D369" s="9"/>
      <c r="E369" s="9"/>
      <c r="F369" s="9" t="str">
        <f>IF(A369&lt;&gt;"",A_remplir!$B$3,"")</f>
        <v/>
      </c>
      <c r="G369" s="9"/>
      <c r="H369" s="9" t="str">
        <f>IFERROR(VLOOKUP(G369,DONNEES!$C$2:$D$4,2,FALSE),"")</f>
        <v/>
      </c>
      <c r="I369" s="9"/>
      <c r="J369" s="9" t="str">
        <f>IFERROR(VLOOKUP(I369,DONNEES!$A$2:$B$4,2,FALSE),"")</f>
        <v/>
      </c>
      <c r="K369" s="9"/>
      <c r="L369" s="9"/>
      <c r="M369" s="9"/>
      <c r="N369" s="9" t="str">
        <f>IF(IF(A_remplir!B382&lt;&gt;0,A_remplir!B382,A_remplir!D382)=0,"",IF(A_remplir!B382&lt;&gt;0,A_remplir!B382,A_remplir!D382))</f>
        <v/>
      </c>
      <c r="O369" s="9"/>
      <c r="P369" s="9"/>
      <c r="Q369" s="9"/>
      <c r="R369" s="9" t="str">
        <f>IF(A_remplir!L382&lt;&gt;0,A_remplir!L382,"")</f>
        <v/>
      </c>
      <c r="S369" s="9" t="str">
        <f t="shared" si="11"/>
        <v/>
      </c>
      <c r="T369" s="9" t="str">
        <f>IF(A_remplir!I382&lt;&gt;0,A_remplir!I382,"")</f>
        <v/>
      </c>
      <c r="U369" s="9"/>
      <c r="V369" s="39" t="str">
        <f>IF(BC369&lt;&gt;"",A_remplir!$B$6,"")</f>
        <v/>
      </c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 t="str">
        <f>+IFERROR(VLOOKUP(AG369,DONNEES!M$6:$N368,2,0),"")</f>
        <v/>
      </c>
      <c r="AI369" s="9"/>
      <c r="AJ369" s="9" t="str">
        <f>IF(A_remplir!U382&lt;&gt;"",A_remplir!U382,"")</f>
        <v/>
      </c>
      <c r="AK369" s="9"/>
      <c r="AL369" s="9"/>
      <c r="AM369" s="9"/>
      <c r="AN369" s="9"/>
      <c r="AO369" s="9"/>
      <c r="AP369" s="9"/>
      <c r="AQ369" s="9"/>
      <c r="AR369" s="9"/>
      <c r="AS369" s="9"/>
      <c r="AT369" s="9"/>
      <c r="AU369" s="9"/>
      <c r="AV369" s="9"/>
      <c r="AW369" s="9"/>
      <c r="AX369" s="9"/>
      <c r="AY369" s="9"/>
      <c r="AZ369" s="9"/>
      <c r="BA369" s="9"/>
      <c r="BB369" s="9"/>
      <c r="BC369" s="44" t="str">
        <f>IF(AND(AC369&lt;&gt;"",AF369&lt;&gt;""),SUMPRODUCT((A_remplir!A382:A1371=A369)*A_remplir!D382:D1371),"")</f>
        <v/>
      </c>
      <c r="BD369" s="9"/>
      <c r="BE369" s="9"/>
      <c r="BF369" s="9"/>
      <c r="BG369" s="9"/>
      <c r="BH369" s="9"/>
      <c r="BI369" s="9"/>
      <c r="BJ369" s="9"/>
      <c r="BK369" s="9"/>
      <c r="BL369" s="9"/>
      <c r="BM369" s="9"/>
      <c r="BN369" s="9"/>
      <c r="BO369" s="9"/>
      <c r="BP369" s="9"/>
      <c r="BQ369" s="9"/>
      <c r="BR369" s="9"/>
      <c r="BS369" s="9"/>
      <c r="BT369" s="9"/>
      <c r="BU369" s="9"/>
      <c r="BV369" s="9"/>
      <c r="BW369" s="9"/>
      <c r="BX369" s="9"/>
      <c r="BY369" s="9"/>
      <c r="BZ369" s="9"/>
      <c r="CA369" s="9"/>
      <c r="CB369" s="9"/>
      <c r="CC369" s="9"/>
      <c r="CD369" s="9"/>
      <c r="CE369" s="9"/>
      <c r="CF369" s="9"/>
      <c r="CG369" s="9"/>
      <c r="CH369" s="9"/>
      <c r="CI369" s="9"/>
      <c r="CJ369" s="9"/>
      <c r="CK369" s="9"/>
      <c r="CL369" s="9"/>
      <c r="CM369" s="9" t="str">
        <f>IF(A_remplir!U382&lt;&gt;"",A_remplir!U382,"")</f>
        <v/>
      </c>
      <c r="CN369" s="9" t="str">
        <f>IF(A_remplir!W382&lt;&gt;"",A_remplir!W382,"")</f>
        <v/>
      </c>
      <c r="CO369" s="36" t="str">
        <f t="shared" si="12"/>
        <v/>
      </c>
    </row>
    <row r="370" spans="1:93" x14ac:dyDescent="0.25">
      <c r="A370" s="9"/>
      <c r="B370" s="9"/>
      <c r="C370" s="9"/>
      <c r="D370" s="9"/>
      <c r="E370" s="9"/>
      <c r="F370" s="9" t="str">
        <f>IF(A370&lt;&gt;"",A_remplir!$B$3,"")</f>
        <v/>
      </c>
      <c r="G370" s="9"/>
      <c r="H370" s="9" t="str">
        <f>IFERROR(VLOOKUP(G370,DONNEES!$C$2:$D$4,2,FALSE),"")</f>
        <v/>
      </c>
      <c r="I370" s="9"/>
      <c r="J370" s="9" t="str">
        <f>IFERROR(VLOOKUP(I370,DONNEES!$A$2:$B$4,2,FALSE),"")</f>
        <v/>
      </c>
      <c r="K370" s="9"/>
      <c r="L370" s="9"/>
      <c r="M370" s="9"/>
      <c r="N370" s="9" t="str">
        <f>IF(IF(A_remplir!B383&lt;&gt;0,A_remplir!B383,A_remplir!D383)=0,"",IF(A_remplir!B383&lt;&gt;0,A_remplir!B383,A_remplir!D383))</f>
        <v/>
      </c>
      <c r="O370" s="9"/>
      <c r="P370" s="9"/>
      <c r="Q370" s="9"/>
      <c r="R370" s="9" t="str">
        <f>IF(A_remplir!L383&lt;&gt;0,A_remplir!L383,"")</f>
        <v/>
      </c>
      <c r="S370" s="9" t="str">
        <f t="shared" si="11"/>
        <v/>
      </c>
      <c r="T370" s="9" t="str">
        <f>IF(A_remplir!I383&lt;&gt;0,A_remplir!I383,"")</f>
        <v/>
      </c>
      <c r="U370" s="9"/>
      <c r="V370" s="39" t="str">
        <f>IF(BC370&lt;&gt;"",A_remplir!$B$6,"")</f>
        <v/>
      </c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 t="str">
        <f>+IFERROR(VLOOKUP(AG370,DONNEES!M$6:$N369,2,0),"")</f>
        <v/>
      </c>
      <c r="AI370" s="9"/>
      <c r="AJ370" s="9" t="str">
        <f>IF(A_remplir!U383&lt;&gt;"",A_remplir!U383,"")</f>
        <v/>
      </c>
      <c r="AK370" s="9"/>
      <c r="AL370" s="9"/>
      <c r="AM370" s="9"/>
      <c r="AN370" s="9"/>
      <c r="AO370" s="9"/>
      <c r="AP370" s="9"/>
      <c r="AQ370" s="9"/>
      <c r="AR370" s="9"/>
      <c r="AS370" s="9"/>
      <c r="AT370" s="9"/>
      <c r="AU370" s="9"/>
      <c r="AV370" s="9"/>
      <c r="AW370" s="9"/>
      <c r="AX370" s="9"/>
      <c r="AY370" s="9"/>
      <c r="AZ370" s="9"/>
      <c r="BA370" s="9"/>
      <c r="BB370" s="9"/>
      <c r="BC370" s="44" t="str">
        <f>IF(AND(AC370&lt;&gt;"",AF370&lt;&gt;""),SUMPRODUCT((A_remplir!A383:A1372=A370)*A_remplir!D383:D1372),"")</f>
        <v/>
      </c>
      <c r="BD370" s="9"/>
      <c r="BE370" s="9"/>
      <c r="BF370" s="9"/>
      <c r="BG370" s="9"/>
      <c r="BH370" s="9"/>
      <c r="BI370" s="9"/>
      <c r="BJ370" s="9"/>
      <c r="BK370" s="9"/>
      <c r="BL370" s="9"/>
      <c r="BM370" s="9"/>
      <c r="BN370" s="9"/>
      <c r="BO370" s="9"/>
      <c r="BP370" s="9"/>
      <c r="BQ370" s="9"/>
      <c r="BR370" s="9"/>
      <c r="BS370" s="9"/>
      <c r="BT370" s="9"/>
      <c r="BU370" s="9"/>
      <c r="BV370" s="9"/>
      <c r="BW370" s="9"/>
      <c r="BX370" s="9"/>
      <c r="BY370" s="9"/>
      <c r="BZ370" s="9"/>
      <c r="CA370" s="9"/>
      <c r="CB370" s="9"/>
      <c r="CC370" s="9"/>
      <c r="CD370" s="9"/>
      <c r="CE370" s="9"/>
      <c r="CF370" s="9"/>
      <c r="CG370" s="9"/>
      <c r="CH370" s="9"/>
      <c r="CI370" s="9"/>
      <c r="CJ370" s="9"/>
      <c r="CK370" s="9"/>
      <c r="CL370" s="9"/>
      <c r="CM370" s="9" t="str">
        <f>IF(A_remplir!U383&lt;&gt;"",A_remplir!U383,"")</f>
        <v/>
      </c>
      <c r="CN370" s="9" t="str">
        <f>IF(A_remplir!W383&lt;&gt;"",A_remplir!W383,"")</f>
        <v/>
      </c>
      <c r="CO370" s="36" t="str">
        <f t="shared" si="12"/>
        <v/>
      </c>
    </row>
    <row r="371" spans="1:93" x14ac:dyDescent="0.25">
      <c r="A371" s="9"/>
      <c r="B371" s="9"/>
      <c r="C371" s="9"/>
      <c r="D371" s="9"/>
      <c r="E371" s="9"/>
      <c r="F371" s="9" t="str">
        <f>IF(A371&lt;&gt;"",A_remplir!$B$3,"")</f>
        <v/>
      </c>
      <c r="G371" s="9"/>
      <c r="H371" s="9" t="str">
        <f>IFERROR(VLOOKUP(G371,DONNEES!$C$2:$D$4,2,FALSE),"")</f>
        <v/>
      </c>
      <c r="I371" s="9"/>
      <c r="J371" s="9" t="str">
        <f>IFERROR(VLOOKUP(I371,DONNEES!$A$2:$B$4,2,FALSE),"")</f>
        <v/>
      </c>
      <c r="K371" s="9"/>
      <c r="L371" s="9"/>
      <c r="M371" s="9"/>
      <c r="N371" s="9" t="str">
        <f>IF(IF(A_remplir!B384&lt;&gt;0,A_remplir!B384,A_remplir!D384)=0,"",IF(A_remplir!B384&lt;&gt;0,A_remplir!B384,A_remplir!D384))</f>
        <v/>
      </c>
      <c r="O371" s="9"/>
      <c r="P371" s="9"/>
      <c r="Q371" s="9"/>
      <c r="R371" s="9" t="str">
        <f>IF(A_remplir!L384&lt;&gt;0,A_remplir!L384,"")</f>
        <v/>
      </c>
      <c r="S371" s="9" t="str">
        <f t="shared" si="11"/>
        <v/>
      </c>
      <c r="T371" s="9" t="str">
        <f>IF(A_remplir!I384&lt;&gt;0,A_remplir!I384,"")</f>
        <v/>
      </c>
      <c r="U371" s="9"/>
      <c r="V371" s="39" t="str">
        <f>IF(BC371&lt;&gt;"",A_remplir!$B$6,"")</f>
        <v/>
      </c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 t="str">
        <f>+IFERROR(VLOOKUP(AG371,DONNEES!M$6:$N370,2,0),"")</f>
        <v/>
      </c>
      <c r="AI371" s="9"/>
      <c r="AJ371" s="9" t="str">
        <f>IF(A_remplir!U384&lt;&gt;"",A_remplir!U384,"")</f>
        <v/>
      </c>
      <c r="AK371" s="9"/>
      <c r="AL371" s="9"/>
      <c r="AM371" s="9"/>
      <c r="AN371" s="9"/>
      <c r="AO371" s="9"/>
      <c r="AP371" s="9"/>
      <c r="AQ371" s="9"/>
      <c r="AR371" s="9"/>
      <c r="AS371" s="9"/>
      <c r="AT371" s="9"/>
      <c r="AU371" s="9"/>
      <c r="AV371" s="9"/>
      <c r="AW371" s="9"/>
      <c r="AX371" s="9"/>
      <c r="AY371" s="9"/>
      <c r="AZ371" s="9"/>
      <c r="BA371" s="9"/>
      <c r="BB371" s="9"/>
      <c r="BC371" s="44" t="str">
        <f>IF(AND(AC371&lt;&gt;"",AF371&lt;&gt;""),SUMPRODUCT((A_remplir!A384:A1373=A371)*A_remplir!D384:D1373),"")</f>
        <v/>
      </c>
      <c r="BD371" s="9"/>
      <c r="BE371" s="9"/>
      <c r="BF371" s="9"/>
      <c r="BG371" s="9"/>
      <c r="BH371" s="9"/>
      <c r="BI371" s="9"/>
      <c r="BJ371" s="9"/>
      <c r="BK371" s="9"/>
      <c r="BL371" s="9"/>
      <c r="BM371" s="9"/>
      <c r="BN371" s="9"/>
      <c r="BO371" s="9"/>
      <c r="BP371" s="9"/>
      <c r="BQ371" s="9"/>
      <c r="BR371" s="9"/>
      <c r="BS371" s="9"/>
      <c r="BT371" s="9"/>
      <c r="BU371" s="9"/>
      <c r="BV371" s="9"/>
      <c r="BW371" s="9"/>
      <c r="BX371" s="9"/>
      <c r="BY371" s="9"/>
      <c r="BZ371" s="9"/>
      <c r="CA371" s="9"/>
      <c r="CB371" s="9"/>
      <c r="CC371" s="9"/>
      <c r="CD371" s="9"/>
      <c r="CE371" s="9"/>
      <c r="CF371" s="9"/>
      <c r="CG371" s="9"/>
      <c r="CH371" s="9"/>
      <c r="CI371" s="9"/>
      <c r="CJ371" s="9"/>
      <c r="CK371" s="9"/>
      <c r="CL371" s="9"/>
      <c r="CM371" s="9" t="str">
        <f>IF(A_remplir!U384&lt;&gt;"",A_remplir!U384,"")</f>
        <v/>
      </c>
      <c r="CN371" s="9" t="str">
        <f>IF(A_remplir!W384&lt;&gt;"",A_remplir!W384,"")</f>
        <v/>
      </c>
      <c r="CO371" s="36" t="str">
        <f t="shared" si="12"/>
        <v/>
      </c>
    </row>
    <row r="372" spans="1:93" x14ac:dyDescent="0.25">
      <c r="A372" s="9"/>
      <c r="B372" s="9"/>
      <c r="C372" s="9"/>
      <c r="D372" s="9"/>
      <c r="E372" s="9"/>
      <c r="F372" s="9" t="str">
        <f>IF(A372&lt;&gt;"",A_remplir!$B$3,"")</f>
        <v/>
      </c>
      <c r="G372" s="9"/>
      <c r="H372" s="9" t="str">
        <f>IFERROR(VLOOKUP(G372,DONNEES!$C$2:$D$4,2,FALSE),"")</f>
        <v/>
      </c>
      <c r="I372" s="9"/>
      <c r="J372" s="9" t="str">
        <f>IFERROR(VLOOKUP(I372,DONNEES!$A$2:$B$4,2,FALSE),"")</f>
        <v/>
      </c>
      <c r="K372" s="9"/>
      <c r="L372" s="9"/>
      <c r="M372" s="9"/>
      <c r="N372" s="9" t="str">
        <f>IF(IF(A_remplir!B385&lt;&gt;0,A_remplir!B385,A_remplir!D385)=0,"",IF(A_remplir!B385&lt;&gt;0,A_remplir!B385,A_remplir!D385))</f>
        <v/>
      </c>
      <c r="O372" s="9"/>
      <c r="P372" s="9"/>
      <c r="Q372" s="9"/>
      <c r="R372" s="9" t="str">
        <f>IF(A_remplir!L385&lt;&gt;0,A_remplir!L385,"")</f>
        <v/>
      </c>
      <c r="S372" s="9" t="str">
        <f t="shared" si="11"/>
        <v/>
      </c>
      <c r="T372" s="9" t="str">
        <f>IF(A_remplir!I385&lt;&gt;0,A_remplir!I385,"")</f>
        <v/>
      </c>
      <c r="U372" s="9"/>
      <c r="V372" s="39" t="str">
        <f>IF(BC372&lt;&gt;"",A_remplir!$B$6,"")</f>
        <v/>
      </c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 t="str">
        <f>+IFERROR(VLOOKUP(AG372,DONNEES!M$6:$N371,2,0),"")</f>
        <v/>
      </c>
      <c r="AI372" s="9"/>
      <c r="AJ372" s="9" t="str">
        <f>IF(A_remplir!U385&lt;&gt;"",A_remplir!U385,"")</f>
        <v/>
      </c>
      <c r="AK372" s="9"/>
      <c r="AL372" s="9"/>
      <c r="AM372" s="9"/>
      <c r="AN372" s="9"/>
      <c r="AO372" s="9"/>
      <c r="AP372" s="9"/>
      <c r="AQ372" s="9"/>
      <c r="AR372" s="9"/>
      <c r="AS372" s="9"/>
      <c r="AT372" s="9"/>
      <c r="AU372" s="9"/>
      <c r="AV372" s="9"/>
      <c r="AW372" s="9"/>
      <c r="AX372" s="9"/>
      <c r="AY372" s="9"/>
      <c r="AZ372" s="9"/>
      <c r="BA372" s="9"/>
      <c r="BB372" s="9"/>
      <c r="BC372" s="44" t="str">
        <f>IF(AND(AC372&lt;&gt;"",AF372&lt;&gt;""),SUMPRODUCT((A_remplir!A385:A1374=A372)*A_remplir!D385:D1374),"")</f>
        <v/>
      </c>
      <c r="BD372" s="9"/>
      <c r="BE372" s="9"/>
      <c r="BF372" s="9"/>
      <c r="BG372" s="9"/>
      <c r="BH372" s="9"/>
      <c r="BI372" s="9"/>
      <c r="BJ372" s="9"/>
      <c r="BK372" s="9"/>
      <c r="BL372" s="9"/>
      <c r="BM372" s="9"/>
      <c r="BN372" s="9"/>
      <c r="BO372" s="9"/>
      <c r="BP372" s="9"/>
      <c r="BQ372" s="9"/>
      <c r="BR372" s="9"/>
      <c r="BS372" s="9"/>
      <c r="BT372" s="9"/>
      <c r="BU372" s="9"/>
      <c r="BV372" s="9"/>
      <c r="BW372" s="9"/>
      <c r="BX372" s="9"/>
      <c r="BY372" s="9"/>
      <c r="BZ372" s="9"/>
      <c r="CA372" s="9"/>
      <c r="CB372" s="9"/>
      <c r="CC372" s="9"/>
      <c r="CD372" s="9"/>
      <c r="CE372" s="9"/>
      <c r="CF372" s="9"/>
      <c r="CG372" s="9"/>
      <c r="CH372" s="9"/>
      <c r="CI372" s="9"/>
      <c r="CJ372" s="9"/>
      <c r="CK372" s="9"/>
      <c r="CL372" s="9"/>
      <c r="CM372" s="9" t="str">
        <f>IF(A_remplir!U385&lt;&gt;"",A_remplir!U385,"")</f>
        <v/>
      </c>
      <c r="CN372" s="9" t="str">
        <f>IF(A_remplir!W385&lt;&gt;"",A_remplir!W385,"")</f>
        <v/>
      </c>
      <c r="CO372" s="36" t="str">
        <f t="shared" si="12"/>
        <v/>
      </c>
    </row>
    <row r="373" spans="1:93" x14ac:dyDescent="0.25">
      <c r="A373" s="9"/>
      <c r="B373" s="9"/>
      <c r="C373" s="9"/>
      <c r="D373" s="9"/>
      <c r="E373" s="9"/>
      <c r="F373" s="9" t="str">
        <f>IF(A373&lt;&gt;"",A_remplir!$B$3,"")</f>
        <v/>
      </c>
      <c r="G373" s="9"/>
      <c r="H373" s="9" t="str">
        <f>IFERROR(VLOOKUP(G373,DONNEES!$C$2:$D$4,2,FALSE),"")</f>
        <v/>
      </c>
      <c r="I373" s="9"/>
      <c r="J373" s="9" t="str">
        <f>IFERROR(VLOOKUP(I373,DONNEES!$A$2:$B$4,2,FALSE),"")</f>
        <v/>
      </c>
      <c r="K373" s="9"/>
      <c r="L373" s="9"/>
      <c r="M373" s="9"/>
      <c r="N373" s="9" t="str">
        <f>IF(IF(A_remplir!B386&lt;&gt;0,A_remplir!B386,A_remplir!D386)=0,"",IF(A_remplir!B386&lt;&gt;0,A_remplir!B386,A_remplir!D386))</f>
        <v/>
      </c>
      <c r="O373" s="9"/>
      <c r="P373" s="9"/>
      <c r="Q373" s="9"/>
      <c r="R373" s="9" t="str">
        <f>IF(A_remplir!L386&lt;&gt;0,A_remplir!L386,"")</f>
        <v/>
      </c>
      <c r="S373" s="9" t="str">
        <f t="shared" si="11"/>
        <v/>
      </c>
      <c r="T373" s="9" t="str">
        <f>IF(A_remplir!I386&lt;&gt;0,A_remplir!I386,"")</f>
        <v/>
      </c>
      <c r="U373" s="9"/>
      <c r="V373" s="39" t="str">
        <f>IF(BC373&lt;&gt;"",A_remplir!$B$6,"")</f>
        <v/>
      </c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 t="str">
        <f>+IFERROR(VLOOKUP(AG373,DONNEES!M$6:$N372,2,0),"")</f>
        <v/>
      </c>
      <c r="AI373" s="9"/>
      <c r="AJ373" s="9" t="str">
        <f>IF(A_remplir!U386&lt;&gt;"",A_remplir!U386,"")</f>
        <v/>
      </c>
      <c r="AK373" s="9"/>
      <c r="AL373" s="9"/>
      <c r="AM373" s="9"/>
      <c r="AN373" s="9"/>
      <c r="AO373" s="9"/>
      <c r="AP373" s="9"/>
      <c r="AQ373" s="9"/>
      <c r="AR373" s="9"/>
      <c r="AS373" s="9"/>
      <c r="AT373" s="9"/>
      <c r="AU373" s="9"/>
      <c r="AV373" s="9"/>
      <c r="AW373" s="9"/>
      <c r="AX373" s="9"/>
      <c r="AY373" s="9"/>
      <c r="AZ373" s="9"/>
      <c r="BA373" s="9"/>
      <c r="BB373" s="9"/>
      <c r="BC373" s="44" t="str">
        <f>IF(AND(AC373&lt;&gt;"",AF373&lt;&gt;""),SUMPRODUCT((A_remplir!A386:A1375=A373)*A_remplir!D386:D1375),"")</f>
        <v/>
      </c>
      <c r="BD373" s="9"/>
      <c r="BE373" s="9"/>
      <c r="BF373" s="9"/>
      <c r="BG373" s="9"/>
      <c r="BH373" s="9"/>
      <c r="BI373" s="9"/>
      <c r="BJ373" s="9"/>
      <c r="BK373" s="9"/>
      <c r="BL373" s="9"/>
      <c r="BM373" s="9"/>
      <c r="BN373" s="9"/>
      <c r="BO373" s="9"/>
      <c r="BP373" s="9"/>
      <c r="BQ373" s="9"/>
      <c r="BR373" s="9"/>
      <c r="BS373" s="9"/>
      <c r="BT373" s="9"/>
      <c r="BU373" s="9"/>
      <c r="BV373" s="9"/>
      <c r="BW373" s="9"/>
      <c r="BX373" s="9"/>
      <c r="BY373" s="9"/>
      <c r="BZ373" s="9"/>
      <c r="CA373" s="9"/>
      <c r="CB373" s="9"/>
      <c r="CC373" s="9"/>
      <c r="CD373" s="9"/>
      <c r="CE373" s="9"/>
      <c r="CF373" s="9"/>
      <c r="CG373" s="9"/>
      <c r="CH373" s="9"/>
      <c r="CI373" s="9"/>
      <c r="CJ373" s="9"/>
      <c r="CK373" s="9"/>
      <c r="CL373" s="9"/>
      <c r="CM373" s="9" t="str">
        <f>IF(A_remplir!U386&lt;&gt;"",A_remplir!U386,"")</f>
        <v/>
      </c>
      <c r="CN373" s="9" t="str">
        <f>IF(A_remplir!W386&lt;&gt;"",A_remplir!W386,"")</f>
        <v/>
      </c>
      <c r="CO373" s="36" t="str">
        <f t="shared" si="12"/>
        <v/>
      </c>
    </row>
    <row r="374" spans="1:93" x14ac:dyDescent="0.25">
      <c r="A374" s="9"/>
      <c r="B374" s="9"/>
      <c r="C374" s="9"/>
      <c r="D374" s="9"/>
      <c r="E374" s="9"/>
      <c r="F374" s="9" t="str">
        <f>IF(A374&lt;&gt;"",A_remplir!$B$3,"")</f>
        <v/>
      </c>
      <c r="G374" s="9"/>
      <c r="H374" s="9" t="str">
        <f>IFERROR(VLOOKUP(G374,DONNEES!$C$2:$D$4,2,FALSE),"")</f>
        <v/>
      </c>
      <c r="I374" s="9"/>
      <c r="J374" s="9" t="str">
        <f>IFERROR(VLOOKUP(I374,DONNEES!$A$2:$B$4,2,FALSE),"")</f>
        <v/>
      </c>
      <c r="K374" s="9"/>
      <c r="L374" s="9"/>
      <c r="M374" s="9"/>
      <c r="N374" s="9" t="str">
        <f>IF(IF(A_remplir!B387&lt;&gt;0,A_remplir!B387,A_remplir!D387)=0,"",IF(A_remplir!B387&lt;&gt;0,A_remplir!B387,A_remplir!D387))</f>
        <v/>
      </c>
      <c r="O374" s="9"/>
      <c r="P374" s="9"/>
      <c r="Q374" s="9"/>
      <c r="R374" s="9" t="str">
        <f>IF(A_remplir!L387&lt;&gt;0,A_remplir!L387,"")</f>
        <v/>
      </c>
      <c r="S374" s="9" t="str">
        <f t="shared" si="11"/>
        <v/>
      </c>
      <c r="T374" s="9" t="str">
        <f>IF(A_remplir!I387&lt;&gt;0,A_remplir!I387,"")</f>
        <v/>
      </c>
      <c r="U374" s="9"/>
      <c r="V374" s="39" t="str">
        <f>IF(BC374&lt;&gt;"",A_remplir!$B$6,"")</f>
        <v/>
      </c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 t="str">
        <f>+IFERROR(VLOOKUP(AG374,DONNEES!M$6:$N373,2,0),"")</f>
        <v/>
      </c>
      <c r="AI374" s="9"/>
      <c r="AJ374" s="9" t="str">
        <f>IF(A_remplir!U387&lt;&gt;"",A_remplir!U387,"")</f>
        <v/>
      </c>
      <c r="AK374" s="9"/>
      <c r="AL374" s="9"/>
      <c r="AM374" s="9"/>
      <c r="AN374" s="9"/>
      <c r="AO374" s="9"/>
      <c r="AP374" s="9"/>
      <c r="AQ374" s="9"/>
      <c r="AR374" s="9"/>
      <c r="AS374" s="9"/>
      <c r="AT374" s="9"/>
      <c r="AU374" s="9"/>
      <c r="AV374" s="9"/>
      <c r="AW374" s="9"/>
      <c r="AX374" s="9"/>
      <c r="AY374" s="9"/>
      <c r="AZ374" s="9"/>
      <c r="BA374" s="9"/>
      <c r="BB374" s="9"/>
      <c r="BC374" s="44" t="str">
        <f>IF(AND(AC374&lt;&gt;"",AF374&lt;&gt;""),SUMPRODUCT((A_remplir!A387:A1376=A374)*A_remplir!D387:D1376),"")</f>
        <v/>
      </c>
      <c r="BD374" s="9"/>
      <c r="BE374" s="9"/>
      <c r="BF374" s="9"/>
      <c r="BG374" s="9"/>
      <c r="BH374" s="9"/>
      <c r="BI374" s="9"/>
      <c r="BJ374" s="9"/>
      <c r="BK374" s="9"/>
      <c r="BL374" s="9"/>
      <c r="BM374" s="9"/>
      <c r="BN374" s="9"/>
      <c r="BO374" s="9"/>
      <c r="BP374" s="9"/>
      <c r="BQ374" s="9"/>
      <c r="BR374" s="9"/>
      <c r="BS374" s="9"/>
      <c r="BT374" s="9"/>
      <c r="BU374" s="9"/>
      <c r="BV374" s="9"/>
      <c r="BW374" s="9"/>
      <c r="BX374" s="9"/>
      <c r="BY374" s="9"/>
      <c r="BZ374" s="9"/>
      <c r="CA374" s="9"/>
      <c r="CB374" s="9"/>
      <c r="CC374" s="9"/>
      <c r="CD374" s="9"/>
      <c r="CE374" s="9"/>
      <c r="CF374" s="9"/>
      <c r="CG374" s="9"/>
      <c r="CH374" s="9"/>
      <c r="CI374" s="9"/>
      <c r="CJ374" s="9"/>
      <c r="CK374" s="9"/>
      <c r="CL374" s="9"/>
      <c r="CM374" s="9" t="str">
        <f>IF(A_remplir!U387&lt;&gt;"",A_remplir!U387,"")</f>
        <v/>
      </c>
      <c r="CN374" s="9" t="str">
        <f>IF(A_remplir!W387&lt;&gt;"",A_remplir!W387,"")</f>
        <v/>
      </c>
      <c r="CO374" s="36" t="str">
        <f t="shared" si="12"/>
        <v/>
      </c>
    </row>
    <row r="375" spans="1:93" x14ac:dyDescent="0.25">
      <c r="A375" s="9"/>
      <c r="B375" s="9"/>
      <c r="C375" s="9"/>
      <c r="D375" s="9"/>
      <c r="E375" s="9"/>
      <c r="F375" s="9" t="str">
        <f>IF(A375&lt;&gt;"",A_remplir!$B$3,"")</f>
        <v/>
      </c>
      <c r="G375" s="9"/>
      <c r="H375" s="9" t="str">
        <f>IFERROR(VLOOKUP(G375,DONNEES!$C$2:$D$4,2,FALSE),"")</f>
        <v/>
      </c>
      <c r="I375" s="9"/>
      <c r="J375" s="9" t="str">
        <f>IFERROR(VLOOKUP(I375,DONNEES!$A$2:$B$4,2,FALSE),"")</f>
        <v/>
      </c>
      <c r="K375" s="9"/>
      <c r="L375" s="9"/>
      <c r="M375" s="9"/>
      <c r="N375" s="9" t="str">
        <f>IF(IF(A_remplir!B388&lt;&gt;0,A_remplir!B388,A_remplir!D388)=0,"",IF(A_remplir!B388&lt;&gt;0,A_remplir!B388,A_remplir!D388))</f>
        <v/>
      </c>
      <c r="O375" s="9"/>
      <c r="P375" s="9"/>
      <c r="Q375" s="9"/>
      <c r="R375" s="9" t="str">
        <f>IF(A_remplir!L388&lt;&gt;0,A_remplir!L388,"")</f>
        <v/>
      </c>
      <c r="S375" s="9" t="str">
        <f t="shared" si="11"/>
        <v/>
      </c>
      <c r="T375" s="9" t="str">
        <f>IF(A_remplir!I388&lt;&gt;0,A_remplir!I388,"")</f>
        <v/>
      </c>
      <c r="U375" s="9"/>
      <c r="V375" s="39" t="str">
        <f>IF(BC375&lt;&gt;"",A_remplir!$B$6,"")</f>
        <v/>
      </c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 t="str">
        <f>+IFERROR(VLOOKUP(AG375,DONNEES!M$6:$N374,2,0),"")</f>
        <v/>
      </c>
      <c r="AI375" s="9"/>
      <c r="AJ375" s="9" t="str">
        <f>IF(A_remplir!U388&lt;&gt;"",A_remplir!U388,"")</f>
        <v/>
      </c>
      <c r="AK375" s="9"/>
      <c r="AL375" s="9"/>
      <c r="AM375" s="9"/>
      <c r="AN375" s="9"/>
      <c r="AO375" s="9"/>
      <c r="AP375" s="9"/>
      <c r="AQ375" s="9"/>
      <c r="AR375" s="9"/>
      <c r="AS375" s="9"/>
      <c r="AT375" s="9"/>
      <c r="AU375" s="9"/>
      <c r="AV375" s="9"/>
      <c r="AW375" s="9"/>
      <c r="AX375" s="9"/>
      <c r="AY375" s="9"/>
      <c r="AZ375" s="9"/>
      <c r="BA375" s="9"/>
      <c r="BB375" s="9"/>
      <c r="BC375" s="44" t="str">
        <f>IF(AND(AC375&lt;&gt;"",AF375&lt;&gt;""),SUMPRODUCT((A_remplir!A388:A1377=A375)*A_remplir!D388:D1377),"")</f>
        <v/>
      </c>
      <c r="BD375" s="9"/>
      <c r="BE375" s="9"/>
      <c r="BF375" s="9"/>
      <c r="BG375" s="9"/>
      <c r="BH375" s="9"/>
      <c r="BI375" s="9"/>
      <c r="BJ375" s="9"/>
      <c r="BK375" s="9"/>
      <c r="BL375" s="9"/>
      <c r="BM375" s="9"/>
      <c r="BN375" s="9"/>
      <c r="BO375" s="9"/>
      <c r="BP375" s="9"/>
      <c r="BQ375" s="9"/>
      <c r="BR375" s="9"/>
      <c r="BS375" s="9"/>
      <c r="BT375" s="9"/>
      <c r="BU375" s="9"/>
      <c r="BV375" s="9"/>
      <c r="BW375" s="9"/>
      <c r="BX375" s="9"/>
      <c r="BY375" s="9"/>
      <c r="BZ375" s="9"/>
      <c r="CA375" s="9"/>
      <c r="CB375" s="9"/>
      <c r="CC375" s="9"/>
      <c r="CD375" s="9"/>
      <c r="CE375" s="9"/>
      <c r="CF375" s="9"/>
      <c r="CG375" s="9"/>
      <c r="CH375" s="9"/>
      <c r="CI375" s="9"/>
      <c r="CJ375" s="9"/>
      <c r="CK375" s="9"/>
      <c r="CL375" s="9"/>
      <c r="CM375" s="9" t="str">
        <f>IF(A_remplir!U388&lt;&gt;"",A_remplir!U388,"")</f>
        <v/>
      </c>
      <c r="CN375" s="9" t="str">
        <f>IF(A_remplir!W388&lt;&gt;"",A_remplir!W388,"")</f>
        <v/>
      </c>
      <c r="CO375" s="36" t="str">
        <f t="shared" si="12"/>
        <v/>
      </c>
    </row>
    <row r="376" spans="1:93" x14ac:dyDescent="0.25">
      <c r="A376" s="9"/>
      <c r="B376" s="9"/>
      <c r="C376" s="9"/>
      <c r="D376" s="9"/>
      <c r="E376" s="9"/>
      <c r="F376" s="9" t="str">
        <f>IF(A376&lt;&gt;"",A_remplir!$B$3,"")</f>
        <v/>
      </c>
      <c r="G376" s="9"/>
      <c r="H376" s="9" t="str">
        <f>IFERROR(VLOOKUP(G376,DONNEES!$C$2:$D$4,2,FALSE),"")</f>
        <v/>
      </c>
      <c r="I376" s="9"/>
      <c r="J376" s="9" t="str">
        <f>IFERROR(VLOOKUP(I376,DONNEES!$A$2:$B$4,2,FALSE),"")</f>
        <v/>
      </c>
      <c r="K376" s="9"/>
      <c r="L376" s="9"/>
      <c r="M376" s="9"/>
      <c r="N376" s="9" t="str">
        <f>IF(IF(A_remplir!B389&lt;&gt;0,A_remplir!B389,A_remplir!D389)=0,"",IF(A_remplir!B389&lt;&gt;0,A_remplir!B389,A_remplir!D389))</f>
        <v/>
      </c>
      <c r="O376" s="9"/>
      <c r="P376" s="9"/>
      <c r="Q376" s="9"/>
      <c r="R376" s="9" t="str">
        <f>IF(A_remplir!L389&lt;&gt;0,A_remplir!L389,"")</f>
        <v/>
      </c>
      <c r="S376" s="9" t="str">
        <f t="shared" si="11"/>
        <v/>
      </c>
      <c r="T376" s="9" t="str">
        <f>IF(A_remplir!I389&lt;&gt;0,A_remplir!I389,"")</f>
        <v/>
      </c>
      <c r="U376" s="9"/>
      <c r="V376" s="39" t="str">
        <f>IF(BC376&lt;&gt;"",A_remplir!$B$6,"")</f>
        <v/>
      </c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 t="str">
        <f>+IFERROR(VLOOKUP(AG376,DONNEES!M$6:$N375,2,0),"")</f>
        <v/>
      </c>
      <c r="AI376" s="9"/>
      <c r="AJ376" s="9" t="str">
        <f>IF(A_remplir!U389&lt;&gt;"",A_remplir!U389,"")</f>
        <v/>
      </c>
      <c r="AK376" s="9"/>
      <c r="AL376" s="9"/>
      <c r="AM376" s="9"/>
      <c r="AN376" s="9"/>
      <c r="AO376" s="9"/>
      <c r="AP376" s="9"/>
      <c r="AQ376" s="9"/>
      <c r="AR376" s="9"/>
      <c r="AS376" s="9"/>
      <c r="AT376" s="9"/>
      <c r="AU376" s="9"/>
      <c r="AV376" s="9"/>
      <c r="AW376" s="9"/>
      <c r="AX376" s="9"/>
      <c r="AY376" s="9"/>
      <c r="AZ376" s="9"/>
      <c r="BA376" s="9"/>
      <c r="BB376" s="9"/>
      <c r="BC376" s="44" t="str">
        <f>IF(AND(AC376&lt;&gt;"",AF376&lt;&gt;""),SUMPRODUCT((A_remplir!A389:A1378=A376)*A_remplir!D389:D1378),"")</f>
        <v/>
      </c>
      <c r="BD376" s="9"/>
      <c r="BE376" s="9"/>
      <c r="BF376" s="9"/>
      <c r="BG376" s="9"/>
      <c r="BH376" s="9"/>
      <c r="BI376" s="9"/>
      <c r="BJ376" s="9"/>
      <c r="BK376" s="9"/>
      <c r="BL376" s="9"/>
      <c r="BM376" s="9"/>
      <c r="BN376" s="9"/>
      <c r="BO376" s="9"/>
      <c r="BP376" s="9"/>
      <c r="BQ376" s="9"/>
      <c r="BR376" s="9"/>
      <c r="BS376" s="9"/>
      <c r="BT376" s="9"/>
      <c r="BU376" s="9"/>
      <c r="BV376" s="9"/>
      <c r="BW376" s="9"/>
      <c r="BX376" s="9"/>
      <c r="BY376" s="9"/>
      <c r="BZ376" s="9"/>
      <c r="CA376" s="9"/>
      <c r="CB376" s="9"/>
      <c r="CC376" s="9"/>
      <c r="CD376" s="9"/>
      <c r="CE376" s="9"/>
      <c r="CF376" s="9"/>
      <c r="CG376" s="9"/>
      <c r="CH376" s="9"/>
      <c r="CI376" s="9"/>
      <c r="CJ376" s="9"/>
      <c r="CK376" s="9"/>
      <c r="CL376" s="9"/>
      <c r="CM376" s="9" t="str">
        <f>IF(A_remplir!U389&lt;&gt;"",A_remplir!U389,"")</f>
        <v/>
      </c>
      <c r="CN376" s="9" t="str">
        <f>IF(A_remplir!W389&lt;&gt;"",A_remplir!W389,"")</f>
        <v/>
      </c>
      <c r="CO376" s="36" t="str">
        <f t="shared" si="12"/>
        <v/>
      </c>
    </row>
    <row r="377" spans="1:93" x14ac:dyDescent="0.25">
      <c r="A377" s="9"/>
      <c r="B377" s="9"/>
      <c r="C377" s="9"/>
      <c r="D377" s="9"/>
      <c r="E377" s="9"/>
      <c r="F377" s="9" t="str">
        <f>IF(A377&lt;&gt;"",A_remplir!$B$3,"")</f>
        <v/>
      </c>
      <c r="G377" s="9"/>
      <c r="H377" s="9" t="str">
        <f>IFERROR(VLOOKUP(G377,DONNEES!$C$2:$D$4,2,FALSE),"")</f>
        <v/>
      </c>
      <c r="I377" s="9"/>
      <c r="J377" s="9" t="str">
        <f>IFERROR(VLOOKUP(I377,DONNEES!$A$2:$B$4,2,FALSE),"")</f>
        <v/>
      </c>
      <c r="K377" s="9"/>
      <c r="L377" s="9"/>
      <c r="M377" s="9"/>
      <c r="N377" s="9" t="str">
        <f>IF(IF(A_remplir!B390&lt;&gt;0,A_remplir!B390,A_remplir!D390)=0,"",IF(A_remplir!B390&lt;&gt;0,A_remplir!B390,A_remplir!D390))</f>
        <v/>
      </c>
      <c r="O377" s="9"/>
      <c r="P377" s="9"/>
      <c r="Q377" s="9"/>
      <c r="R377" s="9" t="str">
        <f>IF(A_remplir!L390&lt;&gt;0,A_remplir!L390,"")</f>
        <v/>
      </c>
      <c r="S377" s="9" t="str">
        <f t="shared" si="11"/>
        <v/>
      </c>
      <c r="T377" s="9" t="str">
        <f>IF(A_remplir!I390&lt;&gt;0,A_remplir!I390,"")</f>
        <v/>
      </c>
      <c r="U377" s="9"/>
      <c r="V377" s="39" t="str">
        <f>IF(BC377&lt;&gt;"",A_remplir!$B$6,"")</f>
        <v/>
      </c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 t="str">
        <f>+IFERROR(VLOOKUP(AG377,DONNEES!M$6:$N376,2,0),"")</f>
        <v/>
      </c>
      <c r="AI377" s="9"/>
      <c r="AJ377" s="9" t="str">
        <f>IF(A_remplir!U390&lt;&gt;"",A_remplir!U390,"")</f>
        <v/>
      </c>
      <c r="AK377" s="9"/>
      <c r="AL377" s="9"/>
      <c r="AM377" s="9"/>
      <c r="AN377" s="9"/>
      <c r="AO377" s="9"/>
      <c r="AP377" s="9"/>
      <c r="AQ377" s="9"/>
      <c r="AR377" s="9"/>
      <c r="AS377" s="9"/>
      <c r="AT377" s="9"/>
      <c r="AU377" s="9"/>
      <c r="AV377" s="9"/>
      <c r="AW377" s="9"/>
      <c r="AX377" s="9"/>
      <c r="AY377" s="9"/>
      <c r="AZ377" s="9"/>
      <c r="BA377" s="9"/>
      <c r="BB377" s="9"/>
      <c r="BC377" s="44" t="str">
        <f>IF(AND(AC377&lt;&gt;"",AF377&lt;&gt;""),SUMPRODUCT((A_remplir!A390:A1379=A377)*A_remplir!D390:D1379),"")</f>
        <v/>
      </c>
      <c r="BD377" s="9"/>
      <c r="BE377" s="9"/>
      <c r="BF377" s="9"/>
      <c r="BG377" s="9"/>
      <c r="BH377" s="9"/>
      <c r="BI377" s="9"/>
      <c r="BJ377" s="9"/>
      <c r="BK377" s="9"/>
      <c r="BL377" s="9"/>
      <c r="BM377" s="9"/>
      <c r="BN377" s="9"/>
      <c r="BO377" s="9"/>
      <c r="BP377" s="9"/>
      <c r="BQ377" s="9"/>
      <c r="BR377" s="9"/>
      <c r="BS377" s="9"/>
      <c r="BT377" s="9"/>
      <c r="BU377" s="9"/>
      <c r="BV377" s="9"/>
      <c r="BW377" s="9"/>
      <c r="BX377" s="9"/>
      <c r="BY377" s="9"/>
      <c r="BZ377" s="9"/>
      <c r="CA377" s="9"/>
      <c r="CB377" s="9"/>
      <c r="CC377" s="9"/>
      <c r="CD377" s="9"/>
      <c r="CE377" s="9"/>
      <c r="CF377" s="9"/>
      <c r="CG377" s="9"/>
      <c r="CH377" s="9"/>
      <c r="CI377" s="9"/>
      <c r="CJ377" s="9"/>
      <c r="CK377" s="9"/>
      <c r="CL377" s="9"/>
      <c r="CM377" s="9" t="str">
        <f>IF(A_remplir!U390&lt;&gt;"",A_remplir!U390,"")</f>
        <v/>
      </c>
      <c r="CN377" s="9" t="str">
        <f>IF(A_remplir!W390&lt;&gt;"",A_remplir!W390,"")</f>
        <v/>
      </c>
      <c r="CO377" s="36" t="str">
        <f t="shared" si="12"/>
        <v/>
      </c>
    </row>
    <row r="378" spans="1:93" x14ac:dyDescent="0.25">
      <c r="A378" s="9"/>
      <c r="B378" s="9"/>
      <c r="C378" s="9"/>
      <c r="D378" s="9"/>
      <c r="E378" s="9"/>
      <c r="F378" s="9" t="str">
        <f>IF(A378&lt;&gt;"",A_remplir!$B$3,"")</f>
        <v/>
      </c>
      <c r="G378" s="9"/>
      <c r="H378" s="9" t="str">
        <f>IFERROR(VLOOKUP(G378,DONNEES!$C$2:$D$4,2,FALSE),"")</f>
        <v/>
      </c>
      <c r="I378" s="9"/>
      <c r="J378" s="9" t="str">
        <f>IFERROR(VLOOKUP(I378,DONNEES!$A$2:$B$4,2,FALSE),"")</f>
        <v/>
      </c>
      <c r="K378" s="9"/>
      <c r="L378" s="9"/>
      <c r="M378" s="9"/>
      <c r="N378" s="9" t="str">
        <f>IF(IF(A_remplir!B391&lt;&gt;0,A_remplir!B391,A_remplir!D391)=0,"",IF(A_remplir!B391&lt;&gt;0,A_remplir!B391,A_remplir!D391))</f>
        <v/>
      </c>
      <c r="O378" s="9"/>
      <c r="P378" s="9"/>
      <c r="Q378" s="9"/>
      <c r="R378" s="9" t="str">
        <f>IF(A_remplir!L391&lt;&gt;0,A_remplir!L391,"")</f>
        <v/>
      </c>
      <c r="S378" s="9" t="str">
        <f t="shared" si="11"/>
        <v/>
      </c>
      <c r="T378" s="9" t="str">
        <f>IF(A_remplir!I391&lt;&gt;0,A_remplir!I391,"")</f>
        <v/>
      </c>
      <c r="U378" s="9"/>
      <c r="V378" s="39" t="str">
        <f>IF(BC378&lt;&gt;"",A_remplir!$B$6,"")</f>
        <v/>
      </c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 t="str">
        <f>+IFERROR(VLOOKUP(AG378,DONNEES!M$6:$N377,2,0),"")</f>
        <v/>
      </c>
      <c r="AI378" s="9"/>
      <c r="AJ378" s="9" t="str">
        <f>IF(A_remplir!U391&lt;&gt;"",A_remplir!U391,"")</f>
        <v/>
      </c>
      <c r="AK378" s="9"/>
      <c r="AL378" s="9"/>
      <c r="AM378" s="9"/>
      <c r="AN378" s="9"/>
      <c r="AO378" s="9"/>
      <c r="AP378" s="9"/>
      <c r="AQ378" s="9"/>
      <c r="AR378" s="9"/>
      <c r="AS378" s="9"/>
      <c r="AT378" s="9"/>
      <c r="AU378" s="9"/>
      <c r="AV378" s="9"/>
      <c r="AW378" s="9"/>
      <c r="AX378" s="9"/>
      <c r="AY378" s="9"/>
      <c r="AZ378" s="9"/>
      <c r="BA378" s="9"/>
      <c r="BB378" s="9"/>
      <c r="BC378" s="44" t="str">
        <f>IF(AND(AC378&lt;&gt;"",AF378&lt;&gt;""),SUMPRODUCT((A_remplir!A391:A1380=A378)*A_remplir!D391:D1380),"")</f>
        <v/>
      </c>
      <c r="BD378" s="9"/>
      <c r="BE378" s="9"/>
      <c r="BF378" s="9"/>
      <c r="BG378" s="9"/>
      <c r="BH378" s="9"/>
      <c r="BI378" s="9"/>
      <c r="BJ378" s="9"/>
      <c r="BK378" s="9"/>
      <c r="BL378" s="9"/>
      <c r="BM378" s="9"/>
      <c r="BN378" s="9"/>
      <c r="BO378" s="9"/>
      <c r="BP378" s="9"/>
      <c r="BQ378" s="9"/>
      <c r="BR378" s="9"/>
      <c r="BS378" s="9"/>
      <c r="BT378" s="9"/>
      <c r="BU378" s="9"/>
      <c r="BV378" s="9"/>
      <c r="BW378" s="9"/>
      <c r="BX378" s="9"/>
      <c r="BY378" s="9"/>
      <c r="BZ378" s="9"/>
      <c r="CA378" s="9"/>
      <c r="CB378" s="9"/>
      <c r="CC378" s="9"/>
      <c r="CD378" s="9"/>
      <c r="CE378" s="9"/>
      <c r="CF378" s="9"/>
      <c r="CG378" s="9"/>
      <c r="CH378" s="9"/>
      <c r="CI378" s="9"/>
      <c r="CJ378" s="9"/>
      <c r="CK378" s="9"/>
      <c r="CL378" s="9"/>
      <c r="CM378" s="9" t="str">
        <f>IF(A_remplir!U391&lt;&gt;"",A_remplir!U391,"")</f>
        <v/>
      </c>
      <c r="CN378" s="9" t="str">
        <f>IF(A_remplir!W391&lt;&gt;"",A_remplir!W391,"")</f>
        <v/>
      </c>
      <c r="CO378" s="36" t="str">
        <f t="shared" si="12"/>
        <v/>
      </c>
    </row>
    <row r="379" spans="1:93" x14ac:dyDescent="0.25">
      <c r="A379" s="9"/>
      <c r="B379" s="9"/>
      <c r="C379" s="9"/>
      <c r="D379" s="9"/>
      <c r="E379" s="9"/>
      <c r="F379" s="9" t="str">
        <f>IF(A379&lt;&gt;"",A_remplir!$B$3,"")</f>
        <v/>
      </c>
      <c r="G379" s="9"/>
      <c r="H379" s="9" t="str">
        <f>IFERROR(VLOOKUP(G379,DONNEES!$C$2:$D$4,2,FALSE),"")</f>
        <v/>
      </c>
      <c r="I379" s="9"/>
      <c r="J379" s="9" t="str">
        <f>IFERROR(VLOOKUP(I379,DONNEES!$A$2:$B$4,2,FALSE),"")</f>
        <v/>
      </c>
      <c r="K379" s="9"/>
      <c r="L379" s="9"/>
      <c r="M379" s="9"/>
      <c r="N379" s="9" t="str">
        <f>IF(IF(A_remplir!B392&lt;&gt;0,A_remplir!B392,A_remplir!D392)=0,"",IF(A_remplir!B392&lt;&gt;0,A_remplir!B392,A_remplir!D392))</f>
        <v/>
      </c>
      <c r="O379" s="9"/>
      <c r="P379" s="9"/>
      <c r="Q379" s="9"/>
      <c r="R379" s="9" t="str">
        <f>IF(A_remplir!L392&lt;&gt;0,A_remplir!L392,"")</f>
        <v/>
      </c>
      <c r="S379" s="9" t="str">
        <f t="shared" si="11"/>
        <v/>
      </c>
      <c r="T379" s="9" t="str">
        <f>IF(A_remplir!I392&lt;&gt;0,A_remplir!I392,"")</f>
        <v/>
      </c>
      <c r="U379" s="9"/>
      <c r="V379" s="39" t="str">
        <f>IF(BC379&lt;&gt;"",A_remplir!$B$6,"")</f>
        <v/>
      </c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 t="str">
        <f>+IFERROR(VLOOKUP(AG379,DONNEES!M$6:$N378,2,0),"")</f>
        <v/>
      </c>
      <c r="AI379" s="9"/>
      <c r="AJ379" s="9" t="str">
        <f>IF(A_remplir!U392&lt;&gt;"",A_remplir!U392,"")</f>
        <v/>
      </c>
      <c r="AK379" s="9"/>
      <c r="AL379" s="9"/>
      <c r="AM379" s="9"/>
      <c r="AN379" s="9"/>
      <c r="AO379" s="9"/>
      <c r="AP379" s="9"/>
      <c r="AQ379" s="9"/>
      <c r="AR379" s="9"/>
      <c r="AS379" s="9"/>
      <c r="AT379" s="9"/>
      <c r="AU379" s="9"/>
      <c r="AV379" s="9"/>
      <c r="AW379" s="9"/>
      <c r="AX379" s="9"/>
      <c r="AY379" s="9"/>
      <c r="AZ379" s="9"/>
      <c r="BA379" s="9"/>
      <c r="BB379" s="9"/>
      <c r="BC379" s="44" t="str">
        <f>IF(AND(AC379&lt;&gt;"",AF379&lt;&gt;""),SUMPRODUCT((A_remplir!A392:A1381=A379)*A_remplir!D392:D1381),"")</f>
        <v/>
      </c>
      <c r="BD379" s="9"/>
      <c r="BE379" s="9"/>
      <c r="BF379" s="9"/>
      <c r="BG379" s="9"/>
      <c r="BH379" s="9"/>
      <c r="BI379" s="9"/>
      <c r="BJ379" s="9"/>
      <c r="BK379" s="9"/>
      <c r="BL379" s="9"/>
      <c r="BM379" s="9"/>
      <c r="BN379" s="9"/>
      <c r="BO379" s="9"/>
      <c r="BP379" s="9"/>
      <c r="BQ379" s="9"/>
      <c r="BR379" s="9"/>
      <c r="BS379" s="9"/>
      <c r="BT379" s="9"/>
      <c r="BU379" s="9"/>
      <c r="BV379" s="9"/>
      <c r="BW379" s="9"/>
      <c r="BX379" s="9"/>
      <c r="BY379" s="9"/>
      <c r="BZ379" s="9"/>
      <c r="CA379" s="9"/>
      <c r="CB379" s="9"/>
      <c r="CC379" s="9"/>
      <c r="CD379" s="9"/>
      <c r="CE379" s="9"/>
      <c r="CF379" s="9"/>
      <c r="CG379" s="9"/>
      <c r="CH379" s="9"/>
      <c r="CI379" s="9"/>
      <c r="CJ379" s="9"/>
      <c r="CK379" s="9"/>
      <c r="CL379" s="9"/>
      <c r="CM379" s="9" t="str">
        <f>IF(A_remplir!U392&lt;&gt;"",A_remplir!U392,"")</f>
        <v/>
      </c>
      <c r="CN379" s="9" t="str">
        <f>IF(A_remplir!W392&lt;&gt;"",A_remplir!W392,"")</f>
        <v/>
      </c>
      <c r="CO379" s="36" t="str">
        <f t="shared" si="12"/>
        <v/>
      </c>
    </row>
    <row r="380" spans="1:93" x14ac:dyDescent="0.25">
      <c r="A380" s="9"/>
      <c r="B380" s="9"/>
      <c r="C380" s="9"/>
      <c r="D380" s="9"/>
      <c r="E380" s="9"/>
      <c r="F380" s="9" t="str">
        <f>IF(A380&lt;&gt;"",A_remplir!$B$3,"")</f>
        <v/>
      </c>
      <c r="G380" s="9"/>
      <c r="H380" s="9" t="str">
        <f>IFERROR(VLOOKUP(G380,DONNEES!$C$2:$D$4,2,FALSE),"")</f>
        <v/>
      </c>
      <c r="I380" s="9"/>
      <c r="J380" s="9" t="str">
        <f>IFERROR(VLOOKUP(I380,DONNEES!$A$2:$B$4,2,FALSE),"")</f>
        <v/>
      </c>
      <c r="K380" s="9"/>
      <c r="L380" s="9"/>
      <c r="M380" s="9"/>
      <c r="N380" s="9" t="str">
        <f>IF(IF(A_remplir!B393&lt;&gt;0,A_remplir!B393,A_remplir!D393)=0,"",IF(A_remplir!B393&lt;&gt;0,A_remplir!B393,A_remplir!D393))</f>
        <v/>
      </c>
      <c r="O380" s="9"/>
      <c r="P380" s="9"/>
      <c r="Q380" s="9"/>
      <c r="R380" s="9" t="str">
        <f>IF(A_remplir!L393&lt;&gt;0,A_remplir!L393,"")</f>
        <v/>
      </c>
      <c r="S380" s="9" t="str">
        <f t="shared" si="11"/>
        <v/>
      </c>
      <c r="T380" s="9" t="str">
        <f>IF(A_remplir!I393&lt;&gt;0,A_remplir!I393,"")</f>
        <v/>
      </c>
      <c r="U380" s="9"/>
      <c r="V380" s="39" t="str">
        <f>IF(BC380&lt;&gt;"",A_remplir!$B$6,"")</f>
        <v/>
      </c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 t="str">
        <f>+IFERROR(VLOOKUP(AG380,DONNEES!M$6:$N379,2,0),"")</f>
        <v/>
      </c>
      <c r="AI380" s="9"/>
      <c r="AJ380" s="9" t="str">
        <f>IF(A_remplir!U393&lt;&gt;"",A_remplir!U393,"")</f>
        <v/>
      </c>
      <c r="AK380" s="9"/>
      <c r="AL380" s="9"/>
      <c r="AM380" s="9"/>
      <c r="AN380" s="9"/>
      <c r="AO380" s="9"/>
      <c r="AP380" s="9"/>
      <c r="AQ380" s="9"/>
      <c r="AR380" s="9"/>
      <c r="AS380" s="9"/>
      <c r="AT380" s="9"/>
      <c r="AU380" s="9"/>
      <c r="AV380" s="9"/>
      <c r="AW380" s="9"/>
      <c r="AX380" s="9"/>
      <c r="AY380" s="9"/>
      <c r="AZ380" s="9"/>
      <c r="BA380" s="9"/>
      <c r="BB380" s="9"/>
      <c r="BC380" s="44" t="str">
        <f>IF(AND(AC380&lt;&gt;"",AF380&lt;&gt;""),SUMPRODUCT((A_remplir!A393:A1382=A380)*A_remplir!D393:D1382),"")</f>
        <v/>
      </c>
      <c r="BD380" s="9"/>
      <c r="BE380" s="9"/>
      <c r="BF380" s="9"/>
      <c r="BG380" s="9"/>
      <c r="BH380" s="9"/>
      <c r="BI380" s="9"/>
      <c r="BJ380" s="9"/>
      <c r="BK380" s="9"/>
      <c r="BL380" s="9"/>
      <c r="BM380" s="9"/>
      <c r="BN380" s="9"/>
      <c r="BO380" s="9"/>
      <c r="BP380" s="9"/>
      <c r="BQ380" s="9"/>
      <c r="BR380" s="9"/>
      <c r="BS380" s="9"/>
      <c r="BT380" s="9"/>
      <c r="BU380" s="9"/>
      <c r="BV380" s="9"/>
      <c r="BW380" s="9"/>
      <c r="BX380" s="9"/>
      <c r="BY380" s="9"/>
      <c r="BZ380" s="9"/>
      <c r="CA380" s="9"/>
      <c r="CB380" s="9"/>
      <c r="CC380" s="9"/>
      <c r="CD380" s="9"/>
      <c r="CE380" s="9"/>
      <c r="CF380" s="9"/>
      <c r="CG380" s="9"/>
      <c r="CH380" s="9"/>
      <c r="CI380" s="9"/>
      <c r="CJ380" s="9"/>
      <c r="CK380" s="9"/>
      <c r="CL380" s="9"/>
      <c r="CM380" s="9" t="str">
        <f>IF(A_remplir!U393&lt;&gt;"",A_remplir!U393,"")</f>
        <v/>
      </c>
      <c r="CN380" s="9" t="str">
        <f>IF(A_remplir!W393&lt;&gt;"",A_remplir!W393,"")</f>
        <v/>
      </c>
      <c r="CO380" s="36" t="str">
        <f t="shared" si="12"/>
        <v/>
      </c>
    </row>
    <row r="381" spans="1:93" x14ac:dyDescent="0.25">
      <c r="A381" s="9"/>
      <c r="B381" s="9"/>
      <c r="C381" s="9"/>
      <c r="D381" s="9"/>
      <c r="E381" s="9"/>
      <c r="F381" s="9" t="str">
        <f>IF(A381&lt;&gt;"",A_remplir!$B$3,"")</f>
        <v/>
      </c>
      <c r="G381" s="9"/>
      <c r="H381" s="9" t="str">
        <f>IFERROR(VLOOKUP(G381,DONNEES!$C$2:$D$4,2,FALSE),"")</f>
        <v/>
      </c>
      <c r="I381" s="9"/>
      <c r="J381" s="9" t="str">
        <f>IFERROR(VLOOKUP(I381,DONNEES!$A$2:$B$4,2,FALSE),"")</f>
        <v/>
      </c>
      <c r="K381" s="9"/>
      <c r="L381" s="9"/>
      <c r="M381" s="9"/>
      <c r="N381" s="9" t="str">
        <f>IF(IF(A_remplir!B394&lt;&gt;0,A_remplir!B394,A_remplir!D394)=0,"",IF(A_remplir!B394&lt;&gt;0,A_remplir!B394,A_remplir!D394))</f>
        <v/>
      </c>
      <c r="O381" s="9"/>
      <c r="P381" s="9"/>
      <c r="Q381" s="9"/>
      <c r="R381" s="9" t="str">
        <f>IF(A_remplir!L394&lt;&gt;0,A_remplir!L394,"")</f>
        <v/>
      </c>
      <c r="S381" s="9" t="str">
        <f t="shared" si="11"/>
        <v/>
      </c>
      <c r="T381" s="9" t="str">
        <f>IF(A_remplir!I394&lt;&gt;0,A_remplir!I394,"")</f>
        <v/>
      </c>
      <c r="U381" s="9"/>
      <c r="V381" s="39" t="str">
        <f>IF(BC381&lt;&gt;"",A_remplir!$B$6,"")</f>
        <v/>
      </c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 t="str">
        <f>+IFERROR(VLOOKUP(AG381,DONNEES!M$6:$N380,2,0),"")</f>
        <v/>
      </c>
      <c r="AI381" s="9"/>
      <c r="AJ381" s="9" t="str">
        <f>IF(A_remplir!U394&lt;&gt;"",A_remplir!U394,"")</f>
        <v/>
      </c>
      <c r="AK381" s="9"/>
      <c r="AL381" s="9"/>
      <c r="AM381" s="9"/>
      <c r="AN381" s="9"/>
      <c r="AO381" s="9"/>
      <c r="AP381" s="9"/>
      <c r="AQ381" s="9"/>
      <c r="AR381" s="9"/>
      <c r="AS381" s="9"/>
      <c r="AT381" s="9"/>
      <c r="AU381" s="9"/>
      <c r="AV381" s="9"/>
      <c r="AW381" s="9"/>
      <c r="AX381" s="9"/>
      <c r="AY381" s="9"/>
      <c r="AZ381" s="9"/>
      <c r="BA381" s="9"/>
      <c r="BB381" s="9"/>
      <c r="BC381" s="44" t="str">
        <f>IF(AND(AC381&lt;&gt;"",AF381&lt;&gt;""),SUMPRODUCT((A_remplir!A394:A1383=A381)*A_remplir!D394:D1383),"")</f>
        <v/>
      </c>
      <c r="BD381" s="9"/>
      <c r="BE381" s="9"/>
      <c r="BF381" s="9"/>
      <c r="BG381" s="9"/>
      <c r="BH381" s="9"/>
      <c r="BI381" s="9"/>
      <c r="BJ381" s="9"/>
      <c r="BK381" s="9"/>
      <c r="BL381" s="9"/>
      <c r="BM381" s="9"/>
      <c r="BN381" s="9"/>
      <c r="BO381" s="9"/>
      <c r="BP381" s="9"/>
      <c r="BQ381" s="9"/>
      <c r="BR381" s="9"/>
      <c r="BS381" s="9"/>
      <c r="BT381" s="9"/>
      <c r="BU381" s="9"/>
      <c r="BV381" s="9"/>
      <c r="BW381" s="9"/>
      <c r="BX381" s="9"/>
      <c r="BY381" s="9"/>
      <c r="BZ381" s="9"/>
      <c r="CA381" s="9"/>
      <c r="CB381" s="9"/>
      <c r="CC381" s="9"/>
      <c r="CD381" s="9"/>
      <c r="CE381" s="9"/>
      <c r="CF381" s="9"/>
      <c r="CG381" s="9"/>
      <c r="CH381" s="9"/>
      <c r="CI381" s="9"/>
      <c r="CJ381" s="9"/>
      <c r="CK381" s="9"/>
      <c r="CL381" s="9"/>
      <c r="CM381" s="9" t="str">
        <f>IF(A_remplir!U394&lt;&gt;"",A_remplir!U394,"")</f>
        <v/>
      </c>
      <c r="CN381" s="9" t="str">
        <f>IF(A_remplir!W394&lt;&gt;"",A_remplir!W394,"")</f>
        <v/>
      </c>
      <c r="CO381" s="36" t="str">
        <f t="shared" si="12"/>
        <v/>
      </c>
    </row>
    <row r="382" spans="1:93" x14ac:dyDescent="0.25">
      <c r="A382" s="9"/>
      <c r="B382" s="9"/>
      <c r="C382" s="9"/>
      <c r="D382" s="9"/>
      <c r="E382" s="9"/>
      <c r="F382" s="9" t="str">
        <f>IF(A382&lt;&gt;"",A_remplir!$B$3,"")</f>
        <v/>
      </c>
      <c r="G382" s="9"/>
      <c r="H382" s="9" t="str">
        <f>IFERROR(VLOOKUP(G382,DONNEES!$C$2:$D$4,2,FALSE),"")</f>
        <v/>
      </c>
      <c r="I382" s="9"/>
      <c r="J382" s="9" t="str">
        <f>IFERROR(VLOOKUP(I382,DONNEES!$A$2:$B$4,2,FALSE),"")</f>
        <v/>
      </c>
      <c r="K382" s="9"/>
      <c r="L382" s="9"/>
      <c r="M382" s="9"/>
      <c r="N382" s="9" t="str">
        <f>IF(IF(A_remplir!B395&lt;&gt;0,A_remplir!B395,A_remplir!D395)=0,"",IF(A_remplir!B395&lt;&gt;0,A_remplir!B395,A_remplir!D395))</f>
        <v/>
      </c>
      <c r="O382" s="9"/>
      <c r="P382" s="9"/>
      <c r="Q382" s="9"/>
      <c r="R382" s="9" t="str">
        <f>IF(A_remplir!L395&lt;&gt;0,A_remplir!L395,"")</f>
        <v/>
      </c>
      <c r="S382" s="9" t="str">
        <f t="shared" si="11"/>
        <v/>
      </c>
      <c r="T382" s="9" t="str">
        <f>IF(A_remplir!I395&lt;&gt;0,A_remplir!I395,"")</f>
        <v/>
      </c>
      <c r="U382" s="9"/>
      <c r="V382" s="39" t="str">
        <f>IF(BC382&lt;&gt;"",A_remplir!$B$6,"")</f>
        <v/>
      </c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 t="str">
        <f>+IFERROR(VLOOKUP(AG382,DONNEES!M$6:$N381,2,0),"")</f>
        <v/>
      </c>
      <c r="AI382" s="9"/>
      <c r="AJ382" s="9" t="str">
        <f>IF(A_remplir!U395&lt;&gt;"",A_remplir!U395,"")</f>
        <v/>
      </c>
      <c r="AK382" s="9"/>
      <c r="AL382" s="9"/>
      <c r="AM382" s="9"/>
      <c r="AN382" s="9"/>
      <c r="AO382" s="9"/>
      <c r="AP382" s="9"/>
      <c r="AQ382" s="9"/>
      <c r="AR382" s="9"/>
      <c r="AS382" s="9"/>
      <c r="AT382" s="9"/>
      <c r="AU382" s="9"/>
      <c r="AV382" s="9"/>
      <c r="AW382" s="9"/>
      <c r="AX382" s="9"/>
      <c r="AY382" s="9"/>
      <c r="AZ382" s="9"/>
      <c r="BA382" s="9"/>
      <c r="BB382" s="9"/>
      <c r="BC382" s="44" t="str">
        <f>IF(AND(AC382&lt;&gt;"",AF382&lt;&gt;""),SUMPRODUCT((A_remplir!A395:A1384=A382)*A_remplir!D395:D1384),"")</f>
        <v/>
      </c>
      <c r="BD382" s="9"/>
      <c r="BE382" s="9"/>
      <c r="BF382" s="9"/>
      <c r="BG382" s="9"/>
      <c r="BH382" s="9"/>
      <c r="BI382" s="9"/>
      <c r="BJ382" s="9"/>
      <c r="BK382" s="9"/>
      <c r="BL382" s="9"/>
      <c r="BM382" s="9"/>
      <c r="BN382" s="9"/>
      <c r="BO382" s="9"/>
      <c r="BP382" s="9"/>
      <c r="BQ382" s="9"/>
      <c r="BR382" s="9"/>
      <c r="BS382" s="9"/>
      <c r="BT382" s="9"/>
      <c r="BU382" s="9"/>
      <c r="BV382" s="9"/>
      <c r="BW382" s="9"/>
      <c r="BX382" s="9"/>
      <c r="BY382" s="9"/>
      <c r="BZ382" s="9"/>
      <c r="CA382" s="9"/>
      <c r="CB382" s="9"/>
      <c r="CC382" s="9"/>
      <c r="CD382" s="9"/>
      <c r="CE382" s="9"/>
      <c r="CF382" s="9"/>
      <c r="CG382" s="9"/>
      <c r="CH382" s="9"/>
      <c r="CI382" s="9"/>
      <c r="CJ382" s="9"/>
      <c r="CK382" s="9"/>
      <c r="CL382" s="9"/>
      <c r="CM382" s="9" t="str">
        <f>IF(A_remplir!U395&lt;&gt;"",A_remplir!U395,"")</f>
        <v/>
      </c>
      <c r="CN382" s="9" t="str">
        <f>IF(A_remplir!W395&lt;&gt;"",A_remplir!W395,"")</f>
        <v/>
      </c>
      <c r="CO382" s="36" t="str">
        <f t="shared" si="12"/>
        <v/>
      </c>
    </row>
    <row r="383" spans="1:93" x14ac:dyDescent="0.25">
      <c r="A383" s="9"/>
      <c r="B383" s="9"/>
      <c r="C383" s="9"/>
      <c r="D383" s="9"/>
      <c r="E383" s="9"/>
      <c r="F383" s="9" t="str">
        <f>IF(A383&lt;&gt;"",A_remplir!$B$3,"")</f>
        <v/>
      </c>
      <c r="G383" s="9"/>
      <c r="H383" s="9" t="str">
        <f>IFERROR(VLOOKUP(G383,DONNEES!$C$2:$D$4,2,FALSE),"")</f>
        <v/>
      </c>
      <c r="I383" s="9"/>
      <c r="J383" s="9" t="str">
        <f>IFERROR(VLOOKUP(I383,DONNEES!$A$2:$B$4,2,FALSE),"")</f>
        <v/>
      </c>
      <c r="K383" s="9"/>
      <c r="L383" s="9"/>
      <c r="M383" s="9"/>
      <c r="N383" s="9" t="str">
        <f>IF(IF(A_remplir!B396&lt;&gt;0,A_remplir!B396,A_remplir!D396)=0,"",IF(A_remplir!B396&lt;&gt;0,A_remplir!B396,A_remplir!D396))</f>
        <v/>
      </c>
      <c r="O383" s="9"/>
      <c r="P383" s="9"/>
      <c r="Q383" s="9"/>
      <c r="R383" s="9" t="str">
        <f>IF(A_remplir!L396&lt;&gt;0,A_remplir!L396,"")</f>
        <v/>
      </c>
      <c r="S383" s="9" t="str">
        <f t="shared" si="11"/>
        <v/>
      </c>
      <c r="T383" s="9" t="str">
        <f>IF(A_remplir!I396&lt;&gt;0,A_remplir!I396,"")</f>
        <v/>
      </c>
      <c r="U383" s="9"/>
      <c r="V383" s="39" t="str">
        <f>IF(BC383&lt;&gt;"",A_remplir!$B$6,"")</f>
        <v/>
      </c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 t="str">
        <f>+IFERROR(VLOOKUP(AG383,DONNEES!M$6:$N382,2,0),"")</f>
        <v/>
      </c>
      <c r="AI383" s="9"/>
      <c r="AJ383" s="9" t="str">
        <f>IF(A_remplir!U396&lt;&gt;"",A_remplir!U396,"")</f>
        <v/>
      </c>
      <c r="AK383" s="9"/>
      <c r="AL383" s="9"/>
      <c r="AM383" s="9"/>
      <c r="AN383" s="9"/>
      <c r="AO383" s="9"/>
      <c r="AP383" s="9"/>
      <c r="AQ383" s="9"/>
      <c r="AR383" s="9"/>
      <c r="AS383" s="9"/>
      <c r="AT383" s="9"/>
      <c r="AU383" s="9"/>
      <c r="AV383" s="9"/>
      <c r="AW383" s="9"/>
      <c r="AX383" s="9"/>
      <c r="AY383" s="9"/>
      <c r="AZ383" s="9"/>
      <c r="BA383" s="9"/>
      <c r="BB383" s="9"/>
      <c r="BC383" s="44" t="str">
        <f>IF(AND(AC383&lt;&gt;"",AF383&lt;&gt;""),SUMPRODUCT((A_remplir!A396:A1385=A383)*A_remplir!D396:D1385),"")</f>
        <v/>
      </c>
      <c r="BD383" s="9"/>
      <c r="BE383" s="9"/>
      <c r="BF383" s="9"/>
      <c r="BG383" s="9"/>
      <c r="BH383" s="9"/>
      <c r="BI383" s="9"/>
      <c r="BJ383" s="9"/>
      <c r="BK383" s="9"/>
      <c r="BL383" s="9"/>
      <c r="BM383" s="9"/>
      <c r="BN383" s="9"/>
      <c r="BO383" s="9"/>
      <c r="BP383" s="9"/>
      <c r="BQ383" s="9"/>
      <c r="BR383" s="9"/>
      <c r="BS383" s="9"/>
      <c r="BT383" s="9"/>
      <c r="BU383" s="9"/>
      <c r="BV383" s="9"/>
      <c r="BW383" s="9"/>
      <c r="BX383" s="9"/>
      <c r="BY383" s="9"/>
      <c r="BZ383" s="9"/>
      <c r="CA383" s="9"/>
      <c r="CB383" s="9"/>
      <c r="CC383" s="9"/>
      <c r="CD383" s="9"/>
      <c r="CE383" s="9"/>
      <c r="CF383" s="9"/>
      <c r="CG383" s="9"/>
      <c r="CH383" s="9"/>
      <c r="CI383" s="9"/>
      <c r="CJ383" s="9"/>
      <c r="CK383" s="9"/>
      <c r="CL383" s="9"/>
      <c r="CM383" s="9" t="str">
        <f>IF(A_remplir!U396&lt;&gt;"",A_remplir!U396,"")</f>
        <v/>
      </c>
      <c r="CN383" s="9" t="str">
        <f>IF(A_remplir!W396&lt;&gt;"",A_remplir!W396,"")</f>
        <v/>
      </c>
      <c r="CO383" s="36" t="str">
        <f t="shared" si="12"/>
        <v/>
      </c>
    </row>
    <row r="384" spans="1:93" x14ac:dyDescent="0.25">
      <c r="A384" s="9"/>
      <c r="B384" s="9"/>
      <c r="C384" s="9"/>
      <c r="D384" s="9"/>
      <c r="E384" s="9"/>
      <c r="F384" s="9" t="str">
        <f>IF(A384&lt;&gt;"",A_remplir!$B$3,"")</f>
        <v/>
      </c>
      <c r="G384" s="9"/>
      <c r="H384" s="9" t="str">
        <f>IFERROR(VLOOKUP(G384,DONNEES!$C$2:$D$4,2,FALSE),"")</f>
        <v/>
      </c>
      <c r="I384" s="9"/>
      <c r="J384" s="9" t="str">
        <f>IFERROR(VLOOKUP(I384,DONNEES!$A$2:$B$4,2,FALSE),"")</f>
        <v/>
      </c>
      <c r="K384" s="9"/>
      <c r="L384" s="9"/>
      <c r="M384" s="9"/>
      <c r="N384" s="9" t="str">
        <f>IF(IF(A_remplir!B397&lt;&gt;0,A_remplir!B397,A_remplir!D397)=0,"",IF(A_remplir!B397&lt;&gt;0,A_remplir!B397,A_remplir!D397))</f>
        <v/>
      </c>
      <c r="O384" s="9"/>
      <c r="P384" s="9"/>
      <c r="Q384" s="9"/>
      <c r="R384" s="9" t="str">
        <f>IF(A_remplir!L397&lt;&gt;0,A_remplir!L397,"")</f>
        <v/>
      </c>
      <c r="S384" s="9" t="str">
        <f t="shared" si="11"/>
        <v/>
      </c>
      <c r="T384" s="9" t="str">
        <f>IF(A_remplir!I397&lt;&gt;0,A_remplir!I397,"")</f>
        <v/>
      </c>
      <c r="U384" s="9"/>
      <c r="V384" s="39" t="str">
        <f>IF(BC384&lt;&gt;"",A_remplir!$B$6,"")</f>
        <v/>
      </c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 t="str">
        <f>+IFERROR(VLOOKUP(AG384,DONNEES!M$6:$N383,2,0),"")</f>
        <v/>
      </c>
      <c r="AI384" s="9"/>
      <c r="AJ384" s="9" t="str">
        <f>IF(A_remplir!U397&lt;&gt;"",A_remplir!U397,"")</f>
        <v/>
      </c>
      <c r="AK384" s="9"/>
      <c r="AL384" s="9"/>
      <c r="AM384" s="9"/>
      <c r="AN384" s="9"/>
      <c r="AO384" s="9"/>
      <c r="AP384" s="9"/>
      <c r="AQ384" s="9"/>
      <c r="AR384" s="9"/>
      <c r="AS384" s="9"/>
      <c r="AT384" s="9"/>
      <c r="AU384" s="9"/>
      <c r="AV384" s="9"/>
      <c r="AW384" s="9"/>
      <c r="AX384" s="9"/>
      <c r="AY384" s="9"/>
      <c r="AZ384" s="9"/>
      <c r="BA384" s="9"/>
      <c r="BB384" s="9"/>
      <c r="BC384" s="44" t="str">
        <f>IF(AND(AC384&lt;&gt;"",AF384&lt;&gt;""),SUMPRODUCT((A_remplir!A397:A1386=A384)*A_remplir!D397:D1386),"")</f>
        <v/>
      </c>
      <c r="BD384" s="9"/>
      <c r="BE384" s="9"/>
      <c r="BF384" s="9"/>
      <c r="BG384" s="9"/>
      <c r="BH384" s="9"/>
      <c r="BI384" s="9"/>
      <c r="BJ384" s="9"/>
      <c r="BK384" s="9"/>
      <c r="BL384" s="9"/>
      <c r="BM384" s="9"/>
      <c r="BN384" s="9"/>
      <c r="BO384" s="9"/>
      <c r="BP384" s="9"/>
      <c r="BQ384" s="9"/>
      <c r="BR384" s="9"/>
      <c r="BS384" s="9"/>
      <c r="BT384" s="9"/>
      <c r="BU384" s="9"/>
      <c r="BV384" s="9"/>
      <c r="BW384" s="9"/>
      <c r="BX384" s="9"/>
      <c r="BY384" s="9"/>
      <c r="BZ384" s="9"/>
      <c r="CA384" s="9"/>
      <c r="CB384" s="9"/>
      <c r="CC384" s="9"/>
      <c r="CD384" s="9"/>
      <c r="CE384" s="9"/>
      <c r="CF384" s="9"/>
      <c r="CG384" s="9"/>
      <c r="CH384" s="9"/>
      <c r="CI384" s="9"/>
      <c r="CJ384" s="9"/>
      <c r="CK384" s="9"/>
      <c r="CL384" s="9"/>
      <c r="CM384" s="9" t="str">
        <f>IF(A_remplir!U397&lt;&gt;"",A_remplir!U397,"")</f>
        <v/>
      </c>
      <c r="CN384" s="9" t="str">
        <f>IF(A_remplir!W397&lt;&gt;"",A_remplir!W397,"")</f>
        <v/>
      </c>
      <c r="CO384" s="36" t="str">
        <f t="shared" si="12"/>
        <v/>
      </c>
    </row>
    <row r="385" spans="1:93" x14ac:dyDescent="0.25">
      <c r="A385" s="9"/>
      <c r="B385" s="9"/>
      <c r="C385" s="9"/>
      <c r="D385" s="9"/>
      <c r="E385" s="9"/>
      <c r="F385" s="9" t="str">
        <f>IF(A385&lt;&gt;"",A_remplir!$B$3,"")</f>
        <v/>
      </c>
      <c r="G385" s="9"/>
      <c r="H385" s="9" t="str">
        <f>IFERROR(VLOOKUP(G385,DONNEES!$C$2:$D$4,2,FALSE),"")</f>
        <v/>
      </c>
      <c r="I385" s="9"/>
      <c r="J385" s="9" t="str">
        <f>IFERROR(VLOOKUP(I385,DONNEES!$A$2:$B$4,2,FALSE),"")</f>
        <v/>
      </c>
      <c r="K385" s="9"/>
      <c r="L385" s="9"/>
      <c r="M385" s="9"/>
      <c r="N385" s="9" t="str">
        <f>IF(IF(A_remplir!B398&lt;&gt;0,A_remplir!B398,A_remplir!D398)=0,"",IF(A_remplir!B398&lt;&gt;0,A_remplir!B398,A_remplir!D398))</f>
        <v/>
      </c>
      <c r="O385" s="9"/>
      <c r="P385" s="9"/>
      <c r="Q385" s="9"/>
      <c r="R385" s="9" t="str">
        <f>IF(A_remplir!L398&lt;&gt;0,A_remplir!L398,"")</f>
        <v/>
      </c>
      <c r="S385" s="9" t="str">
        <f t="shared" si="11"/>
        <v/>
      </c>
      <c r="T385" s="9" t="str">
        <f>IF(A_remplir!I398&lt;&gt;0,A_remplir!I398,"")</f>
        <v/>
      </c>
      <c r="U385" s="9"/>
      <c r="V385" s="39" t="str">
        <f>IF(BC385&lt;&gt;"",A_remplir!$B$6,"")</f>
        <v/>
      </c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 t="str">
        <f>+IFERROR(VLOOKUP(AG385,DONNEES!M$6:$N384,2,0),"")</f>
        <v/>
      </c>
      <c r="AI385" s="9"/>
      <c r="AJ385" s="9" t="str">
        <f>IF(A_remplir!U398&lt;&gt;"",A_remplir!U398,"")</f>
        <v/>
      </c>
      <c r="AK385" s="9"/>
      <c r="AL385" s="9"/>
      <c r="AM385" s="9"/>
      <c r="AN385" s="9"/>
      <c r="AO385" s="9"/>
      <c r="AP385" s="9"/>
      <c r="AQ385" s="9"/>
      <c r="AR385" s="9"/>
      <c r="AS385" s="9"/>
      <c r="AT385" s="9"/>
      <c r="AU385" s="9"/>
      <c r="AV385" s="9"/>
      <c r="AW385" s="9"/>
      <c r="AX385" s="9"/>
      <c r="AY385" s="9"/>
      <c r="AZ385" s="9"/>
      <c r="BA385" s="9"/>
      <c r="BB385" s="9"/>
      <c r="BC385" s="44" t="str">
        <f>IF(AND(AC385&lt;&gt;"",AF385&lt;&gt;""),SUMPRODUCT((A_remplir!A398:A1387=A385)*A_remplir!D398:D1387),"")</f>
        <v/>
      </c>
      <c r="BD385" s="9"/>
      <c r="BE385" s="9"/>
      <c r="BF385" s="9"/>
      <c r="BG385" s="9"/>
      <c r="BH385" s="9"/>
      <c r="BI385" s="9"/>
      <c r="BJ385" s="9"/>
      <c r="BK385" s="9"/>
      <c r="BL385" s="9"/>
      <c r="BM385" s="9"/>
      <c r="BN385" s="9"/>
      <c r="BO385" s="9"/>
      <c r="BP385" s="9"/>
      <c r="BQ385" s="9"/>
      <c r="BR385" s="9"/>
      <c r="BS385" s="9"/>
      <c r="BT385" s="9"/>
      <c r="BU385" s="9"/>
      <c r="BV385" s="9"/>
      <c r="BW385" s="9"/>
      <c r="BX385" s="9"/>
      <c r="BY385" s="9"/>
      <c r="BZ385" s="9"/>
      <c r="CA385" s="9"/>
      <c r="CB385" s="9"/>
      <c r="CC385" s="9"/>
      <c r="CD385" s="9"/>
      <c r="CE385" s="9"/>
      <c r="CF385" s="9"/>
      <c r="CG385" s="9"/>
      <c r="CH385" s="9"/>
      <c r="CI385" s="9"/>
      <c r="CJ385" s="9"/>
      <c r="CK385" s="9"/>
      <c r="CL385" s="9"/>
      <c r="CM385" s="9" t="str">
        <f>IF(A_remplir!U398&lt;&gt;"",A_remplir!U398,"")</f>
        <v/>
      </c>
      <c r="CN385" s="9" t="str">
        <f>IF(A_remplir!W398&lt;&gt;"",A_remplir!W398,"")</f>
        <v/>
      </c>
      <c r="CO385" s="36" t="str">
        <f t="shared" si="12"/>
        <v/>
      </c>
    </row>
    <row r="386" spans="1:93" x14ac:dyDescent="0.25">
      <c r="A386" s="9"/>
      <c r="B386" s="9"/>
      <c r="C386" s="9"/>
      <c r="D386" s="9"/>
      <c r="E386" s="9"/>
      <c r="F386" s="9" t="str">
        <f>IF(A386&lt;&gt;"",A_remplir!$B$3,"")</f>
        <v/>
      </c>
      <c r="G386" s="9"/>
      <c r="H386" s="9" t="str">
        <f>IFERROR(VLOOKUP(G386,DONNEES!$C$2:$D$4,2,FALSE),"")</f>
        <v/>
      </c>
      <c r="I386" s="9"/>
      <c r="J386" s="9" t="str">
        <f>IFERROR(VLOOKUP(I386,DONNEES!$A$2:$B$4,2,FALSE),"")</f>
        <v/>
      </c>
      <c r="K386" s="9"/>
      <c r="L386" s="9"/>
      <c r="M386" s="9"/>
      <c r="N386" s="9" t="str">
        <f>IF(IF(A_remplir!B399&lt;&gt;0,A_remplir!B399,A_remplir!D399)=0,"",IF(A_remplir!B399&lt;&gt;0,A_remplir!B399,A_remplir!D399))</f>
        <v/>
      </c>
      <c r="O386" s="9"/>
      <c r="P386" s="9"/>
      <c r="Q386" s="9"/>
      <c r="R386" s="9" t="str">
        <f>IF(A_remplir!L399&lt;&gt;0,A_remplir!L399,"")</f>
        <v/>
      </c>
      <c r="S386" s="9" t="str">
        <f t="shared" si="11"/>
        <v/>
      </c>
      <c r="T386" s="9" t="str">
        <f>IF(A_remplir!I399&lt;&gt;0,A_remplir!I399,"")</f>
        <v/>
      </c>
      <c r="U386" s="9"/>
      <c r="V386" s="39" t="str">
        <f>IF(BC386&lt;&gt;"",A_remplir!$B$6,"")</f>
        <v/>
      </c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 t="str">
        <f>+IFERROR(VLOOKUP(AG386,DONNEES!M$6:$N385,2,0),"")</f>
        <v/>
      </c>
      <c r="AI386" s="9"/>
      <c r="AJ386" s="9" t="str">
        <f>IF(A_remplir!U399&lt;&gt;"",A_remplir!U399,"")</f>
        <v/>
      </c>
      <c r="AK386" s="9"/>
      <c r="AL386" s="9"/>
      <c r="AM386" s="9"/>
      <c r="AN386" s="9"/>
      <c r="AO386" s="9"/>
      <c r="AP386" s="9"/>
      <c r="AQ386" s="9"/>
      <c r="AR386" s="9"/>
      <c r="AS386" s="9"/>
      <c r="AT386" s="9"/>
      <c r="AU386" s="9"/>
      <c r="AV386" s="9"/>
      <c r="AW386" s="9"/>
      <c r="AX386" s="9"/>
      <c r="AY386" s="9"/>
      <c r="AZ386" s="9"/>
      <c r="BA386" s="9"/>
      <c r="BB386" s="9"/>
      <c r="BC386" s="44" t="str">
        <f>IF(AND(AC386&lt;&gt;"",AF386&lt;&gt;""),SUMPRODUCT((A_remplir!A399:A1388=A386)*A_remplir!D399:D1388),"")</f>
        <v/>
      </c>
      <c r="BD386" s="9"/>
      <c r="BE386" s="9"/>
      <c r="BF386" s="9"/>
      <c r="BG386" s="9"/>
      <c r="BH386" s="9"/>
      <c r="BI386" s="9"/>
      <c r="BJ386" s="9"/>
      <c r="BK386" s="9"/>
      <c r="BL386" s="9"/>
      <c r="BM386" s="9"/>
      <c r="BN386" s="9"/>
      <c r="BO386" s="9"/>
      <c r="BP386" s="9"/>
      <c r="BQ386" s="9"/>
      <c r="BR386" s="9"/>
      <c r="BS386" s="9"/>
      <c r="BT386" s="9"/>
      <c r="BU386" s="9"/>
      <c r="BV386" s="9"/>
      <c r="BW386" s="9"/>
      <c r="BX386" s="9"/>
      <c r="BY386" s="9"/>
      <c r="BZ386" s="9"/>
      <c r="CA386" s="9"/>
      <c r="CB386" s="9"/>
      <c r="CC386" s="9"/>
      <c r="CD386" s="9"/>
      <c r="CE386" s="9"/>
      <c r="CF386" s="9"/>
      <c r="CG386" s="9"/>
      <c r="CH386" s="9"/>
      <c r="CI386" s="9"/>
      <c r="CJ386" s="9"/>
      <c r="CK386" s="9"/>
      <c r="CL386" s="9"/>
      <c r="CM386" s="9" t="str">
        <f>IF(A_remplir!U399&lt;&gt;"",A_remplir!U399,"")</f>
        <v/>
      </c>
      <c r="CN386" s="9" t="str">
        <f>IF(A_remplir!W399&lt;&gt;"",A_remplir!W399,"")</f>
        <v/>
      </c>
      <c r="CO386" s="36" t="str">
        <f t="shared" si="12"/>
        <v/>
      </c>
    </row>
    <row r="387" spans="1:93" x14ac:dyDescent="0.25">
      <c r="A387" s="9"/>
      <c r="B387" s="9"/>
      <c r="C387" s="9"/>
      <c r="D387" s="9"/>
      <c r="E387" s="9"/>
      <c r="F387" s="9" t="str">
        <f>IF(A387&lt;&gt;"",A_remplir!$B$3,"")</f>
        <v/>
      </c>
      <c r="G387" s="9"/>
      <c r="H387" s="9" t="str">
        <f>IFERROR(VLOOKUP(G387,DONNEES!$C$2:$D$4,2,FALSE),"")</f>
        <v/>
      </c>
      <c r="I387" s="9"/>
      <c r="J387" s="9" t="str">
        <f>IFERROR(VLOOKUP(I387,DONNEES!$A$2:$B$4,2,FALSE),"")</f>
        <v/>
      </c>
      <c r="K387" s="9"/>
      <c r="L387" s="9"/>
      <c r="M387" s="9"/>
      <c r="N387" s="9" t="str">
        <f>IF(IF(A_remplir!B400&lt;&gt;0,A_remplir!B400,A_remplir!D400)=0,"",IF(A_remplir!B400&lt;&gt;0,A_remplir!B400,A_remplir!D400))</f>
        <v/>
      </c>
      <c r="O387" s="9"/>
      <c r="P387" s="9"/>
      <c r="Q387" s="9"/>
      <c r="R387" s="9" t="str">
        <f>IF(A_remplir!L400&lt;&gt;0,A_remplir!L400,"")</f>
        <v/>
      </c>
      <c r="S387" s="9" t="str">
        <f t="shared" ref="S387:S450" si="13">IF(A387&lt;&gt;"",IF(R387&lt;&gt;"","Q9","Q0"),"")</f>
        <v/>
      </c>
      <c r="T387" s="9" t="str">
        <f>IF(A_remplir!I400&lt;&gt;0,A_remplir!I400,"")</f>
        <v/>
      </c>
      <c r="U387" s="9"/>
      <c r="V387" s="39" t="str">
        <f>IF(BC387&lt;&gt;"",A_remplir!$B$6,"")</f>
        <v/>
      </c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 t="str">
        <f>+IFERROR(VLOOKUP(AG387,DONNEES!M$6:$N386,2,0),"")</f>
        <v/>
      </c>
      <c r="AI387" s="9"/>
      <c r="AJ387" s="9" t="str">
        <f>IF(A_remplir!U400&lt;&gt;"",A_remplir!U400,"")</f>
        <v/>
      </c>
      <c r="AK387" s="9"/>
      <c r="AL387" s="9"/>
      <c r="AM387" s="9"/>
      <c r="AN387" s="9"/>
      <c r="AO387" s="9"/>
      <c r="AP387" s="9"/>
      <c r="AQ387" s="9"/>
      <c r="AR387" s="9"/>
      <c r="AS387" s="9"/>
      <c r="AT387" s="9"/>
      <c r="AU387" s="9"/>
      <c r="AV387" s="9"/>
      <c r="AW387" s="9"/>
      <c r="AX387" s="9"/>
      <c r="AY387" s="9"/>
      <c r="AZ387" s="9"/>
      <c r="BA387" s="9"/>
      <c r="BB387" s="9"/>
      <c r="BC387" s="44" t="str">
        <f>IF(AND(AC387&lt;&gt;"",AF387&lt;&gt;""),SUMPRODUCT((A_remplir!A400:A1389=A387)*A_remplir!D400:D1389),"")</f>
        <v/>
      </c>
      <c r="BD387" s="9"/>
      <c r="BE387" s="9"/>
      <c r="BF387" s="9"/>
      <c r="BG387" s="9"/>
      <c r="BH387" s="9"/>
      <c r="BI387" s="9"/>
      <c r="BJ387" s="9"/>
      <c r="BK387" s="9"/>
      <c r="BL387" s="9"/>
      <c r="BM387" s="9"/>
      <c r="BN387" s="9"/>
      <c r="BO387" s="9"/>
      <c r="BP387" s="9"/>
      <c r="BQ387" s="9"/>
      <c r="BR387" s="9"/>
      <c r="BS387" s="9"/>
      <c r="BT387" s="9"/>
      <c r="BU387" s="9"/>
      <c r="BV387" s="9"/>
      <c r="BW387" s="9"/>
      <c r="BX387" s="9"/>
      <c r="BY387" s="9"/>
      <c r="BZ387" s="9"/>
      <c r="CA387" s="9"/>
      <c r="CB387" s="9"/>
      <c r="CC387" s="9"/>
      <c r="CD387" s="9"/>
      <c r="CE387" s="9"/>
      <c r="CF387" s="9"/>
      <c r="CG387" s="9"/>
      <c r="CH387" s="9"/>
      <c r="CI387" s="9"/>
      <c r="CJ387" s="9"/>
      <c r="CK387" s="9"/>
      <c r="CL387" s="9"/>
      <c r="CM387" s="9" t="str">
        <f>IF(A_remplir!U400&lt;&gt;"",A_remplir!U400,"")</f>
        <v/>
      </c>
      <c r="CN387" s="9" t="str">
        <f>IF(A_remplir!W400&lt;&gt;"",A_remplir!W400,"")</f>
        <v/>
      </c>
      <c r="CO387" s="36" t="str">
        <f t="shared" ref="CO387:CO450" si="14">IF(CM387&lt;&gt;"","01","")</f>
        <v/>
      </c>
    </row>
    <row r="388" spans="1:93" x14ac:dyDescent="0.25">
      <c r="A388" s="9"/>
      <c r="B388" s="9"/>
      <c r="C388" s="9"/>
      <c r="D388" s="9"/>
      <c r="E388" s="9"/>
      <c r="F388" s="9" t="str">
        <f>IF(A388&lt;&gt;"",A_remplir!$B$3,"")</f>
        <v/>
      </c>
      <c r="G388" s="9"/>
      <c r="H388" s="9" t="str">
        <f>IFERROR(VLOOKUP(G388,DONNEES!$C$2:$D$4,2,FALSE),"")</f>
        <v/>
      </c>
      <c r="I388" s="9"/>
      <c r="J388" s="9" t="str">
        <f>IFERROR(VLOOKUP(I388,DONNEES!$A$2:$B$4,2,FALSE),"")</f>
        <v/>
      </c>
      <c r="K388" s="9"/>
      <c r="L388" s="9"/>
      <c r="M388" s="9"/>
      <c r="N388" s="9" t="str">
        <f>IF(IF(A_remplir!B401&lt;&gt;0,A_remplir!B401,A_remplir!D401)=0,"",IF(A_remplir!B401&lt;&gt;0,A_remplir!B401,A_remplir!D401))</f>
        <v/>
      </c>
      <c r="O388" s="9"/>
      <c r="P388" s="9"/>
      <c r="Q388" s="9"/>
      <c r="R388" s="9" t="str">
        <f>IF(A_remplir!L401&lt;&gt;0,A_remplir!L401,"")</f>
        <v/>
      </c>
      <c r="S388" s="9" t="str">
        <f t="shared" si="13"/>
        <v/>
      </c>
      <c r="T388" s="9" t="str">
        <f>IF(A_remplir!I401&lt;&gt;0,A_remplir!I401,"")</f>
        <v/>
      </c>
      <c r="U388" s="9"/>
      <c r="V388" s="39" t="str">
        <f>IF(BC388&lt;&gt;"",A_remplir!$B$6,"")</f>
        <v/>
      </c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 t="str">
        <f>+IFERROR(VLOOKUP(AG388,DONNEES!M$6:$N387,2,0),"")</f>
        <v/>
      </c>
      <c r="AI388" s="9"/>
      <c r="AJ388" s="9" t="str">
        <f>IF(A_remplir!U401&lt;&gt;"",A_remplir!U401,"")</f>
        <v/>
      </c>
      <c r="AK388" s="9"/>
      <c r="AL388" s="9"/>
      <c r="AM388" s="9"/>
      <c r="AN388" s="9"/>
      <c r="AO388" s="9"/>
      <c r="AP388" s="9"/>
      <c r="AQ388" s="9"/>
      <c r="AR388" s="9"/>
      <c r="AS388" s="9"/>
      <c r="AT388" s="9"/>
      <c r="AU388" s="9"/>
      <c r="AV388" s="9"/>
      <c r="AW388" s="9"/>
      <c r="AX388" s="9"/>
      <c r="AY388" s="9"/>
      <c r="AZ388" s="9"/>
      <c r="BA388" s="9"/>
      <c r="BB388" s="9"/>
      <c r="BC388" s="44" t="str">
        <f>IF(AND(AC388&lt;&gt;"",AF388&lt;&gt;""),SUMPRODUCT((A_remplir!A401:A1390=A388)*A_remplir!D401:D1390),"")</f>
        <v/>
      </c>
      <c r="BD388" s="9"/>
      <c r="BE388" s="9"/>
      <c r="BF388" s="9"/>
      <c r="BG388" s="9"/>
      <c r="BH388" s="9"/>
      <c r="BI388" s="9"/>
      <c r="BJ388" s="9"/>
      <c r="BK388" s="9"/>
      <c r="BL388" s="9"/>
      <c r="BM388" s="9"/>
      <c r="BN388" s="9"/>
      <c r="BO388" s="9"/>
      <c r="BP388" s="9"/>
      <c r="BQ388" s="9"/>
      <c r="BR388" s="9"/>
      <c r="BS388" s="9"/>
      <c r="BT388" s="9"/>
      <c r="BU388" s="9"/>
      <c r="BV388" s="9"/>
      <c r="BW388" s="9"/>
      <c r="BX388" s="9"/>
      <c r="BY388" s="9"/>
      <c r="BZ388" s="9"/>
      <c r="CA388" s="9"/>
      <c r="CB388" s="9"/>
      <c r="CC388" s="9"/>
      <c r="CD388" s="9"/>
      <c r="CE388" s="9"/>
      <c r="CF388" s="9"/>
      <c r="CG388" s="9"/>
      <c r="CH388" s="9"/>
      <c r="CI388" s="9"/>
      <c r="CJ388" s="9"/>
      <c r="CK388" s="9"/>
      <c r="CL388" s="9"/>
      <c r="CM388" s="9" t="str">
        <f>IF(A_remplir!U401&lt;&gt;"",A_remplir!U401,"")</f>
        <v/>
      </c>
      <c r="CN388" s="9" t="str">
        <f>IF(A_remplir!W401&lt;&gt;"",A_remplir!W401,"")</f>
        <v/>
      </c>
      <c r="CO388" s="36" t="str">
        <f t="shared" si="14"/>
        <v/>
      </c>
    </row>
    <row r="389" spans="1:93" x14ac:dyDescent="0.25">
      <c r="A389" s="9"/>
      <c r="B389" s="9"/>
      <c r="C389" s="9"/>
      <c r="D389" s="9"/>
      <c r="E389" s="9"/>
      <c r="F389" s="9" t="str">
        <f>IF(A389&lt;&gt;"",A_remplir!$B$3,"")</f>
        <v/>
      </c>
      <c r="G389" s="9"/>
      <c r="H389" s="9" t="str">
        <f>IFERROR(VLOOKUP(G389,DONNEES!$C$2:$D$4,2,FALSE),"")</f>
        <v/>
      </c>
      <c r="I389" s="9"/>
      <c r="J389" s="9" t="str">
        <f>IFERROR(VLOOKUP(I389,DONNEES!$A$2:$B$4,2,FALSE),"")</f>
        <v/>
      </c>
      <c r="K389" s="9"/>
      <c r="L389" s="9"/>
      <c r="M389" s="9"/>
      <c r="N389" s="9" t="str">
        <f>IF(IF(A_remplir!B402&lt;&gt;0,A_remplir!B402,A_remplir!D402)=0,"",IF(A_remplir!B402&lt;&gt;0,A_remplir!B402,A_remplir!D402))</f>
        <v/>
      </c>
      <c r="O389" s="9"/>
      <c r="P389" s="9"/>
      <c r="Q389" s="9"/>
      <c r="R389" s="9" t="str">
        <f>IF(A_remplir!L402&lt;&gt;0,A_remplir!L402,"")</f>
        <v/>
      </c>
      <c r="S389" s="9" t="str">
        <f t="shared" si="13"/>
        <v/>
      </c>
      <c r="T389" s="9" t="str">
        <f>IF(A_remplir!I402&lt;&gt;0,A_remplir!I402,"")</f>
        <v/>
      </c>
      <c r="U389" s="9"/>
      <c r="V389" s="39" t="str">
        <f>IF(BC389&lt;&gt;"",A_remplir!$B$6,"")</f>
        <v/>
      </c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 t="str">
        <f>+IFERROR(VLOOKUP(AG389,DONNEES!M$6:$N388,2,0),"")</f>
        <v/>
      </c>
      <c r="AI389" s="9"/>
      <c r="AJ389" s="9" t="str">
        <f>IF(A_remplir!U402&lt;&gt;"",A_remplir!U402,"")</f>
        <v/>
      </c>
      <c r="AK389" s="9"/>
      <c r="AL389" s="9"/>
      <c r="AM389" s="9"/>
      <c r="AN389" s="9"/>
      <c r="AO389" s="9"/>
      <c r="AP389" s="9"/>
      <c r="AQ389" s="9"/>
      <c r="AR389" s="9"/>
      <c r="AS389" s="9"/>
      <c r="AT389" s="9"/>
      <c r="AU389" s="9"/>
      <c r="AV389" s="9"/>
      <c r="AW389" s="9"/>
      <c r="AX389" s="9"/>
      <c r="AY389" s="9"/>
      <c r="AZ389" s="9"/>
      <c r="BA389" s="9"/>
      <c r="BB389" s="9"/>
      <c r="BC389" s="44" t="str">
        <f>IF(AND(AC389&lt;&gt;"",AF389&lt;&gt;""),SUMPRODUCT((A_remplir!A402:A1391=A389)*A_remplir!D402:D1391),"")</f>
        <v/>
      </c>
      <c r="BD389" s="9"/>
      <c r="BE389" s="9"/>
      <c r="BF389" s="9"/>
      <c r="BG389" s="9"/>
      <c r="BH389" s="9"/>
      <c r="BI389" s="9"/>
      <c r="BJ389" s="9"/>
      <c r="BK389" s="9"/>
      <c r="BL389" s="9"/>
      <c r="BM389" s="9"/>
      <c r="BN389" s="9"/>
      <c r="BO389" s="9"/>
      <c r="BP389" s="9"/>
      <c r="BQ389" s="9"/>
      <c r="BR389" s="9"/>
      <c r="BS389" s="9"/>
      <c r="BT389" s="9"/>
      <c r="BU389" s="9"/>
      <c r="BV389" s="9"/>
      <c r="BW389" s="9"/>
      <c r="BX389" s="9"/>
      <c r="BY389" s="9"/>
      <c r="BZ389" s="9"/>
      <c r="CA389" s="9"/>
      <c r="CB389" s="9"/>
      <c r="CC389" s="9"/>
      <c r="CD389" s="9"/>
      <c r="CE389" s="9"/>
      <c r="CF389" s="9"/>
      <c r="CG389" s="9"/>
      <c r="CH389" s="9"/>
      <c r="CI389" s="9"/>
      <c r="CJ389" s="9"/>
      <c r="CK389" s="9"/>
      <c r="CL389" s="9"/>
      <c r="CM389" s="9" t="str">
        <f>IF(A_remplir!U402&lt;&gt;"",A_remplir!U402,"")</f>
        <v/>
      </c>
      <c r="CN389" s="9" t="str">
        <f>IF(A_remplir!W402&lt;&gt;"",A_remplir!W402,"")</f>
        <v/>
      </c>
      <c r="CO389" s="36" t="str">
        <f t="shared" si="14"/>
        <v/>
      </c>
    </row>
    <row r="390" spans="1:93" x14ac:dyDescent="0.25">
      <c r="A390" s="9"/>
      <c r="B390" s="9"/>
      <c r="C390" s="9"/>
      <c r="D390" s="9"/>
      <c r="E390" s="9"/>
      <c r="F390" s="9" t="str">
        <f>IF(A390&lt;&gt;"",A_remplir!$B$3,"")</f>
        <v/>
      </c>
      <c r="G390" s="9"/>
      <c r="H390" s="9" t="str">
        <f>IFERROR(VLOOKUP(G390,DONNEES!$C$2:$D$4,2,FALSE),"")</f>
        <v/>
      </c>
      <c r="I390" s="9"/>
      <c r="J390" s="9" t="str">
        <f>IFERROR(VLOOKUP(I390,DONNEES!$A$2:$B$4,2,FALSE),"")</f>
        <v/>
      </c>
      <c r="K390" s="9"/>
      <c r="L390" s="9"/>
      <c r="M390" s="9"/>
      <c r="N390" s="9" t="str">
        <f>IF(IF(A_remplir!B403&lt;&gt;0,A_remplir!B403,A_remplir!D403)=0,"",IF(A_remplir!B403&lt;&gt;0,A_remplir!B403,A_remplir!D403))</f>
        <v/>
      </c>
      <c r="O390" s="9"/>
      <c r="P390" s="9"/>
      <c r="Q390" s="9"/>
      <c r="R390" s="9" t="str">
        <f>IF(A_remplir!L403&lt;&gt;0,A_remplir!L403,"")</f>
        <v/>
      </c>
      <c r="S390" s="9" t="str">
        <f t="shared" si="13"/>
        <v/>
      </c>
      <c r="T390" s="9" t="str">
        <f>IF(A_remplir!I403&lt;&gt;0,A_remplir!I403,"")</f>
        <v/>
      </c>
      <c r="U390" s="9"/>
      <c r="V390" s="39" t="str">
        <f>IF(BC390&lt;&gt;"",A_remplir!$B$6,"")</f>
        <v/>
      </c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 t="str">
        <f>+IFERROR(VLOOKUP(AG390,DONNEES!M$6:$N389,2,0),"")</f>
        <v/>
      </c>
      <c r="AI390" s="9"/>
      <c r="AJ390" s="9" t="str">
        <f>IF(A_remplir!U403&lt;&gt;"",A_remplir!U403,"")</f>
        <v/>
      </c>
      <c r="AK390" s="9"/>
      <c r="AL390" s="9"/>
      <c r="AM390" s="9"/>
      <c r="AN390" s="9"/>
      <c r="AO390" s="9"/>
      <c r="AP390" s="9"/>
      <c r="AQ390" s="9"/>
      <c r="AR390" s="9"/>
      <c r="AS390" s="9"/>
      <c r="AT390" s="9"/>
      <c r="AU390" s="9"/>
      <c r="AV390" s="9"/>
      <c r="AW390" s="9"/>
      <c r="AX390" s="9"/>
      <c r="AY390" s="9"/>
      <c r="AZ390" s="9"/>
      <c r="BA390" s="9"/>
      <c r="BB390" s="9"/>
      <c r="BC390" s="44" t="str">
        <f>IF(AND(AC390&lt;&gt;"",AF390&lt;&gt;""),SUMPRODUCT((A_remplir!A403:A1392=A390)*A_remplir!D403:D1392),"")</f>
        <v/>
      </c>
      <c r="BD390" s="9"/>
      <c r="BE390" s="9"/>
      <c r="BF390" s="9"/>
      <c r="BG390" s="9"/>
      <c r="BH390" s="9"/>
      <c r="BI390" s="9"/>
      <c r="BJ390" s="9"/>
      <c r="BK390" s="9"/>
      <c r="BL390" s="9"/>
      <c r="BM390" s="9"/>
      <c r="BN390" s="9"/>
      <c r="BO390" s="9"/>
      <c r="BP390" s="9"/>
      <c r="BQ390" s="9"/>
      <c r="BR390" s="9"/>
      <c r="BS390" s="9"/>
      <c r="BT390" s="9"/>
      <c r="BU390" s="9"/>
      <c r="BV390" s="9"/>
      <c r="BW390" s="9"/>
      <c r="BX390" s="9"/>
      <c r="BY390" s="9"/>
      <c r="BZ390" s="9"/>
      <c r="CA390" s="9"/>
      <c r="CB390" s="9"/>
      <c r="CC390" s="9"/>
      <c r="CD390" s="9"/>
      <c r="CE390" s="9"/>
      <c r="CF390" s="9"/>
      <c r="CG390" s="9"/>
      <c r="CH390" s="9"/>
      <c r="CI390" s="9"/>
      <c r="CJ390" s="9"/>
      <c r="CK390" s="9"/>
      <c r="CL390" s="9"/>
      <c r="CM390" s="9" t="str">
        <f>IF(A_remplir!U403&lt;&gt;"",A_remplir!U403,"")</f>
        <v/>
      </c>
      <c r="CN390" s="9" t="str">
        <f>IF(A_remplir!W403&lt;&gt;"",A_remplir!W403,"")</f>
        <v/>
      </c>
      <c r="CO390" s="36" t="str">
        <f t="shared" si="14"/>
        <v/>
      </c>
    </row>
    <row r="391" spans="1:93" x14ac:dyDescent="0.25">
      <c r="A391" s="9"/>
      <c r="B391" s="9"/>
      <c r="C391" s="9"/>
      <c r="D391" s="9"/>
      <c r="E391" s="9"/>
      <c r="F391" s="9" t="str">
        <f>IF(A391&lt;&gt;"",A_remplir!$B$3,"")</f>
        <v/>
      </c>
      <c r="G391" s="9"/>
      <c r="H391" s="9" t="str">
        <f>IFERROR(VLOOKUP(G391,DONNEES!$C$2:$D$4,2,FALSE),"")</f>
        <v/>
      </c>
      <c r="I391" s="9"/>
      <c r="J391" s="9" t="str">
        <f>IFERROR(VLOOKUP(I391,DONNEES!$A$2:$B$4,2,FALSE),"")</f>
        <v/>
      </c>
      <c r="K391" s="9"/>
      <c r="L391" s="9"/>
      <c r="M391" s="9"/>
      <c r="N391" s="9" t="str">
        <f>IF(IF(A_remplir!B404&lt;&gt;0,A_remplir!B404,A_remplir!D404)=0,"",IF(A_remplir!B404&lt;&gt;0,A_remplir!B404,A_remplir!D404))</f>
        <v/>
      </c>
      <c r="O391" s="9"/>
      <c r="P391" s="9"/>
      <c r="Q391" s="9"/>
      <c r="R391" s="9" t="str">
        <f>IF(A_remplir!L404&lt;&gt;0,A_remplir!L404,"")</f>
        <v/>
      </c>
      <c r="S391" s="9" t="str">
        <f t="shared" si="13"/>
        <v/>
      </c>
      <c r="T391" s="9" t="str">
        <f>IF(A_remplir!I404&lt;&gt;0,A_remplir!I404,"")</f>
        <v/>
      </c>
      <c r="U391" s="9"/>
      <c r="V391" s="39" t="str">
        <f>IF(BC391&lt;&gt;"",A_remplir!$B$6,"")</f>
        <v/>
      </c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 t="str">
        <f>+IFERROR(VLOOKUP(AG391,DONNEES!M$6:$N390,2,0),"")</f>
        <v/>
      </c>
      <c r="AI391" s="9"/>
      <c r="AJ391" s="9" t="str">
        <f>IF(A_remplir!U404&lt;&gt;"",A_remplir!U404,"")</f>
        <v/>
      </c>
      <c r="AK391" s="9"/>
      <c r="AL391" s="9"/>
      <c r="AM391" s="9"/>
      <c r="AN391" s="9"/>
      <c r="AO391" s="9"/>
      <c r="AP391" s="9"/>
      <c r="AQ391" s="9"/>
      <c r="AR391" s="9"/>
      <c r="AS391" s="9"/>
      <c r="AT391" s="9"/>
      <c r="AU391" s="9"/>
      <c r="AV391" s="9"/>
      <c r="AW391" s="9"/>
      <c r="AX391" s="9"/>
      <c r="AY391" s="9"/>
      <c r="AZ391" s="9"/>
      <c r="BA391" s="9"/>
      <c r="BB391" s="9"/>
      <c r="BC391" s="44" t="str">
        <f>IF(AND(AC391&lt;&gt;"",AF391&lt;&gt;""),SUMPRODUCT((A_remplir!A404:A1393=A391)*A_remplir!D404:D1393),"")</f>
        <v/>
      </c>
      <c r="BD391" s="9"/>
      <c r="BE391" s="9"/>
      <c r="BF391" s="9"/>
      <c r="BG391" s="9"/>
      <c r="BH391" s="9"/>
      <c r="BI391" s="9"/>
      <c r="BJ391" s="9"/>
      <c r="BK391" s="9"/>
      <c r="BL391" s="9"/>
      <c r="BM391" s="9"/>
      <c r="BN391" s="9"/>
      <c r="BO391" s="9"/>
      <c r="BP391" s="9"/>
      <c r="BQ391" s="9"/>
      <c r="BR391" s="9"/>
      <c r="BS391" s="9"/>
      <c r="BT391" s="9"/>
      <c r="BU391" s="9"/>
      <c r="BV391" s="9"/>
      <c r="BW391" s="9"/>
      <c r="BX391" s="9"/>
      <c r="BY391" s="9"/>
      <c r="BZ391" s="9"/>
      <c r="CA391" s="9"/>
      <c r="CB391" s="9"/>
      <c r="CC391" s="9"/>
      <c r="CD391" s="9"/>
      <c r="CE391" s="9"/>
      <c r="CF391" s="9"/>
      <c r="CG391" s="9"/>
      <c r="CH391" s="9"/>
      <c r="CI391" s="9"/>
      <c r="CJ391" s="9"/>
      <c r="CK391" s="9"/>
      <c r="CL391" s="9"/>
      <c r="CM391" s="9" t="str">
        <f>IF(A_remplir!U404&lt;&gt;"",A_remplir!U404,"")</f>
        <v/>
      </c>
      <c r="CN391" s="9" t="str">
        <f>IF(A_remplir!W404&lt;&gt;"",A_remplir!W404,"")</f>
        <v/>
      </c>
      <c r="CO391" s="36" t="str">
        <f t="shared" si="14"/>
        <v/>
      </c>
    </row>
    <row r="392" spans="1:93" x14ac:dyDescent="0.25">
      <c r="A392" s="9"/>
      <c r="B392" s="9"/>
      <c r="C392" s="9"/>
      <c r="D392" s="9"/>
      <c r="E392" s="9"/>
      <c r="F392" s="9" t="str">
        <f>IF(A392&lt;&gt;"",A_remplir!$B$3,"")</f>
        <v/>
      </c>
      <c r="G392" s="9"/>
      <c r="H392" s="9" t="str">
        <f>IFERROR(VLOOKUP(G392,DONNEES!$C$2:$D$4,2,FALSE),"")</f>
        <v/>
      </c>
      <c r="I392" s="9"/>
      <c r="J392" s="9" t="str">
        <f>IFERROR(VLOOKUP(I392,DONNEES!$A$2:$B$4,2,FALSE),"")</f>
        <v/>
      </c>
      <c r="K392" s="9"/>
      <c r="L392" s="9"/>
      <c r="M392" s="9"/>
      <c r="N392" s="9" t="str">
        <f>IF(IF(A_remplir!B405&lt;&gt;0,A_remplir!B405,A_remplir!D405)=0,"",IF(A_remplir!B405&lt;&gt;0,A_remplir!B405,A_remplir!D405))</f>
        <v/>
      </c>
      <c r="O392" s="9"/>
      <c r="P392" s="9"/>
      <c r="Q392" s="9"/>
      <c r="R392" s="9" t="str">
        <f>IF(A_remplir!L405&lt;&gt;0,A_remplir!L405,"")</f>
        <v/>
      </c>
      <c r="S392" s="9" t="str">
        <f t="shared" si="13"/>
        <v/>
      </c>
      <c r="T392" s="9" t="str">
        <f>IF(A_remplir!I405&lt;&gt;0,A_remplir!I405,"")</f>
        <v/>
      </c>
      <c r="U392" s="9"/>
      <c r="V392" s="39" t="str">
        <f>IF(BC392&lt;&gt;"",A_remplir!$B$6,"")</f>
        <v/>
      </c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 t="str">
        <f>+IFERROR(VLOOKUP(AG392,DONNEES!M$6:$N391,2,0),"")</f>
        <v/>
      </c>
      <c r="AI392" s="9"/>
      <c r="AJ392" s="9" t="str">
        <f>IF(A_remplir!U405&lt;&gt;"",A_remplir!U405,"")</f>
        <v/>
      </c>
      <c r="AK392" s="9"/>
      <c r="AL392" s="9"/>
      <c r="AM392" s="9"/>
      <c r="AN392" s="9"/>
      <c r="AO392" s="9"/>
      <c r="AP392" s="9"/>
      <c r="AQ392" s="9"/>
      <c r="AR392" s="9"/>
      <c r="AS392" s="9"/>
      <c r="AT392" s="9"/>
      <c r="AU392" s="9"/>
      <c r="AV392" s="9"/>
      <c r="AW392" s="9"/>
      <c r="AX392" s="9"/>
      <c r="AY392" s="9"/>
      <c r="AZ392" s="9"/>
      <c r="BA392" s="9"/>
      <c r="BB392" s="9"/>
      <c r="BC392" s="44" t="str">
        <f>IF(AND(AC392&lt;&gt;"",AF392&lt;&gt;""),SUMPRODUCT((A_remplir!A405:A1394=A392)*A_remplir!D405:D1394),"")</f>
        <v/>
      </c>
      <c r="BD392" s="9"/>
      <c r="BE392" s="9"/>
      <c r="BF392" s="9"/>
      <c r="BG392" s="9"/>
      <c r="BH392" s="9"/>
      <c r="BI392" s="9"/>
      <c r="BJ392" s="9"/>
      <c r="BK392" s="9"/>
      <c r="BL392" s="9"/>
      <c r="BM392" s="9"/>
      <c r="BN392" s="9"/>
      <c r="BO392" s="9"/>
      <c r="BP392" s="9"/>
      <c r="BQ392" s="9"/>
      <c r="BR392" s="9"/>
      <c r="BS392" s="9"/>
      <c r="BT392" s="9"/>
      <c r="BU392" s="9"/>
      <c r="BV392" s="9"/>
      <c r="BW392" s="9"/>
      <c r="BX392" s="9"/>
      <c r="BY392" s="9"/>
      <c r="BZ392" s="9"/>
      <c r="CA392" s="9"/>
      <c r="CB392" s="9"/>
      <c r="CC392" s="9"/>
      <c r="CD392" s="9"/>
      <c r="CE392" s="9"/>
      <c r="CF392" s="9"/>
      <c r="CG392" s="9"/>
      <c r="CH392" s="9"/>
      <c r="CI392" s="9"/>
      <c r="CJ392" s="9"/>
      <c r="CK392" s="9"/>
      <c r="CL392" s="9"/>
      <c r="CM392" s="9" t="str">
        <f>IF(A_remplir!U405&lt;&gt;"",A_remplir!U405,"")</f>
        <v/>
      </c>
      <c r="CN392" s="9" t="str">
        <f>IF(A_remplir!W405&lt;&gt;"",A_remplir!W405,"")</f>
        <v/>
      </c>
      <c r="CO392" s="36" t="str">
        <f t="shared" si="14"/>
        <v/>
      </c>
    </row>
    <row r="393" spans="1:93" x14ac:dyDescent="0.25">
      <c r="A393" s="9"/>
      <c r="B393" s="9"/>
      <c r="C393" s="9"/>
      <c r="D393" s="9"/>
      <c r="E393" s="9"/>
      <c r="F393" s="9" t="str">
        <f>IF(A393&lt;&gt;"",A_remplir!$B$3,"")</f>
        <v/>
      </c>
      <c r="G393" s="9"/>
      <c r="H393" s="9" t="str">
        <f>IFERROR(VLOOKUP(G393,DONNEES!$C$2:$D$4,2,FALSE),"")</f>
        <v/>
      </c>
      <c r="I393" s="9"/>
      <c r="J393" s="9" t="str">
        <f>IFERROR(VLOOKUP(I393,DONNEES!$A$2:$B$4,2,FALSE),"")</f>
        <v/>
      </c>
      <c r="K393" s="9"/>
      <c r="L393" s="9"/>
      <c r="M393" s="9"/>
      <c r="N393" s="9" t="str">
        <f>IF(IF(A_remplir!B406&lt;&gt;0,A_remplir!B406,A_remplir!D406)=0,"",IF(A_remplir!B406&lt;&gt;0,A_remplir!B406,A_remplir!D406))</f>
        <v/>
      </c>
      <c r="O393" s="9"/>
      <c r="P393" s="9"/>
      <c r="Q393" s="9"/>
      <c r="R393" s="9" t="str">
        <f>IF(A_remplir!L406&lt;&gt;0,A_remplir!L406,"")</f>
        <v/>
      </c>
      <c r="S393" s="9" t="str">
        <f t="shared" si="13"/>
        <v/>
      </c>
      <c r="T393" s="9" t="str">
        <f>IF(A_remplir!I406&lt;&gt;0,A_remplir!I406,"")</f>
        <v/>
      </c>
      <c r="U393" s="9"/>
      <c r="V393" s="39" t="str">
        <f>IF(BC393&lt;&gt;"",A_remplir!$B$6,"")</f>
        <v/>
      </c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 t="str">
        <f>+IFERROR(VLOOKUP(AG393,DONNEES!M$6:$N392,2,0),"")</f>
        <v/>
      </c>
      <c r="AI393" s="9"/>
      <c r="AJ393" s="9" t="str">
        <f>IF(A_remplir!U406&lt;&gt;"",A_remplir!U406,"")</f>
        <v/>
      </c>
      <c r="AK393" s="9"/>
      <c r="AL393" s="9"/>
      <c r="AM393" s="9"/>
      <c r="AN393" s="9"/>
      <c r="AO393" s="9"/>
      <c r="AP393" s="9"/>
      <c r="AQ393" s="9"/>
      <c r="AR393" s="9"/>
      <c r="AS393" s="9"/>
      <c r="AT393" s="9"/>
      <c r="AU393" s="9"/>
      <c r="AV393" s="9"/>
      <c r="AW393" s="9"/>
      <c r="AX393" s="9"/>
      <c r="AY393" s="9"/>
      <c r="AZ393" s="9"/>
      <c r="BA393" s="9"/>
      <c r="BB393" s="9"/>
      <c r="BC393" s="44" t="str">
        <f>IF(AND(AC393&lt;&gt;"",AF393&lt;&gt;""),SUMPRODUCT((A_remplir!A406:A1395=A393)*A_remplir!D406:D1395),"")</f>
        <v/>
      </c>
      <c r="BD393" s="9"/>
      <c r="BE393" s="9"/>
      <c r="BF393" s="9"/>
      <c r="BG393" s="9"/>
      <c r="BH393" s="9"/>
      <c r="BI393" s="9"/>
      <c r="BJ393" s="9"/>
      <c r="BK393" s="9"/>
      <c r="BL393" s="9"/>
      <c r="BM393" s="9"/>
      <c r="BN393" s="9"/>
      <c r="BO393" s="9"/>
      <c r="BP393" s="9"/>
      <c r="BQ393" s="9"/>
      <c r="BR393" s="9"/>
      <c r="BS393" s="9"/>
      <c r="BT393" s="9"/>
      <c r="BU393" s="9"/>
      <c r="BV393" s="9"/>
      <c r="BW393" s="9"/>
      <c r="BX393" s="9"/>
      <c r="BY393" s="9"/>
      <c r="BZ393" s="9"/>
      <c r="CA393" s="9"/>
      <c r="CB393" s="9"/>
      <c r="CC393" s="9"/>
      <c r="CD393" s="9"/>
      <c r="CE393" s="9"/>
      <c r="CF393" s="9"/>
      <c r="CG393" s="9"/>
      <c r="CH393" s="9"/>
      <c r="CI393" s="9"/>
      <c r="CJ393" s="9"/>
      <c r="CK393" s="9"/>
      <c r="CL393" s="9"/>
      <c r="CM393" s="9" t="str">
        <f>IF(A_remplir!U406&lt;&gt;"",A_remplir!U406,"")</f>
        <v/>
      </c>
      <c r="CN393" s="9" t="str">
        <f>IF(A_remplir!W406&lt;&gt;"",A_remplir!W406,"")</f>
        <v/>
      </c>
      <c r="CO393" s="36" t="str">
        <f t="shared" si="14"/>
        <v/>
      </c>
    </row>
    <row r="394" spans="1:93" x14ac:dyDescent="0.25">
      <c r="A394" s="9"/>
      <c r="B394" s="9"/>
      <c r="C394" s="9"/>
      <c r="D394" s="9"/>
      <c r="E394" s="9"/>
      <c r="F394" s="9" t="str">
        <f>IF(A394&lt;&gt;"",A_remplir!$B$3,"")</f>
        <v/>
      </c>
      <c r="G394" s="9"/>
      <c r="H394" s="9" t="str">
        <f>IFERROR(VLOOKUP(G394,DONNEES!$C$2:$D$4,2,FALSE),"")</f>
        <v/>
      </c>
      <c r="I394" s="9"/>
      <c r="J394" s="9" t="str">
        <f>IFERROR(VLOOKUP(I394,DONNEES!$A$2:$B$4,2,FALSE),"")</f>
        <v/>
      </c>
      <c r="K394" s="9"/>
      <c r="L394" s="9"/>
      <c r="M394" s="9"/>
      <c r="N394" s="9" t="str">
        <f>IF(IF(A_remplir!B407&lt;&gt;0,A_remplir!B407,A_remplir!D407)=0,"",IF(A_remplir!B407&lt;&gt;0,A_remplir!B407,A_remplir!D407))</f>
        <v/>
      </c>
      <c r="O394" s="9"/>
      <c r="P394" s="9"/>
      <c r="Q394" s="9"/>
      <c r="R394" s="9" t="str">
        <f>IF(A_remplir!L407&lt;&gt;0,A_remplir!L407,"")</f>
        <v/>
      </c>
      <c r="S394" s="9" t="str">
        <f t="shared" si="13"/>
        <v/>
      </c>
      <c r="T394" s="9" t="str">
        <f>IF(A_remplir!I407&lt;&gt;0,A_remplir!I407,"")</f>
        <v/>
      </c>
      <c r="U394" s="9"/>
      <c r="V394" s="39" t="str">
        <f>IF(BC394&lt;&gt;"",A_remplir!$B$6,"")</f>
        <v/>
      </c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 t="str">
        <f>+IFERROR(VLOOKUP(AG394,DONNEES!M$6:$N393,2,0),"")</f>
        <v/>
      </c>
      <c r="AI394" s="9"/>
      <c r="AJ394" s="9" t="str">
        <f>IF(A_remplir!U407&lt;&gt;"",A_remplir!U407,"")</f>
        <v/>
      </c>
      <c r="AK394" s="9"/>
      <c r="AL394" s="9"/>
      <c r="AM394" s="9"/>
      <c r="AN394" s="9"/>
      <c r="AO394" s="9"/>
      <c r="AP394" s="9"/>
      <c r="AQ394" s="9"/>
      <c r="AR394" s="9"/>
      <c r="AS394" s="9"/>
      <c r="AT394" s="9"/>
      <c r="AU394" s="9"/>
      <c r="AV394" s="9"/>
      <c r="AW394" s="9"/>
      <c r="AX394" s="9"/>
      <c r="AY394" s="9"/>
      <c r="AZ394" s="9"/>
      <c r="BA394" s="9"/>
      <c r="BB394" s="9"/>
      <c r="BC394" s="44" t="str">
        <f>IF(AND(AC394&lt;&gt;"",AF394&lt;&gt;""),SUMPRODUCT((A_remplir!A407:A1396=A394)*A_remplir!D407:D1396),"")</f>
        <v/>
      </c>
      <c r="BD394" s="9"/>
      <c r="BE394" s="9"/>
      <c r="BF394" s="9"/>
      <c r="BG394" s="9"/>
      <c r="BH394" s="9"/>
      <c r="BI394" s="9"/>
      <c r="BJ394" s="9"/>
      <c r="BK394" s="9"/>
      <c r="BL394" s="9"/>
      <c r="BM394" s="9"/>
      <c r="BN394" s="9"/>
      <c r="BO394" s="9"/>
      <c r="BP394" s="9"/>
      <c r="BQ394" s="9"/>
      <c r="BR394" s="9"/>
      <c r="BS394" s="9"/>
      <c r="BT394" s="9"/>
      <c r="BU394" s="9"/>
      <c r="BV394" s="9"/>
      <c r="BW394" s="9"/>
      <c r="BX394" s="9"/>
      <c r="BY394" s="9"/>
      <c r="BZ394" s="9"/>
      <c r="CA394" s="9"/>
      <c r="CB394" s="9"/>
      <c r="CC394" s="9"/>
      <c r="CD394" s="9"/>
      <c r="CE394" s="9"/>
      <c r="CF394" s="9"/>
      <c r="CG394" s="9"/>
      <c r="CH394" s="9"/>
      <c r="CI394" s="9"/>
      <c r="CJ394" s="9"/>
      <c r="CK394" s="9"/>
      <c r="CL394" s="9"/>
      <c r="CM394" s="9" t="str">
        <f>IF(A_remplir!U407&lt;&gt;"",A_remplir!U407,"")</f>
        <v/>
      </c>
      <c r="CN394" s="9" t="str">
        <f>IF(A_remplir!W407&lt;&gt;"",A_remplir!W407,"")</f>
        <v/>
      </c>
      <c r="CO394" s="36" t="str">
        <f t="shared" si="14"/>
        <v/>
      </c>
    </row>
    <row r="395" spans="1:93" x14ac:dyDescent="0.25">
      <c r="A395" s="9"/>
      <c r="B395" s="9"/>
      <c r="C395" s="9"/>
      <c r="D395" s="9"/>
      <c r="E395" s="9"/>
      <c r="F395" s="9" t="str">
        <f>IF(A395&lt;&gt;"",A_remplir!$B$3,"")</f>
        <v/>
      </c>
      <c r="G395" s="9"/>
      <c r="H395" s="9" t="str">
        <f>IFERROR(VLOOKUP(G395,DONNEES!$C$2:$D$4,2,FALSE),"")</f>
        <v/>
      </c>
      <c r="I395" s="9"/>
      <c r="J395" s="9" t="str">
        <f>IFERROR(VLOOKUP(I395,DONNEES!$A$2:$B$4,2,FALSE),"")</f>
        <v/>
      </c>
      <c r="K395" s="9"/>
      <c r="L395" s="9"/>
      <c r="M395" s="9"/>
      <c r="N395" s="9" t="str">
        <f>IF(IF(A_remplir!B408&lt;&gt;0,A_remplir!B408,A_remplir!D408)=0,"",IF(A_remplir!B408&lt;&gt;0,A_remplir!B408,A_remplir!D408))</f>
        <v/>
      </c>
      <c r="O395" s="9"/>
      <c r="P395" s="9"/>
      <c r="Q395" s="9"/>
      <c r="R395" s="9" t="str">
        <f>IF(A_remplir!L408&lt;&gt;0,A_remplir!L408,"")</f>
        <v/>
      </c>
      <c r="S395" s="9" t="str">
        <f t="shared" si="13"/>
        <v/>
      </c>
      <c r="T395" s="9" t="str">
        <f>IF(A_remplir!I408&lt;&gt;0,A_remplir!I408,"")</f>
        <v/>
      </c>
      <c r="U395" s="9"/>
      <c r="V395" s="39" t="str">
        <f>IF(BC395&lt;&gt;"",A_remplir!$B$6,"")</f>
        <v/>
      </c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 t="str">
        <f>+IFERROR(VLOOKUP(AG395,DONNEES!M$6:$N394,2,0),"")</f>
        <v/>
      </c>
      <c r="AI395" s="9"/>
      <c r="AJ395" s="9" t="str">
        <f>IF(A_remplir!U408&lt;&gt;"",A_remplir!U408,"")</f>
        <v/>
      </c>
      <c r="AK395" s="9"/>
      <c r="AL395" s="9"/>
      <c r="AM395" s="9"/>
      <c r="AN395" s="9"/>
      <c r="AO395" s="9"/>
      <c r="AP395" s="9"/>
      <c r="AQ395" s="9"/>
      <c r="AR395" s="9"/>
      <c r="AS395" s="9"/>
      <c r="AT395" s="9"/>
      <c r="AU395" s="9"/>
      <c r="AV395" s="9"/>
      <c r="AW395" s="9"/>
      <c r="AX395" s="9"/>
      <c r="AY395" s="9"/>
      <c r="AZ395" s="9"/>
      <c r="BA395" s="9"/>
      <c r="BB395" s="9"/>
      <c r="BC395" s="44" t="str">
        <f>IF(AND(AC395&lt;&gt;"",AF395&lt;&gt;""),SUMPRODUCT((A_remplir!A408:A1397=A395)*A_remplir!D408:D1397),"")</f>
        <v/>
      </c>
      <c r="BD395" s="9"/>
      <c r="BE395" s="9"/>
      <c r="BF395" s="9"/>
      <c r="BG395" s="9"/>
      <c r="BH395" s="9"/>
      <c r="BI395" s="9"/>
      <c r="BJ395" s="9"/>
      <c r="BK395" s="9"/>
      <c r="BL395" s="9"/>
      <c r="BM395" s="9"/>
      <c r="BN395" s="9"/>
      <c r="BO395" s="9"/>
      <c r="BP395" s="9"/>
      <c r="BQ395" s="9"/>
      <c r="BR395" s="9"/>
      <c r="BS395" s="9"/>
      <c r="BT395" s="9"/>
      <c r="BU395" s="9"/>
      <c r="BV395" s="9"/>
      <c r="BW395" s="9"/>
      <c r="BX395" s="9"/>
      <c r="BY395" s="9"/>
      <c r="BZ395" s="9"/>
      <c r="CA395" s="9"/>
      <c r="CB395" s="9"/>
      <c r="CC395" s="9"/>
      <c r="CD395" s="9"/>
      <c r="CE395" s="9"/>
      <c r="CF395" s="9"/>
      <c r="CG395" s="9"/>
      <c r="CH395" s="9"/>
      <c r="CI395" s="9"/>
      <c r="CJ395" s="9"/>
      <c r="CK395" s="9"/>
      <c r="CL395" s="9"/>
      <c r="CM395" s="9" t="str">
        <f>IF(A_remplir!U408&lt;&gt;"",A_remplir!U408,"")</f>
        <v/>
      </c>
      <c r="CN395" s="9" t="str">
        <f>IF(A_remplir!W408&lt;&gt;"",A_remplir!W408,"")</f>
        <v/>
      </c>
      <c r="CO395" s="36" t="str">
        <f t="shared" si="14"/>
        <v/>
      </c>
    </row>
    <row r="396" spans="1:93" x14ac:dyDescent="0.25">
      <c r="A396" s="9"/>
      <c r="B396" s="9"/>
      <c r="C396" s="9"/>
      <c r="D396" s="9"/>
      <c r="E396" s="9"/>
      <c r="F396" s="9" t="str">
        <f>IF(A396&lt;&gt;"",A_remplir!$B$3,"")</f>
        <v/>
      </c>
      <c r="G396" s="9"/>
      <c r="H396" s="9" t="str">
        <f>IFERROR(VLOOKUP(G396,DONNEES!$C$2:$D$4,2,FALSE),"")</f>
        <v/>
      </c>
      <c r="I396" s="9"/>
      <c r="J396" s="9" t="str">
        <f>IFERROR(VLOOKUP(I396,DONNEES!$A$2:$B$4,2,FALSE),"")</f>
        <v/>
      </c>
      <c r="K396" s="9"/>
      <c r="L396" s="9"/>
      <c r="M396" s="9"/>
      <c r="N396" s="9" t="str">
        <f>IF(IF(A_remplir!B409&lt;&gt;0,A_remplir!B409,A_remplir!D409)=0,"",IF(A_remplir!B409&lt;&gt;0,A_remplir!B409,A_remplir!D409))</f>
        <v/>
      </c>
      <c r="O396" s="9"/>
      <c r="P396" s="9"/>
      <c r="Q396" s="9"/>
      <c r="R396" s="9" t="str">
        <f>IF(A_remplir!L409&lt;&gt;0,A_remplir!L409,"")</f>
        <v/>
      </c>
      <c r="S396" s="9" t="str">
        <f t="shared" si="13"/>
        <v/>
      </c>
      <c r="T396" s="9" t="str">
        <f>IF(A_remplir!I409&lt;&gt;0,A_remplir!I409,"")</f>
        <v/>
      </c>
      <c r="U396" s="9"/>
      <c r="V396" s="39" t="str">
        <f>IF(BC396&lt;&gt;"",A_remplir!$B$6,"")</f>
        <v/>
      </c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 t="str">
        <f>+IFERROR(VLOOKUP(AG396,DONNEES!M$6:$N395,2,0),"")</f>
        <v/>
      </c>
      <c r="AI396" s="9"/>
      <c r="AJ396" s="9" t="str">
        <f>IF(A_remplir!U409&lt;&gt;"",A_remplir!U409,"")</f>
        <v/>
      </c>
      <c r="AK396" s="9"/>
      <c r="AL396" s="9"/>
      <c r="AM396" s="9"/>
      <c r="AN396" s="9"/>
      <c r="AO396" s="9"/>
      <c r="AP396" s="9"/>
      <c r="AQ396" s="9"/>
      <c r="AR396" s="9"/>
      <c r="AS396" s="9"/>
      <c r="AT396" s="9"/>
      <c r="AU396" s="9"/>
      <c r="AV396" s="9"/>
      <c r="AW396" s="9"/>
      <c r="AX396" s="9"/>
      <c r="AY396" s="9"/>
      <c r="AZ396" s="9"/>
      <c r="BA396" s="9"/>
      <c r="BB396" s="9"/>
      <c r="BC396" s="44" t="str">
        <f>IF(AND(AC396&lt;&gt;"",AF396&lt;&gt;""),SUMPRODUCT((A_remplir!A409:A1398=A396)*A_remplir!D409:D1398),"")</f>
        <v/>
      </c>
      <c r="BD396" s="9"/>
      <c r="BE396" s="9"/>
      <c r="BF396" s="9"/>
      <c r="BG396" s="9"/>
      <c r="BH396" s="9"/>
      <c r="BI396" s="9"/>
      <c r="BJ396" s="9"/>
      <c r="BK396" s="9"/>
      <c r="BL396" s="9"/>
      <c r="BM396" s="9"/>
      <c r="BN396" s="9"/>
      <c r="BO396" s="9"/>
      <c r="BP396" s="9"/>
      <c r="BQ396" s="9"/>
      <c r="BR396" s="9"/>
      <c r="BS396" s="9"/>
      <c r="BT396" s="9"/>
      <c r="BU396" s="9"/>
      <c r="BV396" s="9"/>
      <c r="BW396" s="9"/>
      <c r="BX396" s="9"/>
      <c r="BY396" s="9"/>
      <c r="BZ396" s="9"/>
      <c r="CA396" s="9"/>
      <c r="CB396" s="9"/>
      <c r="CC396" s="9"/>
      <c r="CD396" s="9"/>
      <c r="CE396" s="9"/>
      <c r="CF396" s="9"/>
      <c r="CG396" s="9"/>
      <c r="CH396" s="9"/>
      <c r="CI396" s="9"/>
      <c r="CJ396" s="9"/>
      <c r="CK396" s="9"/>
      <c r="CL396" s="9"/>
      <c r="CM396" s="9" t="str">
        <f>IF(A_remplir!U409&lt;&gt;"",A_remplir!U409,"")</f>
        <v/>
      </c>
      <c r="CN396" s="9" t="str">
        <f>IF(A_remplir!W409&lt;&gt;"",A_remplir!W409,"")</f>
        <v/>
      </c>
      <c r="CO396" s="36" t="str">
        <f t="shared" si="14"/>
        <v/>
      </c>
    </row>
    <row r="397" spans="1:93" x14ac:dyDescent="0.25">
      <c r="A397" s="9"/>
      <c r="B397" s="9"/>
      <c r="C397" s="9"/>
      <c r="D397" s="9"/>
      <c r="E397" s="9"/>
      <c r="F397" s="9" t="str">
        <f>IF(A397&lt;&gt;"",A_remplir!$B$3,"")</f>
        <v/>
      </c>
      <c r="G397" s="9"/>
      <c r="H397" s="9" t="str">
        <f>IFERROR(VLOOKUP(G397,DONNEES!$C$2:$D$4,2,FALSE),"")</f>
        <v/>
      </c>
      <c r="I397" s="9"/>
      <c r="J397" s="9" t="str">
        <f>IFERROR(VLOOKUP(I397,DONNEES!$A$2:$B$4,2,FALSE),"")</f>
        <v/>
      </c>
      <c r="K397" s="9"/>
      <c r="L397" s="9"/>
      <c r="M397" s="9"/>
      <c r="N397" s="9" t="str">
        <f>IF(IF(A_remplir!B410&lt;&gt;0,A_remplir!B410,A_remplir!D410)=0,"",IF(A_remplir!B410&lt;&gt;0,A_remplir!B410,A_remplir!D410))</f>
        <v/>
      </c>
      <c r="O397" s="9"/>
      <c r="P397" s="9"/>
      <c r="Q397" s="9"/>
      <c r="R397" s="9" t="str">
        <f>IF(A_remplir!L410&lt;&gt;0,A_remplir!L410,"")</f>
        <v/>
      </c>
      <c r="S397" s="9" t="str">
        <f t="shared" si="13"/>
        <v/>
      </c>
      <c r="T397" s="9" t="str">
        <f>IF(A_remplir!I410&lt;&gt;0,A_remplir!I410,"")</f>
        <v/>
      </c>
      <c r="U397" s="9"/>
      <c r="V397" s="39" t="str">
        <f>IF(BC397&lt;&gt;"",A_remplir!$B$6,"")</f>
        <v/>
      </c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 t="str">
        <f>+IFERROR(VLOOKUP(AG397,DONNEES!M$6:$N396,2,0),"")</f>
        <v/>
      </c>
      <c r="AI397" s="9"/>
      <c r="AJ397" s="9" t="str">
        <f>IF(A_remplir!U410&lt;&gt;"",A_remplir!U410,"")</f>
        <v/>
      </c>
      <c r="AK397" s="9"/>
      <c r="AL397" s="9"/>
      <c r="AM397" s="9"/>
      <c r="AN397" s="9"/>
      <c r="AO397" s="9"/>
      <c r="AP397" s="9"/>
      <c r="AQ397" s="9"/>
      <c r="AR397" s="9"/>
      <c r="AS397" s="9"/>
      <c r="AT397" s="9"/>
      <c r="AU397" s="9"/>
      <c r="AV397" s="9"/>
      <c r="AW397" s="9"/>
      <c r="AX397" s="9"/>
      <c r="AY397" s="9"/>
      <c r="AZ397" s="9"/>
      <c r="BA397" s="9"/>
      <c r="BB397" s="9"/>
      <c r="BC397" s="44" t="str">
        <f>IF(AND(AC397&lt;&gt;"",AF397&lt;&gt;""),SUMPRODUCT((A_remplir!A410:A1399=A397)*A_remplir!D410:D1399),"")</f>
        <v/>
      </c>
      <c r="BD397" s="9"/>
      <c r="BE397" s="9"/>
      <c r="BF397" s="9"/>
      <c r="BG397" s="9"/>
      <c r="BH397" s="9"/>
      <c r="BI397" s="9"/>
      <c r="BJ397" s="9"/>
      <c r="BK397" s="9"/>
      <c r="BL397" s="9"/>
      <c r="BM397" s="9"/>
      <c r="BN397" s="9"/>
      <c r="BO397" s="9"/>
      <c r="BP397" s="9"/>
      <c r="BQ397" s="9"/>
      <c r="BR397" s="9"/>
      <c r="BS397" s="9"/>
      <c r="BT397" s="9"/>
      <c r="BU397" s="9"/>
      <c r="BV397" s="9"/>
      <c r="BW397" s="9"/>
      <c r="BX397" s="9"/>
      <c r="BY397" s="9"/>
      <c r="BZ397" s="9"/>
      <c r="CA397" s="9"/>
      <c r="CB397" s="9"/>
      <c r="CC397" s="9"/>
      <c r="CD397" s="9"/>
      <c r="CE397" s="9"/>
      <c r="CF397" s="9"/>
      <c r="CG397" s="9"/>
      <c r="CH397" s="9"/>
      <c r="CI397" s="9"/>
      <c r="CJ397" s="9"/>
      <c r="CK397" s="9"/>
      <c r="CL397" s="9"/>
      <c r="CM397" s="9" t="str">
        <f>IF(A_remplir!U410&lt;&gt;"",A_remplir!U410,"")</f>
        <v/>
      </c>
      <c r="CN397" s="9" t="str">
        <f>IF(A_remplir!W410&lt;&gt;"",A_remplir!W410,"")</f>
        <v/>
      </c>
      <c r="CO397" s="36" t="str">
        <f t="shared" si="14"/>
        <v/>
      </c>
    </row>
    <row r="398" spans="1:93" x14ac:dyDescent="0.25">
      <c r="A398" s="9"/>
      <c r="B398" s="9"/>
      <c r="C398" s="9"/>
      <c r="D398" s="9"/>
      <c r="E398" s="9"/>
      <c r="F398" s="9" t="str">
        <f>IF(A398&lt;&gt;"",A_remplir!$B$3,"")</f>
        <v/>
      </c>
      <c r="G398" s="9"/>
      <c r="H398" s="9" t="str">
        <f>IFERROR(VLOOKUP(G398,DONNEES!$C$2:$D$4,2,FALSE),"")</f>
        <v/>
      </c>
      <c r="I398" s="9"/>
      <c r="J398" s="9" t="str">
        <f>IFERROR(VLOOKUP(I398,DONNEES!$A$2:$B$4,2,FALSE),"")</f>
        <v/>
      </c>
      <c r="K398" s="9"/>
      <c r="L398" s="9"/>
      <c r="M398" s="9"/>
      <c r="N398" s="9" t="str">
        <f>IF(IF(A_remplir!B411&lt;&gt;0,A_remplir!B411,A_remplir!D411)=0,"",IF(A_remplir!B411&lt;&gt;0,A_remplir!B411,A_remplir!D411))</f>
        <v/>
      </c>
      <c r="O398" s="9"/>
      <c r="P398" s="9"/>
      <c r="Q398" s="9"/>
      <c r="R398" s="9" t="str">
        <f>IF(A_remplir!L411&lt;&gt;0,A_remplir!L411,"")</f>
        <v/>
      </c>
      <c r="S398" s="9" t="str">
        <f t="shared" si="13"/>
        <v/>
      </c>
      <c r="T398" s="9" t="str">
        <f>IF(A_remplir!I411&lt;&gt;0,A_remplir!I411,"")</f>
        <v/>
      </c>
      <c r="U398" s="9"/>
      <c r="V398" s="39" t="str">
        <f>IF(BC398&lt;&gt;"",A_remplir!$B$6,"")</f>
        <v/>
      </c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 t="str">
        <f>+IFERROR(VLOOKUP(AG398,DONNEES!M$6:$N397,2,0),"")</f>
        <v/>
      </c>
      <c r="AI398" s="9"/>
      <c r="AJ398" s="9" t="str">
        <f>IF(A_remplir!U411&lt;&gt;"",A_remplir!U411,"")</f>
        <v/>
      </c>
      <c r="AK398" s="9"/>
      <c r="AL398" s="9"/>
      <c r="AM398" s="9"/>
      <c r="AN398" s="9"/>
      <c r="AO398" s="9"/>
      <c r="AP398" s="9"/>
      <c r="AQ398" s="9"/>
      <c r="AR398" s="9"/>
      <c r="AS398" s="9"/>
      <c r="AT398" s="9"/>
      <c r="AU398" s="9"/>
      <c r="AV398" s="9"/>
      <c r="AW398" s="9"/>
      <c r="AX398" s="9"/>
      <c r="AY398" s="9"/>
      <c r="AZ398" s="9"/>
      <c r="BA398" s="9"/>
      <c r="BB398" s="9"/>
      <c r="BC398" s="44" t="str">
        <f>IF(AND(AC398&lt;&gt;"",AF398&lt;&gt;""),SUMPRODUCT((A_remplir!A411:A1400=A398)*A_remplir!D411:D1400),"")</f>
        <v/>
      </c>
      <c r="BD398" s="9"/>
      <c r="BE398" s="9"/>
      <c r="BF398" s="9"/>
      <c r="BG398" s="9"/>
      <c r="BH398" s="9"/>
      <c r="BI398" s="9"/>
      <c r="BJ398" s="9"/>
      <c r="BK398" s="9"/>
      <c r="BL398" s="9"/>
      <c r="BM398" s="9"/>
      <c r="BN398" s="9"/>
      <c r="BO398" s="9"/>
      <c r="BP398" s="9"/>
      <c r="BQ398" s="9"/>
      <c r="BR398" s="9"/>
      <c r="BS398" s="9"/>
      <c r="BT398" s="9"/>
      <c r="BU398" s="9"/>
      <c r="BV398" s="9"/>
      <c r="BW398" s="9"/>
      <c r="BX398" s="9"/>
      <c r="BY398" s="9"/>
      <c r="BZ398" s="9"/>
      <c r="CA398" s="9"/>
      <c r="CB398" s="9"/>
      <c r="CC398" s="9"/>
      <c r="CD398" s="9"/>
      <c r="CE398" s="9"/>
      <c r="CF398" s="9"/>
      <c r="CG398" s="9"/>
      <c r="CH398" s="9"/>
      <c r="CI398" s="9"/>
      <c r="CJ398" s="9"/>
      <c r="CK398" s="9"/>
      <c r="CL398" s="9"/>
      <c r="CM398" s="9" t="str">
        <f>IF(A_remplir!U411&lt;&gt;"",A_remplir!U411,"")</f>
        <v/>
      </c>
      <c r="CN398" s="9" t="str">
        <f>IF(A_remplir!W411&lt;&gt;"",A_remplir!W411,"")</f>
        <v/>
      </c>
      <c r="CO398" s="36" t="str">
        <f t="shared" si="14"/>
        <v/>
      </c>
    </row>
    <row r="399" spans="1:93" x14ac:dyDescent="0.25">
      <c r="A399" s="9"/>
      <c r="B399" s="9"/>
      <c r="C399" s="9"/>
      <c r="D399" s="9"/>
      <c r="E399" s="9"/>
      <c r="F399" s="9" t="str">
        <f>IF(A399&lt;&gt;"",A_remplir!$B$3,"")</f>
        <v/>
      </c>
      <c r="G399" s="9"/>
      <c r="H399" s="9" t="str">
        <f>IFERROR(VLOOKUP(G399,DONNEES!$C$2:$D$4,2,FALSE),"")</f>
        <v/>
      </c>
      <c r="I399" s="9"/>
      <c r="J399" s="9" t="str">
        <f>IFERROR(VLOOKUP(I399,DONNEES!$A$2:$B$4,2,FALSE),"")</f>
        <v/>
      </c>
      <c r="K399" s="9"/>
      <c r="L399" s="9"/>
      <c r="M399" s="9"/>
      <c r="N399" s="9" t="str">
        <f>IF(IF(A_remplir!B412&lt;&gt;0,A_remplir!B412,A_remplir!D412)=0,"",IF(A_remplir!B412&lt;&gt;0,A_remplir!B412,A_remplir!D412))</f>
        <v/>
      </c>
      <c r="O399" s="9"/>
      <c r="P399" s="9"/>
      <c r="Q399" s="9"/>
      <c r="R399" s="9" t="str">
        <f>IF(A_remplir!L412&lt;&gt;0,A_remplir!L412,"")</f>
        <v/>
      </c>
      <c r="S399" s="9" t="str">
        <f t="shared" si="13"/>
        <v/>
      </c>
      <c r="T399" s="9" t="str">
        <f>IF(A_remplir!I412&lt;&gt;0,A_remplir!I412,"")</f>
        <v/>
      </c>
      <c r="U399" s="9"/>
      <c r="V399" s="39" t="str">
        <f>IF(BC399&lt;&gt;"",A_remplir!$B$6,"")</f>
        <v/>
      </c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 t="str">
        <f>+IFERROR(VLOOKUP(AG399,DONNEES!M$6:$N398,2,0),"")</f>
        <v/>
      </c>
      <c r="AI399" s="9"/>
      <c r="AJ399" s="9" t="str">
        <f>IF(A_remplir!U412&lt;&gt;"",A_remplir!U412,"")</f>
        <v/>
      </c>
      <c r="AK399" s="9"/>
      <c r="AL399" s="9"/>
      <c r="AM399" s="9"/>
      <c r="AN399" s="9"/>
      <c r="AO399" s="9"/>
      <c r="AP399" s="9"/>
      <c r="AQ399" s="9"/>
      <c r="AR399" s="9"/>
      <c r="AS399" s="9"/>
      <c r="AT399" s="9"/>
      <c r="AU399" s="9"/>
      <c r="AV399" s="9"/>
      <c r="AW399" s="9"/>
      <c r="AX399" s="9"/>
      <c r="AY399" s="9"/>
      <c r="AZ399" s="9"/>
      <c r="BA399" s="9"/>
      <c r="BB399" s="9"/>
      <c r="BC399" s="44" t="str">
        <f>IF(AND(AC399&lt;&gt;"",AF399&lt;&gt;""),SUMPRODUCT((A_remplir!A412:A1401=A399)*A_remplir!D412:D1401),"")</f>
        <v/>
      </c>
      <c r="BD399" s="9"/>
      <c r="BE399" s="9"/>
      <c r="BF399" s="9"/>
      <c r="BG399" s="9"/>
      <c r="BH399" s="9"/>
      <c r="BI399" s="9"/>
      <c r="BJ399" s="9"/>
      <c r="BK399" s="9"/>
      <c r="BL399" s="9"/>
      <c r="BM399" s="9"/>
      <c r="BN399" s="9"/>
      <c r="BO399" s="9"/>
      <c r="BP399" s="9"/>
      <c r="BQ399" s="9"/>
      <c r="BR399" s="9"/>
      <c r="BS399" s="9"/>
      <c r="BT399" s="9"/>
      <c r="BU399" s="9"/>
      <c r="BV399" s="9"/>
      <c r="BW399" s="9"/>
      <c r="BX399" s="9"/>
      <c r="BY399" s="9"/>
      <c r="BZ399" s="9"/>
      <c r="CA399" s="9"/>
      <c r="CB399" s="9"/>
      <c r="CC399" s="9"/>
      <c r="CD399" s="9"/>
      <c r="CE399" s="9"/>
      <c r="CF399" s="9"/>
      <c r="CG399" s="9"/>
      <c r="CH399" s="9"/>
      <c r="CI399" s="9"/>
      <c r="CJ399" s="9"/>
      <c r="CK399" s="9"/>
      <c r="CL399" s="9"/>
      <c r="CM399" s="9" t="str">
        <f>IF(A_remplir!U412&lt;&gt;"",A_remplir!U412,"")</f>
        <v/>
      </c>
      <c r="CN399" s="9" t="str">
        <f>IF(A_remplir!W412&lt;&gt;"",A_remplir!W412,"")</f>
        <v/>
      </c>
      <c r="CO399" s="36" t="str">
        <f t="shared" si="14"/>
        <v/>
      </c>
    </row>
    <row r="400" spans="1:93" x14ac:dyDescent="0.25">
      <c r="A400" s="9"/>
      <c r="B400" s="9"/>
      <c r="C400" s="9"/>
      <c r="D400" s="9"/>
      <c r="E400" s="9"/>
      <c r="F400" s="9" t="str">
        <f>IF(A400&lt;&gt;"",A_remplir!$B$3,"")</f>
        <v/>
      </c>
      <c r="G400" s="9"/>
      <c r="H400" s="9" t="str">
        <f>IFERROR(VLOOKUP(G400,DONNEES!$C$2:$D$4,2,FALSE),"")</f>
        <v/>
      </c>
      <c r="I400" s="9"/>
      <c r="J400" s="9" t="str">
        <f>IFERROR(VLOOKUP(I400,DONNEES!$A$2:$B$4,2,FALSE),"")</f>
        <v/>
      </c>
      <c r="K400" s="9"/>
      <c r="L400" s="9"/>
      <c r="M400" s="9"/>
      <c r="N400" s="9" t="str">
        <f>IF(IF(A_remplir!B413&lt;&gt;0,A_remplir!B413,A_remplir!D413)=0,"",IF(A_remplir!B413&lt;&gt;0,A_remplir!B413,A_remplir!D413))</f>
        <v/>
      </c>
      <c r="O400" s="9"/>
      <c r="P400" s="9"/>
      <c r="Q400" s="9"/>
      <c r="R400" s="9" t="str">
        <f>IF(A_remplir!L413&lt;&gt;0,A_remplir!L413,"")</f>
        <v/>
      </c>
      <c r="S400" s="9" t="str">
        <f t="shared" si="13"/>
        <v/>
      </c>
      <c r="T400" s="9" t="str">
        <f>IF(A_remplir!I413&lt;&gt;0,A_remplir!I413,"")</f>
        <v/>
      </c>
      <c r="U400" s="9"/>
      <c r="V400" s="39" t="str">
        <f>IF(BC400&lt;&gt;"",A_remplir!$B$6,"")</f>
        <v/>
      </c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 t="str">
        <f>+IFERROR(VLOOKUP(AG400,DONNEES!M$6:$N399,2,0),"")</f>
        <v/>
      </c>
      <c r="AI400" s="9"/>
      <c r="AJ400" s="9" t="str">
        <f>IF(A_remplir!U413&lt;&gt;"",A_remplir!U413,"")</f>
        <v/>
      </c>
      <c r="AK400" s="9"/>
      <c r="AL400" s="9"/>
      <c r="AM400" s="9"/>
      <c r="AN400" s="9"/>
      <c r="AO400" s="9"/>
      <c r="AP400" s="9"/>
      <c r="AQ400" s="9"/>
      <c r="AR400" s="9"/>
      <c r="AS400" s="9"/>
      <c r="AT400" s="9"/>
      <c r="AU400" s="9"/>
      <c r="AV400" s="9"/>
      <c r="AW400" s="9"/>
      <c r="AX400" s="9"/>
      <c r="AY400" s="9"/>
      <c r="AZ400" s="9"/>
      <c r="BA400" s="9"/>
      <c r="BB400" s="9"/>
      <c r="BC400" s="44" t="str">
        <f>IF(AND(AC400&lt;&gt;"",AF400&lt;&gt;""),SUMPRODUCT((A_remplir!A413:A1402=A400)*A_remplir!D413:D1402),"")</f>
        <v/>
      </c>
      <c r="BD400" s="9"/>
      <c r="BE400" s="9"/>
      <c r="BF400" s="9"/>
      <c r="BG400" s="9"/>
      <c r="BH400" s="9"/>
      <c r="BI400" s="9"/>
      <c r="BJ400" s="9"/>
      <c r="BK400" s="9"/>
      <c r="BL400" s="9"/>
      <c r="BM400" s="9"/>
      <c r="BN400" s="9"/>
      <c r="BO400" s="9"/>
      <c r="BP400" s="9"/>
      <c r="BQ400" s="9"/>
      <c r="BR400" s="9"/>
      <c r="BS400" s="9"/>
      <c r="BT400" s="9"/>
      <c r="BU400" s="9"/>
      <c r="BV400" s="9"/>
      <c r="BW400" s="9"/>
      <c r="BX400" s="9"/>
      <c r="BY400" s="9"/>
      <c r="BZ400" s="9"/>
      <c r="CA400" s="9"/>
      <c r="CB400" s="9"/>
      <c r="CC400" s="9"/>
      <c r="CD400" s="9"/>
      <c r="CE400" s="9"/>
      <c r="CF400" s="9"/>
      <c r="CG400" s="9"/>
      <c r="CH400" s="9"/>
      <c r="CI400" s="9"/>
      <c r="CJ400" s="9"/>
      <c r="CK400" s="9"/>
      <c r="CL400" s="9"/>
      <c r="CM400" s="9" t="str">
        <f>IF(A_remplir!U413&lt;&gt;"",A_remplir!U413,"")</f>
        <v/>
      </c>
      <c r="CN400" s="9" t="str">
        <f>IF(A_remplir!W413&lt;&gt;"",A_remplir!W413,"")</f>
        <v/>
      </c>
      <c r="CO400" s="36" t="str">
        <f t="shared" si="14"/>
        <v/>
      </c>
    </row>
    <row r="401" spans="1:93" x14ac:dyDescent="0.25">
      <c r="A401" s="9"/>
      <c r="B401" s="9"/>
      <c r="C401" s="9"/>
      <c r="D401" s="9"/>
      <c r="E401" s="9"/>
      <c r="F401" s="9" t="str">
        <f>IF(A401&lt;&gt;"",A_remplir!$B$3,"")</f>
        <v/>
      </c>
      <c r="G401" s="9"/>
      <c r="H401" s="9" t="str">
        <f>IFERROR(VLOOKUP(G401,DONNEES!$C$2:$D$4,2,FALSE),"")</f>
        <v/>
      </c>
      <c r="I401" s="9"/>
      <c r="J401" s="9" t="str">
        <f>IFERROR(VLOOKUP(I401,DONNEES!$A$2:$B$4,2,FALSE),"")</f>
        <v/>
      </c>
      <c r="K401" s="9"/>
      <c r="L401" s="9"/>
      <c r="M401" s="9"/>
      <c r="N401" s="9" t="str">
        <f>IF(IF(A_remplir!B414&lt;&gt;0,A_remplir!B414,A_remplir!D414)=0,"",IF(A_remplir!B414&lt;&gt;0,A_remplir!B414,A_remplir!D414))</f>
        <v/>
      </c>
      <c r="O401" s="9"/>
      <c r="P401" s="9"/>
      <c r="Q401" s="9"/>
      <c r="R401" s="9" t="str">
        <f>IF(A_remplir!L414&lt;&gt;0,A_remplir!L414,"")</f>
        <v/>
      </c>
      <c r="S401" s="9" t="str">
        <f t="shared" si="13"/>
        <v/>
      </c>
      <c r="T401" s="9" t="str">
        <f>IF(A_remplir!I414&lt;&gt;0,A_remplir!I414,"")</f>
        <v/>
      </c>
      <c r="U401" s="9"/>
      <c r="V401" s="39" t="str">
        <f>IF(BC401&lt;&gt;"",A_remplir!$B$6,"")</f>
        <v/>
      </c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 t="str">
        <f>+IFERROR(VLOOKUP(AG401,DONNEES!M$6:$N400,2,0),"")</f>
        <v/>
      </c>
      <c r="AI401" s="9"/>
      <c r="AJ401" s="9" t="str">
        <f>IF(A_remplir!U414&lt;&gt;"",A_remplir!U414,"")</f>
        <v/>
      </c>
      <c r="AK401" s="9"/>
      <c r="AL401" s="9"/>
      <c r="AM401" s="9"/>
      <c r="AN401" s="9"/>
      <c r="AO401" s="9"/>
      <c r="AP401" s="9"/>
      <c r="AQ401" s="9"/>
      <c r="AR401" s="9"/>
      <c r="AS401" s="9"/>
      <c r="AT401" s="9"/>
      <c r="AU401" s="9"/>
      <c r="AV401" s="9"/>
      <c r="AW401" s="9"/>
      <c r="AX401" s="9"/>
      <c r="AY401" s="9"/>
      <c r="AZ401" s="9"/>
      <c r="BA401" s="9"/>
      <c r="BB401" s="9"/>
      <c r="BC401" s="44" t="str">
        <f>IF(AND(AC401&lt;&gt;"",AF401&lt;&gt;""),SUMPRODUCT((A_remplir!A414:A1403=A401)*A_remplir!D414:D1403),"")</f>
        <v/>
      </c>
      <c r="BD401" s="9"/>
      <c r="BE401" s="9"/>
      <c r="BF401" s="9"/>
      <c r="BG401" s="9"/>
      <c r="BH401" s="9"/>
      <c r="BI401" s="9"/>
      <c r="BJ401" s="9"/>
      <c r="BK401" s="9"/>
      <c r="BL401" s="9"/>
      <c r="BM401" s="9"/>
      <c r="BN401" s="9"/>
      <c r="BO401" s="9"/>
      <c r="BP401" s="9"/>
      <c r="BQ401" s="9"/>
      <c r="BR401" s="9"/>
      <c r="BS401" s="9"/>
      <c r="BT401" s="9"/>
      <c r="BU401" s="9"/>
      <c r="BV401" s="9"/>
      <c r="BW401" s="9"/>
      <c r="BX401" s="9"/>
      <c r="BY401" s="9"/>
      <c r="BZ401" s="9"/>
      <c r="CA401" s="9"/>
      <c r="CB401" s="9"/>
      <c r="CC401" s="9"/>
      <c r="CD401" s="9"/>
      <c r="CE401" s="9"/>
      <c r="CF401" s="9"/>
      <c r="CG401" s="9"/>
      <c r="CH401" s="9"/>
      <c r="CI401" s="9"/>
      <c r="CJ401" s="9"/>
      <c r="CK401" s="9"/>
      <c r="CL401" s="9"/>
      <c r="CM401" s="9" t="str">
        <f>IF(A_remplir!U414&lt;&gt;"",A_remplir!U414,"")</f>
        <v/>
      </c>
      <c r="CN401" s="9" t="str">
        <f>IF(A_remplir!W414&lt;&gt;"",A_remplir!W414,"")</f>
        <v/>
      </c>
      <c r="CO401" s="36" t="str">
        <f t="shared" si="14"/>
        <v/>
      </c>
    </row>
    <row r="402" spans="1:93" x14ac:dyDescent="0.25">
      <c r="A402" s="9"/>
      <c r="B402" s="9"/>
      <c r="C402" s="9"/>
      <c r="D402" s="9"/>
      <c r="E402" s="9"/>
      <c r="F402" s="9" t="str">
        <f>IF(A402&lt;&gt;"",A_remplir!$B$3,"")</f>
        <v/>
      </c>
      <c r="G402" s="9"/>
      <c r="H402" s="9" t="str">
        <f>IFERROR(VLOOKUP(G402,DONNEES!$C$2:$D$4,2,FALSE),"")</f>
        <v/>
      </c>
      <c r="I402" s="9"/>
      <c r="J402" s="9" t="str">
        <f>IFERROR(VLOOKUP(I402,DONNEES!$A$2:$B$4,2,FALSE),"")</f>
        <v/>
      </c>
      <c r="K402" s="9"/>
      <c r="L402" s="9"/>
      <c r="M402" s="9"/>
      <c r="N402" s="9" t="str">
        <f>IF(IF(A_remplir!B415&lt;&gt;0,A_remplir!B415,A_remplir!D415)=0,"",IF(A_remplir!B415&lt;&gt;0,A_remplir!B415,A_remplir!D415))</f>
        <v/>
      </c>
      <c r="O402" s="9"/>
      <c r="P402" s="9"/>
      <c r="Q402" s="9"/>
      <c r="R402" s="9" t="str">
        <f>IF(A_remplir!L415&lt;&gt;0,A_remplir!L415,"")</f>
        <v/>
      </c>
      <c r="S402" s="9" t="str">
        <f t="shared" si="13"/>
        <v/>
      </c>
      <c r="T402" s="9" t="str">
        <f>IF(A_remplir!I415&lt;&gt;0,A_remplir!I415,"")</f>
        <v/>
      </c>
      <c r="U402" s="9"/>
      <c r="V402" s="39" t="str">
        <f>IF(BC402&lt;&gt;"",A_remplir!$B$6,"")</f>
        <v/>
      </c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 t="str">
        <f>+IFERROR(VLOOKUP(AG402,DONNEES!M$6:$N401,2,0),"")</f>
        <v/>
      </c>
      <c r="AI402" s="9"/>
      <c r="AJ402" s="9" t="str">
        <f>IF(A_remplir!U415&lt;&gt;"",A_remplir!U415,"")</f>
        <v/>
      </c>
      <c r="AK402" s="9"/>
      <c r="AL402" s="9"/>
      <c r="AM402" s="9"/>
      <c r="AN402" s="9"/>
      <c r="AO402" s="9"/>
      <c r="AP402" s="9"/>
      <c r="AQ402" s="9"/>
      <c r="AR402" s="9"/>
      <c r="AS402" s="9"/>
      <c r="AT402" s="9"/>
      <c r="AU402" s="9"/>
      <c r="AV402" s="9"/>
      <c r="AW402" s="9"/>
      <c r="AX402" s="9"/>
      <c r="AY402" s="9"/>
      <c r="AZ402" s="9"/>
      <c r="BA402" s="9"/>
      <c r="BB402" s="9"/>
      <c r="BC402" s="44" t="str">
        <f>IF(AND(AC402&lt;&gt;"",AF402&lt;&gt;""),SUMPRODUCT((A_remplir!A415:A1404=A402)*A_remplir!D415:D1404),"")</f>
        <v/>
      </c>
      <c r="BD402" s="9"/>
      <c r="BE402" s="9"/>
      <c r="BF402" s="9"/>
      <c r="BG402" s="9"/>
      <c r="BH402" s="9"/>
      <c r="BI402" s="9"/>
      <c r="BJ402" s="9"/>
      <c r="BK402" s="9"/>
      <c r="BL402" s="9"/>
      <c r="BM402" s="9"/>
      <c r="BN402" s="9"/>
      <c r="BO402" s="9"/>
      <c r="BP402" s="9"/>
      <c r="BQ402" s="9"/>
      <c r="BR402" s="9"/>
      <c r="BS402" s="9"/>
      <c r="BT402" s="9"/>
      <c r="BU402" s="9"/>
      <c r="BV402" s="9"/>
      <c r="BW402" s="9"/>
      <c r="BX402" s="9"/>
      <c r="BY402" s="9"/>
      <c r="BZ402" s="9"/>
      <c r="CA402" s="9"/>
      <c r="CB402" s="9"/>
      <c r="CC402" s="9"/>
      <c r="CD402" s="9"/>
      <c r="CE402" s="9"/>
      <c r="CF402" s="9"/>
      <c r="CG402" s="9"/>
      <c r="CH402" s="9"/>
      <c r="CI402" s="9"/>
      <c r="CJ402" s="9"/>
      <c r="CK402" s="9"/>
      <c r="CL402" s="9"/>
      <c r="CM402" s="9" t="str">
        <f>IF(A_remplir!U415&lt;&gt;"",A_remplir!U415,"")</f>
        <v/>
      </c>
      <c r="CN402" s="9" t="str">
        <f>IF(A_remplir!W415&lt;&gt;"",A_remplir!W415,"")</f>
        <v/>
      </c>
      <c r="CO402" s="36" t="str">
        <f t="shared" si="14"/>
        <v/>
      </c>
    </row>
    <row r="403" spans="1:93" x14ac:dyDescent="0.25">
      <c r="A403" s="9"/>
      <c r="B403" s="9"/>
      <c r="C403" s="9"/>
      <c r="D403" s="9"/>
      <c r="E403" s="9"/>
      <c r="F403" s="9" t="str">
        <f>IF(A403&lt;&gt;"",A_remplir!$B$3,"")</f>
        <v/>
      </c>
      <c r="G403" s="9"/>
      <c r="H403" s="9" t="str">
        <f>IFERROR(VLOOKUP(G403,DONNEES!$C$2:$D$4,2,FALSE),"")</f>
        <v/>
      </c>
      <c r="I403" s="9"/>
      <c r="J403" s="9" t="str">
        <f>IFERROR(VLOOKUP(I403,DONNEES!$A$2:$B$4,2,FALSE),"")</f>
        <v/>
      </c>
      <c r="K403" s="9"/>
      <c r="L403" s="9"/>
      <c r="M403" s="9"/>
      <c r="N403" s="9" t="str">
        <f>IF(IF(A_remplir!B416&lt;&gt;0,A_remplir!B416,A_remplir!D416)=0,"",IF(A_remplir!B416&lt;&gt;0,A_remplir!B416,A_remplir!D416))</f>
        <v/>
      </c>
      <c r="O403" s="9"/>
      <c r="P403" s="9"/>
      <c r="Q403" s="9"/>
      <c r="R403" s="9" t="str">
        <f>IF(A_remplir!L416&lt;&gt;0,A_remplir!L416,"")</f>
        <v/>
      </c>
      <c r="S403" s="9" t="str">
        <f t="shared" si="13"/>
        <v/>
      </c>
      <c r="T403" s="9" t="str">
        <f>IF(A_remplir!I416&lt;&gt;0,A_remplir!I416,"")</f>
        <v/>
      </c>
      <c r="U403" s="9"/>
      <c r="V403" s="39" t="str">
        <f>IF(BC403&lt;&gt;"",A_remplir!$B$6,"")</f>
        <v/>
      </c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 t="str">
        <f>+IFERROR(VLOOKUP(AG403,DONNEES!M$6:$N402,2,0),"")</f>
        <v/>
      </c>
      <c r="AI403" s="9"/>
      <c r="AJ403" s="9" t="str">
        <f>IF(A_remplir!U416&lt;&gt;"",A_remplir!U416,"")</f>
        <v/>
      </c>
      <c r="AK403" s="9"/>
      <c r="AL403" s="9"/>
      <c r="AM403" s="9"/>
      <c r="AN403" s="9"/>
      <c r="AO403" s="9"/>
      <c r="AP403" s="9"/>
      <c r="AQ403" s="9"/>
      <c r="AR403" s="9"/>
      <c r="AS403" s="9"/>
      <c r="AT403" s="9"/>
      <c r="AU403" s="9"/>
      <c r="AV403" s="9"/>
      <c r="AW403" s="9"/>
      <c r="AX403" s="9"/>
      <c r="AY403" s="9"/>
      <c r="AZ403" s="9"/>
      <c r="BA403" s="9"/>
      <c r="BB403" s="9"/>
      <c r="BC403" s="44" t="str">
        <f>IF(AND(AC403&lt;&gt;"",AF403&lt;&gt;""),SUMPRODUCT((A_remplir!A416:A1405=A403)*A_remplir!D416:D1405),"")</f>
        <v/>
      </c>
      <c r="BD403" s="9"/>
      <c r="BE403" s="9"/>
      <c r="BF403" s="9"/>
      <c r="BG403" s="9"/>
      <c r="BH403" s="9"/>
      <c r="BI403" s="9"/>
      <c r="BJ403" s="9"/>
      <c r="BK403" s="9"/>
      <c r="BL403" s="9"/>
      <c r="BM403" s="9"/>
      <c r="BN403" s="9"/>
      <c r="BO403" s="9"/>
      <c r="BP403" s="9"/>
      <c r="BQ403" s="9"/>
      <c r="BR403" s="9"/>
      <c r="BS403" s="9"/>
      <c r="BT403" s="9"/>
      <c r="BU403" s="9"/>
      <c r="BV403" s="9"/>
      <c r="BW403" s="9"/>
      <c r="BX403" s="9"/>
      <c r="BY403" s="9"/>
      <c r="BZ403" s="9"/>
      <c r="CA403" s="9"/>
      <c r="CB403" s="9"/>
      <c r="CC403" s="9"/>
      <c r="CD403" s="9"/>
      <c r="CE403" s="9"/>
      <c r="CF403" s="9"/>
      <c r="CG403" s="9"/>
      <c r="CH403" s="9"/>
      <c r="CI403" s="9"/>
      <c r="CJ403" s="9"/>
      <c r="CK403" s="9"/>
      <c r="CL403" s="9"/>
      <c r="CM403" s="9" t="str">
        <f>IF(A_remplir!U416&lt;&gt;"",A_remplir!U416,"")</f>
        <v/>
      </c>
      <c r="CN403" s="9" t="str">
        <f>IF(A_remplir!W416&lt;&gt;"",A_remplir!W416,"")</f>
        <v/>
      </c>
      <c r="CO403" s="36" t="str">
        <f t="shared" si="14"/>
        <v/>
      </c>
    </row>
    <row r="404" spans="1:93" x14ac:dyDescent="0.25">
      <c r="A404" s="9"/>
      <c r="B404" s="9"/>
      <c r="C404" s="9"/>
      <c r="D404" s="9"/>
      <c r="E404" s="9"/>
      <c r="F404" s="9" t="str">
        <f>IF(A404&lt;&gt;"",A_remplir!$B$3,"")</f>
        <v/>
      </c>
      <c r="G404" s="9"/>
      <c r="H404" s="9" t="str">
        <f>IFERROR(VLOOKUP(G404,DONNEES!$C$2:$D$4,2,FALSE),"")</f>
        <v/>
      </c>
      <c r="I404" s="9"/>
      <c r="J404" s="9" t="str">
        <f>IFERROR(VLOOKUP(I404,DONNEES!$A$2:$B$4,2,FALSE),"")</f>
        <v/>
      </c>
      <c r="K404" s="9"/>
      <c r="L404" s="9"/>
      <c r="M404" s="9"/>
      <c r="N404" s="9" t="str">
        <f>IF(IF(A_remplir!B417&lt;&gt;0,A_remplir!B417,A_remplir!D417)=0,"",IF(A_remplir!B417&lt;&gt;0,A_remplir!B417,A_remplir!D417))</f>
        <v/>
      </c>
      <c r="O404" s="9"/>
      <c r="P404" s="9"/>
      <c r="Q404" s="9"/>
      <c r="R404" s="9" t="str">
        <f>IF(A_remplir!L417&lt;&gt;0,A_remplir!L417,"")</f>
        <v/>
      </c>
      <c r="S404" s="9" t="str">
        <f t="shared" si="13"/>
        <v/>
      </c>
      <c r="T404" s="9" t="str">
        <f>IF(A_remplir!I417&lt;&gt;0,A_remplir!I417,"")</f>
        <v/>
      </c>
      <c r="U404" s="9"/>
      <c r="V404" s="39" t="str">
        <f>IF(BC404&lt;&gt;"",A_remplir!$B$6,"")</f>
        <v/>
      </c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 t="str">
        <f>+IFERROR(VLOOKUP(AG404,DONNEES!M$6:$N403,2,0),"")</f>
        <v/>
      </c>
      <c r="AI404" s="9"/>
      <c r="AJ404" s="9" t="str">
        <f>IF(A_remplir!U417&lt;&gt;"",A_remplir!U417,"")</f>
        <v/>
      </c>
      <c r="AK404" s="9"/>
      <c r="AL404" s="9"/>
      <c r="AM404" s="9"/>
      <c r="AN404" s="9"/>
      <c r="AO404" s="9"/>
      <c r="AP404" s="9"/>
      <c r="AQ404" s="9"/>
      <c r="AR404" s="9"/>
      <c r="AS404" s="9"/>
      <c r="AT404" s="9"/>
      <c r="AU404" s="9"/>
      <c r="AV404" s="9"/>
      <c r="AW404" s="9"/>
      <c r="AX404" s="9"/>
      <c r="AY404" s="9"/>
      <c r="AZ404" s="9"/>
      <c r="BA404" s="9"/>
      <c r="BB404" s="9"/>
      <c r="BC404" s="44" t="str">
        <f>IF(AND(AC404&lt;&gt;"",AF404&lt;&gt;""),SUMPRODUCT((A_remplir!A417:A1406=A404)*A_remplir!D417:D1406),"")</f>
        <v/>
      </c>
      <c r="BD404" s="9"/>
      <c r="BE404" s="9"/>
      <c r="BF404" s="9"/>
      <c r="BG404" s="9"/>
      <c r="BH404" s="9"/>
      <c r="BI404" s="9"/>
      <c r="BJ404" s="9"/>
      <c r="BK404" s="9"/>
      <c r="BL404" s="9"/>
      <c r="BM404" s="9"/>
      <c r="BN404" s="9"/>
      <c r="BO404" s="9"/>
      <c r="BP404" s="9"/>
      <c r="BQ404" s="9"/>
      <c r="BR404" s="9"/>
      <c r="BS404" s="9"/>
      <c r="BT404" s="9"/>
      <c r="BU404" s="9"/>
      <c r="BV404" s="9"/>
      <c r="BW404" s="9"/>
      <c r="BX404" s="9"/>
      <c r="BY404" s="9"/>
      <c r="BZ404" s="9"/>
      <c r="CA404" s="9"/>
      <c r="CB404" s="9"/>
      <c r="CC404" s="9"/>
      <c r="CD404" s="9"/>
      <c r="CE404" s="9"/>
      <c r="CF404" s="9"/>
      <c r="CG404" s="9"/>
      <c r="CH404" s="9"/>
      <c r="CI404" s="9"/>
      <c r="CJ404" s="9"/>
      <c r="CK404" s="9"/>
      <c r="CL404" s="9"/>
      <c r="CM404" s="9" t="str">
        <f>IF(A_remplir!U417&lt;&gt;"",A_remplir!U417,"")</f>
        <v/>
      </c>
      <c r="CN404" s="9" t="str">
        <f>IF(A_remplir!W417&lt;&gt;"",A_remplir!W417,"")</f>
        <v/>
      </c>
      <c r="CO404" s="36" t="str">
        <f t="shared" si="14"/>
        <v/>
      </c>
    </row>
    <row r="405" spans="1:93" x14ac:dyDescent="0.25">
      <c r="A405" s="9"/>
      <c r="B405" s="9"/>
      <c r="C405" s="9"/>
      <c r="D405" s="9"/>
      <c r="E405" s="9"/>
      <c r="F405" s="9" t="str">
        <f>IF(A405&lt;&gt;"",A_remplir!$B$3,"")</f>
        <v/>
      </c>
      <c r="G405" s="9"/>
      <c r="H405" s="9" t="str">
        <f>IFERROR(VLOOKUP(G405,DONNEES!$C$2:$D$4,2,FALSE),"")</f>
        <v/>
      </c>
      <c r="I405" s="9"/>
      <c r="J405" s="9" t="str">
        <f>IFERROR(VLOOKUP(I405,DONNEES!$A$2:$B$4,2,FALSE),"")</f>
        <v/>
      </c>
      <c r="K405" s="9"/>
      <c r="L405" s="9"/>
      <c r="M405" s="9"/>
      <c r="N405" s="9" t="str">
        <f>IF(IF(A_remplir!B418&lt;&gt;0,A_remplir!B418,A_remplir!D418)=0,"",IF(A_remplir!B418&lt;&gt;0,A_remplir!B418,A_remplir!D418))</f>
        <v/>
      </c>
      <c r="O405" s="9"/>
      <c r="P405" s="9"/>
      <c r="Q405" s="9"/>
      <c r="R405" s="9" t="str">
        <f>IF(A_remplir!L418&lt;&gt;0,A_remplir!L418,"")</f>
        <v/>
      </c>
      <c r="S405" s="9" t="str">
        <f t="shared" si="13"/>
        <v/>
      </c>
      <c r="T405" s="9" t="str">
        <f>IF(A_remplir!I418&lt;&gt;0,A_remplir!I418,"")</f>
        <v/>
      </c>
      <c r="U405" s="9"/>
      <c r="V405" s="39" t="str">
        <f>IF(BC405&lt;&gt;"",A_remplir!$B$6,"")</f>
        <v/>
      </c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 t="str">
        <f>+IFERROR(VLOOKUP(AG405,DONNEES!M$6:$N404,2,0),"")</f>
        <v/>
      </c>
      <c r="AI405" s="9"/>
      <c r="AJ405" s="9" t="str">
        <f>IF(A_remplir!U418&lt;&gt;"",A_remplir!U418,"")</f>
        <v/>
      </c>
      <c r="AK405" s="9"/>
      <c r="AL405" s="9"/>
      <c r="AM405" s="9"/>
      <c r="AN405" s="9"/>
      <c r="AO405" s="9"/>
      <c r="AP405" s="9"/>
      <c r="AQ405" s="9"/>
      <c r="AR405" s="9"/>
      <c r="AS405" s="9"/>
      <c r="AT405" s="9"/>
      <c r="AU405" s="9"/>
      <c r="AV405" s="9"/>
      <c r="AW405" s="9"/>
      <c r="AX405" s="9"/>
      <c r="AY405" s="9"/>
      <c r="AZ405" s="9"/>
      <c r="BA405" s="9"/>
      <c r="BB405" s="9"/>
      <c r="BC405" s="44" t="str">
        <f>IF(AND(AC405&lt;&gt;"",AF405&lt;&gt;""),SUMPRODUCT((A_remplir!A418:A1407=A405)*A_remplir!D418:D1407),"")</f>
        <v/>
      </c>
      <c r="BD405" s="9"/>
      <c r="BE405" s="9"/>
      <c r="BF405" s="9"/>
      <c r="BG405" s="9"/>
      <c r="BH405" s="9"/>
      <c r="BI405" s="9"/>
      <c r="BJ405" s="9"/>
      <c r="BK405" s="9"/>
      <c r="BL405" s="9"/>
      <c r="BM405" s="9"/>
      <c r="BN405" s="9"/>
      <c r="BO405" s="9"/>
      <c r="BP405" s="9"/>
      <c r="BQ405" s="9"/>
      <c r="BR405" s="9"/>
      <c r="BS405" s="9"/>
      <c r="BT405" s="9"/>
      <c r="BU405" s="9"/>
      <c r="BV405" s="9"/>
      <c r="BW405" s="9"/>
      <c r="BX405" s="9"/>
      <c r="BY405" s="9"/>
      <c r="BZ405" s="9"/>
      <c r="CA405" s="9"/>
      <c r="CB405" s="9"/>
      <c r="CC405" s="9"/>
      <c r="CD405" s="9"/>
      <c r="CE405" s="9"/>
      <c r="CF405" s="9"/>
      <c r="CG405" s="9"/>
      <c r="CH405" s="9"/>
      <c r="CI405" s="9"/>
      <c r="CJ405" s="9"/>
      <c r="CK405" s="9"/>
      <c r="CL405" s="9"/>
      <c r="CM405" s="9" t="str">
        <f>IF(A_remplir!U418&lt;&gt;"",A_remplir!U418,"")</f>
        <v/>
      </c>
      <c r="CN405" s="9" t="str">
        <f>IF(A_remplir!W418&lt;&gt;"",A_remplir!W418,"")</f>
        <v/>
      </c>
      <c r="CO405" s="36" t="str">
        <f t="shared" si="14"/>
        <v/>
      </c>
    </row>
    <row r="406" spans="1:93" x14ac:dyDescent="0.25">
      <c r="A406" s="9"/>
      <c r="B406" s="9"/>
      <c r="C406" s="9"/>
      <c r="D406" s="9"/>
      <c r="E406" s="9"/>
      <c r="F406" s="9" t="str">
        <f>IF(A406&lt;&gt;"",A_remplir!$B$3,"")</f>
        <v/>
      </c>
      <c r="G406" s="9"/>
      <c r="H406" s="9" t="str">
        <f>IFERROR(VLOOKUP(G406,DONNEES!$C$2:$D$4,2,FALSE),"")</f>
        <v/>
      </c>
      <c r="I406" s="9"/>
      <c r="J406" s="9" t="str">
        <f>IFERROR(VLOOKUP(I406,DONNEES!$A$2:$B$4,2,FALSE),"")</f>
        <v/>
      </c>
      <c r="K406" s="9"/>
      <c r="L406" s="9"/>
      <c r="M406" s="9"/>
      <c r="N406" s="9" t="str">
        <f>IF(IF(A_remplir!B419&lt;&gt;0,A_remplir!B419,A_remplir!D419)=0,"",IF(A_remplir!B419&lt;&gt;0,A_remplir!B419,A_remplir!D419))</f>
        <v/>
      </c>
      <c r="O406" s="9"/>
      <c r="P406" s="9"/>
      <c r="Q406" s="9"/>
      <c r="R406" s="9" t="str">
        <f>IF(A_remplir!L419&lt;&gt;0,A_remplir!L419,"")</f>
        <v/>
      </c>
      <c r="S406" s="9" t="str">
        <f t="shared" si="13"/>
        <v/>
      </c>
      <c r="T406" s="9" t="str">
        <f>IF(A_remplir!I419&lt;&gt;0,A_remplir!I419,"")</f>
        <v/>
      </c>
      <c r="U406" s="9"/>
      <c r="V406" s="39" t="str">
        <f>IF(BC406&lt;&gt;"",A_remplir!$B$6,"")</f>
        <v/>
      </c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 t="str">
        <f>+IFERROR(VLOOKUP(AG406,DONNEES!M$6:$N405,2,0),"")</f>
        <v/>
      </c>
      <c r="AI406" s="9"/>
      <c r="AJ406" s="9" t="str">
        <f>IF(A_remplir!U419&lt;&gt;"",A_remplir!U419,"")</f>
        <v/>
      </c>
      <c r="AK406" s="9"/>
      <c r="AL406" s="9"/>
      <c r="AM406" s="9"/>
      <c r="AN406" s="9"/>
      <c r="AO406" s="9"/>
      <c r="AP406" s="9"/>
      <c r="AQ406" s="9"/>
      <c r="AR406" s="9"/>
      <c r="AS406" s="9"/>
      <c r="AT406" s="9"/>
      <c r="AU406" s="9"/>
      <c r="AV406" s="9"/>
      <c r="AW406" s="9"/>
      <c r="AX406" s="9"/>
      <c r="AY406" s="9"/>
      <c r="AZ406" s="9"/>
      <c r="BA406" s="9"/>
      <c r="BB406" s="9"/>
      <c r="BC406" s="44" t="str">
        <f>IF(AND(AC406&lt;&gt;"",AF406&lt;&gt;""),SUMPRODUCT((A_remplir!A419:A1408=A406)*A_remplir!D419:D1408),"")</f>
        <v/>
      </c>
      <c r="BD406" s="9"/>
      <c r="BE406" s="9"/>
      <c r="BF406" s="9"/>
      <c r="BG406" s="9"/>
      <c r="BH406" s="9"/>
      <c r="BI406" s="9"/>
      <c r="BJ406" s="9"/>
      <c r="BK406" s="9"/>
      <c r="BL406" s="9"/>
      <c r="BM406" s="9"/>
      <c r="BN406" s="9"/>
      <c r="BO406" s="9"/>
      <c r="BP406" s="9"/>
      <c r="BQ406" s="9"/>
      <c r="BR406" s="9"/>
      <c r="BS406" s="9"/>
      <c r="BT406" s="9"/>
      <c r="BU406" s="9"/>
      <c r="BV406" s="9"/>
      <c r="BW406" s="9"/>
      <c r="BX406" s="9"/>
      <c r="BY406" s="9"/>
      <c r="BZ406" s="9"/>
      <c r="CA406" s="9"/>
      <c r="CB406" s="9"/>
      <c r="CC406" s="9"/>
      <c r="CD406" s="9"/>
      <c r="CE406" s="9"/>
      <c r="CF406" s="9"/>
      <c r="CG406" s="9"/>
      <c r="CH406" s="9"/>
      <c r="CI406" s="9"/>
      <c r="CJ406" s="9"/>
      <c r="CK406" s="9"/>
      <c r="CL406" s="9"/>
      <c r="CM406" s="9" t="str">
        <f>IF(A_remplir!U419&lt;&gt;"",A_remplir!U419,"")</f>
        <v/>
      </c>
      <c r="CN406" s="9" t="str">
        <f>IF(A_remplir!W419&lt;&gt;"",A_remplir!W419,"")</f>
        <v/>
      </c>
      <c r="CO406" s="36" t="str">
        <f t="shared" si="14"/>
        <v/>
      </c>
    </row>
    <row r="407" spans="1:93" x14ac:dyDescent="0.25">
      <c r="A407" s="9"/>
      <c r="B407" s="9"/>
      <c r="C407" s="9"/>
      <c r="D407" s="9"/>
      <c r="E407" s="9"/>
      <c r="F407" s="9" t="str">
        <f>IF(A407&lt;&gt;"",A_remplir!$B$3,"")</f>
        <v/>
      </c>
      <c r="G407" s="9"/>
      <c r="H407" s="9" t="str">
        <f>IFERROR(VLOOKUP(G407,DONNEES!$C$2:$D$4,2,FALSE),"")</f>
        <v/>
      </c>
      <c r="I407" s="9"/>
      <c r="J407" s="9" t="str">
        <f>IFERROR(VLOOKUP(I407,DONNEES!$A$2:$B$4,2,FALSE),"")</f>
        <v/>
      </c>
      <c r="K407" s="9"/>
      <c r="L407" s="9"/>
      <c r="M407" s="9"/>
      <c r="N407" s="9" t="str">
        <f>IF(IF(A_remplir!B420&lt;&gt;0,A_remplir!B420,A_remplir!D420)=0,"",IF(A_remplir!B420&lt;&gt;0,A_remplir!B420,A_remplir!D420))</f>
        <v/>
      </c>
      <c r="O407" s="9"/>
      <c r="P407" s="9"/>
      <c r="Q407" s="9"/>
      <c r="R407" s="9" t="str">
        <f>IF(A_remplir!L420&lt;&gt;0,A_remplir!L420,"")</f>
        <v/>
      </c>
      <c r="S407" s="9" t="str">
        <f t="shared" si="13"/>
        <v/>
      </c>
      <c r="T407" s="9" t="str">
        <f>IF(A_remplir!I420&lt;&gt;0,A_remplir!I420,"")</f>
        <v/>
      </c>
      <c r="U407" s="9"/>
      <c r="V407" s="39" t="str">
        <f>IF(BC407&lt;&gt;"",A_remplir!$B$6,"")</f>
        <v/>
      </c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 t="str">
        <f>+IFERROR(VLOOKUP(AG407,DONNEES!M$6:$N406,2,0),"")</f>
        <v/>
      </c>
      <c r="AI407" s="9"/>
      <c r="AJ407" s="9" t="str">
        <f>IF(A_remplir!U420&lt;&gt;"",A_remplir!U420,"")</f>
        <v/>
      </c>
      <c r="AK407" s="9"/>
      <c r="AL407" s="9"/>
      <c r="AM407" s="9"/>
      <c r="AN407" s="9"/>
      <c r="AO407" s="9"/>
      <c r="AP407" s="9"/>
      <c r="AQ407" s="9"/>
      <c r="AR407" s="9"/>
      <c r="AS407" s="9"/>
      <c r="AT407" s="9"/>
      <c r="AU407" s="9"/>
      <c r="AV407" s="9"/>
      <c r="AW407" s="9"/>
      <c r="AX407" s="9"/>
      <c r="AY407" s="9"/>
      <c r="AZ407" s="9"/>
      <c r="BA407" s="9"/>
      <c r="BB407" s="9"/>
      <c r="BC407" s="44" t="str">
        <f>IF(AND(AC407&lt;&gt;"",AF407&lt;&gt;""),SUMPRODUCT((A_remplir!A420:A1409=A407)*A_remplir!D420:D1409),"")</f>
        <v/>
      </c>
      <c r="BD407" s="9"/>
      <c r="BE407" s="9"/>
      <c r="BF407" s="9"/>
      <c r="BG407" s="9"/>
      <c r="BH407" s="9"/>
      <c r="BI407" s="9"/>
      <c r="BJ407" s="9"/>
      <c r="BK407" s="9"/>
      <c r="BL407" s="9"/>
      <c r="BM407" s="9"/>
      <c r="BN407" s="9"/>
      <c r="BO407" s="9"/>
      <c r="BP407" s="9"/>
      <c r="BQ407" s="9"/>
      <c r="BR407" s="9"/>
      <c r="BS407" s="9"/>
      <c r="BT407" s="9"/>
      <c r="BU407" s="9"/>
      <c r="BV407" s="9"/>
      <c r="BW407" s="9"/>
      <c r="BX407" s="9"/>
      <c r="BY407" s="9"/>
      <c r="BZ407" s="9"/>
      <c r="CA407" s="9"/>
      <c r="CB407" s="9"/>
      <c r="CC407" s="9"/>
      <c r="CD407" s="9"/>
      <c r="CE407" s="9"/>
      <c r="CF407" s="9"/>
      <c r="CG407" s="9"/>
      <c r="CH407" s="9"/>
      <c r="CI407" s="9"/>
      <c r="CJ407" s="9"/>
      <c r="CK407" s="9"/>
      <c r="CL407" s="9"/>
      <c r="CM407" s="9" t="str">
        <f>IF(A_remplir!U420&lt;&gt;"",A_remplir!U420,"")</f>
        <v/>
      </c>
      <c r="CN407" s="9" t="str">
        <f>IF(A_remplir!W420&lt;&gt;"",A_remplir!W420,"")</f>
        <v/>
      </c>
      <c r="CO407" s="36" t="str">
        <f t="shared" si="14"/>
        <v/>
      </c>
    </row>
    <row r="408" spans="1:93" x14ac:dyDescent="0.25">
      <c r="A408" s="9"/>
      <c r="B408" s="9"/>
      <c r="C408" s="9"/>
      <c r="D408" s="9"/>
      <c r="E408" s="9"/>
      <c r="F408" s="9" t="str">
        <f>IF(A408&lt;&gt;"",A_remplir!$B$3,"")</f>
        <v/>
      </c>
      <c r="G408" s="9"/>
      <c r="H408" s="9" t="str">
        <f>IFERROR(VLOOKUP(G408,DONNEES!$C$2:$D$4,2,FALSE),"")</f>
        <v/>
      </c>
      <c r="I408" s="9"/>
      <c r="J408" s="9" t="str">
        <f>IFERROR(VLOOKUP(I408,DONNEES!$A$2:$B$4,2,FALSE),"")</f>
        <v/>
      </c>
      <c r="K408" s="9"/>
      <c r="L408" s="9"/>
      <c r="M408" s="9"/>
      <c r="N408" s="9" t="str">
        <f>IF(IF(A_remplir!B421&lt;&gt;0,A_remplir!B421,A_remplir!D421)=0,"",IF(A_remplir!B421&lt;&gt;0,A_remplir!B421,A_remplir!D421))</f>
        <v/>
      </c>
      <c r="O408" s="9"/>
      <c r="P408" s="9"/>
      <c r="Q408" s="9"/>
      <c r="R408" s="9" t="str">
        <f>IF(A_remplir!L421&lt;&gt;0,A_remplir!L421,"")</f>
        <v/>
      </c>
      <c r="S408" s="9" t="str">
        <f t="shared" si="13"/>
        <v/>
      </c>
      <c r="T408" s="9" t="str">
        <f>IF(A_remplir!I421&lt;&gt;0,A_remplir!I421,"")</f>
        <v/>
      </c>
      <c r="U408" s="9"/>
      <c r="V408" s="39" t="str">
        <f>IF(BC408&lt;&gt;"",A_remplir!$B$6,"")</f>
        <v/>
      </c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 t="str">
        <f>+IFERROR(VLOOKUP(AG408,DONNEES!M$6:$N407,2,0),"")</f>
        <v/>
      </c>
      <c r="AI408" s="9"/>
      <c r="AJ408" s="9" t="str">
        <f>IF(A_remplir!U421&lt;&gt;"",A_remplir!U421,"")</f>
        <v/>
      </c>
      <c r="AK408" s="9"/>
      <c r="AL408" s="9"/>
      <c r="AM408" s="9"/>
      <c r="AN408" s="9"/>
      <c r="AO408" s="9"/>
      <c r="AP408" s="9"/>
      <c r="AQ408" s="9"/>
      <c r="AR408" s="9"/>
      <c r="AS408" s="9"/>
      <c r="AT408" s="9"/>
      <c r="AU408" s="9"/>
      <c r="AV408" s="9"/>
      <c r="AW408" s="9"/>
      <c r="AX408" s="9"/>
      <c r="AY408" s="9"/>
      <c r="AZ408" s="9"/>
      <c r="BA408" s="9"/>
      <c r="BB408" s="9"/>
      <c r="BC408" s="44" t="str">
        <f>IF(AND(AC408&lt;&gt;"",AF408&lt;&gt;""),SUMPRODUCT((A_remplir!A421:A1410=A408)*A_remplir!D421:D1410),"")</f>
        <v/>
      </c>
      <c r="BD408" s="9"/>
      <c r="BE408" s="9"/>
      <c r="BF408" s="9"/>
      <c r="BG408" s="9"/>
      <c r="BH408" s="9"/>
      <c r="BI408" s="9"/>
      <c r="BJ408" s="9"/>
      <c r="BK408" s="9"/>
      <c r="BL408" s="9"/>
      <c r="BM408" s="9"/>
      <c r="BN408" s="9"/>
      <c r="BO408" s="9"/>
      <c r="BP408" s="9"/>
      <c r="BQ408" s="9"/>
      <c r="BR408" s="9"/>
      <c r="BS408" s="9"/>
      <c r="BT408" s="9"/>
      <c r="BU408" s="9"/>
      <c r="BV408" s="9"/>
      <c r="BW408" s="9"/>
      <c r="BX408" s="9"/>
      <c r="BY408" s="9"/>
      <c r="BZ408" s="9"/>
      <c r="CA408" s="9"/>
      <c r="CB408" s="9"/>
      <c r="CC408" s="9"/>
      <c r="CD408" s="9"/>
      <c r="CE408" s="9"/>
      <c r="CF408" s="9"/>
      <c r="CG408" s="9"/>
      <c r="CH408" s="9"/>
      <c r="CI408" s="9"/>
      <c r="CJ408" s="9"/>
      <c r="CK408" s="9"/>
      <c r="CL408" s="9"/>
      <c r="CM408" s="9" t="str">
        <f>IF(A_remplir!U421&lt;&gt;"",A_remplir!U421,"")</f>
        <v/>
      </c>
      <c r="CN408" s="9" t="str">
        <f>IF(A_remplir!W421&lt;&gt;"",A_remplir!W421,"")</f>
        <v/>
      </c>
      <c r="CO408" s="36" t="str">
        <f t="shared" si="14"/>
        <v/>
      </c>
    </row>
    <row r="409" spans="1:93" x14ac:dyDescent="0.25">
      <c r="A409" s="9"/>
      <c r="B409" s="9"/>
      <c r="C409" s="9"/>
      <c r="D409" s="9"/>
      <c r="E409" s="9"/>
      <c r="F409" s="9" t="str">
        <f>IF(A409&lt;&gt;"",A_remplir!$B$3,"")</f>
        <v/>
      </c>
      <c r="G409" s="9"/>
      <c r="H409" s="9" t="str">
        <f>IFERROR(VLOOKUP(G409,DONNEES!$C$2:$D$4,2,FALSE),"")</f>
        <v/>
      </c>
      <c r="I409" s="9"/>
      <c r="J409" s="9" t="str">
        <f>IFERROR(VLOOKUP(I409,DONNEES!$A$2:$B$4,2,FALSE),"")</f>
        <v/>
      </c>
      <c r="K409" s="9"/>
      <c r="L409" s="9"/>
      <c r="M409" s="9"/>
      <c r="N409" s="9" t="str">
        <f>IF(IF(A_remplir!B422&lt;&gt;0,A_remplir!B422,A_remplir!D422)=0,"",IF(A_remplir!B422&lt;&gt;0,A_remplir!B422,A_remplir!D422))</f>
        <v/>
      </c>
      <c r="O409" s="9"/>
      <c r="P409" s="9"/>
      <c r="Q409" s="9"/>
      <c r="R409" s="9" t="str">
        <f>IF(A_remplir!L422&lt;&gt;0,A_remplir!L422,"")</f>
        <v/>
      </c>
      <c r="S409" s="9" t="str">
        <f t="shared" si="13"/>
        <v/>
      </c>
      <c r="T409" s="9" t="str">
        <f>IF(A_remplir!I422&lt;&gt;0,A_remplir!I422,"")</f>
        <v/>
      </c>
      <c r="U409" s="9"/>
      <c r="V409" s="39" t="str">
        <f>IF(BC409&lt;&gt;"",A_remplir!$B$6,"")</f>
        <v/>
      </c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 t="str">
        <f>+IFERROR(VLOOKUP(AG409,DONNEES!M$6:$N408,2,0),"")</f>
        <v/>
      </c>
      <c r="AI409" s="9"/>
      <c r="AJ409" s="9" t="str">
        <f>IF(A_remplir!U422&lt;&gt;"",A_remplir!U422,"")</f>
        <v/>
      </c>
      <c r="AK409" s="9"/>
      <c r="AL409" s="9"/>
      <c r="AM409" s="9"/>
      <c r="AN409" s="9"/>
      <c r="AO409" s="9"/>
      <c r="AP409" s="9"/>
      <c r="AQ409" s="9"/>
      <c r="AR409" s="9"/>
      <c r="AS409" s="9"/>
      <c r="AT409" s="9"/>
      <c r="AU409" s="9"/>
      <c r="AV409" s="9"/>
      <c r="AW409" s="9"/>
      <c r="AX409" s="9"/>
      <c r="AY409" s="9"/>
      <c r="AZ409" s="9"/>
      <c r="BA409" s="9"/>
      <c r="BB409" s="9"/>
      <c r="BC409" s="44" t="str">
        <f>IF(AND(AC409&lt;&gt;"",AF409&lt;&gt;""),SUMPRODUCT((A_remplir!A422:A1411=A409)*A_remplir!D422:D1411),"")</f>
        <v/>
      </c>
      <c r="BD409" s="9"/>
      <c r="BE409" s="9"/>
      <c r="BF409" s="9"/>
      <c r="BG409" s="9"/>
      <c r="BH409" s="9"/>
      <c r="BI409" s="9"/>
      <c r="BJ409" s="9"/>
      <c r="BK409" s="9"/>
      <c r="BL409" s="9"/>
      <c r="BM409" s="9"/>
      <c r="BN409" s="9"/>
      <c r="BO409" s="9"/>
      <c r="BP409" s="9"/>
      <c r="BQ409" s="9"/>
      <c r="BR409" s="9"/>
      <c r="BS409" s="9"/>
      <c r="BT409" s="9"/>
      <c r="BU409" s="9"/>
      <c r="BV409" s="9"/>
      <c r="BW409" s="9"/>
      <c r="BX409" s="9"/>
      <c r="BY409" s="9"/>
      <c r="BZ409" s="9"/>
      <c r="CA409" s="9"/>
      <c r="CB409" s="9"/>
      <c r="CC409" s="9"/>
      <c r="CD409" s="9"/>
      <c r="CE409" s="9"/>
      <c r="CF409" s="9"/>
      <c r="CG409" s="9"/>
      <c r="CH409" s="9"/>
      <c r="CI409" s="9"/>
      <c r="CJ409" s="9"/>
      <c r="CK409" s="9"/>
      <c r="CL409" s="9"/>
      <c r="CM409" s="9" t="str">
        <f>IF(A_remplir!U422&lt;&gt;"",A_remplir!U422,"")</f>
        <v/>
      </c>
      <c r="CN409" s="9" t="str">
        <f>IF(A_remplir!W422&lt;&gt;"",A_remplir!W422,"")</f>
        <v/>
      </c>
      <c r="CO409" s="36" t="str">
        <f t="shared" si="14"/>
        <v/>
      </c>
    </row>
    <row r="410" spans="1:93" x14ac:dyDescent="0.25">
      <c r="A410" s="9"/>
      <c r="B410" s="9"/>
      <c r="C410" s="9"/>
      <c r="D410" s="9"/>
      <c r="E410" s="9"/>
      <c r="F410" s="9" t="str">
        <f>IF(A410&lt;&gt;"",A_remplir!$B$3,"")</f>
        <v/>
      </c>
      <c r="G410" s="9"/>
      <c r="H410" s="9" t="str">
        <f>IFERROR(VLOOKUP(G410,DONNEES!$C$2:$D$4,2,FALSE),"")</f>
        <v/>
      </c>
      <c r="I410" s="9"/>
      <c r="J410" s="9" t="str">
        <f>IFERROR(VLOOKUP(I410,DONNEES!$A$2:$B$4,2,FALSE),"")</f>
        <v/>
      </c>
      <c r="K410" s="9"/>
      <c r="L410" s="9"/>
      <c r="M410" s="9"/>
      <c r="N410" s="9" t="str">
        <f>IF(IF(A_remplir!B423&lt;&gt;0,A_remplir!B423,A_remplir!D423)=0,"",IF(A_remplir!B423&lt;&gt;0,A_remplir!B423,A_remplir!D423))</f>
        <v/>
      </c>
      <c r="O410" s="9"/>
      <c r="P410" s="9"/>
      <c r="Q410" s="9"/>
      <c r="R410" s="9" t="str">
        <f>IF(A_remplir!L423&lt;&gt;0,A_remplir!L423,"")</f>
        <v/>
      </c>
      <c r="S410" s="9" t="str">
        <f t="shared" si="13"/>
        <v/>
      </c>
      <c r="T410" s="9" t="str">
        <f>IF(A_remplir!I423&lt;&gt;0,A_remplir!I423,"")</f>
        <v/>
      </c>
      <c r="U410" s="9"/>
      <c r="V410" s="39" t="str">
        <f>IF(BC410&lt;&gt;"",A_remplir!$B$6,"")</f>
        <v/>
      </c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 t="str">
        <f>+IFERROR(VLOOKUP(AG410,DONNEES!M$6:$N409,2,0),"")</f>
        <v/>
      </c>
      <c r="AI410" s="9"/>
      <c r="AJ410" s="9" t="str">
        <f>IF(A_remplir!U423&lt;&gt;"",A_remplir!U423,"")</f>
        <v/>
      </c>
      <c r="AK410" s="9"/>
      <c r="AL410" s="9"/>
      <c r="AM410" s="9"/>
      <c r="AN410" s="9"/>
      <c r="AO410" s="9"/>
      <c r="AP410" s="9"/>
      <c r="AQ410" s="9"/>
      <c r="AR410" s="9"/>
      <c r="AS410" s="9"/>
      <c r="AT410" s="9"/>
      <c r="AU410" s="9"/>
      <c r="AV410" s="9"/>
      <c r="AW410" s="9"/>
      <c r="AX410" s="9"/>
      <c r="AY410" s="9"/>
      <c r="AZ410" s="9"/>
      <c r="BA410" s="9"/>
      <c r="BB410" s="9"/>
      <c r="BC410" s="44" t="str">
        <f>IF(AND(AC410&lt;&gt;"",AF410&lt;&gt;""),SUMPRODUCT((A_remplir!A423:A1412=A410)*A_remplir!D423:D1412),"")</f>
        <v/>
      </c>
      <c r="BD410" s="9"/>
      <c r="BE410" s="9"/>
      <c r="BF410" s="9"/>
      <c r="BG410" s="9"/>
      <c r="BH410" s="9"/>
      <c r="BI410" s="9"/>
      <c r="BJ410" s="9"/>
      <c r="BK410" s="9"/>
      <c r="BL410" s="9"/>
      <c r="BM410" s="9"/>
      <c r="BN410" s="9"/>
      <c r="BO410" s="9"/>
      <c r="BP410" s="9"/>
      <c r="BQ410" s="9"/>
      <c r="BR410" s="9"/>
      <c r="BS410" s="9"/>
      <c r="BT410" s="9"/>
      <c r="BU410" s="9"/>
      <c r="BV410" s="9"/>
      <c r="BW410" s="9"/>
      <c r="BX410" s="9"/>
      <c r="BY410" s="9"/>
      <c r="BZ410" s="9"/>
      <c r="CA410" s="9"/>
      <c r="CB410" s="9"/>
      <c r="CC410" s="9"/>
      <c r="CD410" s="9"/>
      <c r="CE410" s="9"/>
      <c r="CF410" s="9"/>
      <c r="CG410" s="9"/>
      <c r="CH410" s="9"/>
      <c r="CI410" s="9"/>
      <c r="CJ410" s="9"/>
      <c r="CK410" s="9"/>
      <c r="CL410" s="9"/>
      <c r="CM410" s="9" t="str">
        <f>IF(A_remplir!U423&lt;&gt;"",A_remplir!U423,"")</f>
        <v/>
      </c>
      <c r="CN410" s="9" t="str">
        <f>IF(A_remplir!W423&lt;&gt;"",A_remplir!W423,"")</f>
        <v/>
      </c>
      <c r="CO410" s="36" t="str">
        <f t="shared" si="14"/>
        <v/>
      </c>
    </row>
    <row r="411" spans="1:93" x14ac:dyDescent="0.25">
      <c r="A411" s="9"/>
      <c r="B411" s="9"/>
      <c r="C411" s="9"/>
      <c r="D411" s="9"/>
      <c r="E411" s="9"/>
      <c r="F411" s="9" t="str">
        <f>IF(A411&lt;&gt;"",A_remplir!$B$3,"")</f>
        <v/>
      </c>
      <c r="G411" s="9"/>
      <c r="H411" s="9" t="str">
        <f>IFERROR(VLOOKUP(G411,DONNEES!$C$2:$D$4,2,FALSE),"")</f>
        <v/>
      </c>
      <c r="I411" s="9"/>
      <c r="J411" s="9" t="str">
        <f>IFERROR(VLOOKUP(I411,DONNEES!$A$2:$B$4,2,FALSE),"")</f>
        <v/>
      </c>
      <c r="K411" s="9"/>
      <c r="L411" s="9"/>
      <c r="M411" s="9"/>
      <c r="N411" s="9" t="str">
        <f>IF(IF(A_remplir!B424&lt;&gt;0,A_remplir!B424,A_remplir!D424)=0,"",IF(A_remplir!B424&lt;&gt;0,A_remplir!B424,A_remplir!D424))</f>
        <v/>
      </c>
      <c r="O411" s="9"/>
      <c r="P411" s="9"/>
      <c r="Q411" s="9"/>
      <c r="R411" s="9" t="str">
        <f>IF(A_remplir!L424&lt;&gt;0,A_remplir!L424,"")</f>
        <v/>
      </c>
      <c r="S411" s="9" t="str">
        <f t="shared" si="13"/>
        <v/>
      </c>
      <c r="T411" s="9" t="str">
        <f>IF(A_remplir!I424&lt;&gt;0,A_remplir!I424,"")</f>
        <v/>
      </c>
      <c r="U411" s="9"/>
      <c r="V411" s="39" t="str">
        <f>IF(BC411&lt;&gt;"",A_remplir!$B$6,"")</f>
        <v/>
      </c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 t="str">
        <f>+IFERROR(VLOOKUP(AG411,DONNEES!M$6:$N410,2,0),"")</f>
        <v/>
      </c>
      <c r="AI411" s="9"/>
      <c r="AJ411" s="9" t="str">
        <f>IF(A_remplir!U424&lt;&gt;"",A_remplir!U424,"")</f>
        <v/>
      </c>
      <c r="AK411" s="9"/>
      <c r="AL411" s="9"/>
      <c r="AM411" s="9"/>
      <c r="AN411" s="9"/>
      <c r="AO411" s="9"/>
      <c r="AP411" s="9"/>
      <c r="AQ411" s="9"/>
      <c r="AR411" s="9"/>
      <c r="AS411" s="9"/>
      <c r="AT411" s="9"/>
      <c r="AU411" s="9"/>
      <c r="AV411" s="9"/>
      <c r="AW411" s="9"/>
      <c r="AX411" s="9"/>
      <c r="AY411" s="9"/>
      <c r="AZ411" s="9"/>
      <c r="BA411" s="9"/>
      <c r="BB411" s="9"/>
      <c r="BC411" s="44" t="str">
        <f>IF(AND(AC411&lt;&gt;"",AF411&lt;&gt;""),SUMPRODUCT((A_remplir!A424:A1413=A411)*A_remplir!D424:D1413),"")</f>
        <v/>
      </c>
      <c r="BD411" s="9"/>
      <c r="BE411" s="9"/>
      <c r="BF411" s="9"/>
      <c r="BG411" s="9"/>
      <c r="BH411" s="9"/>
      <c r="BI411" s="9"/>
      <c r="BJ411" s="9"/>
      <c r="BK411" s="9"/>
      <c r="BL411" s="9"/>
      <c r="BM411" s="9"/>
      <c r="BN411" s="9"/>
      <c r="BO411" s="9"/>
      <c r="BP411" s="9"/>
      <c r="BQ411" s="9"/>
      <c r="BR411" s="9"/>
      <c r="BS411" s="9"/>
      <c r="BT411" s="9"/>
      <c r="BU411" s="9"/>
      <c r="BV411" s="9"/>
      <c r="BW411" s="9"/>
      <c r="BX411" s="9"/>
      <c r="BY411" s="9"/>
      <c r="BZ411" s="9"/>
      <c r="CA411" s="9"/>
      <c r="CB411" s="9"/>
      <c r="CC411" s="9"/>
      <c r="CD411" s="9"/>
      <c r="CE411" s="9"/>
      <c r="CF411" s="9"/>
      <c r="CG411" s="9"/>
      <c r="CH411" s="9"/>
      <c r="CI411" s="9"/>
      <c r="CJ411" s="9"/>
      <c r="CK411" s="9"/>
      <c r="CL411" s="9"/>
      <c r="CM411" s="9" t="str">
        <f>IF(A_remplir!U424&lt;&gt;"",A_remplir!U424,"")</f>
        <v/>
      </c>
      <c r="CN411" s="9" t="str">
        <f>IF(A_remplir!W424&lt;&gt;"",A_remplir!W424,"")</f>
        <v/>
      </c>
      <c r="CO411" s="36" t="str">
        <f t="shared" si="14"/>
        <v/>
      </c>
    </row>
    <row r="412" spans="1:93" x14ac:dyDescent="0.25">
      <c r="A412" s="9"/>
      <c r="B412" s="9"/>
      <c r="C412" s="9"/>
      <c r="D412" s="9"/>
      <c r="E412" s="9"/>
      <c r="F412" s="9" t="str">
        <f>IF(A412&lt;&gt;"",A_remplir!$B$3,"")</f>
        <v/>
      </c>
      <c r="G412" s="9"/>
      <c r="H412" s="9" t="str">
        <f>IFERROR(VLOOKUP(G412,DONNEES!$C$2:$D$4,2,FALSE),"")</f>
        <v/>
      </c>
      <c r="I412" s="9"/>
      <c r="J412" s="9" t="str">
        <f>IFERROR(VLOOKUP(I412,DONNEES!$A$2:$B$4,2,FALSE),"")</f>
        <v/>
      </c>
      <c r="K412" s="9"/>
      <c r="L412" s="9"/>
      <c r="M412" s="9"/>
      <c r="N412" s="9" t="str">
        <f>IF(IF(A_remplir!B425&lt;&gt;0,A_remplir!B425,A_remplir!D425)=0,"",IF(A_remplir!B425&lt;&gt;0,A_remplir!B425,A_remplir!D425))</f>
        <v/>
      </c>
      <c r="O412" s="9"/>
      <c r="P412" s="9"/>
      <c r="Q412" s="9"/>
      <c r="R412" s="9" t="str">
        <f>IF(A_remplir!L425&lt;&gt;0,A_remplir!L425,"")</f>
        <v/>
      </c>
      <c r="S412" s="9" t="str">
        <f t="shared" si="13"/>
        <v/>
      </c>
      <c r="T412" s="9" t="str">
        <f>IF(A_remplir!I425&lt;&gt;0,A_remplir!I425,"")</f>
        <v/>
      </c>
      <c r="U412" s="9"/>
      <c r="V412" s="39" t="str">
        <f>IF(BC412&lt;&gt;"",A_remplir!$B$6,"")</f>
        <v/>
      </c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 t="str">
        <f>+IFERROR(VLOOKUP(AG412,DONNEES!M$6:$N411,2,0),"")</f>
        <v/>
      </c>
      <c r="AI412" s="9"/>
      <c r="AJ412" s="9" t="str">
        <f>IF(A_remplir!U425&lt;&gt;"",A_remplir!U425,"")</f>
        <v/>
      </c>
      <c r="AK412" s="9"/>
      <c r="AL412" s="9"/>
      <c r="AM412" s="9"/>
      <c r="AN412" s="9"/>
      <c r="AO412" s="9"/>
      <c r="AP412" s="9"/>
      <c r="AQ412" s="9"/>
      <c r="AR412" s="9"/>
      <c r="AS412" s="9"/>
      <c r="AT412" s="9"/>
      <c r="AU412" s="9"/>
      <c r="AV412" s="9"/>
      <c r="AW412" s="9"/>
      <c r="AX412" s="9"/>
      <c r="AY412" s="9"/>
      <c r="AZ412" s="9"/>
      <c r="BA412" s="9"/>
      <c r="BB412" s="9"/>
      <c r="BC412" s="44" t="str">
        <f>IF(AND(AC412&lt;&gt;"",AF412&lt;&gt;""),SUMPRODUCT((A_remplir!A425:A1414=A412)*A_remplir!D425:D1414),"")</f>
        <v/>
      </c>
      <c r="BD412" s="9"/>
      <c r="BE412" s="9"/>
      <c r="BF412" s="9"/>
      <c r="BG412" s="9"/>
      <c r="BH412" s="9"/>
      <c r="BI412" s="9"/>
      <c r="BJ412" s="9"/>
      <c r="BK412" s="9"/>
      <c r="BL412" s="9"/>
      <c r="BM412" s="9"/>
      <c r="BN412" s="9"/>
      <c r="BO412" s="9"/>
      <c r="BP412" s="9"/>
      <c r="BQ412" s="9"/>
      <c r="BR412" s="9"/>
      <c r="BS412" s="9"/>
      <c r="BT412" s="9"/>
      <c r="BU412" s="9"/>
      <c r="BV412" s="9"/>
      <c r="BW412" s="9"/>
      <c r="BX412" s="9"/>
      <c r="BY412" s="9"/>
      <c r="BZ412" s="9"/>
      <c r="CA412" s="9"/>
      <c r="CB412" s="9"/>
      <c r="CC412" s="9"/>
      <c r="CD412" s="9"/>
      <c r="CE412" s="9"/>
      <c r="CF412" s="9"/>
      <c r="CG412" s="9"/>
      <c r="CH412" s="9"/>
      <c r="CI412" s="9"/>
      <c r="CJ412" s="9"/>
      <c r="CK412" s="9"/>
      <c r="CL412" s="9"/>
      <c r="CM412" s="9" t="str">
        <f>IF(A_remplir!U425&lt;&gt;"",A_remplir!U425,"")</f>
        <v/>
      </c>
      <c r="CN412" s="9" t="str">
        <f>IF(A_remplir!W425&lt;&gt;"",A_remplir!W425,"")</f>
        <v/>
      </c>
      <c r="CO412" s="36" t="str">
        <f t="shared" si="14"/>
        <v/>
      </c>
    </row>
    <row r="413" spans="1:93" x14ac:dyDescent="0.25">
      <c r="A413" s="9"/>
      <c r="B413" s="9"/>
      <c r="C413" s="9"/>
      <c r="D413" s="9"/>
      <c r="E413" s="9"/>
      <c r="F413" s="9" t="str">
        <f>IF(A413&lt;&gt;"",A_remplir!$B$3,"")</f>
        <v/>
      </c>
      <c r="G413" s="9"/>
      <c r="H413" s="9" t="str">
        <f>IFERROR(VLOOKUP(G413,DONNEES!$C$2:$D$4,2,FALSE),"")</f>
        <v/>
      </c>
      <c r="I413" s="9"/>
      <c r="J413" s="9" t="str">
        <f>IFERROR(VLOOKUP(I413,DONNEES!$A$2:$B$4,2,FALSE),"")</f>
        <v/>
      </c>
      <c r="K413" s="9"/>
      <c r="L413" s="9"/>
      <c r="M413" s="9"/>
      <c r="N413" s="9" t="str">
        <f>IF(IF(A_remplir!B426&lt;&gt;0,A_remplir!B426,A_remplir!D426)=0,"",IF(A_remplir!B426&lt;&gt;0,A_remplir!B426,A_remplir!D426))</f>
        <v/>
      </c>
      <c r="O413" s="9"/>
      <c r="P413" s="9"/>
      <c r="Q413" s="9"/>
      <c r="R413" s="9" t="str">
        <f>IF(A_remplir!L426&lt;&gt;0,A_remplir!L426,"")</f>
        <v/>
      </c>
      <c r="S413" s="9" t="str">
        <f t="shared" si="13"/>
        <v/>
      </c>
      <c r="T413" s="9" t="str">
        <f>IF(A_remplir!I426&lt;&gt;0,A_remplir!I426,"")</f>
        <v/>
      </c>
      <c r="U413" s="9"/>
      <c r="V413" s="39" t="str">
        <f>IF(BC413&lt;&gt;"",A_remplir!$B$6,"")</f>
        <v/>
      </c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 t="str">
        <f>+IFERROR(VLOOKUP(AG413,DONNEES!M$6:$N412,2,0),"")</f>
        <v/>
      </c>
      <c r="AI413" s="9"/>
      <c r="AJ413" s="9" t="str">
        <f>IF(A_remplir!U426&lt;&gt;"",A_remplir!U426,"")</f>
        <v/>
      </c>
      <c r="AK413" s="9"/>
      <c r="AL413" s="9"/>
      <c r="AM413" s="9"/>
      <c r="AN413" s="9"/>
      <c r="AO413" s="9"/>
      <c r="AP413" s="9"/>
      <c r="AQ413" s="9"/>
      <c r="AR413" s="9"/>
      <c r="AS413" s="9"/>
      <c r="AT413" s="9"/>
      <c r="AU413" s="9"/>
      <c r="AV413" s="9"/>
      <c r="AW413" s="9"/>
      <c r="AX413" s="9"/>
      <c r="AY413" s="9"/>
      <c r="AZ413" s="9"/>
      <c r="BA413" s="9"/>
      <c r="BB413" s="9"/>
      <c r="BC413" s="44" t="str">
        <f>IF(AND(AC413&lt;&gt;"",AF413&lt;&gt;""),SUMPRODUCT((A_remplir!A426:A1415=A413)*A_remplir!D426:D1415),"")</f>
        <v/>
      </c>
      <c r="BD413" s="9"/>
      <c r="BE413" s="9"/>
      <c r="BF413" s="9"/>
      <c r="BG413" s="9"/>
      <c r="BH413" s="9"/>
      <c r="BI413" s="9"/>
      <c r="BJ413" s="9"/>
      <c r="BK413" s="9"/>
      <c r="BL413" s="9"/>
      <c r="BM413" s="9"/>
      <c r="BN413" s="9"/>
      <c r="BO413" s="9"/>
      <c r="BP413" s="9"/>
      <c r="BQ413" s="9"/>
      <c r="BR413" s="9"/>
      <c r="BS413" s="9"/>
      <c r="BT413" s="9"/>
      <c r="BU413" s="9"/>
      <c r="BV413" s="9"/>
      <c r="BW413" s="9"/>
      <c r="BX413" s="9"/>
      <c r="BY413" s="9"/>
      <c r="BZ413" s="9"/>
      <c r="CA413" s="9"/>
      <c r="CB413" s="9"/>
      <c r="CC413" s="9"/>
      <c r="CD413" s="9"/>
      <c r="CE413" s="9"/>
      <c r="CF413" s="9"/>
      <c r="CG413" s="9"/>
      <c r="CH413" s="9"/>
      <c r="CI413" s="9"/>
      <c r="CJ413" s="9"/>
      <c r="CK413" s="9"/>
      <c r="CL413" s="9"/>
      <c r="CM413" s="9" t="str">
        <f>IF(A_remplir!U426&lt;&gt;"",A_remplir!U426,"")</f>
        <v/>
      </c>
      <c r="CN413" s="9" t="str">
        <f>IF(A_remplir!W426&lt;&gt;"",A_remplir!W426,"")</f>
        <v/>
      </c>
      <c r="CO413" s="36" t="str">
        <f t="shared" si="14"/>
        <v/>
      </c>
    </row>
    <row r="414" spans="1:93" x14ac:dyDescent="0.25">
      <c r="A414" s="9"/>
      <c r="B414" s="9"/>
      <c r="C414" s="9"/>
      <c r="D414" s="9"/>
      <c r="E414" s="9"/>
      <c r="F414" s="9" t="str">
        <f>IF(A414&lt;&gt;"",A_remplir!$B$3,"")</f>
        <v/>
      </c>
      <c r="G414" s="9"/>
      <c r="H414" s="9" t="str">
        <f>IFERROR(VLOOKUP(G414,DONNEES!$C$2:$D$4,2,FALSE),"")</f>
        <v/>
      </c>
      <c r="I414" s="9"/>
      <c r="J414" s="9" t="str">
        <f>IFERROR(VLOOKUP(I414,DONNEES!$A$2:$B$4,2,FALSE),"")</f>
        <v/>
      </c>
      <c r="K414" s="9"/>
      <c r="L414" s="9"/>
      <c r="M414" s="9"/>
      <c r="N414" s="9" t="str">
        <f>IF(IF(A_remplir!B427&lt;&gt;0,A_remplir!B427,A_remplir!D427)=0,"",IF(A_remplir!B427&lt;&gt;0,A_remplir!B427,A_remplir!D427))</f>
        <v/>
      </c>
      <c r="O414" s="9"/>
      <c r="P414" s="9"/>
      <c r="Q414" s="9"/>
      <c r="R414" s="9" t="str">
        <f>IF(A_remplir!L427&lt;&gt;0,A_remplir!L427,"")</f>
        <v/>
      </c>
      <c r="S414" s="9" t="str">
        <f t="shared" si="13"/>
        <v/>
      </c>
      <c r="T414" s="9" t="str">
        <f>IF(A_remplir!I427&lt;&gt;0,A_remplir!I427,"")</f>
        <v/>
      </c>
      <c r="U414" s="9"/>
      <c r="V414" s="39" t="str">
        <f>IF(BC414&lt;&gt;"",A_remplir!$B$6,"")</f>
        <v/>
      </c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 t="str">
        <f>+IFERROR(VLOOKUP(AG414,DONNEES!M$6:$N413,2,0),"")</f>
        <v/>
      </c>
      <c r="AI414" s="9"/>
      <c r="AJ414" s="9" t="str">
        <f>IF(A_remplir!U427&lt;&gt;"",A_remplir!U427,"")</f>
        <v/>
      </c>
      <c r="AK414" s="9"/>
      <c r="AL414" s="9"/>
      <c r="AM414" s="9"/>
      <c r="AN414" s="9"/>
      <c r="AO414" s="9"/>
      <c r="AP414" s="9"/>
      <c r="AQ414" s="9"/>
      <c r="AR414" s="9"/>
      <c r="AS414" s="9"/>
      <c r="AT414" s="9"/>
      <c r="AU414" s="9"/>
      <c r="AV414" s="9"/>
      <c r="AW414" s="9"/>
      <c r="AX414" s="9"/>
      <c r="AY414" s="9"/>
      <c r="AZ414" s="9"/>
      <c r="BA414" s="9"/>
      <c r="BB414" s="9"/>
      <c r="BC414" s="44" t="str">
        <f>IF(AND(AC414&lt;&gt;"",AF414&lt;&gt;""),SUMPRODUCT((A_remplir!A427:A1416=A414)*A_remplir!D427:D1416),"")</f>
        <v/>
      </c>
      <c r="BD414" s="9"/>
      <c r="BE414" s="9"/>
      <c r="BF414" s="9"/>
      <c r="BG414" s="9"/>
      <c r="BH414" s="9"/>
      <c r="BI414" s="9"/>
      <c r="BJ414" s="9"/>
      <c r="BK414" s="9"/>
      <c r="BL414" s="9"/>
      <c r="BM414" s="9"/>
      <c r="BN414" s="9"/>
      <c r="BO414" s="9"/>
      <c r="BP414" s="9"/>
      <c r="BQ414" s="9"/>
      <c r="BR414" s="9"/>
      <c r="BS414" s="9"/>
      <c r="BT414" s="9"/>
      <c r="BU414" s="9"/>
      <c r="BV414" s="9"/>
      <c r="BW414" s="9"/>
      <c r="BX414" s="9"/>
      <c r="BY414" s="9"/>
      <c r="BZ414" s="9"/>
      <c r="CA414" s="9"/>
      <c r="CB414" s="9"/>
      <c r="CC414" s="9"/>
      <c r="CD414" s="9"/>
      <c r="CE414" s="9"/>
      <c r="CF414" s="9"/>
      <c r="CG414" s="9"/>
      <c r="CH414" s="9"/>
      <c r="CI414" s="9"/>
      <c r="CJ414" s="9"/>
      <c r="CK414" s="9"/>
      <c r="CL414" s="9"/>
      <c r="CM414" s="9" t="str">
        <f>IF(A_remplir!U427&lt;&gt;"",A_remplir!U427,"")</f>
        <v/>
      </c>
      <c r="CN414" s="9" t="str">
        <f>IF(A_remplir!W427&lt;&gt;"",A_remplir!W427,"")</f>
        <v/>
      </c>
      <c r="CO414" s="36" t="str">
        <f t="shared" si="14"/>
        <v/>
      </c>
    </row>
    <row r="415" spans="1:93" x14ac:dyDescent="0.25">
      <c r="A415" s="9"/>
      <c r="B415" s="9"/>
      <c r="C415" s="9"/>
      <c r="D415" s="9"/>
      <c r="E415" s="9"/>
      <c r="F415" s="9" t="str">
        <f>IF(A415&lt;&gt;"",A_remplir!$B$3,"")</f>
        <v/>
      </c>
      <c r="G415" s="9"/>
      <c r="H415" s="9" t="str">
        <f>IFERROR(VLOOKUP(G415,DONNEES!$C$2:$D$4,2,FALSE),"")</f>
        <v/>
      </c>
      <c r="I415" s="9"/>
      <c r="J415" s="9" t="str">
        <f>IFERROR(VLOOKUP(I415,DONNEES!$A$2:$B$4,2,FALSE),"")</f>
        <v/>
      </c>
      <c r="K415" s="9"/>
      <c r="L415" s="9"/>
      <c r="M415" s="9"/>
      <c r="N415" s="9" t="str">
        <f>IF(IF(A_remplir!B428&lt;&gt;0,A_remplir!B428,A_remplir!D428)=0,"",IF(A_remplir!B428&lt;&gt;0,A_remplir!B428,A_remplir!D428))</f>
        <v/>
      </c>
      <c r="O415" s="9"/>
      <c r="P415" s="9"/>
      <c r="Q415" s="9"/>
      <c r="R415" s="9" t="str">
        <f>IF(A_remplir!L428&lt;&gt;0,A_remplir!L428,"")</f>
        <v/>
      </c>
      <c r="S415" s="9" t="str">
        <f t="shared" si="13"/>
        <v/>
      </c>
      <c r="T415" s="9" t="str">
        <f>IF(A_remplir!I428&lt;&gt;0,A_remplir!I428,"")</f>
        <v/>
      </c>
      <c r="U415" s="9"/>
      <c r="V415" s="39" t="str">
        <f>IF(BC415&lt;&gt;"",A_remplir!$B$6,"")</f>
        <v/>
      </c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 t="str">
        <f>+IFERROR(VLOOKUP(AG415,DONNEES!M$6:$N414,2,0),"")</f>
        <v/>
      </c>
      <c r="AI415" s="9"/>
      <c r="AJ415" s="9" t="str">
        <f>IF(A_remplir!U428&lt;&gt;"",A_remplir!U428,"")</f>
        <v/>
      </c>
      <c r="AK415" s="9"/>
      <c r="AL415" s="9"/>
      <c r="AM415" s="9"/>
      <c r="AN415" s="9"/>
      <c r="AO415" s="9"/>
      <c r="AP415" s="9"/>
      <c r="AQ415" s="9"/>
      <c r="AR415" s="9"/>
      <c r="AS415" s="9"/>
      <c r="AT415" s="9"/>
      <c r="AU415" s="9"/>
      <c r="AV415" s="9"/>
      <c r="AW415" s="9"/>
      <c r="AX415" s="9"/>
      <c r="AY415" s="9"/>
      <c r="AZ415" s="9"/>
      <c r="BA415" s="9"/>
      <c r="BB415" s="9"/>
      <c r="BC415" s="44" t="str">
        <f>IF(AND(AC415&lt;&gt;"",AF415&lt;&gt;""),SUMPRODUCT((A_remplir!A428:A1417=A415)*A_remplir!D428:D1417),"")</f>
        <v/>
      </c>
      <c r="BD415" s="9"/>
      <c r="BE415" s="9"/>
      <c r="BF415" s="9"/>
      <c r="BG415" s="9"/>
      <c r="BH415" s="9"/>
      <c r="BI415" s="9"/>
      <c r="BJ415" s="9"/>
      <c r="BK415" s="9"/>
      <c r="BL415" s="9"/>
      <c r="BM415" s="9"/>
      <c r="BN415" s="9"/>
      <c r="BO415" s="9"/>
      <c r="BP415" s="9"/>
      <c r="BQ415" s="9"/>
      <c r="BR415" s="9"/>
      <c r="BS415" s="9"/>
      <c r="BT415" s="9"/>
      <c r="BU415" s="9"/>
      <c r="BV415" s="9"/>
      <c r="BW415" s="9"/>
      <c r="BX415" s="9"/>
      <c r="BY415" s="9"/>
      <c r="BZ415" s="9"/>
      <c r="CA415" s="9"/>
      <c r="CB415" s="9"/>
      <c r="CC415" s="9"/>
      <c r="CD415" s="9"/>
      <c r="CE415" s="9"/>
      <c r="CF415" s="9"/>
      <c r="CG415" s="9"/>
      <c r="CH415" s="9"/>
      <c r="CI415" s="9"/>
      <c r="CJ415" s="9"/>
      <c r="CK415" s="9"/>
      <c r="CL415" s="9"/>
      <c r="CM415" s="9" t="str">
        <f>IF(A_remplir!U428&lt;&gt;"",A_remplir!U428,"")</f>
        <v/>
      </c>
      <c r="CN415" s="9" t="str">
        <f>IF(A_remplir!W428&lt;&gt;"",A_remplir!W428,"")</f>
        <v/>
      </c>
      <c r="CO415" s="36" t="str">
        <f t="shared" si="14"/>
        <v/>
      </c>
    </row>
    <row r="416" spans="1:93" x14ac:dyDescent="0.25">
      <c r="A416" s="9"/>
      <c r="B416" s="9"/>
      <c r="C416" s="9"/>
      <c r="D416" s="9"/>
      <c r="E416" s="9"/>
      <c r="F416" s="9" t="str">
        <f>IF(A416&lt;&gt;"",A_remplir!$B$3,"")</f>
        <v/>
      </c>
      <c r="G416" s="9"/>
      <c r="H416" s="9" t="str">
        <f>IFERROR(VLOOKUP(G416,DONNEES!$C$2:$D$4,2,FALSE),"")</f>
        <v/>
      </c>
      <c r="I416" s="9"/>
      <c r="J416" s="9" t="str">
        <f>IFERROR(VLOOKUP(I416,DONNEES!$A$2:$B$4,2,FALSE),"")</f>
        <v/>
      </c>
      <c r="K416" s="9"/>
      <c r="L416" s="9"/>
      <c r="M416" s="9"/>
      <c r="N416" s="9" t="str">
        <f>IF(IF(A_remplir!B429&lt;&gt;0,A_remplir!B429,A_remplir!D429)=0,"",IF(A_remplir!B429&lt;&gt;0,A_remplir!B429,A_remplir!D429))</f>
        <v/>
      </c>
      <c r="O416" s="9"/>
      <c r="P416" s="9"/>
      <c r="Q416" s="9"/>
      <c r="R416" s="9" t="str">
        <f>IF(A_remplir!L429&lt;&gt;0,A_remplir!L429,"")</f>
        <v/>
      </c>
      <c r="S416" s="9" t="str">
        <f t="shared" si="13"/>
        <v/>
      </c>
      <c r="T416" s="9" t="str">
        <f>IF(A_remplir!I429&lt;&gt;0,A_remplir!I429,"")</f>
        <v/>
      </c>
      <c r="U416" s="9"/>
      <c r="V416" s="39" t="str">
        <f>IF(BC416&lt;&gt;"",A_remplir!$B$6,"")</f>
        <v/>
      </c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 t="str">
        <f>+IFERROR(VLOOKUP(AG416,DONNEES!M$6:$N415,2,0),"")</f>
        <v/>
      </c>
      <c r="AI416" s="9"/>
      <c r="AJ416" s="9" t="str">
        <f>IF(A_remplir!U429&lt;&gt;"",A_remplir!U429,"")</f>
        <v/>
      </c>
      <c r="AK416" s="9"/>
      <c r="AL416" s="9"/>
      <c r="AM416" s="9"/>
      <c r="AN416" s="9"/>
      <c r="AO416" s="9"/>
      <c r="AP416" s="9"/>
      <c r="AQ416" s="9"/>
      <c r="AR416" s="9"/>
      <c r="AS416" s="9"/>
      <c r="AT416" s="9"/>
      <c r="AU416" s="9"/>
      <c r="AV416" s="9"/>
      <c r="AW416" s="9"/>
      <c r="AX416" s="9"/>
      <c r="AY416" s="9"/>
      <c r="AZ416" s="9"/>
      <c r="BA416" s="9"/>
      <c r="BB416" s="9"/>
      <c r="BC416" s="44" t="str">
        <f>IF(AND(AC416&lt;&gt;"",AF416&lt;&gt;""),SUMPRODUCT((A_remplir!A429:A1418=A416)*A_remplir!D429:D1418),"")</f>
        <v/>
      </c>
      <c r="BD416" s="9"/>
      <c r="BE416" s="9"/>
      <c r="BF416" s="9"/>
      <c r="BG416" s="9"/>
      <c r="BH416" s="9"/>
      <c r="BI416" s="9"/>
      <c r="BJ416" s="9"/>
      <c r="BK416" s="9"/>
      <c r="BL416" s="9"/>
      <c r="BM416" s="9"/>
      <c r="BN416" s="9"/>
      <c r="BO416" s="9"/>
      <c r="BP416" s="9"/>
      <c r="BQ416" s="9"/>
      <c r="BR416" s="9"/>
      <c r="BS416" s="9"/>
      <c r="BT416" s="9"/>
      <c r="BU416" s="9"/>
      <c r="BV416" s="9"/>
      <c r="BW416" s="9"/>
      <c r="BX416" s="9"/>
      <c r="BY416" s="9"/>
      <c r="BZ416" s="9"/>
      <c r="CA416" s="9"/>
      <c r="CB416" s="9"/>
      <c r="CC416" s="9"/>
      <c r="CD416" s="9"/>
      <c r="CE416" s="9"/>
      <c r="CF416" s="9"/>
      <c r="CG416" s="9"/>
      <c r="CH416" s="9"/>
      <c r="CI416" s="9"/>
      <c r="CJ416" s="9"/>
      <c r="CK416" s="9"/>
      <c r="CL416" s="9"/>
      <c r="CM416" s="9" t="str">
        <f>IF(A_remplir!U429&lt;&gt;"",A_remplir!U429,"")</f>
        <v/>
      </c>
      <c r="CN416" s="9" t="str">
        <f>IF(A_remplir!W429&lt;&gt;"",A_remplir!W429,"")</f>
        <v/>
      </c>
      <c r="CO416" s="36" t="str">
        <f t="shared" si="14"/>
        <v/>
      </c>
    </row>
    <row r="417" spans="1:93" x14ac:dyDescent="0.25">
      <c r="A417" s="9"/>
      <c r="B417" s="9"/>
      <c r="C417" s="9"/>
      <c r="D417" s="9"/>
      <c r="E417" s="9"/>
      <c r="F417" s="9" t="str">
        <f>IF(A417&lt;&gt;"",A_remplir!$B$3,"")</f>
        <v/>
      </c>
      <c r="G417" s="9"/>
      <c r="H417" s="9" t="str">
        <f>IFERROR(VLOOKUP(G417,DONNEES!$C$2:$D$4,2,FALSE),"")</f>
        <v/>
      </c>
      <c r="I417" s="9"/>
      <c r="J417" s="9" t="str">
        <f>IFERROR(VLOOKUP(I417,DONNEES!$A$2:$B$4,2,FALSE),"")</f>
        <v/>
      </c>
      <c r="K417" s="9"/>
      <c r="L417" s="9"/>
      <c r="M417" s="9"/>
      <c r="N417" s="9" t="str">
        <f>IF(IF(A_remplir!B430&lt;&gt;0,A_remplir!B430,A_remplir!D430)=0,"",IF(A_remplir!B430&lt;&gt;0,A_remplir!B430,A_remplir!D430))</f>
        <v/>
      </c>
      <c r="O417" s="9"/>
      <c r="P417" s="9"/>
      <c r="Q417" s="9"/>
      <c r="R417" s="9" t="str">
        <f>IF(A_remplir!L430&lt;&gt;0,A_remplir!L430,"")</f>
        <v/>
      </c>
      <c r="S417" s="9" t="str">
        <f t="shared" si="13"/>
        <v/>
      </c>
      <c r="T417" s="9" t="str">
        <f>IF(A_remplir!I430&lt;&gt;0,A_remplir!I430,"")</f>
        <v/>
      </c>
      <c r="U417" s="9"/>
      <c r="V417" s="39" t="str">
        <f>IF(BC417&lt;&gt;"",A_remplir!$B$6,"")</f>
        <v/>
      </c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 t="str">
        <f>+IFERROR(VLOOKUP(AG417,DONNEES!M$6:$N416,2,0),"")</f>
        <v/>
      </c>
      <c r="AI417" s="9"/>
      <c r="AJ417" s="9" t="str">
        <f>IF(A_remplir!U430&lt;&gt;"",A_remplir!U430,"")</f>
        <v/>
      </c>
      <c r="AK417" s="9"/>
      <c r="AL417" s="9"/>
      <c r="AM417" s="9"/>
      <c r="AN417" s="9"/>
      <c r="AO417" s="9"/>
      <c r="AP417" s="9"/>
      <c r="AQ417" s="9"/>
      <c r="AR417" s="9"/>
      <c r="AS417" s="9"/>
      <c r="AT417" s="9"/>
      <c r="AU417" s="9"/>
      <c r="AV417" s="9"/>
      <c r="AW417" s="9"/>
      <c r="AX417" s="9"/>
      <c r="AY417" s="9"/>
      <c r="AZ417" s="9"/>
      <c r="BA417" s="9"/>
      <c r="BB417" s="9"/>
      <c r="BC417" s="44" t="str">
        <f>IF(AND(AC417&lt;&gt;"",AF417&lt;&gt;""),SUMPRODUCT((A_remplir!A430:A1419=A417)*A_remplir!D430:D1419),"")</f>
        <v/>
      </c>
      <c r="BD417" s="9"/>
      <c r="BE417" s="9"/>
      <c r="BF417" s="9"/>
      <c r="BG417" s="9"/>
      <c r="BH417" s="9"/>
      <c r="BI417" s="9"/>
      <c r="BJ417" s="9"/>
      <c r="BK417" s="9"/>
      <c r="BL417" s="9"/>
      <c r="BM417" s="9"/>
      <c r="BN417" s="9"/>
      <c r="BO417" s="9"/>
      <c r="BP417" s="9"/>
      <c r="BQ417" s="9"/>
      <c r="BR417" s="9"/>
      <c r="BS417" s="9"/>
      <c r="BT417" s="9"/>
      <c r="BU417" s="9"/>
      <c r="BV417" s="9"/>
      <c r="BW417" s="9"/>
      <c r="BX417" s="9"/>
      <c r="BY417" s="9"/>
      <c r="BZ417" s="9"/>
      <c r="CA417" s="9"/>
      <c r="CB417" s="9"/>
      <c r="CC417" s="9"/>
      <c r="CD417" s="9"/>
      <c r="CE417" s="9"/>
      <c r="CF417" s="9"/>
      <c r="CG417" s="9"/>
      <c r="CH417" s="9"/>
      <c r="CI417" s="9"/>
      <c r="CJ417" s="9"/>
      <c r="CK417" s="9"/>
      <c r="CL417" s="9"/>
      <c r="CM417" s="9" t="str">
        <f>IF(A_remplir!U430&lt;&gt;"",A_remplir!U430,"")</f>
        <v/>
      </c>
      <c r="CN417" s="9" t="str">
        <f>IF(A_remplir!W430&lt;&gt;"",A_remplir!W430,"")</f>
        <v/>
      </c>
      <c r="CO417" s="36" t="str">
        <f t="shared" si="14"/>
        <v/>
      </c>
    </row>
    <row r="418" spans="1:93" x14ac:dyDescent="0.25">
      <c r="A418" s="9"/>
      <c r="B418" s="9"/>
      <c r="C418" s="9"/>
      <c r="D418" s="9"/>
      <c r="E418" s="9"/>
      <c r="F418" s="9" t="str">
        <f>IF(A418&lt;&gt;"",A_remplir!$B$3,"")</f>
        <v/>
      </c>
      <c r="G418" s="9"/>
      <c r="H418" s="9" t="str">
        <f>IFERROR(VLOOKUP(G418,DONNEES!$C$2:$D$4,2,FALSE),"")</f>
        <v/>
      </c>
      <c r="I418" s="9"/>
      <c r="J418" s="9" t="str">
        <f>IFERROR(VLOOKUP(I418,DONNEES!$A$2:$B$4,2,FALSE),"")</f>
        <v/>
      </c>
      <c r="K418" s="9"/>
      <c r="L418" s="9"/>
      <c r="M418" s="9"/>
      <c r="N418" s="9" t="str">
        <f>IF(IF(A_remplir!B431&lt;&gt;0,A_remplir!B431,A_remplir!D431)=0,"",IF(A_remplir!B431&lt;&gt;0,A_remplir!B431,A_remplir!D431))</f>
        <v/>
      </c>
      <c r="O418" s="9"/>
      <c r="P418" s="9"/>
      <c r="Q418" s="9"/>
      <c r="R418" s="9" t="str">
        <f>IF(A_remplir!L431&lt;&gt;0,A_remplir!L431,"")</f>
        <v/>
      </c>
      <c r="S418" s="9" t="str">
        <f t="shared" si="13"/>
        <v/>
      </c>
      <c r="T418" s="9" t="str">
        <f>IF(A_remplir!I431&lt;&gt;0,A_remplir!I431,"")</f>
        <v/>
      </c>
      <c r="U418" s="9"/>
      <c r="V418" s="39" t="str">
        <f>IF(BC418&lt;&gt;"",A_remplir!$B$6,"")</f>
        <v/>
      </c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 t="str">
        <f>+IFERROR(VLOOKUP(AG418,DONNEES!M$6:$N417,2,0),"")</f>
        <v/>
      </c>
      <c r="AI418" s="9"/>
      <c r="AJ418" s="9" t="str">
        <f>IF(A_remplir!U431&lt;&gt;"",A_remplir!U431,"")</f>
        <v/>
      </c>
      <c r="AK418" s="9"/>
      <c r="AL418" s="9"/>
      <c r="AM418" s="9"/>
      <c r="AN418" s="9"/>
      <c r="AO418" s="9"/>
      <c r="AP418" s="9"/>
      <c r="AQ418" s="9"/>
      <c r="AR418" s="9"/>
      <c r="AS418" s="9"/>
      <c r="AT418" s="9"/>
      <c r="AU418" s="9"/>
      <c r="AV418" s="9"/>
      <c r="AW418" s="9"/>
      <c r="AX418" s="9"/>
      <c r="AY418" s="9"/>
      <c r="AZ418" s="9"/>
      <c r="BA418" s="9"/>
      <c r="BB418" s="9"/>
      <c r="BC418" s="44" t="str">
        <f>IF(AND(AC418&lt;&gt;"",AF418&lt;&gt;""),SUMPRODUCT((A_remplir!A431:A1420=A418)*A_remplir!D431:D1420),"")</f>
        <v/>
      </c>
      <c r="BD418" s="9"/>
      <c r="BE418" s="9"/>
      <c r="BF418" s="9"/>
      <c r="BG418" s="9"/>
      <c r="BH418" s="9"/>
      <c r="BI418" s="9"/>
      <c r="BJ418" s="9"/>
      <c r="BK418" s="9"/>
      <c r="BL418" s="9"/>
      <c r="BM418" s="9"/>
      <c r="BN418" s="9"/>
      <c r="BO418" s="9"/>
      <c r="BP418" s="9"/>
      <c r="BQ418" s="9"/>
      <c r="BR418" s="9"/>
      <c r="BS418" s="9"/>
      <c r="BT418" s="9"/>
      <c r="BU418" s="9"/>
      <c r="BV418" s="9"/>
      <c r="BW418" s="9"/>
      <c r="BX418" s="9"/>
      <c r="BY418" s="9"/>
      <c r="BZ418" s="9"/>
      <c r="CA418" s="9"/>
      <c r="CB418" s="9"/>
      <c r="CC418" s="9"/>
      <c r="CD418" s="9"/>
      <c r="CE418" s="9"/>
      <c r="CF418" s="9"/>
      <c r="CG418" s="9"/>
      <c r="CH418" s="9"/>
      <c r="CI418" s="9"/>
      <c r="CJ418" s="9"/>
      <c r="CK418" s="9"/>
      <c r="CL418" s="9"/>
      <c r="CM418" s="9" t="str">
        <f>IF(A_remplir!U431&lt;&gt;"",A_remplir!U431,"")</f>
        <v/>
      </c>
      <c r="CN418" s="9" t="str">
        <f>IF(A_remplir!W431&lt;&gt;"",A_remplir!W431,"")</f>
        <v/>
      </c>
      <c r="CO418" s="36" t="str">
        <f t="shared" si="14"/>
        <v/>
      </c>
    </row>
    <row r="419" spans="1:93" x14ac:dyDescent="0.25">
      <c r="A419" s="9"/>
      <c r="B419" s="9"/>
      <c r="C419" s="9"/>
      <c r="D419" s="9"/>
      <c r="E419" s="9"/>
      <c r="F419" s="9" t="str">
        <f>IF(A419&lt;&gt;"",A_remplir!$B$3,"")</f>
        <v/>
      </c>
      <c r="G419" s="9"/>
      <c r="H419" s="9" t="str">
        <f>IFERROR(VLOOKUP(G419,DONNEES!$C$2:$D$4,2,FALSE),"")</f>
        <v/>
      </c>
      <c r="I419" s="9"/>
      <c r="J419" s="9" t="str">
        <f>IFERROR(VLOOKUP(I419,DONNEES!$A$2:$B$4,2,FALSE),"")</f>
        <v/>
      </c>
      <c r="K419" s="9"/>
      <c r="L419" s="9"/>
      <c r="M419" s="9"/>
      <c r="N419" s="9" t="str">
        <f>IF(IF(A_remplir!B432&lt;&gt;0,A_remplir!B432,A_remplir!D432)=0,"",IF(A_remplir!B432&lt;&gt;0,A_remplir!B432,A_remplir!D432))</f>
        <v/>
      </c>
      <c r="O419" s="9"/>
      <c r="P419" s="9"/>
      <c r="Q419" s="9"/>
      <c r="R419" s="9" t="str">
        <f>IF(A_remplir!L432&lt;&gt;0,A_remplir!L432,"")</f>
        <v/>
      </c>
      <c r="S419" s="9" t="str">
        <f t="shared" si="13"/>
        <v/>
      </c>
      <c r="T419" s="9" t="str">
        <f>IF(A_remplir!I432&lt;&gt;0,A_remplir!I432,"")</f>
        <v/>
      </c>
      <c r="U419" s="9"/>
      <c r="V419" s="39" t="str">
        <f>IF(BC419&lt;&gt;"",A_remplir!$B$6,"")</f>
        <v/>
      </c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 t="str">
        <f>+IFERROR(VLOOKUP(AG419,DONNEES!M$6:$N418,2,0),"")</f>
        <v/>
      </c>
      <c r="AI419" s="9"/>
      <c r="AJ419" s="9" t="str">
        <f>IF(A_remplir!U432&lt;&gt;"",A_remplir!U432,"")</f>
        <v/>
      </c>
      <c r="AK419" s="9"/>
      <c r="AL419" s="9"/>
      <c r="AM419" s="9"/>
      <c r="AN419" s="9"/>
      <c r="AO419" s="9"/>
      <c r="AP419" s="9"/>
      <c r="AQ419" s="9"/>
      <c r="AR419" s="9"/>
      <c r="AS419" s="9"/>
      <c r="AT419" s="9"/>
      <c r="AU419" s="9"/>
      <c r="AV419" s="9"/>
      <c r="AW419" s="9"/>
      <c r="AX419" s="9"/>
      <c r="AY419" s="9"/>
      <c r="AZ419" s="9"/>
      <c r="BA419" s="9"/>
      <c r="BB419" s="9"/>
      <c r="BC419" s="44" t="str">
        <f>IF(AND(AC419&lt;&gt;"",AF419&lt;&gt;""),SUMPRODUCT((A_remplir!A432:A1421=A419)*A_remplir!D432:D1421),"")</f>
        <v/>
      </c>
      <c r="BD419" s="9"/>
      <c r="BE419" s="9"/>
      <c r="BF419" s="9"/>
      <c r="BG419" s="9"/>
      <c r="BH419" s="9"/>
      <c r="BI419" s="9"/>
      <c r="BJ419" s="9"/>
      <c r="BK419" s="9"/>
      <c r="BL419" s="9"/>
      <c r="BM419" s="9"/>
      <c r="BN419" s="9"/>
      <c r="BO419" s="9"/>
      <c r="BP419" s="9"/>
      <c r="BQ419" s="9"/>
      <c r="BR419" s="9"/>
      <c r="BS419" s="9"/>
      <c r="BT419" s="9"/>
      <c r="BU419" s="9"/>
      <c r="BV419" s="9"/>
      <c r="BW419" s="9"/>
      <c r="BX419" s="9"/>
      <c r="BY419" s="9"/>
      <c r="BZ419" s="9"/>
      <c r="CA419" s="9"/>
      <c r="CB419" s="9"/>
      <c r="CC419" s="9"/>
      <c r="CD419" s="9"/>
      <c r="CE419" s="9"/>
      <c r="CF419" s="9"/>
      <c r="CG419" s="9"/>
      <c r="CH419" s="9"/>
      <c r="CI419" s="9"/>
      <c r="CJ419" s="9"/>
      <c r="CK419" s="9"/>
      <c r="CL419" s="9"/>
      <c r="CM419" s="9" t="str">
        <f>IF(A_remplir!U432&lt;&gt;"",A_remplir!U432,"")</f>
        <v/>
      </c>
      <c r="CN419" s="9" t="str">
        <f>IF(A_remplir!W432&lt;&gt;"",A_remplir!W432,"")</f>
        <v/>
      </c>
      <c r="CO419" s="36" t="str">
        <f t="shared" si="14"/>
        <v/>
      </c>
    </row>
    <row r="420" spans="1:93" x14ac:dyDescent="0.25">
      <c r="A420" s="9"/>
      <c r="B420" s="9"/>
      <c r="C420" s="9"/>
      <c r="D420" s="9"/>
      <c r="E420" s="9"/>
      <c r="F420" s="9" t="str">
        <f>IF(A420&lt;&gt;"",A_remplir!$B$3,"")</f>
        <v/>
      </c>
      <c r="G420" s="9"/>
      <c r="H420" s="9" t="str">
        <f>IFERROR(VLOOKUP(G420,DONNEES!$C$2:$D$4,2,FALSE),"")</f>
        <v/>
      </c>
      <c r="I420" s="9"/>
      <c r="J420" s="9" t="str">
        <f>IFERROR(VLOOKUP(I420,DONNEES!$A$2:$B$4,2,FALSE),"")</f>
        <v/>
      </c>
      <c r="K420" s="9"/>
      <c r="L420" s="9"/>
      <c r="M420" s="9"/>
      <c r="N420" s="9" t="str">
        <f>IF(IF(A_remplir!B433&lt;&gt;0,A_remplir!B433,A_remplir!D433)=0,"",IF(A_remplir!B433&lt;&gt;0,A_remplir!B433,A_remplir!D433))</f>
        <v/>
      </c>
      <c r="O420" s="9"/>
      <c r="P420" s="9"/>
      <c r="Q420" s="9"/>
      <c r="R420" s="9" t="str">
        <f>IF(A_remplir!L433&lt;&gt;0,A_remplir!L433,"")</f>
        <v/>
      </c>
      <c r="S420" s="9" t="str">
        <f t="shared" si="13"/>
        <v/>
      </c>
      <c r="T420" s="9" t="str">
        <f>IF(A_remplir!I433&lt;&gt;0,A_remplir!I433,"")</f>
        <v/>
      </c>
      <c r="U420" s="9"/>
      <c r="V420" s="39" t="str">
        <f>IF(BC420&lt;&gt;"",A_remplir!$B$6,"")</f>
        <v/>
      </c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 t="str">
        <f>+IFERROR(VLOOKUP(AG420,DONNEES!M$6:$N419,2,0),"")</f>
        <v/>
      </c>
      <c r="AI420" s="9"/>
      <c r="AJ420" s="9" t="str">
        <f>IF(A_remplir!U433&lt;&gt;"",A_remplir!U433,"")</f>
        <v/>
      </c>
      <c r="AK420" s="9"/>
      <c r="AL420" s="9"/>
      <c r="AM420" s="9"/>
      <c r="AN420" s="9"/>
      <c r="AO420" s="9"/>
      <c r="AP420" s="9"/>
      <c r="AQ420" s="9"/>
      <c r="AR420" s="9"/>
      <c r="AS420" s="9"/>
      <c r="AT420" s="9"/>
      <c r="AU420" s="9"/>
      <c r="AV420" s="9"/>
      <c r="AW420" s="9"/>
      <c r="AX420" s="9"/>
      <c r="AY420" s="9"/>
      <c r="AZ420" s="9"/>
      <c r="BA420" s="9"/>
      <c r="BB420" s="9"/>
      <c r="BC420" s="44" t="str">
        <f>IF(AND(AC420&lt;&gt;"",AF420&lt;&gt;""),SUMPRODUCT((A_remplir!A433:A1422=A420)*A_remplir!D433:D1422),"")</f>
        <v/>
      </c>
      <c r="BD420" s="9"/>
      <c r="BE420" s="9"/>
      <c r="BF420" s="9"/>
      <c r="BG420" s="9"/>
      <c r="BH420" s="9"/>
      <c r="BI420" s="9"/>
      <c r="BJ420" s="9"/>
      <c r="BK420" s="9"/>
      <c r="BL420" s="9"/>
      <c r="BM420" s="9"/>
      <c r="BN420" s="9"/>
      <c r="BO420" s="9"/>
      <c r="BP420" s="9"/>
      <c r="BQ420" s="9"/>
      <c r="BR420" s="9"/>
      <c r="BS420" s="9"/>
      <c r="BT420" s="9"/>
      <c r="BU420" s="9"/>
      <c r="BV420" s="9"/>
      <c r="BW420" s="9"/>
      <c r="BX420" s="9"/>
      <c r="BY420" s="9"/>
      <c r="BZ420" s="9"/>
      <c r="CA420" s="9"/>
      <c r="CB420" s="9"/>
      <c r="CC420" s="9"/>
      <c r="CD420" s="9"/>
      <c r="CE420" s="9"/>
      <c r="CF420" s="9"/>
      <c r="CG420" s="9"/>
      <c r="CH420" s="9"/>
      <c r="CI420" s="9"/>
      <c r="CJ420" s="9"/>
      <c r="CK420" s="9"/>
      <c r="CL420" s="9"/>
      <c r="CM420" s="9" t="str">
        <f>IF(A_remplir!U433&lt;&gt;"",A_remplir!U433,"")</f>
        <v/>
      </c>
      <c r="CN420" s="9" t="str">
        <f>IF(A_remplir!W433&lt;&gt;"",A_remplir!W433,"")</f>
        <v/>
      </c>
      <c r="CO420" s="36" t="str">
        <f t="shared" si="14"/>
        <v/>
      </c>
    </row>
    <row r="421" spans="1:93" x14ac:dyDescent="0.25">
      <c r="A421" s="9"/>
      <c r="B421" s="9"/>
      <c r="C421" s="9"/>
      <c r="D421" s="9"/>
      <c r="E421" s="9"/>
      <c r="F421" s="9" t="str">
        <f>IF(A421&lt;&gt;"",A_remplir!$B$3,"")</f>
        <v/>
      </c>
      <c r="G421" s="9"/>
      <c r="H421" s="9" t="str">
        <f>IFERROR(VLOOKUP(G421,DONNEES!$C$2:$D$4,2,FALSE),"")</f>
        <v/>
      </c>
      <c r="I421" s="9"/>
      <c r="J421" s="9" t="str">
        <f>IFERROR(VLOOKUP(I421,DONNEES!$A$2:$B$4,2,FALSE),"")</f>
        <v/>
      </c>
      <c r="K421" s="9"/>
      <c r="L421" s="9"/>
      <c r="M421" s="9"/>
      <c r="N421" s="9" t="str">
        <f>IF(IF(A_remplir!B434&lt;&gt;0,A_remplir!B434,A_remplir!D434)=0,"",IF(A_remplir!B434&lt;&gt;0,A_remplir!B434,A_remplir!D434))</f>
        <v/>
      </c>
      <c r="O421" s="9"/>
      <c r="P421" s="9"/>
      <c r="Q421" s="9"/>
      <c r="R421" s="9" t="str">
        <f>IF(A_remplir!L434&lt;&gt;0,A_remplir!L434,"")</f>
        <v/>
      </c>
      <c r="S421" s="9" t="str">
        <f t="shared" si="13"/>
        <v/>
      </c>
      <c r="T421" s="9" t="str">
        <f>IF(A_remplir!I434&lt;&gt;0,A_remplir!I434,"")</f>
        <v/>
      </c>
      <c r="U421" s="9"/>
      <c r="V421" s="39" t="str">
        <f>IF(BC421&lt;&gt;"",A_remplir!$B$6,"")</f>
        <v/>
      </c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 t="str">
        <f>+IFERROR(VLOOKUP(AG421,DONNEES!M$6:$N420,2,0),"")</f>
        <v/>
      </c>
      <c r="AI421" s="9"/>
      <c r="AJ421" s="9" t="str">
        <f>IF(A_remplir!U434&lt;&gt;"",A_remplir!U434,"")</f>
        <v/>
      </c>
      <c r="AK421" s="9"/>
      <c r="AL421" s="9"/>
      <c r="AM421" s="9"/>
      <c r="AN421" s="9"/>
      <c r="AO421" s="9"/>
      <c r="AP421" s="9"/>
      <c r="AQ421" s="9"/>
      <c r="AR421" s="9"/>
      <c r="AS421" s="9"/>
      <c r="AT421" s="9"/>
      <c r="AU421" s="9"/>
      <c r="AV421" s="9"/>
      <c r="AW421" s="9"/>
      <c r="AX421" s="9"/>
      <c r="AY421" s="9"/>
      <c r="AZ421" s="9"/>
      <c r="BA421" s="9"/>
      <c r="BB421" s="9"/>
      <c r="BC421" s="44" t="str">
        <f>IF(AND(AC421&lt;&gt;"",AF421&lt;&gt;""),SUMPRODUCT((A_remplir!A434:A1423=A421)*A_remplir!D434:D1423),"")</f>
        <v/>
      </c>
      <c r="BD421" s="9"/>
      <c r="BE421" s="9"/>
      <c r="BF421" s="9"/>
      <c r="BG421" s="9"/>
      <c r="BH421" s="9"/>
      <c r="BI421" s="9"/>
      <c r="BJ421" s="9"/>
      <c r="BK421" s="9"/>
      <c r="BL421" s="9"/>
      <c r="BM421" s="9"/>
      <c r="BN421" s="9"/>
      <c r="BO421" s="9"/>
      <c r="BP421" s="9"/>
      <c r="BQ421" s="9"/>
      <c r="BR421" s="9"/>
      <c r="BS421" s="9"/>
      <c r="BT421" s="9"/>
      <c r="BU421" s="9"/>
      <c r="BV421" s="9"/>
      <c r="BW421" s="9"/>
      <c r="BX421" s="9"/>
      <c r="BY421" s="9"/>
      <c r="BZ421" s="9"/>
      <c r="CA421" s="9"/>
      <c r="CB421" s="9"/>
      <c r="CC421" s="9"/>
      <c r="CD421" s="9"/>
      <c r="CE421" s="9"/>
      <c r="CF421" s="9"/>
      <c r="CG421" s="9"/>
      <c r="CH421" s="9"/>
      <c r="CI421" s="9"/>
      <c r="CJ421" s="9"/>
      <c r="CK421" s="9"/>
      <c r="CL421" s="9"/>
      <c r="CM421" s="9" t="str">
        <f>IF(A_remplir!U434&lt;&gt;"",A_remplir!U434,"")</f>
        <v/>
      </c>
      <c r="CN421" s="9" t="str">
        <f>IF(A_remplir!W434&lt;&gt;"",A_remplir!W434,"")</f>
        <v/>
      </c>
      <c r="CO421" s="36" t="str">
        <f t="shared" si="14"/>
        <v/>
      </c>
    </row>
    <row r="422" spans="1:93" x14ac:dyDescent="0.25">
      <c r="A422" s="9"/>
      <c r="B422" s="9"/>
      <c r="C422" s="9"/>
      <c r="D422" s="9"/>
      <c r="E422" s="9"/>
      <c r="F422" s="9" t="str">
        <f>IF(A422&lt;&gt;"",A_remplir!$B$3,"")</f>
        <v/>
      </c>
      <c r="G422" s="9"/>
      <c r="H422" s="9" t="str">
        <f>IFERROR(VLOOKUP(G422,DONNEES!$C$2:$D$4,2,FALSE),"")</f>
        <v/>
      </c>
      <c r="I422" s="9"/>
      <c r="J422" s="9" t="str">
        <f>IFERROR(VLOOKUP(I422,DONNEES!$A$2:$B$4,2,FALSE),"")</f>
        <v/>
      </c>
      <c r="K422" s="9"/>
      <c r="L422" s="9"/>
      <c r="M422" s="9"/>
      <c r="N422" s="9" t="str">
        <f>IF(IF(A_remplir!B435&lt;&gt;0,A_remplir!B435,A_remplir!D435)=0,"",IF(A_remplir!B435&lt;&gt;0,A_remplir!B435,A_remplir!D435))</f>
        <v/>
      </c>
      <c r="O422" s="9"/>
      <c r="P422" s="9"/>
      <c r="Q422" s="9"/>
      <c r="R422" s="9" t="str">
        <f>IF(A_remplir!L435&lt;&gt;0,A_remplir!L435,"")</f>
        <v/>
      </c>
      <c r="S422" s="9" t="str">
        <f t="shared" si="13"/>
        <v/>
      </c>
      <c r="T422" s="9" t="str">
        <f>IF(A_remplir!I435&lt;&gt;0,A_remplir!I435,"")</f>
        <v/>
      </c>
      <c r="U422" s="9"/>
      <c r="V422" s="39" t="str">
        <f>IF(BC422&lt;&gt;"",A_remplir!$B$6,"")</f>
        <v/>
      </c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 t="str">
        <f>+IFERROR(VLOOKUP(AG422,DONNEES!M$6:$N421,2,0),"")</f>
        <v/>
      </c>
      <c r="AI422" s="9"/>
      <c r="AJ422" s="9" t="str">
        <f>IF(A_remplir!U435&lt;&gt;"",A_remplir!U435,"")</f>
        <v/>
      </c>
      <c r="AK422" s="9"/>
      <c r="AL422" s="9"/>
      <c r="AM422" s="9"/>
      <c r="AN422" s="9"/>
      <c r="AO422" s="9"/>
      <c r="AP422" s="9"/>
      <c r="AQ422" s="9"/>
      <c r="AR422" s="9"/>
      <c r="AS422" s="9"/>
      <c r="AT422" s="9"/>
      <c r="AU422" s="9"/>
      <c r="AV422" s="9"/>
      <c r="AW422" s="9"/>
      <c r="AX422" s="9"/>
      <c r="AY422" s="9"/>
      <c r="AZ422" s="9"/>
      <c r="BA422" s="9"/>
      <c r="BB422" s="9"/>
      <c r="BC422" s="44" t="str">
        <f>IF(AND(AC422&lt;&gt;"",AF422&lt;&gt;""),SUMPRODUCT((A_remplir!A435:A1424=A422)*A_remplir!D435:D1424),"")</f>
        <v/>
      </c>
      <c r="BD422" s="9"/>
      <c r="BE422" s="9"/>
      <c r="BF422" s="9"/>
      <c r="BG422" s="9"/>
      <c r="BH422" s="9"/>
      <c r="BI422" s="9"/>
      <c r="BJ422" s="9"/>
      <c r="BK422" s="9"/>
      <c r="BL422" s="9"/>
      <c r="BM422" s="9"/>
      <c r="BN422" s="9"/>
      <c r="BO422" s="9"/>
      <c r="BP422" s="9"/>
      <c r="BQ422" s="9"/>
      <c r="BR422" s="9"/>
      <c r="BS422" s="9"/>
      <c r="BT422" s="9"/>
      <c r="BU422" s="9"/>
      <c r="BV422" s="9"/>
      <c r="BW422" s="9"/>
      <c r="BX422" s="9"/>
      <c r="BY422" s="9"/>
      <c r="BZ422" s="9"/>
      <c r="CA422" s="9"/>
      <c r="CB422" s="9"/>
      <c r="CC422" s="9"/>
      <c r="CD422" s="9"/>
      <c r="CE422" s="9"/>
      <c r="CF422" s="9"/>
      <c r="CG422" s="9"/>
      <c r="CH422" s="9"/>
      <c r="CI422" s="9"/>
      <c r="CJ422" s="9"/>
      <c r="CK422" s="9"/>
      <c r="CL422" s="9"/>
      <c r="CM422" s="9" t="str">
        <f>IF(A_remplir!U435&lt;&gt;"",A_remplir!U435,"")</f>
        <v/>
      </c>
      <c r="CN422" s="9" t="str">
        <f>IF(A_remplir!W435&lt;&gt;"",A_remplir!W435,"")</f>
        <v/>
      </c>
      <c r="CO422" s="36" t="str">
        <f t="shared" si="14"/>
        <v/>
      </c>
    </row>
    <row r="423" spans="1:93" x14ac:dyDescent="0.25">
      <c r="A423" s="9"/>
      <c r="B423" s="9"/>
      <c r="C423" s="9"/>
      <c r="D423" s="9"/>
      <c r="E423" s="9"/>
      <c r="F423" s="9" t="str">
        <f>IF(A423&lt;&gt;"",A_remplir!$B$3,"")</f>
        <v/>
      </c>
      <c r="G423" s="9"/>
      <c r="H423" s="9" t="str">
        <f>IFERROR(VLOOKUP(G423,DONNEES!$C$2:$D$4,2,FALSE),"")</f>
        <v/>
      </c>
      <c r="I423" s="9"/>
      <c r="J423" s="9" t="str">
        <f>IFERROR(VLOOKUP(I423,DONNEES!$A$2:$B$4,2,FALSE),"")</f>
        <v/>
      </c>
      <c r="K423" s="9"/>
      <c r="L423" s="9"/>
      <c r="M423" s="9"/>
      <c r="N423" s="9" t="str">
        <f>IF(IF(A_remplir!B436&lt;&gt;0,A_remplir!B436,A_remplir!D436)=0,"",IF(A_remplir!B436&lt;&gt;0,A_remplir!B436,A_remplir!D436))</f>
        <v/>
      </c>
      <c r="O423" s="9"/>
      <c r="P423" s="9"/>
      <c r="Q423" s="9"/>
      <c r="R423" s="9" t="str">
        <f>IF(A_remplir!L436&lt;&gt;0,A_remplir!L436,"")</f>
        <v/>
      </c>
      <c r="S423" s="9" t="str">
        <f t="shared" si="13"/>
        <v/>
      </c>
      <c r="T423" s="9" t="str">
        <f>IF(A_remplir!I436&lt;&gt;0,A_remplir!I436,"")</f>
        <v/>
      </c>
      <c r="U423" s="9"/>
      <c r="V423" s="39" t="str">
        <f>IF(BC423&lt;&gt;"",A_remplir!$B$6,"")</f>
        <v/>
      </c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 t="str">
        <f>+IFERROR(VLOOKUP(AG423,DONNEES!M$6:$N422,2,0),"")</f>
        <v/>
      </c>
      <c r="AI423" s="9"/>
      <c r="AJ423" s="9" t="str">
        <f>IF(A_remplir!U436&lt;&gt;"",A_remplir!U436,"")</f>
        <v/>
      </c>
      <c r="AK423" s="9"/>
      <c r="AL423" s="9"/>
      <c r="AM423" s="9"/>
      <c r="AN423" s="9"/>
      <c r="AO423" s="9"/>
      <c r="AP423" s="9"/>
      <c r="AQ423" s="9"/>
      <c r="AR423" s="9"/>
      <c r="AS423" s="9"/>
      <c r="AT423" s="9"/>
      <c r="AU423" s="9"/>
      <c r="AV423" s="9"/>
      <c r="AW423" s="9"/>
      <c r="AX423" s="9"/>
      <c r="AY423" s="9"/>
      <c r="AZ423" s="9"/>
      <c r="BA423" s="9"/>
      <c r="BB423" s="9"/>
      <c r="BC423" s="44" t="str">
        <f>IF(AND(AC423&lt;&gt;"",AF423&lt;&gt;""),SUMPRODUCT((A_remplir!A436:A1425=A423)*A_remplir!D436:D1425),"")</f>
        <v/>
      </c>
      <c r="BD423" s="9"/>
      <c r="BE423" s="9"/>
      <c r="BF423" s="9"/>
      <c r="BG423" s="9"/>
      <c r="BH423" s="9"/>
      <c r="BI423" s="9"/>
      <c r="BJ423" s="9"/>
      <c r="BK423" s="9"/>
      <c r="BL423" s="9"/>
      <c r="BM423" s="9"/>
      <c r="BN423" s="9"/>
      <c r="BO423" s="9"/>
      <c r="BP423" s="9"/>
      <c r="BQ423" s="9"/>
      <c r="BR423" s="9"/>
      <c r="BS423" s="9"/>
      <c r="BT423" s="9"/>
      <c r="BU423" s="9"/>
      <c r="BV423" s="9"/>
      <c r="BW423" s="9"/>
      <c r="BX423" s="9"/>
      <c r="BY423" s="9"/>
      <c r="BZ423" s="9"/>
      <c r="CA423" s="9"/>
      <c r="CB423" s="9"/>
      <c r="CC423" s="9"/>
      <c r="CD423" s="9"/>
      <c r="CE423" s="9"/>
      <c r="CF423" s="9"/>
      <c r="CG423" s="9"/>
      <c r="CH423" s="9"/>
      <c r="CI423" s="9"/>
      <c r="CJ423" s="9"/>
      <c r="CK423" s="9"/>
      <c r="CL423" s="9"/>
      <c r="CM423" s="9" t="str">
        <f>IF(A_remplir!U436&lt;&gt;"",A_remplir!U436,"")</f>
        <v/>
      </c>
      <c r="CN423" s="9" t="str">
        <f>IF(A_remplir!W436&lt;&gt;"",A_remplir!W436,"")</f>
        <v/>
      </c>
      <c r="CO423" s="36" t="str">
        <f t="shared" si="14"/>
        <v/>
      </c>
    </row>
    <row r="424" spans="1:93" x14ac:dyDescent="0.25">
      <c r="A424" s="9"/>
      <c r="B424" s="9"/>
      <c r="C424" s="9"/>
      <c r="D424" s="9"/>
      <c r="E424" s="9"/>
      <c r="F424" s="9" t="str">
        <f>IF(A424&lt;&gt;"",A_remplir!$B$3,"")</f>
        <v/>
      </c>
      <c r="G424" s="9"/>
      <c r="H424" s="9" t="str">
        <f>IFERROR(VLOOKUP(G424,DONNEES!$C$2:$D$4,2,FALSE),"")</f>
        <v/>
      </c>
      <c r="I424" s="9"/>
      <c r="J424" s="9" t="str">
        <f>IFERROR(VLOOKUP(I424,DONNEES!$A$2:$B$4,2,FALSE),"")</f>
        <v/>
      </c>
      <c r="K424" s="9"/>
      <c r="L424" s="9"/>
      <c r="M424" s="9"/>
      <c r="N424" s="9" t="str">
        <f>IF(IF(A_remplir!B437&lt;&gt;0,A_remplir!B437,A_remplir!D437)=0,"",IF(A_remplir!B437&lt;&gt;0,A_remplir!B437,A_remplir!D437))</f>
        <v/>
      </c>
      <c r="O424" s="9"/>
      <c r="P424" s="9"/>
      <c r="Q424" s="9"/>
      <c r="R424" s="9" t="str">
        <f>IF(A_remplir!L437&lt;&gt;0,A_remplir!L437,"")</f>
        <v/>
      </c>
      <c r="S424" s="9" t="str">
        <f t="shared" si="13"/>
        <v/>
      </c>
      <c r="T424" s="9" t="str">
        <f>IF(A_remplir!I437&lt;&gt;0,A_remplir!I437,"")</f>
        <v/>
      </c>
      <c r="U424" s="9"/>
      <c r="V424" s="39" t="str">
        <f>IF(BC424&lt;&gt;"",A_remplir!$B$6,"")</f>
        <v/>
      </c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 t="str">
        <f>+IFERROR(VLOOKUP(AG424,DONNEES!M$6:$N423,2,0),"")</f>
        <v/>
      </c>
      <c r="AI424" s="9"/>
      <c r="AJ424" s="9" t="str">
        <f>IF(A_remplir!U437&lt;&gt;"",A_remplir!U437,"")</f>
        <v/>
      </c>
      <c r="AK424" s="9"/>
      <c r="AL424" s="9"/>
      <c r="AM424" s="9"/>
      <c r="AN424" s="9"/>
      <c r="AO424" s="9"/>
      <c r="AP424" s="9"/>
      <c r="AQ424" s="9"/>
      <c r="AR424" s="9"/>
      <c r="AS424" s="9"/>
      <c r="AT424" s="9"/>
      <c r="AU424" s="9"/>
      <c r="AV424" s="9"/>
      <c r="AW424" s="9"/>
      <c r="AX424" s="9"/>
      <c r="AY424" s="9"/>
      <c r="AZ424" s="9"/>
      <c r="BA424" s="9"/>
      <c r="BB424" s="9"/>
      <c r="BC424" s="44" t="str">
        <f>IF(AND(AC424&lt;&gt;"",AF424&lt;&gt;""),SUMPRODUCT((A_remplir!A437:A1426=A424)*A_remplir!D437:D1426),"")</f>
        <v/>
      </c>
      <c r="BD424" s="9"/>
      <c r="BE424" s="9"/>
      <c r="BF424" s="9"/>
      <c r="BG424" s="9"/>
      <c r="BH424" s="9"/>
      <c r="BI424" s="9"/>
      <c r="BJ424" s="9"/>
      <c r="BK424" s="9"/>
      <c r="BL424" s="9"/>
      <c r="BM424" s="9"/>
      <c r="BN424" s="9"/>
      <c r="BO424" s="9"/>
      <c r="BP424" s="9"/>
      <c r="BQ424" s="9"/>
      <c r="BR424" s="9"/>
      <c r="BS424" s="9"/>
      <c r="BT424" s="9"/>
      <c r="BU424" s="9"/>
      <c r="BV424" s="9"/>
      <c r="BW424" s="9"/>
      <c r="BX424" s="9"/>
      <c r="BY424" s="9"/>
      <c r="BZ424" s="9"/>
      <c r="CA424" s="9"/>
      <c r="CB424" s="9"/>
      <c r="CC424" s="9"/>
      <c r="CD424" s="9"/>
      <c r="CE424" s="9"/>
      <c r="CF424" s="9"/>
      <c r="CG424" s="9"/>
      <c r="CH424" s="9"/>
      <c r="CI424" s="9"/>
      <c r="CJ424" s="9"/>
      <c r="CK424" s="9"/>
      <c r="CL424" s="9"/>
      <c r="CM424" s="9" t="str">
        <f>IF(A_remplir!U437&lt;&gt;"",A_remplir!U437,"")</f>
        <v/>
      </c>
      <c r="CN424" s="9" t="str">
        <f>IF(A_remplir!W437&lt;&gt;"",A_remplir!W437,"")</f>
        <v/>
      </c>
      <c r="CO424" s="36" t="str">
        <f t="shared" si="14"/>
        <v/>
      </c>
    </row>
    <row r="425" spans="1:93" x14ac:dyDescent="0.25">
      <c r="A425" s="9"/>
      <c r="B425" s="9"/>
      <c r="C425" s="9"/>
      <c r="D425" s="9"/>
      <c r="E425" s="9"/>
      <c r="F425" s="9" t="str">
        <f>IF(A425&lt;&gt;"",A_remplir!$B$3,"")</f>
        <v/>
      </c>
      <c r="G425" s="9"/>
      <c r="H425" s="9" t="str">
        <f>IFERROR(VLOOKUP(G425,DONNEES!$C$2:$D$4,2,FALSE),"")</f>
        <v/>
      </c>
      <c r="I425" s="9"/>
      <c r="J425" s="9" t="str">
        <f>IFERROR(VLOOKUP(I425,DONNEES!$A$2:$B$4,2,FALSE),"")</f>
        <v/>
      </c>
      <c r="K425" s="9"/>
      <c r="L425" s="9"/>
      <c r="M425" s="9"/>
      <c r="N425" s="9" t="str">
        <f>IF(IF(A_remplir!B438&lt;&gt;0,A_remplir!B438,A_remplir!D438)=0,"",IF(A_remplir!B438&lt;&gt;0,A_remplir!B438,A_remplir!D438))</f>
        <v/>
      </c>
      <c r="O425" s="9"/>
      <c r="P425" s="9"/>
      <c r="Q425" s="9"/>
      <c r="R425" s="9" t="str">
        <f>IF(A_remplir!L438&lt;&gt;0,A_remplir!L438,"")</f>
        <v/>
      </c>
      <c r="S425" s="9" t="str">
        <f t="shared" si="13"/>
        <v/>
      </c>
      <c r="T425" s="9" t="str">
        <f>IF(A_remplir!I438&lt;&gt;0,A_remplir!I438,"")</f>
        <v/>
      </c>
      <c r="U425" s="9"/>
      <c r="V425" s="39" t="str">
        <f>IF(BC425&lt;&gt;"",A_remplir!$B$6,"")</f>
        <v/>
      </c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 t="str">
        <f>+IFERROR(VLOOKUP(AG425,DONNEES!M$6:$N424,2,0),"")</f>
        <v/>
      </c>
      <c r="AI425" s="9"/>
      <c r="AJ425" s="9" t="str">
        <f>IF(A_remplir!U438&lt;&gt;"",A_remplir!U438,"")</f>
        <v/>
      </c>
      <c r="AK425" s="9"/>
      <c r="AL425" s="9"/>
      <c r="AM425" s="9"/>
      <c r="AN425" s="9"/>
      <c r="AO425" s="9"/>
      <c r="AP425" s="9"/>
      <c r="AQ425" s="9"/>
      <c r="AR425" s="9"/>
      <c r="AS425" s="9"/>
      <c r="AT425" s="9"/>
      <c r="AU425" s="9"/>
      <c r="AV425" s="9"/>
      <c r="AW425" s="9"/>
      <c r="AX425" s="9"/>
      <c r="AY425" s="9"/>
      <c r="AZ425" s="9"/>
      <c r="BA425" s="9"/>
      <c r="BB425" s="9"/>
      <c r="BC425" s="44" t="str">
        <f>IF(AND(AC425&lt;&gt;"",AF425&lt;&gt;""),SUMPRODUCT((A_remplir!A438:A1427=A425)*A_remplir!D438:D1427),"")</f>
        <v/>
      </c>
      <c r="BD425" s="9"/>
      <c r="BE425" s="9"/>
      <c r="BF425" s="9"/>
      <c r="BG425" s="9"/>
      <c r="BH425" s="9"/>
      <c r="BI425" s="9"/>
      <c r="BJ425" s="9"/>
      <c r="BK425" s="9"/>
      <c r="BL425" s="9"/>
      <c r="BM425" s="9"/>
      <c r="BN425" s="9"/>
      <c r="BO425" s="9"/>
      <c r="BP425" s="9"/>
      <c r="BQ425" s="9"/>
      <c r="BR425" s="9"/>
      <c r="BS425" s="9"/>
      <c r="BT425" s="9"/>
      <c r="BU425" s="9"/>
      <c r="BV425" s="9"/>
      <c r="BW425" s="9"/>
      <c r="BX425" s="9"/>
      <c r="BY425" s="9"/>
      <c r="BZ425" s="9"/>
      <c r="CA425" s="9"/>
      <c r="CB425" s="9"/>
      <c r="CC425" s="9"/>
      <c r="CD425" s="9"/>
      <c r="CE425" s="9"/>
      <c r="CF425" s="9"/>
      <c r="CG425" s="9"/>
      <c r="CH425" s="9"/>
      <c r="CI425" s="9"/>
      <c r="CJ425" s="9"/>
      <c r="CK425" s="9"/>
      <c r="CL425" s="9"/>
      <c r="CM425" s="9" t="str">
        <f>IF(A_remplir!U438&lt;&gt;"",A_remplir!U438,"")</f>
        <v/>
      </c>
      <c r="CN425" s="9" t="str">
        <f>IF(A_remplir!W438&lt;&gt;"",A_remplir!W438,"")</f>
        <v/>
      </c>
      <c r="CO425" s="36" t="str">
        <f t="shared" si="14"/>
        <v/>
      </c>
    </row>
    <row r="426" spans="1:93" x14ac:dyDescent="0.25">
      <c r="A426" s="9"/>
      <c r="B426" s="9"/>
      <c r="C426" s="9"/>
      <c r="D426" s="9"/>
      <c r="E426" s="9"/>
      <c r="F426" s="9" t="str">
        <f>IF(A426&lt;&gt;"",A_remplir!$B$3,"")</f>
        <v/>
      </c>
      <c r="G426" s="9"/>
      <c r="H426" s="9" t="str">
        <f>IFERROR(VLOOKUP(G426,DONNEES!$C$2:$D$4,2,FALSE),"")</f>
        <v/>
      </c>
      <c r="I426" s="9"/>
      <c r="J426" s="9" t="str">
        <f>IFERROR(VLOOKUP(I426,DONNEES!$A$2:$B$4,2,FALSE),"")</f>
        <v/>
      </c>
      <c r="K426" s="9"/>
      <c r="L426" s="9"/>
      <c r="M426" s="9"/>
      <c r="N426" s="9" t="str">
        <f>IF(IF(A_remplir!B439&lt;&gt;0,A_remplir!B439,A_remplir!D439)=0,"",IF(A_remplir!B439&lt;&gt;0,A_remplir!B439,A_remplir!D439))</f>
        <v/>
      </c>
      <c r="O426" s="9"/>
      <c r="P426" s="9"/>
      <c r="Q426" s="9"/>
      <c r="R426" s="9" t="str">
        <f>IF(A_remplir!L439&lt;&gt;0,A_remplir!L439,"")</f>
        <v/>
      </c>
      <c r="S426" s="9" t="str">
        <f t="shared" si="13"/>
        <v/>
      </c>
      <c r="T426" s="9" t="str">
        <f>IF(A_remplir!I439&lt;&gt;0,A_remplir!I439,"")</f>
        <v/>
      </c>
      <c r="U426" s="9"/>
      <c r="V426" s="39" t="str">
        <f>IF(BC426&lt;&gt;"",A_remplir!$B$6,"")</f>
        <v/>
      </c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 t="str">
        <f>+IFERROR(VLOOKUP(AG426,DONNEES!M$6:$N425,2,0),"")</f>
        <v/>
      </c>
      <c r="AI426" s="9"/>
      <c r="AJ426" s="9" t="str">
        <f>IF(A_remplir!U439&lt;&gt;"",A_remplir!U439,"")</f>
        <v/>
      </c>
      <c r="AK426" s="9"/>
      <c r="AL426" s="9"/>
      <c r="AM426" s="9"/>
      <c r="AN426" s="9"/>
      <c r="AO426" s="9"/>
      <c r="AP426" s="9"/>
      <c r="AQ426" s="9"/>
      <c r="AR426" s="9"/>
      <c r="AS426" s="9"/>
      <c r="AT426" s="9"/>
      <c r="AU426" s="9"/>
      <c r="AV426" s="9"/>
      <c r="AW426" s="9"/>
      <c r="AX426" s="9"/>
      <c r="AY426" s="9"/>
      <c r="AZ426" s="9"/>
      <c r="BA426" s="9"/>
      <c r="BB426" s="9"/>
      <c r="BC426" s="44" t="str">
        <f>IF(AND(AC426&lt;&gt;"",AF426&lt;&gt;""),SUMPRODUCT((A_remplir!A439:A1428=A426)*A_remplir!D439:D1428),"")</f>
        <v/>
      </c>
      <c r="BD426" s="9"/>
      <c r="BE426" s="9"/>
      <c r="BF426" s="9"/>
      <c r="BG426" s="9"/>
      <c r="BH426" s="9"/>
      <c r="BI426" s="9"/>
      <c r="BJ426" s="9"/>
      <c r="BK426" s="9"/>
      <c r="BL426" s="9"/>
      <c r="BM426" s="9"/>
      <c r="BN426" s="9"/>
      <c r="BO426" s="9"/>
      <c r="BP426" s="9"/>
      <c r="BQ426" s="9"/>
      <c r="BR426" s="9"/>
      <c r="BS426" s="9"/>
      <c r="BT426" s="9"/>
      <c r="BU426" s="9"/>
      <c r="BV426" s="9"/>
      <c r="BW426" s="9"/>
      <c r="BX426" s="9"/>
      <c r="BY426" s="9"/>
      <c r="BZ426" s="9"/>
      <c r="CA426" s="9"/>
      <c r="CB426" s="9"/>
      <c r="CC426" s="9"/>
      <c r="CD426" s="9"/>
      <c r="CE426" s="9"/>
      <c r="CF426" s="9"/>
      <c r="CG426" s="9"/>
      <c r="CH426" s="9"/>
      <c r="CI426" s="9"/>
      <c r="CJ426" s="9"/>
      <c r="CK426" s="9"/>
      <c r="CL426" s="9"/>
      <c r="CM426" s="9" t="str">
        <f>IF(A_remplir!U439&lt;&gt;"",A_remplir!U439,"")</f>
        <v/>
      </c>
      <c r="CN426" s="9" t="str">
        <f>IF(A_remplir!W439&lt;&gt;"",A_remplir!W439,"")</f>
        <v/>
      </c>
      <c r="CO426" s="36" t="str">
        <f t="shared" si="14"/>
        <v/>
      </c>
    </row>
    <row r="427" spans="1:93" x14ac:dyDescent="0.25">
      <c r="A427" s="9"/>
      <c r="B427" s="9"/>
      <c r="C427" s="9"/>
      <c r="D427" s="9"/>
      <c r="E427" s="9"/>
      <c r="F427" s="9" t="str">
        <f>IF(A427&lt;&gt;"",A_remplir!$B$3,"")</f>
        <v/>
      </c>
      <c r="G427" s="9"/>
      <c r="H427" s="9" t="str">
        <f>IFERROR(VLOOKUP(G427,DONNEES!$C$2:$D$4,2,FALSE),"")</f>
        <v/>
      </c>
      <c r="I427" s="9"/>
      <c r="J427" s="9" t="str">
        <f>IFERROR(VLOOKUP(I427,DONNEES!$A$2:$B$4,2,FALSE),"")</f>
        <v/>
      </c>
      <c r="K427" s="9"/>
      <c r="L427" s="9"/>
      <c r="M427" s="9"/>
      <c r="N427" s="9" t="str">
        <f>IF(IF(A_remplir!B440&lt;&gt;0,A_remplir!B440,A_remplir!D440)=0,"",IF(A_remplir!B440&lt;&gt;0,A_remplir!B440,A_remplir!D440))</f>
        <v/>
      </c>
      <c r="O427" s="9"/>
      <c r="P427" s="9"/>
      <c r="Q427" s="9"/>
      <c r="R427" s="9" t="str">
        <f>IF(A_remplir!L440&lt;&gt;0,A_remplir!L440,"")</f>
        <v/>
      </c>
      <c r="S427" s="9" t="str">
        <f t="shared" si="13"/>
        <v/>
      </c>
      <c r="T427" s="9" t="str">
        <f>IF(A_remplir!I440&lt;&gt;0,A_remplir!I440,"")</f>
        <v/>
      </c>
      <c r="U427" s="9"/>
      <c r="V427" s="39" t="str">
        <f>IF(BC427&lt;&gt;"",A_remplir!$B$6,"")</f>
        <v/>
      </c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 t="str">
        <f>+IFERROR(VLOOKUP(AG427,DONNEES!M$6:$N426,2,0),"")</f>
        <v/>
      </c>
      <c r="AI427" s="9"/>
      <c r="AJ427" s="9" t="str">
        <f>IF(A_remplir!U440&lt;&gt;"",A_remplir!U440,"")</f>
        <v/>
      </c>
      <c r="AK427" s="9"/>
      <c r="AL427" s="9"/>
      <c r="AM427" s="9"/>
      <c r="AN427" s="9"/>
      <c r="AO427" s="9"/>
      <c r="AP427" s="9"/>
      <c r="AQ427" s="9"/>
      <c r="AR427" s="9"/>
      <c r="AS427" s="9"/>
      <c r="AT427" s="9"/>
      <c r="AU427" s="9"/>
      <c r="AV427" s="9"/>
      <c r="AW427" s="9"/>
      <c r="AX427" s="9"/>
      <c r="AY427" s="9"/>
      <c r="AZ427" s="9"/>
      <c r="BA427" s="9"/>
      <c r="BB427" s="9"/>
      <c r="BC427" s="44" t="str">
        <f>IF(AND(AC427&lt;&gt;"",AF427&lt;&gt;""),SUMPRODUCT((A_remplir!A440:A1429=A427)*A_remplir!D440:D1429),"")</f>
        <v/>
      </c>
      <c r="BD427" s="9"/>
      <c r="BE427" s="9"/>
      <c r="BF427" s="9"/>
      <c r="BG427" s="9"/>
      <c r="BH427" s="9"/>
      <c r="BI427" s="9"/>
      <c r="BJ427" s="9"/>
      <c r="BK427" s="9"/>
      <c r="BL427" s="9"/>
      <c r="BM427" s="9"/>
      <c r="BN427" s="9"/>
      <c r="BO427" s="9"/>
      <c r="BP427" s="9"/>
      <c r="BQ427" s="9"/>
      <c r="BR427" s="9"/>
      <c r="BS427" s="9"/>
      <c r="BT427" s="9"/>
      <c r="BU427" s="9"/>
      <c r="BV427" s="9"/>
      <c r="BW427" s="9"/>
      <c r="BX427" s="9"/>
      <c r="BY427" s="9"/>
      <c r="BZ427" s="9"/>
      <c r="CA427" s="9"/>
      <c r="CB427" s="9"/>
      <c r="CC427" s="9"/>
      <c r="CD427" s="9"/>
      <c r="CE427" s="9"/>
      <c r="CF427" s="9"/>
      <c r="CG427" s="9"/>
      <c r="CH427" s="9"/>
      <c r="CI427" s="9"/>
      <c r="CJ427" s="9"/>
      <c r="CK427" s="9"/>
      <c r="CL427" s="9"/>
      <c r="CM427" s="9" t="str">
        <f>IF(A_remplir!U440&lt;&gt;"",A_remplir!U440,"")</f>
        <v/>
      </c>
      <c r="CN427" s="9" t="str">
        <f>IF(A_remplir!W440&lt;&gt;"",A_remplir!W440,"")</f>
        <v/>
      </c>
      <c r="CO427" s="36" t="str">
        <f t="shared" si="14"/>
        <v/>
      </c>
    </row>
    <row r="428" spans="1:93" x14ac:dyDescent="0.25">
      <c r="A428" s="9"/>
      <c r="B428" s="9"/>
      <c r="C428" s="9"/>
      <c r="D428" s="9"/>
      <c r="E428" s="9"/>
      <c r="F428" s="9" t="str">
        <f>IF(A428&lt;&gt;"",A_remplir!$B$3,"")</f>
        <v/>
      </c>
      <c r="G428" s="9"/>
      <c r="H428" s="9" t="str">
        <f>IFERROR(VLOOKUP(G428,DONNEES!$C$2:$D$4,2,FALSE),"")</f>
        <v/>
      </c>
      <c r="I428" s="9"/>
      <c r="J428" s="9" t="str">
        <f>IFERROR(VLOOKUP(I428,DONNEES!$A$2:$B$4,2,FALSE),"")</f>
        <v/>
      </c>
      <c r="K428" s="9"/>
      <c r="L428" s="9"/>
      <c r="M428" s="9"/>
      <c r="N428" s="9" t="str">
        <f>IF(IF(A_remplir!B441&lt;&gt;0,A_remplir!B441,A_remplir!D441)=0,"",IF(A_remplir!B441&lt;&gt;0,A_remplir!B441,A_remplir!D441))</f>
        <v/>
      </c>
      <c r="O428" s="9"/>
      <c r="P428" s="9"/>
      <c r="Q428" s="9"/>
      <c r="R428" s="9" t="str">
        <f>IF(A_remplir!L441&lt;&gt;0,A_remplir!L441,"")</f>
        <v/>
      </c>
      <c r="S428" s="9" t="str">
        <f t="shared" si="13"/>
        <v/>
      </c>
      <c r="T428" s="9" t="str">
        <f>IF(A_remplir!I441&lt;&gt;0,A_remplir!I441,"")</f>
        <v/>
      </c>
      <c r="U428" s="9"/>
      <c r="V428" s="39" t="str">
        <f>IF(BC428&lt;&gt;"",A_remplir!$B$6,"")</f>
        <v/>
      </c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 t="str">
        <f>+IFERROR(VLOOKUP(AG428,DONNEES!M$6:$N427,2,0),"")</f>
        <v/>
      </c>
      <c r="AI428" s="9"/>
      <c r="AJ428" s="9" t="str">
        <f>IF(A_remplir!U441&lt;&gt;"",A_remplir!U441,"")</f>
        <v/>
      </c>
      <c r="AK428" s="9"/>
      <c r="AL428" s="9"/>
      <c r="AM428" s="9"/>
      <c r="AN428" s="9"/>
      <c r="AO428" s="9"/>
      <c r="AP428" s="9"/>
      <c r="AQ428" s="9"/>
      <c r="AR428" s="9"/>
      <c r="AS428" s="9"/>
      <c r="AT428" s="9"/>
      <c r="AU428" s="9"/>
      <c r="AV428" s="9"/>
      <c r="AW428" s="9"/>
      <c r="AX428" s="9"/>
      <c r="AY428" s="9"/>
      <c r="AZ428" s="9"/>
      <c r="BA428" s="9"/>
      <c r="BB428" s="9"/>
      <c r="BC428" s="44" t="str">
        <f>IF(AND(AC428&lt;&gt;"",AF428&lt;&gt;""),SUMPRODUCT((A_remplir!A441:A1430=A428)*A_remplir!D441:D1430),"")</f>
        <v/>
      </c>
      <c r="BD428" s="9"/>
      <c r="BE428" s="9"/>
      <c r="BF428" s="9"/>
      <c r="BG428" s="9"/>
      <c r="BH428" s="9"/>
      <c r="BI428" s="9"/>
      <c r="BJ428" s="9"/>
      <c r="BK428" s="9"/>
      <c r="BL428" s="9"/>
      <c r="BM428" s="9"/>
      <c r="BN428" s="9"/>
      <c r="BO428" s="9"/>
      <c r="BP428" s="9"/>
      <c r="BQ428" s="9"/>
      <c r="BR428" s="9"/>
      <c r="BS428" s="9"/>
      <c r="BT428" s="9"/>
      <c r="BU428" s="9"/>
      <c r="BV428" s="9"/>
      <c r="BW428" s="9"/>
      <c r="BX428" s="9"/>
      <c r="BY428" s="9"/>
      <c r="BZ428" s="9"/>
      <c r="CA428" s="9"/>
      <c r="CB428" s="9"/>
      <c r="CC428" s="9"/>
      <c r="CD428" s="9"/>
      <c r="CE428" s="9"/>
      <c r="CF428" s="9"/>
      <c r="CG428" s="9"/>
      <c r="CH428" s="9"/>
      <c r="CI428" s="9"/>
      <c r="CJ428" s="9"/>
      <c r="CK428" s="9"/>
      <c r="CL428" s="9"/>
      <c r="CM428" s="9" t="str">
        <f>IF(A_remplir!U441&lt;&gt;"",A_remplir!U441,"")</f>
        <v/>
      </c>
      <c r="CN428" s="9" t="str">
        <f>IF(A_remplir!W441&lt;&gt;"",A_remplir!W441,"")</f>
        <v/>
      </c>
      <c r="CO428" s="36" t="str">
        <f t="shared" si="14"/>
        <v/>
      </c>
    </row>
    <row r="429" spans="1:93" x14ac:dyDescent="0.25">
      <c r="A429" s="9"/>
      <c r="B429" s="9"/>
      <c r="C429" s="9"/>
      <c r="D429" s="9"/>
      <c r="E429" s="9"/>
      <c r="F429" s="9" t="str">
        <f>IF(A429&lt;&gt;"",A_remplir!$B$3,"")</f>
        <v/>
      </c>
      <c r="G429" s="9"/>
      <c r="H429" s="9" t="str">
        <f>IFERROR(VLOOKUP(G429,DONNEES!$C$2:$D$4,2,FALSE),"")</f>
        <v/>
      </c>
      <c r="I429" s="9"/>
      <c r="J429" s="9" t="str">
        <f>IFERROR(VLOOKUP(I429,DONNEES!$A$2:$B$4,2,FALSE),"")</f>
        <v/>
      </c>
      <c r="K429" s="9"/>
      <c r="L429" s="9"/>
      <c r="M429" s="9"/>
      <c r="N429" s="9" t="str">
        <f>IF(IF(A_remplir!B442&lt;&gt;0,A_remplir!B442,A_remplir!D442)=0,"",IF(A_remplir!B442&lt;&gt;0,A_remplir!B442,A_remplir!D442))</f>
        <v/>
      </c>
      <c r="O429" s="9"/>
      <c r="P429" s="9"/>
      <c r="Q429" s="9"/>
      <c r="R429" s="9" t="str">
        <f>IF(A_remplir!L442&lt;&gt;0,A_remplir!L442,"")</f>
        <v/>
      </c>
      <c r="S429" s="9" t="str">
        <f t="shared" si="13"/>
        <v/>
      </c>
      <c r="T429" s="9" t="str">
        <f>IF(A_remplir!I442&lt;&gt;0,A_remplir!I442,"")</f>
        <v/>
      </c>
      <c r="U429" s="9"/>
      <c r="V429" s="39" t="str">
        <f>IF(BC429&lt;&gt;"",A_remplir!$B$6,"")</f>
        <v/>
      </c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 t="str">
        <f>+IFERROR(VLOOKUP(AG429,DONNEES!M$6:$N428,2,0),"")</f>
        <v/>
      </c>
      <c r="AI429" s="9"/>
      <c r="AJ429" s="9" t="str">
        <f>IF(A_remplir!U442&lt;&gt;"",A_remplir!U442,"")</f>
        <v/>
      </c>
      <c r="AK429" s="9"/>
      <c r="AL429" s="9"/>
      <c r="AM429" s="9"/>
      <c r="AN429" s="9"/>
      <c r="AO429" s="9"/>
      <c r="AP429" s="9"/>
      <c r="AQ429" s="9"/>
      <c r="AR429" s="9"/>
      <c r="AS429" s="9"/>
      <c r="AT429" s="9"/>
      <c r="AU429" s="9"/>
      <c r="AV429" s="9"/>
      <c r="AW429" s="9"/>
      <c r="AX429" s="9"/>
      <c r="AY429" s="9"/>
      <c r="AZ429" s="9"/>
      <c r="BA429" s="9"/>
      <c r="BB429" s="9"/>
      <c r="BC429" s="44" t="str">
        <f>IF(AND(AC429&lt;&gt;"",AF429&lt;&gt;""),SUMPRODUCT((A_remplir!A442:A1431=A429)*A_remplir!D442:D1431),"")</f>
        <v/>
      </c>
      <c r="BD429" s="9"/>
      <c r="BE429" s="9"/>
      <c r="BF429" s="9"/>
      <c r="BG429" s="9"/>
      <c r="BH429" s="9"/>
      <c r="BI429" s="9"/>
      <c r="BJ429" s="9"/>
      <c r="BK429" s="9"/>
      <c r="BL429" s="9"/>
      <c r="BM429" s="9"/>
      <c r="BN429" s="9"/>
      <c r="BO429" s="9"/>
      <c r="BP429" s="9"/>
      <c r="BQ429" s="9"/>
      <c r="BR429" s="9"/>
      <c r="BS429" s="9"/>
      <c r="BT429" s="9"/>
      <c r="BU429" s="9"/>
      <c r="BV429" s="9"/>
      <c r="BW429" s="9"/>
      <c r="BX429" s="9"/>
      <c r="BY429" s="9"/>
      <c r="BZ429" s="9"/>
      <c r="CA429" s="9"/>
      <c r="CB429" s="9"/>
      <c r="CC429" s="9"/>
      <c r="CD429" s="9"/>
      <c r="CE429" s="9"/>
      <c r="CF429" s="9"/>
      <c r="CG429" s="9"/>
      <c r="CH429" s="9"/>
      <c r="CI429" s="9"/>
      <c r="CJ429" s="9"/>
      <c r="CK429" s="9"/>
      <c r="CL429" s="9"/>
      <c r="CM429" s="9" t="str">
        <f>IF(A_remplir!U442&lt;&gt;"",A_remplir!U442,"")</f>
        <v/>
      </c>
      <c r="CN429" s="9" t="str">
        <f>IF(A_remplir!W442&lt;&gt;"",A_remplir!W442,"")</f>
        <v/>
      </c>
      <c r="CO429" s="36" t="str">
        <f t="shared" si="14"/>
        <v/>
      </c>
    </row>
    <row r="430" spans="1:93" x14ac:dyDescent="0.25">
      <c r="A430" s="9"/>
      <c r="B430" s="9"/>
      <c r="C430" s="9"/>
      <c r="D430" s="9"/>
      <c r="E430" s="9"/>
      <c r="F430" s="9" t="str">
        <f>IF(A430&lt;&gt;"",A_remplir!$B$3,"")</f>
        <v/>
      </c>
      <c r="G430" s="9"/>
      <c r="H430" s="9" t="str">
        <f>IFERROR(VLOOKUP(G430,DONNEES!$C$2:$D$4,2,FALSE),"")</f>
        <v/>
      </c>
      <c r="I430" s="9"/>
      <c r="J430" s="9" t="str">
        <f>IFERROR(VLOOKUP(I430,DONNEES!$A$2:$B$4,2,FALSE),"")</f>
        <v/>
      </c>
      <c r="K430" s="9"/>
      <c r="L430" s="9"/>
      <c r="M430" s="9"/>
      <c r="N430" s="9" t="str">
        <f>IF(IF(A_remplir!B443&lt;&gt;0,A_remplir!B443,A_remplir!D443)=0,"",IF(A_remplir!B443&lt;&gt;0,A_remplir!B443,A_remplir!D443))</f>
        <v/>
      </c>
      <c r="O430" s="9"/>
      <c r="P430" s="9"/>
      <c r="Q430" s="9"/>
      <c r="R430" s="9" t="str">
        <f>IF(A_remplir!L443&lt;&gt;0,A_remplir!L443,"")</f>
        <v/>
      </c>
      <c r="S430" s="9" t="str">
        <f t="shared" si="13"/>
        <v/>
      </c>
      <c r="T430" s="9" t="str">
        <f>IF(A_remplir!I443&lt;&gt;0,A_remplir!I443,"")</f>
        <v/>
      </c>
      <c r="U430" s="9"/>
      <c r="V430" s="39" t="str">
        <f>IF(BC430&lt;&gt;"",A_remplir!$B$6,"")</f>
        <v/>
      </c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 t="str">
        <f>+IFERROR(VLOOKUP(AG430,DONNEES!M$6:$N429,2,0),"")</f>
        <v/>
      </c>
      <c r="AI430" s="9"/>
      <c r="AJ430" s="9" t="str">
        <f>IF(A_remplir!U443&lt;&gt;"",A_remplir!U443,"")</f>
        <v/>
      </c>
      <c r="AK430" s="9"/>
      <c r="AL430" s="9"/>
      <c r="AM430" s="9"/>
      <c r="AN430" s="9"/>
      <c r="AO430" s="9"/>
      <c r="AP430" s="9"/>
      <c r="AQ430" s="9"/>
      <c r="AR430" s="9"/>
      <c r="AS430" s="9"/>
      <c r="AT430" s="9"/>
      <c r="AU430" s="9"/>
      <c r="AV430" s="9"/>
      <c r="AW430" s="9"/>
      <c r="AX430" s="9"/>
      <c r="AY430" s="9"/>
      <c r="AZ430" s="9"/>
      <c r="BA430" s="9"/>
      <c r="BB430" s="9"/>
      <c r="BC430" s="44" t="str">
        <f>IF(AND(AC430&lt;&gt;"",AF430&lt;&gt;""),SUMPRODUCT((A_remplir!A443:A1432=A430)*A_remplir!D443:D1432),"")</f>
        <v/>
      </c>
      <c r="BD430" s="9"/>
      <c r="BE430" s="9"/>
      <c r="BF430" s="9"/>
      <c r="BG430" s="9"/>
      <c r="BH430" s="9"/>
      <c r="BI430" s="9"/>
      <c r="BJ430" s="9"/>
      <c r="BK430" s="9"/>
      <c r="BL430" s="9"/>
      <c r="BM430" s="9"/>
      <c r="BN430" s="9"/>
      <c r="BO430" s="9"/>
      <c r="BP430" s="9"/>
      <c r="BQ430" s="9"/>
      <c r="BR430" s="9"/>
      <c r="BS430" s="9"/>
      <c r="BT430" s="9"/>
      <c r="BU430" s="9"/>
      <c r="BV430" s="9"/>
      <c r="BW430" s="9"/>
      <c r="BX430" s="9"/>
      <c r="BY430" s="9"/>
      <c r="BZ430" s="9"/>
      <c r="CA430" s="9"/>
      <c r="CB430" s="9"/>
      <c r="CC430" s="9"/>
      <c r="CD430" s="9"/>
      <c r="CE430" s="9"/>
      <c r="CF430" s="9"/>
      <c r="CG430" s="9"/>
      <c r="CH430" s="9"/>
      <c r="CI430" s="9"/>
      <c r="CJ430" s="9"/>
      <c r="CK430" s="9"/>
      <c r="CL430" s="9"/>
      <c r="CM430" s="9" t="str">
        <f>IF(A_remplir!U443&lt;&gt;"",A_remplir!U443,"")</f>
        <v/>
      </c>
      <c r="CN430" s="9" t="str">
        <f>IF(A_remplir!W443&lt;&gt;"",A_remplir!W443,"")</f>
        <v/>
      </c>
      <c r="CO430" s="36" t="str">
        <f t="shared" si="14"/>
        <v/>
      </c>
    </row>
    <row r="431" spans="1:93" x14ac:dyDescent="0.25">
      <c r="A431" s="9"/>
      <c r="B431" s="9"/>
      <c r="C431" s="9"/>
      <c r="D431" s="9"/>
      <c r="E431" s="9"/>
      <c r="F431" s="9" t="str">
        <f>IF(A431&lt;&gt;"",A_remplir!$B$3,"")</f>
        <v/>
      </c>
      <c r="G431" s="9"/>
      <c r="H431" s="9" t="str">
        <f>IFERROR(VLOOKUP(G431,DONNEES!$C$2:$D$4,2,FALSE),"")</f>
        <v/>
      </c>
      <c r="I431" s="9"/>
      <c r="J431" s="9" t="str">
        <f>IFERROR(VLOOKUP(I431,DONNEES!$A$2:$B$4,2,FALSE),"")</f>
        <v/>
      </c>
      <c r="K431" s="9"/>
      <c r="L431" s="9"/>
      <c r="M431" s="9"/>
      <c r="N431" s="9" t="str">
        <f>IF(IF(A_remplir!B444&lt;&gt;0,A_remplir!B444,A_remplir!D444)=0,"",IF(A_remplir!B444&lt;&gt;0,A_remplir!B444,A_remplir!D444))</f>
        <v/>
      </c>
      <c r="O431" s="9"/>
      <c r="P431" s="9"/>
      <c r="Q431" s="9"/>
      <c r="R431" s="9" t="str">
        <f>IF(A_remplir!L444&lt;&gt;0,A_remplir!L444,"")</f>
        <v/>
      </c>
      <c r="S431" s="9" t="str">
        <f t="shared" si="13"/>
        <v/>
      </c>
      <c r="T431" s="9" t="str">
        <f>IF(A_remplir!I444&lt;&gt;0,A_remplir!I444,"")</f>
        <v/>
      </c>
      <c r="U431" s="9"/>
      <c r="V431" s="39" t="str">
        <f>IF(BC431&lt;&gt;"",A_remplir!$B$6,"")</f>
        <v/>
      </c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 t="str">
        <f>+IFERROR(VLOOKUP(AG431,DONNEES!M$6:$N430,2,0),"")</f>
        <v/>
      </c>
      <c r="AI431" s="9"/>
      <c r="AJ431" s="9" t="str">
        <f>IF(A_remplir!U444&lt;&gt;"",A_remplir!U444,"")</f>
        <v/>
      </c>
      <c r="AK431" s="9"/>
      <c r="AL431" s="9"/>
      <c r="AM431" s="9"/>
      <c r="AN431" s="9"/>
      <c r="AO431" s="9"/>
      <c r="AP431" s="9"/>
      <c r="AQ431" s="9"/>
      <c r="AR431" s="9"/>
      <c r="AS431" s="9"/>
      <c r="AT431" s="9"/>
      <c r="AU431" s="9"/>
      <c r="AV431" s="9"/>
      <c r="AW431" s="9"/>
      <c r="AX431" s="9"/>
      <c r="AY431" s="9"/>
      <c r="AZ431" s="9"/>
      <c r="BA431" s="9"/>
      <c r="BB431" s="9"/>
      <c r="BC431" s="44" t="str">
        <f>IF(AND(AC431&lt;&gt;"",AF431&lt;&gt;""),SUMPRODUCT((A_remplir!A444:A1433=A431)*A_remplir!D444:D1433),"")</f>
        <v/>
      </c>
      <c r="BD431" s="9"/>
      <c r="BE431" s="9"/>
      <c r="BF431" s="9"/>
      <c r="BG431" s="9"/>
      <c r="BH431" s="9"/>
      <c r="BI431" s="9"/>
      <c r="BJ431" s="9"/>
      <c r="BK431" s="9"/>
      <c r="BL431" s="9"/>
      <c r="BM431" s="9"/>
      <c r="BN431" s="9"/>
      <c r="BO431" s="9"/>
      <c r="BP431" s="9"/>
      <c r="BQ431" s="9"/>
      <c r="BR431" s="9"/>
      <c r="BS431" s="9"/>
      <c r="BT431" s="9"/>
      <c r="BU431" s="9"/>
      <c r="BV431" s="9"/>
      <c r="BW431" s="9"/>
      <c r="BX431" s="9"/>
      <c r="BY431" s="9"/>
      <c r="BZ431" s="9"/>
      <c r="CA431" s="9"/>
      <c r="CB431" s="9"/>
      <c r="CC431" s="9"/>
      <c r="CD431" s="9"/>
      <c r="CE431" s="9"/>
      <c r="CF431" s="9"/>
      <c r="CG431" s="9"/>
      <c r="CH431" s="9"/>
      <c r="CI431" s="9"/>
      <c r="CJ431" s="9"/>
      <c r="CK431" s="9"/>
      <c r="CL431" s="9"/>
      <c r="CM431" s="9" t="str">
        <f>IF(A_remplir!U444&lt;&gt;"",A_remplir!U444,"")</f>
        <v/>
      </c>
      <c r="CN431" s="9" t="str">
        <f>IF(A_remplir!W444&lt;&gt;"",A_remplir!W444,"")</f>
        <v/>
      </c>
      <c r="CO431" s="36" t="str">
        <f t="shared" si="14"/>
        <v/>
      </c>
    </row>
    <row r="432" spans="1:93" x14ac:dyDescent="0.25">
      <c r="A432" s="9"/>
      <c r="B432" s="9"/>
      <c r="C432" s="9"/>
      <c r="D432" s="9"/>
      <c r="E432" s="9"/>
      <c r="F432" s="9" t="str">
        <f>IF(A432&lt;&gt;"",A_remplir!$B$3,"")</f>
        <v/>
      </c>
      <c r="G432" s="9"/>
      <c r="H432" s="9" t="str">
        <f>IFERROR(VLOOKUP(G432,DONNEES!$C$2:$D$4,2,FALSE),"")</f>
        <v/>
      </c>
      <c r="I432" s="9"/>
      <c r="J432" s="9" t="str">
        <f>IFERROR(VLOOKUP(I432,DONNEES!$A$2:$B$4,2,FALSE),"")</f>
        <v/>
      </c>
      <c r="K432" s="9"/>
      <c r="L432" s="9"/>
      <c r="M432" s="9"/>
      <c r="N432" s="9" t="str">
        <f>IF(IF(A_remplir!B445&lt;&gt;0,A_remplir!B445,A_remplir!D445)=0,"",IF(A_remplir!B445&lt;&gt;0,A_remplir!B445,A_remplir!D445))</f>
        <v/>
      </c>
      <c r="O432" s="9"/>
      <c r="P432" s="9"/>
      <c r="Q432" s="9"/>
      <c r="R432" s="9" t="str">
        <f>IF(A_remplir!L445&lt;&gt;0,A_remplir!L445,"")</f>
        <v/>
      </c>
      <c r="S432" s="9" t="str">
        <f t="shared" si="13"/>
        <v/>
      </c>
      <c r="T432" s="9" t="str">
        <f>IF(A_remplir!I445&lt;&gt;0,A_remplir!I445,"")</f>
        <v/>
      </c>
      <c r="U432" s="9"/>
      <c r="V432" s="39" t="str">
        <f>IF(BC432&lt;&gt;"",A_remplir!$B$6,"")</f>
        <v/>
      </c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 t="str">
        <f>+IFERROR(VLOOKUP(AG432,DONNEES!M$6:$N431,2,0),"")</f>
        <v/>
      </c>
      <c r="AI432" s="9"/>
      <c r="AJ432" s="9" t="str">
        <f>IF(A_remplir!U445&lt;&gt;"",A_remplir!U445,"")</f>
        <v/>
      </c>
      <c r="AK432" s="9"/>
      <c r="AL432" s="9"/>
      <c r="AM432" s="9"/>
      <c r="AN432" s="9"/>
      <c r="AO432" s="9"/>
      <c r="AP432" s="9"/>
      <c r="AQ432" s="9"/>
      <c r="AR432" s="9"/>
      <c r="AS432" s="9"/>
      <c r="AT432" s="9"/>
      <c r="AU432" s="9"/>
      <c r="AV432" s="9"/>
      <c r="AW432" s="9"/>
      <c r="AX432" s="9"/>
      <c r="AY432" s="9"/>
      <c r="AZ432" s="9"/>
      <c r="BA432" s="9"/>
      <c r="BB432" s="9"/>
      <c r="BC432" s="44" t="str">
        <f>IF(AND(AC432&lt;&gt;"",AF432&lt;&gt;""),SUMPRODUCT((A_remplir!A445:A1434=A432)*A_remplir!D445:D1434),"")</f>
        <v/>
      </c>
      <c r="BD432" s="9"/>
      <c r="BE432" s="9"/>
      <c r="BF432" s="9"/>
      <c r="BG432" s="9"/>
      <c r="BH432" s="9"/>
      <c r="BI432" s="9"/>
      <c r="BJ432" s="9"/>
      <c r="BK432" s="9"/>
      <c r="BL432" s="9"/>
      <c r="BM432" s="9"/>
      <c r="BN432" s="9"/>
      <c r="BO432" s="9"/>
      <c r="BP432" s="9"/>
      <c r="BQ432" s="9"/>
      <c r="BR432" s="9"/>
      <c r="BS432" s="9"/>
      <c r="BT432" s="9"/>
      <c r="BU432" s="9"/>
      <c r="BV432" s="9"/>
      <c r="BW432" s="9"/>
      <c r="BX432" s="9"/>
      <c r="BY432" s="9"/>
      <c r="BZ432" s="9"/>
      <c r="CA432" s="9"/>
      <c r="CB432" s="9"/>
      <c r="CC432" s="9"/>
      <c r="CD432" s="9"/>
      <c r="CE432" s="9"/>
      <c r="CF432" s="9"/>
      <c r="CG432" s="9"/>
      <c r="CH432" s="9"/>
      <c r="CI432" s="9"/>
      <c r="CJ432" s="9"/>
      <c r="CK432" s="9"/>
      <c r="CL432" s="9"/>
      <c r="CM432" s="9" t="str">
        <f>IF(A_remplir!U445&lt;&gt;"",A_remplir!U445,"")</f>
        <v/>
      </c>
      <c r="CN432" s="9" t="str">
        <f>IF(A_remplir!W445&lt;&gt;"",A_remplir!W445,"")</f>
        <v/>
      </c>
      <c r="CO432" s="36" t="str">
        <f t="shared" si="14"/>
        <v/>
      </c>
    </row>
    <row r="433" spans="1:93" x14ac:dyDescent="0.25">
      <c r="A433" s="9"/>
      <c r="B433" s="9"/>
      <c r="C433" s="9"/>
      <c r="D433" s="9"/>
      <c r="E433" s="9"/>
      <c r="F433" s="9" t="str">
        <f>IF(A433&lt;&gt;"",A_remplir!$B$3,"")</f>
        <v/>
      </c>
      <c r="G433" s="9"/>
      <c r="H433" s="9" t="str">
        <f>IFERROR(VLOOKUP(G433,DONNEES!$C$2:$D$4,2,FALSE),"")</f>
        <v/>
      </c>
      <c r="I433" s="9"/>
      <c r="J433" s="9" t="str">
        <f>IFERROR(VLOOKUP(I433,DONNEES!$A$2:$B$4,2,FALSE),"")</f>
        <v/>
      </c>
      <c r="K433" s="9"/>
      <c r="L433" s="9"/>
      <c r="M433" s="9"/>
      <c r="N433" s="9" t="str">
        <f>IF(IF(A_remplir!B446&lt;&gt;0,A_remplir!B446,A_remplir!D446)=0,"",IF(A_remplir!B446&lt;&gt;0,A_remplir!B446,A_remplir!D446))</f>
        <v/>
      </c>
      <c r="O433" s="9"/>
      <c r="P433" s="9"/>
      <c r="Q433" s="9"/>
      <c r="R433" s="9" t="str">
        <f>IF(A_remplir!L446&lt;&gt;0,A_remplir!L446,"")</f>
        <v/>
      </c>
      <c r="S433" s="9" t="str">
        <f t="shared" si="13"/>
        <v/>
      </c>
      <c r="T433" s="9" t="str">
        <f>IF(A_remplir!I446&lt;&gt;0,A_remplir!I446,"")</f>
        <v/>
      </c>
      <c r="U433" s="9"/>
      <c r="V433" s="39" t="str">
        <f>IF(BC433&lt;&gt;"",A_remplir!$B$6,"")</f>
        <v/>
      </c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 t="str">
        <f>+IFERROR(VLOOKUP(AG433,DONNEES!M$6:$N432,2,0),"")</f>
        <v/>
      </c>
      <c r="AI433" s="9"/>
      <c r="AJ433" s="9" t="str">
        <f>IF(A_remplir!U446&lt;&gt;"",A_remplir!U446,"")</f>
        <v/>
      </c>
      <c r="AK433" s="9"/>
      <c r="AL433" s="9"/>
      <c r="AM433" s="9"/>
      <c r="AN433" s="9"/>
      <c r="AO433" s="9"/>
      <c r="AP433" s="9"/>
      <c r="AQ433" s="9"/>
      <c r="AR433" s="9"/>
      <c r="AS433" s="9"/>
      <c r="AT433" s="9"/>
      <c r="AU433" s="9"/>
      <c r="AV433" s="9"/>
      <c r="AW433" s="9"/>
      <c r="AX433" s="9"/>
      <c r="AY433" s="9"/>
      <c r="AZ433" s="9"/>
      <c r="BA433" s="9"/>
      <c r="BB433" s="9"/>
      <c r="BC433" s="44" t="str">
        <f>IF(AND(AC433&lt;&gt;"",AF433&lt;&gt;""),SUMPRODUCT((A_remplir!A446:A1435=A433)*A_remplir!D446:D1435),"")</f>
        <v/>
      </c>
      <c r="BD433" s="9"/>
      <c r="BE433" s="9"/>
      <c r="BF433" s="9"/>
      <c r="BG433" s="9"/>
      <c r="BH433" s="9"/>
      <c r="BI433" s="9"/>
      <c r="BJ433" s="9"/>
      <c r="BK433" s="9"/>
      <c r="BL433" s="9"/>
      <c r="BM433" s="9"/>
      <c r="BN433" s="9"/>
      <c r="BO433" s="9"/>
      <c r="BP433" s="9"/>
      <c r="BQ433" s="9"/>
      <c r="BR433" s="9"/>
      <c r="BS433" s="9"/>
      <c r="BT433" s="9"/>
      <c r="BU433" s="9"/>
      <c r="BV433" s="9"/>
      <c r="BW433" s="9"/>
      <c r="BX433" s="9"/>
      <c r="BY433" s="9"/>
      <c r="BZ433" s="9"/>
      <c r="CA433" s="9"/>
      <c r="CB433" s="9"/>
      <c r="CC433" s="9"/>
      <c r="CD433" s="9"/>
      <c r="CE433" s="9"/>
      <c r="CF433" s="9"/>
      <c r="CG433" s="9"/>
      <c r="CH433" s="9"/>
      <c r="CI433" s="9"/>
      <c r="CJ433" s="9"/>
      <c r="CK433" s="9"/>
      <c r="CL433" s="9"/>
      <c r="CM433" s="9" t="str">
        <f>IF(A_remplir!U446&lt;&gt;"",A_remplir!U446,"")</f>
        <v/>
      </c>
      <c r="CN433" s="9" t="str">
        <f>IF(A_remplir!W446&lt;&gt;"",A_remplir!W446,"")</f>
        <v/>
      </c>
      <c r="CO433" s="36" t="str">
        <f t="shared" si="14"/>
        <v/>
      </c>
    </row>
    <row r="434" spans="1:93" x14ac:dyDescent="0.25">
      <c r="A434" s="9"/>
      <c r="B434" s="9"/>
      <c r="C434" s="9"/>
      <c r="D434" s="9"/>
      <c r="E434" s="9"/>
      <c r="F434" s="9" t="str">
        <f>IF(A434&lt;&gt;"",A_remplir!$B$3,"")</f>
        <v/>
      </c>
      <c r="G434" s="9"/>
      <c r="H434" s="9" t="str">
        <f>IFERROR(VLOOKUP(G434,DONNEES!$C$2:$D$4,2,FALSE),"")</f>
        <v/>
      </c>
      <c r="I434" s="9"/>
      <c r="J434" s="9" t="str">
        <f>IFERROR(VLOOKUP(I434,DONNEES!$A$2:$B$4,2,FALSE),"")</f>
        <v/>
      </c>
      <c r="K434" s="9"/>
      <c r="L434" s="9"/>
      <c r="M434" s="9"/>
      <c r="N434" s="9" t="str">
        <f>IF(IF(A_remplir!B447&lt;&gt;0,A_remplir!B447,A_remplir!D447)=0,"",IF(A_remplir!B447&lt;&gt;0,A_remplir!B447,A_remplir!D447))</f>
        <v/>
      </c>
      <c r="O434" s="9"/>
      <c r="P434" s="9"/>
      <c r="Q434" s="9"/>
      <c r="R434" s="9" t="str">
        <f>IF(A_remplir!L447&lt;&gt;0,A_remplir!L447,"")</f>
        <v/>
      </c>
      <c r="S434" s="9" t="str">
        <f t="shared" si="13"/>
        <v/>
      </c>
      <c r="T434" s="9" t="str">
        <f>IF(A_remplir!I447&lt;&gt;0,A_remplir!I447,"")</f>
        <v/>
      </c>
      <c r="U434" s="9"/>
      <c r="V434" s="39" t="str">
        <f>IF(BC434&lt;&gt;"",A_remplir!$B$6,"")</f>
        <v/>
      </c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 t="str">
        <f>+IFERROR(VLOOKUP(AG434,DONNEES!M$6:$N433,2,0),"")</f>
        <v/>
      </c>
      <c r="AI434" s="9"/>
      <c r="AJ434" s="9" t="str">
        <f>IF(A_remplir!U447&lt;&gt;"",A_remplir!U447,"")</f>
        <v/>
      </c>
      <c r="AK434" s="9"/>
      <c r="AL434" s="9"/>
      <c r="AM434" s="9"/>
      <c r="AN434" s="9"/>
      <c r="AO434" s="9"/>
      <c r="AP434" s="9"/>
      <c r="AQ434" s="9"/>
      <c r="AR434" s="9"/>
      <c r="AS434" s="9"/>
      <c r="AT434" s="9"/>
      <c r="AU434" s="9"/>
      <c r="AV434" s="9"/>
      <c r="AW434" s="9"/>
      <c r="AX434" s="9"/>
      <c r="AY434" s="9"/>
      <c r="AZ434" s="9"/>
      <c r="BA434" s="9"/>
      <c r="BB434" s="9"/>
      <c r="BC434" s="44" t="str">
        <f>IF(AND(AC434&lt;&gt;"",AF434&lt;&gt;""),SUMPRODUCT((A_remplir!A447:A1436=A434)*A_remplir!D447:D1436),"")</f>
        <v/>
      </c>
      <c r="BD434" s="9"/>
      <c r="BE434" s="9"/>
      <c r="BF434" s="9"/>
      <c r="BG434" s="9"/>
      <c r="BH434" s="9"/>
      <c r="BI434" s="9"/>
      <c r="BJ434" s="9"/>
      <c r="BK434" s="9"/>
      <c r="BL434" s="9"/>
      <c r="BM434" s="9"/>
      <c r="BN434" s="9"/>
      <c r="BO434" s="9"/>
      <c r="BP434" s="9"/>
      <c r="BQ434" s="9"/>
      <c r="BR434" s="9"/>
      <c r="BS434" s="9"/>
      <c r="BT434" s="9"/>
      <c r="BU434" s="9"/>
      <c r="BV434" s="9"/>
      <c r="BW434" s="9"/>
      <c r="BX434" s="9"/>
      <c r="BY434" s="9"/>
      <c r="BZ434" s="9"/>
      <c r="CA434" s="9"/>
      <c r="CB434" s="9"/>
      <c r="CC434" s="9"/>
      <c r="CD434" s="9"/>
      <c r="CE434" s="9"/>
      <c r="CF434" s="9"/>
      <c r="CG434" s="9"/>
      <c r="CH434" s="9"/>
      <c r="CI434" s="9"/>
      <c r="CJ434" s="9"/>
      <c r="CK434" s="9"/>
      <c r="CL434" s="9"/>
      <c r="CM434" s="9" t="str">
        <f>IF(A_remplir!U447&lt;&gt;"",A_remplir!U447,"")</f>
        <v/>
      </c>
      <c r="CN434" s="9" t="str">
        <f>IF(A_remplir!W447&lt;&gt;"",A_remplir!W447,"")</f>
        <v/>
      </c>
      <c r="CO434" s="36" t="str">
        <f t="shared" si="14"/>
        <v/>
      </c>
    </row>
    <row r="435" spans="1:93" x14ac:dyDescent="0.25">
      <c r="A435" s="9"/>
      <c r="B435" s="9"/>
      <c r="C435" s="9"/>
      <c r="D435" s="9"/>
      <c r="E435" s="9"/>
      <c r="F435" s="9" t="str">
        <f>IF(A435&lt;&gt;"",A_remplir!$B$3,"")</f>
        <v/>
      </c>
      <c r="G435" s="9"/>
      <c r="H435" s="9" t="str">
        <f>IFERROR(VLOOKUP(G435,DONNEES!$C$2:$D$4,2,FALSE),"")</f>
        <v/>
      </c>
      <c r="I435" s="9"/>
      <c r="J435" s="9" t="str">
        <f>IFERROR(VLOOKUP(I435,DONNEES!$A$2:$B$4,2,FALSE),"")</f>
        <v/>
      </c>
      <c r="K435" s="9"/>
      <c r="L435" s="9"/>
      <c r="M435" s="9"/>
      <c r="N435" s="9" t="str">
        <f>IF(IF(A_remplir!B448&lt;&gt;0,A_remplir!B448,A_remplir!D448)=0,"",IF(A_remplir!B448&lt;&gt;0,A_remplir!B448,A_remplir!D448))</f>
        <v/>
      </c>
      <c r="O435" s="9"/>
      <c r="P435" s="9"/>
      <c r="Q435" s="9"/>
      <c r="R435" s="9" t="str">
        <f>IF(A_remplir!L448&lt;&gt;0,A_remplir!L448,"")</f>
        <v/>
      </c>
      <c r="S435" s="9" t="str">
        <f t="shared" si="13"/>
        <v/>
      </c>
      <c r="T435" s="9" t="str">
        <f>IF(A_remplir!I448&lt;&gt;0,A_remplir!I448,"")</f>
        <v/>
      </c>
      <c r="U435" s="9"/>
      <c r="V435" s="39" t="str">
        <f>IF(BC435&lt;&gt;"",A_remplir!$B$6,"")</f>
        <v/>
      </c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 t="str">
        <f>+IFERROR(VLOOKUP(AG435,DONNEES!M$6:$N434,2,0),"")</f>
        <v/>
      </c>
      <c r="AI435" s="9"/>
      <c r="AJ435" s="9" t="str">
        <f>IF(A_remplir!U448&lt;&gt;"",A_remplir!U448,"")</f>
        <v/>
      </c>
      <c r="AK435" s="9"/>
      <c r="AL435" s="9"/>
      <c r="AM435" s="9"/>
      <c r="AN435" s="9"/>
      <c r="AO435" s="9"/>
      <c r="AP435" s="9"/>
      <c r="AQ435" s="9"/>
      <c r="AR435" s="9"/>
      <c r="AS435" s="9"/>
      <c r="AT435" s="9"/>
      <c r="AU435" s="9"/>
      <c r="AV435" s="9"/>
      <c r="AW435" s="9"/>
      <c r="AX435" s="9"/>
      <c r="AY435" s="9"/>
      <c r="AZ435" s="9"/>
      <c r="BA435" s="9"/>
      <c r="BB435" s="9"/>
      <c r="BC435" s="44" t="str">
        <f>IF(AND(AC435&lt;&gt;"",AF435&lt;&gt;""),SUMPRODUCT((A_remplir!A448:A1437=A435)*A_remplir!D448:D1437),"")</f>
        <v/>
      </c>
      <c r="BD435" s="9"/>
      <c r="BE435" s="9"/>
      <c r="BF435" s="9"/>
      <c r="BG435" s="9"/>
      <c r="BH435" s="9"/>
      <c r="BI435" s="9"/>
      <c r="BJ435" s="9"/>
      <c r="BK435" s="9"/>
      <c r="BL435" s="9"/>
      <c r="BM435" s="9"/>
      <c r="BN435" s="9"/>
      <c r="BO435" s="9"/>
      <c r="BP435" s="9"/>
      <c r="BQ435" s="9"/>
      <c r="BR435" s="9"/>
      <c r="BS435" s="9"/>
      <c r="BT435" s="9"/>
      <c r="BU435" s="9"/>
      <c r="BV435" s="9"/>
      <c r="BW435" s="9"/>
      <c r="BX435" s="9"/>
      <c r="BY435" s="9"/>
      <c r="BZ435" s="9"/>
      <c r="CA435" s="9"/>
      <c r="CB435" s="9"/>
      <c r="CC435" s="9"/>
      <c r="CD435" s="9"/>
      <c r="CE435" s="9"/>
      <c r="CF435" s="9"/>
      <c r="CG435" s="9"/>
      <c r="CH435" s="9"/>
      <c r="CI435" s="9"/>
      <c r="CJ435" s="9"/>
      <c r="CK435" s="9"/>
      <c r="CL435" s="9"/>
      <c r="CM435" s="9" t="str">
        <f>IF(A_remplir!U448&lt;&gt;"",A_remplir!U448,"")</f>
        <v/>
      </c>
      <c r="CN435" s="9" t="str">
        <f>IF(A_remplir!W448&lt;&gt;"",A_remplir!W448,"")</f>
        <v/>
      </c>
      <c r="CO435" s="36" t="str">
        <f t="shared" si="14"/>
        <v/>
      </c>
    </row>
    <row r="436" spans="1:93" x14ac:dyDescent="0.25">
      <c r="A436" s="9"/>
      <c r="B436" s="9"/>
      <c r="C436" s="9"/>
      <c r="D436" s="9"/>
      <c r="E436" s="9"/>
      <c r="F436" s="9" t="str">
        <f>IF(A436&lt;&gt;"",A_remplir!$B$3,"")</f>
        <v/>
      </c>
      <c r="G436" s="9"/>
      <c r="H436" s="9" t="str">
        <f>IFERROR(VLOOKUP(G436,DONNEES!$C$2:$D$4,2,FALSE),"")</f>
        <v/>
      </c>
      <c r="I436" s="9"/>
      <c r="J436" s="9" t="str">
        <f>IFERROR(VLOOKUP(I436,DONNEES!$A$2:$B$4,2,FALSE),"")</f>
        <v/>
      </c>
      <c r="K436" s="9"/>
      <c r="L436" s="9"/>
      <c r="M436" s="9"/>
      <c r="N436" s="9" t="str">
        <f>IF(IF(A_remplir!B449&lt;&gt;0,A_remplir!B449,A_remplir!D449)=0,"",IF(A_remplir!B449&lt;&gt;0,A_remplir!B449,A_remplir!D449))</f>
        <v/>
      </c>
      <c r="O436" s="9"/>
      <c r="P436" s="9"/>
      <c r="Q436" s="9"/>
      <c r="R436" s="9" t="str">
        <f>IF(A_remplir!L449&lt;&gt;0,A_remplir!L449,"")</f>
        <v/>
      </c>
      <c r="S436" s="9" t="str">
        <f t="shared" si="13"/>
        <v/>
      </c>
      <c r="T436" s="9" t="str">
        <f>IF(A_remplir!I449&lt;&gt;0,A_remplir!I449,"")</f>
        <v/>
      </c>
      <c r="U436" s="9"/>
      <c r="V436" s="39" t="str">
        <f>IF(BC436&lt;&gt;"",A_remplir!$B$6,"")</f>
        <v/>
      </c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 t="str">
        <f>+IFERROR(VLOOKUP(AG436,DONNEES!M$6:$N435,2,0),"")</f>
        <v/>
      </c>
      <c r="AI436" s="9"/>
      <c r="AJ436" s="9" t="str">
        <f>IF(A_remplir!U449&lt;&gt;"",A_remplir!U449,"")</f>
        <v/>
      </c>
      <c r="AK436" s="9"/>
      <c r="AL436" s="9"/>
      <c r="AM436" s="9"/>
      <c r="AN436" s="9"/>
      <c r="AO436" s="9"/>
      <c r="AP436" s="9"/>
      <c r="AQ436" s="9"/>
      <c r="AR436" s="9"/>
      <c r="AS436" s="9"/>
      <c r="AT436" s="9"/>
      <c r="AU436" s="9"/>
      <c r="AV436" s="9"/>
      <c r="AW436" s="9"/>
      <c r="AX436" s="9"/>
      <c r="AY436" s="9"/>
      <c r="AZ436" s="9"/>
      <c r="BA436" s="9"/>
      <c r="BB436" s="9"/>
      <c r="BC436" s="44" t="str">
        <f>IF(AND(AC436&lt;&gt;"",AF436&lt;&gt;""),SUMPRODUCT((A_remplir!A449:A1438=A436)*A_remplir!D449:D1438),"")</f>
        <v/>
      </c>
      <c r="BD436" s="9"/>
      <c r="BE436" s="9"/>
      <c r="BF436" s="9"/>
      <c r="BG436" s="9"/>
      <c r="BH436" s="9"/>
      <c r="BI436" s="9"/>
      <c r="BJ436" s="9"/>
      <c r="BK436" s="9"/>
      <c r="BL436" s="9"/>
      <c r="BM436" s="9"/>
      <c r="BN436" s="9"/>
      <c r="BO436" s="9"/>
      <c r="BP436" s="9"/>
      <c r="BQ436" s="9"/>
      <c r="BR436" s="9"/>
      <c r="BS436" s="9"/>
      <c r="BT436" s="9"/>
      <c r="BU436" s="9"/>
      <c r="BV436" s="9"/>
      <c r="BW436" s="9"/>
      <c r="BX436" s="9"/>
      <c r="BY436" s="9"/>
      <c r="BZ436" s="9"/>
      <c r="CA436" s="9"/>
      <c r="CB436" s="9"/>
      <c r="CC436" s="9"/>
      <c r="CD436" s="9"/>
      <c r="CE436" s="9"/>
      <c r="CF436" s="9"/>
      <c r="CG436" s="9"/>
      <c r="CH436" s="9"/>
      <c r="CI436" s="9"/>
      <c r="CJ436" s="9"/>
      <c r="CK436" s="9"/>
      <c r="CL436" s="9"/>
      <c r="CM436" s="9" t="str">
        <f>IF(A_remplir!U449&lt;&gt;"",A_remplir!U449,"")</f>
        <v/>
      </c>
      <c r="CN436" s="9" t="str">
        <f>IF(A_remplir!W449&lt;&gt;"",A_remplir!W449,"")</f>
        <v/>
      </c>
      <c r="CO436" s="36" t="str">
        <f t="shared" si="14"/>
        <v/>
      </c>
    </row>
    <row r="437" spans="1:93" x14ac:dyDescent="0.25">
      <c r="A437" s="9"/>
      <c r="B437" s="9"/>
      <c r="C437" s="9"/>
      <c r="D437" s="9"/>
      <c r="E437" s="9"/>
      <c r="F437" s="9" t="str">
        <f>IF(A437&lt;&gt;"",A_remplir!$B$3,"")</f>
        <v/>
      </c>
      <c r="G437" s="9"/>
      <c r="H437" s="9" t="str">
        <f>IFERROR(VLOOKUP(G437,DONNEES!$C$2:$D$4,2,FALSE),"")</f>
        <v/>
      </c>
      <c r="I437" s="9"/>
      <c r="J437" s="9" t="str">
        <f>IFERROR(VLOOKUP(I437,DONNEES!$A$2:$B$4,2,FALSE),"")</f>
        <v/>
      </c>
      <c r="K437" s="9"/>
      <c r="L437" s="9"/>
      <c r="M437" s="9"/>
      <c r="N437" s="9" t="str">
        <f>IF(IF(A_remplir!B450&lt;&gt;0,A_remplir!B450,A_remplir!D450)=0,"",IF(A_remplir!B450&lt;&gt;0,A_remplir!B450,A_remplir!D450))</f>
        <v/>
      </c>
      <c r="O437" s="9"/>
      <c r="P437" s="9"/>
      <c r="Q437" s="9"/>
      <c r="R437" s="9" t="str">
        <f>IF(A_remplir!L450&lt;&gt;0,A_remplir!L450,"")</f>
        <v/>
      </c>
      <c r="S437" s="9" t="str">
        <f t="shared" si="13"/>
        <v/>
      </c>
      <c r="T437" s="9" t="str">
        <f>IF(A_remplir!I450&lt;&gt;0,A_remplir!I450,"")</f>
        <v/>
      </c>
      <c r="U437" s="9"/>
      <c r="V437" s="39" t="str">
        <f>IF(BC437&lt;&gt;"",A_remplir!$B$6,"")</f>
        <v/>
      </c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 t="str">
        <f>+IFERROR(VLOOKUP(AG437,DONNEES!M$6:$N436,2,0),"")</f>
        <v/>
      </c>
      <c r="AI437" s="9"/>
      <c r="AJ437" s="9" t="str">
        <f>IF(A_remplir!U450&lt;&gt;"",A_remplir!U450,"")</f>
        <v/>
      </c>
      <c r="AK437" s="9"/>
      <c r="AL437" s="9"/>
      <c r="AM437" s="9"/>
      <c r="AN437" s="9"/>
      <c r="AO437" s="9"/>
      <c r="AP437" s="9"/>
      <c r="AQ437" s="9"/>
      <c r="AR437" s="9"/>
      <c r="AS437" s="9"/>
      <c r="AT437" s="9"/>
      <c r="AU437" s="9"/>
      <c r="AV437" s="9"/>
      <c r="AW437" s="9"/>
      <c r="AX437" s="9"/>
      <c r="AY437" s="9"/>
      <c r="AZ437" s="9"/>
      <c r="BA437" s="9"/>
      <c r="BB437" s="9"/>
      <c r="BC437" s="44" t="str">
        <f>IF(AND(AC437&lt;&gt;"",AF437&lt;&gt;""),SUMPRODUCT((A_remplir!A450:A1439=A437)*A_remplir!D450:D1439),"")</f>
        <v/>
      </c>
      <c r="BD437" s="9"/>
      <c r="BE437" s="9"/>
      <c r="BF437" s="9"/>
      <c r="BG437" s="9"/>
      <c r="BH437" s="9"/>
      <c r="BI437" s="9"/>
      <c r="BJ437" s="9"/>
      <c r="BK437" s="9"/>
      <c r="BL437" s="9"/>
      <c r="BM437" s="9"/>
      <c r="BN437" s="9"/>
      <c r="BO437" s="9"/>
      <c r="BP437" s="9"/>
      <c r="BQ437" s="9"/>
      <c r="BR437" s="9"/>
      <c r="BS437" s="9"/>
      <c r="BT437" s="9"/>
      <c r="BU437" s="9"/>
      <c r="BV437" s="9"/>
      <c r="BW437" s="9"/>
      <c r="BX437" s="9"/>
      <c r="BY437" s="9"/>
      <c r="BZ437" s="9"/>
      <c r="CA437" s="9"/>
      <c r="CB437" s="9"/>
      <c r="CC437" s="9"/>
      <c r="CD437" s="9"/>
      <c r="CE437" s="9"/>
      <c r="CF437" s="9"/>
      <c r="CG437" s="9"/>
      <c r="CH437" s="9"/>
      <c r="CI437" s="9"/>
      <c r="CJ437" s="9"/>
      <c r="CK437" s="9"/>
      <c r="CL437" s="9"/>
      <c r="CM437" s="9" t="str">
        <f>IF(A_remplir!U450&lt;&gt;"",A_remplir!U450,"")</f>
        <v/>
      </c>
      <c r="CN437" s="9" t="str">
        <f>IF(A_remplir!W450&lt;&gt;"",A_remplir!W450,"")</f>
        <v/>
      </c>
      <c r="CO437" s="36" t="str">
        <f t="shared" si="14"/>
        <v/>
      </c>
    </row>
    <row r="438" spans="1:93" x14ac:dyDescent="0.25">
      <c r="A438" s="9"/>
      <c r="B438" s="9"/>
      <c r="C438" s="9"/>
      <c r="D438" s="9"/>
      <c r="E438" s="9"/>
      <c r="F438" s="9" t="str">
        <f>IF(A438&lt;&gt;"",A_remplir!$B$3,"")</f>
        <v/>
      </c>
      <c r="G438" s="9"/>
      <c r="H438" s="9" t="str">
        <f>IFERROR(VLOOKUP(G438,DONNEES!$C$2:$D$4,2,FALSE),"")</f>
        <v/>
      </c>
      <c r="I438" s="9"/>
      <c r="J438" s="9" t="str">
        <f>IFERROR(VLOOKUP(I438,DONNEES!$A$2:$B$4,2,FALSE),"")</f>
        <v/>
      </c>
      <c r="K438" s="9"/>
      <c r="L438" s="9"/>
      <c r="M438" s="9"/>
      <c r="N438" s="9" t="str">
        <f>IF(IF(A_remplir!B451&lt;&gt;0,A_remplir!B451,A_remplir!D451)=0,"",IF(A_remplir!B451&lt;&gt;0,A_remplir!B451,A_remplir!D451))</f>
        <v/>
      </c>
      <c r="O438" s="9"/>
      <c r="P438" s="9"/>
      <c r="Q438" s="9"/>
      <c r="R438" s="9" t="str">
        <f>IF(A_remplir!L451&lt;&gt;0,A_remplir!L451,"")</f>
        <v/>
      </c>
      <c r="S438" s="9" t="str">
        <f t="shared" si="13"/>
        <v/>
      </c>
      <c r="T438" s="9" t="str">
        <f>IF(A_remplir!I451&lt;&gt;0,A_remplir!I451,"")</f>
        <v/>
      </c>
      <c r="U438" s="9"/>
      <c r="V438" s="39" t="str">
        <f>IF(BC438&lt;&gt;"",A_remplir!$B$6,"")</f>
        <v/>
      </c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 t="str">
        <f>+IFERROR(VLOOKUP(AG438,DONNEES!M$6:$N437,2,0),"")</f>
        <v/>
      </c>
      <c r="AI438" s="9"/>
      <c r="AJ438" s="9" t="str">
        <f>IF(A_remplir!U451&lt;&gt;"",A_remplir!U451,"")</f>
        <v/>
      </c>
      <c r="AK438" s="9"/>
      <c r="AL438" s="9"/>
      <c r="AM438" s="9"/>
      <c r="AN438" s="9"/>
      <c r="AO438" s="9"/>
      <c r="AP438" s="9"/>
      <c r="AQ438" s="9"/>
      <c r="AR438" s="9"/>
      <c r="AS438" s="9"/>
      <c r="AT438" s="9"/>
      <c r="AU438" s="9"/>
      <c r="AV438" s="9"/>
      <c r="AW438" s="9"/>
      <c r="AX438" s="9"/>
      <c r="AY438" s="9"/>
      <c r="AZ438" s="9"/>
      <c r="BA438" s="9"/>
      <c r="BB438" s="9"/>
      <c r="BC438" s="44" t="str">
        <f>IF(AND(AC438&lt;&gt;"",AF438&lt;&gt;""),SUMPRODUCT((A_remplir!A451:A1440=A438)*A_remplir!D451:D1440),"")</f>
        <v/>
      </c>
      <c r="BD438" s="9"/>
      <c r="BE438" s="9"/>
      <c r="BF438" s="9"/>
      <c r="BG438" s="9"/>
      <c r="BH438" s="9"/>
      <c r="BI438" s="9"/>
      <c r="BJ438" s="9"/>
      <c r="BK438" s="9"/>
      <c r="BL438" s="9"/>
      <c r="BM438" s="9"/>
      <c r="BN438" s="9"/>
      <c r="BO438" s="9"/>
      <c r="BP438" s="9"/>
      <c r="BQ438" s="9"/>
      <c r="BR438" s="9"/>
      <c r="BS438" s="9"/>
      <c r="BT438" s="9"/>
      <c r="BU438" s="9"/>
      <c r="BV438" s="9"/>
      <c r="BW438" s="9"/>
      <c r="BX438" s="9"/>
      <c r="BY438" s="9"/>
      <c r="BZ438" s="9"/>
      <c r="CA438" s="9"/>
      <c r="CB438" s="9"/>
      <c r="CC438" s="9"/>
      <c r="CD438" s="9"/>
      <c r="CE438" s="9"/>
      <c r="CF438" s="9"/>
      <c r="CG438" s="9"/>
      <c r="CH438" s="9"/>
      <c r="CI438" s="9"/>
      <c r="CJ438" s="9"/>
      <c r="CK438" s="9"/>
      <c r="CL438" s="9"/>
      <c r="CM438" s="9" t="str">
        <f>IF(A_remplir!U451&lt;&gt;"",A_remplir!U451,"")</f>
        <v/>
      </c>
      <c r="CN438" s="9" t="str">
        <f>IF(A_remplir!W451&lt;&gt;"",A_remplir!W451,"")</f>
        <v/>
      </c>
      <c r="CO438" s="36" t="str">
        <f t="shared" si="14"/>
        <v/>
      </c>
    </row>
    <row r="439" spans="1:93" x14ac:dyDescent="0.25">
      <c r="A439" s="9"/>
      <c r="B439" s="9"/>
      <c r="C439" s="9"/>
      <c r="D439" s="9"/>
      <c r="E439" s="9"/>
      <c r="F439" s="9" t="str">
        <f>IF(A439&lt;&gt;"",A_remplir!$B$3,"")</f>
        <v/>
      </c>
      <c r="G439" s="9"/>
      <c r="H439" s="9" t="str">
        <f>IFERROR(VLOOKUP(G439,DONNEES!$C$2:$D$4,2,FALSE),"")</f>
        <v/>
      </c>
      <c r="I439" s="9"/>
      <c r="J439" s="9" t="str">
        <f>IFERROR(VLOOKUP(I439,DONNEES!$A$2:$B$4,2,FALSE),"")</f>
        <v/>
      </c>
      <c r="K439" s="9"/>
      <c r="L439" s="9"/>
      <c r="M439" s="9"/>
      <c r="N439" s="9" t="str">
        <f>IF(IF(A_remplir!B452&lt;&gt;0,A_remplir!B452,A_remplir!D452)=0,"",IF(A_remplir!B452&lt;&gt;0,A_remplir!B452,A_remplir!D452))</f>
        <v/>
      </c>
      <c r="O439" s="9"/>
      <c r="P439" s="9"/>
      <c r="Q439" s="9"/>
      <c r="R439" s="9" t="str">
        <f>IF(A_remplir!L452&lt;&gt;0,A_remplir!L452,"")</f>
        <v/>
      </c>
      <c r="S439" s="9" t="str">
        <f t="shared" si="13"/>
        <v/>
      </c>
      <c r="T439" s="9" t="str">
        <f>IF(A_remplir!I452&lt;&gt;0,A_remplir!I452,"")</f>
        <v/>
      </c>
      <c r="U439" s="9"/>
      <c r="V439" s="39" t="str">
        <f>IF(BC439&lt;&gt;"",A_remplir!$B$6,"")</f>
        <v/>
      </c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 t="str">
        <f>+IFERROR(VLOOKUP(AG439,DONNEES!M$6:$N438,2,0),"")</f>
        <v/>
      </c>
      <c r="AI439" s="9"/>
      <c r="AJ439" s="9" t="str">
        <f>IF(A_remplir!U452&lt;&gt;"",A_remplir!U452,"")</f>
        <v/>
      </c>
      <c r="AK439" s="9"/>
      <c r="AL439" s="9"/>
      <c r="AM439" s="9"/>
      <c r="AN439" s="9"/>
      <c r="AO439" s="9"/>
      <c r="AP439" s="9"/>
      <c r="AQ439" s="9"/>
      <c r="AR439" s="9"/>
      <c r="AS439" s="9"/>
      <c r="AT439" s="9"/>
      <c r="AU439" s="9"/>
      <c r="AV439" s="9"/>
      <c r="AW439" s="9"/>
      <c r="AX439" s="9"/>
      <c r="AY439" s="9"/>
      <c r="AZ439" s="9"/>
      <c r="BA439" s="9"/>
      <c r="BB439" s="9"/>
      <c r="BC439" s="44" t="str">
        <f>IF(AND(AC439&lt;&gt;"",AF439&lt;&gt;""),SUMPRODUCT((A_remplir!A452:A1441=A439)*A_remplir!D452:D1441),"")</f>
        <v/>
      </c>
      <c r="BD439" s="9"/>
      <c r="BE439" s="9"/>
      <c r="BF439" s="9"/>
      <c r="BG439" s="9"/>
      <c r="BH439" s="9"/>
      <c r="BI439" s="9"/>
      <c r="BJ439" s="9"/>
      <c r="BK439" s="9"/>
      <c r="BL439" s="9"/>
      <c r="BM439" s="9"/>
      <c r="BN439" s="9"/>
      <c r="BO439" s="9"/>
      <c r="BP439" s="9"/>
      <c r="BQ439" s="9"/>
      <c r="BR439" s="9"/>
      <c r="BS439" s="9"/>
      <c r="BT439" s="9"/>
      <c r="BU439" s="9"/>
      <c r="BV439" s="9"/>
      <c r="BW439" s="9"/>
      <c r="BX439" s="9"/>
      <c r="BY439" s="9"/>
      <c r="BZ439" s="9"/>
      <c r="CA439" s="9"/>
      <c r="CB439" s="9"/>
      <c r="CC439" s="9"/>
      <c r="CD439" s="9"/>
      <c r="CE439" s="9"/>
      <c r="CF439" s="9"/>
      <c r="CG439" s="9"/>
      <c r="CH439" s="9"/>
      <c r="CI439" s="9"/>
      <c r="CJ439" s="9"/>
      <c r="CK439" s="9"/>
      <c r="CL439" s="9"/>
      <c r="CM439" s="9" t="str">
        <f>IF(A_remplir!U452&lt;&gt;"",A_remplir!U452,"")</f>
        <v/>
      </c>
      <c r="CN439" s="9" t="str">
        <f>IF(A_remplir!W452&lt;&gt;"",A_remplir!W452,"")</f>
        <v/>
      </c>
      <c r="CO439" s="36" t="str">
        <f t="shared" si="14"/>
        <v/>
      </c>
    </row>
    <row r="440" spans="1:93" x14ac:dyDescent="0.25">
      <c r="A440" s="9"/>
      <c r="B440" s="9"/>
      <c r="C440" s="9"/>
      <c r="D440" s="9"/>
      <c r="E440" s="9"/>
      <c r="F440" s="9" t="str">
        <f>IF(A440&lt;&gt;"",A_remplir!$B$3,"")</f>
        <v/>
      </c>
      <c r="G440" s="9"/>
      <c r="H440" s="9" t="str">
        <f>IFERROR(VLOOKUP(G440,DONNEES!$C$2:$D$4,2,FALSE),"")</f>
        <v/>
      </c>
      <c r="I440" s="9"/>
      <c r="J440" s="9" t="str">
        <f>IFERROR(VLOOKUP(I440,DONNEES!$A$2:$B$4,2,FALSE),"")</f>
        <v/>
      </c>
      <c r="K440" s="9"/>
      <c r="L440" s="9"/>
      <c r="M440" s="9"/>
      <c r="N440" s="9" t="str">
        <f>IF(IF(A_remplir!B453&lt;&gt;0,A_remplir!B453,A_remplir!D453)=0,"",IF(A_remplir!B453&lt;&gt;0,A_remplir!B453,A_remplir!D453))</f>
        <v/>
      </c>
      <c r="O440" s="9"/>
      <c r="P440" s="9"/>
      <c r="Q440" s="9"/>
      <c r="R440" s="9" t="str">
        <f>IF(A_remplir!L453&lt;&gt;0,A_remplir!L453,"")</f>
        <v/>
      </c>
      <c r="S440" s="9" t="str">
        <f t="shared" si="13"/>
        <v/>
      </c>
      <c r="T440" s="9" t="str">
        <f>IF(A_remplir!I453&lt;&gt;0,A_remplir!I453,"")</f>
        <v/>
      </c>
      <c r="U440" s="9"/>
      <c r="V440" s="39" t="str">
        <f>IF(BC440&lt;&gt;"",A_remplir!$B$6,"")</f>
        <v/>
      </c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 t="str">
        <f>+IFERROR(VLOOKUP(AG440,DONNEES!M$6:$N439,2,0),"")</f>
        <v/>
      </c>
      <c r="AI440" s="9"/>
      <c r="AJ440" s="9" t="str">
        <f>IF(A_remplir!U453&lt;&gt;"",A_remplir!U453,"")</f>
        <v/>
      </c>
      <c r="AK440" s="9"/>
      <c r="AL440" s="9"/>
      <c r="AM440" s="9"/>
      <c r="AN440" s="9"/>
      <c r="AO440" s="9"/>
      <c r="AP440" s="9"/>
      <c r="AQ440" s="9"/>
      <c r="AR440" s="9"/>
      <c r="AS440" s="9"/>
      <c r="AT440" s="9"/>
      <c r="AU440" s="9"/>
      <c r="AV440" s="9"/>
      <c r="AW440" s="9"/>
      <c r="AX440" s="9"/>
      <c r="AY440" s="9"/>
      <c r="AZ440" s="9"/>
      <c r="BA440" s="9"/>
      <c r="BB440" s="9"/>
      <c r="BC440" s="44" t="str">
        <f>IF(AND(AC440&lt;&gt;"",AF440&lt;&gt;""),SUMPRODUCT((A_remplir!A453:A1442=A440)*A_remplir!D453:D1442),"")</f>
        <v/>
      </c>
      <c r="BD440" s="9"/>
      <c r="BE440" s="9"/>
      <c r="BF440" s="9"/>
      <c r="BG440" s="9"/>
      <c r="BH440" s="9"/>
      <c r="BI440" s="9"/>
      <c r="BJ440" s="9"/>
      <c r="BK440" s="9"/>
      <c r="BL440" s="9"/>
      <c r="BM440" s="9"/>
      <c r="BN440" s="9"/>
      <c r="BO440" s="9"/>
      <c r="BP440" s="9"/>
      <c r="BQ440" s="9"/>
      <c r="BR440" s="9"/>
      <c r="BS440" s="9"/>
      <c r="BT440" s="9"/>
      <c r="BU440" s="9"/>
      <c r="BV440" s="9"/>
      <c r="BW440" s="9"/>
      <c r="BX440" s="9"/>
      <c r="BY440" s="9"/>
      <c r="BZ440" s="9"/>
      <c r="CA440" s="9"/>
      <c r="CB440" s="9"/>
      <c r="CC440" s="9"/>
      <c r="CD440" s="9"/>
      <c r="CE440" s="9"/>
      <c r="CF440" s="9"/>
      <c r="CG440" s="9"/>
      <c r="CH440" s="9"/>
      <c r="CI440" s="9"/>
      <c r="CJ440" s="9"/>
      <c r="CK440" s="9"/>
      <c r="CL440" s="9"/>
      <c r="CM440" s="9" t="str">
        <f>IF(A_remplir!U453&lt;&gt;"",A_remplir!U453,"")</f>
        <v/>
      </c>
      <c r="CN440" s="9" t="str">
        <f>IF(A_remplir!W453&lt;&gt;"",A_remplir!W453,"")</f>
        <v/>
      </c>
      <c r="CO440" s="36" t="str">
        <f t="shared" si="14"/>
        <v/>
      </c>
    </row>
    <row r="441" spans="1:93" x14ac:dyDescent="0.25">
      <c r="A441" s="9"/>
      <c r="B441" s="9"/>
      <c r="C441" s="9"/>
      <c r="D441" s="9"/>
      <c r="E441" s="9"/>
      <c r="F441" s="9" t="str">
        <f>IF(A441&lt;&gt;"",A_remplir!$B$3,"")</f>
        <v/>
      </c>
      <c r="G441" s="9"/>
      <c r="H441" s="9" t="str">
        <f>IFERROR(VLOOKUP(G441,DONNEES!$C$2:$D$4,2,FALSE),"")</f>
        <v/>
      </c>
      <c r="I441" s="9"/>
      <c r="J441" s="9" t="str">
        <f>IFERROR(VLOOKUP(I441,DONNEES!$A$2:$B$4,2,FALSE),"")</f>
        <v/>
      </c>
      <c r="K441" s="9"/>
      <c r="L441" s="9"/>
      <c r="M441" s="9"/>
      <c r="N441" s="9" t="str">
        <f>IF(IF(A_remplir!B454&lt;&gt;0,A_remplir!B454,A_remplir!D454)=0,"",IF(A_remplir!B454&lt;&gt;0,A_remplir!B454,A_remplir!D454))</f>
        <v/>
      </c>
      <c r="O441" s="9"/>
      <c r="P441" s="9"/>
      <c r="Q441" s="9"/>
      <c r="R441" s="9" t="str">
        <f>IF(A_remplir!L454&lt;&gt;0,A_remplir!L454,"")</f>
        <v/>
      </c>
      <c r="S441" s="9" t="str">
        <f t="shared" si="13"/>
        <v/>
      </c>
      <c r="T441" s="9" t="str">
        <f>IF(A_remplir!I454&lt;&gt;0,A_remplir!I454,"")</f>
        <v/>
      </c>
      <c r="U441" s="9"/>
      <c r="V441" s="39" t="str">
        <f>IF(BC441&lt;&gt;"",A_remplir!$B$6,"")</f>
        <v/>
      </c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 t="str">
        <f>+IFERROR(VLOOKUP(AG441,DONNEES!M$6:$N440,2,0),"")</f>
        <v/>
      </c>
      <c r="AI441" s="9"/>
      <c r="AJ441" s="9" t="str">
        <f>IF(A_remplir!U454&lt;&gt;"",A_remplir!U454,"")</f>
        <v/>
      </c>
      <c r="AK441" s="9"/>
      <c r="AL441" s="9"/>
      <c r="AM441" s="9"/>
      <c r="AN441" s="9"/>
      <c r="AO441" s="9"/>
      <c r="AP441" s="9"/>
      <c r="AQ441" s="9"/>
      <c r="AR441" s="9"/>
      <c r="AS441" s="9"/>
      <c r="AT441" s="9"/>
      <c r="AU441" s="9"/>
      <c r="AV441" s="9"/>
      <c r="AW441" s="9"/>
      <c r="AX441" s="9"/>
      <c r="AY441" s="9"/>
      <c r="AZ441" s="9"/>
      <c r="BA441" s="9"/>
      <c r="BB441" s="9"/>
      <c r="BC441" s="44" t="str">
        <f>IF(AND(AC441&lt;&gt;"",AF441&lt;&gt;""),SUMPRODUCT((A_remplir!A454:A1443=A441)*A_remplir!D454:D1443),"")</f>
        <v/>
      </c>
      <c r="BD441" s="9"/>
      <c r="BE441" s="9"/>
      <c r="BF441" s="9"/>
      <c r="BG441" s="9"/>
      <c r="BH441" s="9"/>
      <c r="BI441" s="9"/>
      <c r="BJ441" s="9"/>
      <c r="BK441" s="9"/>
      <c r="BL441" s="9"/>
      <c r="BM441" s="9"/>
      <c r="BN441" s="9"/>
      <c r="BO441" s="9"/>
      <c r="BP441" s="9"/>
      <c r="BQ441" s="9"/>
      <c r="BR441" s="9"/>
      <c r="BS441" s="9"/>
      <c r="BT441" s="9"/>
      <c r="BU441" s="9"/>
      <c r="BV441" s="9"/>
      <c r="BW441" s="9"/>
      <c r="BX441" s="9"/>
      <c r="BY441" s="9"/>
      <c r="BZ441" s="9"/>
      <c r="CA441" s="9"/>
      <c r="CB441" s="9"/>
      <c r="CC441" s="9"/>
      <c r="CD441" s="9"/>
      <c r="CE441" s="9"/>
      <c r="CF441" s="9"/>
      <c r="CG441" s="9"/>
      <c r="CH441" s="9"/>
      <c r="CI441" s="9"/>
      <c r="CJ441" s="9"/>
      <c r="CK441" s="9"/>
      <c r="CL441" s="9"/>
      <c r="CM441" s="9" t="str">
        <f>IF(A_remplir!U454&lt;&gt;"",A_remplir!U454,"")</f>
        <v/>
      </c>
      <c r="CN441" s="9" t="str">
        <f>IF(A_remplir!W454&lt;&gt;"",A_remplir!W454,"")</f>
        <v/>
      </c>
      <c r="CO441" s="36" t="str">
        <f t="shared" si="14"/>
        <v/>
      </c>
    </row>
    <row r="442" spans="1:93" x14ac:dyDescent="0.25">
      <c r="A442" s="9"/>
      <c r="B442" s="9"/>
      <c r="C442" s="9"/>
      <c r="D442" s="9"/>
      <c r="E442" s="9"/>
      <c r="F442" s="9" t="str">
        <f>IF(A442&lt;&gt;"",A_remplir!$B$3,"")</f>
        <v/>
      </c>
      <c r="G442" s="9"/>
      <c r="H442" s="9" t="str">
        <f>IFERROR(VLOOKUP(G442,DONNEES!$C$2:$D$4,2,FALSE),"")</f>
        <v/>
      </c>
      <c r="I442" s="9"/>
      <c r="J442" s="9" t="str">
        <f>IFERROR(VLOOKUP(I442,DONNEES!$A$2:$B$4,2,FALSE),"")</f>
        <v/>
      </c>
      <c r="K442" s="9"/>
      <c r="L442" s="9"/>
      <c r="M442" s="9"/>
      <c r="N442" s="9" t="str">
        <f>IF(IF(A_remplir!B455&lt;&gt;0,A_remplir!B455,A_remplir!D455)=0,"",IF(A_remplir!B455&lt;&gt;0,A_remplir!B455,A_remplir!D455))</f>
        <v/>
      </c>
      <c r="O442" s="9"/>
      <c r="P442" s="9"/>
      <c r="Q442" s="9"/>
      <c r="R442" s="9" t="str">
        <f>IF(A_remplir!L455&lt;&gt;0,A_remplir!L455,"")</f>
        <v/>
      </c>
      <c r="S442" s="9" t="str">
        <f t="shared" si="13"/>
        <v/>
      </c>
      <c r="T442" s="9" t="str">
        <f>IF(A_remplir!I455&lt;&gt;0,A_remplir!I455,"")</f>
        <v/>
      </c>
      <c r="U442" s="9"/>
      <c r="V442" s="39" t="str">
        <f>IF(BC442&lt;&gt;"",A_remplir!$B$6,"")</f>
        <v/>
      </c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 t="str">
        <f>+IFERROR(VLOOKUP(AG442,DONNEES!M$6:$N441,2,0),"")</f>
        <v/>
      </c>
      <c r="AI442" s="9"/>
      <c r="AJ442" s="9" t="str">
        <f>IF(A_remplir!U455&lt;&gt;"",A_remplir!U455,"")</f>
        <v/>
      </c>
      <c r="AK442" s="9"/>
      <c r="AL442" s="9"/>
      <c r="AM442" s="9"/>
      <c r="AN442" s="9"/>
      <c r="AO442" s="9"/>
      <c r="AP442" s="9"/>
      <c r="AQ442" s="9"/>
      <c r="AR442" s="9"/>
      <c r="AS442" s="9"/>
      <c r="AT442" s="9"/>
      <c r="AU442" s="9"/>
      <c r="AV442" s="9"/>
      <c r="AW442" s="9"/>
      <c r="AX442" s="9"/>
      <c r="AY442" s="9"/>
      <c r="AZ442" s="9"/>
      <c r="BA442" s="9"/>
      <c r="BB442" s="9"/>
      <c r="BC442" s="44" t="str">
        <f>IF(AND(AC442&lt;&gt;"",AF442&lt;&gt;""),SUMPRODUCT((A_remplir!A455:A1444=A442)*A_remplir!D455:D1444),"")</f>
        <v/>
      </c>
      <c r="BD442" s="9"/>
      <c r="BE442" s="9"/>
      <c r="BF442" s="9"/>
      <c r="BG442" s="9"/>
      <c r="BH442" s="9"/>
      <c r="BI442" s="9"/>
      <c r="BJ442" s="9"/>
      <c r="BK442" s="9"/>
      <c r="BL442" s="9"/>
      <c r="BM442" s="9"/>
      <c r="BN442" s="9"/>
      <c r="BO442" s="9"/>
      <c r="BP442" s="9"/>
      <c r="BQ442" s="9"/>
      <c r="BR442" s="9"/>
      <c r="BS442" s="9"/>
      <c r="BT442" s="9"/>
      <c r="BU442" s="9"/>
      <c r="BV442" s="9"/>
      <c r="BW442" s="9"/>
      <c r="BX442" s="9"/>
      <c r="BY442" s="9"/>
      <c r="BZ442" s="9"/>
      <c r="CA442" s="9"/>
      <c r="CB442" s="9"/>
      <c r="CC442" s="9"/>
      <c r="CD442" s="9"/>
      <c r="CE442" s="9"/>
      <c r="CF442" s="9"/>
      <c r="CG442" s="9"/>
      <c r="CH442" s="9"/>
      <c r="CI442" s="9"/>
      <c r="CJ442" s="9"/>
      <c r="CK442" s="9"/>
      <c r="CL442" s="9"/>
      <c r="CM442" s="9" t="str">
        <f>IF(A_remplir!U455&lt;&gt;"",A_remplir!U455,"")</f>
        <v/>
      </c>
      <c r="CN442" s="9" t="str">
        <f>IF(A_remplir!W455&lt;&gt;"",A_remplir!W455,"")</f>
        <v/>
      </c>
      <c r="CO442" s="36" t="str">
        <f t="shared" si="14"/>
        <v/>
      </c>
    </row>
    <row r="443" spans="1:93" x14ac:dyDescent="0.25">
      <c r="A443" s="9"/>
      <c r="B443" s="9"/>
      <c r="C443" s="9"/>
      <c r="D443" s="9"/>
      <c r="E443" s="9"/>
      <c r="F443" s="9" t="str">
        <f>IF(A443&lt;&gt;"",A_remplir!$B$3,"")</f>
        <v/>
      </c>
      <c r="G443" s="9"/>
      <c r="H443" s="9" t="str">
        <f>IFERROR(VLOOKUP(G443,DONNEES!$C$2:$D$4,2,FALSE),"")</f>
        <v/>
      </c>
      <c r="I443" s="9"/>
      <c r="J443" s="9" t="str">
        <f>IFERROR(VLOOKUP(I443,DONNEES!$A$2:$B$4,2,FALSE),"")</f>
        <v/>
      </c>
      <c r="K443" s="9"/>
      <c r="L443" s="9"/>
      <c r="M443" s="9"/>
      <c r="N443" s="9" t="str">
        <f>IF(IF(A_remplir!B456&lt;&gt;0,A_remplir!B456,A_remplir!D456)=0,"",IF(A_remplir!B456&lt;&gt;0,A_remplir!B456,A_remplir!D456))</f>
        <v/>
      </c>
      <c r="O443" s="9"/>
      <c r="P443" s="9"/>
      <c r="Q443" s="9"/>
      <c r="R443" s="9" t="str">
        <f>IF(A_remplir!L456&lt;&gt;0,A_remplir!L456,"")</f>
        <v/>
      </c>
      <c r="S443" s="9" t="str">
        <f t="shared" si="13"/>
        <v/>
      </c>
      <c r="T443" s="9" t="str">
        <f>IF(A_remplir!I456&lt;&gt;0,A_remplir!I456,"")</f>
        <v/>
      </c>
      <c r="U443" s="9"/>
      <c r="V443" s="39" t="str">
        <f>IF(BC443&lt;&gt;"",A_remplir!$B$6,"")</f>
        <v/>
      </c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 t="str">
        <f>+IFERROR(VLOOKUP(AG443,DONNEES!M$6:$N442,2,0),"")</f>
        <v/>
      </c>
      <c r="AI443" s="9"/>
      <c r="AJ443" s="9" t="str">
        <f>IF(A_remplir!U456&lt;&gt;"",A_remplir!U456,"")</f>
        <v/>
      </c>
      <c r="AK443" s="9"/>
      <c r="AL443" s="9"/>
      <c r="AM443" s="9"/>
      <c r="AN443" s="9"/>
      <c r="AO443" s="9"/>
      <c r="AP443" s="9"/>
      <c r="AQ443" s="9"/>
      <c r="AR443" s="9"/>
      <c r="AS443" s="9"/>
      <c r="AT443" s="9"/>
      <c r="AU443" s="9"/>
      <c r="AV443" s="9"/>
      <c r="AW443" s="9"/>
      <c r="AX443" s="9"/>
      <c r="AY443" s="9"/>
      <c r="AZ443" s="9"/>
      <c r="BA443" s="9"/>
      <c r="BB443" s="9"/>
      <c r="BC443" s="44" t="str">
        <f>IF(AND(AC443&lt;&gt;"",AF443&lt;&gt;""),SUMPRODUCT((A_remplir!A456:A1445=A443)*A_remplir!D456:D1445),"")</f>
        <v/>
      </c>
      <c r="BD443" s="9"/>
      <c r="BE443" s="9"/>
      <c r="BF443" s="9"/>
      <c r="BG443" s="9"/>
      <c r="BH443" s="9"/>
      <c r="BI443" s="9"/>
      <c r="BJ443" s="9"/>
      <c r="BK443" s="9"/>
      <c r="BL443" s="9"/>
      <c r="BM443" s="9"/>
      <c r="BN443" s="9"/>
      <c r="BO443" s="9"/>
      <c r="BP443" s="9"/>
      <c r="BQ443" s="9"/>
      <c r="BR443" s="9"/>
      <c r="BS443" s="9"/>
      <c r="BT443" s="9"/>
      <c r="BU443" s="9"/>
      <c r="BV443" s="9"/>
      <c r="BW443" s="9"/>
      <c r="BX443" s="9"/>
      <c r="BY443" s="9"/>
      <c r="BZ443" s="9"/>
      <c r="CA443" s="9"/>
      <c r="CB443" s="9"/>
      <c r="CC443" s="9"/>
      <c r="CD443" s="9"/>
      <c r="CE443" s="9"/>
      <c r="CF443" s="9"/>
      <c r="CG443" s="9"/>
      <c r="CH443" s="9"/>
      <c r="CI443" s="9"/>
      <c r="CJ443" s="9"/>
      <c r="CK443" s="9"/>
      <c r="CL443" s="9"/>
      <c r="CM443" s="9" t="str">
        <f>IF(A_remplir!U456&lt;&gt;"",A_remplir!U456,"")</f>
        <v/>
      </c>
      <c r="CN443" s="9" t="str">
        <f>IF(A_remplir!W456&lt;&gt;"",A_remplir!W456,"")</f>
        <v/>
      </c>
      <c r="CO443" s="36" t="str">
        <f t="shared" si="14"/>
        <v/>
      </c>
    </row>
    <row r="444" spans="1:93" x14ac:dyDescent="0.25">
      <c r="A444" s="9"/>
      <c r="B444" s="9"/>
      <c r="C444" s="9"/>
      <c r="D444" s="9"/>
      <c r="E444" s="9"/>
      <c r="F444" s="9" t="str">
        <f>IF(A444&lt;&gt;"",A_remplir!$B$3,"")</f>
        <v/>
      </c>
      <c r="G444" s="9"/>
      <c r="H444" s="9" t="str">
        <f>IFERROR(VLOOKUP(G444,DONNEES!$C$2:$D$4,2,FALSE),"")</f>
        <v/>
      </c>
      <c r="I444" s="9"/>
      <c r="J444" s="9" t="str">
        <f>IFERROR(VLOOKUP(I444,DONNEES!$A$2:$B$4,2,FALSE),"")</f>
        <v/>
      </c>
      <c r="K444" s="9"/>
      <c r="L444" s="9"/>
      <c r="M444" s="9"/>
      <c r="N444" s="9" t="str">
        <f>IF(IF(A_remplir!B457&lt;&gt;0,A_remplir!B457,A_remplir!D457)=0,"",IF(A_remplir!B457&lt;&gt;0,A_remplir!B457,A_remplir!D457))</f>
        <v/>
      </c>
      <c r="O444" s="9"/>
      <c r="P444" s="9"/>
      <c r="Q444" s="9"/>
      <c r="R444" s="9" t="str">
        <f>IF(A_remplir!L457&lt;&gt;0,A_remplir!L457,"")</f>
        <v/>
      </c>
      <c r="S444" s="9" t="str">
        <f t="shared" si="13"/>
        <v/>
      </c>
      <c r="T444" s="9" t="str">
        <f>IF(A_remplir!I457&lt;&gt;0,A_remplir!I457,"")</f>
        <v/>
      </c>
      <c r="U444" s="9"/>
      <c r="V444" s="39" t="str">
        <f>IF(BC444&lt;&gt;"",A_remplir!$B$6,"")</f>
        <v/>
      </c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 t="str">
        <f>+IFERROR(VLOOKUP(AG444,DONNEES!M$6:$N443,2,0),"")</f>
        <v/>
      </c>
      <c r="AI444" s="9"/>
      <c r="AJ444" s="9" t="str">
        <f>IF(A_remplir!U457&lt;&gt;"",A_remplir!U457,"")</f>
        <v/>
      </c>
      <c r="AK444" s="9"/>
      <c r="AL444" s="9"/>
      <c r="AM444" s="9"/>
      <c r="AN444" s="9"/>
      <c r="AO444" s="9"/>
      <c r="AP444" s="9"/>
      <c r="AQ444" s="9"/>
      <c r="AR444" s="9"/>
      <c r="AS444" s="9"/>
      <c r="AT444" s="9"/>
      <c r="AU444" s="9"/>
      <c r="AV444" s="9"/>
      <c r="AW444" s="9"/>
      <c r="AX444" s="9"/>
      <c r="AY444" s="9"/>
      <c r="AZ444" s="9"/>
      <c r="BA444" s="9"/>
      <c r="BB444" s="9"/>
      <c r="BC444" s="44" t="str">
        <f>IF(AND(AC444&lt;&gt;"",AF444&lt;&gt;""),SUMPRODUCT((A_remplir!A457:A1446=A444)*A_remplir!D457:D1446),"")</f>
        <v/>
      </c>
      <c r="BD444" s="9"/>
      <c r="BE444" s="9"/>
      <c r="BF444" s="9"/>
      <c r="BG444" s="9"/>
      <c r="BH444" s="9"/>
      <c r="BI444" s="9"/>
      <c r="BJ444" s="9"/>
      <c r="BK444" s="9"/>
      <c r="BL444" s="9"/>
      <c r="BM444" s="9"/>
      <c r="BN444" s="9"/>
      <c r="BO444" s="9"/>
      <c r="BP444" s="9"/>
      <c r="BQ444" s="9"/>
      <c r="BR444" s="9"/>
      <c r="BS444" s="9"/>
      <c r="BT444" s="9"/>
      <c r="BU444" s="9"/>
      <c r="BV444" s="9"/>
      <c r="BW444" s="9"/>
      <c r="BX444" s="9"/>
      <c r="BY444" s="9"/>
      <c r="BZ444" s="9"/>
      <c r="CA444" s="9"/>
      <c r="CB444" s="9"/>
      <c r="CC444" s="9"/>
      <c r="CD444" s="9"/>
      <c r="CE444" s="9"/>
      <c r="CF444" s="9"/>
      <c r="CG444" s="9"/>
      <c r="CH444" s="9"/>
      <c r="CI444" s="9"/>
      <c r="CJ444" s="9"/>
      <c r="CK444" s="9"/>
      <c r="CL444" s="9"/>
      <c r="CM444" s="9" t="str">
        <f>IF(A_remplir!U457&lt;&gt;"",A_remplir!U457,"")</f>
        <v/>
      </c>
      <c r="CN444" s="9" t="str">
        <f>IF(A_remplir!W457&lt;&gt;"",A_remplir!W457,"")</f>
        <v/>
      </c>
      <c r="CO444" s="36" t="str">
        <f t="shared" si="14"/>
        <v/>
      </c>
    </row>
    <row r="445" spans="1:93" x14ac:dyDescent="0.25">
      <c r="A445" s="9"/>
      <c r="B445" s="9"/>
      <c r="C445" s="9"/>
      <c r="D445" s="9"/>
      <c r="E445" s="9"/>
      <c r="F445" s="9" t="str">
        <f>IF(A445&lt;&gt;"",A_remplir!$B$3,"")</f>
        <v/>
      </c>
      <c r="G445" s="9"/>
      <c r="H445" s="9" t="str">
        <f>IFERROR(VLOOKUP(G445,DONNEES!$C$2:$D$4,2,FALSE),"")</f>
        <v/>
      </c>
      <c r="I445" s="9"/>
      <c r="J445" s="9" t="str">
        <f>IFERROR(VLOOKUP(I445,DONNEES!$A$2:$B$4,2,FALSE),"")</f>
        <v/>
      </c>
      <c r="K445" s="9"/>
      <c r="L445" s="9"/>
      <c r="M445" s="9"/>
      <c r="N445" s="9" t="str">
        <f>IF(IF(A_remplir!B458&lt;&gt;0,A_remplir!B458,A_remplir!D458)=0,"",IF(A_remplir!B458&lt;&gt;0,A_remplir!B458,A_remplir!D458))</f>
        <v/>
      </c>
      <c r="O445" s="9"/>
      <c r="P445" s="9"/>
      <c r="Q445" s="9"/>
      <c r="R445" s="9" t="str">
        <f>IF(A_remplir!L458&lt;&gt;0,A_remplir!L458,"")</f>
        <v/>
      </c>
      <c r="S445" s="9" t="str">
        <f t="shared" si="13"/>
        <v/>
      </c>
      <c r="T445" s="9" t="str">
        <f>IF(A_remplir!I458&lt;&gt;0,A_remplir!I458,"")</f>
        <v/>
      </c>
      <c r="U445" s="9"/>
      <c r="V445" s="39" t="str">
        <f>IF(BC445&lt;&gt;"",A_remplir!$B$6,"")</f>
        <v/>
      </c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 t="str">
        <f>+IFERROR(VLOOKUP(AG445,DONNEES!M$6:$N444,2,0),"")</f>
        <v/>
      </c>
      <c r="AI445" s="9"/>
      <c r="AJ445" s="9" t="str">
        <f>IF(A_remplir!U458&lt;&gt;"",A_remplir!U458,"")</f>
        <v/>
      </c>
      <c r="AK445" s="9"/>
      <c r="AL445" s="9"/>
      <c r="AM445" s="9"/>
      <c r="AN445" s="9"/>
      <c r="AO445" s="9"/>
      <c r="AP445" s="9"/>
      <c r="AQ445" s="9"/>
      <c r="AR445" s="9"/>
      <c r="AS445" s="9"/>
      <c r="AT445" s="9"/>
      <c r="AU445" s="9"/>
      <c r="AV445" s="9"/>
      <c r="AW445" s="9"/>
      <c r="AX445" s="9"/>
      <c r="AY445" s="9"/>
      <c r="AZ445" s="9"/>
      <c r="BA445" s="9"/>
      <c r="BB445" s="9"/>
      <c r="BC445" s="44" t="str">
        <f>IF(AND(AC445&lt;&gt;"",AF445&lt;&gt;""),SUMPRODUCT((A_remplir!A458:A1447=A445)*A_remplir!D458:D1447),"")</f>
        <v/>
      </c>
      <c r="BD445" s="9"/>
      <c r="BE445" s="9"/>
      <c r="BF445" s="9"/>
      <c r="BG445" s="9"/>
      <c r="BH445" s="9"/>
      <c r="BI445" s="9"/>
      <c r="BJ445" s="9"/>
      <c r="BK445" s="9"/>
      <c r="BL445" s="9"/>
      <c r="BM445" s="9"/>
      <c r="BN445" s="9"/>
      <c r="BO445" s="9"/>
      <c r="BP445" s="9"/>
      <c r="BQ445" s="9"/>
      <c r="BR445" s="9"/>
      <c r="BS445" s="9"/>
      <c r="BT445" s="9"/>
      <c r="BU445" s="9"/>
      <c r="BV445" s="9"/>
      <c r="BW445" s="9"/>
      <c r="BX445" s="9"/>
      <c r="BY445" s="9"/>
      <c r="BZ445" s="9"/>
      <c r="CA445" s="9"/>
      <c r="CB445" s="9"/>
      <c r="CC445" s="9"/>
      <c r="CD445" s="9"/>
      <c r="CE445" s="9"/>
      <c r="CF445" s="9"/>
      <c r="CG445" s="9"/>
      <c r="CH445" s="9"/>
      <c r="CI445" s="9"/>
      <c r="CJ445" s="9"/>
      <c r="CK445" s="9"/>
      <c r="CL445" s="9"/>
      <c r="CM445" s="9" t="str">
        <f>IF(A_remplir!U458&lt;&gt;"",A_remplir!U458,"")</f>
        <v/>
      </c>
      <c r="CN445" s="9" t="str">
        <f>IF(A_remplir!W458&lt;&gt;"",A_remplir!W458,"")</f>
        <v/>
      </c>
      <c r="CO445" s="36" t="str">
        <f t="shared" si="14"/>
        <v/>
      </c>
    </row>
    <row r="446" spans="1:93" x14ac:dyDescent="0.25">
      <c r="A446" s="9"/>
      <c r="B446" s="9"/>
      <c r="C446" s="9"/>
      <c r="D446" s="9"/>
      <c r="E446" s="9"/>
      <c r="F446" s="9" t="str">
        <f>IF(A446&lt;&gt;"",A_remplir!$B$3,"")</f>
        <v/>
      </c>
      <c r="G446" s="9"/>
      <c r="H446" s="9" t="str">
        <f>IFERROR(VLOOKUP(G446,DONNEES!$C$2:$D$4,2,FALSE),"")</f>
        <v/>
      </c>
      <c r="I446" s="9"/>
      <c r="J446" s="9" t="str">
        <f>IFERROR(VLOOKUP(I446,DONNEES!$A$2:$B$4,2,FALSE),"")</f>
        <v/>
      </c>
      <c r="K446" s="9"/>
      <c r="L446" s="9"/>
      <c r="M446" s="9"/>
      <c r="N446" s="9" t="str">
        <f>IF(IF(A_remplir!B459&lt;&gt;0,A_remplir!B459,A_remplir!D459)=0,"",IF(A_remplir!B459&lt;&gt;0,A_remplir!B459,A_remplir!D459))</f>
        <v/>
      </c>
      <c r="O446" s="9"/>
      <c r="P446" s="9"/>
      <c r="Q446" s="9"/>
      <c r="R446" s="9" t="str">
        <f>IF(A_remplir!L459&lt;&gt;0,A_remplir!L459,"")</f>
        <v/>
      </c>
      <c r="S446" s="9" t="str">
        <f t="shared" si="13"/>
        <v/>
      </c>
      <c r="T446" s="9" t="str">
        <f>IF(A_remplir!I459&lt;&gt;0,A_remplir!I459,"")</f>
        <v/>
      </c>
      <c r="U446" s="9"/>
      <c r="V446" s="39" t="str">
        <f>IF(BC446&lt;&gt;"",A_remplir!$B$6,"")</f>
        <v/>
      </c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 t="str">
        <f>+IFERROR(VLOOKUP(AG446,DONNEES!M$6:$N445,2,0),"")</f>
        <v/>
      </c>
      <c r="AI446" s="9"/>
      <c r="AJ446" s="9" t="str">
        <f>IF(A_remplir!U459&lt;&gt;"",A_remplir!U459,"")</f>
        <v/>
      </c>
      <c r="AK446" s="9"/>
      <c r="AL446" s="9"/>
      <c r="AM446" s="9"/>
      <c r="AN446" s="9"/>
      <c r="AO446" s="9"/>
      <c r="AP446" s="9"/>
      <c r="AQ446" s="9"/>
      <c r="AR446" s="9"/>
      <c r="AS446" s="9"/>
      <c r="AT446" s="9"/>
      <c r="AU446" s="9"/>
      <c r="AV446" s="9"/>
      <c r="AW446" s="9"/>
      <c r="AX446" s="9"/>
      <c r="AY446" s="9"/>
      <c r="AZ446" s="9"/>
      <c r="BA446" s="9"/>
      <c r="BB446" s="9"/>
      <c r="BC446" s="44" t="str">
        <f>IF(AND(AC446&lt;&gt;"",AF446&lt;&gt;""),SUMPRODUCT((A_remplir!A459:A1448=A446)*A_remplir!D459:D1448),"")</f>
        <v/>
      </c>
      <c r="BD446" s="9"/>
      <c r="BE446" s="9"/>
      <c r="BF446" s="9"/>
      <c r="BG446" s="9"/>
      <c r="BH446" s="9"/>
      <c r="BI446" s="9"/>
      <c r="BJ446" s="9"/>
      <c r="BK446" s="9"/>
      <c r="BL446" s="9"/>
      <c r="BM446" s="9"/>
      <c r="BN446" s="9"/>
      <c r="BO446" s="9"/>
      <c r="BP446" s="9"/>
      <c r="BQ446" s="9"/>
      <c r="BR446" s="9"/>
      <c r="BS446" s="9"/>
      <c r="BT446" s="9"/>
      <c r="BU446" s="9"/>
      <c r="BV446" s="9"/>
      <c r="BW446" s="9"/>
      <c r="BX446" s="9"/>
      <c r="BY446" s="9"/>
      <c r="BZ446" s="9"/>
      <c r="CA446" s="9"/>
      <c r="CB446" s="9"/>
      <c r="CC446" s="9"/>
      <c r="CD446" s="9"/>
      <c r="CE446" s="9"/>
      <c r="CF446" s="9"/>
      <c r="CG446" s="9"/>
      <c r="CH446" s="9"/>
      <c r="CI446" s="9"/>
      <c r="CJ446" s="9"/>
      <c r="CK446" s="9"/>
      <c r="CL446" s="9"/>
      <c r="CM446" s="9" t="str">
        <f>IF(A_remplir!U459&lt;&gt;"",A_remplir!U459,"")</f>
        <v/>
      </c>
      <c r="CN446" s="9" t="str">
        <f>IF(A_remplir!W459&lt;&gt;"",A_remplir!W459,"")</f>
        <v/>
      </c>
      <c r="CO446" s="36" t="str">
        <f t="shared" si="14"/>
        <v/>
      </c>
    </row>
    <row r="447" spans="1:93" x14ac:dyDescent="0.25">
      <c r="A447" s="9"/>
      <c r="B447" s="9"/>
      <c r="C447" s="9"/>
      <c r="D447" s="9"/>
      <c r="E447" s="9"/>
      <c r="F447" s="9" t="str">
        <f>IF(A447&lt;&gt;"",A_remplir!$B$3,"")</f>
        <v/>
      </c>
      <c r="G447" s="9"/>
      <c r="H447" s="9" t="str">
        <f>IFERROR(VLOOKUP(G447,DONNEES!$C$2:$D$4,2,FALSE),"")</f>
        <v/>
      </c>
      <c r="I447" s="9"/>
      <c r="J447" s="9" t="str">
        <f>IFERROR(VLOOKUP(I447,DONNEES!$A$2:$B$4,2,FALSE),"")</f>
        <v/>
      </c>
      <c r="K447" s="9"/>
      <c r="L447" s="9"/>
      <c r="M447" s="9"/>
      <c r="N447" s="9" t="str">
        <f>IF(IF(A_remplir!B460&lt;&gt;0,A_remplir!B460,A_remplir!D460)=0,"",IF(A_remplir!B460&lt;&gt;0,A_remplir!B460,A_remplir!D460))</f>
        <v/>
      </c>
      <c r="O447" s="9"/>
      <c r="P447" s="9"/>
      <c r="Q447" s="9"/>
      <c r="R447" s="9" t="str">
        <f>IF(A_remplir!L460&lt;&gt;0,A_remplir!L460,"")</f>
        <v/>
      </c>
      <c r="S447" s="9" t="str">
        <f t="shared" si="13"/>
        <v/>
      </c>
      <c r="T447" s="9" t="str">
        <f>IF(A_remplir!I460&lt;&gt;0,A_remplir!I460,"")</f>
        <v/>
      </c>
      <c r="U447" s="9"/>
      <c r="V447" s="39" t="str">
        <f>IF(BC447&lt;&gt;"",A_remplir!$B$6,"")</f>
        <v/>
      </c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 t="str">
        <f>+IFERROR(VLOOKUP(AG447,DONNEES!M$6:$N446,2,0),"")</f>
        <v/>
      </c>
      <c r="AI447" s="9"/>
      <c r="AJ447" s="9" t="str">
        <f>IF(A_remplir!U460&lt;&gt;"",A_remplir!U460,"")</f>
        <v/>
      </c>
      <c r="AK447" s="9"/>
      <c r="AL447" s="9"/>
      <c r="AM447" s="9"/>
      <c r="AN447" s="9"/>
      <c r="AO447" s="9"/>
      <c r="AP447" s="9"/>
      <c r="AQ447" s="9"/>
      <c r="AR447" s="9"/>
      <c r="AS447" s="9"/>
      <c r="AT447" s="9"/>
      <c r="AU447" s="9"/>
      <c r="AV447" s="9"/>
      <c r="AW447" s="9"/>
      <c r="AX447" s="9"/>
      <c r="AY447" s="9"/>
      <c r="AZ447" s="9"/>
      <c r="BA447" s="9"/>
      <c r="BB447" s="9"/>
      <c r="BC447" s="44" t="str">
        <f>IF(AND(AC447&lt;&gt;"",AF447&lt;&gt;""),SUMPRODUCT((A_remplir!A460:A1449=A447)*A_remplir!D460:D1449),"")</f>
        <v/>
      </c>
      <c r="BD447" s="9"/>
      <c r="BE447" s="9"/>
      <c r="BF447" s="9"/>
      <c r="BG447" s="9"/>
      <c r="BH447" s="9"/>
      <c r="BI447" s="9"/>
      <c r="BJ447" s="9"/>
      <c r="BK447" s="9"/>
      <c r="BL447" s="9"/>
      <c r="BM447" s="9"/>
      <c r="BN447" s="9"/>
      <c r="BO447" s="9"/>
      <c r="BP447" s="9"/>
      <c r="BQ447" s="9"/>
      <c r="BR447" s="9"/>
      <c r="BS447" s="9"/>
      <c r="BT447" s="9"/>
      <c r="BU447" s="9"/>
      <c r="BV447" s="9"/>
      <c r="BW447" s="9"/>
      <c r="BX447" s="9"/>
      <c r="BY447" s="9"/>
      <c r="BZ447" s="9"/>
      <c r="CA447" s="9"/>
      <c r="CB447" s="9"/>
      <c r="CC447" s="9"/>
      <c r="CD447" s="9"/>
      <c r="CE447" s="9"/>
      <c r="CF447" s="9"/>
      <c r="CG447" s="9"/>
      <c r="CH447" s="9"/>
      <c r="CI447" s="9"/>
      <c r="CJ447" s="9"/>
      <c r="CK447" s="9"/>
      <c r="CL447" s="9"/>
      <c r="CM447" s="9" t="str">
        <f>IF(A_remplir!U460&lt;&gt;"",A_remplir!U460,"")</f>
        <v/>
      </c>
      <c r="CN447" s="9" t="str">
        <f>IF(A_remplir!W460&lt;&gt;"",A_remplir!W460,"")</f>
        <v/>
      </c>
      <c r="CO447" s="36" t="str">
        <f t="shared" si="14"/>
        <v/>
      </c>
    </row>
    <row r="448" spans="1:93" x14ac:dyDescent="0.25">
      <c r="A448" s="9"/>
      <c r="B448" s="9"/>
      <c r="C448" s="9"/>
      <c r="D448" s="9"/>
      <c r="E448" s="9"/>
      <c r="F448" s="9" t="str">
        <f>IF(A448&lt;&gt;"",A_remplir!$B$3,"")</f>
        <v/>
      </c>
      <c r="G448" s="9"/>
      <c r="H448" s="9" t="str">
        <f>IFERROR(VLOOKUP(G448,DONNEES!$C$2:$D$4,2,FALSE),"")</f>
        <v/>
      </c>
      <c r="I448" s="9"/>
      <c r="J448" s="9" t="str">
        <f>IFERROR(VLOOKUP(I448,DONNEES!$A$2:$B$4,2,FALSE),"")</f>
        <v/>
      </c>
      <c r="K448" s="9"/>
      <c r="L448" s="9"/>
      <c r="M448" s="9"/>
      <c r="N448" s="9" t="str">
        <f>IF(IF(A_remplir!B461&lt;&gt;0,A_remplir!B461,A_remplir!D461)=0,"",IF(A_remplir!B461&lt;&gt;0,A_remplir!B461,A_remplir!D461))</f>
        <v/>
      </c>
      <c r="O448" s="9"/>
      <c r="P448" s="9"/>
      <c r="Q448" s="9"/>
      <c r="R448" s="9" t="str">
        <f>IF(A_remplir!L461&lt;&gt;0,A_remplir!L461,"")</f>
        <v/>
      </c>
      <c r="S448" s="9" t="str">
        <f t="shared" si="13"/>
        <v/>
      </c>
      <c r="T448" s="9" t="str">
        <f>IF(A_remplir!I461&lt;&gt;0,A_remplir!I461,"")</f>
        <v/>
      </c>
      <c r="U448" s="9"/>
      <c r="V448" s="39" t="str">
        <f>IF(BC448&lt;&gt;"",A_remplir!$B$6,"")</f>
        <v/>
      </c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 t="str">
        <f>+IFERROR(VLOOKUP(AG448,DONNEES!M$6:$N447,2,0),"")</f>
        <v/>
      </c>
      <c r="AI448" s="9"/>
      <c r="AJ448" s="9" t="str">
        <f>IF(A_remplir!U461&lt;&gt;"",A_remplir!U461,"")</f>
        <v/>
      </c>
      <c r="AK448" s="9"/>
      <c r="AL448" s="9"/>
      <c r="AM448" s="9"/>
      <c r="AN448" s="9"/>
      <c r="AO448" s="9"/>
      <c r="AP448" s="9"/>
      <c r="AQ448" s="9"/>
      <c r="AR448" s="9"/>
      <c r="AS448" s="9"/>
      <c r="AT448" s="9"/>
      <c r="AU448" s="9"/>
      <c r="AV448" s="9"/>
      <c r="AW448" s="9"/>
      <c r="AX448" s="9"/>
      <c r="AY448" s="9"/>
      <c r="AZ448" s="9"/>
      <c r="BA448" s="9"/>
      <c r="BB448" s="9"/>
      <c r="BC448" s="44" t="str">
        <f>IF(AND(AC448&lt;&gt;"",AF448&lt;&gt;""),SUMPRODUCT((A_remplir!A461:A1450=A448)*A_remplir!D461:D1450),"")</f>
        <v/>
      </c>
      <c r="BD448" s="9"/>
      <c r="BE448" s="9"/>
      <c r="BF448" s="9"/>
      <c r="BG448" s="9"/>
      <c r="BH448" s="9"/>
      <c r="BI448" s="9"/>
      <c r="BJ448" s="9"/>
      <c r="BK448" s="9"/>
      <c r="BL448" s="9"/>
      <c r="BM448" s="9"/>
      <c r="BN448" s="9"/>
      <c r="BO448" s="9"/>
      <c r="BP448" s="9"/>
      <c r="BQ448" s="9"/>
      <c r="BR448" s="9"/>
      <c r="BS448" s="9"/>
      <c r="BT448" s="9"/>
      <c r="BU448" s="9"/>
      <c r="BV448" s="9"/>
      <c r="BW448" s="9"/>
      <c r="BX448" s="9"/>
      <c r="BY448" s="9"/>
      <c r="BZ448" s="9"/>
      <c r="CA448" s="9"/>
      <c r="CB448" s="9"/>
      <c r="CC448" s="9"/>
      <c r="CD448" s="9"/>
      <c r="CE448" s="9"/>
      <c r="CF448" s="9"/>
      <c r="CG448" s="9"/>
      <c r="CH448" s="9"/>
      <c r="CI448" s="9"/>
      <c r="CJ448" s="9"/>
      <c r="CK448" s="9"/>
      <c r="CL448" s="9"/>
      <c r="CM448" s="9" t="str">
        <f>IF(A_remplir!U461&lt;&gt;"",A_remplir!U461,"")</f>
        <v/>
      </c>
      <c r="CN448" s="9" t="str">
        <f>IF(A_remplir!W461&lt;&gt;"",A_remplir!W461,"")</f>
        <v/>
      </c>
      <c r="CO448" s="36" t="str">
        <f t="shared" si="14"/>
        <v/>
      </c>
    </row>
    <row r="449" spans="1:93" x14ac:dyDescent="0.25">
      <c r="A449" s="9"/>
      <c r="B449" s="9"/>
      <c r="C449" s="9"/>
      <c r="D449" s="9"/>
      <c r="E449" s="9"/>
      <c r="F449" s="9" t="str">
        <f>IF(A449&lt;&gt;"",A_remplir!$B$3,"")</f>
        <v/>
      </c>
      <c r="G449" s="9"/>
      <c r="H449" s="9" t="str">
        <f>IFERROR(VLOOKUP(G449,DONNEES!$C$2:$D$4,2,FALSE),"")</f>
        <v/>
      </c>
      <c r="I449" s="9"/>
      <c r="J449" s="9" t="str">
        <f>IFERROR(VLOOKUP(I449,DONNEES!$A$2:$B$4,2,FALSE),"")</f>
        <v/>
      </c>
      <c r="K449" s="9"/>
      <c r="L449" s="9"/>
      <c r="M449" s="9"/>
      <c r="N449" s="9" t="str">
        <f>IF(IF(A_remplir!B462&lt;&gt;0,A_remplir!B462,A_remplir!D462)=0,"",IF(A_remplir!B462&lt;&gt;0,A_remplir!B462,A_remplir!D462))</f>
        <v/>
      </c>
      <c r="O449" s="9"/>
      <c r="P449" s="9"/>
      <c r="Q449" s="9"/>
      <c r="R449" s="9" t="str">
        <f>IF(A_remplir!L462&lt;&gt;0,A_remplir!L462,"")</f>
        <v/>
      </c>
      <c r="S449" s="9" t="str">
        <f t="shared" si="13"/>
        <v/>
      </c>
      <c r="T449" s="9" t="str">
        <f>IF(A_remplir!I462&lt;&gt;0,A_remplir!I462,"")</f>
        <v/>
      </c>
      <c r="U449" s="9"/>
      <c r="V449" s="39" t="str">
        <f>IF(BC449&lt;&gt;"",A_remplir!$B$6,"")</f>
        <v/>
      </c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 t="str">
        <f>+IFERROR(VLOOKUP(AG449,DONNEES!M$6:$N448,2,0),"")</f>
        <v/>
      </c>
      <c r="AI449" s="9"/>
      <c r="AJ449" s="9" t="str">
        <f>IF(A_remplir!U462&lt;&gt;"",A_remplir!U462,"")</f>
        <v/>
      </c>
      <c r="AK449" s="9"/>
      <c r="AL449" s="9"/>
      <c r="AM449" s="9"/>
      <c r="AN449" s="9"/>
      <c r="AO449" s="9"/>
      <c r="AP449" s="9"/>
      <c r="AQ449" s="9"/>
      <c r="AR449" s="9"/>
      <c r="AS449" s="9"/>
      <c r="AT449" s="9"/>
      <c r="AU449" s="9"/>
      <c r="AV449" s="9"/>
      <c r="AW449" s="9"/>
      <c r="AX449" s="9"/>
      <c r="AY449" s="9"/>
      <c r="AZ449" s="9"/>
      <c r="BA449" s="9"/>
      <c r="BB449" s="9"/>
      <c r="BC449" s="44" t="str">
        <f>IF(AND(AC449&lt;&gt;"",AF449&lt;&gt;""),SUMPRODUCT((A_remplir!A462:A1451=A449)*A_remplir!D462:D1451),"")</f>
        <v/>
      </c>
      <c r="BD449" s="9"/>
      <c r="BE449" s="9"/>
      <c r="BF449" s="9"/>
      <c r="BG449" s="9"/>
      <c r="BH449" s="9"/>
      <c r="BI449" s="9"/>
      <c r="BJ449" s="9"/>
      <c r="BK449" s="9"/>
      <c r="BL449" s="9"/>
      <c r="BM449" s="9"/>
      <c r="BN449" s="9"/>
      <c r="BO449" s="9"/>
      <c r="BP449" s="9"/>
      <c r="BQ449" s="9"/>
      <c r="BR449" s="9"/>
      <c r="BS449" s="9"/>
      <c r="BT449" s="9"/>
      <c r="BU449" s="9"/>
      <c r="BV449" s="9"/>
      <c r="BW449" s="9"/>
      <c r="BX449" s="9"/>
      <c r="BY449" s="9"/>
      <c r="BZ449" s="9"/>
      <c r="CA449" s="9"/>
      <c r="CB449" s="9"/>
      <c r="CC449" s="9"/>
      <c r="CD449" s="9"/>
      <c r="CE449" s="9"/>
      <c r="CF449" s="9"/>
      <c r="CG449" s="9"/>
      <c r="CH449" s="9"/>
      <c r="CI449" s="9"/>
      <c r="CJ449" s="9"/>
      <c r="CK449" s="9"/>
      <c r="CL449" s="9"/>
      <c r="CM449" s="9" t="str">
        <f>IF(A_remplir!U462&lt;&gt;"",A_remplir!U462,"")</f>
        <v/>
      </c>
      <c r="CN449" s="9" t="str">
        <f>IF(A_remplir!W462&lt;&gt;"",A_remplir!W462,"")</f>
        <v/>
      </c>
      <c r="CO449" s="36" t="str">
        <f t="shared" si="14"/>
        <v/>
      </c>
    </row>
    <row r="450" spans="1:93" x14ac:dyDescent="0.25">
      <c r="A450" s="9"/>
      <c r="B450" s="9"/>
      <c r="C450" s="9"/>
      <c r="D450" s="9"/>
      <c r="E450" s="9"/>
      <c r="F450" s="9" t="str">
        <f>IF(A450&lt;&gt;"",A_remplir!$B$3,"")</f>
        <v/>
      </c>
      <c r="G450" s="9"/>
      <c r="H450" s="9" t="str">
        <f>IFERROR(VLOOKUP(G450,DONNEES!$C$2:$D$4,2,FALSE),"")</f>
        <v/>
      </c>
      <c r="I450" s="9"/>
      <c r="J450" s="9" t="str">
        <f>IFERROR(VLOOKUP(I450,DONNEES!$A$2:$B$4,2,FALSE),"")</f>
        <v/>
      </c>
      <c r="K450" s="9"/>
      <c r="L450" s="9"/>
      <c r="M450" s="9"/>
      <c r="N450" s="9" t="str">
        <f>IF(IF(A_remplir!B463&lt;&gt;0,A_remplir!B463,A_remplir!D463)=0,"",IF(A_remplir!B463&lt;&gt;0,A_remplir!B463,A_remplir!D463))</f>
        <v/>
      </c>
      <c r="O450" s="9"/>
      <c r="P450" s="9"/>
      <c r="Q450" s="9"/>
      <c r="R450" s="9" t="str">
        <f>IF(A_remplir!L463&lt;&gt;0,A_remplir!L463,"")</f>
        <v/>
      </c>
      <c r="S450" s="9" t="str">
        <f t="shared" si="13"/>
        <v/>
      </c>
      <c r="T450" s="9" t="str">
        <f>IF(A_remplir!I463&lt;&gt;0,A_remplir!I463,"")</f>
        <v/>
      </c>
      <c r="U450" s="9"/>
      <c r="V450" s="39" t="str">
        <f>IF(BC450&lt;&gt;"",A_remplir!$B$6,"")</f>
        <v/>
      </c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 t="str">
        <f>+IFERROR(VLOOKUP(AG450,DONNEES!M$6:$N449,2,0),"")</f>
        <v/>
      </c>
      <c r="AI450" s="9"/>
      <c r="AJ450" s="9" t="str">
        <f>IF(A_remplir!U463&lt;&gt;"",A_remplir!U463,"")</f>
        <v/>
      </c>
      <c r="AK450" s="9"/>
      <c r="AL450" s="9"/>
      <c r="AM450" s="9"/>
      <c r="AN450" s="9"/>
      <c r="AO450" s="9"/>
      <c r="AP450" s="9"/>
      <c r="AQ450" s="9"/>
      <c r="AR450" s="9"/>
      <c r="AS450" s="9"/>
      <c r="AT450" s="9"/>
      <c r="AU450" s="9"/>
      <c r="AV450" s="9"/>
      <c r="AW450" s="9"/>
      <c r="AX450" s="9"/>
      <c r="AY450" s="9"/>
      <c r="AZ450" s="9"/>
      <c r="BA450" s="9"/>
      <c r="BB450" s="9"/>
      <c r="BC450" s="44" t="str">
        <f>IF(AND(AC450&lt;&gt;"",AF450&lt;&gt;""),SUMPRODUCT((A_remplir!A463:A1452=A450)*A_remplir!D463:D1452),"")</f>
        <v/>
      </c>
      <c r="BD450" s="9"/>
      <c r="BE450" s="9"/>
      <c r="BF450" s="9"/>
      <c r="BG450" s="9"/>
      <c r="BH450" s="9"/>
      <c r="BI450" s="9"/>
      <c r="BJ450" s="9"/>
      <c r="BK450" s="9"/>
      <c r="BL450" s="9"/>
      <c r="BM450" s="9"/>
      <c r="BN450" s="9"/>
      <c r="BO450" s="9"/>
      <c r="BP450" s="9"/>
      <c r="BQ450" s="9"/>
      <c r="BR450" s="9"/>
      <c r="BS450" s="9"/>
      <c r="BT450" s="9"/>
      <c r="BU450" s="9"/>
      <c r="BV450" s="9"/>
      <c r="BW450" s="9"/>
      <c r="BX450" s="9"/>
      <c r="BY450" s="9"/>
      <c r="BZ450" s="9"/>
      <c r="CA450" s="9"/>
      <c r="CB450" s="9"/>
      <c r="CC450" s="9"/>
      <c r="CD450" s="9"/>
      <c r="CE450" s="9"/>
      <c r="CF450" s="9"/>
      <c r="CG450" s="9"/>
      <c r="CH450" s="9"/>
      <c r="CI450" s="9"/>
      <c r="CJ450" s="9"/>
      <c r="CK450" s="9"/>
      <c r="CL450" s="9"/>
      <c r="CM450" s="9" t="str">
        <f>IF(A_remplir!U463&lt;&gt;"",A_remplir!U463,"")</f>
        <v/>
      </c>
      <c r="CN450" s="9" t="str">
        <f>IF(A_remplir!W463&lt;&gt;"",A_remplir!W463,"")</f>
        <v/>
      </c>
      <c r="CO450" s="36" t="str">
        <f t="shared" si="14"/>
        <v/>
      </c>
    </row>
    <row r="451" spans="1:93" x14ac:dyDescent="0.25">
      <c r="A451" s="9"/>
      <c r="B451" s="9"/>
      <c r="C451" s="9"/>
      <c r="D451" s="9"/>
      <c r="E451" s="9"/>
      <c r="F451" s="9" t="str">
        <f>IF(A451&lt;&gt;"",A_remplir!$B$3,"")</f>
        <v/>
      </c>
      <c r="G451" s="9"/>
      <c r="H451" s="9" t="str">
        <f>IFERROR(VLOOKUP(G451,DONNEES!$C$2:$D$4,2,FALSE),"")</f>
        <v/>
      </c>
      <c r="I451" s="9"/>
      <c r="J451" s="9" t="str">
        <f>IFERROR(VLOOKUP(I451,DONNEES!$A$2:$B$4,2,FALSE),"")</f>
        <v/>
      </c>
      <c r="K451" s="9"/>
      <c r="L451" s="9"/>
      <c r="M451" s="9"/>
      <c r="N451" s="9" t="str">
        <f>IF(IF(A_remplir!B464&lt;&gt;0,A_remplir!B464,A_remplir!D464)=0,"",IF(A_remplir!B464&lt;&gt;0,A_remplir!B464,A_remplir!D464))</f>
        <v/>
      </c>
      <c r="O451" s="9"/>
      <c r="P451" s="9"/>
      <c r="Q451" s="9"/>
      <c r="R451" s="9" t="str">
        <f>IF(A_remplir!L464&lt;&gt;0,A_remplir!L464,"")</f>
        <v/>
      </c>
      <c r="S451" s="9" t="str">
        <f t="shared" ref="S451:S514" si="15">IF(A451&lt;&gt;"",IF(R451&lt;&gt;"","Q9","Q0"),"")</f>
        <v/>
      </c>
      <c r="T451" s="9" t="str">
        <f>IF(A_remplir!I464&lt;&gt;0,A_remplir!I464,"")</f>
        <v/>
      </c>
      <c r="U451" s="9"/>
      <c r="V451" s="39" t="str">
        <f>IF(BC451&lt;&gt;"",A_remplir!$B$6,"")</f>
        <v/>
      </c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 t="str">
        <f>+IFERROR(VLOOKUP(AG451,DONNEES!M$6:$N450,2,0),"")</f>
        <v/>
      </c>
      <c r="AI451" s="9"/>
      <c r="AJ451" s="9" t="str">
        <f>IF(A_remplir!U464&lt;&gt;"",A_remplir!U464,"")</f>
        <v/>
      </c>
      <c r="AK451" s="9"/>
      <c r="AL451" s="9"/>
      <c r="AM451" s="9"/>
      <c r="AN451" s="9"/>
      <c r="AO451" s="9"/>
      <c r="AP451" s="9"/>
      <c r="AQ451" s="9"/>
      <c r="AR451" s="9"/>
      <c r="AS451" s="9"/>
      <c r="AT451" s="9"/>
      <c r="AU451" s="9"/>
      <c r="AV451" s="9"/>
      <c r="AW451" s="9"/>
      <c r="AX451" s="9"/>
      <c r="AY451" s="9"/>
      <c r="AZ451" s="9"/>
      <c r="BA451" s="9"/>
      <c r="BB451" s="9"/>
      <c r="BC451" s="44" t="str">
        <f>IF(AND(AC451&lt;&gt;"",AF451&lt;&gt;""),SUMPRODUCT((A_remplir!A464:A1453=A451)*A_remplir!D464:D1453),"")</f>
        <v/>
      </c>
      <c r="BD451" s="9"/>
      <c r="BE451" s="9"/>
      <c r="BF451" s="9"/>
      <c r="BG451" s="9"/>
      <c r="BH451" s="9"/>
      <c r="BI451" s="9"/>
      <c r="BJ451" s="9"/>
      <c r="BK451" s="9"/>
      <c r="BL451" s="9"/>
      <c r="BM451" s="9"/>
      <c r="BN451" s="9"/>
      <c r="BO451" s="9"/>
      <c r="BP451" s="9"/>
      <c r="BQ451" s="9"/>
      <c r="BR451" s="9"/>
      <c r="BS451" s="9"/>
      <c r="BT451" s="9"/>
      <c r="BU451" s="9"/>
      <c r="BV451" s="9"/>
      <c r="BW451" s="9"/>
      <c r="BX451" s="9"/>
      <c r="BY451" s="9"/>
      <c r="BZ451" s="9"/>
      <c r="CA451" s="9"/>
      <c r="CB451" s="9"/>
      <c r="CC451" s="9"/>
      <c r="CD451" s="9"/>
      <c r="CE451" s="9"/>
      <c r="CF451" s="9"/>
      <c r="CG451" s="9"/>
      <c r="CH451" s="9"/>
      <c r="CI451" s="9"/>
      <c r="CJ451" s="9"/>
      <c r="CK451" s="9"/>
      <c r="CL451" s="9"/>
      <c r="CM451" s="9" t="str">
        <f>IF(A_remplir!U464&lt;&gt;"",A_remplir!U464,"")</f>
        <v/>
      </c>
      <c r="CN451" s="9" t="str">
        <f>IF(A_remplir!W464&lt;&gt;"",A_remplir!W464,"")</f>
        <v/>
      </c>
      <c r="CO451" s="36" t="str">
        <f t="shared" ref="CO451:CO504" si="16">IF(CM451&lt;&gt;"","01","")</f>
        <v/>
      </c>
    </row>
    <row r="452" spans="1:93" x14ac:dyDescent="0.25">
      <c r="A452" s="9"/>
      <c r="B452" s="9"/>
      <c r="C452" s="9"/>
      <c r="D452" s="9"/>
      <c r="E452" s="9"/>
      <c r="F452" s="9" t="str">
        <f>IF(A452&lt;&gt;"",A_remplir!$B$3,"")</f>
        <v/>
      </c>
      <c r="G452" s="9"/>
      <c r="H452" s="9" t="str">
        <f>IFERROR(VLOOKUP(G452,DONNEES!$C$2:$D$4,2,FALSE),"")</f>
        <v/>
      </c>
      <c r="I452" s="9"/>
      <c r="J452" s="9" t="str">
        <f>IFERROR(VLOOKUP(I452,DONNEES!$A$2:$B$4,2,FALSE),"")</f>
        <v/>
      </c>
      <c r="K452" s="9"/>
      <c r="L452" s="9"/>
      <c r="M452" s="9"/>
      <c r="N452" s="9" t="str">
        <f>IF(IF(A_remplir!B465&lt;&gt;0,A_remplir!B465,A_remplir!D465)=0,"",IF(A_remplir!B465&lt;&gt;0,A_remplir!B465,A_remplir!D465))</f>
        <v/>
      </c>
      <c r="O452" s="9"/>
      <c r="P452" s="9"/>
      <c r="Q452" s="9"/>
      <c r="R452" s="9" t="str">
        <f>IF(A_remplir!L465&lt;&gt;0,A_remplir!L465,"")</f>
        <v/>
      </c>
      <c r="S452" s="9" t="str">
        <f t="shared" si="15"/>
        <v/>
      </c>
      <c r="T452" s="9" t="str">
        <f>IF(A_remplir!I465&lt;&gt;0,A_remplir!I465,"")</f>
        <v/>
      </c>
      <c r="U452" s="9"/>
      <c r="V452" s="39" t="str">
        <f>IF(BC452&lt;&gt;"",A_remplir!$B$6,"")</f>
        <v/>
      </c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 t="str">
        <f>+IFERROR(VLOOKUP(AG452,DONNEES!M$6:$N451,2,0),"")</f>
        <v/>
      </c>
      <c r="AI452" s="9"/>
      <c r="AJ452" s="9" t="str">
        <f>IF(A_remplir!U465&lt;&gt;"",A_remplir!U465,"")</f>
        <v/>
      </c>
      <c r="AK452" s="9"/>
      <c r="AL452" s="9"/>
      <c r="AM452" s="9"/>
      <c r="AN452" s="9"/>
      <c r="AO452" s="9"/>
      <c r="AP452" s="9"/>
      <c r="AQ452" s="9"/>
      <c r="AR452" s="9"/>
      <c r="AS452" s="9"/>
      <c r="AT452" s="9"/>
      <c r="AU452" s="9"/>
      <c r="AV452" s="9"/>
      <c r="AW452" s="9"/>
      <c r="AX452" s="9"/>
      <c r="AY452" s="9"/>
      <c r="AZ452" s="9"/>
      <c r="BA452" s="9"/>
      <c r="BB452" s="9"/>
      <c r="BC452" s="44" t="str">
        <f>IF(AND(AC452&lt;&gt;"",AF452&lt;&gt;""),SUMPRODUCT((A_remplir!A465:A1454=A452)*A_remplir!D465:D1454),"")</f>
        <v/>
      </c>
      <c r="BD452" s="9"/>
      <c r="BE452" s="9"/>
      <c r="BF452" s="9"/>
      <c r="BG452" s="9"/>
      <c r="BH452" s="9"/>
      <c r="BI452" s="9"/>
      <c r="BJ452" s="9"/>
      <c r="BK452" s="9"/>
      <c r="BL452" s="9"/>
      <c r="BM452" s="9"/>
      <c r="BN452" s="9"/>
      <c r="BO452" s="9"/>
      <c r="BP452" s="9"/>
      <c r="BQ452" s="9"/>
      <c r="BR452" s="9"/>
      <c r="BS452" s="9"/>
      <c r="BT452" s="9"/>
      <c r="BU452" s="9"/>
      <c r="BV452" s="9"/>
      <c r="BW452" s="9"/>
      <c r="BX452" s="9"/>
      <c r="BY452" s="9"/>
      <c r="BZ452" s="9"/>
      <c r="CA452" s="9"/>
      <c r="CB452" s="9"/>
      <c r="CC452" s="9"/>
      <c r="CD452" s="9"/>
      <c r="CE452" s="9"/>
      <c r="CF452" s="9"/>
      <c r="CG452" s="9"/>
      <c r="CH452" s="9"/>
      <c r="CI452" s="9"/>
      <c r="CJ452" s="9"/>
      <c r="CK452" s="9"/>
      <c r="CL452" s="9"/>
      <c r="CM452" s="9" t="str">
        <f>IF(A_remplir!U465&lt;&gt;"",A_remplir!U465,"")</f>
        <v/>
      </c>
      <c r="CN452" s="9" t="str">
        <f>IF(A_remplir!W465&lt;&gt;"",A_remplir!W465,"")</f>
        <v/>
      </c>
      <c r="CO452" s="36" t="str">
        <f t="shared" si="16"/>
        <v/>
      </c>
    </row>
    <row r="453" spans="1:93" x14ac:dyDescent="0.25">
      <c r="A453" s="9"/>
      <c r="B453" s="9"/>
      <c r="C453" s="9"/>
      <c r="D453" s="9"/>
      <c r="E453" s="9"/>
      <c r="F453" s="9" t="str">
        <f>IF(A453&lt;&gt;"",A_remplir!$B$3,"")</f>
        <v/>
      </c>
      <c r="G453" s="9"/>
      <c r="H453" s="9" t="str">
        <f>IFERROR(VLOOKUP(G453,DONNEES!$C$2:$D$4,2,FALSE),"")</f>
        <v/>
      </c>
      <c r="I453" s="9"/>
      <c r="J453" s="9" t="str">
        <f>IFERROR(VLOOKUP(I453,DONNEES!$A$2:$B$4,2,FALSE),"")</f>
        <v/>
      </c>
      <c r="K453" s="9"/>
      <c r="L453" s="9"/>
      <c r="M453" s="9"/>
      <c r="N453" s="9" t="str">
        <f>IF(IF(A_remplir!B466&lt;&gt;0,A_remplir!B466,A_remplir!D466)=0,"",IF(A_remplir!B466&lt;&gt;0,A_remplir!B466,A_remplir!D466))</f>
        <v/>
      </c>
      <c r="O453" s="9"/>
      <c r="P453" s="9"/>
      <c r="Q453" s="9"/>
      <c r="R453" s="9" t="str">
        <f>IF(A_remplir!L466&lt;&gt;0,A_remplir!L466,"")</f>
        <v/>
      </c>
      <c r="S453" s="9" t="str">
        <f t="shared" si="15"/>
        <v/>
      </c>
      <c r="T453" s="9" t="str">
        <f>IF(A_remplir!I466&lt;&gt;0,A_remplir!I466,"")</f>
        <v/>
      </c>
      <c r="U453" s="9"/>
      <c r="V453" s="39" t="str">
        <f>IF(BC453&lt;&gt;"",A_remplir!$B$6,"")</f>
        <v/>
      </c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 t="str">
        <f>+IFERROR(VLOOKUP(AG453,DONNEES!M$6:$N452,2,0),"")</f>
        <v/>
      </c>
      <c r="AI453" s="9"/>
      <c r="AJ453" s="9" t="str">
        <f>IF(A_remplir!U466&lt;&gt;"",A_remplir!U466,"")</f>
        <v/>
      </c>
      <c r="AK453" s="9"/>
      <c r="AL453" s="9"/>
      <c r="AM453" s="9"/>
      <c r="AN453" s="9"/>
      <c r="AO453" s="9"/>
      <c r="AP453" s="9"/>
      <c r="AQ453" s="9"/>
      <c r="AR453" s="9"/>
      <c r="AS453" s="9"/>
      <c r="AT453" s="9"/>
      <c r="AU453" s="9"/>
      <c r="AV453" s="9"/>
      <c r="AW453" s="9"/>
      <c r="AX453" s="9"/>
      <c r="AY453" s="9"/>
      <c r="AZ453" s="9"/>
      <c r="BA453" s="9"/>
      <c r="BB453" s="9"/>
      <c r="BC453" s="44" t="str">
        <f>IF(AND(AC453&lt;&gt;"",AF453&lt;&gt;""),SUMPRODUCT((A_remplir!A466:A1455=A453)*A_remplir!D466:D1455),"")</f>
        <v/>
      </c>
      <c r="BD453" s="9"/>
      <c r="BE453" s="9"/>
      <c r="BF453" s="9"/>
      <c r="BG453" s="9"/>
      <c r="BH453" s="9"/>
      <c r="BI453" s="9"/>
      <c r="BJ453" s="9"/>
      <c r="BK453" s="9"/>
      <c r="BL453" s="9"/>
      <c r="BM453" s="9"/>
      <c r="BN453" s="9"/>
      <c r="BO453" s="9"/>
      <c r="BP453" s="9"/>
      <c r="BQ453" s="9"/>
      <c r="BR453" s="9"/>
      <c r="BS453" s="9"/>
      <c r="BT453" s="9"/>
      <c r="BU453" s="9"/>
      <c r="BV453" s="9"/>
      <c r="BW453" s="9"/>
      <c r="BX453" s="9"/>
      <c r="BY453" s="9"/>
      <c r="BZ453" s="9"/>
      <c r="CA453" s="9"/>
      <c r="CB453" s="9"/>
      <c r="CC453" s="9"/>
      <c r="CD453" s="9"/>
      <c r="CE453" s="9"/>
      <c r="CF453" s="9"/>
      <c r="CG453" s="9"/>
      <c r="CH453" s="9"/>
      <c r="CI453" s="9"/>
      <c r="CJ453" s="9"/>
      <c r="CK453" s="9"/>
      <c r="CL453" s="9"/>
      <c r="CM453" s="9" t="str">
        <f>IF(A_remplir!U466&lt;&gt;"",A_remplir!U466,"")</f>
        <v/>
      </c>
      <c r="CN453" s="9" t="str">
        <f>IF(A_remplir!W466&lt;&gt;"",A_remplir!W466,"")</f>
        <v/>
      </c>
      <c r="CO453" s="36" t="str">
        <f t="shared" si="16"/>
        <v/>
      </c>
    </row>
    <row r="454" spans="1:93" x14ac:dyDescent="0.25">
      <c r="A454" s="9"/>
      <c r="B454" s="9"/>
      <c r="C454" s="9"/>
      <c r="D454" s="9"/>
      <c r="E454" s="9"/>
      <c r="F454" s="9" t="str">
        <f>IF(A454&lt;&gt;"",A_remplir!$B$3,"")</f>
        <v/>
      </c>
      <c r="G454" s="9"/>
      <c r="H454" s="9" t="str">
        <f>IFERROR(VLOOKUP(G454,DONNEES!$C$2:$D$4,2,FALSE),"")</f>
        <v/>
      </c>
      <c r="I454" s="9"/>
      <c r="J454" s="9" t="str">
        <f>IFERROR(VLOOKUP(I454,DONNEES!$A$2:$B$4,2,FALSE),"")</f>
        <v/>
      </c>
      <c r="K454" s="9"/>
      <c r="L454" s="9"/>
      <c r="M454" s="9"/>
      <c r="N454" s="9" t="str">
        <f>IF(IF(A_remplir!B467&lt;&gt;0,A_remplir!B467,A_remplir!D467)=0,"",IF(A_remplir!B467&lt;&gt;0,A_remplir!B467,A_remplir!D467))</f>
        <v/>
      </c>
      <c r="O454" s="9"/>
      <c r="P454" s="9"/>
      <c r="Q454" s="9"/>
      <c r="R454" s="9" t="str">
        <f>IF(A_remplir!L467&lt;&gt;0,A_remplir!L467,"")</f>
        <v/>
      </c>
      <c r="S454" s="9" t="str">
        <f t="shared" si="15"/>
        <v/>
      </c>
      <c r="T454" s="9" t="str">
        <f>IF(A_remplir!I467&lt;&gt;0,A_remplir!I467,"")</f>
        <v/>
      </c>
      <c r="U454" s="9"/>
      <c r="V454" s="39" t="str">
        <f>IF(BC454&lt;&gt;"",A_remplir!$B$6,"")</f>
        <v/>
      </c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 t="str">
        <f>+IFERROR(VLOOKUP(AG454,DONNEES!M$6:$N453,2,0),"")</f>
        <v/>
      </c>
      <c r="AI454" s="9"/>
      <c r="AJ454" s="9" t="str">
        <f>IF(A_remplir!U467&lt;&gt;"",A_remplir!U467,"")</f>
        <v/>
      </c>
      <c r="AK454" s="9"/>
      <c r="AL454" s="9"/>
      <c r="AM454" s="9"/>
      <c r="AN454" s="9"/>
      <c r="AO454" s="9"/>
      <c r="AP454" s="9"/>
      <c r="AQ454" s="9"/>
      <c r="AR454" s="9"/>
      <c r="AS454" s="9"/>
      <c r="AT454" s="9"/>
      <c r="AU454" s="9"/>
      <c r="AV454" s="9"/>
      <c r="AW454" s="9"/>
      <c r="AX454" s="9"/>
      <c r="AY454" s="9"/>
      <c r="AZ454" s="9"/>
      <c r="BA454" s="9"/>
      <c r="BB454" s="9"/>
      <c r="BC454" s="44" t="str">
        <f>IF(AND(AC454&lt;&gt;"",AF454&lt;&gt;""),SUMPRODUCT((A_remplir!A467:A1456=A454)*A_remplir!D467:D1456),"")</f>
        <v/>
      </c>
      <c r="BD454" s="9"/>
      <c r="BE454" s="9"/>
      <c r="BF454" s="9"/>
      <c r="BG454" s="9"/>
      <c r="BH454" s="9"/>
      <c r="BI454" s="9"/>
      <c r="BJ454" s="9"/>
      <c r="BK454" s="9"/>
      <c r="BL454" s="9"/>
      <c r="BM454" s="9"/>
      <c r="BN454" s="9"/>
      <c r="BO454" s="9"/>
      <c r="BP454" s="9"/>
      <c r="BQ454" s="9"/>
      <c r="BR454" s="9"/>
      <c r="BS454" s="9"/>
      <c r="BT454" s="9"/>
      <c r="BU454" s="9"/>
      <c r="BV454" s="9"/>
      <c r="BW454" s="9"/>
      <c r="BX454" s="9"/>
      <c r="BY454" s="9"/>
      <c r="BZ454" s="9"/>
      <c r="CA454" s="9"/>
      <c r="CB454" s="9"/>
      <c r="CC454" s="9"/>
      <c r="CD454" s="9"/>
      <c r="CE454" s="9"/>
      <c r="CF454" s="9"/>
      <c r="CG454" s="9"/>
      <c r="CH454" s="9"/>
      <c r="CI454" s="9"/>
      <c r="CJ454" s="9"/>
      <c r="CK454" s="9"/>
      <c r="CL454" s="9"/>
      <c r="CM454" s="9" t="str">
        <f>IF(A_remplir!U467&lt;&gt;"",A_remplir!U467,"")</f>
        <v/>
      </c>
      <c r="CN454" s="9" t="str">
        <f>IF(A_remplir!W467&lt;&gt;"",A_remplir!W467,"")</f>
        <v/>
      </c>
      <c r="CO454" s="36" t="str">
        <f t="shared" si="16"/>
        <v/>
      </c>
    </row>
    <row r="455" spans="1:93" x14ac:dyDescent="0.25">
      <c r="A455" s="9"/>
      <c r="B455" s="9"/>
      <c r="C455" s="9"/>
      <c r="D455" s="9"/>
      <c r="E455" s="9"/>
      <c r="F455" s="9" t="str">
        <f>IF(A455&lt;&gt;"",A_remplir!$B$3,"")</f>
        <v/>
      </c>
      <c r="G455" s="9"/>
      <c r="H455" s="9" t="str">
        <f>IFERROR(VLOOKUP(G455,DONNEES!$C$2:$D$4,2,FALSE),"")</f>
        <v/>
      </c>
      <c r="I455" s="9"/>
      <c r="J455" s="9" t="str">
        <f>IFERROR(VLOOKUP(I455,DONNEES!$A$2:$B$4,2,FALSE),"")</f>
        <v/>
      </c>
      <c r="K455" s="9"/>
      <c r="L455" s="9"/>
      <c r="M455" s="9"/>
      <c r="N455" s="9" t="str">
        <f>IF(IF(A_remplir!B468&lt;&gt;0,A_remplir!B468,A_remplir!D468)=0,"",IF(A_remplir!B468&lt;&gt;0,A_remplir!B468,A_remplir!D468))</f>
        <v/>
      </c>
      <c r="O455" s="9"/>
      <c r="P455" s="9"/>
      <c r="Q455" s="9"/>
      <c r="R455" s="9" t="str">
        <f>IF(A_remplir!L468&lt;&gt;0,A_remplir!L468,"")</f>
        <v/>
      </c>
      <c r="S455" s="9" t="str">
        <f t="shared" si="15"/>
        <v/>
      </c>
      <c r="T455" s="9" t="str">
        <f>IF(A_remplir!I468&lt;&gt;0,A_remplir!I468,"")</f>
        <v/>
      </c>
      <c r="U455" s="9"/>
      <c r="V455" s="39" t="str">
        <f>IF(BC455&lt;&gt;"",A_remplir!$B$6,"")</f>
        <v/>
      </c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 t="str">
        <f>+IFERROR(VLOOKUP(AG455,DONNEES!M$6:$N454,2,0),"")</f>
        <v/>
      </c>
      <c r="AI455" s="9"/>
      <c r="AJ455" s="9" t="str">
        <f>IF(A_remplir!U468&lt;&gt;"",A_remplir!U468,"")</f>
        <v/>
      </c>
      <c r="AK455" s="9"/>
      <c r="AL455" s="9"/>
      <c r="AM455" s="9"/>
      <c r="AN455" s="9"/>
      <c r="AO455" s="9"/>
      <c r="AP455" s="9"/>
      <c r="AQ455" s="9"/>
      <c r="AR455" s="9"/>
      <c r="AS455" s="9"/>
      <c r="AT455" s="9"/>
      <c r="AU455" s="9"/>
      <c r="AV455" s="9"/>
      <c r="AW455" s="9"/>
      <c r="AX455" s="9"/>
      <c r="AY455" s="9"/>
      <c r="AZ455" s="9"/>
      <c r="BA455" s="9"/>
      <c r="BB455" s="9"/>
      <c r="BC455" s="44" t="str">
        <f>IF(AND(AC455&lt;&gt;"",AF455&lt;&gt;""),SUMPRODUCT((A_remplir!A468:A1457=A455)*A_remplir!D468:D1457),"")</f>
        <v/>
      </c>
      <c r="BD455" s="9"/>
      <c r="BE455" s="9"/>
      <c r="BF455" s="9"/>
      <c r="BG455" s="9"/>
      <c r="BH455" s="9"/>
      <c r="BI455" s="9"/>
      <c r="BJ455" s="9"/>
      <c r="BK455" s="9"/>
      <c r="BL455" s="9"/>
      <c r="BM455" s="9"/>
      <c r="BN455" s="9"/>
      <c r="BO455" s="9"/>
      <c r="BP455" s="9"/>
      <c r="BQ455" s="9"/>
      <c r="BR455" s="9"/>
      <c r="BS455" s="9"/>
      <c r="BT455" s="9"/>
      <c r="BU455" s="9"/>
      <c r="BV455" s="9"/>
      <c r="BW455" s="9"/>
      <c r="BX455" s="9"/>
      <c r="BY455" s="9"/>
      <c r="BZ455" s="9"/>
      <c r="CA455" s="9"/>
      <c r="CB455" s="9"/>
      <c r="CC455" s="9"/>
      <c r="CD455" s="9"/>
      <c r="CE455" s="9"/>
      <c r="CF455" s="9"/>
      <c r="CG455" s="9"/>
      <c r="CH455" s="9"/>
      <c r="CI455" s="9"/>
      <c r="CJ455" s="9"/>
      <c r="CK455" s="9"/>
      <c r="CL455" s="9"/>
      <c r="CM455" s="9" t="str">
        <f>IF(A_remplir!U468&lt;&gt;"",A_remplir!U468,"")</f>
        <v/>
      </c>
      <c r="CN455" s="9" t="str">
        <f>IF(A_remplir!W468&lt;&gt;"",A_remplir!W468,"")</f>
        <v/>
      </c>
      <c r="CO455" s="36" t="str">
        <f t="shared" si="16"/>
        <v/>
      </c>
    </row>
    <row r="456" spans="1:93" x14ac:dyDescent="0.25">
      <c r="A456" s="9"/>
      <c r="B456" s="9"/>
      <c r="C456" s="9"/>
      <c r="D456" s="9"/>
      <c r="E456" s="9"/>
      <c r="F456" s="9" t="str">
        <f>IF(A456&lt;&gt;"",A_remplir!$B$3,"")</f>
        <v/>
      </c>
      <c r="G456" s="9"/>
      <c r="H456" s="9" t="str">
        <f>IFERROR(VLOOKUP(G456,DONNEES!$C$2:$D$4,2,FALSE),"")</f>
        <v/>
      </c>
      <c r="I456" s="9"/>
      <c r="J456" s="9" t="str">
        <f>IFERROR(VLOOKUP(I456,DONNEES!$A$2:$B$4,2,FALSE),"")</f>
        <v/>
      </c>
      <c r="K456" s="9"/>
      <c r="L456" s="9"/>
      <c r="M456" s="9"/>
      <c r="N456" s="9" t="str">
        <f>IF(IF(A_remplir!B469&lt;&gt;0,A_remplir!B469,A_remplir!D469)=0,"",IF(A_remplir!B469&lt;&gt;0,A_remplir!B469,A_remplir!D469))</f>
        <v/>
      </c>
      <c r="O456" s="9"/>
      <c r="P456" s="9"/>
      <c r="Q456" s="9"/>
      <c r="R456" s="9" t="str">
        <f>IF(A_remplir!L469&lt;&gt;0,A_remplir!L469,"")</f>
        <v/>
      </c>
      <c r="S456" s="9" t="str">
        <f t="shared" si="15"/>
        <v/>
      </c>
      <c r="T456" s="9" t="str">
        <f>IF(A_remplir!I469&lt;&gt;0,A_remplir!I469,"")</f>
        <v/>
      </c>
      <c r="U456" s="9"/>
      <c r="V456" s="39" t="str">
        <f>IF(BC456&lt;&gt;"",A_remplir!$B$6,"")</f>
        <v/>
      </c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 t="str">
        <f>+IFERROR(VLOOKUP(AG456,DONNEES!M$6:$N455,2,0),"")</f>
        <v/>
      </c>
      <c r="AI456" s="9"/>
      <c r="AJ456" s="9" t="str">
        <f>IF(A_remplir!U469&lt;&gt;"",A_remplir!U469,"")</f>
        <v/>
      </c>
      <c r="AK456" s="9"/>
      <c r="AL456" s="9"/>
      <c r="AM456" s="9"/>
      <c r="AN456" s="9"/>
      <c r="AO456" s="9"/>
      <c r="AP456" s="9"/>
      <c r="AQ456" s="9"/>
      <c r="AR456" s="9"/>
      <c r="AS456" s="9"/>
      <c r="AT456" s="9"/>
      <c r="AU456" s="9"/>
      <c r="AV456" s="9"/>
      <c r="AW456" s="9"/>
      <c r="AX456" s="9"/>
      <c r="AY456" s="9"/>
      <c r="AZ456" s="9"/>
      <c r="BA456" s="9"/>
      <c r="BB456" s="9"/>
      <c r="BC456" s="44" t="str">
        <f>IF(AND(AC456&lt;&gt;"",AF456&lt;&gt;""),SUMPRODUCT((A_remplir!A469:A1458=A456)*A_remplir!D469:D1458),"")</f>
        <v/>
      </c>
      <c r="BD456" s="9"/>
      <c r="BE456" s="9"/>
      <c r="BF456" s="9"/>
      <c r="BG456" s="9"/>
      <c r="BH456" s="9"/>
      <c r="BI456" s="9"/>
      <c r="BJ456" s="9"/>
      <c r="BK456" s="9"/>
      <c r="BL456" s="9"/>
      <c r="BM456" s="9"/>
      <c r="BN456" s="9"/>
      <c r="BO456" s="9"/>
      <c r="BP456" s="9"/>
      <c r="BQ456" s="9"/>
      <c r="BR456" s="9"/>
      <c r="BS456" s="9"/>
      <c r="BT456" s="9"/>
      <c r="BU456" s="9"/>
      <c r="BV456" s="9"/>
      <c r="BW456" s="9"/>
      <c r="BX456" s="9"/>
      <c r="BY456" s="9"/>
      <c r="BZ456" s="9"/>
      <c r="CA456" s="9"/>
      <c r="CB456" s="9"/>
      <c r="CC456" s="9"/>
      <c r="CD456" s="9"/>
      <c r="CE456" s="9"/>
      <c r="CF456" s="9"/>
      <c r="CG456" s="9"/>
      <c r="CH456" s="9"/>
      <c r="CI456" s="9"/>
      <c r="CJ456" s="9"/>
      <c r="CK456" s="9"/>
      <c r="CL456" s="9"/>
      <c r="CM456" s="9" t="str">
        <f>IF(A_remplir!U469&lt;&gt;"",A_remplir!U469,"")</f>
        <v/>
      </c>
      <c r="CN456" s="9" t="str">
        <f>IF(A_remplir!W469&lt;&gt;"",A_remplir!W469,"")</f>
        <v/>
      </c>
      <c r="CO456" s="36" t="str">
        <f t="shared" si="16"/>
        <v/>
      </c>
    </row>
    <row r="457" spans="1:93" x14ac:dyDescent="0.25">
      <c r="A457" s="9"/>
      <c r="B457" s="9"/>
      <c r="C457" s="9"/>
      <c r="D457" s="9"/>
      <c r="E457" s="9"/>
      <c r="F457" s="9" t="str">
        <f>IF(A457&lt;&gt;"",A_remplir!$B$3,"")</f>
        <v/>
      </c>
      <c r="G457" s="9"/>
      <c r="H457" s="9" t="str">
        <f>IFERROR(VLOOKUP(G457,DONNEES!$C$2:$D$4,2,FALSE),"")</f>
        <v/>
      </c>
      <c r="I457" s="9"/>
      <c r="J457" s="9" t="str">
        <f>IFERROR(VLOOKUP(I457,DONNEES!$A$2:$B$4,2,FALSE),"")</f>
        <v/>
      </c>
      <c r="K457" s="9"/>
      <c r="L457" s="9"/>
      <c r="M457" s="9"/>
      <c r="N457" s="9" t="str">
        <f>IF(IF(A_remplir!B470&lt;&gt;0,A_remplir!B470,A_remplir!D470)=0,"",IF(A_remplir!B470&lt;&gt;0,A_remplir!B470,A_remplir!D470))</f>
        <v/>
      </c>
      <c r="O457" s="9"/>
      <c r="P457" s="9"/>
      <c r="Q457" s="9"/>
      <c r="R457" s="9" t="str">
        <f>IF(A_remplir!L470&lt;&gt;0,A_remplir!L470,"")</f>
        <v/>
      </c>
      <c r="S457" s="9" t="str">
        <f t="shared" si="15"/>
        <v/>
      </c>
      <c r="T457" s="9" t="str">
        <f>IF(A_remplir!I470&lt;&gt;0,A_remplir!I470,"")</f>
        <v/>
      </c>
      <c r="U457" s="9"/>
      <c r="V457" s="39" t="str">
        <f>IF(BC457&lt;&gt;"",A_remplir!$B$6,"")</f>
        <v/>
      </c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 t="str">
        <f>+IFERROR(VLOOKUP(AG457,DONNEES!M$6:$N456,2,0),"")</f>
        <v/>
      </c>
      <c r="AI457" s="9"/>
      <c r="AJ457" s="9" t="str">
        <f>IF(A_remplir!U470&lt;&gt;"",A_remplir!U470,"")</f>
        <v/>
      </c>
      <c r="AK457" s="9"/>
      <c r="AL457" s="9"/>
      <c r="AM457" s="9"/>
      <c r="AN457" s="9"/>
      <c r="AO457" s="9"/>
      <c r="AP457" s="9"/>
      <c r="AQ457" s="9"/>
      <c r="AR457" s="9"/>
      <c r="AS457" s="9"/>
      <c r="AT457" s="9"/>
      <c r="AU457" s="9"/>
      <c r="AV457" s="9"/>
      <c r="AW457" s="9"/>
      <c r="AX457" s="9"/>
      <c r="AY457" s="9"/>
      <c r="AZ457" s="9"/>
      <c r="BA457" s="9"/>
      <c r="BB457" s="9"/>
      <c r="BC457" s="44" t="str">
        <f>IF(AND(AC457&lt;&gt;"",AF457&lt;&gt;""),SUMPRODUCT((A_remplir!A470:A1459=A457)*A_remplir!D470:D1459),"")</f>
        <v/>
      </c>
      <c r="BD457" s="9"/>
      <c r="BE457" s="9"/>
      <c r="BF457" s="9"/>
      <c r="BG457" s="9"/>
      <c r="BH457" s="9"/>
      <c r="BI457" s="9"/>
      <c r="BJ457" s="9"/>
      <c r="BK457" s="9"/>
      <c r="BL457" s="9"/>
      <c r="BM457" s="9"/>
      <c r="BN457" s="9"/>
      <c r="BO457" s="9"/>
      <c r="BP457" s="9"/>
      <c r="BQ457" s="9"/>
      <c r="BR457" s="9"/>
      <c r="BS457" s="9"/>
      <c r="BT457" s="9"/>
      <c r="BU457" s="9"/>
      <c r="BV457" s="9"/>
      <c r="BW457" s="9"/>
      <c r="BX457" s="9"/>
      <c r="BY457" s="9"/>
      <c r="BZ457" s="9"/>
      <c r="CA457" s="9"/>
      <c r="CB457" s="9"/>
      <c r="CC457" s="9"/>
      <c r="CD457" s="9"/>
      <c r="CE457" s="9"/>
      <c r="CF457" s="9"/>
      <c r="CG457" s="9"/>
      <c r="CH457" s="9"/>
      <c r="CI457" s="9"/>
      <c r="CJ457" s="9"/>
      <c r="CK457" s="9"/>
      <c r="CL457" s="9"/>
      <c r="CM457" s="9" t="str">
        <f>IF(A_remplir!U470&lt;&gt;"",A_remplir!U470,"")</f>
        <v/>
      </c>
      <c r="CN457" s="9" t="str">
        <f>IF(A_remplir!W470&lt;&gt;"",A_remplir!W470,"")</f>
        <v/>
      </c>
      <c r="CO457" s="36" t="str">
        <f t="shared" si="16"/>
        <v/>
      </c>
    </row>
    <row r="458" spans="1:93" x14ac:dyDescent="0.25">
      <c r="A458" s="9"/>
      <c r="B458" s="9"/>
      <c r="C458" s="9"/>
      <c r="D458" s="9"/>
      <c r="E458" s="9"/>
      <c r="F458" s="9" t="str">
        <f>IF(A458&lt;&gt;"",A_remplir!$B$3,"")</f>
        <v/>
      </c>
      <c r="G458" s="9"/>
      <c r="H458" s="9" t="str">
        <f>IFERROR(VLOOKUP(G458,DONNEES!$C$2:$D$4,2,FALSE),"")</f>
        <v/>
      </c>
      <c r="I458" s="9"/>
      <c r="J458" s="9" t="str">
        <f>IFERROR(VLOOKUP(I458,DONNEES!$A$2:$B$4,2,FALSE),"")</f>
        <v/>
      </c>
      <c r="K458" s="9"/>
      <c r="L458" s="9"/>
      <c r="M458" s="9"/>
      <c r="N458" s="9" t="str">
        <f>IF(IF(A_remplir!B471&lt;&gt;0,A_remplir!B471,A_remplir!D471)=0,"",IF(A_remplir!B471&lt;&gt;0,A_remplir!B471,A_remplir!D471))</f>
        <v/>
      </c>
      <c r="O458" s="9"/>
      <c r="P458" s="9"/>
      <c r="Q458" s="9"/>
      <c r="R458" s="9" t="str">
        <f>IF(A_remplir!L471&lt;&gt;0,A_remplir!L471,"")</f>
        <v/>
      </c>
      <c r="S458" s="9" t="str">
        <f t="shared" si="15"/>
        <v/>
      </c>
      <c r="T458" s="9" t="str">
        <f>IF(A_remplir!I471&lt;&gt;0,A_remplir!I471,"")</f>
        <v/>
      </c>
      <c r="U458" s="9"/>
      <c r="V458" s="39" t="str">
        <f>IF(BC458&lt;&gt;"",A_remplir!$B$6,"")</f>
        <v/>
      </c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 t="str">
        <f>+IFERROR(VLOOKUP(AG458,DONNEES!M$6:$N457,2,0),"")</f>
        <v/>
      </c>
      <c r="AI458" s="9"/>
      <c r="AJ458" s="9" t="str">
        <f>IF(A_remplir!U471&lt;&gt;"",A_remplir!U471,"")</f>
        <v/>
      </c>
      <c r="AK458" s="9"/>
      <c r="AL458" s="9"/>
      <c r="AM458" s="9"/>
      <c r="AN458" s="9"/>
      <c r="AO458" s="9"/>
      <c r="AP458" s="9"/>
      <c r="AQ458" s="9"/>
      <c r="AR458" s="9"/>
      <c r="AS458" s="9"/>
      <c r="AT458" s="9"/>
      <c r="AU458" s="9"/>
      <c r="AV458" s="9"/>
      <c r="AW458" s="9"/>
      <c r="AX458" s="9"/>
      <c r="AY458" s="9"/>
      <c r="AZ458" s="9"/>
      <c r="BA458" s="9"/>
      <c r="BB458" s="9"/>
      <c r="BC458" s="44" t="str">
        <f>IF(AND(AC458&lt;&gt;"",AF458&lt;&gt;""),SUMPRODUCT((A_remplir!A471:A1460=A458)*A_remplir!D471:D1460),"")</f>
        <v/>
      </c>
      <c r="BD458" s="9"/>
      <c r="BE458" s="9"/>
      <c r="BF458" s="9"/>
      <c r="BG458" s="9"/>
      <c r="BH458" s="9"/>
      <c r="BI458" s="9"/>
      <c r="BJ458" s="9"/>
      <c r="BK458" s="9"/>
      <c r="BL458" s="9"/>
      <c r="BM458" s="9"/>
      <c r="BN458" s="9"/>
      <c r="BO458" s="9"/>
      <c r="BP458" s="9"/>
      <c r="BQ458" s="9"/>
      <c r="BR458" s="9"/>
      <c r="BS458" s="9"/>
      <c r="BT458" s="9"/>
      <c r="BU458" s="9"/>
      <c r="BV458" s="9"/>
      <c r="BW458" s="9"/>
      <c r="BX458" s="9"/>
      <c r="BY458" s="9"/>
      <c r="BZ458" s="9"/>
      <c r="CA458" s="9"/>
      <c r="CB458" s="9"/>
      <c r="CC458" s="9"/>
      <c r="CD458" s="9"/>
      <c r="CE458" s="9"/>
      <c r="CF458" s="9"/>
      <c r="CG458" s="9"/>
      <c r="CH458" s="9"/>
      <c r="CI458" s="9"/>
      <c r="CJ458" s="9"/>
      <c r="CK458" s="9"/>
      <c r="CL458" s="9"/>
      <c r="CM458" s="9" t="str">
        <f>IF(A_remplir!U471&lt;&gt;"",A_remplir!U471,"")</f>
        <v/>
      </c>
      <c r="CN458" s="9" t="str">
        <f>IF(A_remplir!W471&lt;&gt;"",A_remplir!W471,"")</f>
        <v/>
      </c>
      <c r="CO458" s="36" t="str">
        <f t="shared" si="16"/>
        <v/>
      </c>
    </row>
    <row r="459" spans="1:93" x14ac:dyDescent="0.25">
      <c r="A459" s="9"/>
      <c r="B459" s="9"/>
      <c r="C459" s="9"/>
      <c r="D459" s="9"/>
      <c r="E459" s="9"/>
      <c r="F459" s="9" t="str">
        <f>IF(A459&lt;&gt;"",A_remplir!$B$3,"")</f>
        <v/>
      </c>
      <c r="G459" s="9"/>
      <c r="H459" s="9" t="str">
        <f>IFERROR(VLOOKUP(G459,DONNEES!$C$2:$D$4,2,FALSE),"")</f>
        <v/>
      </c>
      <c r="I459" s="9"/>
      <c r="J459" s="9" t="str">
        <f>IFERROR(VLOOKUP(I459,DONNEES!$A$2:$B$4,2,FALSE),"")</f>
        <v/>
      </c>
      <c r="K459" s="9"/>
      <c r="L459" s="9"/>
      <c r="M459" s="9"/>
      <c r="N459" s="9" t="str">
        <f>IF(IF(A_remplir!B472&lt;&gt;0,A_remplir!B472,A_remplir!D472)=0,"",IF(A_remplir!B472&lt;&gt;0,A_remplir!B472,A_remplir!D472))</f>
        <v/>
      </c>
      <c r="O459" s="9"/>
      <c r="P459" s="9"/>
      <c r="Q459" s="9"/>
      <c r="R459" s="9" t="str">
        <f>IF(A_remplir!L472&lt;&gt;0,A_remplir!L472,"")</f>
        <v/>
      </c>
      <c r="S459" s="9" t="str">
        <f t="shared" si="15"/>
        <v/>
      </c>
      <c r="T459" s="9" t="str">
        <f>IF(A_remplir!I472&lt;&gt;0,A_remplir!I472,"")</f>
        <v/>
      </c>
      <c r="U459" s="9"/>
      <c r="V459" s="39" t="str">
        <f>IF(BC459&lt;&gt;"",A_remplir!$B$6,"")</f>
        <v/>
      </c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 t="str">
        <f>+IFERROR(VLOOKUP(AG459,DONNEES!M$6:$N458,2,0),"")</f>
        <v/>
      </c>
      <c r="AI459" s="9"/>
      <c r="AJ459" s="9" t="str">
        <f>IF(A_remplir!U472&lt;&gt;"",A_remplir!U472,"")</f>
        <v/>
      </c>
      <c r="AK459" s="9"/>
      <c r="AL459" s="9"/>
      <c r="AM459" s="9"/>
      <c r="AN459" s="9"/>
      <c r="AO459" s="9"/>
      <c r="AP459" s="9"/>
      <c r="AQ459" s="9"/>
      <c r="AR459" s="9"/>
      <c r="AS459" s="9"/>
      <c r="AT459" s="9"/>
      <c r="AU459" s="9"/>
      <c r="AV459" s="9"/>
      <c r="AW459" s="9"/>
      <c r="AX459" s="9"/>
      <c r="AY459" s="9"/>
      <c r="AZ459" s="9"/>
      <c r="BA459" s="9"/>
      <c r="BB459" s="9"/>
      <c r="BC459" s="44" t="str">
        <f>IF(AND(AC459&lt;&gt;"",AF459&lt;&gt;""),SUMPRODUCT((A_remplir!A472:A1461=A459)*A_remplir!D472:D1461),"")</f>
        <v/>
      </c>
      <c r="BD459" s="9"/>
      <c r="BE459" s="9"/>
      <c r="BF459" s="9"/>
      <c r="BG459" s="9"/>
      <c r="BH459" s="9"/>
      <c r="BI459" s="9"/>
      <c r="BJ459" s="9"/>
      <c r="BK459" s="9"/>
      <c r="BL459" s="9"/>
      <c r="BM459" s="9"/>
      <c r="BN459" s="9"/>
      <c r="BO459" s="9"/>
      <c r="BP459" s="9"/>
      <c r="BQ459" s="9"/>
      <c r="BR459" s="9"/>
      <c r="BS459" s="9"/>
      <c r="BT459" s="9"/>
      <c r="BU459" s="9"/>
      <c r="BV459" s="9"/>
      <c r="BW459" s="9"/>
      <c r="BX459" s="9"/>
      <c r="BY459" s="9"/>
      <c r="BZ459" s="9"/>
      <c r="CA459" s="9"/>
      <c r="CB459" s="9"/>
      <c r="CC459" s="9"/>
      <c r="CD459" s="9"/>
      <c r="CE459" s="9"/>
      <c r="CF459" s="9"/>
      <c r="CG459" s="9"/>
      <c r="CH459" s="9"/>
      <c r="CI459" s="9"/>
      <c r="CJ459" s="9"/>
      <c r="CK459" s="9"/>
      <c r="CL459" s="9"/>
      <c r="CM459" s="9" t="str">
        <f>IF(A_remplir!U472&lt;&gt;"",A_remplir!U472,"")</f>
        <v/>
      </c>
      <c r="CN459" s="9" t="str">
        <f>IF(A_remplir!W472&lt;&gt;"",A_remplir!W472,"")</f>
        <v/>
      </c>
      <c r="CO459" s="36" t="str">
        <f t="shared" si="16"/>
        <v/>
      </c>
    </row>
    <row r="460" spans="1:93" x14ac:dyDescent="0.25">
      <c r="A460" s="9"/>
      <c r="B460" s="9"/>
      <c r="C460" s="9"/>
      <c r="D460" s="9"/>
      <c r="E460" s="9"/>
      <c r="F460" s="9" t="str">
        <f>IF(A460&lt;&gt;"",A_remplir!$B$3,"")</f>
        <v/>
      </c>
      <c r="G460" s="9"/>
      <c r="H460" s="9" t="str">
        <f>IFERROR(VLOOKUP(G460,DONNEES!$C$2:$D$4,2,FALSE),"")</f>
        <v/>
      </c>
      <c r="I460" s="9"/>
      <c r="J460" s="9" t="str">
        <f>IFERROR(VLOOKUP(I460,DONNEES!$A$2:$B$4,2,FALSE),"")</f>
        <v/>
      </c>
      <c r="K460" s="9"/>
      <c r="L460" s="9"/>
      <c r="M460" s="9"/>
      <c r="N460" s="9" t="str">
        <f>IF(IF(A_remplir!B473&lt;&gt;0,A_remplir!B473,A_remplir!D473)=0,"",IF(A_remplir!B473&lt;&gt;0,A_remplir!B473,A_remplir!D473))</f>
        <v/>
      </c>
      <c r="O460" s="9"/>
      <c r="P460" s="9"/>
      <c r="Q460" s="9"/>
      <c r="R460" s="9" t="str">
        <f>IF(A_remplir!L473&lt;&gt;0,A_remplir!L473,"")</f>
        <v/>
      </c>
      <c r="S460" s="9" t="str">
        <f t="shared" si="15"/>
        <v/>
      </c>
      <c r="T460" s="9" t="str">
        <f>IF(A_remplir!I473&lt;&gt;0,A_remplir!I473,"")</f>
        <v/>
      </c>
      <c r="U460" s="9"/>
      <c r="V460" s="39" t="str">
        <f>IF(BC460&lt;&gt;"",A_remplir!$B$6,"")</f>
        <v/>
      </c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 t="str">
        <f>+IFERROR(VLOOKUP(AG460,DONNEES!M$6:$N459,2,0),"")</f>
        <v/>
      </c>
      <c r="AI460" s="9"/>
      <c r="AJ460" s="9" t="str">
        <f>IF(A_remplir!U473&lt;&gt;"",A_remplir!U473,"")</f>
        <v/>
      </c>
      <c r="AK460" s="9"/>
      <c r="AL460" s="9"/>
      <c r="AM460" s="9"/>
      <c r="AN460" s="9"/>
      <c r="AO460" s="9"/>
      <c r="AP460" s="9"/>
      <c r="AQ460" s="9"/>
      <c r="AR460" s="9"/>
      <c r="AS460" s="9"/>
      <c r="AT460" s="9"/>
      <c r="AU460" s="9"/>
      <c r="AV460" s="9"/>
      <c r="AW460" s="9"/>
      <c r="AX460" s="9"/>
      <c r="AY460" s="9"/>
      <c r="AZ460" s="9"/>
      <c r="BA460" s="9"/>
      <c r="BB460" s="9"/>
      <c r="BC460" s="44" t="str">
        <f>IF(AND(AC460&lt;&gt;"",AF460&lt;&gt;""),SUMPRODUCT((A_remplir!A473:A1462=A460)*A_remplir!D473:D1462),"")</f>
        <v/>
      </c>
      <c r="BD460" s="9"/>
      <c r="BE460" s="9"/>
      <c r="BF460" s="9"/>
      <c r="BG460" s="9"/>
      <c r="BH460" s="9"/>
      <c r="BI460" s="9"/>
      <c r="BJ460" s="9"/>
      <c r="BK460" s="9"/>
      <c r="BL460" s="9"/>
      <c r="BM460" s="9"/>
      <c r="BN460" s="9"/>
      <c r="BO460" s="9"/>
      <c r="BP460" s="9"/>
      <c r="BQ460" s="9"/>
      <c r="BR460" s="9"/>
      <c r="BS460" s="9"/>
      <c r="BT460" s="9"/>
      <c r="BU460" s="9"/>
      <c r="BV460" s="9"/>
      <c r="BW460" s="9"/>
      <c r="BX460" s="9"/>
      <c r="BY460" s="9"/>
      <c r="BZ460" s="9"/>
      <c r="CA460" s="9"/>
      <c r="CB460" s="9"/>
      <c r="CC460" s="9"/>
      <c r="CD460" s="9"/>
      <c r="CE460" s="9"/>
      <c r="CF460" s="9"/>
      <c r="CG460" s="9"/>
      <c r="CH460" s="9"/>
      <c r="CI460" s="9"/>
      <c r="CJ460" s="9"/>
      <c r="CK460" s="9"/>
      <c r="CL460" s="9"/>
      <c r="CM460" s="9" t="str">
        <f>IF(A_remplir!U473&lt;&gt;"",A_remplir!U473,"")</f>
        <v/>
      </c>
      <c r="CN460" s="9" t="str">
        <f>IF(A_remplir!W473&lt;&gt;"",A_remplir!W473,"")</f>
        <v/>
      </c>
      <c r="CO460" s="36" t="str">
        <f t="shared" si="16"/>
        <v/>
      </c>
    </row>
    <row r="461" spans="1:93" x14ac:dyDescent="0.25">
      <c r="A461" s="9"/>
      <c r="B461" s="9"/>
      <c r="C461" s="9"/>
      <c r="D461" s="9"/>
      <c r="E461" s="9"/>
      <c r="F461" s="9" t="str">
        <f>IF(A461&lt;&gt;"",A_remplir!$B$3,"")</f>
        <v/>
      </c>
      <c r="G461" s="9"/>
      <c r="H461" s="9" t="str">
        <f>IFERROR(VLOOKUP(G461,DONNEES!$C$2:$D$4,2,FALSE),"")</f>
        <v/>
      </c>
      <c r="I461" s="9"/>
      <c r="J461" s="9" t="str">
        <f>IFERROR(VLOOKUP(I461,DONNEES!$A$2:$B$4,2,FALSE),"")</f>
        <v/>
      </c>
      <c r="K461" s="9"/>
      <c r="L461" s="9"/>
      <c r="M461" s="9"/>
      <c r="N461" s="9" t="str">
        <f>IF(IF(A_remplir!B474&lt;&gt;0,A_remplir!B474,A_remplir!D474)=0,"",IF(A_remplir!B474&lt;&gt;0,A_remplir!B474,A_remplir!D474))</f>
        <v/>
      </c>
      <c r="O461" s="9"/>
      <c r="P461" s="9"/>
      <c r="Q461" s="9"/>
      <c r="R461" s="9" t="str">
        <f>IF(A_remplir!L474&lt;&gt;0,A_remplir!L474,"")</f>
        <v/>
      </c>
      <c r="S461" s="9" t="str">
        <f t="shared" si="15"/>
        <v/>
      </c>
      <c r="T461" s="9" t="str">
        <f>IF(A_remplir!I474&lt;&gt;0,A_remplir!I474,"")</f>
        <v/>
      </c>
      <c r="U461" s="9"/>
      <c r="V461" s="39" t="str">
        <f>IF(BC461&lt;&gt;"",A_remplir!$B$6,"")</f>
        <v/>
      </c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 t="str">
        <f>+IFERROR(VLOOKUP(AG461,DONNEES!M$6:$N460,2,0),"")</f>
        <v/>
      </c>
      <c r="AI461" s="9"/>
      <c r="AJ461" s="9" t="str">
        <f>IF(A_remplir!U474&lt;&gt;"",A_remplir!U474,"")</f>
        <v/>
      </c>
      <c r="AK461" s="9"/>
      <c r="AL461" s="9"/>
      <c r="AM461" s="9"/>
      <c r="AN461" s="9"/>
      <c r="AO461" s="9"/>
      <c r="AP461" s="9"/>
      <c r="AQ461" s="9"/>
      <c r="AR461" s="9"/>
      <c r="AS461" s="9"/>
      <c r="AT461" s="9"/>
      <c r="AU461" s="9"/>
      <c r="AV461" s="9"/>
      <c r="AW461" s="9"/>
      <c r="AX461" s="9"/>
      <c r="AY461" s="9"/>
      <c r="AZ461" s="9"/>
      <c r="BA461" s="9"/>
      <c r="BB461" s="9"/>
      <c r="BC461" s="44" t="str">
        <f>IF(AND(AC461&lt;&gt;"",AF461&lt;&gt;""),SUMPRODUCT((A_remplir!A474:A1463=A461)*A_remplir!D474:D1463),"")</f>
        <v/>
      </c>
      <c r="BD461" s="9"/>
      <c r="BE461" s="9"/>
      <c r="BF461" s="9"/>
      <c r="BG461" s="9"/>
      <c r="BH461" s="9"/>
      <c r="BI461" s="9"/>
      <c r="BJ461" s="9"/>
      <c r="BK461" s="9"/>
      <c r="BL461" s="9"/>
      <c r="BM461" s="9"/>
      <c r="BN461" s="9"/>
      <c r="BO461" s="9"/>
      <c r="BP461" s="9"/>
      <c r="BQ461" s="9"/>
      <c r="BR461" s="9"/>
      <c r="BS461" s="9"/>
      <c r="BT461" s="9"/>
      <c r="BU461" s="9"/>
      <c r="BV461" s="9"/>
      <c r="BW461" s="9"/>
      <c r="BX461" s="9"/>
      <c r="BY461" s="9"/>
      <c r="BZ461" s="9"/>
      <c r="CA461" s="9"/>
      <c r="CB461" s="9"/>
      <c r="CC461" s="9"/>
      <c r="CD461" s="9"/>
      <c r="CE461" s="9"/>
      <c r="CF461" s="9"/>
      <c r="CG461" s="9"/>
      <c r="CH461" s="9"/>
      <c r="CI461" s="9"/>
      <c r="CJ461" s="9"/>
      <c r="CK461" s="9"/>
      <c r="CL461" s="9"/>
      <c r="CM461" s="9" t="str">
        <f>IF(A_remplir!U474&lt;&gt;"",A_remplir!U474,"")</f>
        <v/>
      </c>
      <c r="CN461" s="9" t="str">
        <f>IF(A_remplir!W474&lt;&gt;"",A_remplir!W474,"")</f>
        <v/>
      </c>
      <c r="CO461" s="36" t="str">
        <f t="shared" si="16"/>
        <v/>
      </c>
    </row>
    <row r="462" spans="1:93" x14ac:dyDescent="0.25">
      <c r="A462" s="9"/>
      <c r="B462" s="9"/>
      <c r="C462" s="9"/>
      <c r="D462" s="9"/>
      <c r="E462" s="9"/>
      <c r="F462" s="9" t="str">
        <f>IF(A462&lt;&gt;"",A_remplir!$B$3,"")</f>
        <v/>
      </c>
      <c r="G462" s="9"/>
      <c r="H462" s="9" t="str">
        <f>IFERROR(VLOOKUP(G462,DONNEES!$C$2:$D$4,2,FALSE),"")</f>
        <v/>
      </c>
      <c r="I462" s="9"/>
      <c r="J462" s="9" t="str">
        <f>IFERROR(VLOOKUP(I462,DONNEES!$A$2:$B$4,2,FALSE),"")</f>
        <v/>
      </c>
      <c r="K462" s="9"/>
      <c r="L462" s="9"/>
      <c r="M462" s="9"/>
      <c r="N462" s="9" t="str">
        <f>IF(IF(A_remplir!B475&lt;&gt;0,A_remplir!B475,A_remplir!D475)=0,"",IF(A_remplir!B475&lt;&gt;0,A_remplir!B475,A_remplir!D475))</f>
        <v/>
      </c>
      <c r="O462" s="9"/>
      <c r="P462" s="9"/>
      <c r="Q462" s="9"/>
      <c r="R462" s="9" t="str">
        <f>IF(A_remplir!L475&lt;&gt;0,A_remplir!L475,"")</f>
        <v/>
      </c>
      <c r="S462" s="9" t="str">
        <f t="shared" si="15"/>
        <v/>
      </c>
      <c r="T462" s="9" t="str">
        <f>IF(A_remplir!I475&lt;&gt;0,A_remplir!I475,"")</f>
        <v/>
      </c>
      <c r="U462" s="9"/>
      <c r="V462" s="39" t="str">
        <f>IF(BC462&lt;&gt;"",A_remplir!$B$6,"")</f>
        <v/>
      </c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 t="str">
        <f>+IFERROR(VLOOKUP(AG462,DONNEES!M$6:$N461,2,0),"")</f>
        <v/>
      </c>
      <c r="AI462" s="9"/>
      <c r="AJ462" s="9" t="str">
        <f>IF(A_remplir!U475&lt;&gt;"",A_remplir!U475,"")</f>
        <v/>
      </c>
      <c r="AK462" s="9"/>
      <c r="AL462" s="9"/>
      <c r="AM462" s="9"/>
      <c r="AN462" s="9"/>
      <c r="AO462" s="9"/>
      <c r="AP462" s="9"/>
      <c r="AQ462" s="9"/>
      <c r="AR462" s="9"/>
      <c r="AS462" s="9"/>
      <c r="AT462" s="9"/>
      <c r="AU462" s="9"/>
      <c r="AV462" s="9"/>
      <c r="AW462" s="9"/>
      <c r="AX462" s="9"/>
      <c r="AY462" s="9"/>
      <c r="AZ462" s="9"/>
      <c r="BA462" s="9"/>
      <c r="BB462" s="9"/>
      <c r="BC462" s="44" t="str">
        <f>IF(AND(AC462&lt;&gt;"",AF462&lt;&gt;""),SUMPRODUCT((A_remplir!A475:A1464=A462)*A_remplir!D475:D1464),"")</f>
        <v/>
      </c>
      <c r="BD462" s="9"/>
      <c r="BE462" s="9"/>
      <c r="BF462" s="9"/>
      <c r="BG462" s="9"/>
      <c r="BH462" s="9"/>
      <c r="BI462" s="9"/>
      <c r="BJ462" s="9"/>
      <c r="BK462" s="9"/>
      <c r="BL462" s="9"/>
      <c r="BM462" s="9"/>
      <c r="BN462" s="9"/>
      <c r="BO462" s="9"/>
      <c r="BP462" s="9"/>
      <c r="BQ462" s="9"/>
      <c r="BR462" s="9"/>
      <c r="BS462" s="9"/>
      <c r="BT462" s="9"/>
      <c r="BU462" s="9"/>
      <c r="BV462" s="9"/>
      <c r="BW462" s="9"/>
      <c r="BX462" s="9"/>
      <c r="BY462" s="9"/>
      <c r="BZ462" s="9"/>
      <c r="CA462" s="9"/>
      <c r="CB462" s="9"/>
      <c r="CC462" s="9"/>
      <c r="CD462" s="9"/>
      <c r="CE462" s="9"/>
      <c r="CF462" s="9"/>
      <c r="CG462" s="9"/>
      <c r="CH462" s="9"/>
      <c r="CI462" s="9"/>
      <c r="CJ462" s="9"/>
      <c r="CK462" s="9"/>
      <c r="CL462" s="9"/>
      <c r="CM462" s="9" t="str">
        <f>IF(A_remplir!U475&lt;&gt;"",A_remplir!U475,"")</f>
        <v/>
      </c>
      <c r="CN462" s="9" t="str">
        <f>IF(A_remplir!W475&lt;&gt;"",A_remplir!W475,"")</f>
        <v/>
      </c>
      <c r="CO462" s="36" t="str">
        <f t="shared" si="16"/>
        <v/>
      </c>
    </row>
    <row r="463" spans="1:93" x14ac:dyDescent="0.25">
      <c r="A463" s="9"/>
      <c r="B463" s="9"/>
      <c r="C463" s="9"/>
      <c r="D463" s="9"/>
      <c r="E463" s="9"/>
      <c r="F463" s="9" t="str">
        <f>IF(A463&lt;&gt;"",A_remplir!$B$3,"")</f>
        <v/>
      </c>
      <c r="G463" s="9"/>
      <c r="H463" s="9" t="str">
        <f>IFERROR(VLOOKUP(G463,DONNEES!$C$2:$D$4,2,FALSE),"")</f>
        <v/>
      </c>
      <c r="I463" s="9"/>
      <c r="J463" s="9" t="str">
        <f>IFERROR(VLOOKUP(I463,DONNEES!$A$2:$B$4,2,FALSE),"")</f>
        <v/>
      </c>
      <c r="K463" s="9"/>
      <c r="L463" s="9"/>
      <c r="M463" s="9"/>
      <c r="N463" s="9" t="str">
        <f>IF(IF(A_remplir!B476&lt;&gt;0,A_remplir!B476,A_remplir!D476)=0,"",IF(A_remplir!B476&lt;&gt;0,A_remplir!B476,A_remplir!D476))</f>
        <v/>
      </c>
      <c r="O463" s="9"/>
      <c r="P463" s="9"/>
      <c r="Q463" s="9"/>
      <c r="R463" s="9" t="str">
        <f>IF(A_remplir!L476&lt;&gt;0,A_remplir!L476,"")</f>
        <v/>
      </c>
      <c r="S463" s="9" t="str">
        <f t="shared" si="15"/>
        <v/>
      </c>
      <c r="T463" s="9" t="str">
        <f>IF(A_remplir!I476&lt;&gt;0,A_remplir!I476,"")</f>
        <v/>
      </c>
      <c r="U463" s="9"/>
      <c r="V463" s="39" t="str">
        <f>IF(BC463&lt;&gt;"",A_remplir!$B$6,"")</f>
        <v/>
      </c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 t="str">
        <f>+IFERROR(VLOOKUP(AG463,DONNEES!M$6:$N462,2,0),"")</f>
        <v/>
      </c>
      <c r="AI463" s="9"/>
      <c r="AJ463" s="9" t="str">
        <f>IF(A_remplir!U476&lt;&gt;"",A_remplir!U476,"")</f>
        <v/>
      </c>
      <c r="AK463" s="9"/>
      <c r="AL463" s="9"/>
      <c r="AM463" s="9"/>
      <c r="AN463" s="9"/>
      <c r="AO463" s="9"/>
      <c r="AP463" s="9"/>
      <c r="AQ463" s="9"/>
      <c r="AR463" s="9"/>
      <c r="AS463" s="9"/>
      <c r="AT463" s="9"/>
      <c r="AU463" s="9"/>
      <c r="AV463" s="9"/>
      <c r="AW463" s="9"/>
      <c r="AX463" s="9"/>
      <c r="AY463" s="9"/>
      <c r="AZ463" s="9"/>
      <c r="BA463" s="9"/>
      <c r="BB463" s="9"/>
      <c r="BC463" s="44" t="str">
        <f>IF(AND(AC463&lt;&gt;"",AF463&lt;&gt;""),SUMPRODUCT((A_remplir!A476:A1465=A463)*A_remplir!D476:D1465),"")</f>
        <v/>
      </c>
      <c r="BD463" s="9"/>
      <c r="BE463" s="9"/>
      <c r="BF463" s="9"/>
      <c r="BG463" s="9"/>
      <c r="BH463" s="9"/>
      <c r="BI463" s="9"/>
      <c r="BJ463" s="9"/>
      <c r="BK463" s="9"/>
      <c r="BL463" s="9"/>
      <c r="BM463" s="9"/>
      <c r="BN463" s="9"/>
      <c r="BO463" s="9"/>
      <c r="BP463" s="9"/>
      <c r="BQ463" s="9"/>
      <c r="BR463" s="9"/>
      <c r="BS463" s="9"/>
      <c r="BT463" s="9"/>
      <c r="BU463" s="9"/>
      <c r="BV463" s="9"/>
      <c r="BW463" s="9"/>
      <c r="BX463" s="9"/>
      <c r="BY463" s="9"/>
      <c r="BZ463" s="9"/>
      <c r="CA463" s="9"/>
      <c r="CB463" s="9"/>
      <c r="CC463" s="9"/>
      <c r="CD463" s="9"/>
      <c r="CE463" s="9"/>
      <c r="CF463" s="9"/>
      <c r="CG463" s="9"/>
      <c r="CH463" s="9"/>
      <c r="CI463" s="9"/>
      <c r="CJ463" s="9"/>
      <c r="CK463" s="9"/>
      <c r="CL463" s="9"/>
      <c r="CM463" s="9" t="str">
        <f>IF(A_remplir!U476&lt;&gt;"",A_remplir!U476,"")</f>
        <v/>
      </c>
      <c r="CN463" s="9" t="str">
        <f>IF(A_remplir!W476&lt;&gt;"",A_remplir!W476,"")</f>
        <v/>
      </c>
      <c r="CO463" s="36" t="str">
        <f t="shared" si="16"/>
        <v/>
      </c>
    </row>
    <row r="464" spans="1:93" x14ac:dyDescent="0.25">
      <c r="A464" s="9"/>
      <c r="B464" s="9"/>
      <c r="C464" s="9"/>
      <c r="D464" s="9"/>
      <c r="E464" s="9"/>
      <c r="F464" s="9" t="str">
        <f>IF(A464&lt;&gt;"",A_remplir!$B$3,"")</f>
        <v/>
      </c>
      <c r="G464" s="9"/>
      <c r="H464" s="9" t="str">
        <f>IFERROR(VLOOKUP(G464,DONNEES!$C$2:$D$4,2,FALSE),"")</f>
        <v/>
      </c>
      <c r="I464" s="9"/>
      <c r="J464" s="9" t="str">
        <f>IFERROR(VLOOKUP(I464,DONNEES!$A$2:$B$4,2,FALSE),"")</f>
        <v/>
      </c>
      <c r="K464" s="9"/>
      <c r="L464" s="9"/>
      <c r="M464" s="9"/>
      <c r="N464" s="9" t="str">
        <f>IF(IF(A_remplir!B477&lt;&gt;0,A_remplir!B477,A_remplir!D477)=0,"",IF(A_remplir!B477&lt;&gt;0,A_remplir!B477,A_remplir!D477))</f>
        <v/>
      </c>
      <c r="O464" s="9"/>
      <c r="P464" s="9"/>
      <c r="Q464" s="9"/>
      <c r="R464" s="9" t="str">
        <f>IF(A_remplir!L477&lt;&gt;0,A_remplir!L477,"")</f>
        <v/>
      </c>
      <c r="S464" s="9" t="str">
        <f t="shared" si="15"/>
        <v/>
      </c>
      <c r="T464" s="9" t="str">
        <f>IF(A_remplir!I477&lt;&gt;0,A_remplir!I477,"")</f>
        <v/>
      </c>
      <c r="U464" s="9"/>
      <c r="V464" s="39" t="str">
        <f>IF(BC464&lt;&gt;"",A_remplir!$B$6,"")</f>
        <v/>
      </c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 t="str">
        <f>+IFERROR(VLOOKUP(AG464,DONNEES!M$6:$N463,2,0),"")</f>
        <v/>
      </c>
      <c r="AI464" s="9"/>
      <c r="AJ464" s="9" t="str">
        <f>IF(A_remplir!U477&lt;&gt;"",A_remplir!U477,"")</f>
        <v/>
      </c>
      <c r="AK464" s="9"/>
      <c r="AL464" s="9"/>
      <c r="AM464" s="9"/>
      <c r="AN464" s="9"/>
      <c r="AO464" s="9"/>
      <c r="AP464" s="9"/>
      <c r="AQ464" s="9"/>
      <c r="AR464" s="9"/>
      <c r="AS464" s="9"/>
      <c r="AT464" s="9"/>
      <c r="AU464" s="9"/>
      <c r="AV464" s="9"/>
      <c r="AW464" s="9"/>
      <c r="AX464" s="9"/>
      <c r="AY464" s="9"/>
      <c r="AZ464" s="9"/>
      <c r="BA464" s="9"/>
      <c r="BB464" s="9"/>
      <c r="BC464" s="44" t="str">
        <f>IF(AND(AC464&lt;&gt;"",AF464&lt;&gt;""),SUMPRODUCT((A_remplir!A477:A1466=A464)*A_remplir!D477:D1466),"")</f>
        <v/>
      </c>
      <c r="BD464" s="9"/>
      <c r="BE464" s="9"/>
      <c r="BF464" s="9"/>
      <c r="BG464" s="9"/>
      <c r="BH464" s="9"/>
      <c r="BI464" s="9"/>
      <c r="BJ464" s="9"/>
      <c r="BK464" s="9"/>
      <c r="BL464" s="9"/>
      <c r="BM464" s="9"/>
      <c r="BN464" s="9"/>
      <c r="BO464" s="9"/>
      <c r="BP464" s="9"/>
      <c r="BQ464" s="9"/>
      <c r="BR464" s="9"/>
      <c r="BS464" s="9"/>
      <c r="BT464" s="9"/>
      <c r="BU464" s="9"/>
      <c r="BV464" s="9"/>
      <c r="BW464" s="9"/>
      <c r="BX464" s="9"/>
      <c r="BY464" s="9"/>
      <c r="BZ464" s="9"/>
      <c r="CA464" s="9"/>
      <c r="CB464" s="9"/>
      <c r="CC464" s="9"/>
      <c r="CD464" s="9"/>
      <c r="CE464" s="9"/>
      <c r="CF464" s="9"/>
      <c r="CG464" s="9"/>
      <c r="CH464" s="9"/>
      <c r="CI464" s="9"/>
      <c r="CJ464" s="9"/>
      <c r="CK464" s="9"/>
      <c r="CL464" s="9"/>
      <c r="CM464" s="9" t="str">
        <f>IF(A_remplir!U477&lt;&gt;"",A_remplir!U477,"")</f>
        <v/>
      </c>
      <c r="CN464" s="9" t="str">
        <f>IF(A_remplir!W477&lt;&gt;"",A_remplir!W477,"")</f>
        <v/>
      </c>
      <c r="CO464" s="36" t="str">
        <f t="shared" si="16"/>
        <v/>
      </c>
    </row>
    <row r="465" spans="1:93" x14ac:dyDescent="0.25">
      <c r="A465" s="9"/>
      <c r="B465" s="9"/>
      <c r="C465" s="9"/>
      <c r="D465" s="9"/>
      <c r="E465" s="9"/>
      <c r="F465" s="9" t="str">
        <f>IF(A465&lt;&gt;"",A_remplir!$B$3,"")</f>
        <v/>
      </c>
      <c r="G465" s="9"/>
      <c r="H465" s="9" t="str">
        <f>IFERROR(VLOOKUP(G465,DONNEES!$C$2:$D$4,2,FALSE),"")</f>
        <v/>
      </c>
      <c r="I465" s="9"/>
      <c r="J465" s="9" t="str">
        <f>IFERROR(VLOOKUP(I465,DONNEES!$A$2:$B$4,2,FALSE),"")</f>
        <v/>
      </c>
      <c r="K465" s="9"/>
      <c r="L465" s="9"/>
      <c r="M465" s="9"/>
      <c r="N465" s="9" t="str">
        <f>IF(IF(A_remplir!B478&lt;&gt;0,A_remplir!B478,A_remplir!D478)=0,"",IF(A_remplir!B478&lt;&gt;0,A_remplir!B478,A_remplir!D478))</f>
        <v/>
      </c>
      <c r="O465" s="9"/>
      <c r="P465" s="9"/>
      <c r="Q465" s="9"/>
      <c r="R465" s="9" t="str">
        <f>IF(A_remplir!L478&lt;&gt;0,A_remplir!L478,"")</f>
        <v/>
      </c>
      <c r="S465" s="9" t="str">
        <f t="shared" si="15"/>
        <v/>
      </c>
      <c r="T465" s="9" t="str">
        <f>IF(A_remplir!I478&lt;&gt;0,A_remplir!I478,"")</f>
        <v/>
      </c>
      <c r="U465" s="9"/>
      <c r="V465" s="39" t="str">
        <f>IF(BC465&lt;&gt;"",A_remplir!$B$6,"")</f>
        <v/>
      </c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 t="str">
        <f>+IFERROR(VLOOKUP(AG465,DONNEES!M$6:$N464,2,0),"")</f>
        <v/>
      </c>
      <c r="AI465" s="9"/>
      <c r="AJ465" s="9" t="str">
        <f>IF(A_remplir!U478&lt;&gt;"",A_remplir!U478,"")</f>
        <v/>
      </c>
      <c r="AK465" s="9"/>
      <c r="AL465" s="9"/>
      <c r="AM465" s="9"/>
      <c r="AN465" s="9"/>
      <c r="AO465" s="9"/>
      <c r="AP465" s="9"/>
      <c r="AQ465" s="9"/>
      <c r="AR465" s="9"/>
      <c r="AS465" s="9"/>
      <c r="AT465" s="9"/>
      <c r="AU465" s="9"/>
      <c r="AV465" s="9"/>
      <c r="AW465" s="9"/>
      <c r="AX465" s="9"/>
      <c r="AY465" s="9"/>
      <c r="AZ465" s="9"/>
      <c r="BA465" s="9"/>
      <c r="BB465" s="9"/>
      <c r="BC465" s="44" t="str">
        <f>IF(AND(AC465&lt;&gt;"",AF465&lt;&gt;""),SUMPRODUCT((A_remplir!A478:A1467=A465)*A_remplir!D478:D1467),"")</f>
        <v/>
      </c>
      <c r="BD465" s="9"/>
      <c r="BE465" s="9"/>
      <c r="BF465" s="9"/>
      <c r="BG465" s="9"/>
      <c r="BH465" s="9"/>
      <c r="BI465" s="9"/>
      <c r="BJ465" s="9"/>
      <c r="BK465" s="9"/>
      <c r="BL465" s="9"/>
      <c r="BM465" s="9"/>
      <c r="BN465" s="9"/>
      <c r="BO465" s="9"/>
      <c r="BP465" s="9"/>
      <c r="BQ465" s="9"/>
      <c r="BR465" s="9"/>
      <c r="BS465" s="9"/>
      <c r="BT465" s="9"/>
      <c r="BU465" s="9"/>
      <c r="BV465" s="9"/>
      <c r="BW465" s="9"/>
      <c r="BX465" s="9"/>
      <c r="BY465" s="9"/>
      <c r="BZ465" s="9"/>
      <c r="CA465" s="9"/>
      <c r="CB465" s="9"/>
      <c r="CC465" s="9"/>
      <c r="CD465" s="9"/>
      <c r="CE465" s="9"/>
      <c r="CF465" s="9"/>
      <c r="CG465" s="9"/>
      <c r="CH465" s="9"/>
      <c r="CI465" s="9"/>
      <c r="CJ465" s="9"/>
      <c r="CK465" s="9"/>
      <c r="CL465" s="9"/>
      <c r="CM465" s="9" t="str">
        <f>IF(A_remplir!U478&lt;&gt;"",A_remplir!U478,"")</f>
        <v/>
      </c>
      <c r="CN465" s="9" t="str">
        <f>IF(A_remplir!W478&lt;&gt;"",A_remplir!W478,"")</f>
        <v/>
      </c>
      <c r="CO465" s="36" t="str">
        <f t="shared" si="16"/>
        <v/>
      </c>
    </row>
    <row r="466" spans="1:93" x14ac:dyDescent="0.25">
      <c r="A466" s="9"/>
      <c r="B466" s="9"/>
      <c r="C466" s="9"/>
      <c r="D466" s="9"/>
      <c r="E466" s="9"/>
      <c r="F466" s="9" t="str">
        <f>IF(A466&lt;&gt;"",A_remplir!$B$3,"")</f>
        <v/>
      </c>
      <c r="G466" s="9"/>
      <c r="H466" s="9" t="str">
        <f>IFERROR(VLOOKUP(G466,DONNEES!$C$2:$D$4,2,FALSE),"")</f>
        <v/>
      </c>
      <c r="I466" s="9"/>
      <c r="J466" s="9" t="str">
        <f>IFERROR(VLOOKUP(I466,DONNEES!$A$2:$B$4,2,FALSE),"")</f>
        <v/>
      </c>
      <c r="K466" s="9"/>
      <c r="L466" s="9"/>
      <c r="M466" s="9"/>
      <c r="N466" s="9" t="str">
        <f>IF(IF(A_remplir!B479&lt;&gt;0,A_remplir!B479,A_remplir!D479)=0,"",IF(A_remplir!B479&lt;&gt;0,A_remplir!B479,A_remplir!D479))</f>
        <v/>
      </c>
      <c r="O466" s="9"/>
      <c r="P466" s="9"/>
      <c r="Q466" s="9"/>
      <c r="R466" s="9" t="str">
        <f>IF(A_remplir!L479&lt;&gt;0,A_remplir!L479,"")</f>
        <v/>
      </c>
      <c r="S466" s="9" t="str">
        <f t="shared" si="15"/>
        <v/>
      </c>
      <c r="T466" s="9" t="str">
        <f>IF(A_remplir!I479&lt;&gt;0,A_remplir!I479,"")</f>
        <v/>
      </c>
      <c r="U466" s="9"/>
      <c r="V466" s="39" t="str">
        <f>IF(BC466&lt;&gt;"",A_remplir!$B$6,"")</f>
        <v/>
      </c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 t="str">
        <f>+IFERROR(VLOOKUP(AG466,DONNEES!M$6:$N465,2,0),"")</f>
        <v/>
      </c>
      <c r="AI466" s="9"/>
      <c r="AJ466" s="9" t="str">
        <f>IF(A_remplir!U479&lt;&gt;"",A_remplir!U479,"")</f>
        <v/>
      </c>
      <c r="AK466" s="9"/>
      <c r="AL466" s="9"/>
      <c r="AM466" s="9"/>
      <c r="AN466" s="9"/>
      <c r="AO466" s="9"/>
      <c r="AP466" s="9"/>
      <c r="AQ466" s="9"/>
      <c r="AR466" s="9"/>
      <c r="AS466" s="9"/>
      <c r="AT466" s="9"/>
      <c r="AU466" s="9"/>
      <c r="AV466" s="9"/>
      <c r="AW466" s="9"/>
      <c r="AX466" s="9"/>
      <c r="AY466" s="9"/>
      <c r="AZ466" s="9"/>
      <c r="BA466" s="9"/>
      <c r="BB466" s="9"/>
      <c r="BC466" s="44" t="str">
        <f>IF(AND(AC466&lt;&gt;"",AF466&lt;&gt;""),SUMPRODUCT((A_remplir!A479:A1468=A466)*A_remplir!D479:D1468),"")</f>
        <v/>
      </c>
      <c r="BD466" s="9"/>
      <c r="BE466" s="9"/>
      <c r="BF466" s="9"/>
      <c r="BG466" s="9"/>
      <c r="BH466" s="9"/>
      <c r="BI466" s="9"/>
      <c r="BJ466" s="9"/>
      <c r="BK466" s="9"/>
      <c r="BL466" s="9"/>
      <c r="BM466" s="9"/>
      <c r="BN466" s="9"/>
      <c r="BO466" s="9"/>
      <c r="BP466" s="9"/>
      <c r="BQ466" s="9"/>
      <c r="BR466" s="9"/>
      <c r="BS466" s="9"/>
      <c r="BT466" s="9"/>
      <c r="BU466" s="9"/>
      <c r="BV466" s="9"/>
      <c r="BW466" s="9"/>
      <c r="BX466" s="9"/>
      <c r="BY466" s="9"/>
      <c r="BZ466" s="9"/>
      <c r="CA466" s="9"/>
      <c r="CB466" s="9"/>
      <c r="CC466" s="9"/>
      <c r="CD466" s="9"/>
      <c r="CE466" s="9"/>
      <c r="CF466" s="9"/>
      <c r="CG466" s="9"/>
      <c r="CH466" s="9"/>
      <c r="CI466" s="9"/>
      <c r="CJ466" s="9"/>
      <c r="CK466" s="9"/>
      <c r="CL466" s="9"/>
      <c r="CM466" s="9" t="str">
        <f>IF(A_remplir!U479&lt;&gt;"",A_remplir!U479,"")</f>
        <v/>
      </c>
      <c r="CN466" s="9" t="str">
        <f>IF(A_remplir!W479&lt;&gt;"",A_remplir!W479,"")</f>
        <v/>
      </c>
      <c r="CO466" s="36" t="str">
        <f t="shared" si="16"/>
        <v/>
      </c>
    </row>
    <row r="467" spans="1:93" x14ac:dyDescent="0.25">
      <c r="A467" s="9"/>
      <c r="B467" s="9"/>
      <c r="C467" s="9"/>
      <c r="D467" s="9"/>
      <c r="E467" s="9"/>
      <c r="F467" s="9" t="str">
        <f>IF(A467&lt;&gt;"",A_remplir!$B$3,"")</f>
        <v/>
      </c>
      <c r="G467" s="9"/>
      <c r="H467" s="9" t="str">
        <f>IFERROR(VLOOKUP(G467,DONNEES!$C$2:$D$4,2,FALSE),"")</f>
        <v/>
      </c>
      <c r="I467" s="9"/>
      <c r="J467" s="9" t="str">
        <f>IFERROR(VLOOKUP(I467,DONNEES!$A$2:$B$4,2,FALSE),"")</f>
        <v/>
      </c>
      <c r="K467" s="9"/>
      <c r="L467" s="9"/>
      <c r="M467" s="9"/>
      <c r="N467" s="9" t="str">
        <f>IF(IF(A_remplir!B480&lt;&gt;0,A_remplir!B480,A_remplir!D480)=0,"",IF(A_remplir!B480&lt;&gt;0,A_remplir!B480,A_remplir!D480))</f>
        <v/>
      </c>
      <c r="O467" s="9"/>
      <c r="P467" s="9"/>
      <c r="Q467" s="9"/>
      <c r="R467" s="9" t="str">
        <f>IF(A_remplir!L480&lt;&gt;0,A_remplir!L480,"")</f>
        <v/>
      </c>
      <c r="S467" s="9" t="str">
        <f t="shared" si="15"/>
        <v/>
      </c>
      <c r="T467" s="9" t="str">
        <f>IF(A_remplir!I480&lt;&gt;0,A_remplir!I480,"")</f>
        <v/>
      </c>
      <c r="U467" s="9"/>
      <c r="V467" s="39" t="str">
        <f>IF(BC467&lt;&gt;"",A_remplir!$B$6,"")</f>
        <v/>
      </c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 t="str">
        <f>+IFERROR(VLOOKUP(AG467,DONNEES!M$6:$N466,2,0),"")</f>
        <v/>
      </c>
      <c r="AI467" s="9"/>
      <c r="AJ467" s="9" t="str">
        <f>IF(A_remplir!U480&lt;&gt;"",A_remplir!U480,"")</f>
        <v/>
      </c>
      <c r="AK467" s="9"/>
      <c r="AL467" s="9"/>
      <c r="AM467" s="9"/>
      <c r="AN467" s="9"/>
      <c r="AO467" s="9"/>
      <c r="AP467" s="9"/>
      <c r="AQ467" s="9"/>
      <c r="AR467" s="9"/>
      <c r="AS467" s="9"/>
      <c r="AT467" s="9"/>
      <c r="AU467" s="9"/>
      <c r="AV467" s="9"/>
      <c r="AW467" s="9"/>
      <c r="AX467" s="9"/>
      <c r="AY467" s="9"/>
      <c r="AZ467" s="9"/>
      <c r="BA467" s="9"/>
      <c r="BB467" s="9"/>
      <c r="BC467" s="44" t="str">
        <f>IF(AND(AC467&lt;&gt;"",AF467&lt;&gt;""),SUMPRODUCT((A_remplir!A480:A1469=A467)*A_remplir!D480:D1469),"")</f>
        <v/>
      </c>
      <c r="BD467" s="9"/>
      <c r="BE467" s="9"/>
      <c r="BF467" s="9"/>
      <c r="BG467" s="9"/>
      <c r="BH467" s="9"/>
      <c r="BI467" s="9"/>
      <c r="BJ467" s="9"/>
      <c r="BK467" s="9"/>
      <c r="BL467" s="9"/>
      <c r="BM467" s="9"/>
      <c r="BN467" s="9"/>
      <c r="BO467" s="9"/>
      <c r="BP467" s="9"/>
      <c r="BQ467" s="9"/>
      <c r="BR467" s="9"/>
      <c r="BS467" s="9"/>
      <c r="BT467" s="9"/>
      <c r="BU467" s="9"/>
      <c r="BV467" s="9"/>
      <c r="BW467" s="9"/>
      <c r="BX467" s="9"/>
      <c r="BY467" s="9"/>
      <c r="BZ467" s="9"/>
      <c r="CA467" s="9"/>
      <c r="CB467" s="9"/>
      <c r="CC467" s="9"/>
      <c r="CD467" s="9"/>
      <c r="CE467" s="9"/>
      <c r="CF467" s="9"/>
      <c r="CG467" s="9"/>
      <c r="CH467" s="9"/>
      <c r="CI467" s="9"/>
      <c r="CJ467" s="9"/>
      <c r="CK467" s="9"/>
      <c r="CL467" s="9"/>
      <c r="CM467" s="9" t="str">
        <f>IF(A_remplir!U480&lt;&gt;"",A_remplir!U480,"")</f>
        <v/>
      </c>
      <c r="CN467" s="9" t="str">
        <f>IF(A_remplir!W480&lt;&gt;"",A_remplir!W480,"")</f>
        <v/>
      </c>
      <c r="CO467" s="36" t="str">
        <f t="shared" si="16"/>
        <v/>
      </c>
    </row>
    <row r="468" spans="1:93" x14ac:dyDescent="0.25">
      <c r="A468" s="9"/>
      <c r="B468" s="9"/>
      <c r="C468" s="9"/>
      <c r="D468" s="9"/>
      <c r="E468" s="9"/>
      <c r="F468" s="9" t="str">
        <f>IF(A468&lt;&gt;"",A_remplir!$B$3,"")</f>
        <v/>
      </c>
      <c r="G468" s="9"/>
      <c r="H468" s="9" t="str">
        <f>IFERROR(VLOOKUP(G468,DONNEES!$C$2:$D$4,2,FALSE),"")</f>
        <v/>
      </c>
      <c r="I468" s="9"/>
      <c r="J468" s="9" t="str">
        <f>IFERROR(VLOOKUP(I468,DONNEES!$A$2:$B$4,2,FALSE),"")</f>
        <v/>
      </c>
      <c r="K468" s="9"/>
      <c r="L468" s="9"/>
      <c r="M468" s="9"/>
      <c r="N468" s="9" t="str">
        <f>IF(IF(A_remplir!B481&lt;&gt;0,A_remplir!B481,A_remplir!D481)=0,"",IF(A_remplir!B481&lt;&gt;0,A_remplir!B481,A_remplir!D481))</f>
        <v/>
      </c>
      <c r="O468" s="9"/>
      <c r="P468" s="9"/>
      <c r="Q468" s="9"/>
      <c r="R468" s="9" t="str">
        <f>IF(A_remplir!L481&lt;&gt;0,A_remplir!L481,"")</f>
        <v/>
      </c>
      <c r="S468" s="9" t="str">
        <f t="shared" si="15"/>
        <v/>
      </c>
      <c r="T468" s="9" t="str">
        <f>IF(A_remplir!I481&lt;&gt;0,A_remplir!I481,"")</f>
        <v/>
      </c>
      <c r="U468" s="9"/>
      <c r="V468" s="39" t="str">
        <f>IF(BC468&lt;&gt;"",A_remplir!$B$6,"")</f>
        <v/>
      </c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 t="str">
        <f>+IFERROR(VLOOKUP(AG468,DONNEES!M$6:$N467,2,0),"")</f>
        <v/>
      </c>
      <c r="AI468" s="9"/>
      <c r="AJ468" s="9" t="str">
        <f>IF(A_remplir!U481&lt;&gt;"",A_remplir!U481,"")</f>
        <v/>
      </c>
      <c r="AK468" s="9"/>
      <c r="AL468" s="9"/>
      <c r="AM468" s="9"/>
      <c r="AN468" s="9"/>
      <c r="AO468" s="9"/>
      <c r="AP468" s="9"/>
      <c r="AQ468" s="9"/>
      <c r="AR468" s="9"/>
      <c r="AS468" s="9"/>
      <c r="AT468" s="9"/>
      <c r="AU468" s="9"/>
      <c r="AV468" s="9"/>
      <c r="AW468" s="9"/>
      <c r="AX468" s="9"/>
      <c r="AY468" s="9"/>
      <c r="AZ468" s="9"/>
      <c r="BA468" s="9"/>
      <c r="BB468" s="9"/>
      <c r="BC468" s="44" t="str">
        <f>IF(AND(AC468&lt;&gt;"",AF468&lt;&gt;""),SUMPRODUCT((A_remplir!A481:A1470=A468)*A_remplir!D481:D1470),"")</f>
        <v/>
      </c>
      <c r="BD468" s="9"/>
      <c r="BE468" s="9"/>
      <c r="BF468" s="9"/>
      <c r="BG468" s="9"/>
      <c r="BH468" s="9"/>
      <c r="BI468" s="9"/>
      <c r="BJ468" s="9"/>
      <c r="BK468" s="9"/>
      <c r="BL468" s="9"/>
      <c r="BM468" s="9"/>
      <c r="BN468" s="9"/>
      <c r="BO468" s="9"/>
      <c r="BP468" s="9"/>
      <c r="BQ468" s="9"/>
      <c r="BR468" s="9"/>
      <c r="BS468" s="9"/>
      <c r="BT468" s="9"/>
      <c r="BU468" s="9"/>
      <c r="BV468" s="9"/>
      <c r="BW468" s="9"/>
      <c r="BX468" s="9"/>
      <c r="BY468" s="9"/>
      <c r="BZ468" s="9"/>
      <c r="CA468" s="9"/>
      <c r="CB468" s="9"/>
      <c r="CC468" s="9"/>
      <c r="CD468" s="9"/>
      <c r="CE468" s="9"/>
      <c r="CF468" s="9"/>
      <c r="CG468" s="9"/>
      <c r="CH468" s="9"/>
      <c r="CI468" s="9"/>
      <c r="CJ468" s="9"/>
      <c r="CK468" s="9"/>
      <c r="CL468" s="9"/>
      <c r="CM468" s="9" t="str">
        <f>IF(A_remplir!U481&lt;&gt;"",A_remplir!U481,"")</f>
        <v/>
      </c>
      <c r="CN468" s="9" t="str">
        <f>IF(A_remplir!W481&lt;&gt;"",A_remplir!W481,"")</f>
        <v/>
      </c>
      <c r="CO468" s="36" t="str">
        <f t="shared" si="16"/>
        <v/>
      </c>
    </row>
    <row r="469" spans="1:93" x14ac:dyDescent="0.25">
      <c r="A469" s="9"/>
      <c r="B469" s="9"/>
      <c r="C469" s="9"/>
      <c r="D469" s="9"/>
      <c r="E469" s="9"/>
      <c r="F469" s="9" t="str">
        <f>IF(A469&lt;&gt;"",A_remplir!$B$3,"")</f>
        <v/>
      </c>
      <c r="G469" s="9"/>
      <c r="H469" s="9" t="str">
        <f>IFERROR(VLOOKUP(G469,DONNEES!$C$2:$D$4,2,FALSE),"")</f>
        <v/>
      </c>
      <c r="I469" s="9"/>
      <c r="J469" s="9" t="str">
        <f>IFERROR(VLOOKUP(I469,DONNEES!$A$2:$B$4,2,FALSE),"")</f>
        <v/>
      </c>
      <c r="K469" s="9"/>
      <c r="L469" s="9"/>
      <c r="M469" s="9"/>
      <c r="N469" s="9" t="str">
        <f>IF(IF(A_remplir!B482&lt;&gt;0,A_remplir!B482,A_remplir!D482)=0,"",IF(A_remplir!B482&lt;&gt;0,A_remplir!B482,A_remplir!D482))</f>
        <v/>
      </c>
      <c r="O469" s="9"/>
      <c r="P469" s="9"/>
      <c r="Q469" s="9"/>
      <c r="R469" s="9" t="str">
        <f>IF(A_remplir!L482&lt;&gt;0,A_remplir!L482,"")</f>
        <v/>
      </c>
      <c r="S469" s="9" t="str">
        <f t="shared" si="15"/>
        <v/>
      </c>
      <c r="T469" s="9" t="str">
        <f>IF(A_remplir!I482&lt;&gt;0,A_remplir!I482,"")</f>
        <v/>
      </c>
      <c r="U469" s="9"/>
      <c r="V469" s="39" t="str">
        <f>IF(BC469&lt;&gt;"",A_remplir!$B$6,"")</f>
        <v/>
      </c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 t="str">
        <f>+IFERROR(VLOOKUP(AG469,DONNEES!M$6:$N468,2,0),"")</f>
        <v/>
      </c>
      <c r="AI469" s="9"/>
      <c r="AJ469" s="9" t="str">
        <f>IF(A_remplir!U482&lt;&gt;"",A_remplir!U482,"")</f>
        <v/>
      </c>
      <c r="AK469" s="9"/>
      <c r="AL469" s="9"/>
      <c r="AM469" s="9"/>
      <c r="AN469" s="9"/>
      <c r="AO469" s="9"/>
      <c r="AP469" s="9"/>
      <c r="AQ469" s="9"/>
      <c r="AR469" s="9"/>
      <c r="AS469" s="9"/>
      <c r="AT469" s="9"/>
      <c r="AU469" s="9"/>
      <c r="AV469" s="9"/>
      <c r="AW469" s="9"/>
      <c r="AX469" s="9"/>
      <c r="AY469" s="9"/>
      <c r="AZ469" s="9"/>
      <c r="BA469" s="9"/>
      <c r="BB469" s="9"/>
      <c r="BC469" s="44" t="str">
        <f>IF(AND(AC469&lt;&gt;"",AF469&lt;&gt;""),SUMPRODUCT((A_remplir!A482:A1471=A469)*A_remplir!D482:D1471),"")</f>
        <v/>
      </c>
      <c r="BD469" s="9"/>
      <c r="BE469" s="9"/>
      <c r="BF469" s="9"/>
      <c r="BG469" s="9"/>
      <c r="BH469" s="9"/>
      <c r="BI469" s="9"/>
      <c r="BJ469" s="9"/>
      <c r="BK469" s="9"/>
      <c r="BL469" s="9"/>
      <c r="BM469" s="9"/>
      <c r="BN469" s="9"/>
      <c r="BO469" s="9"/>
      <c r="BP469" s="9"/>
      <c r="BQ469" s="9"/>
      <c r="BR469" s="9"/>
      <c r="BS469" s="9"/>
      <c r="BT469" s="9"/>
      <c r="BU469" s="9"/>
      <c r="BV469" s="9"/>
      <c r="BW469" s="9"/>
      <c r="BX469" s="9"/>
      <c r="BY469" s="9"/>
      <c r="BZ469" s="9"/>
      <c r="CA469" s="9"/>
      <c r="CB469" s="9"/>
      <c r="CC469" s="9"/>
      <c r="CD469" s="9"/>
      <c r="CE469" s="9"/>
      <c r="CF469" s="9"/>
      <c r="CG469" s="9"/>
      <c r="CH469" s="9"/>
      <c r="CI469" s="9"/>
      <c r="CJ469" s="9"/>
      <c r="CK469" s="9"/>
      <c r="CL469" s="9"/>
      <c r="CM469" s="9" t="str">
        <f>IF(A_remplir!U482&lt;&gt;"",A_remplir!U482,"")</f>
        <v/>
      </c>
      <c r="CN469" s="9" t="str">
        <f>IF(A_remplir!W482&lt;&gt;"",A_remplir!W482,"")</f>
        <v/>
      </c>
      <c r="CO469" s="36" t="str">
        <f t="shared" si="16"/>
        <v/>
      </c>
    </row>
    <row r="470" spans="1:93" x14ac:dyDescent="0.25">
      <c r="A470" s="9"/>
      <c r="B470" s="9"/>
      <c r="C470" s="9"/>
      <c r="D470" s="9"/>
      <c r="E470" s="9"/>
      <c r="F470" s="9" t="str">
        <f>IF(A470&lt;&gt;"",A_remplir!$B$3,"")</f>
        <v/>
      </c>
      <c r="G470" s="9"/>
      <c r="H470" s="9" t="str">
        <f>IFERROR(VLOOKUP(G470,DONNEES!$C$2:$D$4,2,FALSE),"")</f>
        <v/>
      </c>
      <c r="I470" s="9"/>
      <c r="J470" s="9" t="str">
        <f>IFERROR(VLOOKUP(I470,DONNEES!$A$2:$B$4,2,FALSE),"")</f>
        <v/>
      </c>
      <c r="K470" s="9"/>
      <c r="L470" s="9"/>
      <c r="M470" s="9"/>
      <c r="N470" s="9" t="str">
        <f>IF(IF(A_remplir!B483&lt;&gt;0,A_remplir!B483,A_remplir!D483)=0,"",IF(A_remplir!B483&lt;&gt;0,A_remplir!B483,A_remplir!D483))</f>
        <v/>
      </c>
      <c r="O470" s="9"/>
      <c r="P470" s="9"/>
      <c r="Q470" s="9"/>
      <c r="R470" s="9" t="str">
        <f>IF(A_remplir!L483&lt;&gt;0,A_remplir!L483,"")</f>
        <v/>
      </c>
      <c r="S470" s="9" t="str">
        <f t="shared" si="15"/>
        <v/>
      </c>
      <c r="T470" s="9" t="str">
        <f>IF(A_remplir!I483&lt;&gt;0,A_remplir!I483,"")</f>
        <v/>
      </c>
      <c r="U470" s="9"/>
      <c r="V470" s="39" t="str">
        <f>IF(BC470&lt;&gt;"",A_remplir!$B$6,"")</f>
        <v/>
      </c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 t="str">
        <f>+IFERROR(VLOOKUP(AG470,DONNEES!M$6:$N469,2,0),"")</f>
        <v/>
      </c>
      <c r="AI470" s="9"/>
      <c r="AJ470" s="9" t="str">
        <f>IF(A_remplir!U483&lt;&gt;"",A_remplir!U483,"")</f>
        <v/>
      </c>
      <c r="AK470" s="9"/>
      <c r="AL470" s="9"/>
      <c r="AM470" s="9"/>
      <c r="AN470" s="9"/>
      <c r="AO470" s="9"/>
      <c r="AP470" s="9"/>
      <c r="AQ470" s="9"/>
      <c r="AR470" s="9"/>
      <c r="AS470" s="9"/>
      <c r="AT470" s="9"/>
      <c r="AU470" s="9"/>
      <c r="AV470" s="9"/>
      <c r="AW470" s="9"/>
      <c r="AX470" s="9"/>
      <c r="AY470" s="9"/>
      <c r="AZ470" s="9"/>
      <c r="BA470" s="9"/>
      <c r="BB470" s="9"/>
      <c r="BC470" s="44" t="str">
        <f>IF(AND(AC470&lt;&gt;"",AF470&lt;&gt;""),SUMPRODUCT((A_remplir!A483:A1472=A470)*A_remplir!D483:D1472),"")</f>
        <v/>
      </c>
      <c r="BD470" s="9"/>
      <c r="BE470" s="9"/>
      <c r="BF470" s="9"/>
      <c r="BG470" s="9"/>
      <c r="BH470" s="9"/>
      <c r="BI470" s="9"/>
      <c r="BJ470" s="9"/>
      <c r="BK470" s="9"/>
      <c r="BL470" s="9"/>
      <c r="BM470" s="9"/>
      <c r="BN470" s="9"/>
      <c r="BO470" s="9"/>
      <c r="BP470" s="9"/>
      <c r="BQ470" s="9"/>
      <c r="BR470" s="9"/>
      <c r="BS470" s="9"/>
      <c r="BT470" s="9"/>
      <c r="BU470" s="9"/>
      <c r="BV470" s="9"/>
      <c r="BW470" s="9"/>
      <c r="BX470" s="9"/>
      <c r="BY470" s="9"/>
      <c r="BZ470" s="9"/>
      <c r="CA470" s="9"/>
      <c r="CB470" s="9"/>
      <c r="CC470" s="9"/>
      <c r="CD470" s="9"/>
      <c r="CE470" s="9"/>
      <c r="CF470" s="9"/>
      <c r="CG470" s="9"/>
      <c r="CH470" s="9"/>
      <c r="CI470" s="9"/>
      <c r="CJ470" s="9"/>
      <c r="CK470" s="9"/>
      <c r="CL470" s="9"/>
      <c r="CM470" s="9" t="str">
        <f>IF(A_remplir!U483&lt;&gt;"",A_remplir!U483,"")</f>
        <v/>
      </c>
      <c r="CN470" s="9" t="str">
        <f>IF(A_remplir!W483&lt;&gt;"",A_remplir!W483,"")</f>
        <v/>
      </c>
      <c r="CO470" s="36" t="str">
        <f t="shared" si="16"/>
        <v/>
      </c>
    </row>
    <row r="471" spans="1:93" x14ac:dyDescent="0.25">
      <c r="A471" s="9"/>
      <c r="B471" s="9"/>
      <c r="C471" s="9"/>
      <c r="D471" s="9"/>
      <c r="E471" s="9"/>
      <c r="F471" s="9" t="str">
        <f>IF(A471&lt;&gt;"",A_remplir!$B$3,"")</f>
        <v/>
      </c>
      <c r="G471" s="9"/>
      <c r="H471" s="9" t="str">
        <f>IFERROR(VLOOKUP(G471,DONNEES!$C$2:$D$4,2,FALSE),"")</f>
        <v/>
      </c>
      <c r="I471" s="9"/>
      <c r="J471" s="9" t="str">
        <f>IFERROR(VLOOKUP(I471,DONNEES!$A$2:$B$4,2,FALSE),"")</f>
        <v/>
      </c>
      <c r="K471" s="9"/>
      <c r="L471" s="9"/>
      <c r="M471" s="9"/>
      <c r="N471" s="9" t="str">
        <f>IF(IF(A_remplir!B484&lt;&gt;0,A_remplir!B484,A_remplir!D484)=0,"",IF(A_remplir!B484&lt;&gt;0,A_remplir!B484,A_remplir!D484))</f>
        <v/>
      </c>
      <c r="O471" s="9"/>
      <c r="P471" s="9"/>
      <c r="Q471" s="9"/>
      <c r="R471" s="9" t="str">
        <f>IF(A_remplir!L484&lt;&gt;0,A_remplir!L484,"")</f>
        <v/>
      </c>
      <c r="S471" s="9" t="str">
        <f t="shared" si="15"/>
        <v/>
      </c>
      <c r="T471" s="9" t="str">
        <f>IF(A_remplir!I484&lt;&gt;0,A_remplir!I484,"")</f>
        <v/>
      </c>
      <c r="U471" s="9"/>
      <c r="V471" s="39" t="str">
        <f>IF(BC471&lt;&gt;"",A_remplir!$B$6,"")</f>
        <v/>
      </c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 t="str">
        <f>+IFERROR(VLOOKUP(AG471,DONNEES!M$6:$N470,2,0),"")</f>
        <v/>
      </c>
      <c r="AI471" s="9"/>
      <c r="AJ471" s="9" t="str">
        <f>IF(A_remplir!U484&lt;&gt;"",A_remplir!U484,"")</f>
        <v/>
      </c>
      <c r="AK471" s="9"/>
      <c r="AL471" s="9"/>
      <c r="AM471" s="9"/>
      <c r="AN471" s="9"/>
      <c r="AO471" s="9"/>
      <c r="AP471" s="9"/>
      <c r="AQ471" s="9"/>
      <c r="AR471" s="9"/>
      <c r="AS471" s="9"/>
      <c r="AT471" s="9"/>
      <c r="AU471" s="9"/>
      <c r="AV471" s="9"/>
      <c r="AW471" s="9"/>
      <c r="AX471" s="9"/>
      <c r="AY471" s="9"/>
      <c r="AZ471" s="9"/>
      <c r="BA471" s="9"/>
      <c r="BB471" s="9"/>
      <c r="BC471" s="44" t="str">
        <f>IF(AND(AC471&lt;&gt;"",AF471&lt;&gt;""),SUMPRODUCT((A_remplir!A484:A1473=A471)*A_remplir!D484:D1473),"")</f>
        <v/>
      </c>
      <c r="BD471" s="9"/>
      <c r="BE471" s="9"/>
      <c r="BF471" s="9"/>
      <c r="BG471" s="9"/>
      <c r="BH471" s="9"/>
      <c r="BI471" s="9"/>
      <c r="BJ471" s="9"/>
      <c r="BK471" s="9"/>
      <c r="BL471" s="9"/>
      <c r="BM471" s="9"/>
      <c r="BN471" s="9"/>
      <c r="BO471" s="9"/>
      <c r="BP471" s="9"/>
      <c r="BQ471" s="9"/>
      <c r="BR471" s="9"/>
      <c r="BS471" s="9"/>
      <c r="BT471" s="9"/>
      <c r="BU471" s="9"/>
      <c r="BV471" s="9"/>
      <c r="BW471" s="9"/>
      <c r="BX471" s="9"/>
      <c r="BY471" s="9"/>
      <c r="BZ471" s="9"/>
      <c r="CA471" s="9"/>
      <c r="CB471" s="9"/>
      <c r="CC471" s="9"/>
      <c r="CD471" s="9"/>
      <c r="CE471" s="9"/>
      <c r="CF471" s="9"/>
      <c r="CG471" s="9"/>
      <c r="CH471" s="9"/>
      <c r="CI471" s="9"/>
      <c r="CJ471" s="9"/>
      <c r="CK471" s="9"/>
      <c r="CL471" s="9"/>
      <c r="CM471" s="9" t="str">
        <f>IF(A_remplir!U484&lt;&gt;"",A_remplir!U484,"")</f>
        <v/>
      </c>
      <c r="CN471" s="9" t="str">
        <f>IF(A_remplir!W484&lt;&gt;"",A_remplir!W484,"")</f>
        <v/>
      </c>
      <c r="CO471" s="36" t="str">
        <f t="shared" si="16"/>
        <v/>
      </c>
    </row>
    <row r="472" spans="1:93" x14ac:dyDescent="0.25">
      <c r="A472" s="9"/>
      <c r="B472" s="9"/>
      <c r="C472" s="9"/>
      <c r="D472" s="9"/>
      <c r="E472" s="9"/>
      <c r="F472" s="9" t="str">
        <f>IF(A472&lt;&gt;"",A_remplir!$B$3,"")</f>
        <v/>
      </c>
      <c r="G472" s="9"/>
      <c r="H472" s="9" t="str">
        <f>IFERROR(VLOOKUP(G472,DONNEES!$C$2:$D$4,2,FALSE),"")</f>
        <v/>
      </c>
      <c r="I472" s="9"/>
      <c r="J472" s="9" t="str">
        <f>IFERROR(VLOOKUP(I472,DONNEES!$A$2:$B$4,2,FALSE),"")</f>
        <v/>
      </c>
      <c r="K472" s="9"/>
      <c r="L472" s="9"/>
      <c r="M472" s="9"/>
      <c r="N472" s="9" t="str">
        <f>IF(IF(A_remplir!B485&lt;&gt;0,A_remplir!B485,A_remplir!D485)=0,"",IF(A_remplir!B485&lt;&gt;0,A_remplir!B485,A_remplir!D485))</f>
        <v/>
      </c>
      <c r="O472" s="9"/>
      <c r="P472" s="9"/>
      <c r="Q472" s="9"/>
      <c r="R472" s="9" t="str">
        <f>IF(A_remplir!L485&lt;&gt;0,A_remplir!L485,"")</f>
        <v/>
      </c>
      <c r="S472" s="9" t="str">
        <f t="shared" si="15"/>
        <v/>
      </c>
      <c r="T472" s="9" t="str">
        <f>IF(A_remplir!I485&lt;&gt;0,A_remplir!I485,"")</f>
        <v/>
      </c>
      <c r="U472" s="9"/>
      <c r="V472" s="39" t="str">
        <f>IF(BC472&lt;&gt;"",A_remplir!$B$6,"")</f>
        <v/>
      </c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 t="str">
        <f>+IFERROR(VLOOKUP(AG472,DONNEES!M$6:$N471,2,0),"")</f>
        <v/>
      </c>
      <c r="AI472" s="9"/>
      <c r="AJ472" s="9" t="str">
        <f>IF(A_remplir!U485&lt;&gt;"",A_remplir!U485,"")</f>
        <v/>
      </c>
      <c r="AK472" s="9"/>
      <c r="AL472" s="9"/>
      <c r="AM472" s="9"/>
      <c r="AN472" s="9"/>
      <c r="AO472" s="9"/>
      <c r="AP472" s="9"/>
      <c r="AQ472" s="9"/>
      <c r="AR472" s="9"/>
      <c r="AS472" s="9"/>
      <c r="AT472" s="9"/>
      <c r="AU472" s="9"/>
      <c r="AV472" s="9"/>
      <c r="AW472" s="9"/>
      <c r="AX472" s="9"/>
      <c r="AY472" s="9"/>
      <c r="AZ472" s="9"/>
      <c r="BA472" s="9"/>
      <c r="BB472" s="9"/>
      <c r="BC472" s="44" t="str">
        <f>IF(AND(AC472&lt;&gt;"",AF472&lt;&gt;""),SUMPRODUCT((A_remplir!A485:A1474=A472)*A_remplir!D485:D1474),"")</f>
        <v/>
      </c>
      <c r="BD472" s="9"/>
      <c r="BE472" s="9"/>
      <c r="BF472" s="9"/>
      <c r="BG472" s="9"/>
      <c r="BH472" s="9"/>
      <c r="BI472" s="9"/>
      <c r="BJ472" s="9"/>
      <c r="BK472" s="9"/>
      <c r="BL472" s="9"/>
      <c r="BM472" s="9"/>
      <c r="BN472" s="9"/>
      <c r="BO472" s="9"/>
      <c r="BP472" s="9"/>
      <c r="BQ472" s="9"/>
      <c r="BR472" s="9"/>
      <c r="BS472" s="9"/>
      <c r="BT472" s="9"/>
      <c r="BU472" s="9"/>
      <c r="BV472" s="9"/>
      <c r="BW472" s="9"/>
      <c r="BX472" s="9"/>
      <c r="BY472" s="9"/>
      <c r="BZ472" s="9"/>
      <c r="CA472" s="9"/>
      <c r="CB472" s="9"/>
      <c r="CC472" s="9"/>
      <c r="CD472" s="9"/>
      <c r="CE472" s="9"/>
      <c r="CF472" s="9"/>
      <c r="CG472" s="9"/>
      <c r="CH472" s="9"/>
      <c r="CI472" s="9"/>
      <c r="CJ472" s="9"/>
      <c r="CK472" s="9"/>
      <c r="CL472" s="9"/>
      <c r="CM472" s="9" t="str">
        <f>IF(A_remplir!U485&lt;&gt;"",A_remplir!U485,"")</f>
        <v/>
      </c>
      <c r="CN472" s="9" t="str">
        <f>IF(A_remplir!W485&lt;&gt;"",A_remplir!W485,"")</f>
        <v/>
      </c>
      <c r="CO472" s="36" t="str">
        <f t="shared" si="16"/>
        <v/>
      </c>
    </row>
    <row r="473" spans="1:93" x14ac:dyDescent="0.25">
      <c r="A473" s="9"/>
      <c r="B473" s="9"/>
      <c r="C473" s="9"/>
      <c r="D473" s="9"/>
      <c r="E473" s="9"/>
      <c r="F473" s="9" t="str">
        <f>IF(A473&lt;&gt;"",A_remplir!$B$3,"")</f>
        <v/>
      </c>
      <c r="G473" s="9"/>
      <c r="H473" s="9" t="str">
        <f>IFERROR(VLOOKUP(G473,DONNEES!$C$2:$D$4,2,FALSE),"")</f>
        <v/>
      </c>
      <c r="I473" s="9"/>
      <c r="J473" s="9" t="str">
        <f>IFERROR(VLOOKUP(I473,DONNEES!$A$2:$B$4,2,FALSE),"")</f>
        <v/>
      </c>
      <c r="K473" s="9"/>
      <c r="L473" s="9"/>
      <c r="M473" s="9"/>
      <c r="N473" s="9" t="str">
        <f>IF(IF(A_remplir!B486&lt;&gt;0,A_remplir!B486,A_remplir!D486)=0,"",IF(A_remplir!B486&lt;&gt;0,A_remplir!B486,A_remplir!D486))</f>
        <v/>
      </c>
      <c r="O473" s="9"/>
      <c r="P473" s="9"/>
      <c r="Q473" s="9"/>
      <c r="R473" s="9" t="str">
        <f>IF(A_remplir!L486&lt;&gt;0,A_remplir!L486,"")</f>
        <v/>
      </c>
      <c r="S473" s="9" t="str">
        <f t="shared" si="15"/>
        <v/>
      </c>
      <c r="T473" s="9" t="str">
        <f>IF(A_remplir!I486&lt;&gt;0,A_remplir!I486,"")</f>
        <v/>
      </c>
      <c r="U473" s="9"/>
      <c r="V473" s="39" t="str">
        <f>IF(BC473&lt;&gt;"",A_remplir!$B$6,"")</f>
        <v/>
      </c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 t="str">
        <f>+IFERROR(VLOOKUP(AG473,DONNEES!M$6:$N472,2,0),"")</f>
        <v/>
      </c>
      <c r="AI473" s="9"/>
      <c r="AJ473" s="9" t="str">
        <f>IF(A_remplir!U486&lt;&gt;"",A_remplir!U486,"")</f>
        <v/>
      </c>
      <c r="AK473" s="9"/>
      <c r="AL473" s="9"/>
      <c r="AM473" s="9"/>
      <c r="AN473" s="9"/>
      <c r="AO473" s="9"/>
      <c r="AP473" s="9"/>
      <c r="AQ473" s="9"/>
      <c r="AR473" s="9"/>
      <c r="AS473" s="9"/>
      <c r="AT473" s="9"/>
      <c r="AU473" s="9"/>
      <c r="AV473" s="9"/>
      <c r="AW473" s="9"/>
      <c r="AX473" s="9"/>
      <c r="AY473" s="9"/>
      <c r="AZ473" s="9"/>
      <c r="BA473" s="9"/>
      <c r="BB473" s="9"/>
      <c r="BC473" s="44" t="str">
        <f>IF(AND(AC473&lt;&gt;"",AF473&lt;&gt;""),SUMPRODUCT((A_remplir!A486:A1475=A473)*A_remplir!D486:D1475),"")</f>
        <v/>
      </c>
      <c r="BD473" s="9"/>
      <c r="BE473" s="9"/>
      <c r="BF473" s="9"/>
      <c r="BG473" s="9"/>
      <c r="BH473" s="9"/>
      <c r="BI473" s="9"/>
      <c r="BJ473" s="9"/>
      <c r="BK473" s="9"/>
      <c r="BL473" s="9"/>
      <c r="BM473" s="9"/>
      <c r="BN473" s="9"/>
      <c r="BO473" s="9"/>
      <c r="BP473" s="9"/>
      <c r="BQ473" s="9"/>
      <c r="BR473" s="9"/>
      <c r="BS473" s="9"/>
      <c r="BT473" s="9"/>
      <c r="BU473" s="9"/>
      <c r="BV473" s="9"/>
      <c r="BW473" s="9"/>
      <c r="BX473" s="9"/>
      <c r="BY473" s="9"/>
      <c r="BZ473" s="9"/>
      <c r="CA473" s="9"/>
      <c r="CB473" s="9"/>
      <c r="CC473" s="9"/>
      <c r="CD473" s="9"/>
      <c r="CE473" s="9"/>
      <c r="CF473" s="9"/>
      <c r="CG473" s="9"/>
      <c r="CH473" s="9"/>
      <c r="CI473" s="9"/>
      <c r="CJ473" s="9"/>
      <c r="CK473" s="9"/>
      <c r="CL473" s="9"/>
      <c r="CM473" s="9" t="str">
        <f>IF(A_remplir!U486&lt;&gt;"",A_remplir!U486,"")</f>
        <v/>
      </c>
      <c r="CN473" s="9" t="str">
        <f>IF(A_remplir!W486&lt;&gt;"",A_remplir!W486,"")</f>
        <v/>
      </c>
      <c r="CO473" s="36" t="str">
        <f t="shared" si="16"/>
        <v/>
      </c>
    </row>
    <row r="474" spans="1:93" x14ac:dyDescent="0.25">
      <c r="A474" s="9"/>
      <c r="B474" s="9"/>
      <c r="C474" s="9"/>
      <c r="D474" s="9"/>
      <c r="E474" s="9"/>
      <c r="F474" s="9" t="str">
        <f>IF(A474&lt;&gt;"",A_remplir!$B$3,"")</f>
        <v/>
      </c>
      <c r="G474" s="9"/>
      <c r="H474" s="9" t="str">
        <f>IFERROR(VLOOKUP(G474,DONNEES!$C$2:$D$4,2,FALSE),"")</f>
        <v/>
      </c>
      <c r="I474" s="9"/>
      <c r="J474" s="9" t="str">
        <f>IFERROR(VLOOKUP(I474,DONNEES!$A$2:$B$4,2,FALSE),"")</f>
        <v/>
      </c>
      <c r="K474" s="9"/>
      <c r="L474" s="9"/>
      <c r="M474" s="9"/>
      <c r="N474" s="9" t="str">
        <f>IF(IF(A_remplir!B487&lt;&gt;0,A_remplir!B487,A_remplir!D487)=0,"",IF(A_remplir!B487&lt;&gt;0,A_remplir!B487,A_remplir!D487))</f>
        <v/>
      </c>
      <c r="O474" s="9"/>
      <c r="P474" s="9"/>
      <c r="Q474" s="9"/>
      <c r="R474" s="9" t="str">
        <f>IF(A_remplir!L487&lt;&gt;0,A_remplir!L487,"")</f>
        <v/>
      </c>
      <c r="S474" s="9" t="str">
        <f t="shared" si="15"/>
        <v/>
      </c>
      <c r="T474" s="9" t="str">
        <f>IF(A_remplir!I487&lt;&gt;0,A_remplir!I487,"")</f>
        <v/>
      </c>
      <c r="U474" s="9"/>
      <c r="V474" s="39" t="str">
        <f>IF(BC474&lt;&gt;"",A_remplir!$B$6,"")</f>
        <v/>
      </c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 t="str">
        <f>+IFERROR(VLOOKUP(AG474,DONNEES!M$6:$N473,2,0),"")</f>
        <v/>
      </c>
      <c r="AI474" s="9"/>
      <c r="AJ474" s="9" t="str">
        <f>IF(A_remplir!U487&lt;&gt;"",A_remplir!U487,"")</f>
        <v/>
      </c>
      <c r="AK474" s="9"/>
      <c r="AL474" s="9"/>
      <c r="AM474" s="9"/>
      <c r="AN474" s="9"/>
      <c r="AO474" s="9"/>
      <c r="AP474" s="9"/>
      <c r="AQ474" s="9"/>
      <c r="AR474" s="9"/>
      <c r="AS474" s="9"/>
      <c r="AT474" s="9"/>
      <c r="AU474" s="9"/>
      <c r="AV474" s="9"/>
      <c r="AW474" s="9"/>
      <c r="AX474" s="9"/>
      <c r="AY474" s="9"/>
      <c r="AZ474" s="9"/>
      <c r="BA474" s="9"/>
      <c r="BB474" s="9"/>
      <c r="BC474" s="44" t="str">
        <f>IF(AND(AC474&lt;&gt;"",AF474&lt;&gt;""),SUMPRODUCT((A_remplir!A487:A1476=A474)*A_remplir!D487:D1476),"")</f>
        <v/>
      </c>
      <c r="BD474" s="9"/>
      <c r="BE474" s="9"/>
      <c r="BF474" s="9"/>
      <c r="BG474" s="9"/>
      <c r="BH474" s="9"/>
      <c r="BI474" s="9"/>
      <c r="BJ474" s="9"/>
      <c r="BK474" s="9"/>
      <c r="BL474" s="9"/>
      <c r="BM474" s="9"/>
      <c r="BN474" s="9"/>
      <c r="BO474" s="9"/>
      <c r="BP474" s="9"/>
      <c r="BQ474" s="9"/>
      <c r="BR474" s="9"/>
      <c r="BS474" s="9"/>
      <c r="BT474" s="9"/>
      <c r="BU474" s="9"/>
      <c r="BV474" s="9"/>
      <c r="BW474" s="9"/>
      <c r="BX474" s="9"/>
      <c r="BY474" s="9"/>
      <c r="BZ474" s="9"/>
      <c r="CA474" s="9"/>
      <c r="CB474" s="9"/>
      <c r="CC474" s="9"/>
      <c r="CD474" s="9"/>
      <c r="CE474" s="9"/>
      <c r="CF474" s="9"/>
      <c r="CG474" s="9"/>
      <c r="CH474" s="9"/>
      <c r="CI474" s="9"/>
      <c r="CJ474" s="9"/>
      <c r="CK474" s="9"/>
      <c r="CL474" s="9"/>
      <c r="CM474" s="9" t="str">
        <f>IF(A_remplir!U487&lt;&gt;"",A_remplir!U487,"")</f>
        <v/>
      </c>
      <c r="CN474" s="9" t="str">
        <f>IF(A_remplir!W487&lt;&gt;"",A_remplir!W487,"")</f>
        <v/>
      </c>
      <c r="CO474" s="36" t="str">
        <f t="shared" si="16"/>
        <v/>
      </c>
    </row>
    <row r="475" spans="1:93" x14ac:dyDescent="0.25">
      <c r="A475" s="9"/>
      <c r="B475" s="9"/>
      <c r="C475" s="9"/>
      <c r="D475" s="9"/>
      <c r="E475" s="9"/>
      <c r="F475" s="9" t="str">
        <f>IF(A475&lt;&gt;"",A_remplir!$B$3,"")</f>
        <v/>
      </c>
      <c r="G475" s="9"/>
      <c r="H475" s="9" t="str">
        <f>IFERROR(VLOOKUP(G475,DONNEES!$C$2:$D$4,2,FALSE),"")</f>
        <v/>
      </c>
      <c r="I475" s="9"/>
      <c r="J475" s="9" t="str">
        <f>IFERROR(VLOOKUP(I475,DONNEES!$A$2:$B$4,2,FALSE),"")</f>
        <v/>
      </c>
      <c r="K475" s="9"/>
      <c r="L475" s="9"/>
      <c r="M475" s="9"/>
      <c r="N475" s="9" t="str">
        <f>IF(IF(A_remplir!B488&lt;&gt;0,A_remplir!B488,A_remplir!D488)=0,"",IF(A_remplir!B488&lt;&gt;0,A_remplir!B488,A_remplir!D488))</f>
        <v/>
      </c>
      <c r="O475" s="9"/>
      <c r="P475" s="9"/>
      <c r="Q475" s="9"/>
      <c r="R475" s="9" t="str">
        <f>IF(A_remplir!L488&lt;&gt;0,A_remplir!L488,"")</f>
        <v/>
      </c>
      <c r="S475" s="9" t="str">
        <f t="shared" si="15"/>
        <v/>
      </c>
      <c r="T475" s="9" t="str">
        <f>IF(A_remplir!I488&lt;&gt;0,A_remplir!I488,"")</f>
        <v/>
      </c>
      <c r="U475" s="9"/>
      <c r="V475" s="39" t="str">
        <f>IF(BC475&lt;&gt;"",A_remplir!$B$6,"")</f>
        <v/>
      </c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 t="str">
        <f>+IFERROR(VLOOKUP(AG475,DONNEES!M$6:$N474,2,0),"")</f>
        <v/>
      </c>
      <c r="AI475" s="9"/>
      <c r="AJ475" s="9" t="str">
        <f>IF(A_remplir!U488&lt;&gt;"",A_remplir!U488,"")</f>
        <v/>
      </c>
      <c r="AK475" s="9"/>
      <c r="AL475" s="9"/>
      <c r="AM475" s="9"/>
      <c r="AN475" s="9"/>
      <c r="AO475" s="9"/>
      <c r="AP475" s="9"/>
      <c r="AQ475" s="9"/>
      <c r="AR475" s="9"/>
      <c r="AS475" s="9"/>
      <c r="AT475" s="9"/>
      <c r="AU475" s="9"/>
      <c r="AV475" s="9"/>
      <c r="AW475" s="9"/>
      <c r="AX475" s="9"/>
      <c r="AY475" s="9"/>
      <c r="AZ475" s="9"/>
      <c r="BA475" s="9"/>
      <c r="BB475" s="9"/>
      <c r="BC475" s="44" t="str">
        <f>IF(AND(AC475&lt;&gt;"",AF475&lt;&gt;""),SUMPRODUCT((A_remplir!A488:A1477=A475)*A_remplir!D488:D1477),"")</f>
        <v/>
      </c>
      <c r="BD475" s="9"/>
      <c r="BE475" s="9"/>
      <c r="BF475" s="9"/>
      <c r="BG475" s="9"/>
      <c r="BH475" s="9"/>
      <c r="BI475" s="9"/>
      <c r="BJ475" s="9"/>
      <c r="BK475" s="9"/>
      <c r="BL475" s="9"/>
      <c r="BM475" s="9"/>
      <c r="BN475" s="9"/>
      <c r="BO475" s="9"/>
      <c r="BP475" s="9"/>
      <c r="BQ475" s="9"/>
      <c r="BR475" s="9"/>
      <c r="BS475" s="9"/>
      <c r="BT475" s="9"/>
      <c r="BU475" s="9"/>
      <c r="BV475" s="9"/>
      <c r="BW475" s="9"/>
      <c r="BX475" s="9"/>
      <c r="BY475" s="9"/>
      <c r="BZ475" s="9"/>
      <c r="CA475" s="9"/>
      <c r="CB475" s="9"/>
      <c r="CC475" s="9"/>
      <c r="CD475" s="9"/>
      <c r="CE475" s="9"/>
      <c r="CF475" s="9"/>
      <c r="CG475" s="9"/>
      <c r="CH475" s="9"/>
      <c r="CI475" s="9"/>
      <c r="CJ475" s="9"/>
      <c r="CK475" s="9"/>
      <c r="CL475" s="9"/>
      <c r="CM475" s="9" t="str">
        <f>IF(A_remplir!U488&lt;&gt;"",A_remplir!U488,"")</f>
        <v/>
      </c>
      <c r="CN475" s="9" t="str">
        <f>IF(A_remplir!W488&lt;&gt;"",A_remplir!W488,"")</f>
        <v/>
      </c>
      <c r="CO475" s="36" t="str">
        <f t="shared" si="16"/>
        <v/>
      </c>
    </row>
    <row r="476" spans="1:93" x14ac:dyDescent="0.25">
      <c r="A476" s="9"/>
      <c r="B476" s="9"/>
      <c r="C476" s="9"/>
      <c r="D476" s="9"/>
      <c r="E476" s="9"/>
      <c r="F476" s="9" t="str">
        <f>IF(A476&lt;&gt;"",A_remplir!$B$3,"")</f>
        <v/>
      </c>
      <c r="G476" s="9"/>
      <c r="H476" s="9" t="str">
        <f>IFERROR(VLOOKUP(G476,DONNEES!$C$2:$D$4,2,FALSE),"")</f>
        <v/>
      </c>
      <c r="I476" s="9"/>
      <c r="J476" s="9" t="str">
        <f>IFERROR(VLOOKUP(I476,DONNEES!$A$2:$B$4,2,FALSE),"")</f>
        <v/>
      </c>
      <c r="K476" s="9"/>
      <c r="L476" s="9"/>
      <c r="M476" s="9"/>
      <c r="N476" s="9" t="str">
        <f>IF(IF(A_remplir!B489&lt;&gt;0,A_remplir!B489,A_remplir!D489)=0,"",IF(A_remplir!B489&lt;&gt;0,A_remplir!B489,A_remplir!D489))</f>
        <v/>
      </c>
      <c r="O476" s="9"/>
      <c r="P476" s="9"/>
      <c r="Q476" s="9"/>
      <c r="R476" s="9" t="str">
        <f>IF(A_remplir!L489&lt;&gt;0,A_remplir!L489,"")</f>
        <v/>
      </c>
      <c r="S476" s="9" t="str">
        <f t="shared" si="15"/>
        <v/>
      </c>
      <c r="T476" s="9" t="str">
        <f>IF(A_remplir!I489&lt;&gt;0,A_remplir!I489,"")</f>
        <v/>
      </c>
      <c r="U476" s="9"/>
      <c r="V476" s="39" t="str">
        <f>IF(BC476&lt;&gt;"",A_remplir!$B$6,"")</f>
        <v/>
      </c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 t="str">
        <f>+IFERROR(VLOOKUP(AG476,DONNEES!M$6:$N475,2,0),"")</f>
        <v/>
      </c>
      <c r="AI476" s="9"/>
      <c r="AJ476" s="9" t="str">
        <f>IF(A_remplir!U489&lt;&gt;"",A_remplir!U489,"")</f>
        <v/>
      </c>
      <c r="AK476" s="9"/>
      <c r="AL476" s="9"/>
      <c r="AM476" s="9"/>
      <c r="AN476" s="9"/>
      <c r="AO476" s="9"/>
      <c r="AP476" s="9"/>
      <c r="AQ476" s="9"/>
      <c r="AR476" s="9"/>
      <c r="AS476" s="9"/>
      <c r="AT476" s="9"/>
      <c r="AU476" s="9"/>
      <c r="AV476" s="9"/>
      <c r="AW476" s="9"/>
      <c r="AX476" s="9"/>
      <c r="AY476" s="9"/>
      <c r="AZ476" s="9"/>
      <c r="BA476" s="9"/>
      <c r="BB476" s="9"/>
      <c r="BC476" s="44" t="str">
        <f>IF(AND(AC476&lt;&gt;"",AF476&lt;&gt;""),SUMPRODUCT((A_remplir!A489:A1478=A476)*A_remplir!D489:D1478),"")</f>
        <v/>
      </c>
      <c r="BD476" s="9"/>
      <c r="BE476" s="9"/>
      <c r="BF476" s="9"/>
      <c r="BG476" s="9"/>
      <c r="BH476" s="9"/>
      <c r="BI476" s="9"/>
      <c r="BJ476" s="9"/>
      <c r="BK476" s="9"/>
      <c r="BL476" s="9"/>
      <c r="BM476" s="9"/>
      <c r="BN476" s="9"/>
      <c r="BO476" s="9"/>
      <c r="BP476" s="9"/>
      <c r="BQ476" s="9"/>
      <c r="BR476" s="9"/>
      <c r="BS476" s="9"/>
      <c r="BT476" s="9"/>
      <c r="BU476" s="9"/>
      <c r="BV476" s="9"/>
      <c r="BW476" s="9"/>
      <c r="BX476" s="9"/>
      <c r="BY476" s="9"/>
      <c r="BZ476" s="9"/>
      <c r="CA476" s="9"/>
      <c r="CB476" s="9"/>
      <c r="CC476" s="9"/>
      <c r="CD476" s="9"/>
      <c r="CE476" s="9"/>
      <c r="CF476" s="9"/>
      <c r="CG476" s="9"/>
      <c r="CH476" s="9"/>
      <c r="CI476" s="9"/>
      <c r="CJ476" s="9"/>
      <c r="CK476" s="9"/>
      <c r="CL476" s="9"/>
      <c r="CM476" s="9" t="str">
        <f>IF(A_remplir!U489&lt;&gt;"",A_remplir!U489,"")</f>
        <v/>
      </c>
      <c r="CN476" s="9" t="str">
        <f>IF(A_remplir!W489&lt;&gt;"",A_remplir!W489,"")</f>
        <v/>
      </c>
      <c r="CO476" s="36" t="str">
        <f t="shared" si="16"/>
        <v/>
      </c>
    </row>
    <row r="477" spans="1:93" x14ac:dyDescent="0.25">
      <c r="A477" s="9"/>
      <c r="B477" s="9"/>
      <c r="C477" s="9"/>
      <c r="D477" s="9"/>
      <c r="E477" s="9"/>
      <c r="F477" s="9" t="str">
        <f>IF(A477&lt;&gt;"",A_remplir!$B$3,"")</f>
        <v/>
      </c>
      <c r="G477" s="9"/>
      <c r="H477" s="9" t="str">
        <f>IFERROR(VLOOKUP(G477,DONNEES!$C$2:$D$4,2,FALSE),"")</f>
        <v/>
      </c>
      <c r="I477" s="9"/>
      <c r="J477" s="9" t="str">
        <f>IFERROR(VLOOKUP(I477,DONNEES!$A$2:$B$4,2,FALSE),"")</f>
        <v/>
      </c>
      <c r="K477" s="9"/>
      <c r="L477" s="9"/>
      <c r="M477" s="9"/>
      <c r="N477" s="9" t="str">
        <f>IF(IF(A_remplir!B490&lt;&gt;0,A_remplir!B490,A_remplir!D490)=0,"",IF(A_remplir!B490&lt;&gt;0,A_remplir!B490,A_remplir!D490))</f>
        <v/>
      </c>
      <c r="O477" s="9"/>
      <c r="P477" s="9"/>
      <c r="Q477" s="9"/>
      <c r="R477" s="9" t="str">
        <f>IF(A_remplir!L490&lt;&gt;0,A_remplir!L490,"")</f>
        <v/>
      </c>
      <c r="S477" s="9" t="str">
        <f t="shared" si="15"/>
        <v/>
      </c>
      <c r="T477" s="9" t="str">
        <f>IF(A_remplir!I490&lt;&gt;0,A_remplir!I490,"")</f>
        <v/>
      </c>
      <c r="U477" s="9"/>
      <c r="V477" s="39" t="str">
        <f>IF(BC477&lt;&gt;"",A_remplir!$B$6,"")</f>
        <v/>
      </c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 t="str">
        <f>+IFERROR(VLOOKUP(AG477,DONNEES!M$6:$N476,2,0),"")</f>
        <v/>
      </c>
      <c r="AI477" s="9"/>
      <c r="AJ477" s="9" t="str">
        <f>IF(A_remplir!U490&lt;&gt;"",A_remplir!U490,"")</f>
        <v/>
      </c>
      <c r="AK477" s="9"/>
      <c r="AL477" s="9"/>
      <c r="AM477" s="9"/>
      <c r="AN477" s="9"/>
      <c r="AO477" s="9"/>
      <c r="AP477" s="9"/>
      <c r="AQ477" s="9"/>
      <c r="AR477" s="9"/>
      <c r="AS477" s="9"/>
      <c r="AT477" s="9"/>
      <c r="AU477" s="9"/>
      <c r="AV477" s="9"/>
      <c r="AW477" s="9"/>
      <c r="AX477" s="9"/>
      <c r="AY477" s="9"/>
      <c r="AZ477" s="9"/>
      <c r="BA477" s="9"/>
      <c r="BB477" s="9"/>
      <c r="BC477" s="44" t="str">
        <f>IF(AND(AC477&lt;&gt;"",AF477&lt;&gt;""),SUMPRODUCT((A_remplir!A490:A1479=A477)*A_remplir!D490:D1479),"")</f>
        <v/>
      </c>
      <c r="BD477" s="9"/>
      <c r="BE477" s="9"/>
      <c r="BF477" s="9"/>
      <c r="BG477" s="9"/>
      <c r="BH477" s="9"/>
      <c r="BI477" s="9"/>
      <c r="BJ477" s="9"/>
      <c r="BK477" s="9"/>
      <c r="BL477" s="9"/>
      <c r="BM477" s="9"/>
      <c r="BN477" s="9"/>
      <c r="BO477" s="9"/>
      <c r="BP477" s="9"/>
      <c r="BQ477" s="9"/>
      <c r="BR477" s="9"/>
      <c r="BS477" s="9"/>
      <c r="BT477" s="9"/>
      <c r="BU477" s="9"/>
      <c r="BV477" s="9"/>
      <c r="BW477" s="9"/>
      <c r="BX477" s="9"/>
      <c r="BY477" s="9"/>
      <c r="BZ477" s="9"/>
      <c r="CA477" s="9"/>
      <c r="CB477" s="9"/>
      <c r="CC477" s="9"/>
      <c r="CD477" s="9"/>
      <c r="CE477" s="9"/>
      <c r="CF477" s="9"/>
      <c r="CG477" s="9"/>
      <c r="CH477" s="9"/>
      <c r="CI477" s="9"/>
      <c r="CJ477" s="9"/>
      <c r="CK477" s="9"/>
      <c r="CL477" s="9"/>
      <c r="CM477" s="9" t="str">
        <f>IF(A_remplir!U490&lt;&gt;"",A_remplir!U490,"")</f>
        <v/>
      </c>
      <c r="CN477" s="9" t="str">
        <f>IF(A_remplir!W490&lt;&gt;"",A_remplir!W490,"")</f>
        <v/>
      </c>
      <c r="CO477" s="36" t="str">
        <f t="shared" si="16"/>
        <v/>
      </c>
    </row>
    <row r="478" spans="1:93" x14ac:dyDescent="0.25">
      <c r="A478" s="9"/>
      <c r="B478" s="9"/>
      <c r="C478" s="9"/>
      <c r="D478" s="9"/>
      <c r="E478" s="9"/>
      <c r="F478" s="9" t="str">
        <f>IF(A478&lt;&gt;"",A_remplir!$B$3,"")</f>
        <v/>
      </c>
      <c r="G478" s="9"/>
      <c r="H478" s="9" t="str">
        <f>IFERROR(VLOOKUP(G478,DONNEES!$C$2:$D$4,2,FALSE),"")</f>
        <v/>
      </c>
      <c r="I478" s="9"/>
      <c r="J478" s="9" t="str">
        <f>IFERROR(VLOOKUP(I478,DONNEES!$A$2:$B$4,2,FALSE),"")</f>
        <v/>
      </c>
      <c r="K478" s="9"/>
      <c r="L478" s="9"/>
      <c r="M478" s="9"/>
      <c r="N478" s="9" t="str">
        <f>IF(IF(A_remplir!B491&lt;&gt;0,A_remplir!B491,A_remplir!D491)=0,"",IF(A_remplir!B491&lt;&gt;0,A_remplir!B491,A_remplir!D491))</f>
        <v/>
      </c>
      <c r="O478" s="9"/>
      <c r="P478" s="9"/>
      <c r="Q478" s="9"/>
      <c r="R478" s="9" t="str">
        <f>IF(A_remplir!L491&lt;&gt;0,A_remplir!L491,"")</f>
        <v/>
      </c>
      <c r="S478" s="9" t="str">
        <f t="shared" si="15"/>
        <v/>
      </c>
      <c r="T478" s="9" t="str">
        <f>IF(A_remplir!I491&lt;&gt;0,A_remplir!I491,"")</f>
        <v/>
      </c>
      <c r="U478" s="9"/>
      <c r="V478" s="39" t="str">
        <f>IF(BC478&lt;&gt;"",A_remplir!$B$6,"")</f>
        <v/>
      </c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 t="str">
        <f>+IFERROR(VLOOKUP(AG478,DONNEES!M$6:$N477,2,0),"")</f>
        <v/>
      </c>
      <c r="AI478" s="9"/>
      <c r="AJ478" s="9" t="str">
        <f>IF(A_remplir!U491&lt;&gt;"",A_remplir!U491,"")</f>
        <v/>
      </c>
      <c r="AK478" s="9"/>
      <c r="AL478" s="9"/>
      <c r="AM478" s="9"/>
      <c r="AN478" s="9"/>
      <c r="AO478" s="9"/>
      <c r="AP478" s="9"/>
      <c r="AQ478" s="9"/>
      <c r="AR478" s="9"/>
      <c r="AS478" s="9"/>
      <c r="AT478" s="9"/>
      <c r="AU478" s="9"/>
      <c r="AV478" s="9"/>
      <c r="AW478" s="9"/>
      <c r="AX478" s="9"/>
      <c r="AY478" s="9"/>
      <c r="AZ478" s="9"/>
      <c r="BA478" s="9"/>
      <c r="BB478" s="9"/>
      <c r="BC478" s="44" t="str">
        <f>IF(AND(AC478&lt;&gt;"",AF478&lt;&gt;""),SUMPRODUCT((A_remplir!A491:A1480=A478)*A_remplir!D491:D1480),"")</f>
        <v/>
      </c>
      <c r="BD478" s="9"/>
      <c r="BE478" s="9"/>
      <c r="BF478" s="9"/>
      <c r="BG478" s="9"/>
      <c r="BH478" s="9"/>
      <c r="BI478" s="9"/>
      <c r="BJ478" s="9"/>
      <c r="BK478" s="9"/>
      <c r="BL478" s="9"/>
      <c r="BM478" s="9"/>
      <c r="BN478" s="9"/>
      <c r="BO478" s="9"/>
      <c r="BP478" s="9"/>
      <c r="BQ478" s="9"/>
      <c r="BR478" s="9"/>
      <c r="BS478" s="9"/>
      <c r="BT478" s="9"/>
      <c r="BU478" s="9"/>
      <c r="BV478" s="9"/>
      <c r="BW478" s="9"/>
      <c r="BX478" s="9"/>
      <c r="BY478" s="9"/>
      <c r="BZ478" s="9"/>
      <c r="CA478" s="9"/>
      <c r="CB478" s="9"/>
      <c r="CC478" s="9"/>
      <c r="CD478" s="9"/>
      <c r="CE478" s="9"/>
      <c r="CF478" s="9"/>
      <c r="CG478" s="9"/>
      <c r="CH478" s="9"/>
      <c r="CI478" s="9"/>
      <c r="CJ478" s="9"/>
      <c r="CK478" s="9"/>
      <c r="CL478" s="9"/>
      <c r="CM478" s="9" t="str">
        <f>IF(A_remplir!U491&lt;&gt;"",A_remplir!U491,"")</f>
        <v/>
      </c>
      <c r="CN478" s="9" t="str">
        <f>IF(A_remplir!W491&lt;&gt;"",A_remplir!W491,"")</f>
        <v/>
      </c>
      <c r="CO478" s="36" t="str">
        <f t="shared" si="16"/>
        <v/>
      </c>
    </row>
    <row r="479" spans="1:93" x14ac:dyDescent="0.25">
      <c r="A479" s="9"/>
      <c r="B479" s="9"/>
      <c r="C479" s="9"/>
      <c r="D479" s="9"/>
      <c r="E479" s="9"/>
      <c r="F479" s="9" t="str">
        <f>IF(A479&lt;&gt;"",A_remplir!$B$3,"")</f>
        <v/>
      </c>
      <c r="G479" s="9"/>
      <c r="H479" s="9" t="str">
        <f>IFERROR(VLOOKUP(G479,DONNEES!$C$2:$D$4,2,FALSE),"")</f>
        <v/>
      </c>
      <c r="I479" s="9"/>
      <c r="J479" s="9" t="str">
        <f>IFERROR(VLOOKUP(I479,DONNEES!$A$2:$B$4,2,FALSE),"")</f>
        <v/>
      </c>
      <c r="K479" s="9"/>
      <c r="L479" s="9"/>
      <c r="M479" s="9"/>
      <c r="N479" s="9" t="str">
        <f>IF(IF(A_remplir!B492&lt;&gt;0,A_remplir!B492,A_remplir!D492)=0,"",IF(A_remplir!B492&lt;&gt;0,A_remplir!B492,A_remplir!D492))</f>
        <v/>
      </c>
      <c r="O479" s="9"/>
      <c r="P479" s="9"/>
      <c r="Q479" s="9"/>
      <c r="R479" s="9" t="str">
        <f>IF(A_remplir!L492&lt;&gt;0,A_remplir!L492,"")</f>
        <v/>
      </c>
      <c r="S479" s="9" t="str">
        <f t="shared" si="15"/>
        <v/>
      </c>
      <c r="T479" s="9" t="str">
        <f>IF(A_remplir!I492&lt;&gt;0,A_remplir!I492,"")</f>
        <v/>
      </c>
      <c r="U479" s="9"/>
      <c r="V479" s="39" t="str">
        <f>IF(BC479&lt;&gt;"",A_remplir!$B$6,"")</f>
        <v/>
      </c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 t="str">
        <f>+IFERROR(VLOOKUP(AG479,DONNEES!M$6:$N478,2,0),"")</f>
        <v/>
      </c>
      <c r="AI479" s="9"/>
      <c r="AJ479" s="9" t="str">
        <f>IF(A_remplir!U492&lt;&gt;"",A_remplir!U492,"")</f>
        <v/>
      </c>
      <c r="AK479" s="9"/>
      <c r="AL479" s="9"/>
      <c r="AM479" s="9"/>
      <c r="AN479" s="9"/>
      <c r="AO479" s="9"/>
      <c r="AP479" s="9"/>
      <c r="AQ479" s="9"/>
      <c r="AR479" s="9"/>
      <c r="AS479" s="9"/>
      <c r="AT479" s="9"/>
      <c r="AU479" s="9"/>
      <c r="AV479" s="9"/>
      <c r="AW479" s="9"/>
      <c r="AX479" s="9"/>
      <c r="AY479" s="9"/>
      <c r="AZ479" s="9"/>
      <c r="BA479" s="9"/>
      <c r="BB479" s="9"/>
      <c r="BC479" s="44" t="str">
        <f>IF(AND(AC479&lt;&gt;"",AF479&lt;&gt;""),SUMPRODUCT((A_remplir!A492:A1481=A479)*A_remplir!D492:D1481),"")</f>
        <v/>
      </c>
      <c r="BD479" s="9"/>
      <c r="BE479" s="9"/>
      <c r="BF479" s="9"/>
      <c r="BG479" s="9"/>
      <c r="BH479" s="9"/>
      <c r="BI479" s="9"/>
      <c r="BJ479" s="9"/>
      <c r="BK479" s="9"/>
      <c r="BL479" s="9"/>
      <c r="BM479" s="9"/>
      <c r="BN479" s="9"/>
      <c r="BO479" s="9"/>
      <c r="BP479" s="9"/>
      <c r="BQ479" s="9"/>
      <c r="BR479" s="9"/>
      <c r="BS479" s="9"/>
      <c r="BT479" s="9"/>
      <c r="BU479" s="9"/>
      <c r="BV479" s="9"/>
      <c r="BW479" s="9"/>
      <c r="BX479" s="9"/>
      <c r="BY479" s="9"/>
      <c r="BZ479" s="9"/>
      <c r="CA479" s="9"/>
      <c r="CB479" s="9"/>
      <c r="CC479" s="9"/>
      <c r="CD479" s="9"/>
      <c r="CE479" s="9"/>
      <c r="CF479" s="9"/>
      <c r="CG479" s="9"/>
      <c r="CH479" s="9"/>
      <c r="CI479" s="9"/>
      <c r="CJ479" s="9"/>
      <c r="CK479" s="9"/>
      <c r="CL479" s="9"/>
      <c r="CM479" s="9" t="str">
        <f>IF(A_remplir!U492&lt;&gt;"",A_remplir!U492,"")</f>
        <v/>
      </c>
      <c r="CN479" s="9" t="str">
        <f>IF(A_remplir!W492&lt;&gt;"",A_remplir!W492,"")</f>
        <v/>
      </c>
      <c r="CO479" s="36" t="str">
        <f t="shared" si="16"/>
        <v/>
      </c>
    </row>
    <row r="480" spans="1:93" x14ac:dyDescent="0.25">
      <c r="A480" s="9"/>
      <c r="B480" s="9"/>
      <c r="C480" s="9"/>
      <c r="D480" s="9"/>
      <c r="E480" s="9"/>
      <c r="F480" s="9" t="str">
        <f>IF(A480&lt;&gt;"",A_remplir!$B$3,"")</f>
        <v/>
      </c>
      <c r="G480" s="9"/>
      <c r="H480" s="9" t="str">
        <f>IFERROR(VLOOKUP(G480,DONNEES!$C$2:$D$4,2,FALSE),"")</f>
        <v/>
      </c>
      <c r="I480" s="9"/>
      <c r="J480" s="9" t="str">
        <f>IFERROR(VLOOKUP(I480,DONNEES!$A$2:$B$4,2,FALSE),"")</f>
        <v/>
      </c>
      <c r="K480" s="9"/>
      <c r="L480" s="9"/>
      <c r="M480" s="9"/>
      <c r="N480" s="9" t="str">
        <f>IF(IF(A_remplir!B493&lt;&gt;0,A_remplir!B493,A_remplir!D493)=0,"",IF(A_remplir!B493&lt;&gt;0,A_remplir!B493,A_remplir!D493))</f>
        <v/>
      </c>
      <c r="O480" s="9"/>
      <c r="P480" s="9"/>
      <c r="Q480" s="9"/>
      <c r="R480" s="9" t="str">
        <f>IF(A_remplir!L493&lt;&gt;0,A_remplir!L493,"")</f>
        <v/>
      </c>
      <c r="S480" s="9" t="str">
        <f t="shared" si="15"/>
        <v/>
      </c>
      <c r="T480" s="9" t="str">
        <f>IF(A_remplir!I493&lt;&gt;0,A_remplir!I493,"")</f>
        <v/>
      </c>
      <c r="U480" s="9"/>
      <c r="V480" s="39" t="str">
        <f>IF(BC480&lt;&gt;"",A_remplir!$B$6,"")</f>
        <v/>
      </c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 t="str">
        <f>+IFERROR(VLOOKUP(AG480,DONNEES!M$6:$N479,2,0),"")</f>
        <v/>
      </c>
      <c r="AI480" s="9"/>
      <c r="AJ480" s="9" t="str">
        <f>IF(A_remplir!U493&lt;&gt;"",A_remplir!U493,"")</f>
        <v/>
      </c>
      <c r="AK480" s="9"/>
      <c r="AL480" s="9"/>
      <c r="AM480" s="9"/>
      <c r="AN480" s="9"/>
      <c r="AO480" s="9"/>
      <c r="AP480" s="9"/>
      <c r="AQ480" s="9"/>
      <c r="AR480" s="9"/>
      <c r="AS480" s="9"/>
      <c r="AT480" s="9"/>
      <c r="AU480" s="9"/>
      <c r="AV480" s="9"/>
      <c r="AW480" s="9"/>
      <c r="AX480" s="9"/>
      <c r="AY480" s="9"/>
      <c r="AZ480" s="9"/>
      <c r="BA480" s="9"/>
      <c r="BB480" s="9"/>
      <c r="BC480" s="44" t="str">
        <f>IF(AND(AC480&lt;&gt;"",AF480&lt;&gt;""),SUMPRODUCT((A_remplir!A493:A1482=A480)*A_remplir!D493:D1482),"")</f>
        <v/>
      </c>
      <c r="BD480" s="9"/>
      <c r="BE480" s="9"/>
      <c r="BF480" s="9"/>
      <c r="BG480" s="9"/>
      <c r="BH480" s="9"/>
      <c r="BI480" s="9"/>
      <c r="BJ480" s="9"/>
      <c r="BK480" s="9"/>
      <c r="BL480" s="9"/>
      <c r="BM480" s="9"/>
      <c r="BN480" s="9"/>
      <c r="BO480" s="9"/>
      <c r="BP480" s="9"/>
      <c r="BQ480" s="9"/>
      <c r="BR480" s="9"/>
      <c r="BS480" s="9"/>
      <c r="BT480" s="9"/>
      <c r="BU480" s="9"/>
      <c r="BV480" s="9"/>
      <c r="BW480" s="9"/>
      <c r="BX480" s="9"/>
      <c r="BY480" s="9"/>
      <c r="BZ480" s="9"/>
      <c r="CA480" s="9"/>
      <c r="CB480" s="9"/>
      <c r="CC480" s="9"/>
      <c r="CD480" s="9"/>
      <c r="CE480" s="9"/>
      <c r="CF480" s="9"/>
      <c r="CG480" s="9"/>
      <c r="CH480" s="9"/>
      <c r="CI480" s="9"/>
      <c r="CJ480" s="9"/>
      <c r="CK480" s="9"/>
      <c r="CL480" s="9"/>
      <c r="CM480" s="9" t="str">
        <f>IF(A_remplir!U493&lt;&gt;"",A_remplir!U493,"")</f>
        <v/>
      </c>
      <c r="CN480" s="9" t="str">
        <f>IF(A_remplir!W493&lt;&gt;"",A_remplir!W493,"")</f>
        <v/>
      </c>
      <c r="CO480" s="36" t="str">
        <f t="shared" si="16"/>
        <v/>
      </c>
    </row>
    <row r="481" spans="1:93" x14ac:dyDescent="0.25">
      <c r="A481" s="9"/>
      <c r="B481" s="9"/>
      <c r="C481" s="9"/>
      <c r="D481" s="9"/>
      <c r="E481" s="9"/>
      <c r="F481" s="9" t="str">
        <f>IF(A481&lt;&gt;"",A_remplir!$B$3,"")</f>
        <v/>
      </c>
      <c r="G481" s="9"/>
      <c r="H481" s="9" t="str">
        <f>IFERROR(VLOOKUP(G481,DONNEES!$C$2:$D$4,2,FALSE),"")</f>
        <v/>
      </c>
      <c r="I481" s="9"/>
      <c r="J481" s="9" t="str">
        <f>IFERROR(VLOOKUP(I481,DONNEES!$A$2:$B$4,2,FALSE),"")</f>
        <v/>
      </c>
      <c r="K481" s="9"/>
      <c r="L481" s="9"/>
      <c r="M481" s="9"/>
      <c r="N481" s="9" t="str">
        <f>IF(IF(A_remplir!B494&lt;&gt;0,A_remplir!B494,A_remplir!D494)=0,"",IF(A_remplir!B494&lt;&gt;0,A_remplir!B494,A_remplir!D494))</f>
        <v/>
      </c>
      <c r="O481" s="9"/>
      <c r="P481" s="9"/>
      <c r="Q481" s="9"/>
      <c r="R481" s="9" t="str">
        <f>IF(A_remplir!L494&lt;&gt;0,A_remplir!L494,"")</f>
        <v/>
      </c>
      <c r="S481" s="9" t="str">
        <f t="shared" si="15"/>
        <v/>
      </c>
      <c r="T481" s="9" t="str">
        <f>IF(A_remplir!I494&lt;&gt;0,A_remplir!I494,"")</f>
        <v/>
      </c>
      <c r="U481" s="9"/>
      <c r="V481" s="39" t="str">
        <f>IF(BC481&lt;&gt;"",A_remplir!$B$6,"")</f>
        <v/>
      </c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 t="str">
        <f>+IFERROR(VLOOKUP(AG481,DONNEES!M$6:$N480,2,0),"")</f>
        <v/>
      </c>
      <c r="AI481" s="9"/>
      <c r="AJ481" s="9" t="str">
        <f>IF(A_remplir!U494&lt;&gt;"",A_remplir!U494,"")</f>
        <v/>
      </c>
      <c r="AK481" s="9"/>
      <c r="AL481" s="9"/>
      <c r="AM481" s="9"/>
      <c r="AN481" s="9"/>
      <c r="AO481" s="9"/>
      <c r="AP481" s="9"/>
      <c r="AQ481" s="9"/>
      <c r="AR481" s="9"/>
      <c r="AS481" s="9"/>
      <c r="AT481" s="9"/>
      <c r="AU481" s="9"/>
      <c r="AV481" s="9"/>
      <c r="AW481" s="9"/>
      <c r="AX481" s="9"/>
      <c r="AY481" s="9"/>
      <c r="AZ481" s="9"/>
      <c r="BA481" s="9"/>
      <c r="BB481" s="9"/>
      <c r="BC481" s="44" t="str">
        <f>IF(AND(AC481&lt;&gt;"",AF481&lt;&gt;""),SUMPRODUCT((A_remplir!A494:A1483=A481)*A_remplir!D494:D1483),"")</f>
        <v/>
      </c>
      <c r="BD481" s="9"/>
      <c r="BE481" s="9"/>
      <c r="BF481" s="9"/>
      <c r="BG481" s="9"/>
      <c r="BH481" s="9"/>
      <c r="BI481" s="9"/>
      <c r="BJ481" s="9"/>
      <c r="BK481" s="9"/>
      <c r="BL481" s="9"/>
      <c r="BM481" s="9"/>
      <c r="BN481" s="9"/>
      <c r="BO481" s="9"/>
      <c r="BP481" s="9"/>
      <c r="BQ481" s="9"/>
      <c r="BR481" s="9"/>
      <c r="BS481" s="9"/>
      <c r="BT481" s="9"/>
      <c r="BU481" s="9"/>
      <c r="BV481" s="9"/>
      <c r="BW481" s="9"/>
      <c r="BX481" s="9"/>
      <c r="BY481" s="9"/>
      <c r="BZ481" s="9"/>
      <c r="CA481" s="9"/>
      <c r="CB481" s="9"/>
      <c r="CC481" s="9"/>
      <c r="CD481" s="9"/>
      <c r="CE481" s="9"/>
      <c r="CF481" s="9"/>
      <c r="CG481" s="9"/>
      <c r="CH481" s="9"/>
      <c r="CI481" s="9"/>
      <c r="CJ481" s="9"/>
      <c r="CK481" s="9"/>
      <c r="CL481" s="9"/>
      <c r="CM481" s="9" t="str">
        <f>IF(A_remplir!U494&lt;&gt;"",A_remplir!U494,"")</f>
        <v/>
      </c>
      <c r="CN481" s="9" t="str">
        <f>IF(A_remplir!W494&lt;&gt;"",A_remplir!W494,"")</f>
        <v/>
      </c>
      <c r="CO481" s="36" t="str">
        <f t="shared" si="16"/>
        <v/>
      </c>
    </row>
    <row r="482" spans="1:93" x14ac:dyDescent="0.25">
      <c r="A482" s="9"/>
      <c r="B482" s="9"/>
      <c r="C482" s="9"/>
      <c r="D482" s="9"/>
      <c r="E482" s="9"/>
      <c r="F482" s="9" t="str">
        <f>IF(A482&lt;&gt;"",A_remplir!$B$3,"")</f>
        <v/>
      </c>
      <c r="G482" s="9"/>
      <c r="H482" s="9" t="str">
        <f>IFERROR(VLOOKUP(G482,DONNEES!$C$2:$D$4,2,FALSE),"")</f>
        <v/>
      </c>
      <c r="I482" s="9"/>
      <c r="J482" s="9" t="str">
        <f>IFERROR(VLOOKUP(I482,DONNEES!$A$2:$B$4,2,FALSE),"")</f>
        <v/>
      </c>
      <c r="K482" s="9"/>
      <c r="L482" s="9"/>
      <c r="M482" s="9"/>
      <c r="N482" s="9" t="str">
        <f>IF(IF(A_remplir!B495&lt;&gt;0,A_remplir!B495,A_remplir!D495)=0,"",IF(A_remplir!B495&lt;&gt;0,A_remplir!B495,A_remplir!D495))</f>
        <v/>
      </c>
      <c r="O482" s="9"/>
      <c r="P482" s="9"/>
      <c r="Q482" s="9"/>
      <c r="R482" s="9" t="str">
        <f>IF(A_remplir!L495&lt;&gt;0,A_remplir!L495,"")</f>
        <v/>
      </c>
      <c r="S482" s="9" t="str">
        <f t="shared" si="15"/>
        <v/>
      </c>
      <c r="T482" s="9" t="str">
        <f>IF(A_remplir!I495&lt;&gt;0,A_remplir!I495,"")</f>
        <v/>
      </c>
      <c r="U482" s="9"/>
      <c r="V482" s="39" t="str">
        <f>IF(BC482&lt;&gt;"",A_remplir!$B$6,"")</f>
        <v/>
      </c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 t="str">
        <f>+IFERROR(VLOOKUP(AG482,DONNEES!M$6:$N481,2,0),"")</f>
        <v/>
      </c>
      <c r="AI482" s="9"/>
      <c r="AJ482" s="9" t="str">
        <f>IF(A_remplir!U495&lt;&gt;"",A_remplir!U495,"")</f>
        <v/>
      </c>
      <c r="AK482" s="9"/>
      <c r="AL482" s="9"/>
      <c r="AM482" s="9"/>
      <c r="AN482" s="9"/>
      <c r="AO482" s="9"/>
      <c r="AP482" s="9"/>
      <c r="AQ482" s="9"/>
      <c r="AR482" s="9"/>
      <c r="AS482" s="9"/>
      <c r="AT482" s="9"/>
      <c r="AU482" s="9"/>
      <c r="AV482" s="9"/>
      <c r="AW482" s="9"/>
      <c r="AX482" s="9"/>
      <c r="AY482" s="9"/>
      <c r="AZ482" s="9"/>
      <c r="BA482" s="9"/>
      <c r="BB482" s="9"/>
      <c r="BC482" s="44" t="str">
        <f>IF(AND(AC482&lt;&gt;"",AF482&lt;&gt;""),SUMPRODUCT((A_remplir!A495:A1484=A482)*A_remplir!D495:D1484),"")</f>
        <v/>
      </c>
      <c r="BD482" s="9"/>
      <c r="BE482" s="9"/>
      <c r="BF482" s="9"/>
      <c r="BG482" s="9"/>
      <c r="BH482" s="9"/>
      <c r="BI482" s="9"/>
      <c r="BJ482" s="9"/>
      <c r="BK482" s="9"/>
      <c r="BL482" s="9"/>
      <c r="BM482" s="9"/>
      <c r="BN482" s="9"/>
      <c r="BO482" s="9"/>
      <c r="BP482" s="9"/>
      <c r="BQ482" s="9"/>
      <c r="BR482" s="9"/>
      <c r="BS482" s="9"/>
      <c r="BT482" s="9"/>
      <c r="BU482" s="9"/>
      <c r="BV482" s="9"/>
      <c r="BW482" s="9"/>
      <c r="BX482" s="9"/>
      <c r="BY482" s="9"/>
      <c r="BZ482" s="9"/>
      <c r="CA482" s="9"/>
      <c r="CB482" s="9"/>
      <c r="CC482" s="9"/>
      <c r="CD482" s="9"/>
      <c r="CE482" s="9"/>
      <c r="CF482" s="9"/>
      <c r="CG482" s="9"/>
      <c r="CH482" s="9"/>
      <c r="CI482" s="9"/>
      <c r="CJ482" s="9"/>
      <c r="CK482" s="9"/>
      <c r="CL482" s="9"/>
      <c r="CM482" s="9" t="str">
        <f>IF(A_remplir!U495&lt;&gt;"",A_remplir!U495,"")</f>
        <v/>
      </c>
      <c r="CN482" s="9" t="str">
        <f>IF(A_remplir!W495&lt;&gt;"",A_remplir!W495,"")</f>
        <v/>
      </c>
      <c r="CO482" s="36" t="str">
        <f t="shared" si="16"/>
        <v/>
      </c>
    </row>
    <row r="483" spans="1:93" x14ac:dyDescent="0.25">
      <c r="A483" s="9"/>
      <c r="B483" s="9"/>
      <c r="C483" s="9"/>
      <c r="D483" s="9"/>
      <c r="E483" s="9"/>
      <c r="F483" s="9" t="str">
        <f>IF(A483&lt;&gt;"",A_remplir!$B$3,"")</f>
        <v/>
      </c>
      <c r="G483" s="9"/>
      <c r="H483" s="9" t="str">
        <f>IFERROR(VLOOKUP(G483,DONNEES!$C$2:$D$4,2,FALSE),"")</f>
        <v/>
      </c>
      <c r="I483" s="9"/>
      <c r="J483" s="9" t="str">
        <f>IFERROR(VLOOKUP(I483,DONNEES!$A$2:$B$4,2,FALSE),"")</f>
        <v/>
      </c>
      <c r="K483" s="9"/>
      <c r="L483" s="9"/>
      <c r="M483" s="9"/>
      <c r="N483" s="9" t="str">
        <f>IF(IF(A_remplir!B496&lt;&gt;0,A_remplir!B496,A_remplir!D496)=0,"",IF(A_remplir!B496&lt;&gt;0,A_remplir!B496,A_remplir!D496))</f>
        <v/>
      </c>
      <c r="O483" s="9"/>
      <c r="P483" s="9"/>
      <c r="Q483" s="9"/>
      <c r="R483" s="9" t="str">
        <f>IF(A_remplir!L496&lt;&gt;0,A_remplir!L496,"")</f>
        <v/>
      </c>
      <c r="S483" s="9" t="str">
        <f t="shared" si="15"/>
        <v/>
      </c>
      <c r="T483" s="9" t="str">
        <f>IF(A_remplir!I496&lt;&gt;0,A_remplir!I496,"")</f>
        <v/>
      </c>
      <c r="U483" s="9"/>
      <c r="V483" s="39" t="str">
        <f>IF(BC483&lt;&gt;"",A_remplir!$B$6,"")</f>
        <v/>
      </c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 t="str">
        <f>+IFERROR(VLOOKUP(AG483,DONNEES!M$6:$N482,2,0),"")</f>
        <v/>
      </c>
      <c r="AI483" s="9"/>
      <c r="AJ483" s="9" t="str">
        <f>IF(A_remplir!U496&lt;&gt;"",A_remplir!U496,"")</f>
        <v/>
      </c>
      <c r="AK483" s="9"/>
      <c r="AL483" s="9"/>
      <c r="AM483" s="9"/>
      <c r="AN483" s="9"/>
      <c r="AO483" s="9"/>
      <c r="AP483" s="9"/>
      <c r="AQ483" s="9"/>
      <c r="AR483" s="9"/>
      <c r="AS483" s="9"/>
      <c r="AT483" s="9"/>
      <c r="AU483" s="9"/>
      <c r="AV483" s="9"/>
      <c r="AW483" s="9"/>
      <c r="AX483" s="9"/>
      <c r="AY483" s="9"/>
      <c r="AZ483" s="9"/>
      <c r="BA483" s="9"/>
      <c r="BB483" s="9"/>
      <c r="BC483" s="44" t="str">
        <f>IF(AND(AC483&lt;&gt;"",AF483&lt;&gt;""),SUMPRODUCT((A_remplir!A496:A1485=A483)*A_remplir!D496:D1485),"")</f>
        <v/>
      </c>
      <c r="BD483" s="9"/>
      <c r="BE483" s="9"/>
      <c r="BF483" s="9"/>
      <c r="BG483" s="9"/>
      <c r="BH483" s="9"/>
      <c r="BI483" s="9"/>
      <c r="BJ483" s="9"/>
      <c r="BK483" s="9"/>
      <c r="BL483" s="9"/>
      <c r="BM483" s="9"/>
      <c r="BN483" s="9"/>
      <c r="BO483" s="9"/>
      <c r="BP483" s="9"/>
      <c r="BQ483" s="9"/>
      <c r="BR483" s="9"/>
      <c r="BS483" s="9"/>
      <c r="BT483" s="9"/>
      <c r="BU483" s="9"/>
      <c r="BV483" s="9"/>
      <c r="BW483" s="9"/>
      <c r="BX483" s="9"/>
      <c r="BY483" s="9"/>
      <c r="BZ483" s="9"/>
      <c r="CA483" s="9"/>
      <c r="CB483" s="9"/>
      <c r="CC483" s="9"/>
      <c r="CD483" s="9"/>
      <c r="CE483" s="9"/>
      <c r="CF483" s="9"/>
      <c r="CG483" s="9"/>
      <c r="CH483" s="9"/>
      <c r="CI483" s="9"/>
      <c r="CJ483" s="9"/>
      <c r="CK483" s="9"/>
      <c r="CL483" s="9"/>
      <c r="CM483" s="9" t="str">
        <f>IF(A_remplir!U496&lt;&gt;"",A_remplir!U496,"")</f>
        <v/>
      </c>
      <c r="CN483" s="9" t="str">
        <f>IF(A_remplir!W496&lt;&gt;"",A_remplir!W496,"")</f>
        <v/>
      </c>
      <c r="CO483" s="36" t="str">
        <f t="shared" si="16"/>
        <v/>
      </c>
    </row>
    <row r="484" spans="1:93" x14ac:dyDescent="0.25">
      <c r="A484" s="9"/>
      <c r="B484" s="9"/>
      <c r="C484" s="9"/>
      <c r="D484" s="9"/>
      <c r="E484" s="9"/>
      <c r="F484" s="9" t="str">
        <f>IF(A484&lt;&gt;"",A_remplir!$B$3,"")</f>
        <v/>
      </c>
      <c r="G484" s="9"/>
      <c r="H484" s="9" t="str">
        <f>IFERROR(VLOOKUP(G484,DONNEES!$C$2:$D$4,2,FALSE),"")</f>
        <v/>
      </c>
      <c r="I484" s="9"/>
      <c r="J484" s="9" t="str">
        <f>IFERROR(VLOOKUP(I484,DONNEES!$A$2:$B$4,2,FALSE),"")</f>
        <v/>
      </c>
      <c r="K484" s="9"/>
      <c r="L484" s="9"/>
      <c r="M484" s="9"/>
      <c r="N484" s="9" t="str">
        <f>IF(IF(A_remplir!B497&lt;&gt;0,A_remplir!B497,A_remplir!D497)=0,"",IF(A_remplir!B497&lt;&gt;0,A_remplir!B497,A_remplir!D497))</f>
        <v/>
      </c>
      <c r="O484" s="9"/>
      <c r="P484" s="9"/>
      <c r="Q484" s="9"/>
      <c r="R484" s="9" t="str">
        <f>IF(A_remplir!L497&lt;&gt;0,A_remplir!L497,"")</f>
        <v/>
      </c>
      <c r="S484" s="9" t="str">
        <f t="shared" si="15"/>
        <v/>
      </c>
      <c r="T484" s="9" t="str">
        <f>IF(A_remplir!I497&lt;&gt;0,A_remplir!I497,"")</f>
        <v/>
      </c>
      <c r="U484" s="9"/>
      <c r="V484" s="39" t="str">
        <f>IF(BC484&lt;&gt;"",A_remplir!$B$6,"")</f>
        <v/>
      </c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 t="str">
        <f>+IFERROR(VLOOKUP(AG484,DONNEES!M$6:$N483,2,0),"")</f>
        <v/>
      </c>
      <c r="AI484" s="9"/>
      <c r="AJ484" s="9" t="str">
        <f>IF(A_remplir!U497&lt;&gt;"",A_remplir!U497,"")</f>
        <v/>
      </c>
      <c r="AK484" s="9"/>
      <c r="AL484" s="9"/>
      <c r="AM484" s="9"/>
      <c r="AN484" s="9"/>
      <c r="AO484" s="9"/>
      <c r="AP484" s="9"/>
      <c r="AQ484" s="9"/>
      <c r="AR484" s="9"/>
      <c r="AS484" s="9"/>
      <c r="AT484" s="9"/>
      <c r="AU484" s="9"/>
      <c r="AV484" s="9"/>
      <c r="AW484" s="9"/>
      <c r="AX484" s="9"/>
      <c r="AY484" s="9"/>
      <c r="AZ484" s="9"/>
      <c r="BA484" s="9"/>
      <c r="BB484" s="9"/>
      <c r="BC484" s="44" t="str">
        <f>IF(AND(AC484&lt;&gt;"",AF484&lt;&gt;""),SUMPRODUCT((A_remplir!A497:A1486=A484)*A_remplir!D497:D1486),"")</f>
        <v/>
      </c>
      <c r="BD484" s="9"/>
      <c r="BE484" s="9"/>
      <c r="BF484" s="9"/>
      <c r="BG484" s="9"/>
      <c r="BH484" s="9"/>
      <c r="BI484" s="9"/>
      <c r="BJ484" s="9"/>
      <c r="BK484" s="9"/>
      <c r="BL484" s="9"/>
      <c r="BM484" s="9"/>
      <c r="BN484" s="9"/>
      <c r="BO484" s="9"/>
      <c r="BP484" s="9"/>
      <c r="BQ484" s="9"/>
      <c r="BR484" s="9"/>
      <c r="BS484" s="9"/>
      <c r="BT484" s="9"/>
      <c r="BU484" s="9"/>
      <c r="BV484" s="9"/>
      <c r="BW484" s="9"/>
      <c r="BX484" s="9"/>
      <c r="BY484" s="9"/>
      <c r="BZ484" s="9"/>
      <c r="CA484" s="9"/>
      <c r="CB484" s="9"/>
      <c r="CC484" s="9"/>
      <c r="CD484" s="9"/>
      <c r="CE484" s="9"/>
      <c r="CF484" s="9"/>
      <c r="CG484" s="9"/>
      <c r="CH484" s="9"/>
      <c r="CI484" s="9"/>
      <c r="CJ484" s="9"/>
      <c r="CK484" s="9"/>
      <c r="CL484" s="9"/>
      <c r="CM484" s="9" t="str">
        <f>IF(A_remplir!U497&lt;&gt;"",A_remplir!U497,"")</f>
        <v/>
      </c>
      <c r="CN484" s="9" t="str">
        <f>IF(A_remplir!W497&lt;&gt;"",A_remplir!W497,"")</f>
        <v/>
      </c>
      <c r="CO484" s="36" t="str">
        <f t="shared" si="16"/>
        <v/>
      </c>
    </row>
    <row r="485" spans="1:93" x14ac:dyDescent="0.25">
      <c r="A485" s="9"/>
      <c r="B485" s="9"/>
      <c r="C485" s="9"/>
      <c r="D485" s="9"/>
      <c r="E485" s="9"/>
      <c r="F485" s="9" t="str">
        <f>IF(A485&lt;&gt;"",A_remplir!$B$3,"")</f>
        <v/>
      </c>
      <c r="G485" s="9"/>
      <c r="H485" s="9" t="str">
        <f>IFERROR(VLOOKUP(G485,DONNEES!$C$2:$D$4,2,FALSE),"")</f>
        <v/>
      </c>
      <c r="I485" s="9"/>
      <c r="J485" s="9" t="str">
        <f>IFERROR(VLOOKUP(I485,DONNEES!$A$2:$B$4,2,FALSE),"")</f>
        <v/>
      </c>
      <c r="K485" s="9"/>
      <c r="L485" s="9"/>
      <c r="M485" s="9"/>
      <c r="N485" s="9" t="str">
        <f>IF(IF(A_remplir!B498&lt;&gt;0,A_remplir!B498,A_remplir!D498)=0,"",IF(A_remplir!B498&lt;&gt;0,A_remplir!B498,A_remplir!D498))</f>
        <v/>
      </c>
      <c r="O485" s="9"/>
      <c r="P485" s="9"/>
      <c r="Q485" s="9"/>
      <c r="R485" s="9" t="str">
        <f>IF(A_remplir!L498&lt;&gt;0,A_remplir!L498,"")</f>
        <v/>
      </c>
      <c r="S485" s="9" t="str">
        <f t="shared" si="15"/>
        <v/>
      </c>
      <c r="T485" s="9" t="str">
        <f>IF(A_remplir!I498&lt;&gt;0,A_remplir!I498,"")</f>
        <v/>
      </c>
      <c r="U485" s="9"/>
      <c r="V485" s="39" t="str">
        <f>IF(BC485&lt;&gt;"",A_remplir!$B$6,"")</f>
        <v/>
      </c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 t="str">
        <f>+IFERROR(VLOOKUP(AG485,DONNEES!M$6:$N484,2,0),"")</f>
        <v/>
      </c>
      <c r="AI485" s="9"/>
      <c r="AJ485" s="9" t="str">
        <f>IF(A_remplir!U498&lt;&gt;"",A_remplir!U498,"")</f>
        <v/>
      </c>
      <c r="AK485" s="9"/>
      <c r="AL485" s="9"/>
      <c r="AM485" s="9"/>
      <c r="AN485" s="9"/>
      <c r="AO485" s="9"/>
      <c r="AP485" s="9"/>
      <c r="AQ485" s="9"/>
      <c r="AR485" s="9"/>
      <c r="AS485" s="9"/>
      <c r="AT485" s="9"/>
      <c r="AU485" s="9"/>
      <c r="AV485" s="9"/>
      <c r="AW485" s="9"/>
      <c r="AX485" s="9"/>
      <c r="AY485" s="9"/>
      <c r="AZ485" s="9"/>
      <c r="BA485" s="9"/>
      <c r="BB485" s="9"/>
      <c r="BC485" s="44" t="str">
        <f>IF(AND(AC485&lt;&gt;"",AF485&lt;&gt;""),SUMPRODUCT((A_remplir!A498:A1487=A485)*A_remplir!D498:D1487),"")</f>
        <v/>
      </c>
      <c r="BD485" s="9"/>
      <c r="BE485" s="9"/>
      <c r="BF485" s="9"/>
      <c r="BG485" s="9"/>
      <c r="BH485" s="9"/>
      <c r="BI485" s="9"/>
      <c r="BJ485" s="9"/>
      <c r="BK485" s="9"/>
      <c r="BL485" s="9"/>
      <c r="BM485" s="9"/>
      <c r="BN485" s="9"/>
      <c r="BO485" s="9"/>
      <c r="BP485" s="9"/>
      <c r="BQ485" s="9"/>
      <c r="BR485" s="9"/>
      <c r="BS485" s="9"/>
      <c r="BT485" s="9"/>
      <c r="BU485" s="9"/>
      <c r="BV485" s="9"/>
      <c r="BW485" s="9"/>
      <c r="BX485" s="9"/>
      <c r="BY485" s="9"/>
      <c r="BZ485" s="9"/>
      <c r="CA485" s="9"/>
      <c r="CB485" s="9"/>
      <c r="CC485" s="9"/>
      <c r="CD485" s="9"/>
      <c r="CE485" s="9"/>
      <c r="CF485" s="9"/>
      <c r="CG485" s="9"/>
      <c r="CH485" s="9"/>
      <c r="CI485" s="9"/>
      <c r="CJ485" s="9"/>
      <c r="CK485" s="9"/>
      <c r="CL485" s="9"/>
      <c r="CM485" s="9" t="str">
        <f>IF(A_remplir!U498&lt;&gt;"",A_remplir!U498,"")</f>
        <v/>
      </c>
      <c r="CN485" s="9" t="str">
        <f>IF(A_remplir!W498&lt;&gt;"",A_remplir!W498,"")</f>
        <v/>
      </c>
      <c r="CO485" s="36" t="str">
        <f t="shared" si="16"/>
        <v/>
      </c>
    </row>
    <row r="486" spans="1:93" x14ac:dyDescent="0.25">
      <c r="A486" s="9"/>
      <c r="B486" s="9"/>
      <c r="C486" s="9"/>
      <c r="D486" s="9"/>
      <c r="E486" s="9"/>
      <c r="F486" s="9" t="str">
        <f>IF(A486&lt;&gt;"",A_remplir!$B$3,"")</f>
        <v/>
      </c>
      <c r="G486" s="9"/>
      <c r="H486" s="9" t="str">
        <f>IFERROR(VLOOKUP(G486,DONNEES!$C$2:$D$4,2,FALSE),"")</f>
        <v/>
      </c>
      <c r="I486" s="9"/>
      <c r="J486" s="9" t="str">
        <f>IFERROR(VLOOKUP(I486,DONNEES!$A$2:$B$4,2,FALSE),"")</f>
        <v/>
      </c>
      <c r="K486" s="9"/>
      <c r="L486" s="9"/>
      <c r="M486" s="9"/>
      <c r="N486" s="9" t="str">
        <f>IF(IF(A_remplir!B499&lt;&gt;0,A_remplir!B499,A_remplir!D499)=0,"",IF(A_remplir!B499&lt;&gt;0,A_remplir!B499,A_remplir!D499))</f>
        <v/>
      </c>
      <c r="O486" s="9"/>
      <c r="P486" s="9"/>
      <c r="Q486" s="9"/>
      <c r="R486" s="9" t="str">
        <f>IF(A_remplir!L499&lt;&gt;0,A_remplir!L499,"")</f>
        <v/>
      </c>
      <c r="S486" s="9" t="str">
        <f t="shared" si="15"/>
        <v/>
      </c>
      <c r="T486" s="9" t="str">
        <f>IF(A_remplir!I499&lt;&gt;0,A_remplir!I499,"")</f>
        <v/>
      </c>
      <c r="U486" s="9"/>
      <c r="V486" s="39" t="str">
        <f>IF(BC486&lt;&gt;"",A_remplir!$B$6,"")</f>
        <v/>
      </c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 t="str">
        <f>+IFERROR(VLOOKUP(AG486,DONNEES!M$6:$N485,2,0),"")</f>
        <v/>
      </c>
      <c r="AI486" s="9"/>
      <c r="AJ486" s="9" t="str">
        <f>IF(A_remplir!U499&lt;&gt;"",A_remplir!U499,"")</f>
        <v/>
      </c>
      <c r="AK486" s="9"/>
      <c r="AL486" s="9"/>
      <c r="AM486" s="9"/>
      <c r="AN486" s="9"/>
      <c r="AO486" s="9"/>
      <c r="AP486" s="9"/>
      <c r="AQ486" s="9"/>
      <c r="AR486" s="9"/>
      <c r="AS486" s="9"/>
      <c r="AT486" s="9"/>
      <c r="AU486" s="9"/>
      <c r="AV486" s="9"/>
      <c r="AW486" s="9"/>
      <c r="AX486" s="9"/>
      <c r="AY486" s="9"/>
      <c r="AZ486" s="9"/>
      <c r="BA486" s="9"/>
      <c r="BB486" s="9"/>
      <c r="BC486" s="44" t="str">
        <f>IF(AND(AC486&lt;&gt;"",AF486&lt;&gt;""),SUMPRODUCT((A_remplir!A499:A1488=A486)*A_remplir!D499:D1488),"")</f>
        <v/>
      </c>
      <c r="BD486" s="9"/>
      <c r="BE486" s="9"/>
      <c r="BF486" s="9"/>
      <c r="BG486" s="9"/>
      <c r="BH486" s="9"/>
      <c r="BI486" s="9"/>
      <c r="BJ486" s="9"/>
      <c r="BK486" s="9"/>
      <c r="BL486" s="9"/>
      <c r="BM486" s="9"/>
      <c r="BN486" s="9"/>
      <c r="BO486" s="9"/>
      <c r="BP486" s="9"/>
      <c r="BQ486" s="9"/>
      <c r="BR486" s="9"/>
      <c r="BS486" s="9"/>
      <c r="BT486" s="9"/>
      <c r="BU486" s="9"/>
      <c r="BV486" s="9"/>
      <c r="BW486" s="9"/>
      <c r="BX486" s="9"/>
      <c r="BY486" s="9"/>
      <c r="BZ486" s="9"/>
      <c r="CA486" s="9"/>
      <c r="CB486" s="9"/>
      <c r="CC486" s="9"/>
      <c r="CD486" s="9"/>
      <c r="CE486" s="9"/>
      <c r="CF486" s="9"/>
      <c r="CG486" s="9"/>
      <c r="CH486" s="9"/>
      <c r="CI486" s="9"/>
      <c r="CJ486" s="9"/>
      <c r="CK486" s="9"/>
      <c r="CL486" s="9"/>
      <c r="CM486" s="9" t="str">
        <f>IF(A_remplir!U499&lt;&gt;"",A_remplir!U499,"")</f>
        <v/>
      </c>
      <c r="CN486" s="9" t="str">
        <f>IF(A_remplir!W499&lt;&gt;"",A_remplir!W499,"")</f>
        <v/>
      </c>
      <c r="CO486" s="36" t="str">
        <f t="shared" si="16"/>
        <v/>
      </c>
    </row>
    <row r="487" spans="1:93" x14ac:dyDescent="0.25">
      <c r="A487" s="9"/>
      <c r="B487" s="9"/>
      <c r="C487" s="9"/>
      <c r="D487" s="9"/>
      <c r="E487" s="9"/>
      <c r="F487" s="9" t="str">
        <f>IF(A487&lt;&gt;"",A_remplir!$B$3,"")</f>
        <v/>
      </c>
      <c r="G487" s="9"/>
      <c r="H487" s="9" t="str">
        <f>IFERROR(VLOOKUP(G487,DONNEES!$C$2:$D$4,2,FALSE),"")</f>
        <v/>
      </c>
      <c r="I487" s="9"/>
      <c r="J487" s="9" t="str">
        <f>IFERROR(VLOOKUP(I487,DONNEES!$A$2:$B$4,2,FALSE),"")</f>
        <v/>
      </c>
      <c r="K487" s="9"/>
      <c r="L487" s="9"/>
      <c r="M487" s="9"/>
      <c r="N487" s="9" t="str">
        <f>IF(IF(A_remplir!B500&lt;&gt;0,A_remplir!B500,A_remplir!D500)=0,"",IF(A_remplir!B500&lt;&gt;0,A_remplir!B500,A_remplir!D500))</f>
        <v/>
      </c>
      <c r="O487" s="9"/>
      <c r="P487" s="9"/>
      <c r="Q487" s="9"/>
      <c r="R487" s="9" t="str">
        <f>IF(A_remplir!L500&lt;&gt;0,A_remplir!L500,"")</f>
        <v/>
      </c>
      <c r="S487" s="9" t="str">
        <f t="shared" si="15"/>
        <v/>
      </c>
      <c r="T487" s="9" t="str">
        <f>IF(A_remplir!I500&lt;&gt;0,A_remplir!I500,"")</f>
        <v/>
      </c>
      <c r="U487" s="9"/>
      <c r="V487" s="39" t="str">
        <f>IF(BC487&lt;&gt;"",A_remplir!$B$6,"")</f>
        <v/>
      </c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 t="str">
        <f>+IFERROR(VLOOKUP(AG487,DONNEES!M$6:$N486,2,0),"")</f>
        <v/>
      </c>
      <c r="AI487" s="9"/>
      <c r="AJ487" s="9" t="str">
        <f>IF(A_remplir!U500&lt;&gt;"",A_remplir!U500,"")</f>
        <v/>
      </c>
      <c r="AK487" s="9"/>
      <c r="AL487" s="9"/>
      <c r="AM487" s="9"/>
      <c r="AN487" s="9"/>
      <c r="AO487" s="9"/>
      <c r="AP487" s="9"/>
      <c r="AQ487" s="9"/>
      <c r="AR487" s="9"/>
      <c r="AS487" s="9"/>
      <c r="AT487" s="9"/>
      <c r="AU487" s="9"/>
      <c r="AV487" s="9"/>
      <c r="AW487" s="9"/>
      <c r="AX487" s="9"/>
      <c r="AY487" s="9"/>
      <c r="AZ487" s="9"/>
      <c r="BA487" s="9"/>
      <c r="BB487" s="9"/>
      <c r="BC487" s="44" t="str">
        <f>IF(AND(AC487&lt;&gt;"",AF487&lt;&gt;""),SUMPRODUCT((A_remplir!A500:A1489=A487)*A_remplir!D500:D1489),"")</f>
        <v/>
      </c>
      <c r="BD487" s="9"/>
      <c r="BE487" s="9"/>
      <c r="BF487" s="9"/>
      <c r="BG487" s="9"/>
      <c r="BH487" s="9"/>
      <c r="BI487" s="9"/>
      <c r="BJ487" s="9"/>
      <c r="BK487" s="9"/>
      <c r="BL487" s="9"/>
      <c r="BM487" s="9"/>
      <c r="BN487" s="9"/>
      <c r="BO487" s="9"/>
      <c r="BP487" s="9"/>
      <c r="BQ487" s="9"/>
      <c r="BR487" s="9"/>
      <c r="BS487" s="9"/>
      <c r="BT487" s="9"/>
      <c r="BU487" s="9"/>
      <c r="BV487" s="9"/>
      <c r="BW487" s="9"/>
      <c r="BX487" s="9"/>
      <c r="BY487" s="9"/>
      <c r="BZ487" s="9"/>
      <c r="CA487" s="9"/>
      <c r="CB487" s="9"/>
      <c r="CC487" s="9"/>
      <c r="CD487" s="9"/>
      <c r="CE487" s="9"/>
      <c r="CF487" s="9"/>
      <c r="CG487" s="9"/>
      <c r="CH487" s="9"/>
      <c r="CI487" s="9"/>
      <c r="CJ487" s="9"/>
      <c r="CK487" s="9"/>
      <c r="CL487" s="9"/>
      <c r="CM487" s="9" t="str">
        <f>IF(A_remplir!U500&lt;&gt;"",A_remplir!U500,"")</f>
        <v/>
      </c>
      <c r="CN487" s="9" t="str">
        <f>IF(A_remplir!W500&lt;&gt;"",A_remplir!W500,"")</f>
        <v/>
      </c>
      <c r="CO487" s="36" t="str">
        <f t="shared" si="16"/>
        <v/>
      </c>
    </row>
    <row r="488" spans="1:93" x14ac:dyDescent="0.25">
      <c r="A488" s="9"/>
      <c r="B488" s="9"/>
      <c r="C488" s="9"/>
      <c r="D488" s="9"/>
      <c r="E488" s="9"/>
      <c r="F488" s="9" t="str">
        <f>IF(A488&lt;&gt;"",A_remplir!$B$3,"")</f>
        <v/>
      </c>
      <c r="G488" s="9"/>
      <c r="H488" s="9" t="str">
        <f>IFERROR(VLOOKUP(G488,DONNEES!$C$2:$D$4,2,FALSE),"")</f>
        <v/>
      </c>
      <c r="I488" s="9"/>
      <c r="J488" s="9" t="str">
        <f>IFERROR(VLOOKUP(I488,DONNEES!$A$2:$B$4,2,FALSE),"")</f>
        <v/>
      </c>
      <c r="K488" s="9"/>
      <c r="L488" s="9"/>
      <c r="M488" s="9"/>
      <c r="N488" s="9" t="str">
        <f>IF(IF(A_remplir!B501&lt;&gt;0,A_remplir!B501,A_remplir!D501)=0,"",IF(A_remplir!B501&lt;&gt;0,A_remplir!B501,A_remplir!D501))</f>
        <v/>
      </c>
      <c r="O488" s="9"/>
      <c r="P488" s="9"/>
      <c r="Q488" s="9"/>
      <c r="R488" s="9" t="str">
        <f>IF(A_remplir!L501&lt;&gt;0,A_remplir!L501,"")</f>
        <v/>
      </c>
      <c r="S488" s="9" t="str">
        <f t="shared" si="15"/>
        <v/>
      </c>
      <c r="T488" s="9" t="str">
        <f>IF(A_remplir!I501&lt;&gt;0,A_remplir!I501,"")</f>
        <v/>
      </c>
      <c r="U488" s="9"/>
      <c r="V488" s="39" t="str">
        <f>IF(BC488&lt;&gt;"",A_remplir!$B$6,"")</f>
        <v/>
      </c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 t="str">
        <f>+IFERROR(VLOOKUP(AG488,DONNEES!M$6:$N487,2,0),"")</f>
        <v/>
      </c>
      <c r="AI488" s="9"/>
      <c r="AJ488" s="9" t="str">
        <f>IF(A_remplir!U501&lt;&gt;"",A_remplir!U501,"")</f>
        <v/>
      </c>
      <c r="AK488" s="9"/>
      <c r="AL488" s="9"/>
      <c r="AM488" s="9"/>
      <c r="AN488" s="9"/>
      <c r="AO488" s="9"/>
      <c r="AP488" s="9"/>
      <c r="AQ488" s="9"/>
      <c r="AR488" s="9"/>
      <c r="AS488" s="9"/>
      <c r="AT488" s="9"/>
      <c r="AU488" s="9"/>
      <c r="AV488" s="9"/>
      <c r="AW488" s="9"/>
      <c r="AX488" s="9"/>
      <c r="AY488" s="9"/>
      <c r="AZ488" s="9"/>
      <c r="BA488" s="9"/>
      <c r="BB488" s="9"/>
      <c r="BC488" s="44" t="str">
        <f>IF(AND(AC488&lt;&gt;"",AF488&lt;&gt;""),SUMPRODUCT((A_remplir!A501:A1490=A488)*A_remplir!D501:D1490),"")</f>
        <v/>
      </c>
      <c r="BD488" s="9"/>
      <c r="BE488" s="9"/>
      <c r="BF488" s="9"/>
      <c r="BG488" s="9"/>
      <c r="BH488" s="9"/>
      <c r="BI488" s="9"/>
      <c r="BJ488" s="9"/>
      <c r="BK488" s="9"/>
      <c r="BL488" s="9"/>
      <c r="BM488" s="9"/>
      <c r="BN488" s="9"/>
      <c r="BO488" s="9"/>
      <c r="BP488" s="9"/>
      <c r="BQ488" s="9"/>
      <c r="BR488" s="9"/>
      <c r="BS488" s="9"/>
      <c r="BT488" s="9"/>
      <c r="BU488" s="9"/>
      <c r="BV488" s="9"/>
      <c r="BW488" s="9"/>
      <c r="BX488" s="9"/>
      <c r="BY488" s="9"/>
      <c r="BZ488" s="9"/>
      <c r="CA488" s="9"/>
      <c r="CB488" s="9"/>
      <c r="CC488" s="9"/>
      <c r="CD488" s="9"/>
      <c r="CE488" s="9"/>
      <c r="CF488" s="9"/>
      <c r="CG488" s="9"/>
      <c r="CH488" s="9"/>
      <c r="CI488" s="9"/>
      <c r="CJ488" s="9"/>
      <c r="CK488" s="9"/>
      <c r="CL488" s="9"/>
      <c r="CM488" s="9" t="str">
        <f>IF(A_remplir!U501&lt;&gt;"",A_remplir!U501,"")</f>
        <v/>
      </c>
      <c r="CN488" s="9" t="str">
        <f>IF(A_remplir!W501&lt;&gt;"",A_remplir!W501,"")</f>
        <v/>
      </c>
      <c r="CO488" s="36" t="str">
        <f t="shared" si="16"/>
        <v/>
      </c>
    </row>
    <row r="489" spans="1:93" x14ac:dyDescent="0.25">
      <c r="A489" s="9"/>
      <c r="B489" s="9"/>
      <c r="C489" s="9"/>
      <c r="D489" s="9"/>
      <c r="E489" s="9"/>
      <c r="F489" s="9" t="str">
        <f>IF(A489&lt;&gt;"",A_remplir!$B$3,"")</f>
        <v/>
      </c>
      <c r="G489" s="9"/>
      <c r="H489" s="9" t="str">
        <f>IFERROR(VLOOKUP(G489,DONNEES!$C$2:$D$4,2,FALSE),"")</f>
        <v/>
      </c>
      <c r="I489" s="9"/>
      <c r="J489" s="9" t="str">
        <f>IFERROR(VLOOKUP(I489,DONNEES!$A$2:$B$4,2,FALSE),"")</f>
        <v/>
      </c>
      <c r="K489" s="9"/>
      <c r="L489" s="9"/>
      <c r="M489" s="9"/>
      <c r="N489" s="9" t="str">
        <f>IF(IF(A_remplir!B502&lt;&gt;0,A_remplir!B502,A_remplir!D502)=0,"",IF(A_remplir!B502&lt;&gt;0,A_remplir!B502,A_remplir!D502))</f>
        <v/>
      </c>
      <c r="O489" s="9"/>
      <c r="P489" s="9"/>
      <c r="Q489" s="9"/>
      <c r="R489" s="9" t="str">
        <f>IF(A_remplir!L502&lt;&gt;0,A_remplir!L502,"")</f>
        <v/>
      </c>
      <c r="S489" s="9" t="str">
        <f t="shared" si="15"/>
        <v/>
      </c>
      <c r="T489" s="9" t="str">
        <f>IF(A_remplir!I502&lt;&gt;0,A_remplir!I502,"")</f>
        <v/>
      </c>
      <c r="U489" s="9"/>
      <c r="V489" s="39" t="str">
        <f>IF(BC489&lt;&gt;"",A_remplir!$B$6,"")</f>
        <v/>
      </c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 t="str">
        <f>+IFERROR(VLOOKUP(AG489,DONNEES!M$6:$N488,2,0),"")</f>
        <v/>
      </c>
      <c r="AI489" s="9"/>
      <c r="AJ489" s="9" t="str">
        <f>IF(A_remplir!U502&lt;&gt;"",A_remplir!U502,"")</f>
        <v/>
      </c>
      <c r="AK489" s="9"/>
      <c r="AL489" s="9"/>
      <c r="AM489" s="9"/>
      <c r="AN489" s="9"/>
      <c r="AO489" s="9"/>
      <c r="AP489" s="9"/>
      <c r="AQ489" s="9"/>
      <c r="AR489" s="9"/>
      <c r="AS489" s="9"/>
      <c r="AT489" s="9"/>
      <c r="AU489" s="9"/>
      <c r="AV489" s="9"/>
      <c r="AW489" s="9"/>
      <c r="AX489" s="9"/>
      <c r="AY489" s="9"/>
      <c r="AZ489" s="9"/>
      <c r="BA489" s="9"/>
      <c r="BB489" s="9"/>
      <c r="BC489" s="44" t="str">
        <f>IF(AND(AC489&lt;&gt;"",AF489&lt;&gt;""),SUMPRODUCT((A_remplir!A502:A1491=A489)*A_remplir!D502:D1491),"")</f>
        <v/>
      </c>
      <c r="BD489" s="9"/>
      <c r="BE489" s="9"/>
      <c r="BF489" s="9"/>
      <c r="BG489" s="9"/>
      <c r="BH489" s="9"/>
      <c r="BI489" s="9"/>
      <c r="BJ489" s="9"/>
      <c r="BK489" s="9"/>
      <c r="BL489" s="9"/>
      <c r="BM489" s="9"/>
      <c r="BN489" s="9"/>
      <c r="BO489" s="9"/>
      <c r="BP489" s="9"/>
      <c r="BQ489" s="9"/>
      <c r="BR489" s="9"/>
      <c r="BS489" s="9"/>
      <c r="BT489" s="9"/>
      <c r="BU489" s="9"/>
      <c r="BV489" s="9"/>
      <c r="BW489" s="9"/>
      <c r="BX489" s="9"/>
      <c r="BY489" s="9"/>
      <c r="BZ489" s="9"/>
      <c r="CA489" s="9"/>
      <c r="CB489" s="9"/>
      <c r="CC489" s="9"/>
      <c r="CD489" s="9"/>
      <c r="CE489" s="9"/>
      <c r="CF489" s="9"/>
      <c r="CG489" s="9"/>
      <c r="CH489" s="9"/>
      <c r="CI489" s="9"/>
      <c r="CJ489" s="9"/>
      <c r="CK489" s="9"/>
      <c r="CL489" s="9"/>
      <c r="CM489" s="9" t="str">
        <f>IF(A_remplir!U502&lt;&gt;"",A_remplir!U502,"")</f>
        <v/>
      </c>
      <c r="CN489" s="9" t="str">
        <f>IF(A_remplir!W502&lt;&gt;"",A_remplir!W502,"")</f>
        <v/>
      </c>
      <c r="CO489" s="36" t="str">
        <f t="shared" si="16"/>
        <v/>
      </c>
    </row>
    <row r="490" spans="1:93" x14ac:dyDescent="0.25">
      <c r="A490" s="9"/>
      <c r="B490" s="9"/>
      <c r="C490" s="9"/>
      <c r="D490" s="9"/>
      <c r="E490" s="9"/>
      <c r="F490" s="9" t="str">
        <f>IF(A490&lt;&gt;"",A_remplir!$B$3,"")</f>
        <v/>
      </c>
      <c r="G490" s="9"/>
      <c r="H490" s="9" t="str">
        <f>IFERROR(VLOOKUP(G490,DONNEES!$C$2:$D$4,2,FALSE),"")</f>
        <v/>
      </c>
      <c r="I490" s="9"/>
      <c r="J490" s="9" t="str">
        <f>IFERROR(VLOOKUP(I490,DONNEES!$A$2:$B$4,2,FALSE),"")</f>
        <v/>
      </c>
      <c r="K490" s="9"/>
      <c r="L490" s="9"/>
      <c r="M490" s="9"/>
      <c r="N490" s="9" t="str">
        <f>IF(IF(A_remplir!B503&lt;&gt;0,A_remplir!B503,A_remplir!D503)=0,"",IF(A_remplir!B503&lt;&gt;0,A_remplir!B503,A_remplir!D503))</f>
        <v/>
      </c>
      <c r="O490" s="9"/>
      <c r="P490" s="9"/>
      <c r="Q490" s="9"/>
      <c r="R490" s="9" t="str">
        <f>IF(A_remplir!L503&lt;&gt;0,A_remplir!L503,"")</f>
        <v/>
      </c>
      <c r="S490" s="9" t="str">
        <f t="shared" si="15"/>
        <v/>
      </c>
      <c r="T490" s="9" t="str">
        <f>IF(A_remplir!I503&lt;&gt;0,A_remplir!I503,"")</f>
        <v/>
      </c>
      <c r="U490" s="9"/>
      <c r="V490" s="39" t="str">
        <f>IF(BC490&lt;&gt;"",A_remplir!$B$6,"")</f>
        <v/>
      </c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 t="str">
        <f>+IFERROR(VLOOKUP(AG490,DONNEES!M$6:$N489,2,0),"")</f>
        <v/>
      </c>
      <c r="AI490" s="9"/>
      <c r="AJ490" s="9" t="str">
        <f>IF(A_remplir!U503&lt;&gt;"",A_remplir!U503,"")</f>
        <v/>
      </c>
      <c r="AK490" s="9"/>
      <c r="AL490" s="9"/>
      <c r="AM490" s="9"/>
      <c r="AN490" s="9"/>
      <c r="AO490" s="9"/>
      <c r="AP490" s="9"/>
      <c r="AQ490" s="9"/>
      <c r="AR490" s="9"/>
      <c r="AS490" s="9"/>
      <c r="AT490" s="9"/>
      <c r="AU490" s="9"/>
      <c r="AV490" s="9"/>
      <c r="AW490" s="9"/>
      <c r="AX490" s="9"/>
      <c r="AY490" s="9"/>
      <c r="AZ490" s="9"/>
      <c r="BA490" s="9"/>
      <c r="BB490" s="9"/>
      <c r="BC490" s="44" t="str">
        <f>IF(AND(AC490&lt;&gt;"",AF490&lt;&gt;""),SUMPRODUCT((A_remplir!A503:A1492=A490)*A_remplir!D503:D1492),"")</f>
        <v/>
      </c>
      <c r="BD490" s="9"/>
      <c r="BE490" s="9"/>
      <c r="BF490" s="9"/>
      <c r="BG490" s="9"/>
      <c r="BH490" s="9"/>
      <c r="BI490" s="9"/>
      <c r="BJ490" s="9"/>
      <c r="BK490" s="9"/>
      <c r="BL490" s="9"/>
      <c r="BM490" s="9"/>
      <c r="BN490" s="9"/>
      <c r="BO490" s="9"/>
      <c r="BP490" s="9"/>
      <c r="BQ490" s="9"/>
      <c r="BR490" s="9"/>
      <c r="BS490" s="9"/>
      <c r="BT490" s="9"/>
      <c r="BU490" s="9"/>
      <c r="BV490" s="9"/>
      <c r="BW490" s="9"/>
      <c r="BX490" s="9"/>
      <c r="BY490" s="9"/>
      <c r="BZ490" s="9"/>
      <c r="CA490" s="9"/>
      <c r="CB490" s="9"/>
      <c r="CC490" s="9"/>
      <c r="CD490" s="9"/>
      <c r="CE490" s="9"/>
      <c r="CF490" s="9"/>
      <c r="CG490" s="9"/>
      <c r="CH490" s="9"/>
      <c r="CI490" s="9"/>
      <c r="CJ490" s="9"/>
      <c r="CK490" s="9"/>
      <c r="CL490" s="9"/>
      <c r="CM490" s="9" t="str">
        <f>IF(A_remplir!U503&lt;&gt;"",A_remplir!U503,"")</f>
        <v/>
      </c>
      <c r="CN490" s="9" t="str">
        <f>IF(A_remplir!W503&lt;&gt;"",A_remplir!W503,"")</f>
        <v/>
      </c>
      <c r="CO490" s="36" t="str">
        <f t="shared" si="16"/>
        <v/>
      </c>
    </row>
    <row r="491" spans="1:93" x14ac:dyDescent="0.25">
      <c r="A491" s="9"/>
      <c r="B491" s="9"/>
      <c r="C491" s="9"/>
      <c r="D491" s="9"/>
      <c r="E491" s="9"/>
      <c r="F491" s="9" t="str">
        <f>IF(A491&lt;&gt;"",A_remplir!$B$3,"")</f>
        <v/>
      </c>
      <c r="G491" s="9"/>
      <c r="H491" s="9" t="str">
        <f>IFERROR(VLOOKUP(G491,DONNEES!$C$2:$D$4,2,FALSE),"")</f>
        <v/>
      </c>
      <c r="I491" s="9"/>
      <c r="J491" s="9" t="str">
        <f>IFERROR(VLOOKUP(I491,DONNEES!$A$2:$B$4,2,FALSE),"")</f>
        <v/>
      </c>
      <c r="K491" s="9"/>
      <c r="L491" s="9"/>
      <c r="M491" s="9"/>
      <c r="N491" s="9" t="str">
        <f>IF(IF(A_remplir!B504&lt;&gt;0,A_remplir!B504,A_remplir!D504)=0,"",IF(A_remplir!B504&lt;&gt;0,A_remplir!B504,A_remplir!D504))</f>
        <v/>
      </c>
      <c r="O491" s="9"/>
      <c r="P491" s="9"/>
      <c r="Q491" s="9"/>
      <c r="R491" s="9" t="str">
        <f>IF(A_remplir!L504&lt;&gt;0,A_remplir!L504,"")</f>
        <v/>
      </c>
      <c r="S491" s="9" t="str">
        <f t="shared" si="15"/>
        <v/>
      </c>
      <c r="T491" s="9" t="str">
        <f>IF(A_remplir!I504&lt;&gt;0,A_remplir!I504,"")</f>
        <v/>
      </c>
      <c r="U491" s="9"/>
      <c r="V491" s="39" t="str">
        <f>IF(BC491&lt;&gt;"",A_remplir!$B$6,"")</f>
        <v/>
      </c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 t="str">
        <f>+IFERROR(VLOOKUP(AG491,DONNEES!M$6:$N490,2,0),"")</f>
        <v/>
      </c>
      <c r="AI491" s="9"/>
      <c r="AJ491" s="9" t="str">
        <f>IF(A_remplir!U504&lt;&gt;"",A_remplir!U504,"")</f>
        <v/>
      </c>
      <c r="AK491" s="9"/>
      <c r="AL491" s="9"/>
      <c r="AM491" s="9"/>
      <c r="AN491" s="9"/>
      <c r="AO491" s="9"/>
      <c r="AP491" s="9"/>
      <c r="AQ491" s="9"/>
      <c r="AR491" s="9"/>
      <c r="AS491" s="9"/>
      <c r="AT491" s="9"/>
      <c r="AU491" s="9"/>
      <c r="AV491" s="9"/>
      <c r="AW491" s="9"/>
      <c r="AX491" s="9"/>
      <c r="AY491" s="9"/>
      <c r="AZ491" s="9"/>
      <c r="BA491" s="9"/>
      <c r="BB491" s="9"/>
      <c r="BC491" s="44" t="str">
        <f>IF(AND(AC491&lt;&gt;"",AF491&lt;&gt;""),SUMPRODUCT((A_remplir!A504:A1493=A491)*A_remplir!D504:D1493),"")</f>
        <v/>
      </c>
      <c r="BD491" s="9"/>
      <c r="BE491" s="9"/>
      <c r="BF491" s="9"/>
      <c r="BG491" s="9"/>
      <c r="BH491" s="9"/>
      <c r="BI491" s="9"/>
      <c r="BJ491" s="9"/>
      <c r="BK491" s="9"/>
      <c r="BL491" s="9"/>
      <c r="BM491" s="9"/>
      <c r="BN491" s="9"/>
      <c r="BO491" s="9"/>
      <c r="BP491" s="9"/>
      <c r="BQ491" s="9"/>
      <c r="BR491" s="9"/>
      <c r="BS491" s="9"/>
      <c r="BT491" s="9"/>
      <c r="BU491" s="9"/>
      <c r="BV491" s="9"/>
      <c r="BW491" s="9"/>
      <c r="BX491" s="9"/>
      <c r="BY491" s="9"/>
      <c r="BZ491" s="9"/>
      <c r="CA491" s="9"/>
      <c r="CB491" s="9"/>
      <c r="CC491" s="9"/>
      <c r="CD491" s="9"/>
      <c r="CE491" s="9"/>
      <c r="CF491" s="9"/>
      <c r="CG491" s="9"/>
      <c r="CH491" s="9"/>
      <c r="CI491" s="9"/>
      <c r="CJ491" s="9"/>
      <c r="CK491" s="9"/>
      <c r="CL491" s="9"/>
      <c r="CM491" s="9" t="str">
        <f>IF(A_remplir!U504&lt;&gt;"",A_remplir!U504,"")</f>
        <v/>
      </c>
      <c r="CN491" s="9" t="str">
        <f>IF(A_remplir!W504&lt;&gt;"",A_remplir!W504,"")</f>
        <v/>
      </c>
      <c r="CO491" s="36" t="str">
        <f t="shared" si="16"/>
        <v/>
      </c>
    </row>
    <row r="492" spans="1:93" x14ac:dyDescent="0.25">
      <c r="A492" s="9"/>
      <c r="B492" s="9"/>
      <c r="C492" s="9"/>
      <c r="D492" s="9"/>
      <c r="E492" s="9"/>
      <c r="F492" s="9" t="str">
        <f>IF(A492&lt;&gt;"",A_remplir!$B$3,"")</f>
        <v/>
      </c>
      <c r="G492" s="9"/>
      <c r="H492" s="9" t="str">
        <f>IFERROR(VLOOKUP(G492,DONNEES!$C$2:$D$4,2,FALSE),"")</f>
        <v/>
      </c>
      <c r="I492" s="9"/>
      <c r="J492" s="9" t="str">
        <f>IFERROR(VLOOKUP(I492,DONNEES!$A$2:$B$4,2,FALSE),"")</f>
        <v/>
      </c>
      <c r="K492" s="9"/>
      <c r="L492" s="9"/>
      <c r="M492" s="9"/>
      <c r="N492" s="9" t="str">
        <f>IF(IF(A_remplir!B505&lt;&gt;0,A_remplir!B505,A_remplir!D505)=0,"",IF(A_remplir!B505&lt;&gt;0,A_remplir!B505,A_remplir!D505))</f>
        <v/>
      </c>
      <c r="O492" s="9"/>
      <c r="P492" s="9"/>
      <c r="Q492" s="9"/>
      <c r="R492" s="9" t="str">
        <f>IF(A_remplir!L505&lt;&gt;0,A_remplir!L505,"")</f>
        <v/>
      </c>
      <c r="S492" s="9" t="str">
        <f t="shared" si="15"/>
        <v/>
      </c>
      <c r="T492" s="9" t="str">
        <f>IF(A_remplir!I505&lt;&gt;0,A_remplir!I505,"")</f>
        <v/>
      </c>
      <c r="U492" s="9"/>
      <c r="V492" s="39" t="str">
        <f>IF(BC492&lt;&gt;"",A_remplir!$B$6,"")</f>
        <v/>
      </c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 t="str">
        <f>+IFERROR(VLOOKUP(AG492,DONNEES!M$6:$N491,2,0),"")</f>
        <v/>
      </c>
      <c r="AI492" s="9"/>
      <c r="AJ492" s="9" t="str">
        <f>IF(A_remplir!U505&lt;&gt;"",A_remplir!U505,"")</f>
        <v/>
      </c>
      <c r="AK492" s="9"/>
      <c r="AL492" s="9"/>
      <c r="AM492" s="9"/>
      <c r="AN492" s="9"/>
      <c r="AO492" s="9"/>
      <c r="AP492" s="9"/>
      <c r="AQ492" s="9"/>
      <c r="AR492" s="9"/>
      <c r="AS492" s="9"/>
      <c r="AT492" s="9"/>
      <c r="AU492" s="9"/>
      <c r="AV492" s="9"/>
      <c r="AW492" s="9"/>
      <c r="AX492" s="9"/>
      <c r="AY492" s="9"/>
      <c r="AZ492" s="9"/>
      <c r="BA492" s="9"/>
      <c r="BB492" s="9"/>
      <c r="BC492" s="44" t="str">
        <f>IF(AND(AC492&lt;&gt;"",AF492&lt;&gt;""),SUMPRODUCT((A_remplir!A505:A1494=A492)*A_remplir!D505:D1494),"")</f>
        <v/>
      </c>
      <c r="BD492" s="9"/>
      <c r="BE492" s="9"/>
      <c r="BF492" s="9"/>
      <c r="BG492" s="9"/>
      <c r="BH492" s="9"/>
      <c r="BI492" s="9"/>
      <c r="BJ492" s="9"/>
      <c r="BK492" s="9"/>
      <c r="BL492" s="9"/>
      <c r="BM492" s="9"/>
      <c r="BN492" s="9"/>
      <c r="BO492" s="9"/>
      <c r="BP492" s="9"/>
      <c r="BQ492" s="9"/>
      <c r="BR492" s="9"/>
      <c r="BS492" s="9"/>
      <c r="BT492" s="9"/>
      <c r="BU492" s="9"/>
      <c r="BV492" s="9"/>
      <c r="BW492" s="9"/>
      <c r="BX492" s="9"/>
      <c r="BY492" s="9"/>
      <c r="BZ492" s="9"/>
      <c r="CA492" s="9"/>
      <c r="CB492" s="9"/>
      <c r="CC492" s="9"/>
      <c r="CD492" s="9"/>
      <c r="CE492" s="9"/>
      <c r="CF492" s="9"/>
      <c r="CG492" s="9"/>
      <c r="CH492" s="9"/>
      <c r="CI492" s="9"/>
      <c r="CJ492" s="9"/>
      <c r="CK492" s="9"/>
      <c r="CL492" s="9"/>
      <c r="CM492" s="9" t="str">
        <f>IF(A_remplir!U505&lt;&gt;"",A_remplir!U505,"")</f>
        <v/>
      </c>
      <c r="CN492" s="9" t="str">
        <f>IF(A_remplir!W505&lt;&gt;"",A_remplir!W505,"")</f>
        <v/>
      </c>
      <c r="CO492" s="36" t="str">
        <f t="shared" si="16"/>
        <v/>
      </c>
    </row>
    <row r="493" spans="1:93" x14ac:dyDescent="0.25">
      <c r="A493" s="9"/>
      <c r="B493" s="9"/>
      <c r="C493" s="9"/>
      <c r="D493" s="9"/>
      <c r="E493" s="9"/>
      <c r="F493" s="9" t="str">
        <f>IF(A493&lt;&gt;"",A_remplir!$B$3,"")</f>
        <v/>
      </c>
      <c r="G493" s="9"/>
      <c r="H493" s="9" t="str">
        <f>IFERROR(VLOOKUP(G493,DONNEES!$C$2:$D$4,2,FALSE),"")</f>
        <v/>
      </c>
      <c r="I493" s="9"/>
      <c r="J493" s="9" t="str">
        <f>IFERROR(VLOOKUP(I493,DONNEES!$A$2:$B$4,2,FALSE),"")</f>
        <v/>
      </c>
      <c r="K493" s="9"/>
      <c r="L493" s="9"/>
      <c r="M493" s="9"/>
      <c r="N493" s="9" t="str">
        <f>IF(IF(A_remplir!B506&lt;&gt;0,A_remplir!B506,A_remplir!D506)=0,"",IF(A_remplir!B506&lt;&gt;0,A_remplir!B506,A_remplir!D506))</f>
        <v/>
      </c>
      <c r="O493" s="9"/>
      <c r="P493" s="9"/>
      <c r="Q493" s="9"/>
      <c r="R493" s="9" t="str">
        <f>IF(A_remplir!L506&lt;&gt;0,A_remplir!L506,"")</f>
        <v/>
      </c>
      <c r="S493" s="9" t="str">
        <f t="shared" si="15"/>
        <v/>
      </c>
      <c r="T493" s="9" t="str">
        <f>IF(A_remplir!I506&lt;&gt;0,A_remplir!I506,"")</f>
        <v/>
      </c>
      <c r="U493" s="9"/>
      <c r="V493" s="39" t="str">
        <f>IF(BC493&lt;&gt;"",A_remplir!$B$6,"")</f>
        <v/>
      </c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 t="str">
        <f>+IFERROR(VLOOKUP(AG493,DONNEES!M$6:$N492,2,0),"")</f>
        <v/>
      </c>
      <c r="AI493" s="9"/>
      <c r="AJ493" s="9" t="str">
        <f>IF(A_remplir!U506&lt;&gt;"",A_remplir!U506,"")</f>
        <v/>
      </c>
      <c r="AK493" s="9"/>
      <c r="AL493" s="9"/>
      <c r="AM493" s="9"/>
      <c r="AN493" s="9"/>
      <c r="AO493" s="9"/>
      <c r="AP493" s="9"/>
      <c r="AQ493" s="9"/>
      <c r="AR493" s="9"/>
      <c r="AS493" s="9"/>
      <c r="AT493" s="9"/>
      <c r="AU493" s="9"/>
      <c r="AV493" s="9"/>
      <c r="AW493" s="9"/>
      <c r="AX493" s="9"/>
      <c r="AY493" s="9"/>
      <c r="AZ493" s="9"/>
      <c r="BA493" s="9"/>
      <c r="BB493" s="9"/>
      <c r="BC493" s="44" t="str">
        <f>IF(AND(AC493&lt;&gt;"",AF493&lt;&gt;""),SUMPRODUCT((A_remplir!A506:A1495=A493)*A_remplir!D506:D1495),"")</f>
        <v/>
      </c>
      <c r="BD493" s="9"/>
      <c r="BE493" s="9"/>
      <c r="BF493" s="9"/>
      <c r="BG493" s="9"/>
      <c r="BH493" s="9"/>
      <c r="BI493" s="9"/>
      <c r="BJ493" s="9"/>
      <c r="BK493" s="9"/>
      <c r="BL493" s="9"/>
      <c r="BM493" s="9"/>
      <c r="BN493" s="9"/>
      <c r="BO493" s="9"/>
      <c r="BP493" s="9"/>
      <c r="BQ493" s="9"/>
      <c r="BR493" s="9"/>
      <c r="BS493" s="9"/>
      <c r="BT493" s="9"/>
      <c r="BU493" s="9"/>
      <c r="BV493" s="9"/>
      <c r="BW493" s="9"/>
      <c r="BX493" s="9"/>
      <c r="BY493" s="9"/>
      <c r="BZ493" s="9"/>
      <c r="CA493" s="9"/>
      <c r="CB493" s="9"/>
      <c r="CC493" s="9"/>
      <c r="CD493" s="9"/>
      <c r="CE493" s="9"/>
      <c r="CF493" s="9"/>
      <c r="CG493" s="9"/>
      <c r="CH493" s="9"/>
      <c r="CI493" s="9"/>
      <c r="CJ493" s="9"/>
      <c r="CK493" s="9"/>
      <c r="CL493" s="9"/>
      <c r="CM493" s="9" t="str">
        <f>IF(A_remplir!U506&lt;&gt;"",A_remplir!U506,"")</f>
        <v/>
      </c>
      <c r="CN493" s="9" t="str">
        <f>IF(A_remplir!W506&lt;&gt;"",A_remplir!W506,"")</f>
        <v/>
      </c>
      <c r="CO493" s="36" t="str">
        <f t="shared" si="16"/>
        <v/>
      </c>
    </row>
    <row r="494" spans="1:93" x14ac:dyDescent="0.25">
      <c r="A494" s="9"/>
      <c r="B494" s="9"/>
      <c r="C494" s="9"/>
      <c r="D494" s="9"/>
      <c r="E494" s="9"/>
      <c r="F494" s="9" t="str">
        <f>IF(A494&lt;&gt;"",A_remplir!$B$3,"")</f>
        <v/>
      </c>
      <c r="G494" s="9"/>
      <c r="H494" s="9" t="str">
        <f>IFERROR(VLOOKUP(G494,DONNEES!$C$2:$D$4,2,FALSE),"")</f>
        <v/>
      </c>
      <c r="I494" s="9"/>
      <c r="J494" s="9" t="str">
        <f>IFERROR(VLOOKUP(I494,DONNEES!$A$2:$B$4,2,FALSE),"")</f>
        <v/>
      </c>
      <c r="K494" s="9"/>
      <c r="L494" s="9"/>
      <c r="M494" s="9"/>
      <c r="N494" s="9" t="str">
        <f>IF(IF(A_remplir!B507&lt;&gt;0,A_remplir!B507,A_remplir!D507)=0,"",IF(A_remplir!B507&lt;&gt;0,A_remplir!B507,A_remplir!D507))</f>
        <v/>
      </c>
      <c r="O494" s="9"/>
      <c r="P494" s="9"/>
      <c r="Q494" s="9"/>
      <c r="R494" s="9" t="str">
        <f>IF(A_remplir!L507&lt;&gt;0,A_remplir!L507,"")</f>
        <v/>
      </c>
      <c r="S494" s="9" t="str">
        <f t="shared" si="15"/>
        <v/>
      </c>
      <c r="T494" s="9" t="str">
        <f>IF(A_remplir!I507&lt;&gt;0,A_remplir!I507,"")</f>
        <v/>
      </c>
      <c r="U494" s="9"/>
      <c r="V494" s="39" t="str">
        <f>IF(BC494&lt;&gt;"",A_remplir!$B$6,"")</f>
        <v/>
      </c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 t="str">
        <f>+IFERROR(VLOOKUP(AG494,DONNEES!M$6:$N493,2,0),"")</f>
        <v/>
      </c>
      <c r="AI494" s="9"/>
      <c r="AJ494" s="9" t="str">
        <f>IF(A_remplir!U507&lt;&gt;"",A_remplir!U507,"")</f>
        <v/>
      </c>
      <c r="AK494" s="9"/>
      <c r="AL494" s="9"/>
      <c r="AM494" s="9"/>
      <c r="AN494" s="9"/>
      <c r="AO494" s="9"/>
      <c r="AP494" s="9"/>
      <c r="AQ494" s="9"/>
      <c r="AR494" s="9"/>
      <c r="AS494" s="9"/>
      <c r="AT494" s="9"/>
      <c r="AU494" s="9"/>
      <c r="AV494" s="9"/>
      <c r="AW494" s="9"/>
      <c r="AX494" s="9"/>
      <c r="AY494" s="9"/>
      <c r="AZ494" s="9"/>
      <c r="BA494" s="9"/>
      <c r="BB494" s="9"/>
      <c r="BC494" s="44" t="str">
        <f>IF(AND(AC494&lt;&gt;"",AF494&lt;&gt;""),SUMPRODUCT((A_remplir!A507:A1496=A494)*A_remplir!D507:D1496),"")</f>
        <v/>
      </c>
      <c r="BD494" s="9"/>
      <c r="BE494" s="9"/>
      <c r="BF494" s="9"/>
      <c r="BG494" s="9"/>
      <c r="BH494" s="9"/>
      <c r="BI494" s="9"/>
      <c r="BJ494" s="9"/>
      <c r="BK494" s="9"/>
      <c r="BL494" s="9"/>
      <c r="BM494" s="9"/>
      <c r="BN494" s="9"/>
      <c r="BO494" s="9"/>
      <c r="BP494" s="9"/>
      <c r="BQ494" s="9"/>
      <c r="BR494" s="9"/>
      <c r="BS494" s="9"/>
      <c r="BT494" s="9"/>
      <c r="BU494" s="9"/>
      <c r="BV494" s="9"/>
      <c r="BW494" s="9"/>
      <c r="BX494" s="9"/>
      <c r="BY494" s="9"/>
      <c r="BZ494" s="9"/>
      <c r="CA494" s="9"/>
      <c r="CB494" s="9"/>
      <c r="CC494" s="9"/>
      <c r="CD494" s="9"/>
      <c r="CE494" s="9"/>
      <c r="CF494" s="9"/>
      <c r="CG494" s="9"/>
      <c r="CH494" s="9"/>
      <c r="CI494" s="9"/>
      <c r="CJ494" s="9"/>
      <c r="CK494" s="9"/>
      <c r="CL494" s="9"/>
      <c r="CM494" s="9" t="str">
        <f>IF(A_remplir!U507&lt;&gt;"",A_remplir!U507,"")</f>
        <v/>
      </c>
      <c r="CN494" s="9" t="str">
        <f>IF(A_remplir!W507&lt;&gt;"",A_remplir!W507,"")</f>
        <v/>
      </c>
      <c r="CO494" s="36" t="str">
        <f t="shared" si="16"/>
        <v/>
      </c>
    </row>
    <row r="495" spans="1:93" x14ac:dyDescent="0.25">
      <c r="A495" s="9"/>
      <c r="B495" s="9"/>
      <c r="C495" s="9"/>
      <c r="D495" s="9"/>
      <c r="E495" s="9"/>
      <c r="F495" s="9" t="str">
        <f>IF(A495&lt;&gt;"",A_remplir!$B$3,"")</f>
        <v/>
      </c>
      <c r="G495" s="9"/>
      <c r="H495" s="9" t="str">
        <f>IFERROR(VLOOKUP(G495,DONNEES!$C$2:$D$4,2,FALSE),"")</f>
        <v/>
      </c>
      <c r="I495" s="9"/>
      <c r="J495" s="9" t="str">
        <f>IFERROR(VLOOKUP(I495,DONNEES!$A$2:$B$4,2,FALSE),"")</f>
        <v/>
      </c>
      <c r="K495" s="9"/>
      <c r="L495" s="9"/>
      <c r="M495" s="9"/>
      <c r="N495" s="9" t="str">
        <f>IF(IF(A_remplir!B508&lt;&gt;0,A_remplir!B508,A_remplir!D508)=0,"",IF(A_remplir!B508&lt;&gt;0,A_remplir!B508,A_remplir!D508))</f>
        <v/>
      </c>
      <c r="O495" s="9"/>
      <c r="P495" s="9"/>
      <c r="Q495" s="9"/>
      <c r="R495" s="9" t="str">
        <f>IF(A_remplir!L508&lt;&gt;0,A_remplir!L508,"")</f>
        <v/>
      </c>
      <c r="S495" s="9" t="str">
        <f t="shared" si="15"/>
        <v/>
      </c>
      <c r="T495" s="9" t="str">
        <f>IF(A_remplir!I508&lt;&gt;0,A_remplir!I508,"")</f>
        <v/>
      </c>
      <c r="U495" s="9"/>
      <c r="V495" s="39" t="str">
        <f>IF(BC495&lt;&gt;"",A_remplir!$B$6,"")</f>
        <v/>
      </c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 t="str">
        <f>+IFERROR(VLOOKUP(AG495,DONNEES!M$6:$N494,2,0),"")</f>
        <v/>
      </c>
      <c r="AI495" s="9"/>
      <c r="AJ495" s="9" t="str">
        <f>IF(A_remplir!U508&lt;&gt;"",A_remplir!U508,"")</f>
        <v/>
      </c>
      <c r="AK495" s="9"/>
      <c r="AL495" s="9"/>
      <c r="AM495" s="9"/>
      <c r="AN495" s="9"/>
      <c r="AO495" s="9"/>
      <c r="AP495" s="9"/>
      <c r="AQ495" s="9"/>
      <c r="AR495" s="9"/>
      <c r="AS495" s="9"/>
      <c r="AT495" s="9"/>
      <c r="AU495" s="9"/>
      <c r="AV495" s="9"/>
      <c r="AW495" s="9"/>
      <c r="AX495" s="9"/>
      <c r="AY495" s="9"/>
      <c r="AZ495" s="9"/>
      <c r="BA495" s="9"/>
      <c r="BB495" s="9"/>
      <c r="BC495" s="44" t="str">
        <f>IF(AND(AC495&lt;&gt;"",AF495&lt;&gt;""),SUMPRODUCT((A_remplir!A508:A1497=A495)*A_remplir!D508:D1497),"")</f>
        <v/>
      </c>
      <c r="BD495" s="9"/>
      <c r="BE495" s="9"/>
      <c r="BF495" s="9"/>
      <c r="BG495" s="9"/>
      <c r="BH495" s="9"/>
      <c r="BI495" s="9"/>
      <c r="BJ495" s="9"/>
      <c r="BK495" s="9"/>
      <c r="BL495" s="9"/>
      <c r="BM495" s="9"/>
      <c r="BN495" s="9"/>
      <c r="BO495" s="9"/>
      <c r="BP495" s="9"/>
      <c r="BQ495" s="9"/>
      <c r="BR495" s="9"/>
      <c r="BS495" s="9"/>
      <c r="BT495" s="9"/>
      <c r="BU495" s="9"/>
      <c r="BV495" s="9"/>
      <c r="BW495" s="9"/>
      <c r="BX495" s="9"/>
      <c r="BY495" s="9"/>
      <c r="BZ495" s="9"/>
      <c r="CA495" s="9"/>
      <c r="CB495" s="9"/>
      <c r="CC495" s="9"/>
      <c r="CD495" s="9"/>
      <c r="CE495" s="9"/>
      <c r="CF495" s="9"/>
      <c r="CG495" s="9"/>
      <c r="CH495" s="9"/>
      <c r="CI495" s="9"/>
      <c r="CJ495" s="9"/>
      <c r="CK495" s="9"/>
      <c r="CL495" s="9"/>
      <c r="CM495" s="9" t="str">
        <f>IF(A_remplir!U508&lt;&gt;"",A_remplir!U508,"")</f>
        <v/>
      </c>
      <c r="CN495" s="9" t="str">
        <f>IF(A_remplir!W508&lt;&gt;"",A_remplir!W508,"")</f>
        <v/>
      </c>
      <c r="CO495" s="36" t="str">
        <f t="shared" si="16"/>
        <v/>
      </c>
    </row>
    <row r="496" spans="1:93" x14ac:dyDescent="0.25">
      <c r="A496" s="9"/>
      <c r="B496" s="9"/>
      <c r="C496" s="9"/>
      <c r="D496" s="9"/>
      <c r="E496" s="9"/>
      <c r="F496" s="9" t="str">
        <f>IF(A496&lt;&gt;"",A_remplir!$B$3,"")</f>
        <v/>
      </c>
      <c r="G496" s="9"/>
      <c r="H496" s="9" t="str">
        <f>IFERROR(VLOOKUP(G496,DONNEES!$C$2:$D$4,2,FALSE),"")</f>
        <v/>
      </c>
      <c r="I496" s="9"/>
      <c r="J496" s="9" t="str">
        <f>IFERROR(VLOOKUP(I496,DONNEES!$A$2:$B$4,2,FALSE),"")</f>
        <v/>
      </c>
      <c r="K496" s="9"/>
      <c r="L496" s="9"/>
      <c r="M496" s="9"/>
      <c r="N496" s="9" t="str">
        <f>IF(IF(A_remplir!B509&lt;&gt;0,A_remplir!B509,A_remplir!D509)=0,"",IF(A_remplir!B509&lt;&gt;0,A_remplir!B509,A_remplir!D509))</f>
        <v/>
      </c>
      <c r="O496" s="9"/>
      <c r="P496" s="9"/>
      <c r="Q496" s="9"/>
      <c r="R496" s="9" t="str">
        <f>IF(A_remplir!L509&lt;&gt;0,A_remplir!L509,"")</f>
        <v/>
      </c>
      <c r="S496" s="9" t="str">
        <f t="shared" si="15"/>
        <v/>
      </c>
      <c r="T496" s="9" t="str">
        <f>IF(A_remplir!I509&lt;&gt;0,A_remplir!I509,"")</f>
        <v/>
      </c>
      <c r="U496" s="9"/>
      <c r="V496" s="39" t="str">
        <f>IF(BC496&lt;&gt;"",A_remplir!$B$6,"")</f>
        <v/>
      </c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 t="str">
        <f>+IFERROR(VLOOKUP(AG496,DONNEES!M$6:$N495,2,0),"")</f>
        <v/>
      </c>
      <c r="AI496" s="9"/>
      <c r="AJ496" s="9" t="str">
        <f>IF(A_remplir!U509&lt;&gt;"",A_remplir!U509,"")</f>
        <v/>
      </c>
      <c r="AK496" s="9"/>
      <c r="AL496" s="9"/>
      <c r="AM496" s="9"/>
      <c r="AN496" s="9"/>
      <c r="AO496" s="9"/>
      <c r="AP496" s="9"/>
      <c r="AQ496" s="9"/>
      <c r="AR496" s="9"/>
      <c r="AS496" s="9"/>
      <c r="AT496" s="9"/>
      <c r="AU496" s="9"/>
      <c r="AV496" s="9"/>
      <c r="AW496" s="9"/>
      <c r="AX496" s="9"/>
      <c r="AY496" s="9"/>
      <c r="AZ496" s="9"/>
      <c r="BA496" s="9"/>
      <c r="BB496" s="9"/>
      <c r="BC496" s="44" t="str">
        <f>IF(AND(AC496&lt;&gt;"",AF496&lt;&gt;""),SUMPRODUCT((A_remplir!A509:A1498=A496)*A_remplir!D509:D1498),"")</f>
        <v/>
      </c>
      <c r="BD496" s="9"/>
      <c r="BE496" s="9"/>
      <c r="BF496" s="9"/>
      <c r="BG496" s="9"/>
      <c r="BH496" s="9"/>
      <c r="BI496" s="9"/>
      <c r="BJ496" s="9"/>
      <c r="BK496" s="9"/>
      <c r="BL496" s="9"/>
      <c r="BM496" s="9"/>
      <c r="BN496" s="9"/>
      <c r="BO496" s="9"/>
      <c r="BP496" s="9"/>
      <c r="BQ496" s="9"/>
      <c r="BR496" s="9"/>
      <c r="BS496" s="9"/>
      <c r="BT496" s="9"/>
      <c r="BU496" s="9"/>
      <c r="BV496" s="9"/>
      <c r="BW496" s="9"/>
      <c r="BX496" s="9"/>
      <c r="BY496" s="9"/>
      <c r="BZ496" s="9"/>
      <c r="CA496" s="9"/>
      <c r="CB496" s="9"/>
      <c r="CC496" s="9"/>
      <c r="CD496" s="9"/>
      <c r="CE496" s="9"/>
      <c r="CF496" s="9"/>
      <c r="CG496" s="9"/>
      <c r="CH496" s="9"/>
      <c r="CI496" s="9"/>
      <c r="CJ496" s="9"/>
      <c r="CK496" s="9"/>
      <c r="CL496" s="9"/>
      <c r="CM496" s="9" t="str">
        <f>IF(A_remplir!U509&lt;&gt;"",A_remplir!U509,"")</f>
        <v/>
      </c>
      <c r="CN496" s="9" t="str">
        <f>IF(A_remplir!W509&lt;&gt;"",A_remplir!W509,"")</f>
        <v/>
      </c>
      <c r="CO496" s="36" t="str">
        <f t="shared" si="16"/>
        <v/>
      </c>
    </row>
    <row r="497" spans="1:93" x14ac:dyDescent="0.25">
      <c r="A497" s="9"/>
      <c r="B497" s="9"/>
      <c r="C497" s="9"/>
      <c r="D497" s="9"/>
      <c r="E497" s="9"/>
      <c r="F497" s="9" t="str">
        <f>IF(A497&lt;&gt;"",A_remplir!$B$3,"")</f>
        <v/>
      </c>
      <c r="G497" s="9"/>
      <c r="H497" s="9" t="str">
        <f>IFERROR(VLOOKUP(G497,DONNEES!$C$2:$D$4,2,FALSE),"")</f>
        <v/>
      </c>
      <c r="I497" s="9"/>
      <c r="J497" s="9" t="str">
        <f>IFERROR(VLOOKUP(I497,DONNEES!$A$2:$B$4,2,FALSE),"")</f>
        <v/>
      </c>
      <c r="K497" s="9"/>
      <c r="L497" s="9"/>
      <c r="M497" s="9"/>
      <c r="N497" s="9" t="str">
        <f>IF(IF(A_remplir!B510&lt;&gt;0,A_remplir!B510,A_remplir!D510)=0,"",IF(A_remplir!B510&lt;&gt;0,A_remplir!B510,A_remplir!D510))</f>
        <v/>
      </c>
      <c r="O497" s="9"/>
      <c r="P497" s="9"/>
      <c r="Q497" s="9"/>
      <c r="R497" s="9" t="str">
        <f>IF(A_remplir!L510&lt;&gt;0,A_remplir!L510,"")</f>
        <v/>
      </c>
      <c r="S497" s="9" t="str">
        <f t="shared" si="15"/>
        <v/>
      </c>
      <c r="T497" s="9" t="str">
        <f>IF(A_remplir!I510&lt;&gt;0,A_remplir!I510,"")</f>
        <v/>
      </c>
      <c r="U497" s="9"/>
      <c r="V497" s="39" t="str">
        <f>IF(BC497&lt;&gt;"",A_remplir!$B$6,"")</f>
        <v/>
      </c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 t="str">
        <f>+IFERROR(VLOOKUP(AG497,DONNEES!M$6:$N496,2,0),"")</f>
        <v/>
      </c>
      <c r="AI497" s="9"/>
      <c r="AJ497" s="9" t="str">
        <f>IF(A_remplir!U510&lt;&gt;"",A_remplir!U510,"")</f>
        <v/>
      </c>
      <c r="AK497" s="9"/>
      <c r="AL497" s="9"/>
      <c r="AM497" s="9"/>
      <c r="AN497" s="9"/>
      <c r="AO497" s="9"/>
      <c r="AP497" s="9"/>
      <c r="AQ497" s="9"/>
      <c r="AR497" s="9"/>
      <c r="AS497" s="9"/>
      <c r="AT497" s="9"/>
      <c r="AU497" s="9"/>
      <c r="AV497" s="9"/>
      <c r="AW497" s="9"/>
      <c r="AX497" s="9"/>
      <c r="AY497" s="9"/>
      <c r="AZ497" s="9"/>
      <c r="BA497" s="9"/>
      <c r="BB497" s="9"/>
      <c r="BC497" s="44" t="str">
        <f>IF(AND(AC497&lt;&gt;"",AF497&lt;&gt;""),SUMPRODUCT((A_remplir!A510:A1499=A497)*A_remplir!D510:D1499),"")</f>
        <v/>
      </c>
      <c r="BD497" s="9"/>
      <c r="BE497" s="9"/>
      <c r="BF497" s="9"/>
      <c r="BG497" s="9"/>
      <c r="BH497" s="9"/>
      <c r="BI497" s="9"/>
      <c r="BJ497" s="9"/>
      <c r="BK497" s="9"/>
      <c r="BL497" s="9"/>
      <c r="BM497" s="9"/>
      <c r="BN497" s="9"/>
      <c r="BO497" s="9"/>
      <c r="BP497" s="9"/>
      <c r="BQ497" s="9"/>
      <c r="BR497" s="9"/>
      <c r="BS497" s="9"/>
      <c r="BT497" s="9"/>
      <c r="BU497" s="9"/>
      <c r="BV497" s="9"/>
      <c r="BW497" s="9"/>
      <c r="BX497" s="9"/>
      <c r="BY497" s="9"/>
      <c r="BZ497" s="9"/>
      <c r="CA497" s="9"/>
      <c r="CB497" s="9"/>
      <c r="CC497" s="9"/>
      <c r="CD497" s="9"/>
      <c r="CE497" s="9"/>
      <c r="CF497" s="9"/>
      <c r="CG497" s="9"/>
      <c r="CH497" s="9"/>
      <c r="CI497" s="9"/>
      <c r="CJ497" s="9"/>
      <c r="CK497" s="9"/>
      <c r="CL497" s="9"/>
      <c r="CM497" s="9" t="str">
        <f>IF(A_remplir!U510&lt;&gt;"",A_remplir!U510,"")</f>
        <v/>
      </c>
      <c r="CN497" s="9" t="str">
        <f>IF(A_remplir!W510&lt;&gt;"",A_remplir!W510,"")</f>
        <v/>
      </c>
      <c r="CO497" s="36" t="str">
        <f t="shared" si="16"/>
        <v/>
      </c>
    </row>
    <row r="498" spans="1:93" x14ac:dyDescent="0.25">
      <c r="A498" s="9"/>
      <c r="B498" s="9"/>
      <c r="C498" s="9"/>
      <c r="D498" s="9"/>
      <c r="E498" s="9"/>
      <c r="F498" s="9" t="str">
        <f>IF(A498&lt;&gt;"",A_remplir!$B$3,"")</f>
        <v/>
      </c>
      <c r="G498" s="9"/>
      <c r="H498" s="9" t="str">
        <f>IFERROR(VLOOKUP(G498,DONNEES!$C$2:$D$4,2,FALSE),"")</f>
        <v/>
      </c>
      <c r="I498" s="9"/>
      <c r="J498" s="9" t="str">
        <f>IFERROR(VLOOKUP(I498,DONNEES!$A$2:$B$4,2,FALSE),"")</f>
        <v/>
      </c>
      <c r="K498" s="9"/>
      <c r="L498" s="9"/>
      <c r="M498" s="9"/>
      <c r="N498" s="9" t="str">
        <f>IF(IF(A_remplir!B511&lt;&gt;0,A_remplir!B511,A_remplir!D511)=0,"",IF(A_remplir!B511&lt;&gt;0,A_remplir!B511,A_remplir!D511))</f>
        <v/>
      </c>
      <c r="O498" s="9"/>
      <c r="P498" s="9"/>
      <c r="Q498" s="9"/>
      <c r="R498" s="9" t="str">
        <f>IF(A_remplir!L511&lt;&gt;0,A_remplir!L511,"")</f>
        <v/>
      </c>
      <c r="S498" s="9" t="str">
        <f t="shared" si="15"/>
        <v/>
      </c>
      <c r="T498" s="9" t="str">
        <f>IF(A_remplir!I511&lt;&gt;0,A_remplir!I511,"")</f>
        <v/>
      </c>
      <c r="U498" s="9"/>
      <c r="V498" s="39" t="str">
        <f>IF(BC498&lt;&gt;"",A_remplir!$B$6,"")</f>
        <v/>
      </c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 t="str">
        <f>+IFERROR(VLOOKUP(AG498,DONNEES!M$6:$N497,2,0),"")</f>
        <v/>
      </c>
      <c r="AI498" s="9"/>
      <c r="AJ498" s="9" t="str">
        <f>IF(A_remplir!U511&lt;&gt;"",A_remplir!U511,"")</f>
        <v/>
      </c>
      <c r="AK498" s="9"/>
      <c r="AL498" s="9"/>
      <c r="AM498" s="9"/>
      <c r="AN498" s="9"/>
      <c r="AO498" s="9"/>
      <c r="AP498" s="9"/>
      <c r="AQ498" s="9"/>
      <c r="AR498" s="9"/>
      <c r="AS498" s="9"/>
      <c r="AT498" s="9"/>
      <c r="AU498" s="9"/>
      <c r="AV498" s="9"/>
      <c r="AW498" s="9"/>
      <c r="AX498" s="9"/>
      <c r="AY498" s="9"/>
      <c r="AZ498" s="9"/>
      <c r="BA498" s="9"/>
      <c r="BB498" s="9"/>
      <c r="BC498" s="44" t="str">
        <f>IF(AND(AC498&lt;&gt;"",AF498&lt;&gt;""),SUMPRODUCT((A_remplir!A511:A1500=A498)*A_remplir!D511:D1500),"")</f>
        <v/>
      </c>
      <c r="BD498" s="9"/>
      <c r="BE498" s="9"/>
      <c r="BF498" s="9"/>
      <c r="BG498" s="9"/>
      <c r="BH498" s="9"/>
      <c r="BI498" s="9"/>
      <c r="BJ498" s="9"/>
      <c r="BK498" s="9"/>
      <c r="BL498" s="9"/>
      <c r="BM498" s="9"/>
      <c r="BN498" s="9"/>
      <c r="BO498" s="9"/>
      <c r="BP498" s="9"/>
      <c r="BQ498" s="9"/>
      <c r="BR498" s="9"/>
      <c r="BS498" s="9"/>
      <c r="BT498" s="9"/>
      <c r="BU498" s="9"/>
      <c r="BV498" s="9"/>
      <c r="BW498" s="9"/>
      <c r="BX498" s="9"/>
      <c r="BY498" s="9"/>
      <c r="BZ498" s="9"/>
      <c r="CA498" s="9"/>
      <c r="CB498" s="9"/>
      <c r="CC498" s="9"/>
      <c r="CD498" s="9"/>
      <c r="CE498" s="9"/>
      <c r="CF498" s="9"/>
      <c r="CG498" s="9"/>
      <c r="CH498" s="9"/>
      <c r="CI498" s="9"/>
      <c r="CJ498" s="9"/>
      <c r="CK498" s="9"/>
      <c r="CL498" s="9"/>
      <c r="CM498" s="9" t="str">
        <f>IF(A_remplir!U511&lt;&gt;"",A_remplir!U511,"")</f>
        <v/>
      </c>
      <c r="CN498" s="9" t="str">
        <f>IF(A_remplir!W511&lt;&gt;"",A_remplir!W511,"")</f>
        <v/>
      </c>
      <c r="CO498" s="36" t="str">
        <f t="shared" si="16"/>
        <v/>
      </c>
    </row>
    <row r="499" spans="1:93" x14ac:dyDescent="0.25">
      <c r="A499" s="9"/>
      <c r="B499" s="9"/>
      <c r="C499" s="9"/>
      <c r="D499" s="9"/>
      <c r="E499" s="9"/>
      <c r="F499" s="9" t="str">
        <f>IF(A499&lt;&gt;"",A_remplir!$B$3,"")</f>
        <v/>
      </c>
      <c r="G499" s="9"/>
      <c r="H499" s="9" t="str">
        <f>IFERROR(VLOOKUP(G499,DONNEES!$C$2:$D$4,2,FALSE),"")</f>
        <v/>
      </c>
      <c r="I499" s="9"/>
      <c r="J499" s="9" t="str">
        <f>IFERROR(VLOOKUP(I499,DONNEES!$A$2:$B$4,2,FALSE),"")</f>
        <v/>
      </c>
      <c r="K499" s="9"/>
      <c r="L499" s="9"/>
      <c r="M499" s="9"/>
      <c r="N499" s="9" t="str">
        <f>IF(IF(A_remplir!B512&lt;&gt;0,A_remplir!B512,A_remplir!D512)=0,"",IF(A_remplir!B512&lt;&gt;0,A_remplir!B512,A_remplir!D512))</f>
        <v/>
      </c>
      <c r="O499" s="9"/>
      <c r="P499" s="9"/>
      <c r="Q499" s="9"/>
      <c r="R499" s="9" t="str">
        <f>IF(A_remplir!L512&lt;&gt;0,A_remplir!L512,"")</f>
        <v/>
      </c>
      <c r="S499" s="9" t="str">
        <f t="shared" si="15"/>
        <v/>
      </c>
      <c r="T499" s="9" t="str">
        <f>IF(A_remplir!I512&lt;&gt;0,A_remplir!I512,"")</f>
        <v/>
      </c>
      <c r="U499" s="9"/>
      <c r="V499" s="39" t="str">
        <f>IF(BC499&lt;&gt;"",A_remplir!$B$6,"")</f>
        <v/>
      </c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 t="str">
        <f>+IFERROR(VLOOKUP(AG499,DONNEES!M$6:$N498,2,0),"")</f>
        <v/>
      </c>
      <c r="AI499" s="9"/>
      <c r="AJ499" s="9" t="str">
        <f>IF(A_remplir!U512&lt;&gt;"",A_remplir!U512,"")</f>
        <v/>
      </c>
      <c r="AK499" s="9"/>
      <c r="AL499" s="9"/>
      <c r="AM499" s="9"/>
      <c r="AN499" s="9"/>
      <c r="AO499" s="9"/>
      <c r="AP499" s="9"/>
      <c r="AQ499" s="9"/>
      <c r="AR499" s="9"/>
      <c r="AS499" s="9"/>
      <c r="AT499" s="9"/>
      <c r="AU499" s="9"/>
      <c r="AV499" s="9"/>
      <c r="AW499" s="9"/>
      <c r="AX499" s="9"/>
      <c r="AY499" s="9"/>
      <c r="AZ499" s="9"/>
      <c r="BA499" s="9"/>
      <c r="BB499" s="9"/>
      <c r="BC499" s="44" t="str">
        <f>IF(AND(AC499&lt;&gt;"",AF499&lt;&gt;""),SUMPRODUCT((A_remplir!A512:A1501=A499)*A_remplir!D512:D1501),"")</f>
        <v/>
      </c>
      <c r="BD499" s="9"/>
      <c r="BE499" s="9"/>
      <c r="BF499" s="9"/>
      <c r="BG499" s="9"/>
      <c r="BH499" s="9"/>
      <c r="BI499" s="9"/>
      <c r="BJ499" s="9"/>
      <c r="BK499" s="9"/>
      <c r="BL499" s="9"/>
      <c r="BM499" s="9"/>
      <c r="BN499" s="9"/>
      <c r="BO499" s="9"/>
      <c r="BP499" s="9"/>
      <c r="BQ499" s="9"/>
      <c r="BR499" s="9"/>
      <c r="BS499" s="9"/>
      <c r="BT499" s="9"/>
      <c r="BU499" s="9"/>
      <c r="BV499" s="9"/>
      <c r="BW499" s="9"/>
      <c r="BX499" s="9"/>
      <c r="BY499" s="9"/>
      <c r="BZ499" s="9"/>
      <c r="CA499" s="9"/>
      <c r="CB499" s="9"/>
      <c r="CC499" s="9"/>
      <c r="CD499" s="9"/>
      <c r="CE499" s="9"/>
      <c r="CF499" s="9"/>
      <c r="CG499" s="9"/>
      <c r="CH499" s="9"/>
      <c r="CI499" s="9"/>
      <c r="CJ499" s="9"/>
      <c r="CK499" s="9"/>
      <c r="CL499" s="9"/>
      <c r="CM499" s="9" t="str">
        <f>IF(A_remplir!U512&lt;&gt;"",A_remplir!U512,"")</f>
        <v/>
      </c>
      <c r="CN499" s="9" t="str">
        <f>IF(A_remplir!W512&lt;&gt;"",A_remplir!W512,"")</f>
        <v/>
      </c>
      <c r="CO499" s="36" t="str">
        <f t="shared" si="16"/>
        <v/>
      </c>
    </row>
    <row r="500" spans="1:93" x14ac:dyDescent="0.25">
      <c r="A500" s="9"/>
      <c r="B500" s="9"/>
      <c r="C500" s="9"/>
      <c r="D500" s="9"/>
      <c r="E500" s="9"/>
      <c r="F500" s="9" t="str">
        <f>IF(A500&lt;&gt;"",A_remplir!$B$3,"")</f>
        <v/>
      </c>
      <c r="G500" s="9"/>
      <c r="H500" s="9" t="str">
        <f>IFERROR(VLOOKUP(G500,DONNEES!$C$2:$D$4,2,FALSE),"")</f>
        <v/>
      </c>
      <c r="I500" s="9"/>
      <c r="J500" s="9" t="str">
        <f>IFERROR(VLOOKUP(I500,DONNEES!$A$2:$B$4,2,FALSE),"")</f>
        <v/>
      </c>
      <c r="K500" s="9"/>
      <c r="L500" s="9"/>
      <c r="M500" s="9"/>
      <c r="N500" s="9" t="str">
        <f>IF(IF(A_remplir!B513&lt;&gt;0,A_remplir!B513,A_remplir!D513)=0,"",IF(A_remplir!B513&lt;&gt;0,A_remplir!B513,A_remplir!D513))</f>
        <v/>
      </c>
      <c r="O500" s="9"/>
      <c r="P500" s="9"/>
      <c r="Q500" s="9"/>
      <c r="R500" s="9" t="str">
        <f>IF(A_remplir!L513&lt;&gt;0,A_remplir!L513,"")</f>
        <v/>
      </c>
      <c r="S500" s="9" t="str">
        <f t="shared" si="15"/>
        <v/>
      </c>
      <c r="T500" s="9" t="str">
        <f>IF(A_remplir!I513&lt;&gt;0,A_remplir!I513,"")</f>
        <v/>
      </c>
      <c r="U500" s="9"/>
      <c r="V500" s="39" t="str">
        <f>IF(BC500&lt;&gt;"",A_remplir!$B$6,"")</f>
        <v/>
      </c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 t="str">
        <f>+IFERROR(VLOOKUP(AG500,DONNEES!M$6:$N499,2,0),"")</f>
        <v/>
      </c>
      <c r="AI500" s="9"/>
      <c r="AJ500" s="9" t="str">
        <f>IF(A_remplir!U513&lt;&gt;"",A_remplir!U513,"")</f>
        <v/>
      </c>
      <c r="AK500" s="9"/>
      <c r="AL500" s="9"/>
      <c r="AM500" s="9"/>
      <c r="AN500" s="9"/>
      <c r="AO500" s="9"/>
      <c r="AP500" s="9"/>
      <c r="AQ500" s="9"/>
      <c r="AR500" s="9"/>
      <c r="AS500" s="9"/>
      <c r="AT500" s="9"/>
      <c r="AU500" s="9"/>
      <c r="AV500" s="9"/>
      <c r="AW500" s="9"/>
      <c r="AX500" s="9"/>
      <c r="AY500" s="9"/>
      <c r="AZ500" s="9"/>
      <c r="BA500" s="9"/>
      <c r="BB500" s="9"/>
      <c r="BC500" s="44" t="str">
        <f>IF(AND(AC500&lt;&gt;"",AF500&lt;&gt;""),SUMPRODUCT((A_remplir!A513:A1502=A500)*A_remplir!D513:D1502),"")</f>
        <v/>
      </c>
      <c r="BD500" s="9"/>
      <c r="BE500" s="9"/>
      <c r="BF500" s="9"/>
      <c r="BG500" s="9"/>
      <c r="BH500" s="9"/>
      <c r="BI500" s="9"/>
      <c r="BJ500" s="9"/>
      <c r="BK500" s="9"/>
      <c r="BL500" s="9"/>
      <c r="BM500" s="9"/>
      <c r="BN500" s="9"/>
      <c r="BO500" s="9"/>
      <c r="BP500" s="9"/>
      <c r="BQ500" s="9"/>
      <c r="BR500" s="9"/>
      <c r="BS500" s="9"/>
      <c r="BT500" s="9"/>
      <c r="BU500" s="9"/>
      <c r="BV500" s="9"/>
      <c r="BW500" s="9"/>
      <c r="BX500" s="9"/>
      <c r="BY500" s="9"/>
      <c r="BZ500" s="9"/>
      <c r="CA500" s="9"/>
      <c r="CB500" s="9"/>
      <c r="CC500" s="9"/>
      <c r="CD500" s="9"/>
      <c r="CE500" s="9"/>
      <c r="CF500" s="9"/>
      <c r="CG500" s="9"/>
      <c r="CH500" s="9"/>
      <c r="CI500" s="9"/>
      <c r="CJ500" s="9"/>
      <c r="CK500" s="9"/>
      <c r="CL500" s="9"/>
      <c r="CM500" s="9" t="str">
        <f>IF(A_remplir!U513&lt;&gt;"",A_remplir!U513,"")</f>
        <v/>
      </c>
      <c r="CN500" s="9" t="str">
        <f>IF(A_remplir!W513&lt;&gt;"",A_remplir!W513,"")</f>
        <v/>
      </c>
      <c r="CO500" s="36" t="str">
        <f t="shared" si="16"/>
        <v/>
      </c>
    </row>
    <row r="501" spans="1:93" x14ac:dyDescent="0.25">
      <c r="A501" s="9"/>
      <c r="B501" s="9"/>
      <c r="C501" s="9"/>
      <c r="D501" s="9"/>
      <c r="E501" s="9"/>
      <c r="F501" s="9" t="str">
        <f>IF(A501&lt;&gt;"",A_remplir!$B$3,"")</f>
        <v/>
      </c>
      <c r="G501" s="9"/>
      <c r="H501" s="9" t="str">
        <f>IFERROR(VLOOKUP(G501,DONNEES!$C$2:$D$4,2,FALSE),"")</f>
        <v/>
      </c>
      <c r="I501" s="9"/>
      <c r="J501" s="9" t="str">
        <f>IFERROR(VLOOKUP(I501,DONNEES!$A$2:$B$4,2,FALSE),"")</f>
        <v/>
      </c>
      <c r="K501" s="9"/>
      <c r="L501" s="9"/>
      <c r="M501" s="9"/>
      <c r="N501" s="9" t="str">
        <f>IF(IF(A_remplir!B514&lt;&gt;0,A_remplir!B514,A_remplir!D514)=0,"",IF(A_remplir!B514&lt;&gt;0,A_remplir!B514,A_remplir!D514))</f>
        <v/>
      </c>
      <c r="O501" s="9"/>
      <c r="P501" s="9"/>
      <c r="Q501" s="9"/>
      <c r="R501" s="9" t="str">
        <f>IF(A_remplir!L514&lt;&gt;0,A_remplir!L514,"")</f>
        <v/>
      </c>
      <c r="S501" s="9" t="str">
        <f t="shared" si="15"/>
        <v/>
      </c>
      <c r="T501" s="9" t="str">
        <f>IF(A_remplir!I514&lt;&gt;0,A_remplir!I514,"")</f>
        <v/>
      </c>
      <c r="U501" s="9"/>
      <c r="V501" s="39" t="str">
        <f>IF(BC501&lt;&gt;"",A_remplir!$B$6,"")</f>
        <v/>
      </c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 t="str">
        <f>+IFERROR(VLOOKUP(AG501,DONNEES!M$6:$N500,2,0),"")</f>
        <v/>
      </c>
      <c r="AI501" s="9"/>
      <c r="AJ501" s="9" t="str">
        <f>IF(A_remplir!U514&lt;&gt;"",A_remplir!U514,"")</f>
        <v/>
      </c>
      <c r="AK501" s="9"/>
      <c r="AL501" s="9"/>
      <c r="AM501" s="9"/>
      <c r="AN501" s="9"/>
      <c r="AO501" s="9"/>
      <c r="AP501" s="9"/>
      <c r="AQ501" s="9"/>
      <c r="AR501" s="9"/>
      <c r="AS501" s="9"/>
      <c r="AT501" s="9"/>
      <c r="AU501" s="9"/>
      <c r="AV501" s="9"/>
      <c r="AW501" s="9"/>
      <c r="AX501" s="9"/>
      <c r="AY501" s="9"/>
      <c r="AZ501" s="9"/>
      <c r="BA501" s="9"/>
      <c r="BB501" s="9"/>
      <c r="BC501" s="44" t="str">
        <f>IF(AND(AC501&lt;&gt;"",AF501&lt;&gt;""),SUMPRODUCT((A_remplir!A514:A1503=A501)*A_remplir!D514:D1503),"")</f>
        <v/>
      </c>
      <c r="BD501" s="9"/>
      <c r="BE501" s="9"/>
      <c r="BF501" s="9"/>
      <c r="BG501" s="9"/>
      <c r="BH501" s="9"/>
      <c r="BI501" s="9"/>
      <c r="BJ501" s="9"/>
      <c r="BK501" s="9"/>
      <c r="BL501" s="9"/>
      <c r="BM501" s="9"/>
      <c r="BN501" s="9"/>
      <c r="BO501" s="9"/>
      <c r="BP501" s="9"/>
      <c r="BQ501" s="9"/>
      <c r="BR501" s="9"/>
      <c r="BS501" s="9"/>
      <c r="BT501" s="9"/>
      <c r="BU501" s="9"/>
      <c r="BV501" s="9"/>
      <c r="BW501" s="9"/>
      <c r="BX501" s="9"/>
      <c r="BY501" s="9"/>
      <c r="BZ501" s="9"/>
      <c r="CA501" s="9"/>
      <c r="CB501" s="9"/>
      <c r="CC501" s="9"/>
      <c r="CD501" s="9"/>
      <c r="CE501" s="9"/>
      <c r="CF501" s="9"/>
      <c r="CG501" s="9"/>
      <c r="CH501" s="9"/>
      <c r="CI501" s="9"/>
      <c r="CJ501" s="9"/>
      <c r="CK501" s="9"/>
      <c r="CL501" s="9"/>
      <c r="CM501" s="9" t="str">
        <f>IF(A_remplir!U514&lt;&gt;"",A_remplir!U514,"")</f>
        <v/>
      </c>
      <c r="CN501" s="9" t="str">
        <f>IF(A_remplir!W514&lt;&gt;"",A_remplir!W514,"")</f>
        <v/>
      </c>
      <c r="CO501" s="36" t="str">
        <f t="shared" si="16"/>
        <v/>
      </c>
    </row>
    <row r="502" spans="1:93" x14ac:dyDescent="0.25">
      <c r="A502" s="9"/>
      <c r="B502" s="9"/>
      <c r="C502" s="9"/>
      <c r="D502" s="9"/>
      <c r="E502" s="9"/>
      <c r="F502" s="9" t="str">
        <f>IF(A502&lt;&gt;"",A_remplir!$B$3,"")</f>
        <v/>
      </c>
      <c r="G502" s="9"/>
      <c r="H502" s="9" t="str">
        <f>IFERROR(VLOOKUP(G502,DONNEES!$C$2:$D$4,2,FALSE),"")</f>
        <v/>
      </c>
      <c r="I502" s="9"/>
      <c r="J502" s="9" t="str">
        <f>IFERROR(VLOOKUP(I502,DONNEES!$A$2:$B$4,2,FALSE),"")</f>
        <v/>
      </c>
      <c r="K502" s="9"/>
      <c r="L502" s="9"/>
      <c r="M502" s="9"/>
      <c r="N502" s="9" t="str">
        <f>IF(IF(A_remplir!B515&lt;&gt;0,A_remplir!B515,A_remplir!D515)=0,"",IF(A_remplir!B515&lt;&gt;0,A_remplir!B515,A_remplir!D515))</f>
        <v/>
      </c>
      <c r="O502" s="9"/>
      <c r="P502" s="9"/>
      <c r="Q502" s="9"/>
      <c r="R502" s="9" t="str">
        <f>IF(A_remplir!L515&lt;&gt;0,A_remplir!L515,"")</f>
        <v/>
      </c>
      <c r="S502" s="9" t="str">
        <f t="shared" si="15"/>
        <v/>
      </c>
      <c r="T502" s="9" t="str">
        <f>IF(A_remplir!I515&lt;&gt;0,A_remplir!I515,"")</f>
        <v/>
      </c>
      <c r="U502" s="9"/>
      <c r="V502" s="39" t="str">
        <f>IF(BC502&lt;&gt;"",A_remplir!$B$6,"")</f>
        <v/>
      </c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 t="str">
        <f>+IFERROR(VLOOKUP(AG502,DONNEES!M$6:$N501,2,0),"")</f>
        <v/>
      </c>
      <c r="AI502" s="9"/>
      <c r="AJ502" s="9" t="str">
        <f>IF(A_remplir!U515&lt;&gt;"",A_remplir!U515,"")</f>
        <v/>
      </c>
      <c r="AK502" s="9"/>
      <c r="AL502" s="9"/>
      <c r="AM502" s="9"/>
      <c r="AN502" s="9"/>
      <c r="AO502" s="9"/>
      <c r="AP502" s="9"/>
      <c r="AQ502" s="9"/>
      <c r="AR502" s="9"/>
      <c r="AS502" s="9"/>
      <c r="AT502" s="9"/>
      <c r="AU502" s="9"/>
      <c r="AV502" s="9"/>
      <c r="AW502" s="9"/>
      <c r="AX502" s="9"/>
      <c r="AY502" s="9"/>
      <c r="AZ502" s="9"/>
      <c r="BA502" s="9"/>
      <c r="BB502" s="9"/>
      <c r="BC502" s="44" t="str">
        <f>IF(AND(AC502&lt;&gt;"",AF502&lt;&gt;""),SUMPRODUCT((A_remplir!A515:A1504=A502)*A_remplir!D515:D1504),"")</f>
        <v/>
      </c>
      <c r="BD502" s="9"/>
      <c r="BE502" s="9"/>
      <c r="BF502" s="9"/>
      <c r="BG502" s="9"/>
      <c r="BH502" s="9"/>
      <c r="BI502" s="9"/>
      <c r="BJ502" s="9"/>
      <c r="BK502" s="9"/>
      <c r="BL502" s="9"/>
      <c r="BM502" s="9"/>
      <c r="BN502" s="9"/>
      <c r="BO502" s="9"/>
      <c r="BP502" s="9"/>
      <c r="BQ502" s="9"/>
      <c r="BR502" s="9"/>
      <c r="BS502" s="9"/>
      <c r="BT502" s="9"/>
      <c r="BU502" s="9"/>
      <c r="BV502" s="9"/>
      <c r="BW502" s="9"/>
      <c r="BX502" s="9"/>
      <c r="BY502" s="9"/>
      <c r="BZ502" s="9"/>
      <c r="CA502" s="9"/>
      <c r="CB502" s="9"/>
      <c r="CC502" s="9"/>
      <c r="CD502" s="9"/>
      <c r="CE502" s="9"/>
      <c r="CF502" s="9"/>
      <c r="CG502" s="9"/>
      <c r="CH502" s="9"/>
      <c r="CI502" s="9"/>
      <c r="CJ502" s="9"/>
      <c r="CK502" s="9"/>
      <c r="CL502" s="9"/>
      <c r="CM502" s="9" t="str">
        <f>IF(A_remplir!U515&lt;&gt;"",A_remplir!U515,"")</f>
        <v/>
      </c>
      <c r="CN502" s="9" t="str">
        <f>IF(A_remplir!W515&lt;&gt;"",A_remplir!W515,"")</f>
        <v/>
      </c>
      <c r="CO502" s="36" t="str">
        <f t="shared" si="16"/>
        <v/>
      </c>
    </row>
    <row r="503" spans="1:93" x14ac:dyDescent="0.25">
      <c r="A503" s="9"/>
      <c r="B503" s="9"/>
      <c r="C503" s="9"/>
      <c r="D503" s="9"/>
      <c r="E503" s="9"/>
      <c r="F503" s="9" t="str">
        <f>IF(A503&lt;&gt;"",A_remplir!$B$3,"")</f>
        <v/>
      </c>
      <c r="G503" s="9"/>
      <c r="H503" s="9" t="str">
        <f>IFERROR(VLOOKUP(G503,DONNEES!$C$2:$D$4,2,FALSE),"")</f>
        <v/>
      </c>
      <c r="I503" s="9"/>
      <c r="J503" s="9" t="str">
        <f>IFERROR(VLOOKUP(I503,DONNEES!$A$2:$B$4,2,FALSE),"")</f>
        <v/>
      </c>
      <c r="K503" s="9"/>
      <c r="L503" s="9"/>
      <c r="M503" s="9"/>
      <c r="N503" s="9" t="str">
        <f>IF(IF(A_remplir!B516&lt;&gt;0,A_remplir!B516,A_remplir!D516)=0,"",IF(A_remplir!B516&lt;&gt;0,A_remplir!B516,A_remplir!D516))</f>
        <v/>
      </c>
      <c r="O503" s="9"/>
      <c r="P503" s="9"/>
      <c r="Q503" s="9"/>
      <c r="R503" s="9" t="str">
        <f>IF(A_remplir!L516&lt;&gt;0,A_remplir!L516,"")</f>
        <v/>
      </c>
      <c r="S503" s="9" t="str">
        <f t="shared" si="15"/>
        <v/>
      </c>
      <c r="T503" s="9" t="str">
        <f>IF(A_remplir!I516&lt;&gt;0,A_remplir!I516,"")</f>
        <v/>
      </c>
      <c r="U503" s="9"/>
      <c r="V503" s="39" t="str">
        <f>IF(BC503&lt;&gt;"",A_remplir!$B$6,"")</f>
        <v/>
      </c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 t="str">
        <f>+IFERROR(VLOOKUP(AG503,DONNEES!M$6:$N502,2,0),"")</f>
        <v/>
      </c>
      <c r="AI503" s="9"/>
      <c r="AJ503" s="9" t="str">
        <f>IF(A_remplir!U516&lt;&gt;"",A_remplir!U516,"")</f>
        <v/>
      </c>
      <c r="AK503" s="9"/>
      <c r="AL503" s="9"/>
      <c r="AM503" s="9"/>
      <c r="AN503" s="9"/>
      <c r="AO503" s="9"/>
      <c r="AP503" s="9"/>
      <c r="AQ503" s="9"/>
      <c r="AR503" s="9"/>
      <c r="AS503" s="9"/>
      <c r="AT503" s="9"/>
      <c r="AU503" s="9"/>
      <c r="AV503" s="9"/>
      <c r="AW503" s="9"/>
      <c r="AX503" s="9"/>
      <c r="AY503" s="9"/>
      <c r="AZ503" s="9"/>
      <c r="BA503" s="9"/>
      <c r="BB503" s="9"/>
      <c r="BC503" s="44" t="str">
        <f>IF(AND(AC503&lt;&gt;"",AF503&lt;&gt;""),SUMPRODUCT((A_remplir!A516:A1505=A503)*A_remplir!D516:D1505),"")</f>
        <v/>
      </c>
      <c r="BD503" s="9"/>
      <c r="BE503" s="9"/>
      <c r="BF503" s="9"/>
      <c r="BG503" s="9"/>
      <c r="BH503" s="9"/>
      <c r="BI503" s="9"/>
      <c r="BJ503" s="9"/>
      <c r="BK503" s="9"/>
      <c r="BL503" s="9"/>
      <c r="BM503" s="9"/>
      <c r="BN503" s="9"/>
      <c r="BO503" s="9"/>
      <c r="BP503" s="9"/>
      <c r="BQ503" s="9"/>
      <c r="BR503" s="9"/>
      <c r="BS503" s="9"/>
      <c r="BT503" s="9"/>
      <c r="BU503" s="9"/>
      <c r="BV503" s="9"/>
      <c r="BW503" s="9"/>
      <c r="BX503" s="9"/>
      <c r="BY503" s="9"/>
      <c r="BZ503" s="9"/>
      <c r="CA503" s="9"/>
      <c r="CB503" s="9"/>
      <c r="CC503" s="9"/>
      <c r="CD503" s="9"/>
      <c r="CE503" s="9"/>
      <c r="CF503" s="9"/>
      <c r="CG503" s="9"/>
      <c r="CH503" s="9"/>
      <c r="CI503" s="9"/>
      <c r="CJ503" s="9"/>
      <c r="CK503" s="9"/>
      <c r="CL503" s="9"/>
      <c r="CM503" s="9" t="str">
        <f>IF(A_remplir!U516&lt;&gt;"",A_remplir!U516,"")</f>
        <v/>
      </c>
      <c r="CN503" s="9" t="str">
        <f>IF(A_remplir!W516&lt;&gt;"",A_remplir!W516,"")</f>
        <v/>
      </c>
      <c r="CO503" s="36" t="str">
        <f t="shared" si="16"/>
        <v/>
      </c>
    </row>
    <row r="504" spans="1:93" x14ac:dyDescent="0.25">
      <c r="A504" s="9"/>
      <c r="B504" s="9"/>
      <c r="C504" s="9"/>
      <c r="D504" s="9"/>
      <c r="E504" s="9"/>
      <c r="F504" s="9" t="str">
        <f>IF(A504&lt;&gt;"",A_remplir!$B$3,"")</f>
        <v/>
      </c>
      <c r="G504" s="9"/>
      <c r="H504" s="9" t="str">
        <f>IFERROR(VLOOKUP(G504,DONNEES!$C$2:$D$4,2,FALSE),"")</f>
        <v/>
      </c>
      <c r="I504" s="9"/>
      <c r="J504" s="9" t="str">
        <f>IFERROR(VLOOKUP(I504,DONNEES!$A$2:$B$4,2,FALSE),"")</f>
        <v/>
      </c>
      <c r="K504" s="9"/>
      <c r="L504" s="9"/>
      <c r="M504" s="9"/>
      <c r="N504" s="9" t="str">
        <f>IF(IF(A_remplir!B517&lt;&gt;0,A_remplir!B517,A_remplir!D517)=0,"",IF(A_remplir!B517&lt;&gt;0,A_remplir!B517,A_remplir!D517))</f>
        <v/>
      </c>
      <c r="O504" s="9"/>
      <c r="P504" s="9"/>
      <c r="Q504" s="9"/>
      <c r="R504" s="9" t="str">
        <f>IF(A_remplir!L517&lt;&gt;0,A_remplir!L517,"")</f>
        <v/>
      </c>
      <c r="S504" s="9" t="str">
        <f t="shared" si="15"/>
        <v/>
      </c>
      <c r="T504" s="9" t="str">
        <f>IF(A_remplir!I517&lt;&gt;0,A_remplir!I517,"")</f>
        <v/>
      </c>
      <c r="U504" s="9"/>
      <c r="V504" s="39" t="str">
        <f>IF(BC504&lt;&gt;"",A_remplir!$B$6,"")</f>
        <v/>
      </c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 t="str">
        <f>+IFERROR(VLOOKUP(AG504,DONNEES!M$6:$N503,2,0),"")</f>
        <v/>
      </c>
      <c r="AI504" s="9"/>
      <c r="AJ504" s="9" t="str">
        <f>IF(A_remplir!U517&lt;&gt;"",A_remplir!U517,"")</f>
        <v/>
      </c>
      <c r="AK504" s="9"/>
      <c r="AL504" s="9"/>
      <c r="AM504" s="9"/>
      <c r="AN504" s="9"/>
      <c r="AO504" s="9"/>
      <c r="AP504" s="9"/>
      <c r="AQ504" s="9"/>
      <c r="AR504" s="9"/>
      <c r="AS504" s="9"/>
      <c r="AT504" s="9"/>
      <c r="AU504" s="9"/>
      <c r="AV504" s="9"/>
      <c r="AW504" s="9"/>
      <c r="AX504" s="9"/>
      <c r="AY504" s="9"/>
      <c r="AZ504" s="9"/>
      <c r="BA504" s="9"/>
      <c r="BB504" s="9"/>
      <c r="BC504" s="44" t="str">
        <f>IF(AND(AC504&lt;&gt;"",AF504&lt;&gt;""),SUMPRODUCT((A_remplir!A517:A1506=A504)*A_remplir!D517:D1506),"")</f>
        <v/>
      </c>
      <c r="BD504" s="9"/>
      <c r="BE504" s="9"/>
      <c r="BF504" s="9"/>
      <c r="BG504" s="9"/>
      <c r="BH504" s="9"/>
      <c r="BI504" s="9"/>
      <c r="BJ504" s="9"/>
      <c r="BK504" s="9"/>
      <c r="BL504" s="9"/>
      <c r="BM504" s="9"/>
      <c r="BN504" s="9"/>
      <c r="BO504" s="9"/>
      <c r="BP504" s="9"/>
      <c r="BQ504" s="9"/>
      <c r="BR504" s="9"/>
      <c r="BS504" s="9"/>
      <c r="BT504" s="9"/>
      <c r="BU504" s="9"/>
      <c r="BV504" s="9"/>
      <c r="BW504" s="9"/>
      <c r="BX504" s="9"/>
      <c r="BY504" s="9"/>
      <c r="BZ504" s="9"/>
      <c r="CA504" s="9"/>
      <c r="CB504" s="9"/>
      <c r="CC504" s="9"/>
      <c r="CD504" s="9"/>
      <c r="CE504" s="9"/>
      <c r="CF504" s="9"/>
      <c r="CG504" s="9"/>
      <c r="CH504" s="9"/>
      <c r="CI504" s="9"/>
      <c r="CJ504" s="9"/>
      <c r="CK504" s="9"/>
      <c r="CL504" s="9"/>
      <c r="CM504" s="9" t="str">
        <f>IF(A_remplir!U517&lt;&gt;"",A_remplir!U517,"")</f>
        <v/>
      </c>
      <c r="CN504" s="9" t="str">
        <f>IF(A_remplir!W517&lt;&gt;"",A_remplir!W517,"")</f>
        <v/>
      </c>
      <c r="CO504" s="36" t="str">
        <f t="shared" si="16"/>
        <v/>
      </c>
    </row>
    <row r="505" spans="1:93" x14ac:dyDescent="0.25">
      <c r="A505" s="9"/>
      <c r="B505" s="9"/>
      <c r="C505" s="9"/>
      <c r="D505" s="9"/>
      <c r="E505" s="9"/>
      <c r="F505" s="9" t="str">
        <f>IF(A505&lt;&gt;"",A_remplir!$B$3,"")</f>
        <v/>
      </c>
      <c r="G505" s="9"/>
      <c r="H505" s="9" t="str">
        <f>IFERROR(VLOOKUP(G505,DONNEES!$C$2:$D$4,2,FALSE),"")</f>
        <v/>
      </c>
      <c r="I505" s="9"/>
      <c r="J505" s="9" t="str">
        <f>IFERROR(VLOOKUP(I505,DONNEES!$A$2:$B$4,2,FALSE),"")</f>
        <v/>
      </c>
      <c r="K505" s="9"/>
      <c r="L505" s="9"/>
      <c r="M505" s="9"/>
      <c r="N505" s="9" t="str">
        <f>IF(IF(A_remplir!B518&lt;&gt;0,A_remplir!B518,A_remplir!D518)=0,"",IF(A_remplir!B518&lt;&gt;0,A_remplir!B518,A_remplir!D518))</f>
        <v/>
      </c>
      <c r="O505" s="9"/>
      <c r="P505" s="9"/>
      <c r="Q505" s="9"/>
      <c r="R505" s="9" t="str">
        <f>IF(A_remplir!L518&lt;&gt;0,A_remplir!L518,"")</f>
        <v/>
      </c>
      <c r="S505" s="9" t="str">
        <f t="shared" si="15"/>
        <v/>
      </c>
      <c r="T505" s="9" t="str">
        <f>IF(A_remplir!I518&lt;&gt;0,A_remplir!I518,"")</f>
        <v/>
      </c>
      <c r="U505" s="9"/>
      <c r="V505" s="39" t="str">
        <f>IF(BC505&lt;&gt;"",A_remplir!$B$6,"")</f>
        <v/>
      </c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 t="str">
        <f>+IFERROR(VLOOKUP(AG505,DONNEES!M$6:$N504,2,0),"")</f>
        <v/>
      </c>
      <c r="AI505" s="9"/>
      <c r="AJ505" s="9" t="str">
        <f>IF(A_remplir!U518&lt;&gt;"",A_remplir!U518,"")</f>
        <v/>
      </c>
      <c r="AK505" s="9"/>
      <c r="AL505" s="9"/>
      <c r="AM505" s="9"/>
      <c r="AN505" s="9"/>
      <c r="AO505" s="9"/>
      <c r="AP505" s="9"/>
      <c r="AQ505" s="9"/>
      <c r="AR505" s="9"/>
      <c r="AS505" s="9"/>
      <c r="AT505" s="9"/>
      <c r="AU505" s="9"/>
      <c r="AV505" s="9"/>
      <c r="AW505" s="9"/>
      <c r="AX505" s="9"/>
      <c r="AY505" s="9"/>
      <c r="AZ505" s="9"/>
      <c r="BA505" s="9"/>
      <c r="BB505" s="9"/>
      <c r="BC505" s="44" t="str">
        <f>IF(AND(AC505&lt;&gt;"",AF505&lt;&gt;""),SUMPRODUCT((A_remplir!A518:A1507=A505)*A_remplir!D518:D1507),"")</f>
        <v/>
      </c>
      <c r="BD505" s="9"/>
      <c r="BE505" s="9"/>
      <c r="BF505" s="9"/>
      <c r="BG505" s="9"/>
      <c r="BH505" s="9"/>
      <c r="BI505" s="9"/>
      <c r="BJ505" s="9"/>
      <c r="BK505" s="9"/>
      <c r="BL505" s="9"/>
      <c r="BM505" s="9"/>
      <c r="BN505" s="9"/>
      <c r="BO505" s="9"/>
      <c r="BP505" s="9"/>
      <c r="BQ505" s="9"/>
      <c r="BR505" s="9"/>
      <c r="BS505" s="9"/>
      <c r="BT505" s="9"/>
      <c r="BU505" s="9"/>
      <c r="BV505" s="9"/>
      <c r="BW505" s="9"/>
      <c r="BX505" s="9"/>
      <c r="BY505" s="9"/>
      <c r="BZ505" s="9"/>
      <c r="CA505" s="9"/>
      <c r="CB505" s="9"/>
      <c r="CC505" s="9"/>
      <c r="CD505" s="9"/>
      <c r="CE505" s="9"/>
      <c r="CF505" s="9"/>
      <c r="CG505" s="9"/>
      <c r="CH505" s="9"/>
      <c r="CI505" s="9"/>
      <c r="CJ505" s="9"/>
      <c r="CK505" s="9"/>
      <c r="CL505" s="9"/>
      <c r="CM505" s="9" t="str">
        <f>IF(A_remplir!U518&lt;&gt;"",A_remplir!U518,"")</f>
        <v/>
      </c>
      <c r="CN505" s="9" t="str">
        <f>IF(A_remplir!W518&lt;&gt;"",A_remplir!W518,"")</f>
        <v/>
      </c>
      <c r="CO505" s="36" t="str">
        <f>IF(CM505&lt;&gt;"","01","")</f>
        <v/>
      </c>
    </row>
    <row r="506" spans="1:93" x14ac:dyDescent="0.25">
      <c r="A506" s="9"/>
      <c r="B506" s="9"/>
      <c r="C506" s="9"/>
      <c r="D506" s="9"/>
      <c r="E506" s="9"/>
      <c r="F506" s="9" t="str">
        <f>IF(A506&lt;&gt;"",A_remplir!$B$3,"")</f>
        <v/>
      </c>
      <c r="G506" s="9"/>
      <c r="H506" s="9" t="str">
        <f>IFERROR(VLOOKUP(G506,DONNEES!$C$2:$D$4,2,FALSE),"")</f>
        <v/>
      </c>
      <c r="I506" s="9"/>
      <c r="J506" s="9" t="str">
        <f>IFERROR(VLOOKUP(I506,DONNEES!$A$2:$B$4,2,FALSE),"")</f>
        <v/>
      </c>
      <c r="K506" s="9"/>
      <c r="L506" s="9"/>
      <c r="M506" s="9"/>
      <c r="N506" s="9" t="str">
        <f>IF(IF(A_remplir!B519&lt;&gt;0,A_remplir!B519,A_remplir!D519)=0,"",IF(A_remplir!B519&lt;&gt;0,A_remplir!B519,A_remplir!D519))</f>
        <v/>
      </c>
      <c r="O506" s="9"/>
      <c r="P506" s="9"/>
      <c r="Q506" s="9"/>
      <c r="R506" s="9" t="str">
        <f>IF(A_remplir!L519&lt;&gt;0,A_remplir!L519,"")</f>
        <v/>
      </c>
      <c r="S506" s="9" t="str">
        <f t="shared" si="15"/>
        <v/>
      </c>
      <c r="T506" s="9" t="str">
        <f>IF(A_remplir!I519&lt;&gt;0,A_remplir!I519,"")</f>
        <v/>
      </c>
      <c r="U506" s="9"/>
      <c r="V506" s="39" t="str">
        <f>IF(BC506&lt;&gt;"",A_remplir!$B$6,"")</f>
        <v/>
      </c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 t="str">
        <f>+IFERROR(VLOOKUP(AG506,DONNEES!M$6:$N505,2,0),"")</f>
        <v/>
      </c>
      <c r="AI506" s="9"/>
      <c r="AJ506" s="9" t="str">
        <f>IF(A_remplir!U519&lt;&gt;"",A_remplir!U519,"")</f>
        <v/>
      </c>
      <c r="AK506" s="9"/>
      <c r="AL506" s="9"/>
      <c r="AM506" s="9"/>
      <c r="AN506" s="9"/>
      <c r="AO506" s="9"/>
      <c r="AP506" s="9"/>
      <c r="AQ506" s="9"/>
      <c r="AR506" s="9"/>
      <c r="AS506" s="9"/>
      <c r="AT506" s="9"/>
      <c r="AU506" s="9"/>
      <c r="AV506" s="9"/>
      <c r="AW506" s="9"/>
      <c r="AX506" s="9"/>
      <c r="AY506" s="9"/>
      <c r="AZ506" s="9"/>
      <c r="BA506" s="9"/>
      <c r="BB506" s="9"/>
      <c r="BC506" s="44" t="str">
        <f>IF(AND(AC506&lt;&gt;"",AF506&lt;&gt;""),SUMPRODUCT((A_remplir!A519:A1508=A506)*A_remplir!D519:D1508),"")</f>
        <v/>
      </c>
      <c r="BD506" s="9"/>
      <c r="BE506" s="9"/>
      <c r="BF506" s="9"/>
      <c r="BG506" s="9"/>
      <c r="BH506" s="9"/>
      <c r="BI506" s="9"/>
      <c r="BJ506" s="9"/>
      <c r="BK506" s="9"/>
      <c r="BL506" s="9"/>
      <c r="BM506" s="9"/>
      <c r="BN506" s="9"/>
      <c r="BO506" s="9"/>
      <c r="BP506" s="9"/>
      <c r="BQ506" s="9"/>
      <c r="BR506" s="9"/>
      <c r="BS506" s="9"/>
      <c r="BT506" s="9"/>
      <c r="BU506" s="9"/>
      <c r="BV506" s="9"/>
      <c r="BW506" s="9"/>
      <c r="BX506" s="9"/>
      <c r="BY506" s="9"/>
      <c r="BZ506" s="9"/>
      <c r="CA506" s="9"/>
      <c r="CB506" s="9"/>
      <c r="CC506" s="9"/>
      <c r="CD506" s="9"/>
      <c r="CE506" s="9"/>
      <c r="CF506" s="9"/>
      <c r="CG506" s="9"/>
      <c r="CH506" s="9"/>
      <c r="CI506" s="9"/>
      <c r="CJ506" s="9"/>
      <c r="CK506" s="9"/>
      <c r="CL506" s="9"/>
      <c r="CM506" s="9" t="str">
        <f>IF(A_remplir!U519&lt;&gt;"",A_remplir!U519,"")</f>
        <v/>
      </c>
      <c r="CN506" s="9" t="str">
        <f>IF(A_remplir!W519&lt;&gt;"",A_remplir!W519,"")</f>
        <v/>
      </c>
      <c r="CO506" s="36" t="str">
        <f t="shared" ref="CO506:CO569" si="17">IF(CM506&lt;&gt;"","01","")</f>
        <v/>
      </c>
    </row>
    <row r="507" spans="1:93" x14ac:dyDescent="0.25">
      <c r="A507" s="9"/>
      <c r="B507" s="9"/>
      <c r="C507" s="9"/>
      <c r="D507" s="9"/>
      <c r="E507" s="9"/>
      <c r="F507" s="9" t="str">
        <f>IF(A507&lt;&gt;"",A_remplir!$B$3,"")</f>
        <v/>
      </c>
      <c r="G507" s="9"/>
      <c r="H507" s="9" t="str">
        <f>IFERROR(VLOOKUP(G507,DONNEES!$C$2:$D$4,2,FALSE),"")</f>
        <v/>
      </c>
      <c r="I507" s="9"/>
      <c r="J507" s="9" t="str">
        <f>IFERROR(VLOOKUP(I507,DONNEES!$A$2:$B$4,2,FALSE),"")</f>
        <v/>
      </c>
      <c r="K507" s="9"/>
      <c r="L507" s="9"/>
      <c r="M507" s="9"/>
      <c r="N507" s="9" t="str">
        <f>IF(IF(A_remplir!B520&lt;&gt;0,A_remplir!B520,A_remplir!D520)=0,"",IF(A_remplir!B520&lt;&gt;0,A_remplir!B520,A_remplir!D520))</f>
        <v/>
      </c>
      <c r="O507" s="9"/>
      <c r="P507" s="9"/>
      <c r="Q507" s="9"/>
      <c r="R507" s="9" t="str">
        <f>IF(A_remplir!L520&lt;&gt;0,A_remplir!L520,"")</f>
        <v/>
      </c>
      <c r="S507" s="9" t="str">
        <f t="shared" si="15"/>
        <v/>
      </c>
      <c r="T507" s="9" t="str">
        <f>IF(A_remplir!I520&lt;&gt;0,A_remplir!I520,"")</f>
        <v/>
      </c>
      <c r="U507" s="9"/>
      <c r="V507" s="39" t="str">
        <f>IF(BC507&lt;&gt;"",A_remplir!$B$6,"")</f>
        <v/>
      </c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 t="str">
        <f>+IFERROR(VLOOKUP(AG507,DONNEES!M$6:$N506,2,0),"")</f>
        <v/>
      </c>
      <c r="AI507" s="9"/>
      <c r="AJ507" s="9" t="str">
        <f>IF(A_remplir!U520&lt;&gt;"",A_remplir!U520,"")</f>
        <v/>
      </c>
      <c r="AK507" s="9"/>
      <c r="AL507" s="9"/>
      <c r="AM507" s="9"/>
      <c r="AN507" s="9"/>
      <c r="AO507" s="9"/>
      <c r="AP507" s="9"/>
      <c r="AQ507" s="9"/>
      <c r="AR507" s="9"/>
      <c r="AS507" s="9"/>
      <c r="AT507" s="9"/>
      <c r="AU507" s="9"/>
      <c r="AV507" s="9"/>
      <c r="AW507" s="9"/>
      <c r="AX507" s="9"/>
      <c r="AY507" s="9"/>
      <c r="AZ507" s="9"/>
      <c r="BA507" s="9"/>
      <c r="BB507" s="9"/>
      <c r="BC507" s="44" t="str">
        <f>IF(AND(AC507&lt;&gt;"",AF507&lt;&gt;""),SUMPRODUCT((A_remplir!A520:A1509=A507)*A_remplir!D520:D1509),"")</f>
        <v/>
      </c>
      <c r="BD507" s="9"/>
      <c r="BE507" s="9"/>
      <c r="BF507" s="9"/>
      <c r="BG507" s="9"/>
      <c r="BH507" s="9"/>
      <c r="BI507" s="9"/>
      <c r="BJ507" s="9"/>
      <c r="BK507" s="9"/>
      <c r="BL507" s="9"/>
      <c r="BM507" s="9"/>
      <c r="BN507" s="9"/>
      <c r="BO507" s="9"/>
      <c r="BP507" s="9"/>
      <c r="BQ507" s="9"/>
      <c r="BR507" s="9"/>
      <c r="BS507" s="9"/>
      <c r="BT507" s="9"/>
      <c r="BU507" s="9"/>
      <c r="BV507" s="9"/>
      <c r="BW507" s="9"/>
      <c r="BX507" s="9"/>
      <c r="BY507" s="9"/>
      <c r="BZ507" s="9"/>
      <c r="CA507" s="9"/>
      <c r="CB507" s="9"/>
      <c r="CC507" s="9"/>
      <c r="CD507" s="9"/>
      <c r="CE507" s="9"/>
      <c r="CF507" s="9"/>
      <c r="CG507" s="9"/>
      <c r="CH507" s="9"/>
      <c r="CI507" s="9"/>
      <c r="CJ507" s="9"/>
      <c r="CK507" s="9"/>
      <c r="CL507" s="9"/>
      <c r="CM507" s="9" t="str">
        <f>IF(A_remplir!U520&lt;&gt;"",A_remplir!U520,"")</f>
        <v/>
      </c>
      <c r="CN507" s="9" t="str">
        <f>IF(A_remplir!W520&lt;&gt;"",A_remplir!W520,"")</f>
        <v/>
      </c>
      <c r="CO507" s="36" t="str">
        <f t="shared" si="17"/>
        <v/>
      </c>
    </row>
    <row r="508" spans="1:93" x14ac:dyDescent="0.25">
      <c r="A508" s="9"/>
      <c r="B508" s="9"/>
      <c r="C508" s="9"/>
      <c r="D508" s="9"/>
      <c r="E508" s="9"/>
      <c r="F508" s="9" t="str">
        <f>IF(A508&lt;&gt;"",A_remplir!$B$3,"")</f>
        <v/>
      </c>
      <c r="G508" s="9"/>
      <c r="H508" s="9" t="str">
        <f>IFERROR(VLOOKUP(G508,DONNEES!$C$2:$D$4,2,FALSE),"")</f>
        <v/>
      </c>
      <c r="I508" s="9"/>
      <c r="J508" s="9" t="str">
        <f>IFERROR(VLOOKUP(I508,DONNEES!$A$2:$B$4,2,FALSE),"")</f>
        <v/>
      </c>
      <c r="K508" s="9"/>
      <c r="L508" s="9"/>
      <c r="M508" s="9"/>
      <c r="N508" s="9" t="str">
        <f>IF(IF(A_remplir!B521&lt;&gt;0,A_remplir!B521,A_remplir!D521)=0,"",IF(A_remplir!B521&lt;&gt;0,A_remplir!B521,A_remplir!D521))</f>
        <v/>
      </c>
      <c r="O508" s="9"/>
      <c r="P508" s="9"/>
      <c r="Q508" s="9"/>
      <c r="R508" s="9" t="str">
        <f>IF(A_remplir!L521&lt;&gt;0,A_remplir!L521,"")</f>
        <v/>
      </c>
      <c r="S508" s="9" t="str">
        <f t="shared" si="15"/>
        <v/>
      </c>
      <c r="T508" s="9" t="str">
        <f>IF(A_remplir!I521&lt;&gt;0,A_remplir!I521,"")</f>
        <v/>
      </c>
      <c r="U508" s="9"/>
      <c r="V508" s="39" t="str">
        <f>IF(BC508&lt;&gt;"",A_remplir!$B$6,"")</f>
        <v/>
      </c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 t="str">
        <f>+IFERROR(VLOOKUP(AG508,DONNEES!M$6:$N507,2,0),"")</f>
        <v/>
      </c>
      <c r="AI508" s="9"/>
      <c r="AJ508" s="9" t="str">
        <f>IF(A_remplir!U521&lt;&gt;"",A_remplir!U521,"")</f>
        <v/>
      </c>
      <c r="AK508" s="9"/>
      <c r="AL508" s="9"/>
      <c r="AM508" s="9"/>
      <c r="AN508" s="9"/>
      <c r="AO508" s="9"/>
      <c r="AP508" s="9"/>
      <c r="AQ508" s="9"/>
      <c r="AR508" s="9"/>
      <c r="AS508" s="9"/>
      <c r="AT508" s="9"/>
      <c r="AU508" s="9"/>
      <c r="AV508" s="9"/>
      <c r="AW508" s="9"/>
      <c r="AX508" s="9"/>
      <c r="AY508" s="9"/>
      <c r="AZ508" s="9"/>
      <c r="BA508" s="9"/>
      <c r="BB508" s="9"/>
      <c r="BC508" s="44" t="str">
        <f>IF(AND(AC508&lt;&gt;"",AF508&lt;&gt;""),SUMPRODUCT((A_remplir!A521:A1510=A508)*A_remplir!D521:D1510),"")</f>
        <v/>
      </c>
      <c r="BD508" s="9"/>
      <c r="BE508" s="9"/>
      <c r="BF508" s="9"/>
      <c r="BG508" s="9"/>
      <c r="BH508" s="9"/>
      <c r="BI508" s="9"/>
      <c r="BJ508" s="9"/>
      <c r="BK508" s="9"/>
      <c r="BL508" s="9"/>
      <c r="BM508" s="9"/>
      <c r="BN508" s="9"/>
      <c r="BO508" s="9"/>
      <c r="BP508" s="9"/>
      <c r="BQ508" s="9"/>
      <c r="BR508" s="9"/>
      <c r="BS508" s="9"/>
      <c r="BT508" s="9"/>
      <c r="BU508" s="9"/>
      <c r="BV508" s="9"/>
      <c r="BW508" s="9"/>
      <c r="BX508" s="9"/>
      <c r="BY508" s="9"/>
      <c r="BZ508" s="9"/>
      <c r="CA508" s="9"/>
      <c r="CB508" s="9"/>
      <c r="CC508" s="9"/>
      <c r="CD508" s="9"/>
      <c r="CE508" s="9"/>
      <c r="CF508" s="9"/>
      <c r="CG508" s="9"/>
      <c r="CH508" s="9"/>
      <c r="CI508" s="9"/>
      <c r="CJ508" s="9"/>
      <c r="CK508" s="9"/>
      <c r="CL508" s="9"/>
      <c r="CM508" s="9" t="str">
        <f>IF(A_remplir!U521&lt;&gt;"",A_remplir!U521,"")</f>
        <v/>
      </c>
      <c r="CN508" s="9" t="str">
        <f>IF(A_remplir!W521&lt;&gt;"",A_remplir!W521,"")</f>
        <v/>
      </c>
      <c r="CO508" s="36" t="str">
        <f t="shared" si="17"/>
        <v/>
      </c>
    </row>
    <row r="509" spans="1:93" x14ac:dyDescent="0.25">
      <c r="A509" s="9"/>
      <c r="B509" s="9"/>
      <c r="C509" s="9"/>
      <c r="D509" s="9"/>
      <c r="E509" s="9"/>
      <c r="F509" s="9" t="str">
        <f>IF(A509&lt;&gt;"",A_remplir!$B$3,"")</f>
        <v/>
      </c>
      <c r="G509" s="9"/>
      <c r="H509" s="9" t="str">
        <f>IFERROR(VLOOKUP(G509,DONNEES!$C$2:$D$4,2,FALSE),"")</f>
        <v/>
      </c>
      <c r="I509" s="9"/>
      <c r="J509" s="9" t="str">
        <f>IFERROR(VLOOKUP(I509,DONNEES!$A$2:$B$4,2,FALSE),"")</f>
        <v/>
      </c>
      <c r="K509" s="9"/>
      <c r="L509" s="9"/>
      <c r="M509" s="9"/>
      <c r="N509" s="9" t="str">
        <f>IF(IF(A_remplir!B522&lt;&gt;0,A_remplir!B522,A_remplir!D522)=0,"",IF(A_remplir!B522&lt;&gt;0,A_remplir!B522,A_remplir!D522))</f>
        <v/>
      </c>
      <c r="O509" s="9"/>
      <c r="P509" s="9"/>
      <c r="Q509" s="9"/>
      <c r="R509" s="9" t="str">
        <f>IF(A_remplir!L522&lt;&gt;0,A_remplir!L522,"")</f>
        <v/>
      </c>
      <c r="S509" s="9" t="str">
        <f t="shared" si="15"/>
        <v/>
      </c>
      <c r="T509" s="9" t="str">
        <f>IF(A_remplir!I522&lt;&gt;0,A_remplir!I522,"")</f>
        <v/>
      </c>
      <c r="U509" s="9"/>
      <c r="V509" s="39" t="str">
        <f>IF(BC509&lt;&gt;"",A_remplir!$B$6,"")</f>
        <v/>
      </c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 t="str">
        <f>+IFERROR(VLOOKUP(AG509,DONNEES!M$6:$N508,2,0),"")</f>
        <v/>
      </c>
      <c r="AI509" s="9"/>
      <c r="AJ509" s="9" t="str">
        <f>IF(A_remplir!U522&lt;&gt;"",A_remplir!U522,"")</f>
        <v/>
      </c>
      <c r="AK509" s="9"/>
      <c r="AL509" s="9"/>
      <c r="AM509" s="9"/>
      <c r="AN509" s="9"/>
      <c r="AO509" s="9"/>
      <c r="AP509" s="9"/>
      <c r="AQ509" s="9"/>
      <c r="AR509" s="9"/>
      <c r="AS509" s="9"/>
      <c r="AT509" s="9"/>
      <c r="AU509" s="9"/>
      <c r="AV509" s="9"/>
      <c r="AW509" s="9"/>
      <c r="AX509" s="9"/>
      <c r="AY509" s="9"/>
      <c r="AZ509" s="9"/>
      <c r="BA509" s="9"/>
      <c r="BB509" s="9"/>
      <c r="BC509" s="44" t="str">
        <f>IF(AND(AC509&lt;&gt;"",AF509&lt;&gt;""),SUMPRODUCT((A_remplir!A522:A1511=A509)*A_remplir!D522:D1511),"")</f>
        <v/>
      </c>
      <c r="BD509" s="9"/>
      <c r="BE509" s="9"/>
      <c r="BF509" s="9"/>
      <c r="BG509" s="9"/>
      <c r="BH509" s="9"/>
      <c r="BI509" s="9"/>
      <c r="BJ509" s="9"/>
      <c r="BK509" s="9"/>
      <c r="BL509" s="9"/>
      <c r="BM509" s="9"/>
      <c r="BN509" s="9"/>
      <c r="BO509" s="9"/>
      <c r="BP509" s="9"/>
      <c r="BQ509" s="9"/>
      <c r="BR509" s="9"/>
      <c r="BS509" s="9"/>
      <c r="BT509" s="9"/>
      <c r="BU509" s="9"/>
      <c r="BV509" s="9"/>
      <c r="BW509" s="9"/>
      <c r="BX509" s="9"/>
      <c r="BY509" s="9"/>
      <c r="BZ509" s="9"/>
      <c r="CA509" s="9"/>
      <c r="CB509" s="9"/>
      <c r="CC509" s="9"/>
      <c r="CD509" s="9"/>
      <c r="CE509" s="9"/>
      <c r="CF509" s="9"/>
      <c r="CG509" s="9"/>
      <c r="CH509" s="9"/>
      <c r="CI509" s="9"/>
      <c r="CJ509" s="9"/>
      <c r="CK509" s="9"/>
      <c r="CL509" s="9"/>
      <c r="CM509" s="9" t="str">
        <f>IF(A_remplir!U522&lt;&gt;"",A_remplir!U522,"")</f>
        <v/>
      </c>
      <c r="CN509" s="9" t="str">
        <f>IF(A_remplir!W522&lt;&gt;"",A_remplir!W522,"")</f>
        <v/>
      </c>
      <c r="CO509" s="36" t="str">
        <f t="shared" si="17"/>
        <v/>
      </c>
    </row>
    <row r="510" spans="1:93" x14ac:dyDescent="0.25">
      <c r="A510" s="9"/>
      <c r="B510" s="9"/>
      <c r="C510" s="9"/>
      <c r="D510" s="9"/>
      <c r="E510" s="9"/>
      <c r="F510" s="9" t="str">
        <f>IF(A510&lt;&gt;"",A_remplir!$B$3,"")</f>
        <v/>
      </c>
      <c r="G510" s="9"/>
      <c r="H510" s="9" t="str">
        <f>IFERROR(VLOOKUP(G510,DONNEES!$C$2:$D$4,2,FALSE),"")</f>
        <v/>
      </c>
      <c r="I510" s="9"/>
      <c r="J510" s="9" t="str">
        <f>IFERROR(VLOOKUP(I510,DONNEES!$A$2:$B$4,2,FALSE),"")</f>
        <v/>
      </c>
      <c r="K510" s="9"/>
      <c r="L510" s="9"/>
      <c r="M510" s="9"/>
      <c r="N510" s="9" t="str">
        <f>IF(IF(A_remplir!B523&lt;&gt;0,A_remplir!B523,A_remplir!D523)=0,"",IF(A_remplir!B523&lt;&gt;0,A_remplir!B523,A_remplir!D523))</f>
        <v/>
      </c>
      <c r="O510" s="9"/>
      <c r="P510" s="9"/>
      <c r="Q510" s="9"/>
      <c r="R510" s="9" t="str">
        <f>IF(A_remplir!L523&lt;&gt;0,A_remplir!L523,"")</f>
        <v/>
      </c>
      <c r="S510" s="9" t="str">
        <f t="shared" si="15"/>
        <v/>
      </c>
      <c r="T510" s="9" t="str">
        <f>IF(A_remplir!I523&lt;&gt;0,A_remplir!I523,"")</f>
        <v/>
      </c>
      <c r="U510" s="9"/>
      <c r="V510" s="39" t="str">
        <f>IF(BC510&lt;&gt;"",A_remplir!$B$6,"")</f>
        <v/>
      </c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 t="str">
        <f>+IFERROR(VLOOKUP(AG510,DONNEES!M$6:$N509,2,0),"")</f>
        <v/>
      </c>
      <c r="AI510" s="9"/>
      <c r="AJ510" s="9" t="str">
        <f>IF(A_remplir!U523&lt;&gt;"",A_remplir!U523,"")</f>
        <v/>
      </c>
      <c r="AK510" s="9"/>
      <c r="AL510" s="9"/>
      <c r="AM510" s="9"/>
      <c r="AN510" s="9"/>
      <c r="AO510" s="9"/>
      <c r="AP510" s="9"/>
      <c r="AQ510" s="9"/>
      <c r="AR510" s="9"/>
      <c r="AS510" s="9"/>
      <c r="AT510" s="9"/>
      <c r="AU510" s="9"/>
      <c r="AV510" s="9"/>
      <c r="AW510" s="9"/>
      <c r="AX510" s="9"/>
      <c r="AY510" s="9"/>
      <c r="AZ510" s="9"/>
      <c r="BA510" s="9"/>
      <c r="BB510" s="9"/>
      <c r="BC510" s="44" t="str">
        <f>IF(AND(AC510&lt;&gt;"",AF510&lt;&gt;""),SUMPRODUCT((A_remplir!A523:A1512=A510)*A_remplir!D523:D1512),"")</f>
        <v/>
      </c>
      <c r="BD510" s="9"/>
      <c r="BE510" s="9"/>
      <c r="BF510" s="9"/>
      <c r="BG510" s="9"/>
      <c r="BH510" s="9"/>
      <c r="BI510" s="9"/>
      <c r="BJ510" s="9"/>
      <c r="BK510" s="9"/>
      <c r="BL510" s="9"/>
      <c r="BM510" s="9"/>
      <c r="BN510" s="9"/>
      <c r="BO510" s="9"/>
      <c r="BP510" s="9"/>
      <c r="BQ510" s="9"/>
      <c r="BR510" s="9"/>
      <c r="BS510" s="9"/>
      <c r="BT510" s="9"/>
      <c r="BU510" s="9"/>
      <c r="BV510" s="9"/>
      <c r="BW510" s="9"/>
      <c r="BX510" s="9"/>
      <c r="BY510" s="9"/>
      <c r="BZ510" s="9"/>
      <c r="CA510" s="9"/>
      <c r="CB510" s="9"/>
      <c r="CC510" s="9"/>
      <c r="CD510" s="9"/>
      <c r="CE510" s="9"/>
      <c r="CF510" s="9"/>
      <c r="CG510" s="9"/>
      <c r="CH510" s="9"/>
      <c r="CI510" s="9"/>
      <c r="CJ510" s="9"/>
      <c r="CK510" s="9"/>
      <c r="CL510" s="9"/>
      <c r="CM510" s="9" t="str">
        <f>IF(A_remplir!U523&lt;&gt;"",A_remplir!U523,"")</f>
        <v/>
      </c>
      <c r="CN510" s="9" t="str">
        <f>IF(A_remplir!W523&lt;&gt;"",A_remplir!W523,"")</f>
        <v/>
      </c>
      <c r="CO510" s="36" t="str">
        <f t="shared" si="17"/>
        <v/>
      </c>
    </row>
    <row r="511" spans="1:93" x14ac:dyDescent="0.25">
      <c r="A511" s="9"/>
      <c r="B511" s="9"/>
      <c r="C511" s="9"/>
      <c r="D511" s="9"/>
      <c r="E511" s="9"/>
      <c r="F511" s="9" t="str">
        <f>IF(A511&lt;&gt;"",A_remplir!$B$3,"")</f>
        <v/>
      </c>
      <c r="G511" s="9"/>
      <c r="H511" s="9" t="str">
        <f>IFERROR(VLOOKUP(G511,DONNEES!$C$2:$D$4,2,FALSE),"")</f>
        <v/>
      </c>
      <c r="I511" s="9"/>
      <c r="J511" s="9" t="str">
        <f>IFERROR(VLOOKUP(I511,DONNEES!$A$2:$B$4,2,FALSE),"")</f>
        <v/>
      </c>
      <c r="K511" s="9"/>
      <c r="L511" s="9"/>
      <c r="M511" s="9"/>
      <c r="N511" s="9" t="str">
        <f>IF(IF(A_remplir!B524&lt;&gt;0,A_remplir!B524,A_remplir!D524)=0,"",IF(A_remplir!B524&lt;&gt;0,A_remplir!B524,A_remplir!D524))</f>
        <v/>
      </c>
      <c r="O511" s="9"/>
      <c r="P511" s="9"/>
      <c r="Q511" s="9"/>
      <c r="R511" s="9" t="str">
        <f>IF(A_remplir!L524&lt;&gt;0,A_remplir!L524,"")</f>
        <v/>
      </c>
      <c r="S511" s="9" t="str">
        <f t="shared" si="15"/>
        <v/>
      </c>
      <c r="T511" s="9" t="str">
        <f>IF(A_remplir!I524&lt;&gt;0,A_remplir!I524,"")</f>
        <v/>
      </c>
      <c r="U511" s="9"/>
      <c r="V511" s="39" t="str">
        <f>IF(BC511&lt;&gt;"",A_remplir!$B$6,"")</f>
        <v/>
      </c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 t="str">
        <f>+IFERROR(VLOOKUP(AG511,DONNEES!M$6:$N510,2,0),"")</f>
        <v/>
      </c>
      <c r="AI511" s="9"/>
      <c r="AJ511" s="9" t="str">
        <f>IF(A_remplir!U524&lt;&gt;"",A_remplir!U524,"")</f>
        <v/>
      </c>
      <c r="AK511" s="9"/>
      <c r="AL511" s="9"/>
      <c r="AM511" s="9"/>
      <c r="AN511" s="9"/>
      <c r="AO511" s="9"/>
      <c r="AP511" s="9"/>
      <c r="AQ511" s="9"/>
      <c r="AR511" s="9"/>
      <c r="AS511" s="9"/>
      <c r="AT511" s="9"/>
      <c r="AU511" s="9"/>
      <c r="AV511" s="9"/>
      <c r="AW511" s="9"/>
      <c r="AX511" s="9"/>
      <c r="AY511" s="9"/>
      <c r="AZ511" s="9"/>
      <c r="BA511" s="9"/>
      <c r="BB511" s="9"/>
      <c r="BC511" s="44" t="str">
        <f>IF(AND(AC511&lt;&gt;"",AF511&lt;&gt;""),SUMPRODUCT((A_remplir!A524:A1513=A511)*A_remplir!D524:D1513),"")</f>
        <v/>
      </c>
      <c r="BD511" s="9"/>
      <c r="BE511" s="9"/>
      <c r="BF511" s="9"/>
      <c r="BG511" s="9"/>
      <c r="BH511" s="9"/>
      <c r="BI511" s="9"/>
      <c r="BJ511" s="9"/>
      <c r="BK511" s="9"/>
      <c r="BL511" s="9"/>
      <c r="BM511" s="9"/>
      <c r="BN511" s="9"/>
      <c r="BO511" s="9"/>
      <c r="BP511" s="9"/>
      <c r="BQ511" s="9"/>
      <c r="BR511" s="9"/>
      <c r="BS511" s="9"/>
      <c r="BT511" s="9"/>
      <c r="BU511" s="9"/>
      <c r="BV511" s="9"/>
      <c r="BW511" s="9"/>
      <c r="BX511" s="9"/>
      <c r="BY511" s="9"/>
      <c r="BZ511" s="9"/>
      <c r="CA511" s="9"/>
      <c r="CB511" s="9"/>
      <c r="CC511" s="9"/>
      <c r="CD511" s="9"/>
      <c r="CE511" s="9"/>
      <c r="CF511" s="9"/>
      <c r="CG511" s="9"/>
      <c r="CH511" s="9"/>
      <c r="CI511" s="9"/>
      <c r="CJ511" s="9"/>
      <c r="CK511" s="9"/>
      <c r="CL511" s="9"/>
      <c r="CM511" s="9" t="str">
        <f>IF(A_remplir!U524&lt;&gt;"",A_remplir!U524,"")</f>
        <v/>
      </c>
      <c r="CN511" s="9" t="str">
        <f>IF(A_remplir!W524&lt;&gt;"",A_remplir!W524,"")</f>
        <v/>
      </c>
      <c r="CO511" s="36" t="str">
        <f t="shared" si="17"/>
        <v/>
      </c>
    </row>
    <row r="512" spans="1:93" x14ac:dyDescent="0.25">
      <c r="A512" s="9"/>
      <c r="B512" s="9"/>
      <c r="C512" s="9"/>
      <c r="D512" s="9"/>
      <c r="E512" s="9"/>
      <c r="F512" s="9" t="str">
        <f>IF(A512&lt;&gt;"",A_remplir!$B$3,"")</f>
        <v/>
      </c>
      <c r="G512" s="9"/>
      <c r="H512" s="9" t="str">
        <f>IFERROR(VLOOKUP(G512,DONNEES!$C$2:$D$4,2,FALSE),"")</f>
        <v/>
      </c>
      <c r="I512" s="9"/>
      <c r="J512" s="9" t="str">
        <f>IFERROR(VLOOKUP(I512,DONNEES!$A$2:$B$4,2,FALSE),"")</f>
        <v/>
      </c>
      <c r="K512" s="9"/>
      <c r="L512" s="9"/>
      <c r="M512" s="9"/>
      <c r="N512" s="9" t="str">
        <f>IF(IF(A_remplir!B525&lt;&gt;0,A_remplir!B525,A_remplir!D525)=0,"",IF(A_remplir!B525&lt;&gt;0,A_remplir!B525,A_remplir!D525))</f>
        <v/>
      </c>
      <c r="O512" s="9"/>
      <c r="P512" s="9"/>
      <c r="Q512" s="9"/>
      <c r="R512" s="9" t="str">
        <f>IF(A_remplir!L525&lt;&gt;0,A_remplir!L525,"")</f>
        <v/>
      </c>
      <c r="S512" s="9" t="str">
        <f t="shared" si="15"/>
        <v/>
      </c>
      <c r="T512" s="9" t="str">
        <f>IF(A_remplir!I525&lt;&gt;0,A_remplir!I525,"")</f>
        <v/>
      </c>
      <c r="U512" s="9"/>
      <c r="V512" s="39" t="str">
        <f>IF(BC512&lt;&gt;"",A_remplir!$B$6,"")</f>
        <v/>
      </c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 t="str">
        <f>+IFERROR(VLOOKUP(AG512,DONNEES!M$6:$N511,2,0),"")</f>
        <v/>
      </c>
      <c r="AI512" s="9"/>
      <c r="AJ512" s="9" t="str">
        <f>IF(A_remplir!U525&lt;&gt;"",A_remplir!U525,"")</f>
        <v/>
      </c>
      <c r="AK512" s="9"/>
      <c r="AL512" s="9"/>
      <c r="AM512" s="9"/>
      <c r="AN512" s="9"/>
      <c r="AO512" s="9"/>
      <c r="AP512" s="9"/>
      <c r="AQ512" s="9"/>
      <c r="AR512" s="9"/>
      <c r="AS512" s="9"/>
      <c r="AT512" s="9"/>
      <c r="AU512" s="9"/>
      <c r="AV512" s="9"/>
      <c r="AW512" s="9"/>
      <c r="AX512" s="9"/>
      <c r="AY512" s="9"/>
      <c r="AZ512" s="9"/>
      <c r="BA512" s="9"/>
      <c r="BB512" s="9"/>
      <c r="BC512" s="44" t="str">
        <f>IF(AND(AC512&lt;&gt;"",AF512&lt;&gt;""),SUMPRODUCT((A_remplir!A525:A1514=A512)*A_remplir!D525:D1514),"")</f>
        <v/>
      </c>
      <c r="BD512" s="9"/>
      <c r="BE512" s="9"/>
      <c r="BF512" s="9"/>
      <c r="BG512" s="9"/>
      <c r="BH512" s="9"/>
      <c r="BI512" s="9"/>
      <c r="BJ512" s="9"/>
      <c r="BK512" s="9"/>
      <c r="BL512" s="9"/>
      <c r="BM512" s="9"/>
      <c r="BN512" s="9"/>
      <c r="BO512" s="9"/>
      <c r="BP512" s="9"/>
      <c r="BQ512" s="9"/>
      <c r="BR512" s="9"/>
      <c r="BS512" s="9"/>
      <c r="BT512" s="9"/>
      <c r="BU512" s="9"/>
      <c r="BV512" s="9"/>
      <c r="BW512" s="9"/>
      <c r="BX512" s="9"/>
      <c r="BY512" s="9"/>
      <c r="BZ512" s="9"/>
      <c r="CA512" s="9"/>
      <c r="CB512" s="9"/>
      <c r="CC512" s="9"/>
      <c r="CD512" s="9"/>
      <c r="CE512" s="9"/>
      <c r="CF512" s="9"/>
      <c r="CG512" s="9"/>
      <c r="CH512" s="9"/>
      <c r="CI512" s="9"/>
      <c r="CJ512" s="9"/>
      <c r="CK512" s="9"/>
      <c r="CL512" s="9"/>
      <c r="CM512" s="9" t="str">
        <f>IF(A_remplir!U525&lt;&gt;"",A_remplir!U525,"")</f>
        <v/>
      </c>
      <c r="CN512" s="9" t="str">
        <f>IF(A_remplir!W525&lt;&gt;"",A_remplir!W525,"")</f>
        <v/>
      </c>
      <c r="CO512" s="36" t="str">
        <f t="shared" si="17"/>
        <v/>
      </c>
    </row>
    <row r="513" spans="1:93" x14ac:dyDescent="0.25">
      <c r="A513" s="9"/>
      <c r="B513" s="9"/>
      <c r="C513" s="9"/>
      <c r="D513" s="9"/>
      <c r="E513" s="9"/>
      <c r="F513" s="9" t="str">
        <f>IF(A513&lt;&gt;"",A_remplir!$B$3,"")</f>
        <v/>
      </c>
      <c r="G513" s="9"/>
      <c r="H513" s="9" t="str">
        <f>IFERROR(VLOOKUP(G513,DONNEES!$C$2:$D$4,2,FALSE),"")</f>
        <v/>
      </c>
      <c r="I513" s="9"/>
      <c r="J513" s="9" t="str">
        <f>IFERROR(VLOOKUP(I513,DONNEES!$A$2:$B$4,2,FALSE),"")</f>
        <v/>
      </c>
      <c r="K513" s="9"/>
      <c r="L513" s="9"/>
      <c r="M513" s="9"/>
      <c r="N513" s="9" t="str">
        <f>IF(IF(A_remplir!B526&lt;&gt;0,A_remplir!B526,A_remplir!D526)=0,"",IF(A_remplir!B526&lt;&gt;0,A_remplir!B526,A_remplir!D526))</f>
        <v/>
      </c>
      <c r="O513" s="9"/>
      <c r="P513" s="9"/>
      <c r="Q513" s="9"/>
      <c r="R513" s="9" t="str">
        <f>IF(A_remplir!L526&lt;&gt;0,A_remplir!L526,"")</f>
        <v/>
      </c>
      <c r="S513" s="9" t="str">
        <f t="shared" si="15"/>
        <v/>
      </c>
      <c r="T513" s="9" t="str">
        <f>IF(A_remplir!I526&lt;&gt;0,A_remplir!I526,"")</f>
        <v/>
      </c>
      <c r="U513" s="9"/>
      <c r="V513" s="39" t="str">
        <f>IF(BC513&lt;&gt;"",A_remplir!$B$6,"")</f>
        <v/>
      </c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 t="str">
        <f>+IFERROR(VLOOKUP(AG513,DONNEES!M$6:$N512,2,0),"")</f>
        <v/>
      </c>
      <c r="AI513" s="9"/>
      <c r="AJ513" s="9" t="str">
        <f>IF(A_remplir!U526&lt;&gt;"",A_remplir!U526,"")</f>
        <v/>
      </c>
      <c r="AK513" s="9"/>
      <c r="AL513" s="9"/>
      <c r="AM513" s="9"/>
      <c r="AN513" s="9"/>
      <c r="AO513" s="9"/>
      <c r="AP513" s="9"/>
      <c r="AQ513" s="9"/>
      <c r="AR513" s="9"/>
      <c r="AS513" s="9"/>
      <c r="AT513" s="9"/>
      <c r="AU513" s="9"/>
      <c r="AV513" s="9"/>
      <c r="AW513" s="9"/>
      <c r="AX513" s="9"/>
      <c r="AY513" s="9"/>
      <c r="AZ513" s="9"/>
      <c r="BA513" s="9"/>
      <c r="BB513" s="9"/>
      <c r="BC513" s="44" t="str">
        <f>IF(AND(AC513&lt;&gt;"",AF513&lt;&gt;""),SUMPRODUCT((A_remplir!A526:A1515=A513)*A_remplir!D526:D1515),"")</f>
        <v/>
      </c>
      <c r="BD513" s="9"/>
      <c r="BE513" s="9"/>
      <c r="BF513" s="9"/>
      <c r="BG513" s="9"/>
      <c r="BH513" s="9"/>
      <c r="BI513" s="9"/>
      <c r="BJ513" s="9"/>
      <c r="BK513" s="9"/>
      <c r="BL513" s="9"/>
      <c r="BM513" s="9"/>
      <c r="BN513" s="9"/>
      <c r="BO513" s="9"/>
      <c r="BP513" s="9"/>
      <c r="BQ513" s="9"/>
      <c r="BR513" s="9"/>
      <c r="BS513" s="9"/>
      <c r="BT513" s="9"/>
      <c r="BU513" s="9"/>
      <c r="BV513" s="9"/>
      <c r="BW513" s="9"/>
      <c r="BX513" s="9"/>
      <c r="BY513" s="9"/>
      <c r="BZ513" s="9"/>
      <c r="CA513" s="9"/>
      <c r="CB513" s="9"/>
      <c r="CC513" s="9"/>
      <c r="CD513" s="9"/>
      <c r="CE513" s="9"/>
      <c r="CF513" s="9"/>
      <c r="CG513" s="9"/>
      <c r="CH513" s="9"/>
      <c r="CI513" s="9"/>
      <c r="CJ513" s="9"/>
      <c r="CK513" s="9"/>
      <c r="CL513" s="9"/>
      <c r="CM513" s="9" t="str">
        <f>IF(A_remplir!U526&lt;&gt;"",A_remplir!U526,"")</f>
        <v/>
      </c>
      <c r="CN513" s="9" t="str">
        <f>IF(A_remplir!W526&lt;&gt;"",A_remplir!W526,"")</f>
        <v/>
      </c>
      <c r="CO513" s="36" t="str">
        <f t="shared" si="17"/>
        <v/>
      </c>
    </row>
    <row r="514" spans="1:93" x14ac:dyDescent="0.25">
      <c r="A514" s="9"/>
      <c r="B514" s="9"/>
      <c r="C514" s="9"/>
      <c r="D514" s="9"/>
      <c r="E514" s="9"/>
      <c r="F514" s="9" t="str">
        <f>IF(A514&lt;&gt;"",A_remplir!$B$3,"")</f>
        <v/>
      </c>
      <c r="G514" s="9"/>
      <c r="H514" s="9" t="str">
        <f>IFERROR(VLOOKUP(G514,DONNEES!$C$2:$D$4,2,FALSE),"")</f>
        <v/>
      </c>
      <c r="I514" s="9"/>
      <c r="J514" s="9" t="str">
        <f>IFERROR(VLOOKUP(I514,DONNEES!$A$2:$B$4,2,FALSE),"")</f>
        <v/>
      </c>
      <c r="K514" s="9"/>
      <c r="L514" s="9"/>
      <c r="M514" s="9"/>
      <c r="N514" s="9" t="str">
        <f>IF(IF(A_remplir!B527&lt;&gt;0,A_remplir!B527,A_remplir!D527)=0,"",IF(A_remplir!B527&lt;&gt;0,A_remplir!B527,A_remplir!D527))</f>
        <v/>
      </c>
      <c r="O514" s="9"/>
      <c r="P514" s="9"/>
      <c r="Q514" s="9"/>
      <c r="R514" s="9" t="str">
        <f>IF(A_remplir!L527&lt;&gt;0,A_remplir!L527,"")</f>
        <v/>
      </c>
      <c r="S514" s="9" t="str">
        <f t="shared" si="15"/>
        <v/>
      </c>
      <c r="T514" s="9" t="str">
        <f>IF(A_remplir!I527&lt;&gt;0,A_remplir!I527,"")</f>
        <v/>
      </c>
      <c r="U514" s="9"/>
      <c r="V514" s="39" t="str">
        <f>IF(BC514&lt;&gt;"",A_remplir!$B$6,"")</f>
        <v/>
      </c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 t="str">
        <f>+IFERROR(VLOOKUP(AG514,DONNEES!M$6:$N513,2,0),"")</f>
        <v/>
      </c>
      <c r="AI514" s="9"/>
      <c r="AJ514" s="9" t="str">
        <f>IF(A_remplir!U527&lt;&gt;"",A_remplir!U527,"")</f>
        <v/>
      </c>
      <c r="AK514" s="9"/>
      <c r="AL514" s="9"/>
      <c r="AM514" s="9"/>
      <c r="AN514" s="9"/>
      <c r="AO514" s="9"/>
      <c r="AP514" s="9"/>
      <c r="AQ514" s="9"/>
      <c r="AR514" s="9"/>
      <c r="AS514" s="9"/>
      <c r="AT514" s="9"/>
      <c r="AU514" s="9"/>
      <c r="AV514" s="9"/>
      <c r="AW514" s="9"/>
      <c r="AX514" s="9"/>
      <c r="AY514" s="9"/>
      <c r="AZ514" s="9"/>
      <c r="BA514" s="9"/>
      <c r="BB514" s="9"/>
      <c r="BC514" s="44" t="str">
        <f>IF(AND(AC514&lt;&gt;"",AF514&lt;&gt;""),SUMPRODUCT((A_remplir!A527:A1516=A514)*A_remplir!D527:D1516),"")</f>
        <v/>
      </c>
      <c r="BD514" s="9"/>
      <c r="BE514" s="9"/>
      <c r="BF514" s="9"/>
      <c r="BG514" s="9"/>
      <c r="BH514" s="9"/>
      <c r="BI514" s="9"/>
      <c r="BJ514" s="9"/>
      <c r="BK514" s="9"/>
      <c r="BL514" s="9"/>
      <c r="BM514" s="9"/>
      <c r="BN514" s="9"/>
      <c r="BO514" s="9"/>
      <c r="BP514" s="9"/>
      <c r="BQ514" s="9"/>
      <c r="BR514" s="9"/>
      <c r="BS514" s="9"/>
      <c r="BT514" s="9"/>
      <c r="BU514" s="9"/>
      <c r="BV514" s="9"/>
      <c r="BW514" s="9"/>
      <c r="BX514" s="9"/>
      <c r="BY514" s="9"/>
      <c r="BZ514" s="9"/>
      <c r="CA514" s="9"/>
      <c r="CB514" s="9"/>
      <c r="CC514" s="9"/>
      <c r="CD514" s="9"/>
      <c r="CE514" s="9"/>
      <c r="CF514" s="9"/>
      <c r="CG514" s="9"/>
      <c r="CH514" s="9"/>
      <c r="CI514" s="9"/>
      <c r="CJ514" s="9"/>
      <c r="CK514" s="9"/>
      <c r="CL514" s="9"/>
      <c r="CM514" s="9" t="str">
        <f>IF(A_remplir!U527&lt;&gt;"",A_remplir!U527,"")</f>
        <v/>
      </c>
      <c r="CN514" s="9" t="str">
        <f>IF(A_remplir!W527&lt;&gt;"",A_remplir!W527,"")</f>
        <v/>
      </c>
      <c r="CO514" s="36" t="str">
        <f t="shared" si="17"/>
        <v/>
      </c>
    </row>
    <row r="515" spans="1:93" x14ac:dyDescent="0.25">
      <c r="A515" s="9"/>
      <c r="B515" s="9"/>
      <c r="C515" s="9"/>
      <c r="D515" s="9"/>
      <c r="E515" s="9"/>
      <c r="F515" s="9" t="str">
        <f>IF(A515&lt;&gt;"",A_remplir!$B$3,"")</f>
        <v/>
      </c>
      <c r="G515" s="9"/>
      <c r="H515" s="9" t="str">
        <f>IFERROR(VLOOKUP(G515,DONNEES!$C$2:$D$4,2,FALSE),"")</f>
        <v/>
      </c>
      <c r="I515" s="9"/>
      <c r="J515" s="9" t="str">
        <f>IFERROR(VLOOKUP(I515,DONNEES!$A$2:$B$4,2,FALSE),"")</f>
        <v/>
      </c>
      <c r="K515" s="9"/>
      <c r="L515" s="9"/>
      <c r="M515" s="9"/>
      <c r="N515" s="9" t="str">
        <f>IF(IF(A_remplir!B528&lt;&gt;0,A_remplir!B528,A_remplir!D528)=0,"",IF(A_remplir!B528&lt;&gt;0,A_remplir!B528,A_remplir!D528))</f>
        <v/>
      </c>
      <c r="O515" s="9"/>
      <c r="P515" s="9"/>
      <c r="Q515" s="9"/>
      <c r="R515" s="9" t="str">
        <f>IF(A_remplir!L528&lt;&gt;0,A_remplir!L528,"")</f>
        <v/>
      </c>
      <c r="S515" s="9" t="str">
        <f t="shared" ref="S515:S578" si="18">IF(A515&lt;&gt;"",IF(R515&lt;&gt;"","Q9","Q0"),"")</f>
        <v/>
      </c>
      <c r="T515" s="9" t="str">
        <f>IF(A_remplir!I528&lt;&gt;0,A_remplir!I528,"")</f>
        <v/>
      </c>
      <c r="U515" s="9"/>
      <c r="V515" s="39" t="str">
        <f>IF(BC515&lt;&gt;"",A_remplir!$B$6,"")</f>
        <v/>
      </c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 t="str">
        <f>+IFERROR(VLOOKUP(AG515,DONNEES!M$6:$N514,2,0),"")</f>
        <v/>
      </c>
      <c r="AI515" s="9"/>
      <c r="AJ515" s="9" t="str">
        <f>IF(A_remplir!U528&lt;&gt;"",A_remplir!U528,"")</f>
        <v/>
      </c>
      <c r="AK515" s="9"/>
      <c r="AL515" s="9"/>
      <c r="AM515" s="9"/>
      <c r="AN515" s="9"/>
      <c r="AO515" s="9"/>
      <c r="AP515" s="9"/>
      <c r="AQ515" s="9"/>
      <c r="AR515" s="9"/>
      <c r="AS515" s="9"/>
      <c r="AT515" s="9"/>
      <c r="AU515" s="9"/>
      <c r="AV515" s="9"/>
      <c r="AW515" s="9"/>
      <c r="AX515" s="9"/>
      <c r="AY515" s="9"/>
      <c r="AZ515" s="9"/>
      <c r="BA515" s="9"/>
      <c r="BB515" s="9"/>
      <c r="BC515" s="44" t="str">
        <f>IF(AND(AC515&lt;&gt;"",AF515&lt;&gt;""),SUMPRODUCT((A_remplir!A528:A1517=A515)*A_remplir!D528:D1517),"")</f>
        <v/>
      </c>
      <c r="BD515" s="9"/>
      <c r="BE515" s="9"/>
      <c r="BF515" s="9"/>
      <c r="BG515" s="9"/>
      <c r="BH515" s="9"/>
      <c r="BI515" s="9"/>
      <c r="BJ515" s="9"/>
      <c r="BK515" s="9"/>
      <c r="BL515" s="9"/>
      <c r="BM515" s="9"/>
      <c r="BN515" s="9"/>
      <c r="BO515" s="9"/>
      <c r="BP515" s="9"/>
      <c r="BQ515" s="9"/>
      <c r="BR515" s="9"/>
      <c r="BS515" s="9"/>
      <c r="BT515" s="9"/>
      <c r="BU515" s="9"/>
      <c r="BV515" s="9"/>
      <c r="BW515" s="9"/>
      <c r="BX515" s="9"/>
      <c r="BY515" s="9"/>
      <c r="BZ515" s="9"/>
      <c r="CA515" s="9"/>
      <c r="CB515" s="9"/>
      <c r="CC515" s="9"/>
      <c r="CD515" s="9"/>
      <c r="CE515" s="9"/>
      <c r="CF515" s="9"/>
      <c r="CG515" s="9"/>
      <c r="CH515" s="9"/>
      <c r="CI515" s="9"/>
      <c r="CJ515" s="9"/>
      <c r="CK515" s="9"/>
      <c r="CL515" s="9"/>
      <c r="CM515" s="9" t="str">
        <f>IF(A_remplir!U528&lt;&gt;"",A_remplir!U528,"")</f>
        <v/>
      </c>
      <c r="CN515" s="9" t="str">
        <f>IF(A_remplir!W528&lt;&gt;"",A_remplir!W528,"")</f>
        <v/>
      </c>
      <c r="CO515" s="36" t="str">
        <f t="shared" si="17"/>
        <v/>
      </c>
    </row>
    <row r="516" spans="1:93" x14ac:dyDescent="0.25">
      <c r="A516" s="9"/>
      <c r="B516" s="9"/>
      <c r="C516" s="9"/>
      <c r="D516" s="9"/>
      <c r="E516" s="9"/>
      <c r="F516" s="9" t="str">
        <f>IF(A516&lt;&gt;"",A_remplir!$B$3,"")</f>
        <v/>
      </c>
      <c r="G516" s="9"/>
      <c r="H516" s="9" t="str">
        <f>IFERROR(VLOOKUP(G516,DONNEES!$C$2:$D$4,2,FALSE),"")</f>
        <v/>
      </c>
      <c r="I516" s="9"/>
      <c r="J516" s="9" t="str">
        <f>IFERROR(VLOOKUP(I516,DONNEES!$A$2:$B$4,2,FALSE),"")</f>
        <v/>
      </c>
      <c r="K516" s="9"/>
      <c r="L516" s="9"/>
      <c r="M516" s="9"/>
      <c r="N516" s="9" t="str">
        <f>IF(IF(A_remplir!B529&lt;&gt;0,A_remplir!B529,A_remplir!D529)=0,"",IF(A_remplir!B529&lt;&gt;0,A_remplir!B529,A_remplir!D529))</f>
        <v/>
      </c>
      <c r="O516" s="9"/>
      <c r="P516" s="9"/>
      <c r="Q516" s="9"/>
      <c r="R516" s="9" t="str">
        <f>IF(A_remplir!L529&lt;&gt;0,A_remplir!L529,"")</f>
        <v/>
      </c>
      <c r="S516" s="9" t="str">
        <f t="shared" si="18"/>
        <v/>
      </c>
      <c r="T516" s="9" t="str">
        <f>IF(A_remplir!I529&lt;&gt;0,A_remplir!I529,"")</f>
        <v/>
      </c>
      <c r="U516" s="9"/>
      <c r="V516" s="39" t="str">
        <f>IF(BC516&lt;&gt;"",A_remplir!$B$6,"")</f>
        <v/>
      </c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 t="str">
        <f>+IFERROR(VLOOKUP(AG516,DONNEES!M$6:$N515,2,0),"")</f>
        <v/>
      </c>
      <c r="AI516" s="9"/>
      <c r="AJ516" s="9" t="str">
        <f>IF(A_remplir!U529&lt;&gt;"",A_remplir!U529,"")</f>
        <v/>
      </c>
      <c r="AK516" s="9"/>
      <c r="AL516" s="9"/>
      <c r="AM516" s="9"/>
      <c r="AN516" s="9"/>
      <c r="AO516" s="9"/>
      <c r="AP516" s="9"/>
      <c r="AQ516" s="9"/>
      <c r="AR516" s="9"/>
      <c r="AS516" s="9"/>
      <c r="AT516" s="9"/>
      <c r="AU516" s="9"/>
      <c r="AV516" s="9"/>
      <c r="AW516" s="9"/>
      <c r="AX516" s="9"/>
      <c r="AY516" s="9"/>
      <c r="AZ516" s="9"/>
      <c r="BA516" s="9"/>
      <c r="BB516" s="9"/>
      <c r="BC516" s="44" t="str">
        <f>IF(AND(AC516&lt;&gt;"",AF516&lt;&gt;""),SUMPRODUCT((A_remplir!A529:A1518=A516)*A_remplir!D529:D1518),"")</f>
        <v/>
      </c>
      <c r="BD516" s="9"/>
      <c r="BE516" s="9"/>
      <c r="BF516" s="9"/>
      <c r="BG516" s="9"/>
      <c r="BH516" s="9"/>
      <c r="BI516" s="9"/>
      <c r="BJ516" s="9"/>
      <c r="BK516" s="9"/>
      <c r="BL516" s="9"/>
      <c r="BM516" s="9"/>
      <c r="BN516" s="9"/>
      <c r="BO516" s="9"/>
      <c r="BP516" s="9"/>
      <c r="BQ516" s="9"/>
      <c r="BR516" s="9"/>
      <c r="BS516" s="9"/>
      <c r="BT516" s="9"/>
      <c r="BU516" s="9"/>
      <c r="BV516" s="9"/>
      <c r="BW516" s="9"/>
      <c r="BX516" s="9"/>
      <c r="BY516" s="9"/>
      <c r="BZ516" s="9"/>
      <c r="CA516" s="9"/>
      <c r="CB516" s="9"/>
      <c r="CC516" s="9"/>
      <c r="CD516" s="9"/>
      <c r="CE516" s="9"/>
      <c r="CF516" s="9"/>
      <c r="CG516" s="9"/>
      <c r="CH516" s="9"/>
      <c r="CI516" s="9"/>
      <c r="CJ516" s="9"/>
      <c r="CK516" s="9"/>
      <c r="CL516" s="9"/>
      <c r="CM516" s="9" t="str">
        <f>IF(A_remplir!U529&lt;&gt;"",A_remplir!U529,"")</f>
        <v/>
      </c>
      <c r="CN516" s="9" t="str">
        <f>IF(A_remplir!W529&lt;&gt;"",A_remplir!W529,"")</f>
        <v/>
      </c>
      <c r="CO516" s="36" t="str">
        <f t="shared" si="17"/>
        <v/>
      </c>
    </row>
    <row r="517" spans="1:93" x14ac:dyDescent="0.25">
      <c r="A517" s="9"/>
      <c r="B517" s="9"/>
      <c r="C517" s="9"/>
      <c r="D517" s="9"/>
      <c r="E517" s="9"/>
      <c r="F517" s="9" t="str">
        <f>IF(A517&lt;&gt;"",A_remplir!$B$3,"")</f>
        <v/>
      </c>
      <c r="G517" s="9"/>
      <c r="H517" s="9" t="str">
        <f>IFERROR(VLOOKUP(G517,DONNEES!$C$2:$D$4,2,FALSE),"")</f>
        <v/>
      </c>
      <c r="I517" s="9"/>
      <c r="J517" s="9" t="str">
        <f>IFERROR(VLOOKUP(I517,DONNEES!$A$2:$B$4,2,FALSE),"")</f>
        <v/>
      </c>
      <c r="K517" s="9"/>
      <c r="L517" s="9"/>
      <c r="M517" s="9"/>
      <c r="N517" s="9" t="str">
        <f>IF(IF(A_remplir!B530&lt;&gt;0,A_remplir!B530,A_remplir!D530)=0,"",IF(A_remplir!B530&lt;&gt;0,A_remplir!B530,A_remplir!D530))</f>
        <v/>
      </c>
      <c r="O517" s="9"/>
      <c r="P517" s="9"/>
      <c r="Q517" s="9"/>
      <c r="R517" s="9" t="str">
        <f>IF(A_remplir!L530&lt;&gt;0,A_remplir!L530,"")</f>
        <v/>
      </c>
      <c r="S517" s="9" t="str">
        <f t="shared" si="18"/>
        <v/>
      </c>
      <c r="T517" s="9" t="str">
        <f>IF(A_remplir!I530&lt;&gt;0,A_remplir!I530,"")</f>
        <v/>
      </c>
      <c r="U517" s="9"/>
      <c r="V517" s="39" t="str">
        <f>IF(BC517&lt;&gt;"",A_remplir!$B$6,"")</f>
        <v/>
      </c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 t="str">
        <f>+IFERROR(VLOOKUP(AG517,DONNEES!M$6:$N516,2,0),"")</f>
        <v/>
      </c>
      <c r="AI517" s="9"/>
      <c r="AJ517" s="9" t="str">
        <f>IF(A_remplir!U530&lt;&gt;"",A_remplir!U530,"")</f>
        <v/>
      </c>
      <c r="AK517" s="9"/>
      <c r="AL517" s="9"/>
      <c r="AM517" s="9"/>
      <c r="AN517" s="9"/>
      <c r="AO517" s="9"/>
      <c r="AP517" s="9"/>
      <c r="AQ517" s="9"/>
      <c r="AR517" s="9"/>
      <c r="AS517" s="9"/>
      <c r="AT517" s="9"/>
      <c r="AU517" s="9"/>
      <c r="AV517" s="9"/>
      <c r="AW517" s="9"/>
      <c r="AX517" s="9"/>
      <c r="AY517" s="9"/>
      <c r="AZ517" s="9"/>
      <c r="BA517" s="9"/>
      <c r="BB517" s="9"/>
      <c r="BC517" s="44" t="str">
        <f>IF(AND(AC517&lt;&gt;"",AF517&lt;&gt;""),SUMPRODUCT((A_remplir!A530:A1519=A517)*A_remplir!D530:D1519),"")</f>
        <v/>
      </c>
      <c r="BD517" s="9"/>
      <c r="BE517" s="9"/>
      <c r="BF517" s="9"/>
      <c r="BG517" s="9"/>
      <c r="BH517" s="9"/>
      <c r="BI517" s="9"/>
      <c r="BJ517" s="9"/>
      <c r="BK517" s="9"/>
      <c r="BL517" s="9"/>
      <c r="BM517" s="9"/>
      <c r="BN517" s="9"/>
      <c r="BO517" s="9"/>
      <c r="BP517" s="9"/>
      <c r="BQ517" s="9"/>
      <c r="BR517" s="9"/>
      <c r="BS517" s="9"/>
      <c r="BT517" s="9"/>
      <c r="BU517" s="9"/>
      <c r="BV517" s="9"/>
      <c r="BW517" s="9"/>
      <c r="BX517" s="9"/>
      <c r="BY517" s="9"/>
      <c r="BZ517" s="9"/>
      <c r="CA517" s="9"/>
      <c r="CB517" s="9"/>
      <c r="CC517" s="9"/>
      <c r="CD517" s="9"/>
      <c r="CE517" s="9"/>
      <c r="CF517" s="9"/>
      <c r="CG517" s="9"/>
      <c r="CH517" s="9"/>
      <c r="CI517" s="9"/>
      <c r="CJ517" s="9"/>
      <c r="CK517" s="9"/>
      <c r="CL517" s="9"/>
      <c r="CM517" s="9" t="str">
        <f>IF(A_remplir!U530&lt;&gt;"",A_remplir!U530,"")</f>
        <v/>
      </c>
      <c r="CN517" s="9" t="str">
        <f>IF(A_remplir!W530&lt;&gt;"",A_remplir!W530,"")</f>
        <v/>
      </c>
      <c r="CO517" s="36" t="str">
        <f t="shared" si="17"/>
        <v/>
      </c>
    </row>
    <row r="518" spans="1:93" x14ac:dyDescent="0.25">
      <c r="A518" s="9"/>
      <c r="B518" s="9"/>
      <c r="C518" s="9"/>
      <c r="D518" s="9"/>
      <c r="E518" s="9"/>
      <c r="F518" s="9" t="str">
        <f>IF(A518&lt;&gt;"",A_remplir!$B$3,"")</f>
        <v/>
      </c>
      <c r="G518" s="9"/>
      <c r="H518" s="9" t="str">
        <f>IFERROR(VLOOKUP(G518,DONNEES!$C$2:$D$4,2,FALSE),"")</f>
        <v/>
      </c>
      <c r="I518" s="9"/>
      <c r="J518" s="9" t="str">
        <f>IFERROR(VLOOKUP(I518,DONNEES!$A$2:$B$4,2,FALSE),"")</f>
        <v/>
      </c>
      <c r="K518" s="9"/>
      <c r="L518" s="9"/>
      <c r="M518" s="9"/>
      <c r="N518" s="9" t="str">
        <f>IF(IF(A_remplir!B531&lt;&gt;0,A_remplir!B531,A_remplir!D531)=0,"",IF(A_remplir!B531&lt;&gt;0,A_remplir!B531,A_remplir!D531))</f>
        <v/>
      </c>
      <c r="O518" s="9"/>
      <c r="P518" s="9"/>
      <c r="Q518" s="9"/>
      <c r="R518" s="9" t="str">
        <f>IF(A_remplir!L531&lt;&gt;0,A_remplir!L531,"")</f>
        <v/>
      </c>
      <c r="S518" s="9" t="str">
        <f t="shared" si="18"/>
        <v/>
      </c>
      <c r="T518" s="9" t="str">
        <f>IF(A_remplir!I531&lt;&gt;0,A_remplir!I531,"")</f>
        <v/>
      </c>
      <c r="U518" s="9"/>
      <c r="V518" s="39" t="str">
        <f>IF(BC518&lt;&gt;"",A_remplir!$B$6,"")</f>
        <v/>
      </c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 t="str">
        <f>+IFERROR(VLOOKUP(AG518,DONNEES!M$6:$N517,2,0),"")</f>
        <v/>
      </c>
      <c r="AI518" s="9"/>
      <c r="AJ518" s="9" t="str">
        <f>IF(A_remplir!U531&lt;&gt;"",A_remplir!U531,"")</f>
        <v/>
      </c>
      <c r="AK518" s="9"/>
      <c r="AL518" s="9"/>
      <c r="AM518" s="9"/>
      <c r="AN518" s="9"/>
      <c r="AO518" s="9"/>
      <c r="AP518" s="9"/>
      <c r="AQ518" s="9"/>
      <c r="AR518" s="9"/>
      <c r="AS518" s="9"/>
      <c r="AT518" s="9"/>
      <c r="AU518" s="9"/>
      <c r="AV518" s="9"/>
      <c r="AW518" s="9"/>
      <c r="AX518" s="9"/>
      <c r="AY518" s="9"/>
      <c r="AZ518" s="9"/>
      <c r="BA518" s="9"/>
      <c r="BB518" s="9"/>
      <c r="BC518" s="44" t="str">
        <f>IF(AND(AC518&lt;&gt;"",AF518&lt;&gt;""),SUMPRODUCT((A_remplir!A531:A1520=A518)*A_remplir!D531:D1520),"")</f>
        <v/>
      </c>
      <c r="BD518" s="9"/>
      <c r="BE518" s="9"/>
      <c r="BF518" s="9"/>
      <c r="BG518" s="9"/>
      <c r="BH518" s="9"/>
      <c r="BI518" s="9"/>
      <c r="BJ518" s="9"/>
      <c r="BK518" s="9"/>
      <c r="BL518" s="9"/>
      <c r="BM518" s="9"/>
      <c r="BN518" s="9"/>
      <c r="BO518" s="9"/>
      <c r="BP518" s="9"/>
      <c r="BQ518" s="9"/>
      <c r="BR518" s="9"/>
      <c r="BS518" s="9"/>
      <c r="BT518" s="9"/>
      <c r="BU518" s="9"/>
      <c r="BV518" s="9"/>
      <c r="BW518" s="9"/>
      <c r="BX518" s="9"/>
      <c r="BY518" s="9"/>
      <c r="BZ518" s="9"/>
      <c r="CA518" s="9"/>
      <c r="CB518" s="9"/>
      <c r="CC518" s="9"/>
      <c r="CD518" s="9"/>
      <c r="CE518" s="9"/>
      <c r="CF518" s="9"/>
      <c r="CG518" s="9"/>
      <c r="CH518" s="9"/>
      <c r="CI518" s="9"/>
      <c r="CJ518" s="9"/>
      <c r="CK518" s="9"/>
      <c r="CL518" s="9"/>
      <c r="CM518" s="9" t="str">
        <f>IF(A_remplir!U531&lt;&gt;"",A_remplir!U531,"")</f>
        <v/>
      </c>
      <c r="CN518" s="9" t="str">
        <f>IF(A_remplir!W531&lt;&gt;"",A_remplir!W531,"")</f>
        <v/>
      </c>
      <c r="CO518" s="36" t="str">
        <f t="shared" si="17"/>
        <v/>
      </c>
    </row>
    <row r="519" spans="1:93" x14ac:dyDescent="0.25">
      <c r="A519" s="9"/>
      <c r="B519" s="9"/>
      <c r="C519" s="9"/>
      <c r="D519" s="9"/>
      <c r="E519" s="9"/>
      <c r="F519" s="9" t="str">
        <f>IF(A519&lt;&gt;"",A_remplir!$B$3,"")</f>
        <v/>
      </c>
      <c r="G519" s="9"/>
      <c r="H519" s="9" t="str">
        <f>IFERROR(VLOOKUP(G519,DONNEES!$C$2:$D$4,2,FALSE),"")</f>
        <v/>
      </c>
      <c r="I519" s="9"/>
      <c r="J519" s="9" t="str">
        <f>IFERROR(VLOOKUP(I519,DONNEES!$A$2:$B$4,2,FALSE),"")</f>
        <v/>
      </c>
      <c r="K519" s="9"/>
      <c r="L519" s="9"/>
      <c r="M519" s="9"/>
      <c r="N519" s="9" t="str">
        <f>IF(IF(A_remplir!B532&lt;&gt;0,A_remplir!B532,A_remplir!D532)=0,"",IF(A_remplir!B532&lt;&gt;0,A_remplir!B532,A_remplir!D532))</f>
        <v/>
      </c>
      <c r="O519" s="9"/>
      <c r="P519" s="9"/>
      <c r="Q519" s="9"/>
      <c r="R519" s="9" t="str">
        <f>IF(A_remplir!L532&lt;&gt;0,A_remplir!L532,"")</f>
        <v/>
      </c>
      <c r="S519" s="9" t="str">
        <f t="shared" si="18"/>
        <v/>
      </c>
      <c r="T519" s="9" t="str">
        <f>IF(A_remplir!I532&lt;&gt;0,A_remplir!I532,"")</f>
        <v/>
      </c>
      <c r="U519" s="9"/>
      <c r="V519" s="39" t="str">
        <f>IF(BC519&lt;&gt;"",A_remplir!$B$6,"")</f>
        <v/>
      </c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 t="str">
        <f>+IFERROR(VLOOKUP(AG519,DONNEES!M$6:$N518,2,0),"")</f>
        <v/>
      </c>
      <c r="AI519" s="9"/>
      <c r="AJ519" s="9" t="str">
        <f>IF(A_remplir!U532&lt;&gt;"",A_remplir!U532,"")</f>
        <v/>
      </c>
      <c r="AK519" s="9"/>
      <c r="AL519" s="9"/>
      <c r="AM519" s="9"/>
      <c r="AN519" s="9"/>
      <c r="AO519" s="9"/>
      <c r="AP519" s="9"/>
      <c r="AQ519" s="9"/>
      <c r="AR519" s="9"/>
      <c r="AS519" s="9"/>
      <c r="AT519" s="9"/>
      <c r="AU519" s="9"/>
      <c r="AV519" s="9"/>
      <c r="AW519" s="9"/>
      <c r="AX519" s="9"/>
      <c r="AY519" s="9"/>
      <c r="AZ519" s="9"/>
      <c r="BA519" s="9"/>
      <c r="BB519" s="9"/>
      <c r="BC519" s="44" t="str">
        <f>IF(AND(AC519&lt;&gt;"",AF519&lt;&gt;""),SUMPRODUCT((A_remplir!A532:A1521=A519)*A_remplir!D532:D1521),"")</f>
        <v/>
      </c>
      <c r="BD519" s="9"/>
      <c r="BE519" s="9"/>
      <c r="BF519" s="9"/>
      <c r="BG519" s="9"/>
      <c r="BH519" s="9"/>
      <c r="BI519" s="9"/>
      <c r="BJ519" s="9"/>
      <c r="BK519" s="9"/>
      <c r="BL519" s="9"/>
      <c r="BM519" s="9"/>
      <c r="BN519" s="9"/>
      <c r="BO519" s="9"/>
      <c r="BP519" s="9"/>
      <c r="BQ519" s="9"/>
      <c r="BR519" s="9"/>
      <c r="BS519" s="9"/>
      <c r="BT519" s="9"/>
      <c r="BU519" s="9"/>
      <c r="BV519" s="9"/>
      <c r="BW519" s="9"/>
      <c r="BX519" s="9"/>
      <c r="BY519" s="9"/>
      <c r="BZ519" s="9"/>
      <c r="CA519" s="9"/>
      <c r="CB519" s="9"/>
      <c r="CC519" s="9"/>
      <c r="CD519" s="9"/>
      <c r="CE519" s="9"/>
      <c r="CF519" s="9"/>
      <c r="CG519" s="9"/>
      <c r="CH519" s="9"/>
      <c r="CI519" s="9"/>
      <c r="CJ519" s="9"/>
      <c r="CK519" s="9"/>
      <c r="CL519" s="9"/>
      <c r="CM519" s="9" t="str">
        <f>IF(A_remplir!U532&lt;&gt;"",A_remplir!U532,"")</f>
        <v/>
      </c>
      <c r="CN519" s="9" t="str">
        <f>IF(A_remplir!W532&lt;&gt;"",A_remplir!W532,"")</f>
        <v/>
      </c>
      <c r="CO519" s="36" t="str">
        <f t="shared" si="17"/>
        <v/>
      </c>
    </row>
    <row r="520" spans="1:93" x14ac:dyDescent="0.25">
      <c r="A520" s="9"/>
      <c r="B520" s="9"/>
      <c r="C520" s="9"/>
      <c r="D520" s="9"/>
      <c r="E520" s="9"/>
      <c r="F520" s="9" t="str">
        <f>IF(A520&lt;&gt;"",A_remplir!$B$3,"")</f>
        <v/>
      </c>
      <c r="G520" s="9"/>
      <c r="H520" s="9" t="str">
        <f>IFERROR(VLOOKUP(G520,DONNEES!$C$2:$D$4,2,FALSE),"")</f>
        <v/>
      </c>
      <c r="I520" s="9"/>
      <c r="J520" s="9" t="str">
        <f>IFERROR(VLOOKUP(I520,DONNEES!$A$2:$B$4,2,FALSE),"")</f>
        <v/>
      </c>
      <c r="K520" s="9"/>
      <c r="L520" s="9"/>
      <c r="M520" s="9"/>
      <c r="N520" s="9" t="str">
        <f>IF(IF(A_remplir!B533&lt;&gt;0,A_remplir!B533,A_remplir!D533)=0,"",IF(A_remplir!B533&lt;&gt;0,A_remplir!B533,A_remplir!D533))</f>
        <v/>
      </c>
      <c r="O520" s="9"/>
      <c r="P520" s="9"/>
      <c r="Q520" s="9"/>
      <c r="R520" s="9" t="str">
        <f>IF(A_remplir!L533&lt;&gt;0,A_remplir!L533,"")</f>
        <v/>
      </c>
      <c r="S520" s="9" t="str">
        <f t="shared" si="18"/>
        <v/>
      </c>
      <c r="T520" s="9" t="str">
        <f>IF(A_remplir!I533&lt;&gt;0,A_remplir!I533,"")</f>
        <v/>
      </c>
      <c r="U520" s="9"/>
      <c r="V520" s="39" t="str">
        <f>IF(BC520&lt;&gt;"",A_remplir!$B$6,"")</f>
        <v/>
      </c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 t="str">
        <f>+IFERROR(VLOOKUP(AG520,DONNEES!M$6:$N519,2,0),"")</f>
        <v/>
      </c>
      <c r="AI520" s="9"/>
      <c r="AJ520" s="9" t="str">
        <f>IF(A_remplir!U533&lt;&gt;"",A_remplir!U533,"")</f>
        <v/>
      </c>
      <c r="AK520" s="9"/>
      <c r="AL520" s="9"/>
      <c r="AM520" s="9"/>
      <c r="AN520" s="9"/>
      <c r="AO520" s="9"/>
      <c r="AP520" s="9"/>
      <c r="AQ520" s="9"/>
      <c r="AR520" s="9"/>
      <c r="AS520" s="9"/>
      <c r="AT520" s="9"/>
      <c r="AU520" s="9"/>
      <c r="AV520" s="9"/>
      <c r="AW520" s="9"/>
      <c r="AX520" s="9"/>
      <c r="AY520" s="9"/>
      <c r="AZ520" s="9"/>
      <c r="BA520" s="9"/>
      <c r="BB520" s="9"/>
      <c r="BC520" s="44" t="str">
        <f>IF(AND(AC520&lt;&gt;"",AF520&lt;&gt;""),SUMPRODUCT((A_remplir!A533:A1522=A520)*A_remplir!D533:D1522),"")</f>
        <v/>
      </c>
      <c r="BD520" s="9"/>
      <c r="BE520" s="9"/>
      <c r="BF520" s="9"/>
      <c r="BG520" s="9"/>
      <c r="BH520" s="9"/>
      <c r="BI520" s="9"/>
      <c r="BJ520" s="9"/>
      <c r="BK520" s="9"/>
      <c r="BL520" s="9"/>
      <c r="BM520" s="9"/>
      <c r="BN520" s="9"/>
      <c r="BO520" s="9"/>
      <c r="BP520" s="9"/>
      <c r="BQ520" s="9"/>
      <c r="BR520" s="9"/>
      <c r="BS520" s="9"/>
      <c r="BT520" s="9"/>
      <c r="BU520" s="9"/>
      <c r="BV520" s="9"/>
      <c r="BW520" s="9"/>
      <c r="BX520" s="9"/>
      <c r="BY520" s="9"/>
      <c r="BZ520" s="9"/>
      <c r="CA520" s="9"/>
      <c r="CB520" s="9"/>
      <c r="CC520" s="9"/>
      <c r="CD520" s="9"/>
      <c r="CE520" s="9"/>
      <c r="CF520" s="9"/>
      <c r="CG520" s="9"/>
      <c r="CH520" s="9"/>
      <c r="CI520" s="9"/>
      <c r="CJ520" s="9"/>
      <c r="CK520" s="9"/>
      <c r="CL520" s="9"/>
      <c r="CM520" s="9" t="str">
        <f>IF(A_remplir!U533&lt;&gt;"",A_remplir!U533,"")</f>
        <v/>
      </c>
      <c r="CN520" s="9" t="str">
        <f>IF(A_remplir!W533&lt;&gt;"",A_remplir!W533,"")</f>
        <v/>
      </c>
      <c r="CO520" s="36" t="str">
        <f t="shared" si="17"/>
        <v/>
      </c>
    </row>
    <row r="521" spans="1:93" x14ac:dyDescent="0.25">
      <c r="A521" s="9"/>
      <c r="B521" s="9"/>
      <c r="C521" s="9"/>
      <c r="D521" s="9"/>
      <c r="E521" s="9"/>
      <c r="F521" s="9" t="str">
        <f>IF(A521&lt;&gt;"",A_remplir!$B$3,"")</f>
        <v/>
      </c>
      <c r="G521" s="9"/>
      <c r="H521" s="9" t="str">
        <f>IFERROR(VLOOKUP(G521,DONNEES!$C$2:$D$4,2,FALSE),"")</f>
        <v/>
      </c>
      <c r="I521" s="9"/>
      <c r="J521" s="9" t="str">
        <f>IFERROR(VLOOKUP(I521,DONNEES!$A$2:$B$4,2,FALSE),"")</f>
        <v/>
      </c>
      <c r="K521" s="9"/>
      <c r="L521" s="9"/>
      <c r="M521" s="9"/>
      <c r="N521" s="9" t="str">
        <f>IF(IF(A_remplir!B534&lt;&gt;0,A_remplir!B534,A_remplir!D534)=0,"",IF(A_remplir!B534&lt;&gt;0,A_remplir!B534,A_remplir!D534))</f>
        <v/>
      </c>
      <c r="O521" s="9"/>
      <c r="P521" s="9"/>
      <c r="Q521" s="9"/>
      <c r="R521" s="9" t="str">
        <f>IF(A_remplir!L534&lt;&gt;0,A_remplir!L534,"")</f>
        <v/>
      </c>
      <c r="S521" s="9" t="str">
        <f t="shared" si="18"/>
        <v/>
      </c>
      <c r="T521" s="9" t="str">
        <f>IF(A_remplir!I534&lt;&gt;0,A_remplir!I534,"")</f>
        <v/>
      </c>
      <c r="U521" s="9"/>
      <c r="V521" s="39" t="str">
        <f>IF(BC521&lt;&gt;"",A_remplir!$B$6,"")</f>
        <v/>
      </c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 t="str">
        <f>+IFERROR(VLOOKUP(AG521,DONNEES!M$6:$N520,2,0),"")</f>
        <v/>
      </c>
      <c r="AI521" s="9"/>
      <c r="AJ521" s="9" t="str">
        <f>IF(A_remplir!U534&lt;&gt;"",A_remplir!U534,"")</f>
        <v/>
      </c>
      <c r="AK521" s="9"/>
      <c r="AL521" s="9"/>
      <c r="AM521" s="9"/>
      <c r="AN521" s="9"/>
      <c r="AO521" s="9"/>
      <c r="AP521" s="9"/>
      <c r="AQ521" s="9"/>
      <c r="AR521" s="9"/>
      <c r="AS521" s="9"/>
      <c r="AT521" s="9"/>
      <c r="AU521" s="9"/>
      <c r="AV521" s="9"/>
      <c r="AW521" s="9"/>
      <c r="AX521" s="9"/>
      <c r="AY521" s="9"/>
      <c r="AZ521" s="9"/>
      <c r="BA521" s="9"/>
      <c r="BB521" s="9"/>
      <c r="BC521" s="44" t="str">
        <f>IF(AND(AC521&lt;&gt;"",AF521&lt;&gt;""),SUMPRODUCT((A_remplir!A534:A1523=A521)*A_remplir!D534:D1523),"")</f>
        <v/>
      </c>
      <c r="BD521" s="9"/>
      <c r="BE521" s="9"/>
      <c r="BF521" s="9"/>
      <c r="BG521" s="9"/>
      <c r="BH521" s="9"/>
      <c r="BI521" s="9"/>
      <c r="BJ521" s="9"/>
      <c r="BK521" s="9"/>
      <c r="BL521" s="9"/>
      <c r="BM521" s="9"/>
      <c r="BN521" s="9"/>
      <c r="BO521" s="9"/>
      <c r="BP521" s="9"/>
      <c r="BQ521" s="9"/>
      <c r="BR521" s="9"/>
      <c r="BS521" s="9"/>
      <c r="BT521" s="9"/>
      <c r="BU521" s="9"/>
      <c r="BV521" s="9"/>
      <c r="BW521" s="9"/>
      <c r="BX521" s="9"/>
      <c r="BY521" s="9"/>
      <c r="BZ521" s="9"/>
      <c r="CA521" s="9"/>
      <c r="CB521" s="9"/>
      <c r="CC521" s="9"/>
      <c r="CD521" s="9"/>
      <c r="CE521" s="9"/>
      <c r="CF521" s="9"/>
      <c r="CG521" s="9"/>
      <c r="CH521" s="9"/>
      <c r="CI521" s="9"/>
      <c r="CJ521" s="9"/>
      <c r="CK521" s="9"/>
      <c r="CL521" s="9"/>
      <c r="CM521" s="9" t="str">
        <f>IF(A_remplir!U534&lt;&gt;"",A_remplir!U534,"")</f>
        <v/>
      </c>
      <c r="CN521" s="9" t="str">
        <f>IF(A_remplir!W534&lt;&gt;"",A_remplir!W534,"")</f>
        <v/>
      </c>
      <c r="CO521" s="36" t="str">
        <f t="shared" si="17"/>
        <v/>
      </c>
    </row>
    <row r="522" spans="1:93" x14ac:dyDescent="0.25">
      <c r="A522" s="9"/>
      <c r="B522" s="9"/>
      <c r="C522" s="9"/>
      <c r="D522" s="9"/>
      <c r="E522" s="9"/>
      <c r="F522" s="9" t="str">
        <f>IF(A522&lt;&gt;"",A_remplir!$B$3,"")</f>
        <v/>
      </c>
      <c r="G522" s="9"/>
      <c r="H522" s="9" t="str">
        <f>IFERROR(VLOOKUP(G522,DONNEES!$C$2:$D$4,2,FALSE),"")</f>
        <v/>
      </c>
      <c r="I522" s="9"/>
      <c r="J522" s="9" t="str">
        <f>IFERROR(VLOOKUP(I522,DONNEES!$A$2:$B$4,2,FALSE),"")</f>
        <v/>
      </c>
      <c r="K522" s="9"/>
      <c r="L522" s="9"/>
      <c r="M522" s="9"/>
      <c r="N522" s="9" t="str">
        <f>IF(IF(A_remplir!B535&lt;&gt;0,A_remplir!B535,A_remplir!D535)=0,"",IF(A_remplir!B535&lt;&gt;0,A_remplir!B535,A_remplir!D535))</f>
        <v/>
      </c>
      <c r="O522" s="9"/>
      <c r="P522" s="9"/>
      <c r="Q522" s="9"/>
      <c r="R522" s="9" t="str">
        <f>IF(A_remplir!L535&lt;&gt;0,A_remplir!L535,"")</f>
        <v/>
      </c>
      <c r="S522" s="9" t="str">
        <f t="shared" si="18"/>
        <v/>
      </c>
      <c r="T522" s="9" t="str">
        <f>IF(A_remplir!I535&lt;&gt;0,A_remplir!I535,"")</f>
        <v/>
      </c>
      <c r="U522" s="9"/>
      <c r="V522" s="39" t="str">
        <f>IF(BC522&lt;&gt;"",A_remplir!$B$6,"")</f>
        <v/>
      </c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 t="str">
        <f>+IFERROR(VLOOKUP(AG522,DONNEES!M$6:$N521,2,0),"")</f>
        <v/>
      </c>
      <c r="AI522" s="9"/>
      <c r="AJ522" s="9" t="str">
        <f>IF(A_remplir!U535&lt;&gt;"",A_remplir!U535,"")</f>
        <v/>
      </c>
      <c r="AK522" s="9"/>
      <c r="AL522" s="9"/>
      <c r="AM522" s="9"/>
      <c r="AN522" s="9"/>
      <c r="AO522" s="9"/>
      <c r="AP522" s="9"/>
      <c r="AQ522" s="9"/>
      <c r="AR522" s="9"/>
      <c r="AS522" s="9"/>
      <c r="AT522" s="9"/>
      <c r="AU522" s="9"/>
      <c r="AV522" s="9"/>
      <c r="AW522" s="9"/>
      <c r="AX522" s="9"/>
      <c r="AY522" s="9"/>
      <c r="AZ522" s="9"/>
      <c r="BA522" s="9"/>
      <c r="BB522" s="9"/>
      <c r="BC522" s="44" t="str">
        <f>IF(AND(AC522&lt;&gt;"",AF522&lt;&gt;""),SUMPRODUCT((A_remplir!A535:A1524=A522)*A_remplir!D535:D1524),"")</f>
        <v/>
      </c>
      <c r="BD522" s="9"/>
      <c r="BE522" s="9"/>
      <c r="BF522" s="9"/>
      <c r="BG522" s="9"/>
      <c r="BH522" s="9"/>
      <c r="BI522" s="9"/>
      <c r="BJ522" s="9"/>
      <c r="BK522" s="9"/>
      <c r="BL522" s="9"/>
      <c r="BM522" s="9"/>
      <c r="BN522" s="9"/>
      <c r="BO522" s="9"/>
      <c r="BP522" s="9"/>
      <c r="BQ522" s="9"/>
      <c r="BR522" s="9"/>
      <c r="BS522" s="9"/>
      <c r="BT522" s="9"/>
      <c r="BU522" s="9"/>
      <c r="BV522" s="9"/>
      <c r="BW522" s="9"/>
      <c r="BX522" s="9"/>
      <c r="BY522" s="9"/>
      <c r="BZ522" s="9"/>
      <c r="CA522" s="9"/>
      <c r="CB522" s="9"/>
      <c r="CC522" s="9"/>
      <c r="CD522" s="9"/>
      <c r="CE522" s="9"/>
      <c r="CF522" s="9"/>
      <c r="CG522" s="9"/>
      <c r="CH522" s="9"/>
      <c r="CI522" s="9"/>
      <c r="CJ522" s="9"/>
      <c r="CK522" s="9"/>
      <c r="CL522" s="9"/>
      <c r="CM522" s="9" t="str">
        <f>IF(A_remplir!U535&lt;&gt;"",A_remplir!U535,"")</f>
        <v/>
      </c>
      <c r="CN522" s="9" t="str">
        <f>IF(A_remplir!W535&lt;&gt;"",A_remplir!W535,"")</f>
        <v/>
      </c>
      <c r="CO522" s="36" t="str">
        <f t="shared" si="17"/>
        <v/>
      </c>
    </row>
    <row r="523" spans="1:93" x14ac:dyDescent="0.25">
      <c r="A523" s="9"/>
      <c r="B523" s="9"/>
      <c r="C523" s="9"/>
      <c r="D523" s="9"/>
      <c r="E523" s="9"/>
      <c r="F523" s="9" t="str">
        <f>IF(A523&lt;&gt;"",A_remplir!$B$3,"")</f>
        <v/>
      </c>
      <c r="G523" s="9"/>
      <c r="H523" s="9" t="str">
        <f>IFERROR(VLOOKUP(G523,DONNEES!$C$2:$D$4,2,FALSE),"")</f>
        <v/>
      </c>
      <c r="I523" s="9"/>
      <c r="J523" s="9" t="str">
        <f>IFERROR(VLOOKUP(I523,DONNEES!$A$2:$B$4,2,FALSE),"")</f>
        <v/>
      </c>
      <c r="K523" s="9"/>
      <c r="L523" s="9"/>
      <c r="M523" s="9"/>
      <c r="N523" s="9" t="str">
        <f>IF(IF(A_remplir!B536&lt;&gt;0,A_remplir!B536,A_remplir!D536)=0,"",IF(A_remplir!B536&lt;&gt;0,A_remplir!B536,A_remplir!D536))</f>
        <v/>
      </c>
      <c r="O523" s="9"/>
      <c r="P523" s="9"/>
      <c r="Q523" s="9"/>
      <c r="R523" s="9" t="str">
        <f>IF(A_remplir!L536&lt;&gt;0,A_remplir!L536,"")</f>
        <v/>
      </c>
      <c r="S523" s="9" t="str">
        <f t="shared" si="18"/>
        <v/>
      </c>
      <c r="T523" s="9" t="str">
        <f>IF(A_remplir!I536&lt;&gt;0,A_remplir!I536,"")</f>
        <v/>
      </c>
      <c r="U523" s="9"/>
      <c r="V523" s="39" t="str">
        <f>IF(BC523&lt;&gt;"",A_remplir!$B$6,"")</f>
        <v/>
      </c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 t="str">
        <f>+IFERROR(VLOOKUP(AG523,DONNEES!M$6:$N522,2,0),"")</f>
        <v/>
      </c>
      <c r="AI523" s="9"/>
      <c r="AJ523" s="9" t="str">
        <f>IF(A_remplir!U536&lt;&gt;"",A_remplir!U536,"")</f>
        <v/>
      </c>
      <c r="AK523" s="9"/>
      <c r="AL523" s="9"/>
      <c r="AM523" s="9"/>
      <c r="AN523" s="9"/>
      <c r="AO523" s="9"/>
      <c r="AP523" s="9"/>
      <c r="AQ523" s="9"/>
      <c r="AR523" s="9"/>
      <c r="AS523" s="9"/>
      <c r="AT523" s="9"/>
      <c r="AU523" s="9"/>
      <c r="AV523" s="9"/>
      <c r="AW523" s="9"/>
      <c r="AX523" s="9"/>
      <c r="AY523" s="9"/>
      <c r="AZ523" s="9"/>
      <c r="BA523" s="9"/>
      <c r="BB523" s="9"/>
      <c r="BC523" s="44" t="str">
        <f>IF(AND(AC523&lt;&gt;"",AF523&lt;&gt;""),SUMPRODUCT((A_remplir!A536:A1525=A523)*A_remplir!D536:D1525),"")</f>
        <v/>
      </c>
      <c r="BD523" s="9"/>
      <c r="BE523" s="9"/>
      <c r="BF523" s="9"/>
      <c r="BG523" s="9"/>
      <c r="BH523" s="9"/>
      <c r="BI523" s="9"/>
      <c r="BJ523" s="9"/>
      <c r="BK523" s="9"/>
      <c r="BL523" s="9"/>
      <c r="BM523" s="9"/>
      <c r="BN523" s="9"/>
      <c r="BO523" s="9"/>
      <c r="BP523" s="9"/>
      <c r="BQ523" s="9"/>
      <c r="BR523" s="9"/>
      <c r="BS523" s="9"/>
      <c r="BT523" s="9"/>
      <c r="BU523" s="9"/>
      <c r="BV523" s="9"/>
      <c r="BW523" s="9"/>
      <c r="BX523" s="9"/>
      <c r="BY523" s="9"/>
      <c r="BZ523" s="9"/>
      <c r="CA523" s="9"/>
      <c r="CB523" s="9"/>
      <c r="CC523" s="9"/>
      <c r="CD523" s="9"/>
      <c r="CE523" s="9"/>
      <c r="CF523" s="9"/>
      <c r="CG523" s="9"/>
      <c r="CH523" s="9"/>
      <c r="CI523" s="9"/>
      <c r="CJ523" s="9"/>
      <c r="CK523" s="9"/>
      <c r="CL523" s="9"/>
      <c r="CM523" s="9" t="str">
        <f>IF(A_remplir!U536&lt;&gt;"",A_remplir!U536,"")</f>
        <v/>
      </c>
      <c r="CN523" s="9" t="str">
        <f>IF(A_remplir!W536&lt;&gt;"",A_remplir!W536,"")</f>
        <v/>
      </c>
      <c r="CO523" s="36" t="str">
        <f t="shared" si="17"/>
        <v/>
      </c>
    </row>
    <row r="524" spans="1:93" x14ac:dyDescent="0.25">
      <c r="A524" s="9"/>
      <c r="B524" s="9"/>
      <c r="C524" s="9"/>
      <c r="D524" s="9"/>
      <c r="E524" s="9"/>
      <c r="F524" s="9" t="str">
        <f>IF(A524&lt;&gt;"",A_remplir!$B$3,"")</f>
        <v/>
      </c>
      <c r="G524" s="9"/>
      <c r="H524" s="9" t="str">
        <f>IFERROR(VLOOKUP(G524,DONNEES!$C$2:$D$4,2,FALSE),"")</f>
        <v/>
      </c>
      <c r="I524" s="9"/>
      <c r="J524" s="9" t="str">
        <f>IFERROR(VLOOKUP(I524,DONNEES!$A$2:$B$4,2,FALSE),"")</f>
        <v/>
      </c>
      <c r="K524" s="9"/>
      <c r="L524" s="9"/>
      <c r="M524" s="9"/>
      <c r="N524" s="9" t="str">
        <f>IF(IF(A_remplir!B537&lt;&gt;0,A_remplir!B537,A_remplir!D537)=0,"",IF(A_remplir!B537&lt;&gt;0,A_remplir!B537,A_remplir!D537))</f>
        <v/>
      </c>
      <c r="O524" s="9"/>
      <c r="P524" s="9"/>
      <c r="Q524" s="9"/>
      <c r="R524" s="9" t="str">
        <f>IF(A_remplir!L537&lt;&gt;0,A_remplir!L537,"")</f>
        <v/>
      </c>
      <c r="S524" s="9" t="str">
        <f t="shared" si="18"/>
        <v/>
      </c>
      <c r="T524" s="9" t="str">
        <f>IF(A_remplir!I537&lt;&gt;0,A_remplir!I537,"")</f>
        <v/>
      </c>
      <c r="U524" s="9"/>
      <c r="V524" s="39" t="str">
        <f>IF(BC524&lt;&gt;"",A_remplir!$B$6,"")</f>
        <v/>
      </c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 t="str">
        <f>+IFERROR(VLOOKUP(AG524,DONNEES!M$6:$N523,2,0),"")</f>
        <v/>
      </c>
      <c r="AI524" s="9"/>
      <c r="AJ524" s="9" t="str">
        <f>IF(A_remplir!U537&lt;&gt;"",A_remplir!U537,"")</f>
        <v/>
      </c>
      <c r="AK524" s="9"/>
      <c r="AL524" s="9"/>
      <c r="AM524" s="9"/>
      <c r="AN524" s="9"/>
      <c r="AO524" s="9"/>
      <c r="AP524" s="9"/>
      <c r="AQ524" s="9"/>
      <c r="AR524" s="9"/>
      <c r="AS524" s="9"/>
      <c r="AT524" s="9"/>
      <c r="AU524" s="9"/>
      <c r="AV524" s="9"/>
      <c r="AW524" s="9"/>
      <c r="AX524" s="9"/>
      <c r="AY524" s="9"/>
      <c r="AZ524" s="9"/>
      <c r="BA524" s="9"/>
      <c r="BB524" s="9"/>
      <c r="BC524" s="44" t="str">
        <f>IF(AND(AC524&lt;&gt;"",AF524&lt;&gt;""),SUMPRODUCT((A_remplir!A537:A1526=A524)*A_remplir!D537:D1526),"")</f>
        <v/>
      </c>
      <c r="BD524" s="9"/>
      <c r="BE524" s="9"/>
      <c r="BF524" s="9"/>
      <c r="BG524" s="9"/>
      <c r="BH524" s="9"/>
      <c r="BI524" s="9"/>
      <c r="BJ524" s="9"/>
      <c r="BK524" s="9"/>
      <c r="BL524" s="9"/>
      <c r="BM524" s="9"/>
      <c r="BN524" s="9"/>
      <c r="BO524" s="9"/>
      <c r="BP524" s="9"/>
      <c r="BQ524" s="9"/>
      <c r="BR524" s="9"/>
      <c r="BS524" s="9"/>
      <c r="BT524" s="9"/>
      <c r="BU524" s="9"/>
      <c r="BV524" s="9"/>
      <c r="BW524" s="9"/>
      <c r="BX524" s="9"/>
      <c r="BY524" s="9"/>
      <c r="BZ524" s="9"/>
      <c r="CA524" s="9"/>
      <c r="CB524" s="9"/>
      <c r="CC524" s="9"/>
      <c r="CD524" s="9"/>
      <c r="CE524" s="9"/>
      <c r="CF524" s="9"/>
      <c r="CG524" s="9"/>
      <c r="CH524" s="9"/>
      <c r="CI524" s="9"/>
      <c r="CJ524" s="9"/>
      <c r="CK524" s="9"/>
      <c r="CL524" s="9"/>
      <c r="CM524" s="9" t="str">
        <f>IF(A_remplir!U537&lt;&gt;"",A_remplir!U537,"")</f>
        <v/>
      </c>
      <c r="CN524" s="9" t="str">
        <f>IF(A_remplir!W537&lt;&gt;"",A_remplir!W537,"")</f>
        <v/>
      </c>
      <c r="CO524" s="36" t="str">
        <f t="shared" si="17"/>
        <v/>
      </c>
    </row>
    <row r="525" spans="1:93" x14ac:dyDescent="0.25">
      <c r="A525" s="9"/>
      <c r="B525" s="9"/>
      <c r="C525" s="9"/>
      <c r="D525" s="9"/>
      <c r="E525" s="9"/>
      <c r="F525" s="9" t="str">
        <f>IF(A525&lt;&gt;"",A_remplir!$B$3,"")</f>
        <v/>
      </c>
      <c r="G525" s="9"/>
      <c r="H525" s="9" t="str">
        <f>IFERROR(VLOOKUP(G525,DONNEES!$C$2:$D$4,2,FALSE),"")</f>
        <v/>
      </c>
      <c r="I525" s="9"/>
      <c r="J525" s="9" t="str">
        <f>IFERROR(VLOOKUP(I525,DONNEES!$A$2:$B$4,2,FALSE),"")</f>
        <v/>
      </c>
      <c r="K525" s="9"/>
      <c r="L525" s="9"/>
      <c r="M525" s="9"/>
      <c r="N525" s="9" t="str">
        <f>IF(IF(A_remplir!B538&lt;&gt;0,A_remplir!B538,A_remplir!D538)=0,"",IF(A_remplir!B538&lt;&gt;0,A_remplir!B538,A_remplir!D538))</f>
        <v/>
      </c>
      <c r="O525" s="9"/>
      <c r="P525" s="9"/>
      <c r="Q525" s="9"/>
      <c r="R525" s="9" t="str">
        <f>IF(A_remplir!L538&lt;&gt;0,A_remplir!L538,"")</f>
        <v/>
      </c>
      <c r="S525" s="9" t="str">
        <f t="shared" si="18"/>
        <v/>
      </c>
      <c r="T525" s="9" t="str">
        <f>IF(A_remplir!I538&lt;&gt;0,A_remplir!I538,"")</f>
        <v/>
      </c>
      <c r="U525" s="9"/>
      <c r="V525" s="39" t="str">
        <f>IF(BC525&lt;&gt;"",A_remplir!$B$6,"")</f>
        <v/>
      </c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 t="str">
        <f>+IFERROR(VLOOKUP(AG525,DONNEES!M$6:$N524,2,0),"")</f>
        <v/>
      </c>
      <c r="AI525" s="9"/>
      <c r="AJ525" s="9" t="str">
        <f>IF(A_remplir!U538&lt;&gt;"",A_remplir!U538,"")</f>
        <v/>
      </c>
      <c r="AK525" s="9"/>
      <c r="AL525" s="9"/>
      <c r="AM525" s="9"/>
      <c r="AN525" s="9"/>
      <c r="AO525" s="9"/>
      <c r="AP525" s="9"/>
      <c r="AQ525" s="9"/>
      <c r="AR525" s="9"/>
      <c r="AS525" s="9"/>
      <c r="AT525" s="9"/>
      <c r="AU525" s="9"/>
      <c r="AV525" s="9"/>
      <c r="AW525" s="9"/>
      <c r="AX525" s="9"/>
      <c r="AY525" s="9"/>
      <c r="AZ525" s="9"/>
      <c r="BA525" s="9"/>
      <c r="BB525" s="9"/>
      <c r="BC525" s="44" t="str">
        <f>IF(AND(AC525&lt;&gt;"",AF525&lt;&gt;""),SUMPRODUCT((A_remplir!A538:A1527=A525)*A_remplir!D538:D1527),"")</f>
        <v/>
      </c>
      <c r="BD525" s="9"/>
      <c r="BE525" s="9"/>
      <c r="BF525" s="9"/>
      <c r="BG525" s="9"/>
      <c r="BH525" s="9"/>
      <c r="BI525" s="9"/>
      <c r="BJ525" s="9"/>
      <c r="BK525" s="9"/>
      <c r="BL525" s="9"/>
      <c r="BM525" s="9"/>
      <c r="BN525" s="9"/>
      <c r="BO525" s="9"/>
      <c r="BP525" s="9"/>
      <c r="BQ525" s="9"/>
      <c r="BR525" s="9"/>
      <c r="BS525" s="9"/>
      <c r="BT525" s="9"/>
      <c r="BU525" s="9"/>
      <c r="BV525" s="9"/>
      <c r="BW525" s="9"/>
      <c r="BX525" s="9"/>
      <c r="BY525" s="9"/>
      <c r="BZ525" s="9"/>
      <c r="CA525" s="9"/>
      <c r="CB525" s="9"/>
      <c r="CC525" s="9"/>
      <c r="CD525" s="9"/>
      <c r="CE525" s="9"/>
      <c r="CF525" s="9"/>
      <c r="CG525" s="9"/>
      <c r="CH525" s="9"/>
      <c r="CI525" s="9"/>
      <c r="CJ525" s="9"/>
      <c r="CK525" s="9"/>
      <c r="CL525" s="9"/>
      <c r="CM525" s="9" t="str">
        <f>IF(A_remplir!U538&lt;&gt;"",A_remplir!U538,"")</f>
        <v/>
      </c>
      <c r="CN525" s="9" t="str">
        <f>IF(A_remplir!W538&lt;&gt;"",A_remplir!W538,"")</f>
        <v/>
      </c>
      <c r="CO525" s="36" t="str">
        <f t="shared" si="17"/>
        <v/>
      </c>
    </row>
    <row r="526" spans="1:93" x14ac:dyDescent="0.25">
      <c r="A526" s="9"/>
      <c r="B526" s="9"/>
      <c r="C526" s="9"/>
      <c r="D526" s="9"/>
      <c r="E526" s="9"/>
      <c r="F526" s="9" t="str">
        <f>IF(A526&lt;&gt;"",A_remplir!$B$3,"")</f>
        <v/>
      </c>
      <c r="G526" s="9"/>
      <c r="H526" s="9" t="str">
        <f>IFERROR(VLOOKUP(G526,DONNEES!$C$2:$D$4,2,FALSE),"")</f>
        <v/>
      </c>
      <c r="I526" s="9"/>
      <c r="J526" s="9" t="str">
        <f>IFERROR(VLOOKUP(I526,DONNEES!$A$2:$B$4,2,FALSE),"")</f>
        <v/>
      </c>
      <c r="K526" s="9"/>
      <c r="L526" s="9"/>
      <c r="M526" s="9"/>
      <c r="N526" s="9" t="str">
        <f>IF(IF(A_remplir!B539&lt;&gt;0,A_remplir!B539,A_remplir!D539)=0,"",IF(A_remplir!B539&lt;&gt;0,A_remplir!B539,A_remplir!D539))</f>
        <v/>
      </c>
      <c r="O526" s="9"/>
      <c r="P526" s="9"/>
      <c r="Q526" s="9"/>
      <c r="R526" s="9" t="str">
        <f>IF(A_remplir!L539&lt;&gt;0,A_remplir!L539,"")</f>
        <v/>
      </c>
      <c r="S526" s="9" t="str">
        <f t="shared" si="18"/>
        <v/>
      </c>
      <c r="T526" s="9" t="str">
        <f>IF(A_remplir!I539&lt;&gt;0,A_remplir!I539,"")</f>
        <v/>
      </c>
      <c r="U526" s="9"/>
      <c r="V526" s="39" t="str">
        <f>IF(BC526&lt;&gt;"",A_remplir!$B$6,"")</f>
        <v/>
      </c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 t="str">
        <f>+IFERROR(VLOOKUP(AG526,DONNEES!M$6:$N525,2,0),"")</f>
        <v/>
      </c>
      <c r="AI526" s="9"/>
      <c r="AJ526" s="9" t="str">
        <f>IF(A_remplir!U539&lt;&gt;"",A_remplir!U539,"")</f>
        <v/>
      </c>
      <c r="AK526" s="9"/>
      <c r="AL526" s="9"/>
      <c r="AM526" s="9"/>
      <c r="AN526" s="9"/>
      <c r="AO526" s="9"/>
      <c r="AP526" s="9"/>
      <c r="AQ526" s="9"/>
      <c r="AR526" s="9"/>
      <c r="AS526" s="9"/>
      <c r="AT526" s="9"/>
      <c r="AU526" s="9"/>
      <c r="AV526" s="9"/>
      <c r="AW526" s="9"/>
      <c r="AX526" s="9"/>
      <c r="AY526" s="9"/>
      <c r="AZ526" s="9"/>
      <c r="BA526" s="9"/>
      <c r="BB526" s="9"/>
      <c r="BC526" s="44" t="str">
        <f>IF(AND(AC526&lt;&gt;"",AF526&lt;&gt;""),SUMPRODUCT((A_remplir!A539:A1528=A526)*A_remplir!D539:D1528),"")</f>
        <v/>
      </c>
      <c r="BD526" s="9"/>
      <c r="BE526" s="9"/>
      <c r="BF526" s="9"/>
      <c r="BG526" s="9"/>
      <c r="BH526" s="9"/>
      <c r="BI526" s="9"/>
      <c r="BJ526" s="9"/>
      <c r="BK526" s="9"/>
      <c r="BL526" s="9"/>
      <c r="BM526" s="9"/>
      <c r="BN526" s="9"/>
      <c r="BO526" s="9"/>
      <c r="BP526" s="9"/>
      <c r="BQ526" s="9"/>
      <c r="BR526" s="9"/>
      <c r="BS526" s="9"/>
      <c r="BT526" s="9"/>
      <c r="BU526" s="9"/>
      <c r="BV526" s="9"/>
      <c r="BW526" s="9"/>
      <c r="BX526" s="9"/>
      <c r="BY526" s="9"/>
      <c r="BZ526" s="9"/>
      <c r="CA526" s="9"/>
      <c r="CB526" s="9"/>
      <c r="CC526" s="9"/>
      <c r="CD526" s="9"/>
      <c r="CE526" s="9"/>
      <c r="CF526" s="9"/>
      <c r="CG526" s="9"/>
      <c r="CH526" s="9"/>
      <c r="CI526" s="9"/>
      <c r="CJ526" s="9"/>
      <c r="CK526" s="9"/>
      <c r="CL526" s="9"/>
      <c r="CM526" s="9" t="str">
        <f>IF(A_remplir!U539&lt;&gt;"",A_remplir!U539,"")</f>
        <v/>
      </c>
      <c r="CN526" s="9" t="str">
        <f>IF(A_remplir!W539&lt;&gt;"",A_remplir!W539,"")</f>
        <v/>
      </c>
      <c r="CO526" s="36" t="str">
        <f t="shared" si="17"/>
        <v/>
      </c>
    </row>
    <row r="527" spans="1:93" x14ac:dyDescent="0.25">
      <c r="A527" s="9"/>
      <c r="B527" s="9"/>
      <c r="C527" s="9"/>
      <c r="D527" s="9"/>
      <c r="E527" s="9"/>
      <c r="F527" s="9" t="str">
        <f>IF(A527&lt;&gt;"",A_remplir!$B$3,"")</f>
        <v/>
      </c>
      <c r="G527" s="9"/>
      <c r="H527" s="9" t="str">
        <f>IFERROR(VLOOKUP(G527,DONNEES!$C$2:$D$4,2,FALSE),"")</f>
        <v/>
      </c>
      <c r="I527" s="9"/>
      <c r="J527" s="9" t="str">
        <f>IFERROR(VLOOKUP(I527,DONNEES!$A$2:$B$4,2,FALSE),"")</f>
        <v/>
      </c>
      <c r="K527" s="9"/>
      <c r="L527" s="9"/>
      <c r="M527" s="9"/>
      <c r="N527" s="9" t="str">
        <f>IF(IF(A_remplir!B540&lt;&gt;0,A_remplir!B540,A_remplir!D540)=0,"",IF(A_remplir!B540&lt;&gt;0,A_remplir!B540,A_remplir!D540))</f>
        <v/>
      </c>
      <c r="O527" s="9"/>
      <c r="P527" s="9"/>
      <c r="Q527" s="9"/>
      <c r="R527" s="9" t="str">
        <f>IF(A_remplir!L540&lt;&gt;0,A_remplir!L540,"")</f>
        <v/>
      </c>
      <c r="S527" s="9" t="str">
        <f t="shared" si="18"/>
        <v/>
      </c>
      <c r="T527" s="9" t="str">
        <f>IF(A_remplir!I540&lt;&gt;0,A_remplir!I540,"")</f>
        <v/>
      </c>
      <c r="U527" s="9"/>
      <c r="V527" s="39" t="str">
        <f>IF(BC527&lt;&gt;"",A_remplir!$B$6,"")</f>
        <v/>
      </c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 t="str">
        <f>+IFERROR(VLOOKUP(AG527,DONNEES!M$6:$N526,2,0),"")</f>
        <v/>
      </c>
      <c r="AI527" s="9"/>
      <c r="AJ527" s="9" t="str">
        <f>IF(A_remplir!U540&lt;&gt;"",A_remplir!U540,"")</f>
        <v/>
      </c>
      <c r="AK527" s="9"/>
      <c r="AL527" s="9"/>
      <c r="AM527" s="9"/>
      <c r="AN527" s="9"/>
      <c r="AO527" s="9"/>
      <c r="AP527" s="9"/>
      <c r="AQ527" s="9"/>
      <c r="AR527" s="9"/>
      <c r="AS527" s="9"/>
      <c r="AT527" s="9"/>
      <c r="AU527" s="9"/>
      <c r="AV527" s="9"/>
      <c r="AW527" s="9"/>
      <c r="AX527" s="9"/>
      <c r="AY527" s="9"/>
      <c r="AZ527" s="9"/>
      <c r="BA527" s="9"/>
      <c r="BB527" s="9"/>
      <c r="BC527" s="44" t="str">
        <f>IF(AND(AC527&lt;&gt;"",AF527&lt;&gt;""),SUMPRODUCT((A_remplir!A540:A1529=A527)*A_remplir!D540:D1529),"")</f>
        <v/>
      </c>
      <c r="BD527" s="9"/>
      <c r="BE527" s="9"/>
      <c r="BF527" s="9"/>
      <c r="BG527" s="9"/>
      <c r="BH527" s="9"/>
      <c r="BI527" s="9"/>
      <c r="BJ527" s="9"/>
      <c r="BK527" s="9"/>
      <c r="BL527" s="9"/>
      <c r="BM527" s="9"/>
      <c r="BN527" s="9"/>
      <c r="BO527" s="9"/>
      <c r="BP527" s="9"/>
      <c r="BQ527" s="9"/>
      <c r="BR527" s="9"/>
      <c r="BS527" s="9"/>
      <c r="BT527" s="9"/>
      <c r="BU527" s="9"/>
      <c r="BV527" s="9"/>
      <c r="BW527" s="9"/>
      <c r="BX527" s="9"/>
      <c r="BY527" s="9"/>
      <c r="BZ527" s="9"/>
      <c r="CA527" s="9"/>
      <c r="CB527" s="9"/>
      <c r="CC527" s="9"/>
      <c r="CD527" s="9"/>
      <c r="CE527" s="9"/>
      <c r="CF527" s="9"/>
      <c r="CG527" s="9"/>
      <c r="CH527" s="9"/>
      <c r="CI527" s="9"/>
      <c r="CJ527" s="9"/>
      <c r="CK527" s="9"/>
      <c r="CL527" s="9"/>
      <c r="CM527" s="9" t="str">
        <f>IF(A_remplir!U540&lt;&gt;"",A_remplir!U540,"")</f>
        <v/>
      </c>
      <c r="CN527" s="9" t="str">
        <f>IF(A_remplir!W540&lt;&gt;"",A_remplir!W540,"")</f>
        <v/>
      </c>
      <c r="CO527" s="36" t="str">
        <f t="shared" si="17"/>
        <v/>
      </c>
    </row>
    <row r="528" spans="1:93" x14ac:dyDescent="0.25">
      <c r="A528" s="9"/>
      <c r="B528" s="9"/>
      <c r="C528" s="9"/>
      <c r="D528" s="9"/>
      <c r="E528" s="9"/>
      <c r="F528" s="9" t="str">
        <f>IF(A528&lt;&gt;"",A_remplir!$B$3,"")</f>
        <v/>
      </c>
      <c r="G528" s="9"/>
      <c r="H528" s="9" t="str">
        <f>IFERROR(VLOOKUP(G528,DONNEES!$C$2:$D$4,2,FALSE),"")</f>
        <v/>
      </c>
      <c r="I528" s="9"/>
      <c r="J528" s="9" t="str">
        <f>IFERROR(VLOOKUP(I528,DONNEES!$A$2:$B$4,2,FALSE),"")</f>
        <v/>
      </c>
      <c r="K528" s="9"/>
      <c r="L528" s="9"/>
      <c r="M528" s="9"/>
      <c r="N528" s="9" t="str">
        <f>IF(IF(A_remplir!B541&lt;&gt;0,A_remplir!B541,A_remplir!D541)=0,"",IF(A_remplir!B541&lt;&gt;0,A_remplir!B541,A_remplir!D541))</f>
        <v/>
      </c>
      <c r="O528" s="9"/>
      <c r="P528" s="9"/>
      <c r="Q528" s="9"/>
      <c r="R528" s="9" t="str">
        <f>IF(A_remplir!L541&lt;&gt;0,A_remplir!L541,"")</f>
        <v/>
      </c>
      <c r="S528" s="9" t="str">
        <f t="shared" si="18"/>
        <v/>
      </c>
      <c r="T528" s="9" t="str">
        <f>IF(A_remplir!I541&lt;&gt;0,A_remplir!I541,"")</f>
        <v/>
      </c>
      <c r="U528" s="9"/>
      <c r="V528" s="39" t="str">
        <f>IF(BC528&lt;&gt;"",A_remplir!$B$6,"")</f>
        <v/>
      </c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 t="str">
        <f>+IFERROR(VLOOKUP(AG528,DONNEES!M$6:$N527,2,0),"")</f>
        <v/>
      </c>
      <c r="AI528" s="9"/>
      <c r="AJ528" s="9" t="str">
        <f>IF(A_remplir!U541&lt;&gt;"",A_remplir!U541,"")</f>
        <v/>
      </c>
      <c r="AK528" s="9"/>
      <c r="AL528" s="9"/>
      <c r="AM528" s="9"/>
      <c r="AN528" s="9"/>
      <c r="AO528" s="9"/>
      <c r="AP528" s="9"/>
      <c r="AQ528" s="9"/>
      <c r="AR528" s="9"/>
      <c r="AS528" s="9"/>
      <c r="AT528" s="9"/>
      <c r="AU528" s="9"/>
      <c r="AV528" s="9"/>
      <c r="AW528" s="9"/>
      <c r="AX528" s="9"/>
      <c r="AY528" s="9"/>
      <c r="AZ528" s="9"/>
      <c r="BA528" s="9"/>
      <c r="BB528" s="9"/>
      <c r="BC528" s="44" t="str">
        <f>IF(AND(AC528&lt;&gt;"",AF528&lt;&gt;""),SUMPRODUCT((A_remplir!A541:A1530=A528)*A_remplir!D541:D1530),"")</f>
        <v/>
      </c>
      <c r="BD528" s="9"/>
      <c r="BE528" s="9"/>
      <c r="BF528" s="9"/>
      <c r="BG528" s="9"/>
      <c r="BH528" s="9"/>
      <c r="BI528" s="9"/>
      <c r="BJ528" s="9"/>
      <c r="BK528" s="9"/>
      <c r="BL528" s="9"/>
      <c r="BM528" s="9"/>
      <c r="BN528" s="9"/>
      <c r="BO528" s="9"/>
      <c r="BP528" s="9"/>
      <c r="BQ528" s="9"/>
      <c r="BR528" s="9"/>
      <c r="BS528" s="9"/>
      <c r="BT528" s="9"/>
      <c r="BU528" s="9"/>
      <c r="BV528" s="9"/>
      <c r="BW528" s="9"/>
      <c r="BX528" s="9"/>
      <c r="BY528" s="9"/>
      <c r="BZ528" s="9"/>
      <c r="CA528" s="9"/>
      <c r="CB528" s="9"/>
      <c r="CC528" s="9"/>
      <c r="CD528" s="9"/>
      <c r="CE528" s="9"/>
      <c r="CF528" s="9"/>
      <c r="CG528" s="9"/>
      <c r="CH528" s="9"/>
      <c r="CI528" s="9"/>
      <c r="CJ528" s="9"/>
      <c r="CK528" s="9"/>
      <c r="CL528" s="9"/>
      <c r="CM528" s="9" t="str">
        <f>IF(A_remplir!U541&lt;&gt;"",A_remplir!U541,"")</f>
        <v/>
      </c>
      <c r="CN528" s="9" t="str">
        <f>IF(A_remplir!W541&lt;&gt;"",A_remplir!W541,"")</f>
        <v/>
      </c>
      <c r="CO528" s="36" t="str">
        <f t="shared" si="17"/>
        <v/>
      </c>
    </row>
    <row r="529" spans="1:93" x14ac:dyDescent="0.25">
      <c r="A529" s="9"/>
      <c r="B529" s="9"/>
      <c r="C529" s="9"/>
      <c r="D529" s="9"/>
      <c r="E529" s="9"/>
      <c r="F529" s="9" t="str">
        <f>IF(A529&lt;&gt;"",A_remplir!$B$3,"")</f>
        <v/>
      </c>
      <c r="G529" s="9"/>
      <c r="H529" s="9" t="str">
        <f>IFERROR(VLOOKUP(G529,DONNEES!$C$2:$D$4,2,FALSE),"")</f>
        <v/>
      </c>
      <c r="I529" s="9"/>
      <c r="J529" s="9" t="str">
        <f>IFERROR(VLOOKUP(I529,DONNEES!$A$2:$B$4,2,FALSE),"")</f>
        <v/>
      </c>
      <c r="K529" s="9"/>
      <c r="L529" s="9"/>
      <c r="M529" s="9"/>
      <c r="N529" s="9" t="str">
        <f>IF(IF(A_remplir!B542&lt;&gt;0,A_remplir!B542,A_remplir!D542)=0,"",IF(A_remplir!B542&lt;&gt;0,A_remplir!B542,A_remplir!D542))</f>
        <v/>
      </c>
      <c r="O529" s="9"/>
      <c r="P529" s="9"/>
      <c r="Q529" s="9"/>
      <c r="R529" s="9" t="str">
        <f>IF(A_remplir!L542&lt;&gt;0,A_remplir!L542,"")</f>
        <v/>
      </c>
      <c r="S529" s="9" t="str">
        <f t="shared" si="18"/>
        <v/>
      </c>
      <c r="T529" s="9" t="str">
        <f>IF(A_remplir!I542&lt;&gt;0,A_remplir!I542,"")</f>
        <v/>
      </c>
      <c r="U529" s="9"/>
      <c r="V529" s="39" t="str">
        <f>IF(BC529&lt;&gt;"",A_remplir!$B$6,"")</f>
        <v/>
      </c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 t="str">
        <f>+IFERROR(VLOOKUP(AG529,DONNEES!M$6:$N528,2,0),"")</f>
        <v/>
      </c>
      <c r="AI529" s="9"/>
      <c r="AJ529" s="9" t="str">
        <f>IF(A_remplir!U542&lt;&gt;"",A_remplir!U542,"")</f>
        <v/>
      </c>
      <c r="AK529" s="9"/>
      <c r="AL529" s="9"/>
      <c r="AM529" s="9"/>
      <c r="AN529" s="9"/>
      <c r="AO529" s="9"/>
      <c r="AP529" s="9"/>
      <c r="AQ529" s="9"/>
      <c r="AR529" s="9"/>
      <c r="AS529" s="9"/>
      <c r="AT529" s="9"/>
      <c r="AU529" s="9"/>
      <c r="AV529" s="9"/>
      <c r="AW529" s="9"/>
      <c r="AX529" s="9"/>
      <c r="AY529" s="9"/>
      <c r="AZ529" s="9"/>
      <c r="BA529" s="9"/>
      <c r="BB529" s="9"/>
      <c r="BC529" s="44" t="str">
        <f>IF(AND(AC529&lt;&gt;"",AF529&lt;&gt;""),SUMPRODUCT((A_remplir!A542:A1531=A529)*A_remplir!D542:D1531),"")</f>
        <v/>
      </c>
      <c r="BD529" s="9"/>
      <c r="BE529" s="9"/>
      <c r="BF529" s="9"/>
      <c r="BG529" s="9"/>
      <c r="BH529" s="9"/>
      <c r="BI529" s="9"/>
      <c r="BJ529" s="9"/>
      <c r="BK529" s="9"/>
      <c r="BL529" s="9"/>
      <c r="BM529" s="9"/>
      <c r="BN529" s="9"/>
      <c r="BO529" s="9"/>
      <c r="BP529" s="9"/>
      <c r="BQ529" s="9"/>
      <c r="BR529" s="9"/>
      <c r="BS529" s="9"/>
      <c r="BT529" s="9"/>
      <c r="BU529" s="9"/>
      <c r="BV529" s="9"/>
      <c r="BW529" s="9"/>
      <c r="BX529" s="9"/>
      <c r="BY529" s="9"/>
      <c r="BZ529" s="9"/>
      <c r="CA529" s="9"/>
      <c r="CB529" s="9"/>
      <c r="CC529" s="9"/>
      <c r="CD529" s="9"/>
      <c r="CE529" s="9"/>
      <c r="CF529" s="9"/>
      <c r="CG529" s="9"/>
      <c r="CH529" s="9"/>
      <c r="CI529" s="9"/>
      <c r="CJ529" s="9"/>
      <c r="CK529" s="9"/>
      <c r="CL529" s="9"/>
      <c r="CM529" s="9" t="str">
        <f>IF(A_remplir!U542&lt;&gt;"",A_remplir!U542,"")</f>
        <v/>
      </c>
      <c r="CN529" s="9" t="str">
        <f>IF(A_remplir!W542&lt;&gt;"",A_remplir!W542,"")</f>
        <v/>
      </c>
      <c r="CO529" s="36" t="str">
        <f t="shared" si="17"/>
        <v/>
      </c>
    </row>
    <row r="530" spans="1:93" x14ac:dyDescent="0.25">
      <c r="A530" s="9"/>
      <c r="B530" s="9"/>
      <c r="C530" s="9"/>
      <c r="D530" s="9"/>
      <c r="E530" s="9"/>
      <c r="F530" s="9" t="str">
        <f>IF(A530&lt;&gt;"",A_remplir!$B$3,"")</f>
        <v/>
      </c>
      <c r="G530" s="9"/>
      <c r="H530" s="9" t="str">
        <f>IFERROR(VLOOKUP(G530,DONNEES!$C$2:$D$4,2,FALSE),"")</f>
        <v/>
      </c>
      <c r="I530" s="9"/>
      <c r="J530" s="9" t="str">
        <f>IFERROR(VLOOKUP(I530,DONNEES!$A$2:$B$4,2,FALSE),"")</f>
        <v/>
      </c>
      <c r="K530" s="9"/>
      <c r="L530" s="9"/>
      <c r="M530" s="9"/>
      <c r="N530" s="9" t="str">
        <f>IF(IF(A_remplir!B543&lt;&gt;0,A_remplir!B543,A_remplir!D543)=0,"",IF(A_remplir!B543&lt;&gt;0,A_remplir!B543,A_remplir!D543))</f>
        <v/>
      </c>
      <c r="O530" s="9"/>
      <c r="P530" s="9"/>
      <c r="Q530" s="9"/>
      <c r="R530" s="9" t="str">
        <f>IF(A_remplir!L543&lt;&gt;0,A_remplir!L543,"")</f>
        <v/>
      </c>
      <c r="S530" s="9" t="str">
        <f t="shared" si="18"/>
        <v/>
      </c>
      <c r="T530" s="9" t="str">
        <f>IF(A_remplir!I543&lt;&gt;0,A_remplir!I543,"")</f>
        <v/>
      </c>
      <c r="U530" s="9"/>
      <c r="V530" s="39" t="str">
        <f>IF(BC530&lt;&gt;"",A_remplir!$B$6,"")</f>
        <v/>
      </c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 t="str">
        <f>+IFERROR(VLOOKUP(AG530,DONNEES!M$6:$N529,2,0),"")</f>
        <v/>
      </c>
      <c r="AI530" s="9"/>
      <c r="AJ530" s="9" t="str">
        <f>IF(A_remplir!U543&lt;&gt;"",A_remplir!U543,"")</f>
        <v/>
      </c>
      <c r="AK530" s="9"/>
      <c r="AL530" s="9"/>
      <c r="AM530" s="9"/>
      <c r="AN530" s="9"/>
      <c r="AO530" s="9"/>
      <c r="AP530" s="9"/>
      <c r="AQ530" s="9"/>
      <c r="AR530" s="9"/>
      <c r="AS530" s="9"/>
      <c r="AT530" s="9"/>
      <c r="AU530" s="9"/>
      <c r="AV530" s="9"/>
      <c r="AW530" s="9"/>
      <c r="AX530" s="9"/>
      <c r="AY530" s="9"/>
      <c r="AZ530" s="9"/>
      <c r="BA530" s="9"/>
      <c r="BB530" s="9"/>
      <c r="BC530" s="44" t="str">
        <f>IF(AND(AC530&lt;&gt;"",AF530&lt;&gt;""),SUMPRODUCT((A_remplir!A543:A1532=A530)*A_remplir!D543:D1532),"")</f>
        <v/>
      </c>
      <c r="BD530" s="9"/>
      <c r="BE530" s="9"/>
      <c r="BF530" s="9"/>
      <c r="BG530" s="9"/>
      <c r="BH530" s="9"/>
      <c r="BI530" s="9"/>
      <c r="BJ530" s="9"/>
      <c r="BK530" s="9"/>
      <c r="BL530" s="9"/>
      <c r="BM530" s="9"/>
      <c r="BN530" s="9"/>
      <c r="BO530" s="9"/>
      <c r="BP530" s="9"/>
      <c r="BQ530" s="9"/>
      <c r="BR530" s="9"/>
      <c r="BS530" s="9"/>
      <c r="BT530" s="9"/>
      <c r="BU530" s="9"/>
      <c r="BV530" s="9"/>
      <c r="BW530" s="9"/>
      <c r="BX530" s="9"/>
      <c r="BY530" s="9"/>
      <c r="BZ530" s="9"/>
      <c r="CA530" s="9"/>
      <c r="CB530" s="9"/>
      <c r="CC530" s="9"/>
      <c r="CD530" s="9"/>
      <c r="CE530" s="9"/>
      <c r="CF530" s="9"/>
      <c r="CG530" s="9"/>
      <c r="CH530" s="9"/>
      <c r="CI530" s="9"/>
      <c r="CJ530" s="9"/>
      <c r="CK530" s="9"/>
      <c r="CL530" s="9"/>
      <c r="CM530" s="9" t="str">
        <f>IF(A_remplir!U543&lt;&gt;"",A_remplir!U543,"")</f>
        <v/>
      </c>
      <c r="CN530" s="9" t="str">
        <f>IF(A_remplir!W543&lt;&gt;"",A_remplir!W543,"")</f>
        <v/>
      </c>
      <c r="CO530" s="36" t="str">
        <f t="shared" si="17"/>
        <v/>
      </c>
    </row>
    <row r="531" spans="1:93" x14ac:dyDescent="0.25">
      <c r="A531" s="9"/>
      <c r="B531" s="9"/>
      <c r="C531" s="9"/>
      <c r="D531" s="9"/>
      <c r="E531" s="9"/>
      <c r="F531" s="9" t="str">
        <f>IF(A531&lt;&gt;"",A_remplir!$B$3,"")</f>
        <v/>
      </c>
      <c r="G531" s="9"/>
      <c r="H531" s="9" t="str">
        <f>IFERROR(VLOOKUP(G531,DONNEES!$C$2:$D$4,2,FALSE),"")</f>
        <v/>
      </c>
      <c r="I531" s="9"/>
      <c r="J531" s="9" t="str">
        <f>IFERROR(VLOOKUP(I531,DONNEES!$A$2:$B$4,2,FALSE),"")</f>
        <v/>
      </c>
      <c r="K531" s="9"/>
      <c r="L531" s="9"/>
      <c r="M531" s="9"/>
      <c r="N531" s="9" t="str">
        <f>IF(IF(A_remplir!B544&lt;&gt;0,A_remplir!B544,A_remplir!D544)=0,"",IF(A_remplir!B544&lt;&gt;0,A_remplir!B544,A_remplir!D544))</f>
        <v/>
      </c>
      <c r="O531" s="9"/>
      <c r="P531" s="9"/>
      <c r="Q531" s="9"/>
      <c r="R531" s="9" t="str">
        <f>IF(A_remplir!L544&lt;&gt;0,A_remplir!L544,"")</f>
        <v/>
      </c>
      <c r="S531" s="9" t="str">
        <f t="shared" si="18"/>
        <v/>
      </c>
      <c r="T531" s="9" t="str">
        <f>IF(A_remplir!I544&lt;&gt;0,A_remplir!I544,"")</f>
        <v/>
      </c>
      <c r="U531" s="9"/>
      <c r="V531" s="39" t="str">
        <f>IF(BC531&lt;&gt;"",A_remplir!$B$6,"")</f>
        <v/>
      </c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 t="str">
        <f>+IFERROR(VLOOKUP(AG531,DONNEES!M$6:$N530,2,0),"")</f>
        <v/>
      </c>
      <c r="AI531" s="9"/>
      <c r="AJ531" s="9" t="str">
        <f>IF(A_remplir!U544&lt;&gt;"",A_remplir!U544,"")</f>
        <v/>
      </c>
      <c r="AK531" s="9"/>
      <c r="AL531" s="9"/>
      <c r="AM531" s="9"/>
      <c r="AN531" s="9"/>
      <c r="AO531" s="9"/>
      <c r="AP531" s="9"/>
      <c r="AQ531" s="9"/>
      <c r="AR531" s="9"/>
      <c r="AS531" s="9"/>
      <c r="AT531" s="9"/>
      <c r="AU531" s="9"/>
      <c r="AV531" s="9"/>
      <c r="AW531" s="9"/>
      <c r="AX531" s="9"/>
      <c r="AY531" s="9"/>
      <c r="AZ531" s="9"/>
      <c r="BA531" s="9"/>
      <c r="BB531" s="9"/>
      <c r="BC531" s="44" t="str">
        <f>IF(AND(AC531&lt;&gt;"",AF531&lt;&gt;""),SUMPRODUCT((A_remplir!A544:A1533=A531)*A_remplir!D544:D1533),"")</f>
        <v/>
      </c>
      <c r="BD531" s="9"/>
      <c r="BE531" s="9"/>
      <c r="BF531" s="9"/>
      <c r="BG531" s="9"/>
      <c r="BH531" s="9"/>
      <c r="BI531" s="9"/>
      <c r="BJ531" s="9"/>
      <c r="BK531" s="9"/>
      <c r="BL531" s="9"/>
      <c r="BM531" s="9"/>
      <c r="BN531" s="9"/>
      <c r="BO531" s="9"/>
      <c r="BP531" s="9"/>
      <c r="BQ531" s="9"/>
      <c r="BR531" s="9"/>
      <c r="BS531" s="9"/>
      <c r="BT531" s="9"/>
      <c r="BU531" s="9"/>
      <c r="BV531" s="9"/>
      <c r="BW531" s="9"/>
      <c r="BX531" s="9"/>
      <c r="BY531" s="9"/>
      <c r="BZ531" s="9"/>
      <c r="CA531" s="9"/>
      <c r="CB531" s="9"/>
      <c r="CC531" s="9"/>
      <c r="CD531" s="9"/>
      <c r="CE531" s="9"/>
      <c r="CF531" s="9"/>
      <c r="CG531" s="9"/>
      <c r="CH531" s="9"/>
      <c r="CI531" s="9"/>
      <c r="CJ531" s="9"/>
      <c r="CK531" s="9"/>
      <c r="CL531" s="9"/>
      <c r="CM531" s="9" t="str">
        <f>IF(A_remplir!U544&lt;&gt;"",A_remplir!U544,"")</f>
        <v/>
      </c>
      <c r="CN531" s="9" t="str">
        <f>IF(A_remplir!W544&lt;&gt;"",A_remplir!W544,"")</f>
        <v/>
      </c>
      <c r="CO531" s="36" t="str">
        <f t="shared" si="17"/>
        <v/>
      </c>
    </row>
    <row r="532" spans="1:93" x14ac:dyDescent="0.25">
      <c r="A532" s="9"/>
      <c r="B532" s="9"/>
      <c r="C532" s="9"/>
      <c r="D532" s="9"/>
      <c r="E532" s="9"/>
      <c r="F532" s="9" t="str">
        <f>IF(A532&lt;&gt;"",A_remplir!$B$3,"")</f>
        <v/>
      </c>
      <c r="G532" s="9"/>
      <c r="H532" s="9" t="str">
        <f>IFERROR(VLOOKUP(G532,DONNEES!$C$2:$D$4,2,FALSE),"")</f>
        <v/>
      </c>
      <c r="I532" s="9"/>
      <c r="J532" s="9" t="str">
        <f>IFERROR(VLOOKUP(I532,DONNEES!$A$2:$B$4,2,FALSE),"")</f>
        <v/>
      </c>
      <c r="K532" s="9"/>
      <c r="L532" s="9"/>
      <c r="M532" s="9"/>
      <c r="N532" s="9" t="str">
        <f>IF(IF(A_remplir!B545&lt;&gt;0,A_remplir!B545,A_remplir!D545)=0,"",IF(A_remplir!B545&lt;&gt;0,A_remplir!B545,A_remplir!D545))</f>
        <v/>
      </c>
      <c r="O532" s="9"/>
      <c r="P532" s="9"/>
      <c r="Q532" s="9"/>
      <c r="R532" s="9" t="str">
        <f>IF(A_remplir!L545&lt;&gt;0,A_remplir!L545,"")</f>
        <v/>
      </c>
      <c r="S532" s="9" t="str">
        <f t="shared" si="18"/>
        <v/>
      </c>
      <c r="T532" s="9" t="str">
        <f>IF(A_remplir!I545&lt;&gt;0,A_remplir!I545,"")</f>
        <v/>
      </c>
      <c r="U532" s="9"/>
      <c r="V532" s="39" t="str">
        <f>IF(BC532&lt;&gt;"",A_remplir!$B$6,"")</f>
        <v/>
      </c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 t="str">
        <f>+IFERROR(VLOOKUP(AG532,DONNEES!M$6:$N531,2,0),"")</f>
        <v/>
      </c>
      <c r="AI532" s="9"/>
      <c r="AJ532" s="9" t="str">
        <f>IF(A_remplir!U545&lt;&gt;"",A_remplir!U545,"")</f>
        <v/>
      </c>
      <c r="AK532" s="9"/>
      <c r="AL532" s="9"/>
      <c r="AM532" s="9"/>
      <c r="AN532" s="9"/>
      <c r="AO532" s="9"/>
      <c r="AP532" s="9"/>
      <c r="AQ532" s="9"/>
      <c r="AR532" s="9"/>
      <c r="AS532" s="9"/>
      <c r="AT532" s="9"/>
      <c r="AU532" s="9"/>
      <c r="AV532" s="9"/>
      <c r="AW532" s="9"/>
      <c r="AX532" s="9"/>
      <c r="AY532" s="9"/>
      <c r="AZ532" s="9"/>
      <c r="BA532" s="9"/>
      <c r="BB532" s="9"/>
      <c r="BC532" s="44" t="str">
        <f>IF(AND(AC532&lt;&gt;"",AF532&lt;&gt;""),SUMPRODUCT((A_remplir!A545:A1534=A532)*A_remplir!D545:D1534),"")</f>
        <v/>
      </c>
      <c r="BD532" s="9"/>
      <c r="BE532" s="9"/>
      <c r="BF532" s="9"/>
      <c r="BG532" s="9"/>
      <c r="BH532" s="9"/>
      <c r="BI532" s="9"/>
      <c r="BJ532" s="9"/>
      <c r="BK532" s="9"/>
      <c r="BL532" s="9"/>
      <c r="BM532" s="9"/>
      <c r="BN532" s="9"/>
      <c r="BO532" s="9"/>
      <c r="BP532" s="9"/>
      <c r="BQ532" s="9"/>
      <c r="BR532" s="9"/>
      <c r="BS532" s="9"/>
      <c r="BT532" s="9"/>
      <c r="BU532" s="9"/>
      <c r="BV532" s="9"/>
      <c r="BW532" s="9"/>
      <c r="BX532" s="9"/>
      <c r="BY532" s="9"/>
      <c r="BZ532" s="9"/>
      <c r="CA532" s="9"/>
      <c r="CB532" s="9"/>
      <c r="CC532" s="9"/>
      <c r="CD532" s="9"/>
      <c r="CE532" s="9"/>
      <c r="CF532" s="9"/>
      <c r="CG532" s="9"/>
      <c r="CH532" s="9"/>
      <c r="CI532" s="9"/>
      <c r="CJ532" s="9"/>
      <c r="CK532" s="9"/>
      <c r="CL532" s="9"/>
      <c r="CM532" s="9" t="str">
        <f>IF(A_remplir!U545&lt;&gt;"",A_remplir!U545,"")</f>
        <v/>
      </c>
      <c r="CN532" s="9" t="str">
        <f>IF(A_remplir!W545&lt;&gt;"",A_remplir!W545,"")</f>
        <v/>
      </c>
      <c r="CO532" s="36" t="str">
        <f t="shared" si="17"/>
        <v/>
      </c>
    </row>
    <row r="533" spans="1:93" x14ac:dyDescent="0.25">
      <c r="A533" s="9"/>
      <c r="B533" s="9"/>
      <c r="C533" s="9"/>
      <c r="D533" s="9"/>
      <c r="E533" s="9"/>
      <c r="F533" s="9" t="str">
        <f>IF(A533&lt;&gt;"",A_remplir!$B$3,"")</f>
        <v/>
      </c>
      <c r="G533" s="9"/>
      <c r="H533" s="9" t="str">
        <f>IFERROR(VLOOKUP(G533,DONNEES!$C$2:$D$4,2,FALSE),"")</f>
        <v/>
      </c>
      <c r="I533" s="9"/>
      <c r="J533" s="9" t="str">
        <f>IFERROR(VLOOKUP(I533,DONNEES!$A$2:$B$4,2,FALSE),"")</f>
        <v/>
      </c>
      <c r="K533" s="9"/>
      <c r="L533" s="9"/>
      <c r="M533" s="9"/>
      <c r="N533" s="9" t="str">
        <f>IF(IF(A_remplir!B546&lt;&gt;0,A_remplir!B546,A_remplir!D546)=0,"",IF(A_remplir!B546&lt;&gt;0,A_remplir!B546,A_remplir!D546))</f>
        <v/>
      </c>
      <c r="O533" s="9"/>
      <c r="P533" s="9"/>
      <c r="Q533" s="9"/>
      <c r="R533" s="9" t="str">
        <f>IF(A_remplir!L546&lt;&gt;0,A_remplir!L546,"")</f>
        <v/>
      </c>
      <c r="S533" s="9" t="str">
        <f t="shared" si="18"/>
        <v/>
      </c>
      <c r="T533" s="9" t="str">
        <f>IF(A_remplir!I546&lt;&gt;0,A_remplir!I546,"")</f>
        <v/>
      </c>
      <c r="U533" s="9"/>
      <c r="V533" s="39" t="str">
        <f>IF(BC533&lt;&gt;"",A_remplir!$B$6,"")</f>
        <v/>
      </c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 t="str">
        <f>+IFERROR(VLOOKUP(AG533,DONNEES!M$6:$N532,2,0),"")</f>
        <v/>
      </c>
      <c r="AI533" s="9"/>
      <c r="AJ533" s="9" t="str">
        <f>IF(A_remplir!U546&lt;&gt;"",A_remplir!U546,"")</f>
        <v/>
      </c>
      <c r="AK533" s="9"/>
      <c r="AL533" s="9"/>
      <c r="AM533" s="9"/>
      <c r="AN533" s="9"/>
      <c r="AO533" s="9"/>
      <c r="AP533" s="9"/>
      <c r="AQ533" s="9"/>
      <c r="AR533" s="9"/>
      <c r="AS533" s="9"/>
      <c r="AT533" s="9"/>
      <c r="AU533" s="9"/>
      <c r="AV533" s="9"/>
      <c r="AW533" s="9"/>
      <c r="AX533" s="9"/>
      <c r="AY533" s="9"/>
      <c r="AZ533" s="9"/>
      <c r="BA533" s="9"/>
      <c r="BB533" s="9"/>
      <c r="BC533" s="44" t="str">
        <f>IF(AND(AC533&lt;&gt;"",AF533&lt;&gt;""),SUMPRODUCT((A_remplir!A546:A1535=A533)*A_remplir!D546:D1535),"")</f>
        <v/>
      </c>
      <c r="BD533" s="9"/>
      <c r="BE533" s="9"/>
      <c r="BF533" s="9"/>
      <c r="BG533" s="9"/>
      <c r="BH533" s="9"/>
      <c r="BI533" s="9"/>
      <c r="BJ533" s="9"/>
      <c r="BK533" s="9"/>
      <c r="BL533" s="9"/>
      <c r="BM533" s="9"/>
      <c r="BN533" s="9"/>
      <c r="BO533" s="9"/>
      <c r="BP533" s="9"/>
      <c r="BQ533" s="9"/>
      <c r="BR533" s="9"/>
      <c r="BS533" s="9"/>
      <c r="BT533" s="9"/>
      <c r="BU533" s="9"/>
      <c r="BV533" s="9"/>
      <c r="BW533" s="9"/>
      <c r="BX533" s="9"/>
      <c r="BY533" s="9"/>
      <c r="BZ533" s="9"/>
      <c r="CA533" s="9"/>
      <c r="CB533" s="9"/>
      <c r="CC533" s="9"/>
      <c r="CD533" s="9"/>
      <c r="CE533" s="9"/>
      <c r="CF533" s="9"/>
      <c r="CG533" s="9"/>
      <c r="CH533" s="9"/>
      <c r="CI533" s="9"/>
      <c r="CJ533" s="9"/>
      <c r="CK533" s="9"/>
      <c r="CL533" s="9"/>
      <c r="CM533" s="9" t="str">
        <f>IF(A_remplir!U546&lt;&gt;"",A_remplir!U546,"")</f>
        <v/>
      </c>
      <c r="CN533" s="9" t="str">
        <f>IF(A_remplir!W546&lt;&gt;"",A_remplir!W546,"")</f>
        <v/>
      </c>
      <c r="CO533" s="36" t="str">
        <f t="shared" si="17"/>
        <v/>
      </c>
    </row>
    <row r="534" spans="1:93" x14ac:dyDescent="0.25">
      <c r="A534" s="9"/>
      <c r="B534" s="9"/>
      <c r="C534" s="9"/>
      <c r="D534" s="9"/>
      <c r="E534" s="9"/>
      <c r="F534" s="9" t="str">
        <f>IF(A534&lt;&gt;"",A_remplir!$B$3,"")</f>
        <v/>
      </c>
      <c r="G534" s="9"/>
      <c r="H534" s="9" t="str">
        <f>IFERROR(VLOOKUP(G534,DONNEES!$C$2:$D$4,2,FALSE),"")</f>
        <v/>
      </c>
      <c r="I534" s="9"/>
      <c r="J534" s="9" t="str">
        <f>IFERROR(VLOOKUP(I534,DONNEES!$A$2:$B$4,2,FALSE),"")</f>
        <v/>
      </c>
      <c r="K534" s="9"/>
      <c r="L534" s="9"/>
      <c r="M534" s="9"/>
      <c r="N534" s="9" t="str">
        <f>IF(IF(A_remplir!B547&lt;&gt;0,A_remplir!B547,A_remplir!D547)=0,"",IF(A_remplir!B547&lt;&gt;0,A_remplir!B547,A_remplir!D547))</f>
        <v/>
      </c>
      <c r="O534" s="9"/>
      <c r="P534" s="9"/>
      <c r="Q534" s="9"/>
      <c r="R534" s="9" t="str">
        <f>IF(A_remplir!L547&lt;&gt;0,A_remplir!L547,"")</f>
        <v/>
      </c>
      <c r="S534" s="9" t="str">
        <f t="shared" si="18"/>
        <v/>
      </c>
      <c r="T534" s="9" t="str">
        <f>IF(A_remplir!I547&lt;&gt;0,A_remplir!I547,"")</f>
        <v/>
      </c>
      <c r="U534" s="9"/>
      <c r="V534" s="39" t="str">
        <f>IF(BC534&lt;&gt;"",A_remplir!$B$6,"")</f>
        <v/>
      </c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 t="str">
        <f>+IFERROR(VLOOKUP(AG534,DONNEES!M$6:$N533,2,0),"")</f>
        <v/>
      </c>
      <c r="AI534" s="9"/>
      <c r="AJ534" s="9" t="str">
        <f>IF(A_remplir!U547&lt;&gt;"",A_remplir!U547,"")</f>
        <v/>
      </c>
      <c r="AK534" s="9"/>
      <c r="AL534" s="9"/>
      <c r="AM534" s="9"/>
      <c r="AN534" s="9"/>
      <c r="AO534" s="9"/>
      <c r="AP534" s="9"/>
      <c r="AQ534" s="9"/>
      <c r="AR534" s="9"/>
      <c r="AS534" s="9"/>
      <c r="AT534" s="9"/>
      <c r="AU534" s="9"/>
      <c r="AV534" s="9"/>
      <c r="AW534" s="9"/>
      <c r="AX534" s="9"/>
      <c r="AY534" s="9"/>
      <c r="AZ534" s="9"/>
      <c r="BA534" s="9"/>
      <c r="BB534" s="9"/>
      <c r="BC534" s="44" t="str">
        <f>IF(AND(AC534&lt;&gt;"",AF534&lt;&gt;""),SUMPRODUCT((A_remplir!A547:A1536=A534)*A_remplir!D547:D1536),"")</f>
        <v/>
      </c>
      <c r="BD534" s="9"/>
      <c r="BE534" s="9"/>
      <c r="BF534" s="9"/>
      <c r="BG534" s="9"/>
      <c r="BH534" s="9"/>
      <c r="BI534" s="9"/>
      <c r="BJ534" s="9"/>
      <c r="BK534" s="9"/>
      <c r="BL534" s="9"/>
      <c r="BM534" s="9"/>
      <c r="BN534" s="9"/>
      <c r="BO534" s="9"/>
      <c r="BP534" s="9"/>
      <c r="BQ534" s="9"/>
      <c r="BR534" s="9"/>
      <c r="BS534" s="9"/>
      <c r="BT534" s="9"/>
      <c r="BU534" s="9"/>
      <c r="BV534" s="9"/>
      <c r="BW534" s="9"/>
      <c r="BX534" s="9"/>
      <c r="BY534" s="9"/>
      <c r="BZ534" s="9"/>
      <c r="CA534" s="9"/>
      <c r="CB534" s="9"/>
      <c r="CC534" s="9"/>
      <c r="CD534" s="9"/>
      <c r="CE534" s="9"/>
      <c r="CF534" s="9"/>
      <c r="CG534" s="9"/>
      <c r="CH534" s="9"/>
      <c r="CI534" s="9"/>
      <c r="CJ534" s="9"/>
      <c r="CK534" s="9"/>
      <c r="CL534" s="9"/>
      <c r="CM534" s="9" t="str">
        <f>IF(A_remplir!U547&lt;&gt;"",A_remplir!U547,"")</f>
        <v/>
      </c>
      <c r="CN534" s="9" t="str">
        <f>IF(A_remplir!W547&lt;&gt;"",A_remplir!W547,"")</f>
        <v/>
      </c>
      <c r="CO534" s="36" t="str">
        <f t="shared" si="17"/>
        <v/>
      </c>
    </row>
    <row r="535" spans="1:93" x14ac:dyDescent="0.25">
      <c r="A535" s="9"/>
      <c r="B535" s="9"/>
      <c r="C535" s="9"/>
      <c r="D535" s="9"/>
      <c r="E535" s="9"/>
      <c r="F535" s="9" t="str">
        <f>IF(A535&lt;&gt;"",A_remplir!$B$3,"")</f>
        <v/>
      </c>
      <c r="G535" s="9"/>
      <c r="H535" s="9" t="str">
        <f>IFERROR(VLOOKUP(G535,DONNEES!$C$2:$D$4,2,FALSE),"")</f>
        <v/>
      </c>
      <c r="I535" s="9"/>
      <c r="J535" s="9" t="str">
        <f>IFERROR(VLOOKUP(I535,DONNEES!$A$2:$B$4,2,FALSE),"")</f>
        <v/>
      </c>
      <c r="K535" s="9"/>
      <c r="L535" s="9"/>
      <c r="M535" s="9"/>
      <c r="N535" s="9" t="str">
        <f>IF(IF(A_remplir!B548&lt;&gt;0,A_remplir!B548,A_remplir!D548)=0,"",IF(A_remplir!B548&lt;&gt;0,A_remplir!B548,A_remplir!D548))</f>
        <v/>
      </c>
      <c r="O535" s="9"/>
      <c r="P535" s="9"/>
      <c r="Q535" s="9"/>
      <c r="R535" s="9" t="str">
        <f>IF(A_remplir!L548&lt;&gt;0,A_remplir!L548,"")</f>
        <v/>
      </c>
      <c r="S535" s="9" t="str">
        <f t="shared" si="18"/>
        <v/>
      </c>
      <c r="T535" s="9" t="str">
        <f>IF(A_remplir!I548&lt;&gt;0,A_remplir!I548,"")</f>
        <v/>
      </c>
      <c r="U535" s="9"/>
      <c r="V535" s="39" t="str">
        <f>IF(BC535&lt;&gt;"",A_remplir!$B$6,"")</f>
        <v/>
      </c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 t="str">
        <f>+IFERROR(VLOOKUP(AG535,DONNEES!M$6:$N534,2,0),"")</f>
        <v/>
      </c>
      <c r="AI535" s="9"/>
      <c r="AJ535" s="9" t="str">
        <f>IF(A_remplir!U548&lt;&gt;"",A_remplir!U548,"")</f>
        <v/>
      </c>
      <c r="AK535" s="9"/>
      <c r="AL535" s="9"/>
      <c r="AM535" s="9"/>
      <c r="AN535" s="9"/>
      <c r="AO535" s="9"/>
      <c r="AP535" s="9"/>
      <c r="AQ535" s="9"/>
      <c r="AR535" s="9"/>
      <c r="AS535" s="9"/>
      <c r="AT535" s="9"/>
      <c r="AU535" s="9"/>
      <c r="AV535" s="9"/>
      <c r="AW535" s="9"/>
      <c r="AX535" s="9"/>
      <c r="AY535" s="9"/>
      <c r="AZ535" s="9"/>
      <c r="BA535" s="9"/>
      <c r="BB535" s="9"/>
      <c r="BC535" s="44" t="str">
        <f>IF(AND(AC535&lt;&gt;"",AF535&lt;&gt;""),SUMPRODUCT((A_remplir!A548:A1537=A535)*A_remplir!D548:D1537),"")</f>
        <v/>
      </c>
      <c r="BD535" s="9"/>
      <c r="BE535" s="9"/>
      <c r="BF535" s="9"/>
      <c r="BG535" s="9"/>
      <c r="BH535" s="9"/>
      <c r="BI535" s="9"/>
      <c r="BJ535" s="9"/>
      <c r="BK535" s="9"/>
      <c r="BL535" s="9"/>
      <c r="BM535" s="9"/>
      <c r="BN535" s="9"/>
      <c r="BO535" s="9"/>
      <c r="BP535" s="9"/>
      <c r="BQ535" s="9"/>
      <c r="BR535" s="9"/>
      <c r="BS535" s="9"/>
      <c r="BT535" s="9"/>
      <c r="BU535" s="9"/>
      <c r="BV535" s="9"/>
      <c r="BW535" s="9"/>
      <c r="BX535" s="9"/>
      <c r="BY535" s="9"/>
      <c r="BZ535" s="9"/>
      <c r="CA535" s="9"/>
      <c r="CB535" s="9"/>
      <c r="CC535" s="9"/>
      <c r="CD535" s="9"/>
      <c r="CE535" s="9"/>
      <c r="CF535" s="9"/>
      <c r="CG535" s="9"/>
      <c r="CH535" s="9"/>
      <c r="CI535" s="9"/>
      <c r="CJ535" s="9"/>
      <c r="CK535" s="9"/>
      <c r="CL535" s="9"/>
      <c r="CM535" s="9" t="str">
        <f>IF(A_remplir!U548&lt;&gt;"",A_remplir!U548,"")</f>
        <v/>
      </c>
      <c r="CN535" s="9" t="str">
        <f>IF(A_remplir!W548&lt;&gt;"",A_remplir!W548,"")</f>
        <v/>
      </c>
      <c r="CO535" s="36" t="str">
        <f t="shared" si="17"/>
        <v/>
      </c>
    </row>
    <row r="536" spans="1:93" x14ac:dyDescent="0.25">
      <c r="A536" s="9"/>
      <c r="B536" s="9"/>
      <c r="C536" s="9"/>
      <c r="D536" s="9"/>
      <c r="E536" s="9"/>
      <c r="F536" s="9" t="str">
        <f>IF(A536&lt;&gt;"",A_remplir!$B$3,"")</f>
        <v/>
      </c>
      <c r="G536" s="9"/>
      <c r="H536" s="9" t="str">
        <f>IFERROR(VLOOKUP(G536,DONNEES!$C$2:$D$4,2,FALSE),"")</f>
        <v/>
      </c>
      <c r="I536" s="9"/>
      <c r="J536" s="9" t="str">
        <f>IFERROR(VLOOKUP(I536,DONNEES!$A$2:$B$4,2,FALSE),"")</f>
        <v/>
      </c>
      <c r="K536" s="9"/>
      <c r="L536" s="9"/>
      <c r="M536" s="9"/>
      <c r="N536" s="9" t="str">
        <f>IF(IF(A_remplir!B549&lt;&gt;0,A_remplir!B549,A_remplir!D549)=0,"",IF(A_remplir!B549&lt;&gt;0,A_remplir!B549,A_remplir!D549))</f>
        <v/>
      </c>
      <c r="O536" s="9"/>
      <c r="P536" s="9"/>
      <c r="Q536" s="9"/>
      <c r="R536" s="9" t="str">
        <f>IF(A_remplir!L549&lt;&gt;0,A_remplir!L549,"")</f>
        <v/>
      </c>
      <c r="S536" s="9" t="str">
        <f t="shared" si="18"/>
        <v/>
      </c>
      <c r="T536" s="9" t="str">
        <f>IF(A_remplir!I549&lt;&gt;0,A_remplir!I549,"")</f>
        <v/>
      </c>
      <c r="U536" s="9"/>
      <c r="V536" s="39" t="str">
        <f>IF(BC536&lt;&gt;"",A_remplir!$B$6,"")</f>
        <v/>
      </c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 t="str">
        <f>+IFERROR(VLOOKUP(AG536,DONNEES!M$6:$N535,2,0),"")</f>
        <v/>
      </c>
      <c r="AI536" s="9"/>
      <c r="AJ536" s="9" t="str">
        <f>IF(A_remplir!U549&lt;&gt;"",A_remplir!U549,"")</f>
        <v/>
      </c>
      <c r="AK536" s="9"/>
      <c r="AL536" s="9"/>
      <c r="AM536" s="9"/>
      <c r="AN536" s="9"/>
      <c r="AO536" s="9"/>
      <c r="AP536" s="9"/>
      <c r="AQ536" s="9"/>
      <c r="AR536" s="9"/>
      <c r="AS536" s="9"/>
      <c r="AT536" s="9"/>
      <c r="AU536" s="9"/>
      <c r="AV536" s="9"/>
      <c r="AW536" s="9"/>
      <c r="AX536" s="9"/>
      <c r="AY536" s="9"/>
      <c r="AZ536" s="9"/>
      <c r="BA536" s="9"/>
      <c r="BB536" s="9"/>
      <c r="BC536" s="44" t="str">
        <f>IF(AND(AC536&lt;&gt;"",AF536&lt;&gt;""),SUMPRODUCT((A_remplir!A549:A1538=A536)*A_remplir!D549:D1538),"")</f>
        <v/>
      </c>
      <c r="BD536" s="9"/>
      <c r="BE536" s="9"/>
      <c r="BF536" s="9"/>
      <c r="BG536" s="9"/>
      <c r="BH536" s="9"/>
      <c r="BI536" s="9"/>
      <c r="BJ536" s="9"/>
      <c r="BK536" s="9"/>
      <c r="BL536" s="9"/>
      <c r="BM536" s="9"/>
      <c r="BN536" s="9"/>
      <c r="BO536" s="9"/>
      <c r="BP536" s="9"/>
      <c r="BQ536" s="9"/>
      <c r="BR536" s="9"/>
      <c r="BS536" s="9"/>
      <c r="BT536" s="9"/>
      <c r="BU536" s="9"/>
      <c r="BV536" s="9"/>
      <c r="BW536" s="9"/>
      <c r="BX536" s="9"/>
      <c r="BY536" s="9"/>
      <c r="BZ536" s="9"/>
      <c r="CA536" s="9"/>
      <c r="CB536" s="9"/>
      <c r="CC536" s="9"/>
      <c r="CD536" s="9"/>
      <c r="CE536" s="9"/>
      <c r="CF536" s="9"/>
      <c r="CG536" s="9"/>
      <c r="CH536" s="9"/>
      <c r="CI536" s="9"/>
      <c r="CJ536" s="9"/>
      <c r="CK536" s="9"/>
      <c r="CL536" s="9"/>
      <c r="CM536" s="9" t="str">
        <f>IF(A_remplir!U549&lt;&gt;"",A_remplir!U549,"")</f>
        <v/>
      </c>
      <c r="CN536" s="9" t="str">
        <f>IF(A_remplir!W549&lt;&gt;"",A_remplir!W549,"")</f>
        <v/>
      </c>
      <c r="CO536" s="36" t="str">
        <f t="shared" si="17"/>
        <v/>
      </c>
    </row>
    <row r="537" spans="1:93" x14ac:dyDescent="0.25">
      <c r="A537" s="9"/>
      <c r="B537" s="9"/>
      <c r="C537" s="9"/>
      <c r="D537" s="9"/>
      <c r="E537" s="9"/>
      <c r="F537" s="9" t="str">
        <f>IF(A537&lt;&gt;"",A_remplir!$B$3,"")</f>
        <v/>
      </c>
      <c r="G537" s="9"/>
      <c r="H537" s="9" t="str">
        <f>IFERROR(VLOOKUP(G537,DONNEES!$C$2:$D$4,2,FALSE),"")</f>
        <v/>
      </c>
      <c r="I537" s="9"/>
      <c r="J537" s="9" t="str">
        <f>IFERROR(VLOOKUP(I537,DONNEES!$A$2:$B$4,2,FALSE),"")</f>
        <v/>
      </c>
      <c r="K537" s="9"/>
      <c r="L537" s="9"/>
      <c r="M537" s="9"/>
      <c r="N537" s="9" t="str">
        <f>IF(IF(A_remplir!B550&lt;&gt;0,A_remplir!B550,A_remplir!D550)=0,"",IF(A_remplir!B550&lt;&gt;0,A_remplir!B550,A_remplir!D550))</f>
        <v/>
      </c>
      <c r="O537" s="9"/>
      <c r="P537" s="9"/>
      <c r="Q537" s="9"/>
      <c r="R537" s="9" t="str">
        <f>IF(A_remplir!L550&lt;&gt;0,A_remplir!L550,"")</f>
        <v/>
      </c>
      <c r="S537" s="9" t="str">
        <f t="shared" si="18"/>
        <v/>
      </c>
      <c r="T537" s="9" t="str">
        <f>IF(A_remplir!I550&lt;&gt;0,A_remplir!I550,"")</f>
        <v/>
      </c>
      <c r="U537" s="9"/>
      <c r="V537" s="39" t="str">
        <f>IF(BC537&lt;&gt;"",A_remplir!$B$6,"")</f>
        <v/>
      </c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 t="str">
        <f>+IFERROR(VLOOKUP(AG537,DONNEES!M$6:$N536,2,0),"")</f>
        <v/>
      </c>
      <c r="AI537" s="9"/>
      <c r="AJ537" s="9" t="str">
        <f>IF(A_remplir!U550&lt;&gt;"",A_remplir!U550,"")</f>
        <v/>
      </c>
      <c r="AK537" s="9"/>
      <c r="AL537" s="9"/>
      <c r="AM537" s="9"/>
      <c r="AN537" s="9"/>
      <c r="AO537" s="9"/>
      <c r="AP537" s="9"/>
      <c r="AQ537" s="9"/>
      <c r="AR537" s="9"/>
      <c r="AS537" s="9"/>
      <c r="AT537" s="9"/>
      <c r="AU537" s="9"/>
      <c r="AV537" s="9"/>
      <c r="AW537" s="9"/>
      <c r="AX537" s="9"/>
      <c r="AY537" s="9"/>
      <c r="AZ537" s="9"/>
      <c r="BA537" s="9"/>
      <c r="BB537" s="9"/>
      <c r="BC537" s="44" t="str">
        <f>IF(AND(AC537&lt;&gt;"",AF537&lt;&gt;""),SUMPRODUCT((A_remplir!A550:A1539=A537)*A_remplir!D550:D1539),"")</f>
        <v/>
      </c>
      <c r="BD537" s="9"/>
      <c r="BE537" s="9"/>
      <c r="BF537" s="9"/>
      <c r="BG537" s="9"/>
      <c r="BH537" s="9"/>
      <c r="BI537" s="9"/>
      <c r="BJ537" s="9"/>
      <c r="BK537" s="9"/>
      <c r="BL537" s="9"/>
      <c r="BM537" s="9"/>
      <c r="BN537" s="9"/>
      <c r="BO537" s="9"/>
      <c r="BP537" s="9"/>
      <c r="BQ537" s="9"/>
      <c r="BR537" s="9"/>
      <c r="BS537" s="9"/>
      <c r="BT537" s="9"/>
      <c r="BU537" s="9"/>
      <c r="BV537" s="9"/>
      <c r="BW537" s="9"/>
      <c r="BX537" s="9"/>
      <c r="BY537" s="9"/>
      <c r="BZ537" s="9"/>
      <c r="CA537" s="9"/>
      <c r="CB537" s="9"/>
      <c r="CC537" s="9"/>
      <c r="CD537" s="9"/>
      <c r="CE537" s="9"/>
      <c r="CF537" s="9"/>
      <c r="CG537" s="9"/>
      <c r="CH537" s="9"/>
      <c r="CI537" s="9"/>
      <c r="CJ537" s="9"/>
      <c r="CK537" s="9"/>
      <c r="CL537" s="9"/>
      <c r="CM537" s="9" t="str">
        <f>IF(A_remplir!U550&lt;&gt;"",A_remplir!U550,"")</f>
        <v/>
      </c>
      <c r="CN537" s="9" t="str">
        <f>IF(A_remplir!W550&lt;&gt;"",A_remplir!W550,"")</f>
        <v/>
      </c>
      <c r="CO537" s="36" t="str">
        <f t="shared" si="17"/>
        <v/>
      </c>
    </row>
    <row r="538" spans="1:93" x14ac:dyDescent="0.25">
      <c r="A538" s="9"/>
      <c r="B538" s="9"/>
      <c r="C538" s="9"/>
      <c r="D538" s="9"/>
      <c r="E538" s="9"/>
      <c r="F538" s="9" t="str">
        <f>IF(A538&lt;&gt;"",A_remplir!$B$3,"")</f>
        <v/>
      </c>
      <c r="G538" s="9"/>
      <c r="H538" s="9" t="str">
        <f>IFERROR(VLOOKUP(G538,DONNEES!$C$2:$D$4,2,FALSE),"")</f>
        <v/>
      </c>
      <c r="I538" s="9"/>
      <c r="J538" s="9" t="str">
        <f>IFERROR(VLOOKUP(I538,DONNEES!$A$2:$B$4,2,FALSE),"")</f>
        <v/>
      </c>
      <c r="K538" s="9"/>
      <c r="L538" s="9"/>
      <c r="M538" s="9"/>
      <c r="N538" s="9" t="str">
        <f>IF(IF(A_remplir!B551&lt;&gt;0,A_remplir!B551,A_remplir!D551)=0,"",IF(A_remplir!B551&lt;&gt;0,A_remplir!B551,A_remplir!D551))</f>
        <v/>
      </c>
      <c r="O538" s="9"/>
      <c r="P538" s="9"/>
      <c r="Q538" s="9"/>
      <c r="R538" s="9" t="str">
        <f>IF(A_remplir!L551&lt;&gt;0,A_remplir!L551,"")</f>
        <v/>
      </c>
      <c r="S538" s="9" t="str">
        <f t="shared" si="18"/>
        <v/>
      </c>
      <c r="T538" s="9" t="str">
        <f>IF(A_remplir!I551&lt;&gt;0,A_remplir!I551,"")</f>
        <v/>
      </c>
      <c r="U538" s="9"/>
      <c r="V538" s="39" t="str">
        <f>IF(BC538&lt;&gt;"",A_remplir!$B$6,"")</f>
        <v/>
      </c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 t="str">
        <f>+IFERROR(VLOOKUP(AG538,DONNEES!M$6:$N537,2,0),"")</f>
        <v/>
      </c>
      <c r="AI538" s="9"/>
      <c r="AJ538" s="9" t="str">
        <f>IF(A_remplir!U551&lt;&gt;"",A_remplir!U551,"")</f>
        <v/>
      </c>
      <c r="AK538" s="9"/>
      <c r="AL538" s="9"/>
      <c r="AM538" s="9"/>
      <c r="AN538" s="9"/>
      <c r="AO538" s="9"/>
      <c r="AP538" s="9"/>
      <c r="AQ538" s="9"/>
      <c r="AR538" s="9"/>
      <c r="AS538" s="9"/>
      <c r="AT538" s="9"/>
      <c r="AU538" s="9"/>
      <c r="AV538" s="9"/>
      <c r="AW538" s="9"/>
      <c r="AX538" s="9"/>
      <c r="AY538" s="9"/>
      <c r="AZ538" s="9"/>
      <c r="BA538" s="9"/>
      <c r="BB538" s="9"/>
      <c r="BC538" s="44" t="str">
        <f>IF(AND(AC538&lt;&gt;"",AF538&lt;&gt;""),SUMPRODUCT((A_remplir!A551:A1540=A538)*A_remplir!D551:D1540),"")</f>
        <v/>
      </c>
      <c r="BD538" s="9"/>
      <c r="BE538" s="9"/>
      <c r="BF538" s="9"/>
      <c r="BG538" s="9"/>
      <c r="BH538" s="9"/>
      <c r="BI538" s="9"/>
      <c r="BJ538" s="9"/>
      <c r="BK538" s="9"/>
      <c r="BL538" s="9"/>
      <c r="BM538" s="9"/>
      <c r="BN538" s="9"/>
      <c r="BO538" s="9"/>
      <c r="BP538" s="9"/>
      <c r="BQ538" s="9"/>
      <c r="BR538" s="9"/>
      <c r="BS538" s="9"/>
      <c r="BT538" s="9"/>
      <c r="BU538" s="9"/>
      <c r="BV538" s="9"/>
      <c r="BW538" s="9"/>
      <c r="BX538" s="9"/>
      <c r="BY538" s="9"/>
      <c r="BZ538" s="9"/>
      <c r="CA538" s="9"/>
      <c r="CB538" s="9"/>
      <c r="CC538" s="9"/>
      <c r="CD538" s="9"/>
      <c r="CE538" s="9"/>
      <c r="CF538" s="9"/>
      <c r="CG538" s="9"/>
      <c r="CH538" s="9"/>
      <c r="CI538" s="9"/>
      <c r="CJ538" s="9"/>
      <c r="CK538" s="9"/>
      <c r="CL538" s="9"/>
      <c r="CM538" s="9" t="str">
        <f>IF(A_remplir!U551&lt;&gt;"",A_remplir!U551,"")</f>
        <v/>
      </c>
      <c r="CN538" s="9" t="str">
        <f>IF(A_remplir!W551&lt;&gt;"",A_remplir!W551,"")</f>
        <v/>
      </c>
      <c r="CO538" s="36" t="str">
        <f t="shared" si="17"/>
        <v/>
      </c>
    </row>
    <row r="539" spans="1:93" x14ac:dyDescent="0.25">
      <c r="A539" s="9"/>
      <c r="B539" s="9"/>
      <c r="C539" s="9"/>
      <c r="D539" s="9"/>
      <c r="E539" s="9"/>
      <c r="F539" s="9" t="str">
        <f>IF(A539&lt;&gt;"",A_remplir!$B$3,"")</f>
        <v/>
      </c>
      <c r="G539" s="9"/>
      <c r="H539" s="9" t="str">
        <f>IFERROR(VLOOKUP(G539,DONNEES!$C$2:$D$4,2,FALSE),"")</f>
        <v/>
      </c>
      <c r="I539" s="9"/>
      <c r="J539" s="9" t="str">
        <f>IFERROR(VLOOKUP(I539,DONNEES!$A$2:$B$4,2,FALSE),"")</f>
        <v/>
      </c>
      <c r="K539" s="9"/>
      <c r="L539" s="9"/>
      <c r="M539" s="9"/>
      <c r="N539" s="9" t="str">
        <f>IF(IF(A_remplir!B552&lt;&gt;0,A_remplir!B552,A_remplir!D552)=0,"",IF(A_remplir!B552&lt;&gt;0,A_remplir!B552,A_remplir!D552))</f>
        <v/>
      </c>
      <c r="O539" s="9"/>
      <c r="P539" s="9"/>
      <c r="Q539" s="9"/>
      <c r="R539" s="9" t="str">
        <f>IF(A_remplir!L552&lt;&gt;0,A_remplir!L552,"")</f>
        <v/>
      </c>
      <c r="S539" s="9" t="str">
        <f t="shared" si="18"/>
        <v/>
      </c>
      <c r="T539" s="9" t="str">
        <f>IF(A_remplir!I552&lt;&gt;0,A_remplir!I552,"")</f>
        <v/>
      </c>
      <c r="U539" s="9"/>
      <c r="V539" s="39" t="str">
        <f>IF(BC539&lt;&gt;"",A_remplir!$B$6,"")</f>
        <v/>
      </c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 t="str">
        <f>+IFERROR(VLOOKUP(AG539,DONNEES!M$6:$N538,2,0),"")</f>
        <v/>
      </c>
      <c r="AI539" s="9"/>
      <c r="AJ539" s="9" t="str">
        <f>IF(A_remplir!U552&lt;&gt;"",A_remplir!U552,"")</f>
        <v/>
      </c>
      <c r="AK539" s="9"/>
      <c r="AL539" s="9"/>
      <c r="AM539" s="9"/>
      <c r="AN539" s="9"/>
      <c r="AO539" s="9"/>
      <c r="AP539" s="9"/>
      <c r="AQ539" s="9"/>
      <c r="AR539" s="9"/>
      <c r="AS539" s="9"/>
      <c r="AT539" s="9"/>
      <c r="AU539" s="9"/>
      <c r="AV539" s="9"/>
      <c r="AW539" s="9"/>
      <c r="AX539" s="9"/>
      <c r="AY539" s="9"/>
      <c r="AZ539" s="9"/>
      <c r="BA539" s="9"/>
      <c r="BB539" s="9"/>
      <c r="BC539" s="44" t="str">
        <f>IF(AND(AC539&lt;&gt;"",AF539&lt;&gt;""),SUMPRODUCT((A_remplir!A552:A1541=A539)*A_remplir!D552:D1541),"")</f>
        <v/>
      </c>
      <c r="BD539" s="9"/>
      <c r="BE539" s="9"/>
      <c r="BF539" s="9"/>
      <c r="BG539" s="9"/>
      <c r="BH539" s="9"/>
      <c r="BI539" s="9"/>
      <c r="BJ539" s="9"/>
      <c r="BK539" s="9"/>
      <c r="BL539" s="9"/>
      <c r="BM539" s="9"/>
      <c r="BN539" s="9"/>
      <c r="BO539" s="9"/>
      <c r="BP539" s="9"/>
      <c r="BQ539" s="9"/>
      <c r="BR539" s="9"/>
      <c r="BS539" s="9"/>
      <c r="BT539" s="9"/>
      <c r="BU539" s="9"/>
      <c r="BV539" s="9"/>
      <c r="BW539" s="9"/>
      <c r="BX539" s="9"/>
      <c r="BY539" s="9"/>
      <c r="BZ539" s="9"/>
      <c r="CA539" s="9"/>
      <c r="CB539" s="9"/>
      <c r="CC539" s="9"/>
      <c r="CD539" s="9"/>
      <c r="CE539" s="9"/>
      <c r="CF539" s="9"/>
      <c r="CG539" s="9"/>
      <c r="CH539" s="9"/>
      <c r="CI539" s="9"/>
      <c r="CJ539" s="9"/>
      <c r="CK539" s="9"/>
      <c r="CL539" s="9"/>
      <c r="CM539" s="9" t="str">
        <f>IF(A_remplir!U552&lt;&gt;"",A_remplir!U552,"")</f>
        <v/>
      </c>
      <c r="CN539" s="9" t="str">
        <f>IF(A_remplir!W552&lt;&gt;"",A_remplir!W552,"")</f>
        <v/>
      </c>
      <c r="CO539" s="36" t="str">
        <f t="shared" si="17"/>
        <v/>
      </c>
    </row>
    <row r="540" spans="1:93" x14ac:dyDescent="0.25">
      <c r="A540" s="9"/>
      <c r="B540" s="9"/>
      <c r="C540" s="9"/>
      <c r="D540" s="9"/>
      <c r="E540" s="9"/>
      <c r="F540" s="9" t="str">
        <f>IF(A540&lt;&gt;"",A_remplir!$B$3,"")</f>
        <v/>
      </c>
      <c r="G540" s="9"/>
      <c r="H540" s="9" t="str">
        <f>IFERROR(VLOOKUP(G540,DONNEES!$C$2:$D$4,2,FALSE),"")</f>
        <v/>
      </c>
      <c r="I540" s="9"/>
      <c r="J540" s="9" t="str">
        <f>IFERROR(VLOOKUP(I540,DONNEES!$A$2:$B$4,2,FALSE),"")</f>
        <v/>
      </c>
      <c r="K540" s="9"/>
      <c r="L540" s="9"/>
      <c r="M540" s="9"/>
      <c r="N540" s="9" t="str">
        <f>IF(IF(A_remplir!B553&lt;&gt;0,A_remplir!B553,A_remplir!D553)=0,"",IF(A_remplir!B553&lt;&gt;0,A_remplir!B553,A_remplir!D553))</f>
        <v/>
      </c>
      <c r="O540" s="9"/>
      <c r="P540" s="9"/>
      <c r="Q540" s="9"/>
      <c r="R540" s="9" t="str">
        <f>IF(A_remplir!L553&lt;&gt;0,A_remplir!L553,"")</f>
        <v/>
      </c>
      <c r="S540" s="9" t="str">
        <f t="shared" si="18"/>
        <v/>
      </c>
      <c r="T540" s="9" t="str">
        <f>IF(A_remplir!I553&lt;&gt;0,A_remplir!I553,"")</f>
        <v/>
      </c>
      <c r="U540" s="9"/>
      <c r="V540" s="39" t="str">
        <f>IF(BC540&lt;&gt;"",A_remplir!$B$6,"")</f>
        <v/>
      </c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 t="str">
        <f>+IFERROR(VLOOKUP(AG540,DONNEES!M$6:$N539,2,0),"")</f>
        <v/>
      </c>
      <c r="AI540" s="9"/>
      <c r="AJ540" s="9" t="str">
        <f>IF(A_remplir!U553&lt;&gt;"",A_remplir!U553,"")</f>
        <v/>
      </c>
      <c r="AK540" s="9"/>
      <c r="AL540" s="9"/>
      <c r="AM540" s="9"/>
      <c r="AN540" s="9"/>
      <c r="AO540" s="9"/>
      <c r="AP540" s="9"/>
      <c r="AQ540" s="9"/>
      <c r="AR540" s="9"/>
      <c r="AS540" s="9"/>
      <c r="AT540" s="9"/>
      <c r="AU540" s="9"/>
      <c r="AV540" s="9"/>
      <c r="AW540" s="9"/>
      <c r="AX540" s="9"/>
      <c r="AY540" s="9"/>
      <c r="AZ540" s="9"/>
      <c r="BA540" s="9"/>
      <c r="BB540" s="9"/>
      <c r="BC540" s="44" t="str">
        <f>IF(AND(AC540&lt;&gt;"",AF540&lt;&gt;""),SUMPRODUCT((A_remplir!A553:A1542=A540)*A_remplir!D553:D1542),"")</f>
        <v/>
      </c>
      <c r="BD540" s="9"/>
      <c r="BE540" s="9"/>
      <c r="BF540" s="9"/>
      <c r="BG540" s="9"/>
      <c r="BH540" s="9"/>
      <c r="BI540" s="9"/>
      <c r="BJ540" s="9"/>
      <c r="BK540" s="9"/>
      <c r="BL540" s="9"/>
      <c r="BM540" s="9"/>
      <c r="BN540" s="9"/>
      <c r="BO540" s="9"/>
      <c r="BP540" s="9"/>
      <c r="BQ540" s="9"/>
      <c r="BR540" s="9"/>
      <c r="BS540" s="9"/>
      <c r="BT540" s="9"/>
      <c r="BU540" s="9"/>
      <c r="BV540" s="9"/>
      <c r="BW540" s="9"/>
      <c r="BX540" s="9"/>
      <c r="BY540" s="9"/>
      <c r="BZ540" s="9"/>
      <c r="CA540" s="9"/>
      <c r="CB540" s="9"/>
      <c r="CC540" s="9"/>
      <c r="CD540" s="9"/>
      <c r="CE540" s="9"/>
      <c r="CF540" s="9"/>
      <c r="CG540" s="9"/>
      <c r="CH540" s="9"/>
      <c r="CI540" s="9"/>
      <c r="CJ540" s="9"/>
      <c r="CK540" s="9"/>
      <c r="CL540" s="9"/>
      <c r="CM540" s="9" t="str">
        <f>IF(A_remplir!U553&lt;&gt;"",A_remplir!U553,"")</f>
        <v/>
      </c>
      <c r="CN540" s="9" t="str">
        <f>IF(A_remplir!W553&lt;&gt;"",A_remplir!W553,"")</f>
        <v/>
      </c>
      <c r="CO540" s="36" t="str">
        <f t="shared" si="17"/>
        <v/>
      </c>
    </row>
    <row r="541" spans="1:93" x14ac:dyDescent="0.25">
      <c r="A541" s="9"/>
      <c r="B541" s="9"/>
      <c r="C541" s="9"/>
      <c r="D541" s="9"/>
      <c r="E541" s="9"/>
      <c r="F541" s="9" t="str">
        <f>IF(A541&lt;&gt;"",A_remplir!$B$3,"")</f>
        <v/>
      </c>
      <c r="G541" s="9"/>
      <c r="H541" s="9" t="str">
        <f>IFERROR(VLOOKUP(G541,DONNEES!$C$2:$D$4,2,FALSE),"")</f>
        <v/>
      </c>
      <c r="I541" s="9"/>
      <c r="J541" s="9" t="str">
        <f>IFERROR(VLOOKUP(I541,DONNEES!$A$2:$B$4,2,FALSE),"")</f>
        <v/>
      </c>
      <c r="K541" s="9"/>
      <c r="L541" s="9"/>
      <c r="M541" s="9"/>
      <c r="N541" s="9" t="str">
        <f>IF(IF(A_remplir!B554&lt;&gt;0,A_remplir!B554,A_remplir!D554)=0,"",IF(A_remplir!B554&lt;&gt;0,A_remplir!B554,A_remplir!D554))</f>
        <v/>
      </c>
      <c r="O541" s="9"/>
      <c r="P541" s="9"/>
      <c r="Q541" s="9"/>
      <c r="R541" s="9" t="str">
        <f>IF(A_remplir!L554&lt;&gt;0,A_remplir!L554,"")</f>
        <v/>
      </c>
      <c r="S541" s="9" t="str">
        <f t="shared" si="18"/>
        <v/>
      </c>
      <c r="T541" s="9" t="str">
        <f>IF(A_remplir!I554&lt;&gt;0,A_remplir!I554,"")</f>
        <v/>
      </c>
      <c r="U541" s="9"/>
      <c r="V541" s="39" t="str">
        <f>IF(BC541&lt;&gt;"",A_remplir!$B$6,"")</f>
        <v/>
      </c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 t="str">
        <f>+IFERROR(VLOOKUP(AG541,DONNEES!M$6:$N540,2,0),"")</f>
        <v/>
      </c>
      <c r="AI541" s="9"/>
      <c r="AJ541" s="9" t="str">
        <f>IF(A_remplir!U554&lt;&gt;"",A_remplir!U554,"")</f>
        <v/>
      </c>
      <c r="AK541" s="9"/>
      <c r="AL541" s="9"/>
      <c r="AM541" s="9"/>
      <c r="AN541" s="9"/>
      <c r="AO541" s="9"/>
      <c r="AP541" s="9"/>
      <c r="AQ541" s="9"/>
      <c r="AR541" s="9"/>
      <c r="AS541" s="9"/>
      <c r="AT541" s="9"/>
      <c r="AU541" s="9"/>
      <c r="AV541" s="9"/>
      <c r="AW541" s="9"/>
      <c r="AX541" s="9"/>
      <c r="AY541" s="9"/>
      <c r="AZ541" s="9"/>
      <c r="BA541" s="9"/>
      <c r="BB541" s="9"/>
      <c r="BC541" s="44" t="str">
        <f>IF(AND(AC541&lt;&gt;"",AF541&lt;&gt;""),SUMPRODUCT((A_remplir!A554:A1543=A541)*A_remplir!D554:D1543),"")</f>
        <v/>
      </c>
      <c r="BD541" s="9"/>
      <c r="BE541" s="9"/>
      <c r="BF541" s="9"/>
      <c r="BG541" s="9"/>
      <c r="BH541" s="9"/>
      <c r="BI541" s="9"/>
      <c r="BJ541" s="9"/>
      <c r="BK541" s="9"/>
      <c r="BL541" s="9"/>
      <c r="BM541" s="9"/>
      <c r="BN541" s="9"/>
      <c r="BO541" s="9"/>
      <c r="BP541" s="9"/>
      <c r="BQ541" s="9"/>
      <c r="BR541" s="9"/>
      <c r="BS541" s="9"/>
      <c r="BT541" s="9"/>
      <c r="BU541" s="9"/>
      <c r="BV541" s="9"/>
      <c r="BW541" s="9"/>
      <c r="BX541" s="9"/>
      <c r="BY541" s="9"/>
      <c r="BZ541" s="9"/>
      <c r="CA541" s="9"/>
      <c r="CB541" s="9"/>
      <c r="CC541" s="9"/>
      <c r="CD541" s="9"/>
      <c r="CE541" s="9"/>
      <c r="CF541" s="9"/>
      <c r="CG541" s="9"/>
      <c r="CH541" s="9"/>
      <c r="CI541" s="9"/>
      <c r="CJ541" s="9"/>
      <c r="CK541" s="9"/>
      <c r="CL541" s="9"/>
      <c r="CM541" s="9" t="str">
        <f>IF(A_remplir!U554&lt;&gt;"",A_remplir!U554,"")</f>
        <v/>
      </c>
      <c r="CN541" s="9" t="str">
        <f>IF(A_remplir!W554&lt;&gt;"",A_remplir!W554,"")</f>
        <v/>
      </c>
      <c r="CO541" s="36" t="str">
        <f t="shared" si="17"/>
        <v/>
      </c>
    </row>
    <row r="542" spans="1:93" x14ac:dyDescent="0.25">
      <c r="A542" s="9"/>
      <c r="B542" s="9"/>
      <c r="C542" s="9"/>
      <c r="D542" s="9"/>
      <c r="E542" s="9"/>
      <c r="F542" s="9" t="str">
        <f>IF(A542&lt;&gt;"",A_remplir!$B$3,"")</f>
        <v/>
      </c>
      <c r="G542" s="9"/>
      <c r="H542" s="9" t="str">
        <f>IFERROR(VLOOKUP(G542,DONNEES!$C$2:$D$4,2,FALSE),"")</f>
        <v/>
      </c>
      <c r="I542" s="9"/>
      <c r="J542" s="9" t="str">
        <f>IFERROR(VLOOKUP(I542,DONNEES!$A$2:$B$4,2,FALSE),"")</f>
        <v/>
      </c>
      <c r="K542" s="9"/>
      <c r="L542" s="9"/>
      <c r="M542" s="9"/>
      <c r="N542" s="9" t="str">
        <f>IF(IF(A_remplir!B555&lt;&gt;0,A_remplir!B555,A_remplir!D555)=0,"",IF(A_remplir!B555&lt;&gt;0,A_remplir!B555,A_remplir!D555))</f>
        <v/>
      </c>
      <c r="O542" s="9"/>
      <c r="P542" s="9"/>
      <c r="Q542" s="9"/>
      <c r="R542" s="9" t="str">
        <f>IF(A_remplir!L555&lt;&gt;0,A_remplir!L555,"")</f>
        <v/>
      </c>
      <c r="S542" s="9" t="str">
        <f t="shared" si="18"/>
        <v/>
      </c>
      <c r="T542" s="9" t="str">
        <f>IF(A_remplir!I555&lt;&gt;0,A_remplir!I555,"")</f>
        <v/>
      </c>
      <c r="U542" s="9"/>
      <c r="V542" s="39" t="str">
        <f>IF(BC542&lt;&gt;"",A_remplir!$B$6,"")</f>
        <v/>
      </c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 t="str">
        <f>+IFERROR(VLOOKUP(AG542,DONNEES!M$6:$N541,2,0),"")</f>
        <v/>
      </c>
      <c r="AI542" s="9"/>
      <c r="AJ542" s="9" t="str">
        <f>IF(A_remplir!U555&lt;&gt;"",A_remplir!U555,"")</f>
        <v/>
      </c>
      <c r="AK542" s="9"/>
      <c r="AL542" s="9"/>
      <c r="AM542" s="9"/>
      <c r="AN542" s="9"/>
      <c r="AO542" s="9"/>
      <c r="AP542" s="9"/>
      <c r="AQ542" s="9"/>
      <c r="AR542" s="9"/>
      <c r="AS542" s="9"/>
      <c r="AT542" s="9"/>
      <c r="AU542" s="9"/>
      <c r="AV542" s="9"/>
      <c r="AW542" s="9"/>
      <c r="AX542" s="9"/>
      <c r="AY542" s="9"/>
      <c r="AZ542" s="9"/>
      <c r="BA542" s="9"/>
      <c r="BB542" s="9"/>
      <c r="BC542" s="44" t="str">
        <f>IF(AND(AC542&lt;&gt;"",AF542&lt;&gt;""),SUMPRODUCT((A_remplir!A555:A1544=A542)*A_remplir!D555:D1544),"")</f>
        <v/>
      </c>
      <c r="BD542" s="9"/>
      <c r="BE542" s="9"/>
      <c r="BF542" s="9"/>
      <c r="BG542" s="9"/>
      <c r="BH542" s="9"/>
      <c r="BI542" s="9"/>
      <c r="BJ542" s="9"/>
      <c r="BK542" s="9"/>
      <c r="BL542" s="9"/>
      <c r="BM542" s="9"/>
      <c r="BN542" s="9"/>
      <c r="BO542" s="9"/>
      <c r="BP542" s="9"/>
      <c r="BQ542" s="9"/>
      <c r="BR542" s="9"/>
      <c r="BS542" s="9"/>
      <c r="BT542" s="9"/>
      <c r="BU542" s="9"/>
      <c r="BV542" s="9"/>
      <c r="BW542" s="9"/>
      <c r="BX542" s="9"/>
      <c r="BY542" s="9"/>
      <c r="BZ542" s="9"/>
      <c r="CA542" s="9"/>
      <c r="CB542" s="9"/>
      <c r="CC542" s="9"/>
      <c r="CD542" s="9"/>
      <c r="CE542" s="9"/>
      <c r="CF542" s="9"/>
      <c r="CG542" s="9"/>
      <c r="CH542" s="9"/>
      <c r="CI542" s="9"/>
      <c r="CJ542" s="9"/>
      <c r="CK542" s="9"/>
      <c r="CL542" s="9"/>
      <c r="CM542" s="9" t="str">
        <f>IF(A_remplir!U555&lt;&gt;"",A_remplir!U555,"")</f>
        <v/>
      </c>
      <c r="CN542" s="9" t="str">
        <f>IF(A_remplir!W555&lt;&gt;"",A_remplir!W555,"")</f>
        <v/>
      </c>
      <c r="CO542" s="36" t="str">
        <f t="shared" si="17"/>
        <v/>
      </c>
    </row>
    <row r="543" spans="1:93" x14ac:dyDescent="0.25">
      <c r="A543" s="9"/>
      <c r="B543" s="9"/>
      <c r="C543" s="9"/>
      <c r="D543" s="9"/>
      <c r="E543" s="9"/>
      <c r="F543" s="9" t="str">
        <f>IF(A543&lt;&gt;"",A_remplir!$B$3,"")</f>
        <v/>
      </c>
      <c r="G543" s="9"/>
      <c r="H543" s="9" t="str">
        <f>IFERROR(VLOOKUP(G543,DONNEES!$C$2:$D$4,2,FALSE),"")</f>
        <v/>
      </c>
      <c r="I543" s="9"/>
      <c r="J543" s="9" t="str">
        <f>IFERROR(VLOOKUP(I543,DONNEES!$A$2:$B$4,2,FALSE),"")</f>
        <v/>
      </c>
      <c r="K543" s="9"/>
      <c r="L543" s="9"/>
      <c r="M543" s="9"/>
      <c r="N543" s="9" t="str">
        <f>IF(IF(A_remplir!B556&lt;&gt;0,A_remplir!B556,A_remplir!D556)=0,"",IF(A_remplir!B556&lt;&gt;0,A_remplir!B556,A_remplir!D556))</f>
        <v/>
      </c>
      <c r="O543" s="9"/>
      <c r="P543" s="9"/>
      <c r="Q543" s="9"/>
      <c r="R543" s="9" t="str">
        <f>IF(A_remplir!L556&lt;&gt;0,A_remplir!L556,"")</f>
        <v/>
      </c>
      <c r="S543" s="9" t="str">
        <f t="shared" si="18"/>
        <v/>
      </c>
      <c r="T543" s="9" t="str">
        <f>IF(A_remplir!I556&lt;&gt;0,A_remplir!I556,"")</f>
        <v/>
      </c>
      <c r="U543" s="9"/>
      <c r="V543" s="39" t="str">
        <f>IF(BC543&lt;&gt;"",A_remplir!$B$6,"")</f>
        <v/>
      </c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 t="str">
        <f>+IFERROR(VLOOKUP(AG543,DONNEES!M$6:$N542,2,0),"")</f>
        <v/>
      </c>
      <c r="AI543" s="9"/>
      <c r="AJ543" s="9" t="str">
        <f>IF(A_remplir!U556&lt;&gt;"",A_remplir!U556,"")</f>
        <v/>
      </c>
      <c r="AK543" s="9"/>
      <c r="AL543" s="9"/>
      <c r="AM543" s="9"/>
      <c r="AN543" s="9"/>
      <c r="AO543" s="9"/>
      <c r="AP543" s="9"/>
      <c r="AQ543" s="9"/>
      <c r="AR543" s="9"/>
      <c r="AS543" s="9"/>
      <c r="AT543" s="9"/>
      <c r="AU543" s="9"/>
      <c r="AV543" s="9"/>
      <c r="AW543" s="9"/>
      <c r="AX543" s="9"/>
      <c r="AY543" s="9"/>
      <c r="AZ543" s="9"/>
      <c r="BA543" s="9"/>
      <c r="BB543" s="9"/>
      <c r="BC543" s="44" t="str">
        <f>IF(AND(AC543&lt;&gt;"",AF543&lt;&gt;""),SUMPRODUCT((A_remplir!A556:A1545=A543)*A_remplir!D556:D1545),"")</f>
        <v/>
      </c>
      <c r="BD543" s="9"/>
      <c r="BE543" s="9"/>
      <c r="BF543" s="9"/>
      <c r="BG543" s="9"/>
      <c r="BH543" s="9"/>
      <c r="BI543" s="9"/>
      <c r="BJ543" s="9"/>
      <c r="BK543" s="9"/>
      <c r="BL543" s="9"/>
      <c r="BM543" s="9"/>
      <c r="BN543" s="9"/>
      <c r="BO543" s="9"/>
      <c r="BP543" s="9"/>
      <c r="BQ543" s="9"/>
      <c r="BR543" s="9"/>
      <c r="BS543" s="9"/>
      <c r="BT543" s="9"/>
      <c r="BU543" s="9"/>
      <c r="BV543" s="9"/>
      <c r="BW543" s="9"/>
      <c r="BX543" s="9"/>
      <c r="BY543" s="9"/>
      <c r="BZ543" s="9"/>
      <c r="CA543" s="9"/>
      <c r="CB543" s="9"/>
      <c r="CC543" s="9"/>
      <c r="CD543" s="9"/>
      <c r="CE543" s="9"/>
      <c r="CF543" s="9"/>
      <c r="CG543" s="9"/>
      <c r="CH543" s="9"/>
      <c r="CI543" s="9"/>
      <c r="CJ543" s="9"/>
      <c r="CK543" s="9"/>
      <c r="CL543" s="9"/>
      <c r="CM543" s="9" t="str">
        <f>IF(A_remplir!U556&lt;&gt;"",A_remplir!U556,"")</f>
        <v/>
      </c>
      <c r="CN543" s="9" t="str">
        <f>IF(A_remplir!W556&lt;&gt;"",A_remplir!W556,"")</f>
        <v/>
      </c>
      <c r="CO543" s="36" t="str">
        <f t="shared" si="17"/>
        <v/>
      </c>
    </row>
    <row r="544" spans="1:93" x14ac:dyDescent="0.25">
      <c r="A544" s="9"/>
      <c r="B544" s="9"/>
      <c r="C544" s="9"/>
      <c r="D544" s="9"/>
      <c r="E544" s="9"/>
      <c r="F544" s="9" t="str">
        <f>IF(A544&lt;&gt;"",A_remplir!$B$3,"")</f>
        <v/>
      </c>
      <c r="G544" s="9"/>
      <c r="H544" s="9" t="str">
        <f>IFERROR(VLOOKUP(G544,DONNEES!$C$2:$D$4,2,FALSE),"")</f>
        <v/>
      </c>
      <c r="I544" s="9"/>
      <c r="J544" s="9" t="str">
        <f>IFERROR(VLOOKUP(I544,DONNEES!$A$2:$B$4,2,FALSE),"")</f>
        <v/>
      </c>
      <c r="K544" s="9"/>
      <c r="L544" s="9"/>
      <c r="M544" s="9"/>
      <c r="N544" s="9" t="str">
        <f>IF(IF(A_remplir!B557&lt;&gt;0,A_remplir!B557,A_remplir!D557)=0,"",IF(A_remplir!B557&lt;&gt;0,A_remplir!B557,A_remplir!D557))</f>
        <v/>
      </c>
      <c r="O544" s="9"/>
      <c r="P544" s="9"/>
      <c r="Q544" s="9"/>
      <c r="R544" s="9" t="str">
        <f>IF(A_remplir!L557&lt;&gt;0,A_remplir!L557,"")</f>
        <v/>
      </c>
      <c r="S544" s="9" t="str">
        <f t="shared" si="18"/>
        <v/>
      </c>
      <c r="T544" s="9" t="str">
        <f>IF(A_remplir!I557&lt;&gt;0,A_remplir!I557,"")</f>
        <v/>
      </c>
      <c r="U544" s="9"/>
      <c r="V544" s="39" t="str">
        <f>IF(BC544&lt;&gt;"",A_remplir!$B$6,"")</f>
        <v/>
      </c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 t="str">
        <f>+IFERROR(VLOOKUP(AG544,DONNEES!M$6:$N543,2,0),"")</f>
        <v/>
      </c>
      <c r="AI544" s="9"/>
      <c r="AJ544" s="9" t="str">
        <f>IF(A_remplir!U557&lt;&gt;"",A_remplir!U557,"")</f>
        <v/>
      </c>
      <c r="AK544" s="9"/>
      <c r="AL544" s="9"/>
      <c r="AM544" s="9"/>
      <c r="AN544" s="9"/>
      <c r="AO544" s="9"/>
      <c r="AP544" s="9"/>
      <c r="AQ544" s="9"/>
      <c r="AR544" s="9"/>
      <c r="AS544" s="9"/>
      <c r="AT544" s="9"/>
      <c r="AU544" s="9"/>
      <c r="AV544" s="9"/>
      <c r="AW544" s="9"/>
      <c r="AX544" s="9"/>
      <c r="AY544" s="9"/>
      <c r="AZ544" s="9"/>
      <c r="BA544" s="9"/>
      <c r="BB544" s="9"/>
      <c r="BC544" s="44" t="str">
        <f>IF(AND(AC544&lt;&gt;"",AF544&lt;&gt;""),SUMPRODUCT((A_remplir!A557:A1546=A544)*A_remplir!D557:D1546),"")</f>
        <v/>
      </c>
      <c r="BD544" s="9"/>
      <c r="BE544" s="9"/>
      <c r="BF544" s="9"/>
      <c r="BG544" s="9"/>
      <c r="BH544" s="9"/>
      <c r="BI544" s="9"/>
      <c r="BJ544" s="9"/>
      <c r="BK544" s="9"/>
      <c r="BL544" s="9"/>
      <c r="BM544" s="9"/>
      <c r="BN544" s="9"/>
      <c r="BO544" s="9"/>
      <c r="BP544" s="9"/>
      <c r="BQ544" s="9"/>
      <c r="BR544" s="9"/>
      <c r="BS544" s="9"/>
      <c r="BT544" s="9"/>
      <c r="BU544" s="9"/>
      <c r="BV544" s="9"/>
      <c r="BW544" s="9"/>
      <c r="BX544" s="9"/>
      <c r="BY544" s="9"/>
      <c r="BZ544" s="9"/>
      <c r="CA544" s="9"/>
      <c r="CB544" s="9"/>
      <c r="CC544" s="9"/>
      <c r="CD544" s="9"/>
      <c r="CE544" s="9"/>
      <c r="CF544" s="9"/>
      <c r="CG544" s="9"/>
      <c r="CH544" s="9"/>
      <c r="CI544" s="9"/>
      <c r="CJ544" s="9"/>
      <c r="CK544" s="9"/>
      <c r="CL544" s="9"/>
      <c r="CM544" s="9" t="str">
        <f>IF(A_remplir!U557&lt;&gt;"",A_remplir!U557,"")</f>
        <v/>
      </c>
      <c r="CN544" s="9" t="str">
        <f>IF(A_remplir!W557&lt;&gt;"",A_remplir!W557,"")</f>
        <v/>
      </c>
      <c r="CO544" s="36" t="str">
        <f t="shared" si="17"/>
        <v/>
      </c>
    </row>
    <row r="545" spans="1:93" x14ac:dyDescent="0.25">
      <c r="A545" s="9"/>
      <c r="B545" s="9"/>
      <c r="C545" s="9"/>
      <c r="D545" s="9"/>
      <c r="E545" s="9"/>
      <c r="F545" s="9" t="str">
        <f>IF(A545&lt;&gt;"",A_remplir!$B$3,"")</f>
        <v/>
      </c>
      <c r="G545" s="9"/>
      <c r="H545" s="9" t="str">
        <f>IFERROR(VLOOKUP(G545,DONNEES!$C$2:$D$4,2,FALSE),"")</f>
        <v/>
      </c>
      <c r="I545" s="9"/>
      <c r="J545" s="9" t="str">
        <f>IFERROR(VLOOKUP(I545,DONNEES!$A$2:$B$4,2,FALSE),"")</f>
        <v/>
      </c>
      <c r="K545" s="9"/>
      <c r="L545" s="9"/>
      <c r="M545" s="9"/>
      <c r="N545" s="9" t="str">
        <f>IF(IF(A_remplir!B558&lt;&gt;0,A_remplir!B558,A_remplir!D558)=0,"",IF(A_remplir!B558&lt;&gt;0,A_remplir!B558,A_remplir!D558))</f>
        <v/>
      </c>
      <c r="O545" s="9"/>
      <c r="P545" s="9"/>
      <c r="Q545" s="9"/>
      <c r="R545" s="9" t="str">
        <f>IF(A_remplir!L558&lt;&gt;0,A_remplir!L558,"")</f>
        <v/>
      </c>
      <c r="S545" s="9" t="str">
        <f t="shared" si="18"/>
        <v/>
      </c>
      <c r="T545" s="9" t="str">
        <f>IF(A_remplir!I558&lt;&gt;0,A_remplir!I558,"")</f>
        <v/>
      </c>
      <c r="U545" s="9"/>
      <c r="V545" s="39" t="str">
        <f>IF(BC545&lt;&gt;"",A_remplir!$B$6,"")</f>
        <v/>
      </c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 t="str">
        <f>+IFERROR(VLOOKUP(AG545,DONNEES!M$6:$N544,2,0),"")</f>
        <v/>
      </c>
      <c r="AI545" s="9"/>
      <c r="AJ545" s="9" t="str">
        <f>IF(A_remplir!U558&lt;&gt;"",A_remplir!U558,"")</f>
        <v/>
      </c>
      <c r="AK545" s="9"/>
      <c r="AL545" s="9"/>
      <c r="AM545" s="9"/>
      <c r="AN545" s="9"/>
      <c r="AO545" s="9"/>
      <c r="AP545" s="9"/>
      <c r="AQ545" s="9"/>
      <c r="AR545" s="9"/>
      <c r="AS545" s="9"/>
      <c r="AT545" s="9"/>
      <c r="AU545" s="9"/>
      <c r="AV545" s="9"/>
      <c r="AW545" s="9"/>
      <c r="AX545" s="9"/>
      <c r="AY545" s="9"/>
      <c r="AZ545" s="9"/>
      <c r="BA545" s="9"/>
      <c r="BB545" s="9"/>
      <c r="BC545" s="44" t="str">
        <f>IF(AND(AC545&lt;&gt;"",AF545&lt;&gt;""),SUMPRODUCT((A_remplir!A558:A1547=A545)*A_remplir!D558:D1547),"")</f>
        <v/>
      </c>
      <c r="BD545" s="9"/>
      <c r="BE545" s="9"/>
      <c r="BF545" s="9"/>
      <c r="BG545" s="9"/>
      <c r="BH545" s="9"/>
      <c r="BI545" s="9"/>
      <c r="BJ545" s="9"/>
      <c r="BK545" s="9"/>
      <c r="BL545" s="9"/>
      <c r="BM545" s="9"/>
      <c r="BN545" s="9"/>
      <c r="BO545" s="9"/>
      <c r="BP545" s="9"/>
      <c r="BQ545" s="9"/>
      <c r="BR545" s="9"/>
      <c r="BS545" s="9"/>
      <c r="BT545" s="9"/>
      <c r="BU545" s="9"/>
      <c r="BV545" s="9"/>
      <c r="BW545" s="9"/>
      <c r="BX545" s="9"/>
      <c r="BY545" s="9"/>
      <c r="BZ545" s="9"/>
      <c r="CA545" s="9"/>
      <c r="CB545" s="9"/>
      <c r="CC545" s="9"/>
      <c r="CD545" s="9"/>
      <c r="CE545" s="9"/>
      <c r="CF545" s="9"/>
      <c r="CG545" s="9"/>
      <c r="CH545" s="9"/>
      <c r="CI545" s="9"/>
      <c r="CJ545" s="9"/>
      <c r="CK545" s="9"/>
      <c r="CL545" s="9"/>
      <c r="CM545" s="9" t="str">
        <f>IF(A_remplir!U558&lt;&gt;"",A_remplir!U558,"")</f>
        <v/>
      </c>
      <c r="CN545" s="9" t="str">
        <f>IF(A_remplir!W558&lt;&gt;"",A_remplir!W558,"")</f>
        <v/>
      </c>
      <c r="CO545" s="36" t="str">
        <f t="shared" si="17"/>
        <v/>
      </c>
    </row>
    <row r="546" spans="1:93" x14ac:dyDescent="0.25">
      <c r="A546" s="9"/>
      <c r="B546" s="9"/>
      <c r="C546" s="9"/>
      <c r="D546" s="9"/>
      <c r="E546" s="9"/>
      <c r="F546" s="9" t="str">
        <f>IF(A546&lt;&gt;"",A_remplir!$B$3,"")</f>
        <v/>
      </c>
      <c r="G546" s="9"/>
      <c r="H546" s="9" t="str">
        <f>IFERROR(VLOOKUP(G546,DONNEES!$C$2:$D$4,2,FALSE),"")</f>
        <v/>
      </c>
      <c r="I546" s="9"/>
      <c r="J546" s="9" t="str">
        <f>IFERROR(VLOOKUP(I546,DONNEES!$A$2:$B$4,2,FALSE),"")</f>
        <v/>
      </c>
      <c r="K546" s="9"/>
      <c r="L546" s="9"/>
      <c r="M546" s="9"/>
      <c r="N546" s="9" t="str">
        <f>IF(IF(A_remplir!B559&lt;&gt;0,A_remplir!B559,A_remplir!D559)=0,"",IF(A_remplir!B559&lt;&gt;0,A_remplir!B559,A_remplir!D559))</f>
        <v/>
      </c>
      <c r="O546" s="9"/>
      <c r="P546" s="9"/>
      <c r="Q546" s="9"/>
      <c r="R546" s="9" t="str">
        <f>IF(A_remplir!L559&lt;&gt;0,A_remplir!L559,"")</f>
        <v/>
      </c>
      <c r="S546" s="9" t="str">
        <f t="shared" si="18"/>
        <v/>
      </c>
      <c r="T546" s="9" t="str">
        <f>IF(A_remplir!I559&lt;&gt;0,A_remplir!I559,"")</f>
        <v/>
      </c>
      <c r="U546" s="9"/>
      <c r="V546" s="39" t="str">
        <f>IF(BC546&lt;&gt;"",A_remplir!$B$6,"")</f>
        <v/>
      </c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 t="str">
        <f>+IFERROR(VLOOKUP(AG546,DONNEES!M$6:$N545,2,0),"")</f>
        <v/>
      </c>
      <c r="AI546" s="9"/>
      <c r="AJ546" s="9" t="str">
        <f>IF(A_remplir!U559&lt;&gt;"",A_remplir!U559,"")</f>
        <v/>
      </c>
      <c r="AK546" s="9"/>
      <c r="AL546" s="9"/>
      <c r="AM546" s="9"/>
      <c r="AN546" s="9"/>
      <c r="AO546" s="9"/>
      <c r="AP546" s="9"/>
      <c r="AQ546" s="9"/>
      <c r="AR546" s="9"/>
      <c r="AS546" s="9"/>
      <c r="AT546" s="9"/>
      <c r="AU546" s="9"/>
      <c r="AV546" s="9"/>
      <c r="AW546" s="9"/>
      <c r="AX546" s="9"/>
      <c r="AY546" s="9"/>
      <c r="AZ546" s="9"/>
      <c r="BA546" s="9"/>
      <c r="BB546" s="9"/>
      <c r="BC546" s="44" t="str">
        <f>IF(AND(AC546&lt;&gt;"",AF546&lt;&gt;""),SUMPRODUCT((A_remplir!A559:A1548=A546)*A_remplir!D559:D1548),"")</f>
        <v/>
      </c>
      <c r="BD546" s="9"/>
      <c r="BE546" s="9"/>
      <c r="BF546" s="9"/>
      <c r="BG546" s="9"/>
      <c r="BH546" s="9"/>
      <c r="BI546" s="9"/>
      <c r="BJ546" s="9"/>
      <c r="BK546" s="9"/>
      <c r="BL546" s="9"/>
      <c r="BM546" s="9"/>
      <c r="BN546" s="9"/>
      <c r="BO546" s="9"/>
      <c r="BP546" s="9"/>
      <c r="BQ546" s="9"/>
      <c r="BR546" s="9"/>
      <c r="BS546" s="9"/>
      <c r="BT546" s="9"/>
      <c r="BU546" s="9"/>
      <c r="BV546" s="9"/>
      <c r="BW546" s="9"/>
      <c r="BX546" s="9"/>
      <c r="BY546" s="9"/>
      <c r="BZ546" s="9"/>
      <c r="CA546" s="9"/>
      <c r="CB546" s="9"/>
      <c r="CC546" s="9"/>
      <c r="CD546" s="9"/>
      <c r="CE546" s="9"/>
      <c r="CF546" s="9"/>
      <c r="CG546" s="9"/>
      <c r="CH546" s="9"/>
      <c r="CI546" s="9"/>
      <c r="CJ546" s="9"/>
      <c r="CK546" s="9"/>
      <c r="CL546" s="9"/>
      <c r="CM546" s="9" t="str">
        <f>IF(A_remplir!U559&lt;&gt;"",A_remplir!U559,"")</f>
        <v/>
      </c>
      <c r="CN546" s="9" t="str">
        <f>IF(A_remplir!W559&lt;&gt;"",A_remplir!W559,"")</f>
        <v/>
      </c>
      <c r="CO546" s="36" t="str">
        <f t="shared" si="17"/>
        <v/>
      </c>
    </row>
    <row r="547" spans="1:93" x14ac:dyDescent="0.25">
      <c r="A547" s="9"/>
      <c r="B547" s="9"/>
      <c r="C547" s="9"/>
      <c r="D547" s="9"/>
      <c r="E547" s="9"/>
      <c r="F547" s="9" t="str">
        <f>IF(A547&lt;&gt;"",A_remplir!$B$3,"")</f>
        <v/>
      </c>
      <c r="G547" s="9"/>
      <c r="H547" s="9" t="str">
        <f>IFERROR(VLOOKUP(G547,DONNEES!$C$2:$D$4,2,FALSE),"")</f>
        <v/>
      </c>
      <c r="I547" s="9"/>
      <c r="J547" s="9" t="str">
        <f>IFERROR(VLOOKUP(I547,DONNEES!$A$2:$B$4,2,FALSE),"")</f>
        <v/>
      </c>
      <c r="K547" s="9"/>
      <c r="L547" s="9"/>
      <c r="M547" s="9"/>
      <c r="N547" s="9" t="str">
        <f>IF(IF(A_remplir!B560&lt;&gt;0,A_remplir!B560,A_remplir!D560)=0,"",IF(A_remplir!B560&lt;&gt;0,A_remplir!B560,A_remplir!D560))</f>
        <v/>
      </c>
      <c r="O547" s="9"/>
      <c r="P547" s="9"/>
      <c r="Q547" s="9"/>
      <c r="R547" s="9" t="str">
        <f>IF(A_remplir!L560&lt;&gt;0,A_remplir!L560,"")</f>
        <v/>
      </c>
      <c r="S547" s="9" t="str">
        <f t="shared" si="18"/>
        <v/>
      </c>
      <c r="T547" s="9" t="str">
        <f>IF(A_remplir!I560&lt;&gt;0,A_remplir!I560,"")</f>
        <v/>
      </c>
      <c r="U547" s="9"/>
      <c r="V547" s="39" t="str">
        <f>IF(BC547&lt;&gt;"",A_remplir!$B$6,"")</f>
        <v/>
      </c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 t="str">
        <f>+IFERROR(VLOOKUP(AG547,DONNEES!M$6:$N546,2,0),"")</f>
        <v/>
      </c>
      <c r="AI547" s="9"/>
      <c r="AJ547" s="9" t="str">
        <f>IF(A_remplir!U560&lt;&gt;"",A_remplir!U560,"")</f>
        <v/>
      </c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44" t="str">
        <f>IF(AND(AC547&lt;&gt;"",AF547&lt;&gt;""),SUMPRODUCT((A_remplir!A560:A1549=A547)*A_remplir!D560:D1549),"")</f>
        <v/>
      </c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  <c r="BR547" s="9"/>
      <c r="BS547" s="9"/>
      <c r="BT547" s="9"/>
      <c r="BU547" s="9"/>
      <c r="BV547" s="9"/>
      <c r="BW547" s="9"/>
      <c r="BX547" s="9"/>
      <c r="BY547" s="9"/>
      <c r="BZ547" s="9"/>
      <c r="CA547" s="9"/>
      <c r="CB547" s="9"/>
      <c r="CC547" s="9"/>
      <c r="CD547" s="9"/>
      <c r="CE547" s="9"/>
      <c r="CF547" s="9"/>
      <c r="CG547" s="9"/>
      <c r="CH547" s="9"/>
      <c r="CI547" s="9"/>
      <c r="CJ547" s="9"/>
      <c r="CK547" s="9"/>
      <c r="CL547" s="9"/>
      <c r="CM547" s="9" t="str">
        <f>IF(A_remplir!U560&lt;&gt;"",A_remplir!U560,"")</f>
        <v/>
      </c>
      <c r="CN547" s="9" t="str">
        <f>IF(A_remplir!W560&lt;&gt;"",A_remplir!W560,"")</f>
        <v/>
      </c>
      <c r="CO547" s="36" t="str">
        <f t="shared" si="17"/>
        <v/>
      </c>
    </row>
    <row r="548" spans="1:93" x14ac:dyDescent="0.25">
      <c r="A548" s="9"/>
      <c r="B548" s="9"/>
      <c r="C548" s="9"/>
      <c r="D548" s="9"/>
      <c r="E548" s="9"/>
      <c r="F548" s="9" t="str">
        <f>IF(A548&lt;&gt;"",A_remplir!$B$3,"")</f>
        <v/>
      </c>
      <c r="G548" s="9"/>
      <c r="H548" s="9" t="str">
        <f>IFERROR(VLOOKUP(G548,DONNEES!$C$2:$D$4,2,FALSE),"")</f>
        <v/>
      </c>
      <c r="I548" s="9"/>
      <c r="J548" s="9" t="str">
        <f>IFERROR(VLOOKUP(I548,DONNEES!$A$2:$B$4,2,FALSE),"")</f>
        <v/>
      </c>
      <c r="K548" s="9"/>
      <c r="L548" s="9"/>
      <c r="M548" s="9"/>
      <c r="N548" s="9" t="str">
        <f>IF(IF(A_remplir!B561&lt;&gt;0,A_remplir!B561,A_remplir!D561)=0,"",IF(A_remplir!B561&lt;&gt;0,A_remplir!B561,A_remplir!D561))</f>
        <v/>
      </c>
      <c r="O548" s="9"/>
      <c r="P548" s="9"/>
      <c r="Q548" s="9"/>
      <c r="R548" s="9" t="str">
        <f>IF(A_remplir!L561&lt;&gt;0,A_remplir!L561,"")</f>
        <v/>
      </c>
      <c r="S548" s="9" t="str">
        <f t="shared" si="18"/>
        <v/>
      </c>
      <c r="T548" s="9" t="str">
        <f>IF(A_remplir!I561&lt;&gt;0,A_remplir!I561,"")</f>
        <v/>
      </c>
      <c r="U548" s="9"/>
      <c r="V548" s="39" t="str">
        <f>IF(BC548&lt;&gt;"",A_remplir!$B$6,"")</f>
        <v/>
      </c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 t="str">
        <f>+IFERROR(VLOOKUP(AG548,DONNEES!M$6:$N547,2,0),"")</f>
        <v/>
      </c>
      <c r="AI548" s="9"/>
      <c r="AJ548" s="9" t="str">
        <f>IF(A_remplir!U561&lt;&gt;"",A_remplir!U561,"")</f>
        <v/>
      </c>
      <c r="AK548" s="9"/>
      <c r="AL548" s="9"/>
      <c r="AM548" s="9"/>
      <c r="AN548" s="9"/>
      <c r="AO548" s="9"/>
      <c r="AP548" s="9"/>
      <c r="AQ548" s="9"/>
      <c r="AR548" s="9"/>
      <c r="AS548" s="9"/>
      <c r="AT548" s="9"/>
      <c r="AU548" s="9"/>
      <c r="AV548" s="9"/>
      <c r="AW548" s="9"/>
      <c r="AX548" s="9"/>
      <c r="AY548" s="9"/>
      <c r="AZ548" s="9"/>
      <c r="BA548" s="9"/>
      <c r="BB548" s="9"/>
      <c r="BC548" s="44" t="str">
        <f>IF(AND(AC548&lt;&gt;"",AF548&lt;&gt;""),SUMPRODUCT((A_remplir!A561:A1550=A548)*A_remplir!D561:D1550),"")</f>
        <v/>
      </c>
      <c r="BD548" s="9"/>
      <c r="BE548" s="9"/>
      <c r="BF548" s="9"/>
      <c r="BG548" s="9"/>
      <c r="BH548" s="9"/>
      <c r="BI548" s="9"/>
      <c r="BJ548" s="9"/>
      <c r="BK548" s="9"/>
      <c r="BL548" s="9"/>
      <c r="BM548" s="9"/>
      <c r="BN548" s="9"/>
      <c r="BO548" s="9"/>
      <c r="BP548" s="9"/>
      <c r="BQ548" s="9"/>
      <c r="BR548" s="9"/>
      <c r="BS548" s="9"/>
      <c r="BT548" s="9"/>
      <c r="BU548" s="9"/>
      <c r="BV548" s="9"/>
      <c r="BW548" s="9"/>
      <c r="BX548" s="9"/>
      <c r="BY548" s="9"/>
      <c r="BZ548" s="9"/>
      <c r="CA548" s="9"/>
      <c r="CB548" s="9"/>
      <c r="CC548" s="9"/>
      <c r="CD548" s="9"/>
      <c r="CE548" s="9"/>
      <c r="CF548" s="9"/>
      <c r="CG548" s="9"/>
      <c r="CH548" s="9"/>
      <c r="CI548" s="9"/>
      <c r="CJ548" s="9"/>
      <c r="CK548" s="9"/>
      <c r="CL548" s="9"/>
      <c r="CM548" s="9" t="str">
        <f>IF(A_remplir!U561&lt;&gt;"",A_remplir!U561,"")</f>
        <v/>
      </c>
      <c r="CN548" s="9" t="str">
        <f>IF(A_remplir!W561&lt;&gt;"",A_remplir!W561,"")</f>
        <v/>
      </c>
      <c r="CO548" s="36" t="str">
        <f t="shared" si="17"/>
        <v/>
      </c>
    </row>
    <row r="549" spans="1:93" x14ac:dyDescent="0.25">
      <c r="A549" s="9"/>
      <c r="B549" s="9"/>
      <c r="C549" s="9"/>
      <c r="D549" s="9"/>
      <c r="E549" s="9"/>
      <c r="F549" s="9" t="str">
        <f>IF(A549&lt;&gt;"",A_remplir!$B$3,"")</f>
        <v/>
      </c>
      <c r="G549" s="9"/>
      <c r="H549" s="9" t="str">
        <f>IFERROR(VLOOKUP(G549,DONNEES!$C$2:$D$4,2,FALSE),"")</f>
        <v/>
      </c>
      <c r="I549" s="9"/>
      <c r="J549" s="9" t="str">
        <f>IFERROR(VLOOKUP(I549,DONNEES!$A$2:$B$4,2,FALSE),"")</f>
        <v/>
      </c>
      <c r="K549" s="9"/>
      <c r="L549" s="9"/>
      <c r="M549" s="9"/>
      <c r="N549" s="9" t="str">
        <f>IF(IF(A_remplir!B562&lt;&gt;0,A_remplir!B562,A_remplir!D562)=0,"",IF(A_remplir!B562&lt;&gt;0,A_remplir!B562,A_remplir!D562))</f>
        <v/>
      </c>
      <c r="O549" s="9"/>
      <c r="P549" s="9"/>
      <c r="Q549" s="9"/>
      <c r="R549" s="9" t="str">
        <f>IF(A_remplir!L562&lt;&gt;0,A_remplir!L562,"")</f>
        <v/>
      </c>
      <c r="S549" s="9" t="str">
        <f t="shared" si="18"/>
        <v/>
      </c>
      <c r="T549" s="9" t="str">
        <f>IF(A_remplir!I562&lt;&gt;0,A_remplir!I562,"")</f>
        <v/>
      </c>
      <c r="U549" s="9"/>
      <c r="V549" s="39" t="str">
        <f>IF(BC549&lt;&gt;"",A_remplir!$B$6,"")</f>
        <v/>
      </c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 t="str">
        <f>+IFERROR(VLOOKUP(AG549,DONNEES!M$6:$N548,2,0),"")</f>
        <v/>
      </c>
      <c r="AI549" s="9"/>
      <c r="AJ549" s="9" t="str">
        <f>IF(A_remplir!U562&lt;&gt;"",A_remplir!U562,"")</f>
        <v/>
      </c>
      <c r="AK549" s="9"/>
      <c r="AL549" s="9"/>
      <c r="AM549" s="9"/>
      <c r="AN549" s="9"/>
      <c r="AO549" s="9"/>
      <c r="AP549" s="9"/>
      <c r="AQ549" s="9"/>
      <c r="AR549" s="9"/>
      <c r="AS549" s="9"/>
      <c r="AT549" s="9"/>
      <c r="AU549" s="9"/>
      <c r="AV549" s="9"/>
      <c r="AW549" s="9"/>
      <c r="AX549" s="9"/>
      <c r="AY549" s="9"/>
      <c r="AZ549" s="9"/>
      <c r="BA549" s="9"/>
      <c r="BB549" s="9"/>
      <c r="BC549" s="44" t="str">
        <f>IF(AND(AC549&lt;&gt;"",AF549&lt;&gt;""),SUMPRODUCT((A_remplir!A562:A1551=A549)*A_remplir!D562:D1551),"")</f>
        <v/>
      </c>
      <c r="BD549" s="9"/>
      <c r="BE549" s="9"/>
      <c r="BF549" s="9"/>
      <c r="BG549" s="9"/>
      <c r="BH549" s="9"/>
      <c r="BI549" s="9"/>
      <c r="BJ549" s="9"/>
      <c r="BK549" s="9"/>
      <c r="BL549" s="9"/>
      <c r="BM549" s="9"/>
      <c r="BN549" s="9"/>
      <c r="BO549" s="9"/>
      <c r="BP549" s="9"/>
      <c r="BQ549" s="9"/>
      <c r="BR549" s="9"/>
      <c r="BS549" s="9"/>
      <c r="BT549" s="9"/>
      <c r="BU549" s="9"/>
      <c r="BV549" s="9"/>
      <c r="BW549" s="9"/>
      <c r="BX549" s="9"/>
      <c r="BY549" s="9"/>
      <c r="BZ549" s="9"/>
      <c r="CA549" s="9"/>
      <c r="CB549" s="9"/>
      <c r="CC549" s="9"/>
      <c r="CD549" s="9"/>
      <c r="CE549" s="9"/>
      <c r="CF549" s="9"/>
      <c r="CG549" s="9"/>
      <c r="CH549" s="9"/>
      <c r="CI549" s="9"/>
      <c r="CJ549" s="9"/>
      <c r="CK549" s="9"/>
      <c r="CL549" s="9"/>
      <c r="CM549" s="9" t="str">
        <f>IF(A_remplir!U562&lt;&gt;"",A_remplir!U562,"")</f>
        <v/>
      </c>
      <c r="CN549" s="9" t="str">
        <f>IF(A_remplir!W562&lt;&gt;"",A_remplir!W562,"")</f>
        <v/>
      </c>
      <c r="CO549" s="36" t="str">
        <f t="shared" si="17"/>
        <v/>
      </c>
    </row>
    <row r="550" spans="1:93" x14ac:dyDescent="0.25">
      <c r="A550" s="9"/>
      <c r="B550" s="9"/>
      <c r="C550" s="9"/>
      <c r="D550" s="9"/>
      <c r="E550" s="9"/>
      <c r="F550" s="9" t="str">
        <f>IF(A550&lt;&gt;"",A_remplir!$B$3,"")</f>
        <v/>
      </c>
      <c r="G550" s="9"/>
      <c r="H550" s="9" t="str">
        <f>IFERROR(VLOOKUP(G550,DONNEES!$C$2:$D$4,2,FALSE),"")</f>
        <v/>
      </c>
      <c r="I550" s="9"/>
      <c r="J550" s="9" t="str">
        <f>IFERROR(VLOOKUP(I550,DONNEES!$A$2:$B$4,2,FALSE),"")</f>
        <v/>
      </c>
      <c r="K550" s="9"/>
      <c r="L550" s="9"/>
      <c r="M550" s="9"/>
      <c r="N550" s="9" t="str">
        <f>IF(IF(A_remplir!B563&lt;&gt;0,A_remplir!B563,A_remplir!D563)=0,"",IF(A_remplir!B563&lt;&gt;0,A_remplir!B563,A_remplir!D563))</f>
        <v/>
      </c>
      <c r="O550" s="9"/>
      <c r="P550" s="9"/>
      <c r="Q550" s="9"/>
      <c r="R550" s="9" t="str">
        <f>IF(A_remplir!L563&lt;&gt;0,A_remplir!L563,"")</f>
        <v/>
      </c>
      <c r="S550" s="9" t="str">
        <f t="shared" si="18"/>
        <v/>
      </c>
      <c r="T550" s="9" t="str">
        <f>IF(A_remplir!I563&lt;&gt;0,A_remplir!I563,"")</f>
        <v/>
      </c>
      <c r="U550" s="9"/>
      <c r="V550" s="39" t="str">
        <f>IF(BC550&lt;&gt;"",A_remplir!$B$6,"")</f>
        <v/>
      </c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 t="str">
        <f>+IFERROR(VLOOKUP(AG550,DONNEES!M$6:$N549,2,0),"")</f>
        <v/>
      </c>
      <c r="AI550" s="9"/>
      <c r="AJ550" s="9" t="str">
        <f>IF(A_remplir!U563&lt;&gt;"",A_remplir!U563,"")</f>
        <v/>
      </c>
      <c r="AK550" s="9"/>
      <c r="AL550" s="9"/>
      <c r="AM550" s="9"/>
      <c r="AN550" s="9"/>
      <c r="AO550" s="9"/>
      <c r="AP550" s="9"/>
      <c r="AQ550" s="9"/>
      <c r="AR550" s="9"/>
      <c r="AS550" s="9"/>
      <c r="AT550" s="9"/>
      <c r="AU550" s="9"/>
      <c r="AV550" s="9"/>
      <c r="AW550" s="9"/>
      <c r="AX550" s="9"/>
      <c r="AY550" s="9"/>
      <c r="AZ550" s="9"/>
      <c r="BA550" s="9"/>
      <c r="BB550" s="9"/>
      <c r="BC550" s="44" t="str">
        <f>IF(AND(AC550&lt;&gt;"",AF550&lt;&gt;""),SUMPRODUCT((A_remplir!A563:A1552=A550)*A_remplir!D563:D1552),"")</f>
        <v/>
      </c>
      <c r="BD550" s="9"/>
      <c r="BE550" s="9"/>
      <c r="BF550" s="9"/>
      <c r="BG550" s="9"/>
      <c r="BH550" s="9"/>
      <c r="BI550" s="9"/>
      <c r="BJ550" s="9"/>
      <c r="BK550" s="9"/>
      <c r="BL550" s="9"/>
      <c r="BM550" s="9"/>
      <c r="BN550" s="9"/>
      <c r="BO550" s="9"/>
      <c r="BP550" s="9"/>
      <c r="BQ550" s="9"/>
      <c r="BR550" s="9"/>
      <c r="BS550" s="9"/>
      <c r="BT550" s="9"/>
      <c r="BU550" s="9"/>
      <c r="BV550" s="9"/>
      <c r="BW550" s="9"/>
      <c r="BX550" s="9"/>
      <c r="BY550" s="9"/>
      <c r="BZ550" s="9"/>
      <c r="CA550" s="9"/>
      <c r="CB550" s="9"/>
      <c r="CC550" s="9"/>
      <c r="CD550" s="9"/>
      <c r="CE550" s="9"/>
      <c r="CF550" s="9"/>
      <c r="CG550" s="9"/>
      <c r="CH550" s="9"/>
      <c r="CI550" s="9"/>
      <c r="CJ550" s="9"/>
      <c r="CK550" s="9"/>
      <c r="CL550" s="9"/>
      <c r="CM550" s="9" t="str">
        <f>IF(A_remplir!U563&lt;&gt;"",A_remplir!U563,"")</f>
        <v/>
      </c>
      <c r="CN550" s="9" t="str">
        <f>IF(A_remplir!W563&lt;&gt;"",A_remplir!W563,"")</f>
        <v/>
      </c>
      <c r="CO550" s="36" t="str">
        <f t="shared" si="17"/>
        <v/>
      </c>
    </row>
    <row r="551" spans="1:93" x14ac:dyDescent="0.25">
      <c r="A551" s="9"/>
      <c r="B551" s="9"/>
      <c r="C551" s="9"/>
      <c r="D551" s="9"/>
      <c r="E551" s="9"/>
      <c r="F551" s="9" t="str">
        <f>IF(A551&lt;&gt;"",A_remplir!$B$3,"")</f>
        <v/>
      </c>
      <c r="G551" s="9"/>
      <c r="H551" s="9" t="str">
        <f>IFERROR(VLOOKUP(G551,DONNEES!$C$2:$D$4,2,FALSE),"")</f>
        <v/>
      </c>
      <c r="I551" s="9"/>
      <c r="J551" s="9" t="str">
        <f>IFERROR(VLOOKUP(I551,DONNEES!$A$2:$B$4,2,FALSE),"")</f>
        <v/>
      </c>
      <c r="K551" s="9"/>
      <c r="L551" s="9"/>
      <c r="M551" s="9"/>
      <c r="N551" s="9" t="str">
        <f>IF(IF(A_remplir!B564&lt;&gt;0,A_remplir!B564,A_remplir!D564)=0,"",IF(A_remplir!B564&lt;&gt;0,A_remplir!B564,A_remplir!D564))</f>
        <v/>
      </c>
      <c r="O551" s="9"/>
      <c r="P551" s="9"/>
      <c r="Q551" s="9"/>
      <c r="R551" s="9" t="str">
        <f>IF(A_remplir!L564&lt;&gt;0,A_remplir!L564,"")</f>
        <v/>
      </c>
      <c r="S551" s="9" t="str">
        <f t="shared" si="18"/>
        <v/>
      </c>
      <c r="T551" s="9" t="str">
        <f>IF(A_remplir!I564&lt;&gt;0,A_remplir!I564,"")</f>
        <v/>
      </c>
      <c r="U551" s="9"/>
      <c r="V551" s="39" t="str">
        <f>IF(BC551&lt;&gt;"",A_remplir!$B$6,"")</f>
        <v/>
      </c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 t="str">
        <f>+IFERROR(VLOOKUP(AG551,DONNEES!M$6:$N550,2,0),"")</f>
        <v/>
      </c>
      <c r="AI551" s="9"/>
      <c r="AJ551" s="9" t="str">
        <f>IF(A_remplir!U564&lt;&gt;"",A_remplir!U564,"")</f>
        <v/>
      </c>
      <c r="AK551" s="9"/>
      <c r="AL551" s="9"/>
      <c r="AM551" s="9"/>
      <c r="AN551" s="9"/>
      <c r="AO551" s="9"/>
      <c r="AP551" s="9"/>
      <c r="AQ551" s="9"/>
      <c r="AR551" s="9"/>
      <c r="AS551" s="9"/>
      <c r="AT551" s="9"/>
      <c r="AU551" s="9"/>
      <c r="AV551" s="9"/>
      <c r="AW551" s="9"/>
      <c r="AX551" s="9"/>
      <c r="AY551" s="9"/>
      <c r="AZ551" s="9"/>
      <c r="BA551" s="9"/>
      <c r="BB551" s="9"/>
      <c r="BC551" s="44" t="str">
        <f>IF(AND(AC551&lt;&gt;"",AF551&lt;&gt;""),SUMPRODUCT((A_remplir!A564:A1553=A551)*A_remplir!D564:D1553),"")</f>
        <v/>
      </c>
      <c r="BD551" s="9"/>
      <c r="BE551" s="9"/>
      <c r="BF551" s="9"/>
      <c r="BG551" s="9"/>
      <c r="BH551" s="9"/>
      <c r="BI551" s="9"/>
      <c r="BJ551" s="9"/>
      <c r="BK551" s="9"/>
      <c r="BL551" s="9"/>
      <c r="BM551" s="9"/>
      <c r="BN551" s="9"/>
      <c r="BO551" s="9"/>
      <c r="BP551" s="9"/>
      <c r="BQ551" s="9"/>
      <c r="BR551" s="9"/>
      <c r="BS551" s="9"/>
      <c r="BT551" s="9"/>
      <c r="BU551" s="9"/>
      <c r="BV551" s="9"/>
      <c r="BW551" s="9"/>
      <c r="BX551" s="9"/>
      <c r="BY551" s="9"/>
      <c r="BZ551" s="9"/>
      <c r="CA551" s="9"/>
      <c r="CB551" s="9"/>
      <c r="CC551" s="9"/>
      <c r="CD551" s="9"/>
      <c r="CE551" s="9"/>
      <c r="CF551" s="9"/>
      <c r="CG551" s="9"/>
      <c r="CH551" s="9"/>
      <c r="CI551" s="9"/>
      <c r="CJ551" s="9"/>
      <c r="CK551" s="9"/>
      <c r="CL551" s="9"/>
      <c r="CM551" s="9" t="str">
        <f>IF(A_remplir!U564&lt;&gt;"",A_remplir!U564,"")</f>
        <v/>
      </c>
      <c r="CN551" s="9" t="str">
        <f>IF(A_remplir!W564&lt;&gt;"",A_remplir!W564,"")</f>
        <v/>
      </c>
      <c r="CO551" s="36" t="str">
        <f t="shared" si="17"/>
        <v/>
      </c>
    </row>
    <row r="552" spans="1:93" x14ac:dyDescent="0.25">
      <c r="A552" s="9"/>
      <c r="B552" s="9"/>
      <c r="C552" s="9"/>
      <c r="D552" s="9"/>
      <c r="E552" s="9"/>
      <c r="F552" s="9" t="str">
        <f>IF(A552&lt;&gt;"",A_remplir!$B$3,"")</f>
        <v/>
      </c>
      <c r="G552" s="9"/>
      <c r="H552" s="9" t="str">
        <f>IFERROR(VLOOKUP(G552,DONNEES!$C$2:$D$4,2,FALSE),"")</f>
        <v/>
      </c>
      <c r="I552" s="9"/>
      <c r="J552" s="9" t="str">
        <f>IFERROR(VLOOKUP(I552,DONNEES!$A$2:$B$4,2,FALSE),"")</f>
        <v/>
      </c>
      <c r="K552" s="9"/>
      <c r="L552" s="9"/>
      <c r="M552" s="9"/>
      <c r="N552" s="9" t="str">
        <f>IF(IF(A_remplir!B565&lt;&gt;0,A_remplir!B565,A_remplir!D565)=0,"",IF(A_remplir!B565&lt;&gt;0,A_remplir!B565,A_remplir!D565))</f>
        <v/>
      </c>
      <c r="O552" s="9"/>
      <c r="P552" s="9"/>
      <c r="Q552" s="9"/>
      <c r="R552" s="9" t="str">
        <f>IF(A_remplir!L565&lt;&gt;0,A_remplir!L565,"")</f>
        <v/>
      </c>
      <c r="S552" s="9" t="str">
        <f t="shared" si="18"/>
        <v/>
      </c>
      <c r="T552" s="9" t="str">
        <f>IF(A_remplir!I565&lt;&gt;0,A_remplir!I565,"")</f>
        <v/>
      </c>
      <c r="U552" s="9"/>
      <c r="V552" s="39" t="str">
        <f>IF(BC552&lt;&gt;"",A_remplir!$B$6,"")</f>
        <v/>
      </c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 t="str">
        <f>+IFERROR(VLOOKUP(AG552,DONNEES!M$6:$N551,2,0),"")</f>
        <v/>
      </c>
      <c r="AI552" s="9"/>
      <c r="AJ552" s="9" t="str">
        <f>IF(A_remplir!U565&lt;&gt;"",A_remplir!U565,"")</f>
        <v/>
      </c>
      <c r="AK552" s="9"/>
      <c r="AL552" s="9"/>
      <c r="AM552" s="9"/>
      <c r="AN552" s="9"/>
      <c r="AO552" s="9"/>
      <c r="AP552" s="9"/>
      <c r="AQ552" s="9"/>
      <c r="AR552" s="9"/>
      <c r="AS552" s="9"/>
      <c r="AT552" s="9"/>
      <c r="AU552" s="9"/>
      <c r="AV552" s="9"/>
      <c r="AW552" s="9"/>
      <c r="AX552" s="9"/>
      <c r="AY552" s="9"/>
      <c r="AZ552" s="9"/>
      <c r="BA552" s="9"/>
      <c r="BB552" s="9"/>
      <c r="BC552" s="44" t="str">
        <f>IF(AND(AC552&lt;&gt;"",AF552&lt;&gt;""),SUMPRODUCT((A_remplir!A565:A1554=A552)*A_remplir!D565:D1554),"")</f>
        <v/>
      </c>
      <c r="BD552" s="9"/>
      <c r="BE552" s="9"/>
      <c r="BF552" s="9"/>
      <c r="BG552" s="9"/>
      <c r="BH552" s="9"/>
      <c r="BI552" s="9"/>
      <c r="BJ552" s="9"/>
      <c r="BK552" s="9"/>
      <c r="BL552" s="9"/>
      <c r="BM552" s="9"/>
      <c r="BN552" s="9"/>
      <c r="BO552" s="9"/>
      <c r="BP552" s="9"/>
      <c r="BQ552" s="9"/>
      <c r="BR552" s="9"/>
      <c r="BS552" s="9"/>
      <c r="BT552" s="9"/>
      <c r="BU552" s="9"/>
      <c r="BV552" s="9"/>
      <c r="BW552" s="9"/>
      <c r="BX552" s="9"/>
      <c r="BY552" s="9"/>
      <c r="BZ552" s="9"/>
      <c r="CA552" s="9"/>
      <c r="CB552" s="9"/>
      <c r="CC552" s="9"/>
      <c r="CD552" s="9"/>
      <c r="CE552" s="9"/>
      <c r="CF552" s="9"/>
      <c r="CG552" s="9"/>
      <c r="CH552" s="9"/>
      <c r="CI552" s="9"/>
      <c r="CJ552" s="9"/>
      <c r="CK552" s="9"/>
      <c r="CL552" s="9"/>
      <c r="CM552" s="9" t="str">
        <f>IF(A_remplir!U565&lt;&gt;"",A_remplir!U565,"")</f>
        <v/>
      </c>
      <c r="CN552" s="9" t="str">
        <f>IF(A_remplir!W565&lt;&gt;"",A_remplir!W565,"")</f>
        <v/>
      </c>
      <c r="CO552" s="36" t="str">
        <f t="shared" si="17"/>
        <v/>
      </c>
    </row>
    <row r="553" spans="1:93" x14ac:dyDescent="0.25">
      <c r="A553" s="9"/>
      <c r="B553" s="9"/>
      <c r="C553" s="9"/>
      <c r="D553" s="9"/>
      <c r="E553" s="9"/>
      <c r="F553" s="9" t="str">
        <f>IF(A553&lt;&gt;"",A_remplir!$B$3,"")</f>
        <v/>
      </c>
      <c r="G553" s="9"/>
      <c r="H553" s="9" t="str">
        <f>IFERROR(VLOOKUP(G553,DONNEES!$C$2:$D$4,2,FALSE),"")</f>
        <v/>
      </c>
      <c r="I553" s="9"/>
      <c r="J553" s="9" t="str">
        <f>IFERROR(VLOOKUP(I553,DONNEES!$A$2:$B$4,2,FALSE),"")</f>
        <v/>
      </c>
      <c r="K553" s="9"/>
      <c r="L553" s="9"/>
      <c r="M553" s="9"/>
      <c r="N553" s="9" t="str">
        <f>IF(IF(A_remplir!B566&lt;&gt;0,A_remplir!B566,A_remplir!D566)=0,"",IF(A_remplir!B566&lt;&gt;0,A_remplir!B566,A_remplir!D566))</f>
        <v/>
      </c>
      <c r="O553" s="9"/>
      <c r="P553" s="9"/>
      <c r="Q553" s="9"/>
      <c r="R553" s="9" t="str">
        <f>IF(A_remplir!L566&lt;&gt;0,A_remplir!L566,"")</f>
        <v/>
      </c>
      <c r="S553" s="9" t="str">
        <f t="shared" si="18"/>
        <v/>
      </c>
      <c r="T553" s="9" t="str">
        <f>IF(A_remplir!I566&lt;&gt;0,A_remplir!I566,"")</f>
        <v/>
      </c>
      <c r="U553" s="9"/>
      <c r="V553" s="39" t="str">
        <f>IF(BC553&lt;&gt;"",A_remplir!$B$6,"")</f>
        <v/>
      </c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 t="str">
        <f>+IFERROR(VLOOKUP(AG553,DONNEES!M$6:$N552,2,0),"")</f>
        <v/>
      </c>
      <c r="AI553" s="9"/>
      <c r="AJ553" s="9" t="str">
        <f>IF(A_remplir!U566&lt;&gt;"",A_remplir!U566,"")</f>
        <v/>
      </c>
      <c r="AK553" s="9"/>
      <c r="AL553" s="9"/>
      <c r="AM553" s="9"/>
      <c r="AN553" s="9"/>
      <c r="AO553" s="9"/>
      <c r="AP553" s="9"/>
      <c r="AQ553" s="9"/>
      <c r="AR553" s="9"/>
      <c r="AS553" s="9"/>
      <c r="AT553" s="9"/>
      <c r="AU553" s="9"/>
      <c r="AV553" s="9"/>
      <c r="AW553" s="9"/>
      <c r="AX553" s="9"/>
      <c r="AY553" s="9"/>
      <c r="AZ553" s="9"/>
      <c r="BA553" s="9"/>
      <c r="BB553" s="9"/>
      <c r="BC553" s="44" t="str">
        <f>IF(AND(AC553&lt;&gt;"",AF553&lt;&gt;""),SUMPRODUCT((A_remplir!A566:A1555=A553)*A_remplir!D566:D1555),"")</f>
        <v/>
      </c>
      <c r="BD553" s="9"/>
      <c r="BE553" s="9"/>
      <c r="BF553" s="9"/>
      <c r="BG553" s="9"/>
      <c r="BH553" s="9"/>
      <c r="BI553" s="9"/>
      <c r="BJ553" s="9"/>
      <c r="BK553" s="9"/>
      <c r="BL553" s="9"/>
      <c r="BM553" s="9"/>
      <c r="BN553" s="9"/>
      <c r="BO553" s="9"/>
      <c r="BP553" s="9"/>
      <c r="BQ553" s="9"/>
      <c r="BR553" s="9"/>
      <c r="BS553" s="9"/>
      <c r="BT553" s="9"/>
      <c r="BU553" s="9"/>
      <c r="BV553" s="9"/>
      <c r="BW553" s="9"/>
      <c r="BX553" s="9"/>
      <c r="BY553" s="9"/>
      <c r="BZ553" s="9"/>
      <c r="CA553" s="9"/>
      <c r="CB553" s="9"/>
      <c r="CC553" s="9"/>
      <c r="CD553" s="9"/>
      <c r="CE553" s="9"/>
      <c r="CF553" s="9"/>
      <c r="CG553" s="9"/>
      <c r="CH553" s="9"/>
      <c r="CI553" s="9"/>
      <c r="CJ553" s="9"/>
      <c r="CK553" s="9"/>
      <c r="CL553" s="9"/>
      <c r="CM553" s="9" t="str">
        <f>IF(A_remplir!U566&lt;&gt;"",A_remplir!U566,"")</f>
        <v/>
      </c>
      <c r="CN553" s="9" t="str">
        <f>IF(A_remplir!W566&lt;&gt;"",A_remplir!W566,"")</f>
        <v/>
      </c>
      <c r="CO553" s="36" t="str">
        <f t="shared" si="17"/>
        <v/>
      </c>
    </row>
    <row r="554" spans="1:93" x14ac:dyDescent="0.25">
      <c r="A554" s="9"/>
      <c r="B554" s="9"/>
      <c r="C554" s="9"/>
      <c r="D554" s="9"/>
      <c r="E554" s="9"/>
      <c r="F554" s="9" t="str">
        <f>IF(A554&lt;&gt;"",A_remplir!$B$3,"")</f>
        <v/>
      </c>
      <c r="G554" s="9"/>
      <c r="H554" s="9" t="str">
        <f>IFERROR(VLOOKUP(G554,DONNEES!$C$2:$D$4,2,FALSE),"")</f>
        <v/>
      </c>
      <c r="I554" s="9"/>
      <c r="J554" s="9" t="str">
        <f>IFERROR(VLOOKUP(I554,DONNEES!$A$2:$B$4,2,FALSE),"")</f>
        <v/>
      </c>
      <c r="K554" s="9"/>
      <c r="L554" s="9"/>
      <c r="M554" s="9"/>
      <c r="N554" s="9" t="str">
        <f>IF(IF(A_remplir!B567&lt;&gt;0,A_remplir!B567,A_remplir!D567)=0,"",IF(A_remplir!B567&lt;&gt;0,A_remplir!B567,A_remplir!D567))</f>
        <v/>
      </c>
      <c r="O554" s="9"/>
      <c r="P554" s="9"/>
      <c r="Q554" s="9"/>
      <c r="R554" s="9" t="str">
        <f>IF(A_remplir!L567&lt;&gt;0,A_remplir!L567,"")</f>
        <v/>
      </c>
      <c r="S554" s="9" t="str">
        <f t="shared" si="18"/>
        <v/>
      </c>
      <c r="T554" s="9" t="str">
        <f>IF(A_remplir!I567&lt;&gt;0,A_remplir!I567,"")</f>
        <v/>
      </c>
      <c r="U554" s="9"/>
      <c r="V554" s="39" t="str">
        <f>IF(BC554&lt;&gt;"",A_remplir!$B$6,"")</f>
        <v/>
      </c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 t="str">
        <f>+IFERROR(VLOOKUP(AG554,DONNEES!M$6:$N553,2,0),"")</f>
        <v/>
      </c>
      <c r="AI554" s="9"/>
      <c r="AJ554" s="9" t="str">
        <f>IF(A_remplir!U567&lt;&gt;"",A_remplir!U567,"")</f>
        <v/>
      </c>
      <c r="AK554" s="9"/>
      <c r="AL554" s="9"/>
      <c r="AM554" s="9"/>
      <c r="AN554" s="9"/>
      <c r="AO554" s="9"/>
      <c r="AP554" s="9"/>
      <c r="AQ554" s="9"/>
      <c r="AR554" s="9"/>
      <c r="AS554" s="9"/>
      <c r="AT554" s="9"/>
      <c r="AU554" s="9"/>
      <c r="AV554" s="9"/>
      <c r="AW554" s="9"/>
      <c r="AX554" s="9"/>
      <c r="AY554" s="9"/>
      <c r="AZ554" s="9"/>
      <c r="BA554" s="9"/>
      <c r="BB554" s="9"/>
      <c r="BC554" s="44" t="str">
        <f>IF(AND(AC554&lt;&gt;"",AF554&lt;&gt;""),SUMPRODUCT((A_remplir!A567:A1556=A554)*A_remplir!D567:D1556),"")</f>
        <v/>
      </c>
      <c r="BD554" s="9"/>
      <c r="BE554" s="9"/>
      <c r="BF554" s="9"/>
      <c r="BG554" s="9"/>
      <c r="BH554" s="9"/>
      <c r="BI554" s="9"/>
      <c r="BJ554" s="9"/>
      <c r="BK554" s="9"/>
      <c r="BL554" s="9"/>
      <c r="BM554" s="9"/>
      <c r="BN554" s="9"/>
      <c r="BO554" s="9"/>
      <c r="BP554" s="9"/>
      <c r="BQ554" s="9"/>
      <c r="BR554" s="9"/>
      <c r="BS554" s="9"/>
      <c r="BT554" s="9"/>
      <c r="BU554" s="9"/>
      <c r="BV554" s="9"/>
      <c r="BW554" s="9"/>
      <c r="BX554" s="9"/>
      <c r="BY554" s="9"/>
      <c r="BZ554" s="9"/>
      <c r="CA554" s="9"/>
      <c r="CB554" s="9"/>
      <c r="CC554" s="9"/>
      <c r="CD554" s="9"/>
      <c r="CE554" s="9"/>
      <c r="CF554" s="9"/>
      <c r="CG554" s="9"/>
      <c r="CH554" s="9"/>
      <c r="CI554" s="9"/>
      <c r="CJ554" s="9"/>
      <c r="CK554" s="9"/>
      <c r="CL554" s="9"/>
      <c r="CM554" s="9" t="str">
        <f>IF(A_remplir!U567&lt;&gt;"",A_remplir!U567,"")</f>
        <v/>
      </c>
      <c r="CN554" s="9" t="str">
        <f>IF(A_remplir!W567&lt;&gt;"",A_remplir!W567,"")</f>
        <v/>
      </c>
      <c r="CO554" s="36" t="str">
        <f t="shared" si="17"/>
        <v/>
      </c>
    </row>
    <row r="555" spans="1:93" x14ac:dyDescent="0.25">
      <c r="A555" s="9"/>
      <c r="B555" s="9"/>
      <c r="C555" s="9"/>
      <c r="D555" s="9"/>
      <c r="E555" s="9"/>
      <c r="F555" s="9" t="str">
        <f>IF(A555&lt;&gt;"",A_remplir!$B$3,"")</f>
        <v/>
      </c>
      <c r="G555" s="9"/>
      <c r="H555" s="9" t="str">
        <f>IFERROR(VLOOKUP(G555,DONNEES!$C$2:$D$4,2,FALSE),"")</f>
        <v/>
      </c>
      <c r="I555" s="9"/>
      <c r="J555" s="9" t="str">
        <f>IFERROR(VLOOKUP(I555,DONNEES!$A$2:$B$4,2,FALSE),"")</f>
        <v/>
      </c>
      <c r="K555" s="9"/>
      <c r="L555" s="9"/>
      <c r="M555" s="9"/>
      <c r="N555" s="9" t="str">
        <f>IF(IF(A_remplir!B568&lt;&gt;0,A_remplir!B568,A_remplir!D568)=0,"",IF(A_remplir!B568&lt;&gt;0,A_remplir!B568,A_remplir!D568))</f>
        <v/>
      </c>
      <c r="O555" s="9"/>
      <c r="P555" s="9"/>
      <c r="Q555" s="9"/>
      <c r="R555" s="9" t="str">
        <f>IF(A_remplir!L568&lt;&gt;0,A_remplir!L568,"")</f>
        <v/>
      </c>
      <c r="S555" s="9" t="str">
        <f t="shared" si="18"/>
        <v/>
      </c>
      <c r="T555" s="9" t="str">
        <f>IF(A_remplir!I568&lt;&gt;0,A_remplir!I568,"")</f>
        <v/>
      </c>
      <c r="U555" s="9"/>
      <c r="V555" s="39" t="str">
        <f>IF(BC555&lt;&gt;"",A_remplir!$B$6,"")</f>
        <v/>
      </c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 t="str">
        <f>+IFERROR(VLOOKUP(AG555,DONNEES!M$6:$N554,2,0),"")</f>
        <v/>
      </c>
      <c r="AI555" s="9"/>
      <c r="AJ555" s="9" t="str">
        <f>IF(A_remplir!U568&lt;&gt;"",A_remplir!U568,"")</f>
        <v/>
      </c>
      <c r="AK555" s="9"/>
      <c r="AL555" s="9"/>
      <c r="AM555" s="9"/>
      <c r="AN555" s="9"/>
      <c r="AO555" s="9"/>
      <c r="AP555" s="9"/>
      <c r="AQ555" s="9"/>
      <c r="AR555" s="9"/>
      <c r="AS555" s="9"/>
      <c r="AT555" s="9"/>
      <c r="AU555" s="9"/>
      <c r="AV555" s="9"/>
      <c r="AW555" s="9"/>
      <c r="AX555" s="9"/>
      <c r="AY555" s="9"/>
      <c r="AZ555" s="9"/>
      <c r="BA555" s="9"/>
      <c r="BB555" s="9"/>
      <c r="BC555" s="44" t="str">
        <f>IF(AND(AC555&lt;&gt;"",AF555&lt;&gt;""),SUMPRODUCT((A_remplir!A568:A1557=A555)*A_remplir!D568:D1557),"")</f>
        <v/>
      </c>
      <c r="BD555" s="9"/>
      <c r="BE555" s="9"/>
      <c r="BF555" s="9"/>
      <c r="BG555" s="9"/>
      <c r="BH555" s="9"/>
      <c r="BI555" s="9"/>
      <c r="BJ555" s="9"/>
      <c r="BK555" s="9"/>
      <c r="BL555" s="9"/>
      <c r="BM555" s="9"/>
      <c r="BN555" s="9"/>
      <c r="BO555" s="9"/>
      <c r="BP555" s="9"/>
      <c r="BQ555" s="9"/>
      <c r="BR555" s="9"/>
      <c r="BS555" s="9"/>
      <c r="BT555" s="9"/>
      <c r="BU555" s="9"/>
      <c r="BV555" s="9"/>
      <c r="BW555" s="9"/>
      <c r="BX555" s="9"/>
      <c r="BY555" s="9"/>
      <c r="BZ555" s="9"/>
      <c r="CA555" s="9"/>
      <c r="CB555" s="9"/>
      <c r="CC555" s="9"/>
      <c r="CD555" s="9"/>
      <c r="CE555" s="9"/>
      <c r="CF555" s="9"/>
      <c r="CG555" s="9"/>
      <c r="CH555" s="9"/>
      <c r="CI555" s="9"/>
      <c r="CJ555" s="9"/>
      <c r="CK555" s="9"/>
      <c r="CL555" s="9"/>
      <c r="CM555" s="9" t="str">
        <f>IF(A_remplir!U568&lt;&gt;"",A_remplir!U568,"")</f>
        <v/>
      </c>
      <c r="CN555" s="9" t="str">
        <f>IF(A_remplir!W568&lt;&gt;"",A_remplir!W568,"")</f>
        <v/>
      </c>
      <c r="CO555" s="36" t="str">
        <f t="shared" si="17"/>
        <v/>
      </c>
    </row>
    <row r="556" spans="1:93" x14ac:dyDescent="0.25">
      <c r="A556" s="9"/>
      <c r="B556" s="9"/>
      <c r="C556" s="9"/>
      <c r="D556" s="9"/>
      <c r="E556" s="9"/>
      <c r="F556" s="9" t="str">
        <f>IF(A556&lt;&gt;"",A_remplir!$B$3,"")</f>
        <v/>
      </c>
      <c r="G556" s="9"/>
      <c r="H556" s="9" t="str">
        <f>IFERROR(VLOOKUP(G556,DONNEES!$C$2:$D$4,2,FALSE),"")</f>
        <v/>
      </c>
      <c r="I556" s="9"/>
      <c r="J556" s="9" t="str">
        <f>IFERROR(VLOOKUP(I556,DONNEES!$A$2:$B$4,2,FALSE),"")</f>
        <v/>
      </c>
      <c r="K556" s="9"/>
      <c r="L556" s="9"/>
      <c r="M556" s="9"/>
      <c r="N556" s="9" t="str">
        <f>IF(IF(A_remplir!B569&lt;&gt;0,A_remplir!B569,A_remplir!D569)=0,"",IF(A_remplir!B569&lt;&gt;0,A_remplir!B569,A_remplir!D569))</f>
        <v/>
      </c>
      <c r="O556" s="9"/>
      <c r="P556" s="9"/>
      <c r="Q556" s="9"/>
      <c r="R556" s="9" t="str">
        <f>IF(A_remplir!L569&lt;&gt;0,A_remplir!L569,"")</f>
        <v/>
      </c>
      <c r="S556" s="9" t="str">
        <f t="shared" si="18"/>
        <v/>
      </c>
      <c r="T556" s="9" t="str">
        <f>IF(A_remplir!I569&lt;&gt;0,A_remplir!I569,"")</f>
        <v/>
      </c>
      <c r="U556" s="9"/>
      <c r="V556" s="39" t="str">
        <f>IF(BC556&lt;&gt;"",A_remplir!$B$6,"")</f>
        <v/>
      </c>
      <c r="W556" s="9"/>
      <c r="X556" s="9"/>
      <c r="Y556" s="9"/>
      <c r="Z556" s="9"/>
      <c r="AA556" s="9"/>
      <c r="AB556" s="9"/>
      <c r="AC556" s="9"/>
      <c r="AD556" s="9"/>
      <c r="AE556" s="9"/>
      <c r="AF556" s="9"/>
      <c r="AG556" s="9"/>
      <c r="AH556" s="9" t="str">
        <f>+IFERROR(VLOOKUP(AG556,DONNEES!M$6:$N555,2,0),"")</f>
        <v/>
      </c>
      <c r="AI556" s="9"/>
      <c r="AJ556" s="9" t="str">
        <f>IF(A_remplir!U569&lt;&gt;"",A_remplir!U569,"")</f>
        <v/>
      </c>
      <c r="AK556" s="9"/>
      <c r="AL556" s="9"/>
      <c r="AM556" s="9"/>
      <c r="AN556" s="9"/>
      <c r="AO556" s="9"/>
      <c r="AP556" s="9"/>
      <c r="AQ556" s="9"/>
      <c r="AR556" s="9"/>
      <c r="AS556" s="9"/>
      <c r="AT556" s="9"/>
      <c r="AU556" s="9"/>
      <c r="AV556" s="9"/>
      <c r="AW556" s="9"/>
      <c r="AX556" s="9"/>
      <c r="AY556" s="9"/>
      <c r="AZ556" s="9"/>
      <c r="BA556" s="9"/>
      <c r="BB556" s="9"/>
      <c r="BC556" s="44" t="str">
        <f>IF(AND(AC556&lt;&gt;"",AF556&lt;&gt;""),SUMPRODUCT((A_remplir!A569:A1558=A556)*A_remplir!D569:D1558),"")</f>
        <v/>
      </c>
      <c r="BD556" s="9"/>
      <c r="BE556" s="9"/>
      <c r="BF556" s="9"/>
      <c r="BG556" s="9"/>
      <c r="BH556" s="9"/>
      <c r="BI556" s="9"/>
      <c r="BJ556" s="9"/>
      <c r="BK556" s="9"/>
      <c r="BL556" s="9"/>
      <c r="BM556" s="9"/>
      <c r="BN556" s="9"/>
      <c r="BO556" s="9"/>
      <c r="BP556" s="9"/>
      <c r="BQ556" s="9"/>
      <c r="BR556" s="9"/>
      <c r="BS556" s="9"/>
      <c r="BT556" s="9"/>
      <c r="BU556" s="9"/>
      <c r="BV556" s="9"/>
      <c r="BW556" s="9"/>
      <c r="BX556" s="9"/>
      <c r="BY556" s="9"/>
      <c r="BZ556" s="9"/>
      <c r="CA556" s="9"/>
      <c r="CB556" s="9"/>
      <c r="CC556" s="9"/>
      <c r="CD556" s="9"/>
      <c r="CE556" s="9"/>
      <c r="CF556" s="9"/>
      <c r="CG556" s="9"/>
      <c r="CH556" s="9"/>
      <c r="CI556" s="9"/>
      <c r="CJ556" s="9"/>
      <c r="CK556" s="9"/>
      <c r="CL556" s="9"/>
      <c r="CM556" s="9" t="str">
        <f>IF(A_remplir!U569&lt;&gt;"",A_remplir!U569,"")</f>
        <v/>
      </c>
      <c r="CN556" s="9" t="str">
        <f>IF(A_remplir!W569&lt;&gt;"",A_remplir!W569,"")</f>
        <v/>
      </c>
      <c r="CO556" s="36" t="str">
        <f t="shared" si="17"/>
        <v/>
      </c>
    </row>
    <row r="557" spans="1:93" x14ac:dyDescent="0.25">
      <c r="A557" s="9"/>
      <c r="B557" s="9"/>
      <c r="C557" s="9"/>
      <c r="D557" s="9"/>
      <c r="E557" s="9"/>
      <c r="F557" s="9" t="str">
        <f>IF(A557&lt;&gt;"",A_remplir!$B$3,"")</f>
        <v/>
      </c>
      <c r="G557" s="9"/>
      <c r="H557" s="9" t="str">
        <f>IFERROR(VLOOKUP(G557,DONNEES!$C$2:$D$4,2,FALSE),"")</f>
        <v/>
      </c>
      <c r="I557" s="9"/>
      <c r="J557" s="9" t="str">
        <f>IFERROR(VLOOKUP(I557,DONNEES!$A$2:$B$4,2,FALSE),"")</f>
        <v/>
      </c>
      <c r="K557" s="9"/>
      <c r="L557" s="9"/>
      <c r="M557" s="9"/>
      <c r="N557" s="9" t="str">
        <f>IF(IF(A_remplir!B570&lt;&gt;0,A_remplir!B570,A_remplir!D570)=0,"",IF(A_remplir!B570&lt;&gt;0,A_remplir!B570,A_remplir!D570))</f>
        <v/>
      </c>
      <c r="O557" s="9"/>
      <c r="P557" s="9"/>
      <c r="Q557" s="9"/>
      <c r="R557" s="9" t="str">
        <f>IF(A_remplir!L570&lt;&gt;0,A_remplir!L570,"")</f>
        <v/>
      </c>
      <c r="S557" s="9" t="str">
        <f t="shared" si="18"/>
        <v/>
      </c>
      <c r="T557" s="9" t="str">
        <f>IF(A_remplir!I570&lt;&gt;0,A_remplir!I570,"")</f>
        <v/>
      </c>
      <c r="U557" s="9"/>
      <c r="V557" s="39" t="str">
        <f>IF(BC557&lt;&gt;"",A_remplir!$B$6,"")</f>
        <v/>
      </c>
      <c r="W557" s="9"/>
      <c r="X557" s="9"/>
      <c r="Y557" s="9"/>
      <c r="Z557" s="9"/>
      <c r="AA557" s="9"/>
      <c r="AB557" s="9"/>
      <c r="AC557" s="9"/>
      <c r="AD557" s="9"/>
      <c r="AE557" s="9"/>
      <c r="AF557" s="9"/>
      <c r="AG557" s="9"/>
      <c r="AH557" s="9" t="str">
        <f>+IFERROR(VLOOKUP(AG557,DONNEES!M$6:$N556,2,0),"")</f>
        <v/>
      </c>
      <c r="AI557" s="9"/>
      <c r="AJ557" s="9" t="str">
        <f>IF(A_remplir!U570&lt;&gt;"",A_remplir!U570,"")</f>
        <v/>
      </c>
      <c r="AK557" s="9"/>
      <c r="AL557" s="9"/>
      <c r="AM557" s="9"/>
      <c r="AN557" s="9"/>
      <c r="AO557" s="9"/>
      <c r="AP557" s="9"/>
      <c r="AQ557" s="9"/>
      <c r="AR557" s="9"/>
      <c r="AS557" s="9"/>
      <c r="AT557" s="9"/>
      <c r="AU557" s="9"/>
      <c r="AV557" s="9"/>
      <c r="AW557" s="9"/>
      <c r="AX557" s="9"/>
      <c r="AY557" s="9"/>
      <c r="AZ557" s="9"/>
      <c r="BA557" s="9"/>
      <c r="BB557" s="9"/>
      <c r="BC557" s="44" t="str">
        <f>IF(AND(AC557&lt;&gt;"",AF557&lt;&gt;""),SUMPRODUCT((A_remplir!A570:A1559=A557)*A_remplir!D570:D1559),"")</f>
        <v/>
      </c>
      <c r="BD557" s="9"/>
      <c r="BE557" s="9"/>
      <c r="BF557" s="9"/>
      <c r="BG557" s="9"/>
      <c r="BH557" s="9"/>
      <c r="BI557" s="9"/>
      <c r="BJ557" s="9"/>
      <c r="BK557" s="9"/>
      <c r="BL557" s="9"/>
      <c r="BM557" s="9"/>
      <c r="BN557" s="9"/>
      <c r="BO557" s="9"/>
      <c r="BP557" s="9"/>
      <c r="BQ557" s="9"/>
      <c r="BR557" s="9"/>
      <c r="BS557" s="9"/>
      <c r="BT557" s="9"/>
      <c r="BU557" s="9"/>
      <c r="BV557" s="9"/>
      <c r="BW557" s="9"/>
      <c r="BX557" s="9"/>
      <c r="BY557" s="9"/>
      <c r="BZ557" s="9"/>
      <c r="CA557" s="9"/>
      <c r="CB557" s="9"/>
      <c r="CC557" s="9"/>
      <c r="CD557" s="9"/>
      <c r="CE557" s="9"/>
      <c r="CF557" s="9"/>
      <c r="CG557" s="9"/>
      <c r="CH557" s="9"/>
      <c r="CI557" s="9"/>
      <c r="CJ557" s="9"/>
      <c r="CK557" s="9"/>
      <c r="CL557" s="9"/>
      <c r="CM557" s="9" t="str">
        <f>IF(A_remplir!U570&lt;&gt;"",A_remplir!U570,"")</f>
        <v/>
      </c>
      <c r="CN557" s="9" t="str">
        <f>IF(A_remplir!W570&lt;&gt;"",A_remplir!W570,"")</f>
        <v/>
      </c>
      <c r="CO557" s="36" t="str">
        <f t="shared" si="17"/>
        <v/>
      </c>
    </row>
    <row r="558" spans="1:93" x14ac:dyDescent="0.25">
      <c r="A558" s="9"/>
      <c r="B558" s="9"/>
      <c r="C558" s="9"/>
      <c r="D558" s="9"/>
      <c r="E558" s="9"/>
      <c r="F558" s="9" t="str">
        <f>IF(A558&lt;&gt;"",A_remplir!$B$3,"")</f>
        <v/>
      </c>
      <c r="G558" s="9"/>
      <c r="H558" s="9" t="str">
        <f>IFERROR(VLOOKUP(G558,DONNEES!$C$2:$D$4,2,FALSE),"")</f>
        <v/>
      </c>
      <c r="I558" s="9"/>
      <c r="J558" s="9" t="str">
        <f>IFERROR(VLOOKUP(I558,DONNEES!$A$2:$B$4,2,FALSE),"")</f>
        <v/>
      </c>
      <c r="K558" s="9"/>
      <c r="L558" s="9"/>
      <c r="M558" s="9"/>
      <c r="N558" s="9" t="str">
        <f>IF(IF(A_remplir!B571&lt;&gt;0,A_remplir!B571,A_remplir!D571)=0,"",IF(A_remplir!B571&lt;&gt;0,A_remplir!B571,A_remplir!D571))</f>
        <v/>
      </c>
      <c r="O558" s="9"/>
      <c r="P558" s="9"/>
      <c r="Q558" s="9"/>
      <c r="R558" s="9" t="str">
        <f>IF(A_remplir!L571&lt;&gt;0,A_remplir!L571,"")</f>
        <v/>
      </c>
      <c r="S558" s="9" t="str">
        <f t="shared" si="18"/>
        <v/>
      </c>
      <c r="T558" s="9" t="str">
        <f>IF(A_remplir!I571&lt;&gt;0,A_remplir!I571,"")</f>
        <v/>
      </c>
      <c r="U558" s="9"/>
      <c r="V558" s="39" t="str">
        <f>IF(BC558&lt;&gt;"",A_remplir!$B$6,"")</f>
        <v/>
      </c>
      <c r="W558" s="9"/>
      <c r="X558" s="9"/>
      <c r="Y558" s="9"/>
      <c r="Z558" s="9"/>
      <c r="AA558" s="9"/>
      <c r="AB558" s="9"/>
      <c r="AC558" s="9"/>
      <c r="AD558" s="9"/>
      <c r="AE558" s="9"/>
      <c r="AF558" s="9"/>
      <c r="AG558" s="9"/>
      <c r="AH558" s="9" t="str">
        <f>+IFERROR(VLOOKUP(AG558,DONNEES!M$6:$N557,2,0),"")</f>
        <v/>
      </c>
      <c r="AI558" s="9"/>
      <c r="AJ558" s="9" t="str">
        <f>IF(A_remplir!U571&lt;&gt;"",A_remplir!U571,"")</f>
        <v/>
      </c>
      <c r="AK558" s="9"/>
      <c r="AL558" s="9"/>
      <c r="AM558" s="9"/>
      <c r="AN558" s="9"/>
      <c r="AO558" s="9"/>
      <c r="AP558" s="9"/>
      <c r="AQ558" s="9"/>
      <c r="AR558" s="9"/>
      <c r="AS558" s="9"/>
      <c r="AT558" s="9"/>
      <c r="AU558" s="9"/>
      <c r="AV558" s="9"/>
      <c r="AW558" s="9"/>
      <c r="AX558" s="9"/>
      <c r="AY558" s="9"/>
      <c r="AZ558" s="9"/>
      <c r="BA558" s="9"/>
      <c r="BB558" s="9"/>
      <c r="BC558" s="44" t="str">
        <f>IF(AND(AC558&lt;&gt;"",AF558&lt;&gt;""),SUMPRODUCT((A_remplir!A571:A1560=A558)*A_remplir!D571:D1560),"")</f>
        <v/>
      </c>
      <c r="BD558" s="9"/>
      <c r="BE558" s="9"/>
      <c r="BF558" s="9"/>
      <c r="BG558" s="9"/>
      <c r="BH558" s="9"/>
      <c r="BI558" s="9"/>
      <c r="BJ558" s="9"/>
      <c r="BK558" s="9"/>
      <c r="BL558" s="9"/>
      <c r="BM558" s="9"/>
      <c r="BN558" s="9"/>
      <c r="BO558" s="9"/>
      <c r="BP558" s="9"/>
      <c r="BQ558" s="9"/>
      <c r="BR558" s="9"/>
      <c r="BS558" s="9"/>
      <c r="BT558" s="9"/>
      <c r="BU558" s="9"/>
      <c r="BV558" s="9"/>
      <c r="BW558" s="9"/>
      <c r="BX558" s="9"/>
      <c r="BY558" s="9"/>
      <c r="BZ558" s="9"/>
      <c r="CA558" s="9"/>
      <c r="CB558" s="9"/>
      <c r="CC558" s="9"/>
      <c r="CD558" s="9"/>
      <c r="CE558" s="9"/>
      <c r="CF558" s="9"/>
      <c r="CG558" s="9"/>
      <c r="CH558" s="9"/>
      <c r="CI558" s="9"/>
      <c r="CJ558" s="9"/>
      <c r="CK558" s="9"/>
      <c r="CL558" s="9"/>
      <c r="CM558" s="9" t="str">
        <f>IF(A_remplir!U571&lt;&gt;"",A_remplir!U571,"")</f>
        <v/>
      </c>
      <c r="CN558" s="9" t="str">
        <f>IF(A_remplir!W571&lt;&gt;"",A_remplir!W571,"")</f>
        <v/>
      </c>
      <c r="CO558" s="36" t="str">
        <f t="shared" si="17"/>
        <v/>
      </c>
    </row>
    <row r="559" spans="1:93" x14ac:dyDescent="0.25">
      <c r="A559" s="9"/>
      <c r="B559" s="9"/>
      <c r="C559" s="9"/>
      <c r="D559" s="9"/>
      <c r="E559" s="9"/>
      <c r="F559" s="9" t="str">
        <f>IF(A559&lt;&gt;"",A_remplir!$B$3,"")</f>
        <v/>
      </c>
      <c r="G559" s="9"/>
      <c r="H559" s="9" t="str">
        <f>IFERROR(VLOOKUP(G559,DONNEES!$C$2:$D$4,2,FALSE),"")</f>
        <v/>
      </c>
      <c r="I559" s="9"/>
      <c r="J559" s="9" t="str">
        <f>IFERROR(VLOOKUP(I559,DONNEES!$A$2:$B$4,2,FALSE),"")</f>
        <v/>
      </c>
      <c r="K559" s="9"/>
      <c r="L559" s="9"/>
      <c r="M559" s="9"/>
      <c r="N559" s="9" t="str">
        <f>IF(IF(A_remplir!B572&lt;&gt;0,A_remplir!B572,A_remplir!D572)=0,"",IF(A_remplir!B572&lt;&gt;0,A_remplir!B572,A_remplir!D572))</f>
        <v/>
      </c>
      <c r="O559" s="9"/>
      <c r="P559" s="9"/>
      <c r="Q559" s="9"/>
      <c r="R559" s="9" t="str">
        <f>IF(A_remplir!L572&lt;&gt;0,A_remplir!L572,"")</f>
        <v/>
      </c>
      <c r="S559" s="9" t="str">
        <f t="shared" si="18"/>
        <v/>
      </c>
      <c r="T559" s="9" t="str">
        <f>IF(A_remplir!I572&lt;&gt;0,A_remplir!I572,"")</f>
        <v/>
      </c>
      <c r="U559" s="9"/>
      <c r="V559" s="39" t="str">
        <f>IF(BC559&lt;&gt;"",A_remplir!$B$6,"")</f>
        <v/>
      </c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 t="str">
        <f>+IFERROR(VLOOKUP(AG559,DONNEES!M$6:$N558,2,0),"")</f>
        <v/>
      </c>
      <c r="AI559" s="9"/>
      <c r="AJ559" s="9" t="str">
        <f>IF(A_remplir!U572&lt;&gt;"",A_remplir!U572,"")</f>
        <v/>
      </c>
      <c r="AK559" s="9"/>
      <c r="AL559" s="9"/>
      <c r="AM559" s="9"/>
      <c r="AN559" s="9"/>
      <c r="AO559" s="9"/>
      <c r="AP559" s="9"/>
      <c r="AQ559" s="9"/>
      <c r="AR559" s="9"/>
      <c r="AS559" s="9"/>
      <c r="AT559" s="9"/>
      <c r="AU559" s="9"/>
      <c r="AV559" s="9"/>
      <c r="AW559" s="9"/>
      <c r="AX559" s="9"/>
      <c r="AY559" s="9"/>
      <c r="AZ559" s="9"/>
      <c r="BA559" s="9"/>
      <c r="BB559" s="9"/>
      <c r="BC559" s="44" t="str">
        <f>IF(AND(AC559&lt;&gt;"",AF559&lt;&gt;""),SUMPRODUCT((A_remplir!A572:A1561=A559)*A_remplir!D572:D1561),"")</f>
        <v/>
      </c>
      <c r="BD559" s="9"/>
      <c r="BE559" s="9"/>
      <c r="BF559" s="9"/>
      <c r="BG559" s="9"/>
      <c r="BH559" s="9"/>
      <c r="BI559" s="9"/>
      <c r="BJ559" s="9"/>
      <c r="BK559" s="9"/>
      <c r="BL559" s="9"/>
      <c r="BM559" s="9"/>
      <c r="BN559" s="9"/>
      <c r="BO559" s="9"/>
      <c r="BP559" s="9"/>
      <c r="BQ559" s="9"/>
      <c r="BR559" s="9"/>
      <c r="BS559" s="9"/>
      <c r="BT559" s="9"/>
      <c r="BU559" s="9"/>
      <c r="BV559" s="9"/>
      <c r="BW559" s="9"/>
      <c r="BX559" s="9"/>
      <c r="BY559" s="9"/>
      <c r="BZ559" s="9"/>
      <c r="CA559" s="9"/>
      <c r="CB559" s="9"/>
      <c r="CC559" s="9"/>
      <c r="CD559" s="9"/>
      <c r="CE559" s="9"/>
      <c r="CF559" s="9"/>
      <c r="CG559" s="9"/>
      <c r="CH559" s="9"/>
      <c r="CI559" s="9"/>
      <c r="CJ559" s="9"/>
      <c r="CK559" s="9"/>
      <c r="CL559" s="9"/>
      <c r="CM559" s="9" t="str">
        <f>IF(A_remplir!U572&lt;&gt;"",A_remplir!U572,"")</f>
        <v/>
      </c>
      <c r="CN559" s="9" t="str">
        <f>IF(A_remplir!W572&lt;&gt;"",A_remplir!W572,"")</f>
        <v/>
      </c>
      <c r="CO559" s="36" t="str">
        <f t="shared" si="17"/>
        <v/>
      </c>
    </row>
    <row r="560" spans="1:93" x14ac:dyDescent="0.25">
      <c r="A560" s="9"/>
      <c r="B560" s="9"/>
      <c r="C560" s="9"/>
      <c r="D560" s="9"/>
      <c r="E560" s="9"/>
      <c r="F560" s="9" t="str">
        <f>IF(A560&lt;&gt;"",A_remplir!$B$3,"")</f>
        <v/>
      </c>
      <c r="G560" s="9"/>
      <c r="H560" s="9" t="str">
        <f>IFERROR(VLOOKUP(G560,DONNEES!$C$2:$D$4,2,FALSE),"")</f>
        <v/>
      </c>
      <c r="I560" s="9"/>
      <c r="J560" s="9" t="str">
        <f>IFERROR(VLOOKUP(I560,DONNEES!$A$2:$B$4,2,FALSE),"")</f>
        <v/>
      </c>
      <c r="K560" s="9"/>
      <c r="L560" s="9"/>
      <c r="M560" s="9"/>
      <c r="N560" s="9" t="str">
        <f>IF(IF(A_remplir!B573&lt;&gt;0,A_remplir!B573,A_remplir!D573)=0,"",IF(A_remplir!B573&lt;&gt;0,A_remplir!B573,A_remplir!D573))</f>
        <v/>
      </c>
      <c r="O560" s="9"/>
      <c r="P560" s="9"/>
      <c r="Q560" s="9"/>
      <c r="R560" s="9" t="str">
        <f>IF(A_remplir!L573&lt;&gt;0,A_remplir!L573,"")</f>
        <v/>
      </c>
      <c r="S560" s="9" t="str">
        <f t="shared" si="18"/>
        <v/>
      </c>
      <c r="T560" s="9" t="str">
        <f>IF(A_remplir!I573&lt;&gt;0,A_remplir!I573,"")</f>
        <v/>
      </c>
      <c r="U560" s="9"/>
      <c r="V560" s="39" t="str">
        <f>IF(BC560&lt;&gt;"",A_remplir!$B$6,"")</f>
        <v/>
      </c>
      <c r="W560" s="9"/>
      <c r="X560" s="9"/>
      <c r="Y560" s="9"/>
      <c r="Z560" s="9"/>
      <c r="AA560" s="9"/>
      <c r="AB560" s="9"/>
      <c r="AC560" s="9"/>
      <c r="AD560" s="9"/>
      <c r="AE560" s="9"/>
      <c r="AF560" s="9"/>
      <c r="AG560" s="9"/>
      <c r="AH560" s="9" t="str">
        <f>+IFERROR(VLOOKUP(AG560,DONNEES!M$6:$N559,2,0),"")</f>
        <v/>
      </c>
      <c r="AI560" s="9"/>
      <c r="AJ560" s="9" t="str">
        <f>IF(A_remplir!U573&lt;&gt;"",A_remplir!U573,"")</f>
        <v/>
      </c>
      <c r="AK560" s="9"/>
      <c r="AL560" s="9"/>
      <c r="AM560" s="9"/>
      <c r="AN560" s="9"/>
      <c r="AO560" s="9"/>
      <c r="AP560" s="9"/>
      <c r="AQ560" s="9"/>
      <c r="AR560" s="9"/>
      <c r="AS560" s="9"/>
      <c r="AT560" s="9"/>
      <c r="AU560" s="9"/>
      <c r="AV560" s="9"/>
      <c r="AW560" s="9"/>
      <c r="AX560" s="9"/>
      <c r="AY560" s="9"/>
      <c r="AZ560" s="9"/>
      <c r="BA560" s="9"/>
      <c r="BB560" s="9"/>
      <c r="BC560" s="44" t="str">
        <f>IF(AND(AC560&lt;&gt;"",AF560&lt;&gt;""),SUMPRODUCT((A_remplir!A573:A1562=A560)*A_remplir!D573:D1562),"")</f>
        <v/>
      </c>
      <c r="BD560" s="9"/>
      <c r="BE560" s="9"/>
      <c r="BF560" s="9"/>
      <c r="BG560" s="9"/>
      <c r="BH560" s="9"/>
      <c r="BI560" s="9"/>
      <c r="BJ560" s="9"/>
      <c r="BK560" s="9"/>
      <c r="BL560" s="9"/>
      <c r="BM560" s="9"/>
      <c r="BN560" s="9"/>
      <c r="BO560" s="9"/>
      <c r="BP560" s="9"/>
      <c r="BQ560" s="9"/>
      <c r="BR560" s="9"/>
      <c r="BS560" s="9"/>
      <c r="BT560" s="9"/>
      <c r="BU560" s="9"/>
      <c r="BV560" s="9"/>
      <c r="BW560" s="9"/>
      <c r="BX560" s="9"/>
      <c r="BY560" s="9"/>
      <c r="BZ560" s="9"/>
      <c r="CA560" s="9"/>
      <c r="CB560" s="9"/>
      <c r="CC560" s="9"/>
      <c r="CD560" s="9"/>
      <c r="CE560" s="9"/>
      <c r="CF560" s="9"/>
      <c r="CG560" s="9"/>
      <c r="CH560" s="9"/>
      <c r="CI560" s="9"/>
      <c r="CJ560" s="9"/>
      <c r="CK560" s="9"/>
      <c r="CL560" s="9"/>
      <c r="CM560" s="9" t="str">
        <f>IF(A_remplir!U573&lt;&gt;"",A_remplir!U573,"")</f>
        <v/>
      </c>
      <c r="CN560" s="9" t="str">
        <f>IF(A_remplir!W573&lt;&gt;"",A_remplir!W573,"")</f>
        <v/>
      </c>
      <c r="CO560" s="36" t="str">
        <f t="shared" si="17"/>
        <v/>
      </c>
    </row>
    <row r="561" spans="1:93" x14ac:dyDescent="0.25">
      <c r="A561" s="9"/>
      <c r="B561" s="9"/>
      <c r="C561" s="9"/>
      <c r="D561" s="9"/>
      <c r="E561" s="9"/>
      <c r="F561" s="9" t="str">
        <f>IF(A561&lt;&gt;"",A_remplir!$B$3,"")</f>
        <v/>
      </c>
      <c r="G561" s="9"/>
      <c r="H561" s="9" t="str">
        <f>IFERROR(VLOOKUP(G561,DONNEES!$C$2:$D$4,2,FALSE),"")</f>
        <v/>
      </c>
      <c r="I561" s="9"/>
      <c r="J561" s="9" t="str">
        <f>IFERROR(VLOOKUP(I561,DONNEES!$A$2:$B$4,2,FALSE),"")</f>
        <v/>
      </c>
      <c r="K561" s="9"/>
      <c r="L561" s="9"/>
      <c r="M561" s="9"/>
      <c r="N561" s="9" t="str">
        <f>IF(IF(A_remplir!B574&lt;&gt;0,A_remplir!B574,A_remplir!D574)=0,"",IF(A_remplir!B574&lt;&gt;0,A_remplir!B574,A_remplir!D574))</f>
        <v/>
      </c>
      <c r="O561" s="9"/>
      <c r="P561" s="9"/>
      <c r="Q561" s="9"/>
      <c r="R561" s="9" t="str">
        <f>IF(A_remplir!L574&lt;&gt;0,A_remplir!L574,"")</f>
        <v/>
      </c>
      <c r="S561" s="9" t="str">
        <f t="shared" si="18"/>
        <v/>
      </c>
      <c r="T561" s="9" t="str">
        <f>IF(A_remplir!I574&lt;&gt;0,A_remplir!I574,"")</f>
        <v/>
      </c>
      <c r="U561" s="9"/>
      <c r="V561" s="39" t="str">
        <f>IF(BC561&lt;&gt;"",A_remplir!$B$6,"")</f>
        <v/>
      </c>
      <c r="W561" s="9"/>
      <c r="X561" s="9"/>
      <c r="Y561" s="9"/>
      <c r="Z561" s="9"/>
      <c r="AA561" s="9"/>
      <c r="AB561" s="9"/>
      <c r="AC561" s="9"/>
      <c r="AD561" s="9"/>
      <c r="AE561" s="9"/>
      <c r="AF561" s="9"/>
      <c r="AG561" s="9"/>
      <c r="AH561" s="9" t="str">
        <f>+IFERROR(VLOOKUP(AG561,DONNEES!M$6:$N560,2,0),"")</f>
        <v/>
      </c>
      <c r="AI561" s="9"/>
      <c r="AJ561" s="9" t="str">
        <f>IF(A_remplir!U574&lt;&gt;"",A_remplir!U574,"")</f>
        <v/>
      </c>
      <c r="AK561" s="9"/>
      <c r="AL561" s="9"/>
      <c r="AM561" s="9"/>
      <c r="AN561" s="9"/>
      <c r="AO561" s="9"/>
      <c r="AP561" s="9"/>
      <c r="AQ561" s="9"/>
      <c r="AR561" s="9"/>
      <c r="AS561" s="9"/>
      <c r="AT561" s="9"/>
      <c r="AU561" s="9"/>
      <c r="AV561" s="9"/>
      <c r="AW561" s="9"/>
      <c r="AX561" s="9"/>
      <c r="AY561" s="9"/>
      <c r="AZ561" s="9"/>
      <c r="BA561" s="9"/>
      <c r="BB561" s="9"/>
      <c r="BC561" s="44" t="str">
        <f>IF(AND(AC561&lt;&gt;"",AF561&lt;&gt;""),SUMPRODUCT((A_remplir!A574:A1563=A561)*A_remplir!D574:D1563),"")</f>
        <v/>
      </c>
      <c r="BD561" s="9"/>
      <c r="BE561" s="9"/>
      <c r="BF561" s="9"/>
      <c r="BG561" s="9"/>
      <c r="BH561" s="9"/>
      <c r="BI561" s="9"/>
      <c r="BJ561" s="9"/>
      <c r="BK561" s="9"/>
      <c r="BL561" s="9"/>
      <c r="BM561" s="9"/>
      <c r="BN561" s="9"/>
      <c r="BO561" s="9"/>
      <c r="BP561" s="9"/>
      <c r="BQ561" s="9"/>
      <c r="BR561" s="9"/>
      <c r="BS561" s="9"/>
      <c r="BT561" s="9"/>
      <c r="BU561" s="9"/>
      <c r="BV561" s="9"/>
      <c r="BW561" s="9"/>
      <c r="BX561" s="9"/>
      <c r="BY561" s="9"/>
      <c r="BZ561" s="9"/>
      <c r="CA561" s="9"/>
      <c r="CB561" s="9"/>
      <c r="CC561" s="9"/>
      <c r="CD561" s="9"/>
      <c r="CE561" s="9"/>
      <c r="CF561" s="9"/>
      <c r="CG561" s="9"/>
      <c r="CH561" s="9"/>
      <c r="CI561" s="9"/>
      <c r="CJ561" s="9"/>
      <c r="CK561" s="9"/>
      <c r="CL561" s="9"/>
      <c r="CM561" s="9" t="str">
        <f>IF(A_remplir!U574&lt;&gt;"",A_remplir!U574,"")</f>
        <v/>
      </c>
      <c r="CN561" s="9" t="str">
        <f>IF(A_remplir!W574&lt;&gt;"",A_remplir!W574,"")</f>
        <v/>
      </c>
      <c r="CO561" s="36" t="str">
        <f t="shared" si="17"/>
        <v/>
      </c>
    </row>
    <row r="562" spans="1:93" x14ac:dyDescent="0.25">
      <c r="A562" s="9"/>
      <c r="B562" s="9"/>
      <c r="C562" s="9"/>
      <c r="D562" s="9"/>
      <c r="E562" s="9"/>
      <c r="F562" s="9" t="str">
        <f>IF(A562&lt;&gt;"",A_remplir!$B$3,"")</f>
        <v/>
      </c>
      <c r="G562" s="9"/>
      <c r="H562" s="9" t="str">
        <f>IFERROR(VLOOKUP(G562,DONNEES!$C$2:$D$4,2,FALSE),"")</f>
        <v/>
      </c>
      <c r="I562" s="9"/>
      <c r="J562" s="9" t="str">
        <f>IFERROR(VLOOKUP(I562,DONNEES!$A$2:$B$4,2,FALSE),"")</f>
        <v/>
      </c>
      <c r="K562" s="9"/>
      <c r="L562" s="9"/>
      <c r="M562" s="9"/>
      <c r="N562" s="9" t="str">
        <f>IF(IF(A_remplir!B575&lt;&gt;0,A_remplir!B575,A_remplir!D575)=0,"",IF(A_remplir!B575&lt;&gt;0,A_remplir!B575,A_remplir!D575))</f>
        <v/>
      </c>
      <c r="O562" s="9"/>
      <c r="P562" s="9"/>
      <c r="Q562" s="9"/>
      <c r="R562" s="9" t="str">
        <f>IF(A_remplir!L575&lt;&gt;0,A_remplir!L575,"")</f>
        <v/>
      </c>
      <c r="S562" s="9" t="str">
        <f t="shared" si="18"/>
        <v/>
      </c>
      <c r="T562" s="9" t="str">
        <f>IF(A_remplir!I575&lt;&gt;0,A_remplir!I575,"")</f>
        <v/>
      </c>
      <c r="U562" s="9"/>
      <c r="V562" s="39" t="str">
        <f>IF(BC562&lt;&gt;"",A_remplir!$B$6,"")</f>
        <v/>
      </c>
      <c r="W562" s="9"/>
      <c r="X562" s="9"/>
      <c r="Y562" s="9"/>
      <c r="Z562" s="9"/>
      <c r="AA562" s="9"/>
      <c r="AB562" s="9"/>
      <c r="AC562" s="9"/>
      <c r="AD562" s="9"/>
      <c r="AE562" s="9"/>
      <c r="AF562" s="9"/>
      <c r="AG562" s="9"/>
      <c r="AH562" s="9" t="str">
        <f>+IFERROR(VLOOKUP(AG562,DONNEES!M$6:$N561,2,0),"")</f>
        <v/>
      </c>
      <c r="AI562" s="9"/>
      <c r="AJ562" s="9" t="str">
        <f>IF(A_remplir!U575&lt;&gt;"",A_remplir!U575,"")</f>
        <v/>
      </c>
      <c r="AK562" s="9"/>
      <c r="AL562" s="9"/>
      <c r="AM562" s="9"/>
      <c r="AN562" s="9"/>
      <c r="AO562" s="9"/>
      <c r="AP562" s="9"/>
      <c r="AQ562" s="9"/>
      <c r="AR562" s="9"/>
      <c r="AS562" s="9"/>
      <c r="AT562" s="9"/>
      <c r="AU562" s="9"/>
      <c r="AV562" s="9"/>
      <c r="AW562" s="9"/>
      <c r="AX562" s="9"/>
      <c r="AY562" s="9"/>
      <c r="AZ562" s="9"/>
      <c r="BA562" s="9"/>
      <c r="BB562" s="9"/>
      <c r="BC562" s="44" t="str">
        <f>IF(AND(AC562&lt;&gt;"",AF562&lt;&gt;""),SUMPRODUCT((A_remplir!A575:A1564=A562)*A_remplir!D575:D1564),"")</f>
        <v/>
      </c>
      <c r="BD562" s="9"/>
      <c r="BE562" s="9"/>
      <c r="BF562" s="9"/>
      <c r="BG562" s="9"/>
      <c r="BH562" s="9"/>
      <c r="BI562" s="9"/>
      <c r="BJ562" s="9"/>
      <c r="BK562" s="9"/>
      <c r="BL562" s="9"/>
      <c r="BM562" s="9"/>
      <c r="BN562" s="9"/>
      <c r="BO562" s="9"/>
      <c r="BP562" s="9"/>
      <c r="BQ562" s="9"/>
      <c r="BR562" s="9"/>
      <c r="BS562" s="9"/>
      <c r="BT562" s="9"/>
      <c r="BU562" s="9"/>
      <c r="BV562" s="9"/>
      <c r="BW562" s="9"/>
      <c r="BX562" s="9"/>
      <c r="BY562" s="9"/>
      <c r="BZ562" s="9"/>
      <c r="CA562" s="9"/>
      <c r="CB562" s="9"/>
      <c r="CC562" s="9"/>
      <c r="CD562" s="9"/>
      <c r="CE562" s="9"/>
      <c r="CF562" s="9"/>
      <c r="CG562" s="9"/>
      <c r="CH562" s="9"/>
      <c r="CI562" s="9"/>
      <c r="CJ562" s="9"/>
      <c r="CK562" s="9"/>
      <c r="CL562" s="9"/>
      <c r="CM562" s="9" t="str">
        <f>IF(A_remplir!U575&lt;&gt;"",A_remplir!U575,"")</f>
        <v/>
      </c>
      <c r="CN562" s="9" t="str">
        <f>IF(A_remplir!W575&lt;&gt;"",A_remplir!W575,"")</f>
        <v/>
      </c>
      <c r="CO562" s="36" t="str">
        <f t="shared" si="17"/>
        <v/>
      </c>
    </row>
    <row r="563" spans="1:93" x14ac:dyDescent="0.25">
      <c r="A563" s="9"/>
      <c r="B563" s="9"/>
      <c r="C563" s="9"/>
      <c r="D563" s="9"/>
      <c r="E563" s="9"/>
      <c r="F563" s="9" t="str">
        <f>IF(A563&lt;&gt;"",A_remplir!$B$3,"")</f>
        <v/>
      </c>
      <c r="G563" s="9"/>
      <c r="H563" s="9" t="str">
        <f>IFERROR(VLOOKUP(G563,DONNEES!$C$2:$D$4,2,FALSE),"")</f>
        <v/>
      </c>
      <c r="I563" s="9"/>
      <c r="J563" s="9" t="str">
        <f>IFERROR(VLOOKUP(I563,DONNEES!$A$2:$B$4,2,FALSE),"")</f>
        <v/>
      </c>
      <c r="K563" s="9"/>
      <c r="L563" s="9"/>
      <c r="M563" s="9"/>
      <c r="N563" s="9" t="str">
        <f>IF(IF(A_remplir!B576&lt;&gt;0,A_remplir!B576,A_remplir!D576)=0,"",IF(A_remplir!B576&lt;&gt;0,A_remplir!B576,A_remplir!D576))</f>
        <v/>
      </c>
      <c r="O563" s="9"/>
      <c r="P563" s="9"/>
      <c r="Q563" s="9"/>
      <c r="R563" s="9" t="str">
        <f>IF(A_remplir!L576&lt;&gt;0,A_remplir!L576,"")</f>
        <v/>
      </c>
      <c r="S563" s="9" t="str">
        <f t="shared" si="18"/>
        <v/>
      </c>
      <c r="T563" s="9" t="str">
        <f>IF(A_remplir!I576&lt;&gt;0,A_remplir!I576,"")</f>
        <v/>
      </c>
      <c r="U563" s="9"/>
      <c r="V563" s="39" t="str">
        <f>IF(BC563&lt;&gt;"",A_remplir!$B$6,"")</f>
        <v/>
      </c>
      <c r="W563" s="9"/>
      <c r="X563" s="9"/>
      <c r="Y563" s="9"/>
      <c r="Z563" s="9"/>
      <c r="AA563" s="9"/>
      <c r="AB563" s="9"/>
      <c r="AC563" s="9"/>
      <c r="AD563" s="9"/>
      <c r="AE563" s="9"/>
      <c r="AF563" s="9"/>
      <c r="AG563" s="9"/>
      <c r="AH563" s="9" t="str">
        <f>+IFERROR(VLOOKUP(AG563,DONNEES!M$6:$N562,2,0),"")</f>
        <v/>
      </c>
      <c r="AI563" s="9"/>
      <c r="AJ563" s="9" t="str">
        <f>IF(A_remplir!U576&lt;&gt;"",A_remplir!U576,"")</f>
        <v/>
      </c>
      <c r="AK563" s="9"/>
      <c r="AL563" s="9"/>
      <c r="AM563" s="9"/>
      <c r="AN563" s="9"/>
      <c r="AO563" s="9"/>
      <c r="AP563" s="9"/>
      <c r="AQ563" s="9"/>
      <c r="AR563" s="9"/>
      <c r="AS563" s="9"/>
      <c r="AT563" s="9"/>
      <c r="AU563" s="9"/>
      <c r="AV563" s="9"/>
      <c r="AW563" s="9"/>
      <c r="AX563" s="9"/>
      <c r="AY563" s="9"/>
      <c r="AZ563" s="9"/>
      <c r="BA563" s="9"/>
      <c r="BB563" s="9"/>
      <c r="BC563" s="44" t="str">
        <f>IF(AND(AC563&lt;&gt;"",AF563&lt;&gt;""),SUMPRODUCT((A_remplir!A576:A1565=A563)*A_remplir!D576:D1565),"")</f>
        <v/>
      </c>
      <c r="BD563" s="9"/>
      <c r="BE563" s="9"/>
      <c r="BF563" s="9"/>
      <c r="BG563" s="9"/>
      <c r="BH563" s="9"/>
      <c r="BI563" s="9"/>
      <c r="BJ563" s="9"/>
      <c r="BK563" s="9"/>
      <c r="BL563" s="9"/>
      <c r="BM563" s="9"/>
      <c r="BN563" s="9"/>
      <c r="BO563" s="9"/>
      <c r="BP563" s="9"/>
      <c r="BQ563" s="9"/>
      <c r="BR563" s="9"/>
      <c r="BS563" s="9"/>
      <c r="BT563" s="9"/>
      <c r="BU563" s="9"/>
      <c r="BV563" s="9"/>
      <c r="BW563" s="9"/>
      <c r="BX563" s="9"/>
      <c r="BY563" s="9"/>
      <c r="BZ563" s="9"/>
      <c r="CA563" s="9"/>
      <c r="CB563" s="9"/>
      <c r="CC563" s="9"/>
      <c r="CD563" s="9"/>
      <c r="CE563" s="9"/>
      <c r="CF563" s="9"/>
      <c r="CG563" s="9"/>
      <c r="CH563" s="9"/>
      <c r="CI563" s="9"/>
      <c r="CJ563" s="9"/>
      <c r="CK563" s="9"/>
      <c r="CL563" s="9"/>
      <c r="CM563" s="9" t="str">
        <f>IF(A_remplir!U576&lt;&gt;"",A_remplir!U576,"")</f>
        <v/>
      </c>
      <c r="CN563" s="9" t="str">
        <f>IF(A_remplir!W576&lt;&gt;"",A_remplir!W576,"")</f>
        <v/>
      </c>
      <c r="CO563" s="36" t="str">
        <f t="shared" si="17"/>
        <v/>
      </c>
    </row>
    <row r="564" spans="1:93" x14ac:dyDescent="0.25">
      <c r="A564" s="9"/>
      <c r="B564" s="9"/>
      <c r="C564" s="9"/>
      <c r="D564" s="9"/>
      <c r="E564" s="9"/>
      <c r="F564" s="9" t="str">
        <f>IF(A564&lt;&gt;"",A_remplir!$B$3,"")</f>
        <v/>
      </c>
      <c r="G564" s="9"/>
      <c r="H564" s="9" t="str">
        <f>IFERROR(VLOOKUP(G564,DONNEES!$C$2:$D$4,2,FALSE),"")</f>
        <v/>
      </c>
      <c r="I564" s="9"/>
      <c r="J564" s="9" t="str">
        <f>IFERROR(VLOOKUP(I564,DONNEES!$A$2:$B$4,2,FALSE),"")</f>
        <v/>
      </c>
      <c r="K564" s="9"/>
      <c r="L564" s="9"/>
      <c r="M564" s="9"/>
      <c r="N564" s="9" t="str">
        <f>IF(IF(A_remplir!B577&lt;&gt;0,A_remplir!B577,A_remplir!D577)=0,"",IF(A_remplir!B577&lt;&gt;0,A_remplir!B577,A_remplir!D577))</f>
        <v/>
      </c>
      <c r="O564" s="9"/>
      <c r="P564" s="9"/>
      <c r="Q564" s="9"/>
      <c r="R564" s="9" t="str">
        <f>IF(A_remplir!L577&lt;&gt;0,A_remplir!L577,"")</f>
        <v/>
      </c>
      <c r="S564" s="9" t="str">
        <f t="shared" si="18"/>
        <v/>
      </c>
      <c r="T564" s="9" t="str">
        <f>IF(A_remplir!I577&lt;&gt;0,A_remplir!I577,"")</f>
        <v/>
      </c>
      <c r="U564" s="9"/>
      <c r="V564" s="39" t="str">
        <f>IF(BC564&lt;&gt;"",A_remplir!$B$6,"")</f>
        <v/>
      </c>
      <c r="W564" s="9"/>
      <c r="X564" s="9"/>
      <c r="Y564" s="9"/>
      <c r="Z564" s="9"/>
      <c r="AA564" s="9"/>
      <c r="AB564" s="9"/>
      <c r="AC564" s="9"/>
      <c r="AD564" s="9"/>
      <c r="AE564" s="9"/>
      <c r="AF564" s="9"/>
      <c r="AG564" s="9"/>
      <c r="AH564" s="9" t="str">
        <f>+IFERROR(VLOOKUP(AG564,DONNEES!M$6:$N563,2,0),"")</f>
        <v/>
      </c>
      <c r="AI564" s="9"/>
      <c r="AJ564" s="9" t="str">
        <f>IF(A_remplir!U577&lt;&gt;"",A_remplir!U577,"")</f>
        <v/>
      </c>
      <c r="AK564" s="9"/>
      <c r="AL564" s="9"/>
      <c r="AM564" s="9"/>
      <c r="AN564" s="9"/>
      <c r="AO564" s="9"/>
      <c r="AP564" s="9"/>
      <c r="AQ564" s="9"/>
      <c r="AR564" s="9"/>
      <c r="AS564" s="9"/>
      <c r="AT564" s="9"/>
      <c r="AU564" s="9"/>
      <c r="AV564" s="9"/>
      <c r="AW564" s="9"/>
      <c r="AX564" s="9"/>
      <c r="AY564" s="9"/>
      <c r="AZ564" s="9"/>
      <c r="BA564" s="9"/>
      <c r="BB564" s="9"/>
      <c r="BC564" s="44" t="str">
        <f>IF(AND(AC564&lt;&gt;"",AF564&lt;&gt;""),SUMPRODUCT((A_remplir!A577:A1566=A564)*A_remplir!D577:D1566),"")</f>
        <v/>
      </c>
      <c r="BD564" s="9"/>
      <c r="BE564" s="9"/>
      <c r="BF564" s="9"/>
      <c r="BG564" s="9"/>
      <c r="BH564" s="9"/>
      <c r="BI564" s="9"/>
      <c r="BJ564" s="9"/>
      <c r="BK564" s="9"/>
      <c r="BL564" s="9"/>
      <c r="BM564" s="9"/>
      <c r="BN564" s="9"/>
      <c r="BO564" s="9"/>
      <c r="BP564" s="9"/>
      <c r="BQ564" s="9"/>
      <c r="BR564" s="9"/>
      <c r="BS564" s="9"/>
      <c r="BT564" s="9"/>
      <c r="BU564" s="9"/>
      <c r="BV564" s="9"/>
      <c r="BW564" s="9"/>
      <c r="BX564" s="9"/>
      <c r="BY564" s="9"/>
      <c r="BZ564" s="9"/>
      <c r="CA564" s="9"/>
      <c r="CB564" s="9"/>
      <c r="CC564" s="9"/>
      <c r="CD564" s="9"/>
      <c r="CE564" s="9"/>
      <c r="CF564" s="9"/>
      <c r="CG564" s="9"/>
      <c r="CH564" s="9"/>
      <c r="CI564" s="9"/>
      <c r="CJ564" s="9"/>
      <c r="CK564" s="9"/>
      <c r="CL564" s="9"/>
      <c r="CM564" s="9" t="str">
        <f>IF(A_remplir!U577&lt;&gt;"",A_remplir!U577,"")</f>
        <v/>
      </c>
      <c r="CN564" s="9" t="str">
        <f>IF(A_remplir!W577&lt;&gt;"",A_remplir!W577,"")</f>
        <v/>
      </c>
      <c r="CO564" s="36" t="str">
        <f t="shared" si="17"/>
        <v/>
      </c>
    </row>
    <row r="565" spans="1:93" x14ac:dyDescent="0.25">
      <c r="A565" s="9"/>
      <c r="B565" s="9"/>
      <c r="C565" s="9"/>
      <c r="D565" s="9"/>
      <c r="E565" s="9"/>
      <c r="F565" s="9" t="str">
        <f>IF(A565&lt;&gt;"",A_remplir!$B$3,"")</f>
        <v/>
      </c>
      <c r="G565" s="9"/>
      <c r="H565" s="9" t="str">
        <f>IFERROR(VLOOKUP(G565,DONNEES!$C$2:$D$4,2,FALSE),"")</f>
        <v/>
      </c>
      <c r="I565" s="9"/>
      <c r="J565" s="9" t="str">
        <f>IFERROR(VLOOKUP(I565,DONNEES!$A$2:$B$4,2,FALSE),"")</f>
        <v/>
      </c>
      <c r="K565" s="9"/>
      <c r="L565" s="9"/>
      <c r="M565" s="9"/>
      <c r="N565" s="9" t="str">
        <f>IF(IF(A_remplir!B578&lt;&gt;0,A_remplir!B578,A_remplir!D578)=0,"",IF(A_remplir!B578&lt;&gt;0,A_remplir!B578,A_remplir!D578))</f>
        <v/>
      </c>
      <c r="O565" s="9"/>
      <c r="P565" s="9"/>
      <c r="Q565" s="9"/>
      <c r="R565" s="9" t="str">
        <f>IF(A_remplir!L578&lt;&gt;0,A_remplir!L578,"")</f>
        <v/>
      </c>
      <c r="S565" s="9" t="str">
        <f t="shared" si="18"/>
        <v/>
      </c>
      <c r="T565" s="9" t="str">
        <f>IF(A_remplir!I578&lt;&gt;0,A_remplir!I578,"")</f>
        <v/>
      </c>
      <c r="U565" s="9"/>
      <c r="V565" s="39" t="str">
        <f>IF(BC565&lt;&gt;"",A_remplir!$B$6,"")</f>
        <v/>
      </c>
      <c r="W565" s="9"/>
      <c r="X565" s="9"/>
      <c r="Y565" s="9"/>
      <c r="Z565" s="9"/>
      <c r="AA565" s="9"/>
      <c r="AB565" s="9"/>
      <c r="AC565" s="9"/>
      <c r="AD565" s="9"/>
      <c r="AE565" s="9"/>
      <c r="AF565" s="9"/>
      <c r="AG565" s="9"/>
      <c r="AH565" s="9" t="str">
        <f>+IFERROR(VLOOKUP(AG565,DONNEES!M$6:$N564,2,0),"")</f>
        <v/>
      </c>
      <c r="AI565" s="9"/>
      <c r="AJ565" s="9" t="str">
        <f>IF(A_remplir!U578&lt;&gt;"",A_remplir!U578,"")</f>
        <v/>
      </c>
      <c r="AK565" s="9"/>
      <c r="AL565" s="9"/>
      <c r="AM565" s="9"/>
      <c r="AN565" s="9"/>
      <c r="AO565" s="9"/>
      <c r="AP565" s="9"/>
      <c r="AQ565" s="9"/>
      <c r="AR565" s="9"/>
      <c r="AS565" s="9"/>
      <c r="AT565" s="9"/>
      <c r="AU565" s="9"/>
      <c r="AV565" s="9"/>
      <c r="AW565" s="9"/>
      <c r="AX565" s="9"/>
      <c r="AY565" s="9"/>
      <c r="AZ565" s="9"/>
      <c r="BA565" s="9"/>
      <c r="BB565" s="9"/>
      <c r="BC565" s="44" t="str">
        <f>IF(AND(AC565&lt;&gt;"",AF565&lt;&gt;""),SUMPRODUCT((A_remplir!A578:A1567=A565)*A_remplir!D578:D1567),"")</f>
        <v/>
      </c>
      <c r="BD565" s="9"/>
      <c r="BE565" s="9"/>
      <c r="BF565" s="9"/>
      <c r="BG565" s="9"/>
      <c r="BH565" s="9"/>
      <c r="BI565" s="9"/>
      <c r="BJ565" s="9"/>
      <c r="BK565" s="9"/>
      <c r="BL565" s="9"/>
      <c r="BM565" s="9"/>
      <c r="BN565" s="9"/>
      <c r="BO565" s="9"/>
      <c r="BP565" s="9"/>
      <c r="BQ565" s="9"/>
      <c r="BR565" s="9"/>
      <c r="BS565" s="9"/>
      <c r="BT565" s="9"/>
      <c r="BU565" s="9"/>
      <c r="BV565" s="9"/>
      <c r="BW565" s="9"/>
      <c r="BX565" s="9"/>
      <c r="BY565" s="9"/>
      <c r="BZ565" s="9"/>
      <c r="CA565" s="9"/>
      <c r="CB565" s="9"/>
      <c r="CC565" s="9"/>
      <c r="CD565" s="9"/>
      <c r="CE565" s="9"/>
      <c r="CF565" s="9"/>
      <c r="CG565" s="9"/>
      <c r="CH565" s="9"/>
      <c r="CI565" s="9"/>
      <c r="CJ565" s="9"/>
      <c r="CK565" s="9"/>
      <c r="CL565" s="9"/>
      <c r="CM565" s="9" t="str">
        <f>IF(A_remplir!U578&lt;&gt;"",A_remplir!U578,"")</f>
        <v/>
      </c>
      <c r="CN565" s="9" t="str">
        <f>IF(A_remplir!W578&lt;&gt;"",A_remplir!W578,"")</f>
        <v/>
      </c>
      <c r="CO565" s="36" t="str">
        <f t="shared" si="17"/>
        <v/>
      </c>
    </row>
    <row r="566" spans="1:93" x14ac:dyDescent="0.25">
      <c r="A566" s="9"/>
      <c r="B566" s="9"/>
      <c r="C566" s="9"/>
      <c r="D566" s="9"/>
      <c r="E566" s="9"/>
      <c r="F566" s="9" t="str">
        <f>IF(A566&lt;&gt;"",A_remplir!$B$3,"")</f>
        <v/>
      </c>
      <c r="G566" s="9"/>
      <c r="H566" s="9" t="str">
        <f>IFERROR(VLOOKUP(G566,DONNEES!$C$2:$D$4,2,FALSE),"")</f>
        <v/>
      </c>
      <c r="I566" s="9"/>
      <c r="J566" s="9" t="str">
        <f>IFERROR(VLOOKUP(I566,DONNEES!$A$2:$B$4,2,FALSE),"")</f>
        <v/>
      </c>
      <c r="K566" s="9"/>
      <c r="L566" s="9"/>
      <c r="M566" s="9"/>
      <c r="N566" s="9" t="str">
        <f>IF(IF(A_remplir!B579&lt;&gt;0,A_remplir!B579,A_remplir!D579)=0,"",IF(A_remplir!B579&lt;&gt;0,A_remplir!B579,A_remplir!D579))</f>
        <v/>
      </c>
      <c r="O566" s="9"/>
      <c r="P566" s="9"/>
      <c r="Q566" s="9"/>
      <c r="R566" s="9" t="str">
        <f>IF(A_remplir!L579&lt;&gt;0,A_remplir!L579,"")</f>
        <v/>
      </c>
      <c r="S566" s="9" t="str">
        <f t="shared" si="18"/>
        <v/>
      </c>
      <c r="T566" s="9" t="str">
        <f>IF(A_remplir!I579&lt;&gt;0,A_remplir!I579,"")</f>
        <v/>
      </c>
      <c r="U566" s="9"/>
      <c r="V566" s="39" t="str">
        <f>IF(BC566&lt;&gt;"",A_remplir!$B$6,"")</f>
        <v/>
      </c>
      <c r="W566" s="9"/>
      <c r="X566" s="9"/>
      <c r="Y566" s="9"/>
      <c r="Z566" s="9"/>
      <c r="AA566" s="9"/>
      <c r="AB566" s="9"/>
      <c r="AC566" s="9"/>
      <c r="AD566" s="9"/>
      <c r="AE566" s="9"/>
      <c r="AF566" s="9"/>
      <c r="AG566" s="9"/>
      <c r="AH566" s="9" t="str">
        <f>+IFERROR(VLOOKUP(AG566,DONNEES!M$6:$N565,2,0),"")</f>
        <v/>
      </c>
      <c r="AI566" s="9"/>
      <c r="AJ566" s="9" t="str">
        <f>IF(A_remplir!U579&lt;&gt;"",A_remplir!U579,"")</f>
        <v/>
      </c>
      <c r="AK566" s="9"/>
      <c r="AL566" s="9"/>
      <c r="AM566" s="9"/>
      <c r="AN566" s="9"/>
      <c r="AO566" s="9"/>
      <c r="AP566" s="9"/>
      <c r="AQ566" s="9"/>
      <c r="AR566" s="9"/>
      <c r="AS566" s="9"/>
      <c r="AT566" s="9"/>
      <c r="AU566" s="9"/>
      <c r="AV566" s="9"/>
      <c r="AW566" s="9"/>
      <c r="AX566" s="9"/>
      <c r="AY566" s="9"/>
      <c r="AZ566" s="9"/>
      <c r="BA566" s="9"/>
      <c r="BB566" s="9"/>
      <c r="BC566" s="44" t="str">
        <f>IF(AND(AC566&lt;&gt;"",AF566&lt;&gt;""),SUMPRODUCT((A_remplir!A579:A1568=A566)*A_remplir!D579:D1568),"")</f>
        <v/>
      </c>
      <c r="BD566" s="9"/>
      <c r="BE566" s="9"/>
      <c r="BF566" s="9"/>
      <c r="BG566" s="9"/>
      <c r="BH566" s="9"/>
      <c r="BI566" s="9"/>
      <c r="BJ566" s="9"/>
      <c r="BK566" s="9"/>
      <c r="BL566" s="9"/>
      <c r="BM566" s="9"/>
      <c r="BN566" s="9"/>
      <c r="BO566" s="9"/>
      <c r="BP566" s="9"/>
      <c r="BQ566" s="9"/>
      <c r="BR566" s="9"/>
      <c r="BS566" s="9"/>
      <c r="BT566" s="9"/>
      <c r="BU566" s="9"/>
      <c r="BV566" s="9"/>
      <c r="BW566" s="9"/>
      <c r="BX566" s="9"/>
      <c r="BY566" s="9"/>
      <c r="BZ566" s="9"/>
      <c r="CA566" s="9"/>
      <c r="CB566" s="9"/>
      <c r="CC566" s="9"/>
      <c r="CD566" s="9"/>
      <c r="CE566" s="9"/>
      <c r="CF566" s="9"/>
      <c r="CG566" s="9"/>
      <c r="CH566" s="9"/>
      <c r="CI566" s="9"/>
      <c r="CJ566" s="9"/>
      <c r="CK566" s="9"/>
      <c r="CL566" s="9"/>
      <c r="CM566" s="9" t="str">
        <f>IF(A_remplir!U579&lt;&gt;"",A_remplir!U579,"")</f>
        <v/>
      </c>
      <c r="CN566" s="9" t="str">
        <f>IF(A_remplir!W579&lt;&gt;"",A_remplir!W579,"")</f>
        <v/>
      </c>
      <c r="CO566" s="36" t="str">
        <f t="shared" si="17"/>
        <v/>
      </c>
    </row>
    <row r="567" spans="1:93" x14ac:dyDescent="0.25">
      <c r="A567" s="9"/>
      <c r="B567" s="9"/>
      <c r="C567" s="9"/>
      <c r="D567" s="9"/>
      <c r="E567" s="9"/>
      <c r="F567" s="9" t="str">
        <f>IF(A567&lt;&gt;"",A_remplir!$B$3,"")</f>
        <v/>
      </c>
      <c r="G567" s="9"/>
      <c r="H567" s="9" t="str">
        <f>IFERROR(VLOOKUP(G567,DONNEES!$C$2:$D$4,2,FALSE),"")</f>
        <v/>
      </c>
      <c r="I567" s="9"/>
      <c r="J567" s="9" t="str">
        <f>IFERROR(VLOOKUP(I567,DONNEES!$A$2:$B$4,2,FALSE),"")</f>
        <v/>
      </c>
      <c r="K567" s="9"/>
      <c r="L567" s="9"/>
      <c r="M567" s="9"/>
      <c r="N567" s="9" t="str">
        <f>IF(IF(A_remplir!B580&lt;&gt;0,A_remplir!B580,A_remplir!D580)=0,"",IF(A_remplir!B580&lt;&gt;0,A_remplir!B580,A_remplir!D580))</f>
        <v/>
      </c>
      <c r="O567" s="9"/>
      <c r="P567" s="9"/>
      <c r="Q567" s="9"/>
      <c r="R567" s="9" t="str">
        <f>IF(A_remplir!L580&lt;&gt;0,A_remplir!L580,"")</f>
        <v/>
      </c>
      <c r="S567" s="9" t="str">
        <f t="shared" si="18"/>
        <v/>
      </c>
      <c r="T567" s="9" t="str">
        <f>IF(A_remplir!I580&lt;&gt;0,A_remplir!I580,"")</f>
        <v/>
      </c>
      <c r="U567" s="9"/>
      <c r="V567" s="39" t="str">
        <f>IF(BC567&lt;&gt;"",A_remplir!$B$6,"")</f>
        <v/>
      </c>
      <c r="W567" s="9"/>
      <c r="X567" s="9"/>
      <c r="Y567" s="9"/>
      <c r="Z567" s="9"/>
      <c r="AA567" s="9"/>
      <c r="AB567" s="9"/>
      <c r="AC567" s="9"/>
      <c r="AD567" s="9"/>
      <c r="AE567" s="9"/>
      <c r="AF567" s="9"/>
      <c r="AG567" s="9"/>
      <c r="AH567" s="9" t="str">
        <f>+IFERROR(VLOOKUP(AG567,DONNEES!M$6:$N566,2,0),"")</f>
        <v/>
      </c>
      <c r="AI567" s="9"/>
      <c r="AJ567" s="9" t="str">
        <f>IF(A_remplir!U580&lt;&gt;"",A_remplir!U580,"")</f>
        <v/>
      </c>
      <c r="AK567" s="9"/>
      <c r="AL567" s="9"/>
      <c r="AM567" s="9"/>
      <c r="AN567" s="9"/>
      <c r="AO567" s="9"/>
      <c r="AP567" s="9"/>
      <c r="AQ567" s="9"/>
      <c r="AR567" s="9"/>
      <c r="AS567" s="9"/>
      <c r="AT567" s="9"/>
      <c r="AU567" s="9"/>
      <c r="AV567" s="9"/>
      <c r="AW567" s="9"/>
      <c r="AX567" s="9"/>
      <c r="AY567" s="9"/>
      <c r="AZ567" s="9"/>
      <c r="BA567" s="9"/>
      <c r="BB567" s="9"/>
      <c r="BC567" s="44" t="str">
        <f>IF(AND(AC567&lt;&gt;"",AF567&lt;&gt;""),SUMPRODUCT((A_remplir!A580:A1569=A567)*A_remplir!D580:D1569),"")</f>
        <v/>
      </c>
      <c r="BD567" s="9"/>
      <c r="BE567" s="9"/>
      <c r="BF567" s="9"/>
      <c r="BG567" s="9"/>
      <c r="BH567" s="9"/>
      <c r="BI567" s="9"/>
      <c r="BJ567" s="9"/>
      <c r="BK567" s="9"/>
      <c r="BL567" s="9"/>
      <c r="BM567" s="9"/>
      <c r="BN567" s="9"/>
      <c r="BO567" s="9"/>
      <c r="BP567" s="9"/>
      <c r="BQ567" s="9"/>
      <c r="BR567" s="9"/>
      <c r="BS567" s="9"/>
      <c r="BT567" s="9"/>
      <c r="BU567" s="9"/>
      <c r="BV567" s="9"/>
      <c r="BW567" s="9"/>
      <c r="BX567" s="9"/>
      <c r="BY567" s="9"/>
      <c r="BZ567" s="9"/>
      <c r="CA567" s="9"/>
      <c r="CB567" s="9"/>
      <c r="CC567" s="9"/>
      <c r="CD567" s="9"/>
      <c r="CE567" s="9"/>
      <c r="CF567" s="9"/>
      <c r="CG567" s="9"/>
      <c r="CH567" s="9"/>
      <c r="CI567" s="9"/>
      <c r="CJ567" s="9"/>
      <c r="CK567" s="9"/>
      <c r="CL567" s="9"/>
      <c r="CM567" s="9" t="str">
        <f>IF(A_remplir!U580&lt;&gt;"",A_remplir!U580,"")</f>
        <v/>
      </c>
      <c r="CN567" s="9" t="str">
        <f>IF(A_remplir!W580&lt;&gt;"",A_remplir!W580,"")</f>
        <v/>
      </c>
      <c r="CO567" s="36" t="str">
        <f t="shared" si="17"/>
        <v/>
      </c>
    </row>
    <row r="568" spans="1:93" x14ac:dyDescent="0.25">
      <c r="A568" s="9"/>
      <c r="B568" s="9"/>
      <c r="C568" s="9"/>
      <c r="D568" s="9"/>
      <c r="E568" s="9"/>
      <c r="F568" s="9" t="str">
        <f>IF(A568&lt;&gt;"",A_remplir!$B$3,"")</f>
        <v/>
      </c>
      <c r="G568" s="9"/>
      <c r="H568" s="9" t="str">
        <f>IFERROR(VLOOKUP(G568,DONNEES!$C$2:$D$4,2,FALSE),"")</f>
        <v/>
      </c>
      <c r="I568" s="9"/>
      <c r="J568" s="9" t="str">
        <f>IFERROR(VLOOKUP(I568,DONNEES!$A$2:$B$4,2,FALSE),"")</f>
        <v/>
      </c>
      <c r="K568" s="9"/>
      <c r="L568" s="9"/>
      <c r="M568" s="9"/>
      <c r="N568" s="9" t="str">
        <f>IF(IF(A_remplir!B581&lt;&gt;0,A_remplir!B581,A_remplir!D581)=0,"",IF(A_remplir!B581&lt;&gt;0,A_remplir!B581,A_remplir!D581))</f>
        <v/>
      </c>
      <c r="O568" s="9"/>
      <c r="P568" s="9"/>
      <c r="Q568" s="9"/>
      <c r="R568" s="9" t="str">
        <f>IF(A_remplir!L581&lt;&gt;0,A_remplir!L581,"")</f>
        <v/>
      </c>
      <c r="S568" s="9" t="str">
        <f t="shared" si="18"/>
        <v/>
      </c>
      <c r="T568" s="9" t="str">
        <f>IF(A_remplir!I581&lt;&gt;0,A_remplir!I581,"")</f>
        <v/>
      </c>
      <c r="U568" s="9"/>
      <c r="V568" s="39" t="str">
        <f>IF(BC568&lt;&gt;"",A_remplir!$B$6,"")</f>
        <v/>
      </c>
      <c r="W568" s="9"/>
      <c r="X568" s="9"/>
      <c r="Y568" s="9"/>
      <c r="Z568" s="9"/>
      <c r="AA568" s="9"/>
      <c r="AB568" s="9"/>
      <c r="AC568" s="9"/>
      <c r="AD568" s="9"/>
      <c r="AE568" s="9"/>
      <c r="AF568" s="9"/>
      <c r="AG568" s="9"/>
      <c r="AH568" s="9" t="str">
        <f>+IFERROR(VLOOKUP(AG568,DONNEES!M$6:$N567,2,0),"")</f>
        <v/>
      </c>
      <c r="AI568" s="9"/>
      <c r="AJ568" s="9" t="str">
        <f>IF(A_remplir!U581&lt;&gt;"",A_remplir!U581,"")</f>
        <v/>
      </c>
      <c r="AK568" s="9"/>
      <c r="AL568" s="9"/>
      <c r="AM568" s="9"/>
      <c r="AN568" s="9"/>
      <c r="AO568" s="9"/>
      <c r="AP568" s="9"/>
      <c r="AQ568" s="9"/>
      <c r="AR568" s="9"/>
      <c r="AS568" s="9"/>
      <c r="AT568" s="9"/>
      <c r="AU568" s="9"/>
      <c r="AV568" s="9"/>
      <c r="AW568" s="9"/>
      <c r="AX568" s="9"/>
      <c r="AY568" s="9"/>
      <c r="AZ568" s="9"/>
      <c r="BA568" s="9"/>
      <c r="BB568" s="9"/>
      <c r="BC568" s="44" t="str">
        <f>IF(AND(AC568&lt;&gt;"",AF568&lt;&gt;""),SUMPRODUCT((A_remplir!A581:A1570=A568)*A_remplir!D581:D1570),"")</f>
        <v/>
      </c>
      <c r="BD568" s="9"/>
      <c r="BE568" s="9"/>
      <c r="BF568" s="9"/>
      <c r="BG568" s="9"/>
      <c r="BH568" s="9"/>
      <c r="BI568" s="9"/>
      <c r="BJ568" s="9"/>
      <c r="BK568" s="9"/>
      <c r="BL568" s="9"/>
      <c r="BM568" s="9"/>
      <c r="BN568" s="9"/>
      <c r="BO568" s="9"/>
      <c r="BP568" s="9"/>
      <c r="BQ568" s="9"/>
      <c r="BR568" s="9"/>
      <c r="BS568" s="9"/>
      <c r="BT568" s="9"/>
      <c r="BU568" s="9"/>
      <c r="BV568" s="9"/>
      <c r="BW568" s="9"/>
      <c r="BX568" s="9"/>
      <c r="BY568" s="9"/>
      <c r="BZ568" s="9"/>
      <c r="CA568" s="9"/>
      <c r="CB568" s="9"/>
      <c r="CC568" s="9"/>
      <c r="CD568" s="9"/>
      <c r="CE568" s="9"/>
      <c r="CF568" s="9"/>
      <c r="CG568" s="9"/>
      <c r="CH568" s="9"/>
      <c r="CI568" s="9"/>
      <c r="CJ568" s="9"/>
      <c r="CK568" s="9"/>
      <c r="CL568" s="9"/>
      <c r="CM568" s="9" t="str">
        <f>IF(A_remplir!U581&lt;&gt;"",A_remplir!U581,"")</f>
        <v/>
      </c>
      <c r="CN568" s="9" t="str">
        <f>IF(A_remplir!W581&lt;&gt;"",A_remplir!W581,"")</f>
        <v/>
      </c>
      <c r="CO568" s="36" t="str">
        <f t="shared" si="17"/>
        <v/>
      </c>
    </row>
    <row r="569" spans="1:93" x14ac:dyDescent="0.25">
      <c r="A569" s="9"/>
      <c r="B569" s="9"/>
      <c r="C569" s="9"/>
      <c r="D569" s="9"/>
      <c r="E569" s="9"/>
      <c r="F569" s="9" t="str">
        <f>IF(A569&lt;&gt;"",A_remplir!$B$3,"")</f>
        <v/>
      </c>
      <c r="G569" s="9"/>
      <c r="H569" s="9" t="str">
        <f>IFERROR(VLOOKUP(G569,DONNEES!$C$2:$D$4,2,FALSE),"")</f>
        <v/>
      </c>
      <c r="I569" s="9"/>
      <c r="J569" s="9" t="str">
        <f>IFERROR(VLOOKUP(I569,DONNEES!$A$2:$B$4,2,FALSE),"")</f>
        <v/>
      </c>
      <c r="K569" s="9"/>
      <c r="L569" s="9"/>
      <c r="M569" s="9"/>
      <c r="N569" s="9" t="str">
        <f>IF(IF(A_remplir!B582&lt;&gt;0,A_remplir!B582,A_remplir!D582)=0,"",IF(A_remplir!B582&lt;&gt;0,A_remplir!B582,A_remplir!D582))</f>
        <v/>
      </c>
      <c r="O569" s="9"/>
      <c r="P569" s="9"/>
      <c r="Q569" s="9"/>
      <c r="R569" s="9" t="str">
        <f>IF(A_remplir!L582&lt;&gt;0,A_remplir!L582,"")</f>
        <v/>
      </c>
      <c r="S569" s="9" t="str">
        <f t="shared" si="18"/>
        <v/>
      </c>
      <c r="T569" s="9" t="str">
        <f>IF(A_remplir!I582&lt;&gt;0,A_remplir!I582,"")</f>
        <v/>
      </c>
      <c r="U569" s="9"/>
      <c r="V569" s="39" t="str">
        <f>IF(BC569&lt;&gt;"",A_remplir!$B$6,"")</f>
        <v/>
      </c>
      <c r="W569" s="9"/>
      <c r="X569" s="9"/>
      <c r="Y569" s="9"/>
      <c r="Z569" s="9"/>
      <c r="AA569" s="9"/>
      <c r="AB569" s="9"/>
      <c r="AC569" s="9"/>
      <c r="AD569" s="9"/>
      <c r="AE569" s="9"/>
      <c r="AF569" s="9"/>
      <c r="AG569" s="9"/>
      <c r="AH569" s="9" t="str">
        <f>+IFERROR(VLOOKUP(AG569,DONNEES!M$6:$N568,2,0),"")</f>
        <v/>
      </c>
      <c r="AI569" s="9"/>
      <c r="AJ569" s="9" t="str">
        <f>IF(A_remplir!U582&lt;&gt;"",A_remplir!U582,"")</f>
        <v/>
      </c>
      <c r="AK569" s="9"/>
      <c r="AL569" s="9"/>
      <c r="AM569" s="9"/>
      <c r="AN569" s="9"/>
      <c r="AO569" s="9"/>
      <c r="AP569" s="9"/>
      <c r="AQ569" s="9"/>
      <c r="AR569" s="9"/>
      <c r="AS569" s="9"/>
      <c r="AT569" s="9"/>
      <c r="AU569" s="9"/>
      <c r="AV569" s="9"/>
      <c r="AW569" s="9"/>
      <c r="AX569" s="9"/>
      <c r="AY569" s="9"/>
      <c r="AZ569" s="9"/>
      <c r="BA569" s="9"/>
      <c r="BB569" s="9"/>
      <c r="BC569" s="44" t="str">
        <f>IF(AND(AC569&lt;&gt;"",AF569&lt;&gt;""),SUMPRODUCT((A_remplir!A582:A1571=A569)*A_remplir!D582:D1571),"")</f>
        <v/>
      </c>
      <c r="BD569" s="9"/>
      <c r="BE569" s="9"/>
      <c r="BF569" s="9"/>
      <c r="BG569" s="9"/>
      <c r="BH569" s="9"/>
      <c r="BI569" s="9"/>
      <c r="BJ569" s="9"/>
      <c r="BK569" s="9"/>
      <c r="BL569" s="9"/>
      <c r="BM569" s="9"/>
      <c r="BN569" s="9"/>
      <c r="BO569" s="9"/>
      <c r="BP569" s="9"/>
      <c r="BQ569" s="9"/>
      <c r="BR569" s="9"/>
      <c r="BS569" s="9"/>
      <c r="BT569" s="9"/>
      <c r="BU569" s="9"/>
      <c r="BV569" s="9"/>
      <c r="BW569" s="9"/>
      <c r="BX569" s="9"/>
      <c r="BY569" s="9"/>
      <c r="BZ569" s="9"/>
      <c r="CA569" s="9"/>
      <c r="CB569" s="9"/>
      <c r="CC569" s="9"/>
      <c r="CD569" s="9"/>
      <c r="CE569" s="9"/>
      <c r="CF569" s="9"/>
      <c r="CG569" s="9"/>
      <c r="CH569" s="9"/>
      <c r="CI569" s="9"/>
      <c r="CJ569" s="9"/>
      <c r="CK569" s="9"/>
      <c r="CL569" s="9"/>
      <c r="CM569" s="9" t="str">
        <f>IF(A_remplir!U582&lt;&gt;"",A_remplir!U582,"")</f>
        <v/>
      </c>
      <c r="CN569" s="9" t="str">
        <f>IF(A_remplir!W582&lt;&gt;"",A_remplir!W582,"")</f>
        <v/>
      </c>
      <c r="CO569" s="36" t="str">
        <f t="shared" si="17"/>
        <v/>
      </c>
    </row>
    <row r="570" spans="1:93" x14ac:dyDescent="0.25">
      <c r="A570" s="9"/>
      <c r="B570" s="9"/>
      <c r="C570" s="9"/>
      <c r="D570" s="9"/>
      <c r="E570" s="9"/>
      <c r="F570" s="9" t="str">
        <f>IF(A570&lt;&gt;"",A_remplir!$B$3,"")</f>
        <v/>
      </c>
      <c r="G570" s="9"/>
      <c r="H570" s="9" t="str">
        <f>IFERROR(VLOOKUP(G570,DONNEES!$C$2:$D$4,2,FALSE),"")</f>
        <v/>
      </c>
      <c r="I570" s="9"/>
      <c r="J570" s="9" t="str">
        <f>IFERROR(VLOOKUP(I570,DONNEES!$A$2:$B$4,2,FALSE),"")</f>
        <v/>
      </c>
      <c r="K570" s="9"/>
      <c r="L570" s="9"/>
      <c r="M570" s="9"/>
      <c r="N570" s="9" t="str">
        <f>IF(IF(A_remplir!B583&lt;&gt;0,A_remplir!B583,A_remplir!D583)=0,"",IF(A_remplir!B583&lt;&gt;0,A_remplir!B583,A_remplir!D583))</f>
        <v/>
      </c>
      <c r="O570" s="9"/>
      <c r="P570" s="9"/>
      <c r="Q570" s="9"/>
      <c r="R570" s="9" t="str">
        <f>IF(A_remplir!L583&lt;&gt;0,A_remplir!L583,"")</f>
        <v/>
      </c>
      <c r="S570" s="9" t="str">
        <f t="shared" si="18"/>
        <v/>
      </c>
      <c r="T570" s="9" t="str">
        <f>IF(A_remplir!I583&lt;&gt;0,A_remplir!I583,"")</f>
        <v/>
      </c>
      <c r="U570" s="9"/>
      <c r="V570" s="39" t="str">
        <f>IF(BC570&lt;&gt;"",A_remplir!$B$6,"")</f>
        <v/>
      </c>
      <c r="W570" s="9"/>
      <c r="X570" s="9"/>
      <c r="Y570" s="9"/>
      <c r="Z570" s="9"/>
      <c r="AA570" s="9"/>
      <c r="AB570" s="9"/>
      <c r="AC570" s="9"/>
      <c r="AD570" s="9"/>
      <c r="AE570" s="9"/>
      <c r="AF570" s="9"/>
      <c r="AG570" s="9"/>
      <c r="AH570" s="9" t="str">
        <f>+IFERROR(VLOOKUP(AG570,DONNEES!M$6:$N569,2,0),"")</f>
        <v/>
      </c>
      <c r="AI570" s="9"/>
      <c r="AJ570" s="9" t="str">
        <f>IF(A_remplir!U583&lt;&gt;"",A_remplir!U583,"")</f>
        <v/>
      </c>
      <c r="AK570" s="9"/>
      <c r="AL570" s="9"/>
      <c r="AM570" s="9"/>
      <c r="AN570" s="9"/>
      <c r="AO570" s="9"/>
      <c r="AP570" s="9"/>
      <c r="AQ570" s="9"/>
      <c r="AR570" s="9"/>
      <c r="AS570" s="9"/>
      <c r="AT570" s="9"/>
      <c r="AU570" s="9"/>
      <c r="AV570" s="9"/>
      <c r="AW570" s="9"/>
      <c r="AX570" s="9"/>
      <c r="AY570" s="9"/>
      <c r="AZ570" s="9"/>
      <c r="BA570" s="9"/>
      <c r="BB570" s="9"/>
      <c r="BC570" s="44" t="str">
        <f>IF(AND(AC570&lt;&gt;"",AF570&lt;&gt;""),SUMPRODUCT((A_remplir!A583:A1572=A570)*A_remplir!D583:D1572),"")</f>
        <v/>
      </c>
      <c r="BD570" s="9"/>
      <c r="BE570" s="9"/>
      <c r="BF570" s="9"/>
      <c r="BG570" s="9"/>
      <c r="BH570" s="9"/>
      <c r="BI570" s="9"/>
      <c r="BJ570" s="9"/>
      <c r="BK570" s="9"/>
      <c r="BL570" s="9"/>
      <c r="BM570" s="9"/>
      <c r="BN570" s="9"/>
      <c r="BO570" s="9"/>
      <c r="BP570" s="9"/>
      <c r="BQ570" s="9"/>
      <c r="BR570" s="9"/>
      <c r="BS570" s="9"/>
      <c r="BT570" s="9"/>
      <c r="BU570" s="9"/>
      <c r="BV570" s="9"/>
      <c r="BW570" s="9"/>
      <c r="BX570" s="9"/>
      <c r="BY570" s="9"/>
      <c r="BZ570" s="9"/>
      <c r="CA570" s="9"/>
      <c r="CB570" s="9"/>
      <c r="CC570" s="9"/>
      <c r="CD570" s="9"/>
      <c r="CE570" s="9"/>
      <c r="CF570" s="9"/>
      <c r="CG570" s="9"/>
      <c r="CH570" s="9"/>
      <c r="CI570" s="9"/>
      <c r="CJ570" s="9"/>
      <c r="CK570" s="9"/>
      <c r="CL570" s="9"/>
      <c r="CM570" s="9" t="str">
        <f>IF(A_remplir!U583&lt;&gt;"",A_remplir!U583,"")</f>
        <v/>
      </c>
      <c r="CN570" s="9" t="str">
        <f>IF(A_remplir!W583&lt;&gt;"",A_remplir!W583,"")</f>
        <v/>
      </c>
      <c r="CO570" s="36" t="str">
        <f t="shared" ref="CO570:CO633" si="19">IF(CM570&lt;&gt;"","01","")</f>
        <v/>
      </c>
    </row>
    <row r="571" spans="1:93" x14ac:dyDescent="0.25">
      <c r="A571" s="9"/>
      <c r="B571" s="9"/>
      <c r="C571" s="9"/>
      <c r="D571" s="9"/>
      <c r="E571" s="9"/>
      <c r="F571" s="9" t="str">
        <f>IF(A571&lt;&gt;"",A_remplir!$B$3,"")</f>
        <v/>
      </c>
      <c r="G571" s="9"/>
      <c r="H571" s="9" t="str">
        <f>IFERROR(VLOOKUP(G571,DONNEES!$C$2:$D$4,2,FALSE),"")</f>
        <v/>
      </c>
      <c r="I571" s="9"/>
      <c r="J571" s="9" t="str">
        <f>IFERROR(VLOOKUP(I571,DONNEES!$A$2:$B$4,2,FALSE),"")</f>
        <v/>
      </c>
      <c r="K571" s="9"/>
      <c r="L571" s="9"/>
      <c r="M571" s="9"/>
      <c r="N571" s="9" t="str">
        <f>IF(IF(A_remplir!B584&lt;&gt;0,A_remplir!B584,A_remplir!D584)=0,"",IF(A_remplir!B584&lt;&gt;0,A_remplir!B584,A_remplir!D584))</f>
        <v/>
      </c>
      <c r="O571" s="9"/>
      <c r="P571" s="9"/>
      <c r="Q571" s="9"/>
      <c r="R571" s="9" t="str">
        <f>IF(A_remplir!L584&lt;&gt;0,A_remplir!L584,"")</f>
        <v/>
      </c>
      <c r="S571" s="9" t="str">
        <f t="shared" si="18"/>
        <v/>
      </c>
      <c r="T571" s="9" t="str">
        <f>IF(A_remplir!I584&lt;&gt;0,A_remplir!I584,"")</f>
        <v/>
      </c>
      <c r="U571" s="9"/>
      <c r="V571" s="39" t="str">
        <f>IF(BC571&lt;&gt;"",A_remplir!$B$6,"")</f>
        <v/>
      </c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 t="str">
        <f>+IFERROR(VLOOKUP(AG571,DONNEES!M$6:$N570,2,0),"")</f>
        <v/>
      </c>
      <c r="AI571" s="9"/>
      <c r="AJ571" s="9" t="str">
        <f>IF(A_remplir!U584&lt;&gt;"",A_remplir!U584,"")</f>
        <v/>
      </c>
      <c r="AK571" s="9"/>
      <c r="AL571" s="9"/>
      <c r="AM571" s="9"/>
      <c r="AN571" s="9"/>
      <c r="AO571" s="9"/>
      <c r="AP571" s="9"/>
      <c r="AQ571" s="9"/>
      <c r="AR571" s="9"/>
      <c r="AS571" s="9"/>
      <c r="AT571" s="9"/>
      <c r="AU571" s="9"/>
      <c r="AV571" s="9"/>
      <c r="AW571" s="9"/>
      <c r="AX571" s="9"/>
      <c r="AY571" s="9"/>
      <c r="AZ571" s="9"/>
      <c r="BA571" s="9"/>
      <c r="BB571" s="9"/>
      <c r="BC571" s="44" t="str">
        <f>IF(AND(AC571&lt;&gt;"",AF571&lt;&gt;""),SUMPRODUCT((A_remplir!A584:A1573=A571)*A_remplir!D584:D1573),"")</f>
        <v/>
      </c>
      <c r="BD571" s="9"/>
      <c r="BE571" s="9"/>
      <c r="BF571" s="9"/>
      <c r="BG571" s="9"/>
      <c r="BH571" s="9"/>
      <c r="BI571" s="9"/>
      <c r="BJ571" s="9"/>
      <c r="BK571" s="9"/>
      <c r="BL571" s="9"/>
      <c r="BM571" s="9"/>
      <c r="BN571" s="9"/>
      <c r="BO571" s="9"/>
      <c r="BP571" s="9"/>
      <c r="BQ571" s="9"/>
      <c r="BR571" s="9"/>
      <c r="BS571" s="9"/>
      <c r="BT571" s="9"/>
      <c r="BU571" s="9"/>
      <c r="BV571" s="9"/>
      <c r="BW571" s="9"/>
      <c r="BX571" s="9"/>
      <c r="BY571" s="9"/>
      <c r="BZ571" s="9"/>
      <c r="CA571" s="9"/>
      <c r="CB571" s="9"/>
      <c r="CC571" s="9"/>
      <c r="CD571" s="9"/>
      <c r="CE571" s="9"/>
      <c r="CF571" s="9"/>
      <c r="CG571" s="9"/>
      <c r="CH571" s="9"/>
      <c r="CI571" s="9"/>
      <c r="CJ571" s="9"/>
      <c r="CK571" s="9"/>
      <c r="CL571" s="9"/>
      <c r="CM571" s="9" t="str">
        <f>IF(A_remplir!U584&lt;&gt;"",A_remplir!U584,"")</f>
        <v/>
      </c>
      <c r="CN571" s="9" t="str">
        <f>IF(A_remplir!W584&lt;&gt;"",A_remplir!W584,"")</f>
        <v/>
      </c>
      <c r="CO571" s="36" t="str">
        <f t="shared" si="19"/>
        <v/>
      </c>
    </row>
    <row r="572" spans="1:93" x14ac:dyDescent="0.25">
      <c r="A572" s="9"/>
      <c r="B572" s="9"/>
      <c r="C572" s="9"/>
      <c r="D572" s="9"/>
      <c r="E572" s="9"/>
      <c r="F572" s="9" t="str">
        <f>IF(A572&lt;&gt;"",A_remplir!$B$3,"")</f>
        <v/>
      </c>
      <c r="G572" s="9"/>
      <c r="H572" s="9" t="str">
        <f>IFERROR(VLOOKUP(G572,DONNEES!$C$2:$D$4,2,FALSE),"")</f>
        <v/>
      </c>
      <c r="I572" s="9"/>
      <c r="J572" s="9" t="str">
        <f>IFERROR(VLOOKUP(I572,DONNEES!$A$2:$B$4,2,FALSE),"")</f>
        <v/>
      </c>
      <c r="K572" s="9"/>
      <c r="L572" s="9"/>
      <c r="M572" s="9"/>
      <c r="N572" s="9" t="str">
        <f>IF(IF(A_remplir!B585&lt;&gt;0,A_remplir!B585,A_remplir!D585)=0,"",IF(A_remplir!B585&lt;&gt;0,A_remplir!B585,A_remplir!D585))</f>
        <v/>
      </c>
      <c r="O572" s="9"/>
      <c r="P572" s="9"/>
      <c r="Q572" s="9"/>
      <c r="R572" s="9" t="str">
        <f>IF(A_remplir!L585&lt;&gt;0,A_remplir!L585,"")</f>
        <v/>
      </c>
      <c r="S572" s="9" t="str">
        <f t="shared" si="18"/>
        <v/>
      </c>
      <c r="T572" s="9" t="str">
        <f>IF(A_remplir!I585&lt;&gt;0,A_remplir!I585,"")</f>
        <v/>
      </c>
      <c r="U572" s="9"/>
      <c r="V572" s="39" t="str">
        <f>IF(BC572&lt;&gt;"",A_remplir!$B$6,"")</f>
        <v/>
      </c>
      <c r="W572" s="9"/>
      <c r="X572" s="9"/>
      <c r="Y572" s="9"/>
      <c r="Z572" s="9"/>
      <c r="AA572" s="9"/>
      <c r="AB572" s="9"/>
      <c r="AC572" s="9"/>
      <c r="AD572" s="9"/>
      <c r="AE572" s="9"/>
      <c r="AF572" s="9"/>
      <c r="AG572" s="9"/>
      <c r="AH572" s="9" t="str">
        <f>+IFERROR(VLOOKUP(AG572,DONNEES!M$6:$N571,2,0),"")</f>
        <v/>
      </c>
      <c r="AI572" s="9"/>
      <c r="AJ572" s="9" t="str">
        <f>IF(A_remplir!U585&lt;&gt;"",A_remplir!U585,"")</f>
        <v/>
      </c>
      <c r="AK572" s="9"/>
      <c r="AL572" s="9"/>
      <c r="AM572" s="9"/>
      <c r="AN572" s="9"/>
      <c r="AO572" s="9"/>
      <c r="AP572" s="9"/>
      <c r="AQ572" s="9"/>
      <c r="AR572" s="9"/>
      <c r="AS572" s="9"/>
      <c r="AT572" s="9"/>
      <c r="AU572" s="9"/>
      <c r="AV572" s="9"/>
      <c r="AW572" s="9"/>
      <c r="AX572" s="9"/>
      <c r="AY572" s="9"/>
      <c r="AZ572" s="9"/>
      <c r="BA572" s="9"/>
      <c r="BB572" s="9"/>
      <c r="BC572" s="44" t="str">
        <f>IF(AND(AC572&lt;&gt;"",AF572&lt;&gt;""),SUMPRODUCT((A_remplir!A585:A1574=A572)*A_remplir!D585:D1574),"")</f>
        <v/>
      </c>
      <c r="BD572" s="9"/>
      <c r="BE572" s="9"/>
      <c r="BF572" s="9"/>
      <c r="BG572" s="9"/>
      <c r="BH572" s="9"/>
      <c r="BI572" s="9"/>
      <c r="BJ572" s="9"/>
      <c r="BK572" s="9"/>
      <c r="BL572" s="9"/>
      <c r="BM572" s="9"/>
      <c r="BN572" s="9"/>
      <c r="BO572" s="9"/>
      <c r="BP572" s="9"/>
      <c r="BQ572" s="9"/>
      <c r="BR572" s="9"/>
      <c r="BS572" s="9"/>
      <c r="BT572" s="9"/>
      <c r="BU572" s="9"/>
      <c r="BV572" s="9"/>
      <c r="BW572" s="9"/>
      <c r="BX572" s="9"/>
      <c r="BY572" s="9"/>
      <c r="BZ572" s="9"/>
      <c r="CA572" s="9"/>
      <c r="CB572" s="9"/>
      <c r="CC572" s="9"/>
      <c r="CD572" s="9"/>
      <c r="CE572" s="9"/>
      <c r="CF572" s="9"/>
      <c r="CG572" s="9"/>
      <c r="CH572" s="9"/>
      <c r="CI572" s="9"/>
      <c r="CJ572" s="9"/>
      <c r="CK572" s="9"/>
      <c r="CL572" s="9"/>
      <c r="CM572" s="9" t="str">
        <f>IF(A_remplir!U585&lt;&gt;"",A_remplir!U585,"")</f>
        <v/>
      </c>
      <c r="CN572" s="9" t="str">
        <f>IF(A_remplir!W585&lt;&gt;"",A_remplir!W585,"")</f>
        <v/>
      </c>
      <c r="CO572" s="36" t="str">
        <f t="shared" si="19"/>
        <v/>
      </c>
    </row>
    <row r="573" spans="1:93" x14ac:dyDescent="0.25">
      <c r="A573" s="9"/>
      <c r="B573" s="9"/>
      <c r="C573" s="9"/>
      <c r="D573" s="9"/>
      <c r="E573" s="9"/>
      <c r="F573" s="9" t="str">
        <f>IF(A573&lt;&gt;"",A_remplir!$B$3,"")</f>
        <v/>
      </c>
      <c r="G573" s="9"/>
      <c r="H573" s="9" t="str">
        <f>IFERROR(VLOOKUP(G573,DONNEES!$C$2:$D$4,2,FALSE),"")</f>
        <v/>
      </c>
      <c r="I573" s="9"/>
      <c r="J573" s="9" t="str">
        <f>IFERROR(VLOOKUP(I573,DONNEES!$A$2:$B$4,2,FALSE),"")</f>
        <v/>
      </c>
      <c r="K573" s="9"/>
      <c r="L573" s="9"/>
      <c r="M573" s="9"/>
      <c r="N573" s="9" t="str">
        <f>IF(IF(A_remplir!B586&lt;&gt;0,A_remplir!B586,A_remplir!D586)=0,"",IF(A_remplir!B586&lt;&gt;0,A_remplir!B586,A_remplir!D586))</f>
        <v/>
      </c>
      <c r="O573" s="9"/>
      <c r="P573" s="9"/>
      <c r="Q573" s="9"/>
      <c r="R573" s="9" t="str">
        <f>IF(A_remplir!L586&lt;&gt;0,A_remplir!L586,"")</f>
        <v/>
      </c>
      <c r="S573" s="9" t="str">
        <f t="shared" si="18"/>
        <v/>
      </c>
      <c r="T573" s="9" t="str">
        <f>IF(A_remplir!I586&lt;&gt;0,A_remplir!I586,"")</f>
        <v/>
      </c>
      <c r="U573" s="9"/>
      <c r="V573" s="39" t="str">
        <f>IF(BC573&lt;&gt;"",A_remplir!$B$6,"")</f>
        <v/>
      </c>
      <c r="W573" s="9"/>
      <c r="X573" s="9"/>
      <c r="Y573" s="9"/>
      <c r="Z573" s="9"/>
      <c r="AA573" s="9"/>
      <c r="AB573" s="9"/>
      <c r="AC573" s="9"/>
      <c r="AD573" s="9"/>
      <c r="AE573" s="9"/>
      <c r="AF573" s="9"/>
      <c r="AG573" s="9"/>
      <c r="AH573" s="9" t="str">
        <f>+IFERROR(VLOOKUP(AG573,DONNEES!M$6:$N572,2,0),"")</f>
        <v/>
      </c>
      <c r="AI573" s="9"/>
      <c r="AJ573" s="9" t="str">
        <f>IF(A_remplir!U586&lt;&gt;"",A_remplir!U586,"")</f>
        <v/>
      </c>
      <c r="AK573" s="9"/>
      <c r="AL573" s="9"/>
      <c r="AM573" s="9"/>
      <c r="AN573" s="9"/>
      <c r="AO573" s="9"/>
      <c r="AP573" s="9"/>
      <c r="AQ573" s="9"/>
      <c r="AR573" s="9"/>
      <c r="AS573" s="9"/>
      <c r="AT573" s="9"/>
      <c r="AU573" s="9"/>
      <c r="AV573" s="9"/>
      <c r="AW573" s="9"/>
      <c r="AX573" s="9"/>
      <c r="AY573" s="9"/>
      <c r="AZ573" s="9"/>
      <c r="BA573" s="9"/>
      <c r="BB573" s="9"/>
      <c r="BC573" s="44" t="str">
        <f>IF(AND(AC573&lt;&gt;"",AF573&lt;&gt;""),SUMPRODUCT((A_remplir!A586:A1575=A573)*A_remplir!D586:D1575),"")</f>
        <v/>
      </c>
      <c r="BD573" s="9"/>
      <c r="BE573" s="9"/>
      <c r="BF573" s="9"/>
      <c r="BG573" s="9"/>
      <c r="BH573" s="9"/>
      <c r="BI573" s="9"/>
      <c r="BJ573" s="9"/>
      <c r="BK573" s="9"/>
      <c r="BL573" s="9"/>
      <c r="BM573" s="9"/>
      <c r="BN573" s="9"/>
      <c r="BO573" s="9"/>
      <c r="BP573" s="9"/>
      <c r="BQ573" s="9"/>
      <c r="BR573" s="9"/>
      <c r="BS573" s="9"/>
      <c r="BT573" s="9"/>
      <c r="BU573" s="9"/>
      <c r="BV573" s="9"/>
      <c r="BW573" s="9"/>
      <c r="BX573" s="9"/>
      <c r="BY573" s="9"/>
      <c r="BZ573" s="9"/>
      <c r="CA573" s="9"/>
      <c r="CB573" s="9"/>
      <c r="CC573" s="9"/>
      <c r="CD573" s="9"/>
      <c r="CE573" s="9"/>
      <c r="CF573" s="9"/>
      <c r="CG573" s="9"/>
      <c r="CH573" s="9"/>
      <c r="CI573" s="9"/>
      <c r="CJ573" s="9"/>
      <c r="CK573" s="9"/>
      <c r="CL573" s="9"/>
      <c r="CM573" s="9" t="str">
        <f>IF(A_remplir!U586&lt;&gt;"",A_remplir!U586,"")</f>
        <v/>
      </c>
      <c r="CN573" s="9" t="str">
        <f>IF(A_remplir!W586&lt;&gt;"",A_remplir!W586,"")</f>
        <v/>
      </c>
      <c r="CO573" s="36" t="str">
        <f t="shared" si="19"/>
        <v/>
      </c>
    </row>
    <row r="574" spans="1:93" x14ac:dyDescent="0.25">
      <c r="A574" s="9"/>
      <c r="B574" s="9"/>
      <c r="C574" s="9"/>
      <c r="D574" s="9"/>
      <c r="E574" s="9"/>
      <c r="F574" s="9" t="str">
        <f>IF(A574&lt;&gt;"",A_remplir!$B$3,"")</f>
        <v/>
      </c>
      <c r="G574" s="9"/>
      <c r="H574" s="9" t="str">
        <f>IFERROR(VLOOKUP(G574,DONNEES!$C$2:$D$4,2,FALSE),"")</f>
        <v/>
      </c>
      <c r="I574" s="9"/>
      <c r="J574" s="9" t="str">
        <f>IFERROR(VLOOKUP(I574,DONNEES!$A$2:$B$4,2,FALSE),"")</f>
        <v/>
      </c>
      <c r="K574" s="9"/>
      <c r="L574" s="9"/>
      <c r="M574" s="9"/>
      <c r="N574" s="9" t="str">
        <f>IF(IF(A_remplir!B587&lt;&gt;0,A_remplir!B587,A_remplir!D587)=0,"",IF(A_remplir!B587&lt;&gt;0,A_remplir!B587,A_remplir!D587))</f>
        <v/>
      </c>
      <c r="O574" s="9"/>
      <c r="P574" s="9"/>
      <c r="Q574" s="9"/>
      <c r="R574" s="9" t="str">
        <f>IF(A_remplir!L587&lt;&gt;0,A_remplir!L587,"")</f>
        <v/>
      </c>
      <c r="S574" s="9" t="str">
        <f t="shared" si="18"/>
        <v/>
      </c>
      <c r="T574" s="9" t="str">
        <f>IF(A_remplir!I587&lt;&gt;0,A_remplir!I587,"")</f>
        <v/>
      </c>
      <c r="U574" s="9"/>
      <c r="V574" s="39" t="str">
        <f>IF(BC574&lt;&gt;"",A_remplir!$B$6,"")</f>
        <v/>
      </c>
      <c r="W574" s="9"/>
      <c r="X574" s="9"/>
      <c r="Y574" s="9"/>
      <c r="Z574" s="9"/>
      <c r="AA574" s="9"/>
      <c r="AB574" s="9"/>
      <c r="AC574" s="9"/>
      <c r="AD574" s="9"/>
      <c r="AE574" s="9"/>
      <c r="AF574" s="9"/>
      <c r="AG574" s="9"/>
      <c r="AH574" s="9" t="str">
        <f>+IFERROR(VLOOKUP(AG574,DONNEES!M$6:$N573,2,0),"")</f>
        <v/>
      </c>
      <c r="AI574" s="9"/>
      <c r="AJ574" s="9" t="str">
        <f>IF(A_remplir!U587&lt;&gt;"",A_remplir!U587,"")</f>
        <v/>
      </c>
      <c r="AK574" s="9"/>
      <c r="AL574" s="9"/>
      <c r="AM574" s="9"/>
      <c r="AN574" s="9"/>
      <c r="AO574" s="9"/>
      <c r="AP574" s="9"/>
      <c r="AQ574" s="9"/>
      <c r="AR574" s="9"/>
      <c r="AS574" s="9"/>
      <c r="AT574" s="9"/>
      <c r="AU574" s="9"/>
      <c r="AV574" s="9"/>
      <c r="AW574" s="9"/>
      <c r="AX574" s="9"/>
      <c r="AY574" s="9"/>
      <c r="AZ574" s="9"/>
      <c r="BA574" s="9"/>
      <c r="BB574" s="9"/>
      <c r="BC574" s="44" t="str">
        <f>IF(AND(AC574&lt;&gt;"",AF574&lt;&gt;""),SUMPRODUCT((A_remplir!A587:A1576=A574)*A_remplir!D587:D1576),"")</f>
        <v/>
      </c>
      <c r="BD574" s="9"/>
      <c r="BE574" s="9"/>
      <c r="BF574" s="9"/>
      <c r="BG574" s="9"/>
      <c r="BH574" s="9"/>
      <c r="BI574" s="9"/>
      <c r="BJ574" s="9"/>
      <c r="BK574" s="9"/>
      <c r="BL574" s="9"/>
      <c r="BM574" s="9"/>
      <c r="BN574" s="9"/>
      <c r="BO574" s="9"/>
      <c r="BP574" s="9"/>
      <c r="BQ574" s="9"/>
      <c r="BR574" s="9"/>
      <c r="BS574" s="9"/>
      <c r="BT574" s="9"/>
      <c r="BU574" s="9"/>
      <c r="BV574" s="9"/>
      <c r="BW574" s="9"/>
      <c r="BX574" s="9"/>
      <c r="BY574" s="9"/>
      <c r="BZ574" s="9"/>
      <c r="CA574" s="9"/>
      <c r="CB574" s="9"/>
      <c r="CC574" s="9"/>
      <c r="CD574" s="9"/>
      <c r="CE574" s="9"/>
      <c r="CF574" s="9"/>
      <c r="CG574" s="9"/>
      <c r="CH574" s="9"/>
      <c r="CI574" s="9"/>
      <c r="CJ574" s="9"/>
      <c r="CK574" s="9"/>
      <c r="CL574" s="9"/>
      <c r="CM574" s="9" t="str">
        <f>IF(A_remplir!U587&lt;&gt;"",A_remplir!U587,"")</f>
        <v/>
      </c>
      <c r="CN574" s="9" t="str">
        <f>IF(A_remplir!W587&lt;&gt;"",A_remplir!W587,"")</f>
        <v/>
      </c>
      <c r="CO574" s="36" t="str">
        <f t="shared" si="19"/>
        <v/>
      </c>
    </row>
    <row r="575" spans="1:93" x14ac:dyDescent="0.25">
      <c r="A575" s="9"/>
      <c r="B575" s="9"/>
      <c r="C575" s="9"/>
      <c r="D575" s="9"/>
      <c r="E575" s="9"/>
      <c r="F575" s="9" t="str">
        <f>IF(A575&lt;&gt;"",A_remplir!$B$3,"")</f>
        <v/>
      </c>
      <c r="G575" s="9"/>
      <c r="H575" s="9" t="str">
        <f>IFERROR(VLOOKUP(G575,DONNEES!$C$2:$D$4,2,FALSE),"")</f>
        <v/>
      </c>
      <c r="I575" s="9"/>
      <c r="J575" s="9" t="str">
        <f>IFERROR(VLOOKUP(I575,DONNEES!$A$2:$B$4,2,FALSE),"")</f>
        <v/>
      </c>
      <c r="K575" s="9"/>
      <c r="L575" s="9"/>
      <c r="M575" s="9"/>
      <c r="N575" s="9" t="str">
        <f>IF(IF(A_remplir!B588&lt;&gt;0,A_remplir!B588,A_remplir!D588)=0,"",IF(A_remplir!B588&lt;&gt;0,A_remplir!B588,A_remplir!D588))</f>
        <v/>
      </c>
      <c r="O575" s="9"/>
      <c r="P575" s="9"/>
      <c r="Q575" s="9"/>
      <c r="R575" s="9" t="str">
        <f>IF(A_remplir!L588&lt;&gt;0,A_remplir!L588,"")</f>
        <v/>
      </c>
      <c r="S575" s="9" t="str">
        <f t="shared" si="18"/>
        <v/>
      </c>
      <c r="T575" s="9" t="str">
        <f>IF(A_remplir!I588&lt;&gt;0,A_remplir!I588,"")</f>
        <v/>
      </c>
      <c r="U575" s="9"/>
      <c r="V575" s="39" t="str">
        <f>IF(BC575&lt;&gt;"",A_remplir!$B$6,"")</f>
        <v/>
      </c>
      <c r="W575" s="9"/>
      <c r="X575" s="9"/>
      <c r="Y575" s="9"/>
      <c r="Z575" s="9"/>
      <c r="AA575" s="9"/>
      <c r="AB575" s="9"/>
      <c r="AC575" s="9"/>
      <c r="AD575" s="9"/>
      <c r="AE575" s="9"/>
      <c r="AF575" s="9"/>
      <c r="AG575" s="9"/>
      <c r="AH575" s="9" t="str">
        <f>+IFERROR(VLOOKUP(AG575,DONNEES!M$6:$N574,2,0),"")</f>
        <v/>
      </c>
      <c r="AI575" s="9"/>
      <c r="AJ575" s="9" t="str">
        <f>IF(A_remplir!U588&lt;&gt;"",A_remplir!U588,"")</f>
        <v/>
      </c>
      <c r="AK575" s="9"/>
      <c r="AL575" s="9"/>
      <c r="AM575" s="9"/>
      <c r="AN575" s="9"/>
      <c r="AO575" s="9"/>
      <c r="AP575" s="9"/>
      <c r="AQ575" s="9"/>
      <c r="AR575" s="9"/>
      <c r="AS575" s="9"/>
      <c r="AT575" s="9"/>
      <c r="AU575" s="9"/>
      <c r="AV575" s="9"/>
      <c r="AW575" s="9"/>
      <c r="AX575" s="9"/>
      <c r="AY575" s="9"/>
      <c r="AZ575" s="9"/>
      <c r="BA575" s="9"/>
      <c r="BB575" s="9"/>
      <c r="BC575" s="44" t="str">
        <f>IF(AND(AC575&lt;&gt;"",AF575&lt;&gt;""),SUMPRODUCT((A_remplir!A588:A1577=A575)*A_remplir!D588:D1577),"")</f>
        <v/>
      </c>
      <c r="BD575" s="9"/>
      <c r="BE575" s="9"/>
      <c r="BF575" s="9"/>
      <c r="BG575" s="9"/>
      <c r="BH575" s="9"/>
      <c r="BI575" s="9"/>
      <c r="BJ575" s="9"/>
      <c r="BK575" s="9"/>
      <c r="BL575" s="9"/>
      <c r="BM575" s="9"/>
      <c r="BN575" s="9"/>
      <c r="BO575" s="9"/>
      <c r="BP575" s="9"/>
      <c r="BQ575" s="9"/>
      <c r="BR575" s="9"/>
      <c r="BS575" s="9"/>
      <c r="BT575" s="9"/>
      <c r="BU575" s="9"/>
      <c r="BV575" s="9"/>
      <c r="BW575" s="9"/>
      <c r="BX575" s="9"/>
      <c r="BY575" s="9"/>
      <c r="BZ575" s="9"/>
      <c r="CA575" s="9"/>
      <c r="CB575" s="9"/>
      <c r="CC575" s="9"/>
      <c r="CD575" s="9"/>
      <c r="CE575" s="9"/>
      <c r="CF575" s="9"/>
      <c r="CG575" s="9"/>
      <c r="CH575" s="9"/>
      <c r="CI575" s="9"/>
      <c r="CJ575" s="9"/>
      <c r="CK575" s="9"/>
      <c r="CL575" s="9"/>
      <c r="CM575" s="9" t="str">
        <f>IF(A_remplir!U588&lt;&gt;"",A_remplir!U588,"")</f>
        <v/>
      </c>
      <c r="CN575" s="9" t="str">
        <f>IF(A_remplir!W588&lt;&gt;"",A_remplir!W588,"")</f>
        <v/>
      </c>
      <c r="CO575" s="36" t="str">
        <f t="shared" si="19"/>
        <v/>
      </c>
    </row>
    <row r="576" spans="1:93" x14ac:dyDescent="0.25">
      <c r="A576" s="9"/>
      <c r="B576" s="9"/>
      <c r="C576" s="9"/>
      <c r="D576" s="9"/>
      <c r="E576" s="9"/>
      <c r="F576" s="9" t="str">
        <f>IF(A576&lt;&gt;"",A_remplir!$B$3,"")</f>
        <v/>
      </c>
      <c r="G576" s="9"/>
      <c r="H576" s="9" t="str">
        <f>IFERROR(VLOOKUP(G576,DONNEES!$C$2:$D$4,2,FALSE),"")</f>
        <v/>
      </c>
      <c r="I576" s="9"/>
      <c r="J576" s="9" t="str">
        <f>IFERROR(VLOOKUP(I576,DONNEES!$A$2:$B$4,2,FALSE),"")</f>
        <v/>
      </c>
      <c r="K576" s="9"/>
      <c r="L576" s="9"/>
      <c r="M576" s="9"/>
      <c r="N576" s="9" t="str">
        <f>IF(IF(A_remplir!B589&lt;&gt;0,A_remplir!B589,A_remplir!D589)=0,"",IF(A_remplir!B589&lt;&gt;0,A_remplir!B589,A_remplir!D589))</f>
        <v/>
      </c>
      <c r="O576" s="9"/>
      <c r="P576" s="9"/>
      <c r="Q576" s="9"/>
      <c r="R576" s="9" t="str">
        <f>IF(A_remplir!L589&lt;&gt;0,A_remplir!L589,"")</f>
        <v/>
      </c>
      <c r="S576" s="9" t="str">
        <f t="shared" si="18"/>
        <v/>
      </c>
      <c r="T576" s="9" t="str">
        <f>IF(A_remplir!I589&lt;&gt;0,A_remplir!I589,"")</f>
        <v/>
      </c>
      <c r="U576" s="9"/>
      <c r="V576" s="39" t="str">
        <f>IF(BC576&lt;&gt;"",A_remplir!$B$6,"")</f>
        <v/>
      </c>
      <c r="W576" s="9"/>
      <c r="X576" s="9"/>
      <c r="Y576" s="9"/>
      <c r="Z576" s="9"/>
      <c r="AA576" s="9"/>
      <c r="AB576" s="9"/>
      <c r="AC576" s="9"/>
      <c r="AD576" s="9"/>
      <c r="AE576" s="9"/>
      <c r="AF576" s="9"/>
      <c r="AG576" s="9"/>
      <c r="AH576" s="9" t="str">
        <f>+IFERROR(VLOOKUP(AG576,DONNEES!M$6:$N575,2,0),"")</f>
        <v/>
      </c>
      <c r="AI576" s="9"/>
      <c r="AJ576" s="9" t="str">
        <f>IF(A_remplir!U589&lt;&gt;"",A_remplir!U589,"")</f>
        <v/>
      </c>
      <c r="AK576" s="9"/>
      <c r="AL576" s="9"/>
      <c r="AM576" s="9"/>
      <c r="AN576" s="9"/>
      <c r="AO576" s="9"/>
      <c r="AP576" s="9"/>
      <c r="AQ576" s="9"/>
      <c r="AR576" s="9"/>
      <c r="AS576" s="9"/>
      <c r="AT576" s="9"/>
      <c r="AU576" s="9"/>
      <c r="AV576" s="9"/>
      <c r="AW576" s="9"/>
      <c r="AX576" s="9"/>
      <c r="AY576" s="9"/>
      <c r="AZ576" s="9"/>
      <c r="BA576" s="9"/>
      <c r="BB576" s="9"/>
      <c r="BC576" s="44" t="str">
        <f>IF(AND(AC576&lt;&gt;"",AF576&lt;&gt;""),SUMPRODUCT((A_remplir!A589:A1578=A576)*A_remplir!D589:D1578),"")</f>
        <v/>
      </c>
      <c r="BD576" s="9"/>
      <c r="BE576" s="9"/>
      <c r="BF576" s="9"/>
      <c r="BG576" s="9"/>
      <c r="BH576" s="9"/>
      <c r="BI576" s="9"/>
      <c r="BJ576" s="9"/>
      <c r="BK576" s="9"/>
      <c r="BL576" s="9"/>
      <c r="BM576" s="9"/>
      <c r="BN576" s="9"/>
      <c r="BO576" s="9"/>
      <c r="BP576" s="9"/>
      <c r="BQ576" s="9"/>
      <c r="BR576" s="9"/>
      <c r="BS576" s="9"/>
      <c r="BT576" s="9"/>
      <c r="BU576" s="9"/>
      <c r="BV576" s="9"/>
      <c r="BW576" s="9"/>
      <c r="BX576" s="9"/>
      <c r="BY576" s="9"/>
      <c r="BZ576" s="9"/>
      <c r="CA576" s="9"/>
      <c r="CB576" s="9"/>
      <c r="CC576" s="9"/>
      <c r="CD576" s="9"/>
      <c r="CE576" s="9"/>
      <c r="CF576" s="9"/>
      <c r="CG576" s="9"/>
      <c r="CH576" s="9"/>
      <c r="CI576" s="9"/>
      <c r="CJ576" s="9"/>
      <c r="CK576" s="9"/>
      <c r="CL576" s="9"/>
      <c r="CM576" s="9" t="str">
        <f>IF(A_remplir!U589&lt;&gt;"",A_remplir!U589,"")</f>
        <v/>
      </c>
      <c r="CN576" s="9" t="str">
        <f>IF(A_remplir!W589&lt;&gt;"",A_remplir!W589,"")</f>
        <v/>
      </c>
      <c r="CO576" s="36" t="str">
        <f t="shared" si="19"/>
        <v/>
      </c>
    </row>
    <row r="577" spans="1:93" x14ac:dyDescent="0.25">
      <c r="A577" s="9"/>
      <c r="B577" s="9"/>
      <c r="C577" s="9"/>
      <c r="D577" s="9"/>
      <c r="E577" s="9"/>
      <c r="F577" s="9" t="str">
        <f>IF(A577&lt;&gt;"",A_remplir!$B$3,"")</f>
        <v/>
      </c>
      <c r="G577" s="9"/>
      <c r="H577" s="9" t="str">
        <f>IFERROR(VLOOKUP(G577,DONNEES!$C$2:$D$4,2,FALSE),"")</f>
        <v/>
      </c>
      <c r="I577" s="9"/>
      <c r="J577" s="9" t="str">
        <f>IFERROR(VLOOKUP(I577,DONNEES!$A$2:$B$4,2,FALSE),"")</f>
        <v/>
      </c>
      <c r="K577" s="9"/>
      <c r="L577" s="9"/>
      <c r="M577" s="9"/>
      <c r="N577" s="9" t="str">
        <f>IF(IF(A_remplir!B590&lt;&gt;0,A_remplir!B590,A_remplir!D590)=0,"",IF(A_remplir!B590&lt;&gt;0,A_remplir!B590,A_remplir!D590))</f>
        <v/>
      </c>
      <c r="O577" s="9"/>
      <c r="P577" s="9"/>
      <c r="Q577" s="9"/>
      <c r="R577" s="9" t="str">
        <f>IF(A_remplir!L590&lt;&gt;0,A_remplir!L590,"")</f>
        <v/>
      </c>
      <c r="S577" s="9" t="str">
        <f t="shared" si="18"/>
        <v/>
      </c>
      <c r="T577" s="9" t="str">
        <f>IF(A_remplir!I590&lt;&gt;0,A_remplir!I590,"")</f>
        <v/>
      </c>
      <c r="U577" s="9"/>
      <c r="V577" s="39" t="str">
        <f>IF(BC577&lt;&gt;"",A_remplir!$B$6,"")</f>
        <v/>
      </c>
      <c r="W577" s="9"/>
      <c r="X577" s="9"/>
      <c r="Y577" s="9"/>
      <c r="Z577" s="9"/>
      <c r="AA577" s="9"/>
      <c r="AB577" s="9"/>
      <c r="AC577" s="9"/>
      <c r="AD577" s="9"/>
      <c r="AE577" s="9"/>
      <c r="AF577" s="9"/>
      <c r="AG577" s="9"/>
      <c r="AH577" s="9" t="str">
        <f>+IFERROR(VLOOKUP(AG577,DONNEES!M$6:$N576,2,0),"")</f>
        <v/>
      </c>
      <c r="AI577" s="9"/>
      <c r="AJ577" s="9" t="str">
        <f>IF(A_remplir!U590&lt;&gt;"",A_remplir!U590,"")</f>
        <v/>
      </c>
      <c r="AK577" s="9"/>
      <c r="AL577" s="9"/>
      <c r="AM577" s="9"/>
      <c r="AN577" s="9"/>
      <c r="AO577" s="9"/>
      <c r="AP577" s="9"/>
      <c r="AQ577" s="9"/>
      <c r="AR577" s="9"/>
      <c r="AS577" s="9"/>
      <c r="AT577" s="9"/>
      <c r="AU577" s="9"/>
      <c r="AV577" s="9"/>
      <c r="AW577" s="9"/>
      <c r="AX577" s="9"/>
      <c r="AY577" s="9"/>
      <c r="AZ577" s="9"/>
      <c r="BA577" s="9"/>
      <c r="BB577" s="9"/>
      <c r="BC577" s="44" t="str">
        <f>IF(AND(AC577&lt;&gt;"",AF577&lt;&gt;""),SUMPRODUCT((A_remplir!A590:A1579=A577)*A_remplir!D590:D1579),"")</f>
        <v/>
      </c>
      <c r="BD577" s="9"/>
      <c r="BE577" s="9"/>
      <c r="BF577" s="9"/>
      <c r="BG577" s="9"/>
      <c r="BH577" s="9"/>
      <c r="BI577" s="9"/>
      <c r="BJ577" s="9"/>
      <c r="BK577" s="9"/>
      <c r="BL577" s="9"/>
      <c r="BM577" s="9"/>
      <c r="BN577" s="9"/>
      <c r="BO577" s="9"/>
      <c r="BP577" s="9"/>
      <c r="BQ577" s="9"/>
      <c r="BR577" s="9"/>
      <c r="BS577" s="9"/>
      <c r="BT577" s="9"/>
      <c r="BU577" s="9"/>
      <c r="BV577" s="9"/>
      <c r="BW577" s="9"/>
      <c r="BX577" s="9"/>
      <c r="BY577" s="9"/>
      <c r="BZ577" s="9"/>
      <c r="CA577" s="9"/>
      <c r="CB577" s="9"/>
      <c r="CC577" s="9"/>
      <c r="CD577" s="9"/>
      <c r="CE577" s="9"/>
      <c r="CF577" s="9"/>
      <c r="CG577" s="9"/>
      <c r="CH577" s="9"/>
      <c r="CI577" s="9"/>
      <c r="CJ577" s="9"/>
      <c r="CK577" s="9"/>
      <c r="CL577" s="9"/>
      <c r="CM577" s="9" t="str">
        <f>IF(A_remplir!U590&lt;&gt;"",A_remplir!U590,"")</f>
        <v/>
      </c>
      <c r="CN577" s="9" t="str">
        <f>IF(A_remplir!W590&lt;&gt;"",A_remplir!W590,"")</f>
        <v/>
      </c>
      <c r="CO577" s="36" t="str">
        <f t="shared" si="19"/>
        <v/>
      </c>
    </row>
    <row r="578" spans="1:93" x14ac:dyDescent="0.25">
      <c r="A578" s="9"/>
      <c r="B578" s="9"/>
      <c r="C578" s="9"/>
      <c r="D578" s="9"/>
      <c r="E578" s="9"/>
      <c r="F578" s="9" t="str">
        <f>IF(A578&lt;&gt;"",A_remplir!$B$3,"")</f>
        <v/>
      </c>
      <c r="G578" s="9"/>
      <c r="H578" s="9" t="str">
        <f>IFERROR(VLOOKUP(G578,DONNEES!$C$2:$D$4,2,FALSE),"")</f>
        <v/>
      </c>
      <c r="I578" s="9"/>
      <c r="J578" s="9" t="str">
        <f>IFERROR(VLOOKUP(I578,DONNEES!$A$2:$B$4,2,FALSE),"")</f>
        <v/>
      </c>
      <c r="K578" s="9"/>
      <c r="L578" s="9"/>
      <c r="M578" s="9"/>
      <c r="N578" s="9" t="str">
        <f>IF(IF(A_remplir!B591&lt;&gt;0,A_remplir!B591,A_remplir!D591)=0,"",IF(A_remplir!B591&lt;&gt;0,A_remplir!B591,A_remplir!D591))</f>
        <v/>
      </c>
      <c r="O578" s="9"/>
      <c r="P578" s="9"/>
      <c r="Q578" s="9"/>
      <c r="R578" s="9" t="str">
        <f>IF(A_remplir!L591&lt;&gt;0,A_remplir!L591,"")</f>
        <v/>
      </c>
      <c r="S578" s="9" t="str">
        <f t="shared" si="18"/>
        <v/>
      </c>
      <c r="T578" s="9" t="str">
        <f>IF(A_remplir!I591&lt;&gt;0,A_remplir!I591,"")</f>
        <v/>
      </c>
      <c r="U578" s="9"/>
      <c r="V578" s="39" t="str">
        <f>IF(BC578&lt;&gt;"",A_remplir!$B$6,"")</f>
        <v/>
      </c>
      <c r="W578" s="9"/>
      <c r="X578" s="9"/>
      <c r="Y578" s="9"/>
      <c r="Z578" s="9"/>
      <c r="AA578" s="9"/>
      <c r="AB578" s="9"/>
      <c r="AC578" s="9"/>
      <c r="AD578" s="9"/>
      <c r="AE578" s="9"/>
      <c r="AF578" s="9"/>
      <c r="AG578" s="9"/>
      <c r="AH578" s="9" t="str">
        <f>+IFERROR(VLOOKUP(AG578,DONNEES!M$6:$N577,2,0),"")</f>
        <v/>
      </c>
      <c r="AI578" s="9"/>
      <c r="AJ578" s="9" t="str">
        <f>IF(A_remplir!U591&lt;&gt;"",A_remplir!U591,"")</f>
        <v/>
      </c>
      <c r="AK578" s="9"/>
      <c r="AL578" s="9"/>
      <c r="AM578" s="9"/>
      <c r="AN578" s="9"/>
      <c r="AO578" s="9"/>
      <c r="AP578" s="9"/>
      <c r="AQ578" s="9"/>
      <c r="AR578" s="9"/>
      <c r="AS578" s="9"/>
      <c r="AT578" s="9"/>
      <c r="AU578" s="9"/>
      <c r="AV578" s="9"/>
      <c r="AW578" s="9"/>
      <c r="AX578" s="9"/>
      <c r="AY578" s="9"/>
      <c r="AZ578" s="9"/>
      <c r="BA578" s="9"/>
      <c r="BB578" s="9"/>
      <c r="BC578" s="44" t="str">
        <f>IF(AND(AC578&lt;&gt;"",AF578&lt;&gt;""),SUMPRODUCT((A_remplir!A591:A1580=A578)*A_remplir!D591:D1580),"")</f>
        <v/>
      </c>
      <c r="BD578" s="9"/>
      <c r="BE578" s="9"/>
      <c r="BF578" s="9"/>
      <c r="BG578" s="9"/>
      <c r="BH578" s="9"/>
      <c r="BI578" s="9"/>
      <c r="BJ578" s="9"/>
      <c r="BK578" s="9"/>
      <c r="BL578" s="9"/>
      <c r="BM578" s="9"/>
      <c r="BN578" s="9"/>
      <c r="BO578" s="9"/>
      <c r="BP578" s="9"/>
      <c r="BQ578" s="9"/>
      <c r="BR578" s="9"/>
      <c r="BS578" s="9"/>
      <c r="BT578" s="9"/>
      <c r="BU578" s="9"/>
      <c r="BV578" s="9"/>
      <c r="BW578" s="9"/>
      <c r="BX578" s="9"/>
      <c r="BY578" s="9"/>
      <c r="BZ578" s="9"/>
      <c r="CA578" s="9"/>
      <c r="CB578" s="9"/>
      <c r="CC578" s="9"/>
      <c r="CD578" s="9"/>
      <c r="CE578" s="9"/>
      <c r="CF578" s="9"/>
      <c r="CG578" s="9"/>
      <c r="CH578" s="9"/>
      <c r="CI578" s="9"/>
      <c r="CJ578" s="9"/>
      <c r="CK578" s="9"/>
      <c r="CL578" s="9"/>
      <c r="CM578" s="9" t="str">
        <f>IF(A_remplir!U591&lt;&gt;"",A_remplir!U591,"")</f>
        <v/>
      </c>
      <c r="CN578" s="9" t="str">
        <f>IF(A_remplir!W591&lt;&gt;"",A_remplir!W591,"")</f>
        <v/>
      </c>
      <c r="CO578" s="36" t="str">
        <f t="shared" si="19"/>
        <v/>
      </c>
    </row>
    <row r="579" spans="1:93" x14ac:dyDescent="0.25">
      <c r="A579" s="9"/>
      <c r="B579" s="9"/>
      <c r="C579" s="9"/>
      <c r="D579" s="9"/>
      <c r="E579" s="9"/>
      <c r="F579" s="9" t="str">
        <f>IF(A579&lt;&gt;"",A_remplir!$B$3,"")</f>
        <v/>
      </c>
      <c r="G579" s="9"/>
      <c r="H579" s="9" t="str">
        <f>IFERROR(VLOOKUP(G579,DONNEES!$C$2:$D$4,2,FALSE),"")</f>
        <v/>
      </c>
      <c r="I579" s="9"/>
      <c r="J579" s="9" t="str">
        <f>IFERROR(VLOOKUP(I579,DONNEES!$A$2:$B$4,2,FALSE),"")</f>
        <v/>
      </c>
      <c r="K579" s="9"/>
      <c r="L579" s="9"/>
      <c r="M579" s="9"/>
      <c r="N579" s="9" t="str">
        <f>IF(IF(A_remplir!B592&lt;&gt;0,A_remplir!B592,A_remplir!D592)=0,"",IF(A_remplir!B592&lt;&gt;0,A_remplir!B592,A_remplir!D592))</f>
        <v/>
      </c>
      <c r="O579" s="9"/>
      <c r="P579" s="9"/>
      <c r="Q579" s="9"/>
      <c r="R579" s="9" t="str">
        <f>IF(A_remplir!L592&lt;&gt;0,A_remplir!L592,"")</f>
        <v/>
      </c>
      <c r="S579" s="9" t="str">
        <f t="shared" ref="S579:S642" si="20">IF(A579&lt;&gt;"",IF(R579&lt;&gt;"","Q9","Q0"),"")</f>
        <v/>
      </c>
      <c r="T579" s="9" t="str">
        <f>IF(A_remplir!I592&lt;&gt;0,A_remplir!I592,"")</f>
        <v/>
      </c>
      <c r="U579" s="9"/>
      <c r="V579" s="39" t="str">
        <f>IF(BC579&lt;&gt;"",A_remplir!$B$6,"")</f>
        <v/>
      </c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 t="str">
        <f>+IFERROR(VLOOKUP(AG579,DONNEES!M$6:$N578,2,0),"")</f>
        <v/>
      </c>
      <c r="AI579" s="9"/>
      <c r="AJ579" s="9" t="str">
        <f>IF(A_remplir!U592&lt;&gt;"",A_remplir!U592,"")</f>
        <v/>
      </c>
      <c r="AK579" s="9"/>
      <c r="AL579" s="9"/>
      <c r="AM579" s="9"/>
      <c r="AN579" s="9"/>
      <c r="AO579" s="9"/>
      <c r="AP579" s="9"/>
      <c r="AQ579" s="9"/>
      <c r="AR579" s="9"/>
      <c r="AS579" s="9"/>
      <c r="AT579" s="9"/>
      <c r="AU579" s="9"/>
      <c r="AV579" s="9"/>
      <c r="AW579" s="9"/>
      <c r="AX579" s="9"/>
      <c r="AY579" s="9"/>
      <c r="AZ579" s="9"/>
      <c r="BA579" s="9"/>
      <c r="BB579" s="9"/>
      <c r="BC579" s="44" t="str">
        <f>IF(AND(AC579&lt;&gt;"",AF579&lt;&gt;""),SUMPRODUCT((A_remplir!A592:A1581=A579)*A_remplir!D592:D1581),"")</f>
        <v/>
      </c>
      <c r="BD579" s="9"/>
      <c r="BE579" s="9"/>
      <c r="BF579" s="9"/>
      <c r="BG579" s="9"/>
      <c r="BH579" s="9"/>
      <c r="BI579" s="9"/>
      <c r="BJ579" s="9"/>
      <c r="BK579" s="9"/>
      <c r="BL579" s="9"/>
      <c r="BM579" s="9"/>
      <c r="BN579" s="9"/>
      <c r="BO579" s="9"/>
      <c r="BP579" s="9"/>
      <c r="BQ579" s="9"/>
      <c r="BR579" s="9"/>
      <c r="BS579" s="9"/>
      <c r="BT579" s="9"/>
      <c r="BU579" s="9"/>
      <c r="BV579" s="9"/>
      <c r="BW579" s="9"/>
      <c r="BX579" s="9"/>
      <c r="BY579" s="9"/>
      <c r="BZ579" s="9"/>
      <c r="CA579" s="9"/>
      <c r="CB579" s="9"/>
      <c r="CC579" s="9"/>
      <c r="CD579" s="9"/>
      <c r="CE579" s="9"/>
      <c r="CF579" s="9"/>
      <c r="CG579" s="9"/>
      <c r="CH579" s="9"/>
      <c r="CI579" s="9"/>
      <c r="CJ579" s="9"/>
      <c r="CK579" s="9"/>
      <c r="CL579" s="9"/>
      <c r="CM579" s="9" t="str">
        <f>IF(A_remplir!U592&lt;&gt;"",A_remplir!U592,"")</f>
        <v/>
      </c>
      <c r="CN579" s="9" t="str">
        <f>IF(A_remplir!W592&lt;&gt;"",A_remplir!W592,"")</f>
        <v/>
      </c>
      <c r="CO579" s="36" t="str">
        <f t="shared" si="19"/>
        <v/>
      </c>
    </row>
    <row r="580" spans="1:93" x14ac:dyDescent="0.25">
      <c r="A580" s="9"/>
      <c r="B580" s="9"/>
      <c r="C580" s="9"/>
      <c r="D580" s="9"/>
      <c r="E580" s="9"/>
      <c r="F580" s="9" t="str">
        <f>IF(A580&lt;&gt;"",A_remplir!$B$3,"")</f>
        <v/>
      </c>
      <c r="G580" s="9"/>
      <c r="H580" s="9" t="str">
        <f>IFERROR(VLOOKUP(G580,DONNEES!$C$2:$D$4,2,FALSE),"")</f>
        <v/>
      </c>
      <c r="I580" s="9"/>
      <c r="J580" s="9" t="str">
        <f>IFERROR(VLOOKUP(I580,DONNEES!$A$2:$B$4,2,FALSE),"")</f>
        <v/>
      </c>
      <c r="K580" s="9"/>
      <c r="L580" s="9"/>
      <c r="M580" s="9"/>
      <c r="N580" s="9" t="str">
        <f>IF(IF(A_remplir!B593&lt;&gt;0,A_remplir!B593,A_remplir!D593)=0,"",IF(A_remplir!B593&lt;&gt;0,A_remplir!B593,A_remplir!D593))</f>
        <v/>
      </c>
      <c r="O580" s="9"/>
      <c r="P580" s="9"/>
      <c r="Q580" s="9"/>
      <c r="R580" s="9" t="str">
        <f>IF(A_remplir!L593&lt;&gt;0,A_remplir!L593,"")</f>
        <v/>
      </c>
      <c r="S580" s="9" t="str">
        <f t="shared" si="20"/>
        <v/>
      </c>
      <c r="T580" s="9" t="str">
        <f>IF(A_remplir!I593&lt;&gt;0,A_remplir!I593,"")</f>
        <v/>
      </c>
      <c r="U580" s="9"/>
      <c r="V580" s="39" t="str">
        <f>IF(BC580&lt;&gt;"",A_remplir!$B$6,"")</f>
        <v/>
      </c>
      <c r="W580" s="9"/>
      <c r="X580" s="9"/>
      <c r="Y580" s="9"/>
      <c r="Z580" s="9"/>
      <c r="AA580" s="9"/>
      <c r="AB580" s="9"/>
      <c r="AC580" s="9"/>
      <c r="AD580" s="9"/>
      <c r="AE580" s="9"/>
      <c r="AF580" s="9"/>
      <c r="AG580" s="9"/>
      <c r="AH580" s="9" t="str">
        <f>+IFERROR(VLOOKUP(AG580,DONNEES!M$6:$N579,2,0),"")</f>
        <v/>
      </c>
      <c r="AI580" s="9"/>
      <c r="AJ580" s="9" t="str">
        <f>IF(A_remplir!U593&lt;&gt;"",A_remplir!U593,"")</f>
        <v/>
      </c>
      <c r="AK580" s="9"/>
      <c r="AL580" s="9"/>
      <c r="AM580" s="9"/>
      <c r="AN580" s="9"/>
      <c r="AO580" s="9"/>
      <c r="AP580" s="9"/>
      <c r="AQ580" s="9"/>
      <c r="AR580" s="9"/>
      <c r="AS580" s="9"/>
      <c r="AT580" s="9"/>
      <c r="AU580" s="9"/>
      <c r="AV580" s="9"/>
      <c r="AW580" s="9"/>
      <c r="AX580" s="9"/>
      <c r="AY580" s="9"/>
      <c r="AZ580" s="9"/>
      <c r="BA580" s="9"/>
      <c r="BB580" s="9"/>
      <c r="BC580" s="44" t="str">
        <f>IF(AND(AC580&lt;&gt;"",AF580&lt;&gt;""),SUMPRODUCT((A_remplir!A593:A1582=A580)*A_remplir!D593:D1582),"")</f>
        <v/>
      </c>
      <c r="BD580" s="9"/>
      <c r="BE580" s="9"/>
      <c r="BF580" s="9"/>
      <c r="BG580" s="9"/>
      <c r="BH580" s="9"/>
      <c r="BI580" s="9"/>
      <c r="BJ580" s="9"/>
      <c r="BK580" s="9"/>
      <c r="BL580" s="9"/>
      <c r="BM580" s="9"/>
      <c r="BN580" s="9"/>
      <c r="BO580" s="9"/>
      <c r="BP580" s="9"/>
      <c r="BQ580" s="9"/>
      <c r="BR580" s="9"/>
      <c r="BS580" s="9"/>
      <c r="BT580" s="9"/>
      <c r="BU580" s="9"/>
      <c r="BV580" s="9"/>
      <c r="BW580" s="9"/>
      <c r="BX580" s="9"/>
      <c r="BY580" s="9"/>
      <c r="BZ580" s="9"/>
      <c r="CA580" s="9"/>
      <c r="CB580" s="9"/>
      <c r="CC580" s="9"/>
      <c r="CD580" s="9"/>
      <c r="CE580" s="9"/>
      <c r="CF580" s="9"/>
      <c r="CG580" s="9"/>
      <c r="CH580" s="9"/>
      <c r="CI580" s="9"/>
      <c r="CJ580" s="9"/>
      <c r="CK580" s="9"/>
      <c r="CL580" s="9"/>
      <c r="CM580" s="9" t="str">
        <f>IF(A_remplir!U593&lt;&gt;"",A_remplir!U593,"")</f>
        <v/>
      </c>
      <c r="CN580" s="9" t="str">
        <f>IF(A_remplir!W593&lt;&gt;"",A_remplir!W593,"")</f>
        <v/>
      </c>
      <c r="CO580" s="36" t="str">
        <f t="shared" si="19"/>
        <v/>
      </c>
    </row>
    <row r="581" spans="1:93" x14ac:dyDescent="0.25">
      <c r="A581" s="9"/>
      <c r="B581" s="9"/>
      <c r="C581" s="9"/>
      <c r="D581" s="9"/>
      <c r="E581" s="9"/>
      <c r="F581" s="9" t="str">
        <f>IF(A581&lt;&gt;"",A_remplir!$B$3,"")</f>
        <v/>
      </c>
      <c r="G581" s="9"/>
      <c r="H581" s="9" t="str">
        <f>IFERROR(VLOOKUP(G581,DONNEES!$C$2:$D$4,2,FALSE),"")</f>
        <v/>
      </c>
      <c r="I581" s="9"/>
      <c r="J581" s="9" t="str">
        <f>IFERROR(VLOOKUP(I581,DONNEES!$A$2:$B$4,2,FALSE),"")</f>
        <v/>
      </c>
      <c r="K581" s="9"/>
      <c r="L581" s="9"/>
      <c r="M581" s="9"/>
      <c r="N581" s="9" t="str">
        <f>IF(IF(A_remplir!B594&lt;&gt;0,A_remplir!B594,A_remplir!D594)=0,"",IF(A_remplir!B594&lt;&gt;0,A_remplir!B594,A_remplir!D594))</f>
        <v/>
      </c>
      <c r="O581" s="9"/>
      <c r="P581" s="9"/>
      <c r="Q581" s="9"/>
      <c r="R581" s="9" t="str">
        <f>IF(A_remplir!L594&lt;&gt;0,A_remplir!L594,"")</f>
        <v/>
      </c>
      <c r="S581" s="9" t="str">
        <f t="shared" si="20"/>
        <v/>
      </c>
      <c r="T581" s="9" t="str">
        <f>IF(A_remplir!I594&lt;&gt;0,A_remplir!I594,"")</f>
        <v/>
      </c>
      <c r="U581" s="9"/>
      <c r="V581" s="39" t="str">
        <f>IF(BC581&lt;&gt;"",A_remplir!$B$6,"")</f>
        <v/>
      </c>
      <c r="W581" s="9"/>
      <c r="X581" s="9"/>
      <c r="Y581" s="9"/>
      <c r="Z581" s="9"/>
      <c r="AA581" s="9"/>
      <c r="AB581" s="9"/>
      <c r="AC581" s="9"/>
      <c r="AD581" s="9"/>
      <c r="AE581" s="9"/>
      <c r="AF581" s="9"/>
      <c r="AG581" s="9"/>
      <c r="AH581" s="9" t="str">
        <f>+IFERROR(VLOOKUP(AG581,DONNEES!M$6:$N580,2,0),"")</f>
        <v/>
      </c>
      <c r="AI581" s="9"/>
      <c r="AJ581" s="9" t="str">
        <f>IF(A_remplir!U594&lt;&gt;"",A_remplir!U594,"")</f>
        <v/>
      </c>
      <c r="AK581" s="9"/>
      <c r="AL581" s="9"/>
      <c r="AM581" s="9"/>
      <c r="AN581" s="9"/>
      <c r="AO581" s="9"/>
      <c r="AP581" s="9"/>
      <c r="AQ581" s="9"/>
      <c r="AR581" s="9"/>
      <c r="AS581" s="9"/>
      <c r="AT581" s="9"/>
      <c r="AU581" s="9"/>
      <c r="AV581" s="9"/>
      <c r="AW581" s="9"/>
      <c r="AX581" s="9"/>
      <c r="AY581" s="9"/>
      <c r="AZ581" s="9"/>
      <c r="BA581" s="9"/>
      <c r="BB581" s="9"/>
      <c r="BC581" s="44" t="str">
        <f>IF(AND(AC581&lt;&gt;"",AF581&lt;&gt;""),SUMPRODUCT((A_remplir!A594:A1583=A581)*A_remplir!D594:D1583),"")</f>
        <v/>
      </c>
      <c r="BD581" s="9"/>
      <c r="BE581" s="9"/>
      <c r="BF581" s="9"/>
      <c r="BG581" s="9"/>
      <c r="BH581" s="9"/>
      <c r="BI581" s="9"/>
      <c r="BJ581" s="9"/>
      <c r="BK581" s="9"/>
      <c r="BL581" s="9"/>
      <c r="BM581" s="9"/>
      <c r="BN581" s="9"/>
      <c r="BO581" s="9"/>
      <c r="BP581" s="9"/>
      <c r="BQ581" s="9"/>
      <c r="BR581" s="9"/>
      <c r="BS581" s="9"/>
      <c r="BT581" s="9"/>
      <c r="BU581" s="9"/>
      <c r="BV581" s="9"/>
      <c r="BW581" s="9"/>
      <c r="BX581" s="9"/>
      <c r="BY581" s="9"/>
      <c r="BZ581" s="9"/>
      <c r="CA581" s="9"/>
      <c r="CB581" s="9"/>
      <c r="CC581" s="9"/>
      <c r="CD581" s="9"/>
      <c r="CE581" s="9"/>
      <c r="CF581" s="9"/>
      <c r="CG581" s="9"/>
      <c r="CH581" s="9"/>
      <c r="CI581" s="9"/>
      <c r="CJ581" s="9"/>
      <c r="CK581" s="9"/>
      <c r="CL581" s="9"/>
      <c r="CM581" s="9" t="str">
        <f>IF(A_remplir!U594&lt;&gt;"",A_remplir!U594,"")</f>
        <v/>
      </c>
      <c r="CN581" s="9" t="str">
        <f>IF(A_remplir!W594&lt;&gt;"",A_remplir!W594,"")</f>
        <v/>
      </c>
      <c r="CO581" s="36" t="str">
        <f t="shared" si="19"/>
        <v/>
      </c>
    </row>
    <row r="582" spans="1:93" x14ac:dyDescent="0.25">
      <c r="A582" s="9"/>
      <c r="B582" s="9"/>
      <c r="C582" s="9"/>
      <c r="D582" s="9"/>
      <c r="E582" s="9"/>
      <c r="F582" s="9" t="str">
        <f>IF(A582&lt;&gt;"",A_remplir!$B$3,"")</f>
        <v/>
      </c>
      <c r="G582" s="9"/>
      <c r="H582" s="9" t="str">
        <f>IFERROR(VLOOKUP(G582,DONNEES!$C$2:$D$4,2,FALSE),"")</f>
        <v/>
      </c>
      <c r="I582" s="9"/>
      <c r="J582" s="9" t="str">
        <f>IFERROR(VLOOKUP(I582,DONNEES!$A$2:$B$4,2,FALSE),"")</f>
        <v/>
      </c>
      <c r="K582" s="9"/>
      <c r="L582" s="9"/>
      <c r="M582" s="9"/>
      <c r="N582" s="9" t="str">
        <f>IF(IF(A_remplir!B595&lt;&gt;0,A_remplir!B595,A_remplir!D595)=0,"",IF(A_remplir!B595&lt;&gt;0,A_remplir!B595,A_remplir!D595))</f>
        <v/>
      </c>
      <c r="O582" s="9"/>
      <c r="P582" s="9"/>
      <c r="Q582" s="9"/>
      <c r="R582" s="9" t="str">
        <f>IF(A_remplir!L595&lt;&gt;0,A_remplir!L595,"")</f>
        <v/>
      </c>
      <c r="S582" s="9" t="str">
        <f t="shared" si="20"/>
        <v/>
      </c>
      <c r="T582" s="9" t="str">
        <f>IF(A_remplir!I595&lt;&gt;0,A_remplir!I595,"")</f>
        <v/>
      </c>
      <c r="U582" s="9"/>
      <c r="V582" s="39" t="str">
        <f>IF(BC582&lt;&gt;"",A_remplir!$B$6,"")</f>
        <v/>
      </c>
      <c r="W582" s="9"/>
      <c r="X582" s="9"/>
      <c r="Y582" s="9"/>
      <c r="Z582" s="9"/>
      <c r="AA582" s="9"/>
      <c r="AB582" s="9"/>
      <c r="AC582" s="9"/>
      <c r="AD582" s="9"/>
      <c r="AE582" s="9"/>
      <c r="AF582" s="9"/>
      <c r="AG582" s="9"/>
      <c r="AH582" s="9" t="str">
        <f>+IFERROR(VLOOKUP(AG582,DONNEES!M$6:$N581,2,0),"")</f>
        <v/>
      </c>
      <c r="AI582" s="9"/>
      <c r="AJ582" s="9" t="str">
        <f>IF(A_remplir!U595&lt;&gt;"",A_remplir!U595,"")</f>
        <v/>
      </c>
      <c r="AK582" s="9"/>
      <c r="AL582" s="9"/>
      <c r="AM582" s="9"/>
      <c r="AN582" s="9"/>
      <c r="AO582" s="9"/>
      <c r="AP582" s="9"/>
      <c r="AQ582" s="9"/>
      <c r="AR582" s="9"/>
      <c r="AS582" s="9"/>
      <c r="AT582" s="9"/>
      <c r="AU582" s="9"/>
      <c r="AV582" s="9"/>
      <c r="AW582" s="9"/>
      <c r="AX582" s="9"/>
      <c r="AY582" s="9"/>
      <c r="AZ582" s="9"/>
      <c r="BA582" s="9"/>
      <c r="BB582" s="9"/>
      <c r="BC582" s="44" t="str">
        <f>IF(AND(AC582&lt;&gt;"",AF582&lt;&gt;""),SUMPRODUCT((A_remplir!A595:A1584=A582)*A_remplir!D595:D1584),"")</f>
        <v/>
      </c>
      <c r="BD582" s="9"/>
      <c r="BE582" s="9"/>
      <c r="BF582" s="9"/>
      <c r="BG582" s="9"/>
      <c r="BH582" s="9"/>
      <c r="BI582" s="9"/>
      <c r="BJ582" s="9"/>
      <c r="BK582" s="9"/>
      <c r="BL582" s="9"/>
      <c r="BM582" s="9"/>
      <c r="BN582" s="9"/>
      <c r="BO582" s="9"/>
      <c r="BP582" s="9"/>
      <c r="BQ582" s="9"/>
      <c r="BR582" s="9"/>
      <c r="BS582" s="9"/>
      <c r="BT582" s="9"/>
      <c r="BU582" s="9"/>
      <c r="BV582" s="9"/>
      <c r="BW582" s="9"/>
      <c r="BX582" s="9"/>
      <c r="BY582" s="9"/>
      <c r="BZ582" s="9"/>
      <c r="CA582" s="9"/>
      <c r="CB582" s="9"/>
      <c r="CC582" s="9"/>
      <c r="CD582" s="9"/>
      <c r="CE582" s="9"/>
      <c r="CF582" s="9"/>
      <c r="CG582" s="9"/>
      <c r="CH582" s="9"/>
      <c r="CI582" s="9"/>
      <c r="CJ582" s="9"/>
      <c r="CK582" s="9"/>
      <c r="CL582" s="9"/>
      <c r="CM582" s="9" t="str">
        <f>IF(A_remplir!U595&lt;&gt;"",A_remplir!U595,"")</f>
        <v/>
      </c>
      <c r="CN582" s="9" t="str">
        <f>IF(A_remplir!W595&lt;&gt;"",A_remplir!W595,"")</f>
        <v/>
      </c>
      <c r="CO582" s="36" t="str">
        <f t="shared" si="19"/>
        <v/>
      </c>
    </row>
    <row r="583" spans="1:93" x14ac:dyDescent="0.25">
      <c r="A583" s="9"/>
      <c r="B583" s="9"/>
      <c r="C583" s="9"/>
      <c r="D583" s="9"/>
      <c r="E583" s="9"/>
      <c r="F583" s="9" t="str">
        <f>IF(A583&lt;&gt;"",A_remplir!$B$3,"")</f>
        <v/>
      </c>
      <c r="G583" s="9"/>
      <c r="H583" s="9" t="str">
        <f>IFERROR(VLOOKUP(G583,DONNEES!$C$2:$D$4,2,FALSE),"")</f>
        <v/>
      </c>
      <c r="I583" s="9"/>
      <c r="J583" s="9" t="str">
        <f>IFERROR(VLOOKUP(I583,DONNEES!$A$2:$B$4,2,FALSE),"")</f>
        <v/>
      </c>
      <c r="K583" s="9"/>
      <c r="L583" s="9"/>
      <c r="M583" s="9"/>
      <c r="N583" s="9" t="str">
        <f>IF(IF(A_remplir!B596&lt;&gt;0,A_remplir!B596,A_remplir!D596)=0,"",IF(A_remplir!B596&lt;&gt;0,A_remplir!B596,A_remplir!D596))</f>
        <v/>
      </c>
      <c r="O583" s="9"/>
      <c r="P583" s="9"/>
      <c r="Q583" s="9"/>
      <c r="R583" s="9" t="str">
        <f>IF(A_remplir!L596&lt;&gt;0,A_remplir!L596,"")</f>
        <v/>
      </c>
      <c r="S583" s="9" t="str">
        <f t="shared" si="20"/>
        <v/>
      </c>
      <c r="T583" s="9" t="str">
        <f>IF(A_remplir!I596&lt;&gt;0,A_remplir!I596,"")</f>
        <v/>
      </c>
      <c r="U583" s="9"/>
      <c r="V583" s="39" t="str">
        <f>IF(BC583&lt;&gt;"",A_remplir!$B$6,"")</f>
        <v/>
      </c>
      <c r="W583" s="9"/>
      <c r="X583" s="9"/>
      <c r="Y583" s="9"/>
      <c r="Z583" s="9"/>
      <c r="AA583" s="9"/>
      <c r="AB583" s="9"/>
      <c r="AC583" s="9"/>
      <c r="AD583" s="9"/>
      <c r="AE583" s="9"/>
      <c r="AF583" s="9"/>
      <c r="AG583" s="9"/>
      <c r="AH583" s="9" t="str">
        <f>+IFERROR(VLOOKUP(AG583,DONNEES!M$6:$N582,2,0),"")</f>
        <v/>
      </c>
      <c r="AI583" s="9"/>
      <c r="AJ583" s="9" t="str">
        <f>IF(A_remplir!U596&lt;&gt;"",A_remplir!U596,"")</f>
        <v/>
      </c>
      <c r="AK583" s="9"/>
      <c r="AL583" s="9"/>
      <c r="AM583" s="9"/>
      <c r="AN583" s="9"/>
      <c r="AO583" s="9"/>
      <c r="AP583" s="9"/>
      <c r="AQ583" s="9"/>
      <c r="AR583" s="9"/>
      <c r="AS583" s="9"/>
      <c r="AT583" s="9"/>
      <c r="AU583" s="9"/>
      <c r="AV583" s="9"/>
      <c r="AW583" s="9"/>
      <c r="AX583" s="9"/>
      <c r="AY583" s="9"/>
      <c r="AZ583" s="9"/>
      <c r="BA583" s="9"/>
      <c r="BB583" s="9"/>
      <c r="BC583" s="44" t="str">
        <f>IF(AND(AC583&lt;&gt;"",AF583&lt;&gt;""),SUMPRODUCT((A_remplir!A596:A1585=A583)*A_remplir!D596:D1585),"")</f>
        <v/>
      </c>
      <c r="BD583" s="9"/>
      <c r="BE583" s="9"/>
      <c r="BF583" s="9"/>
      <c r="BG583" s="9"/>
      <c r="BH583" s="9"/>
      <c r="BI583" s="9"/>
      <c r="BJ583" s="9"/>
      <c r="BK583" s="9"/>
      <c r="BL583" s="9"/>
      <c r="BM583" s="9"/>
      <c r="BN583" s="9"/>
      <c r="BO583" s="9"/>
      <c r="BP583" s="9"/>
      <c r="BQ583" s="9"/>
      <c r="BR583" s="9"/>
      <c r="BS583" s="9"/>
      <c r="BT583" s="9"/>
      <c r="BU583" s="9"/>
      <c r="BV583" s="9"/>
      <c r="BW583" s="9"/>
      <c r="BX583" s="9"/>
      <c r="BY583" s="9"/>
      <c r="BZ583" s="9"/>
      <c r="CA583" s="9"/>
      <c r="CB583" s="9"/>
      <c r="CC583" s="9"/>
      <c r="CD583" s="9"/>
      <c r="CE583" s="9"/>
      <c r="CF583" s="9"/>
      <c r="CG583" s="9"/>
      <c r="CH583" s="9"/>
      <c r="CI583" s="9"/>
      <c r="CJ583" s="9"/>
      <c r="CK583" s="9"/>
      <c r="CL583" s="9"/>
      <c r="CM583" s="9" t="str">
        <f>IF(A_remplir!U596&lt;&gt;"",A_remplir!U596,"")</f>
        <v/>
      </c>
      <c r="CN583" s="9" t="str">
        <f>IF(A_remplir!W596&lt;&gt;"",A_remplir!W596,"")</f>
        <v/>
      </c>
      <c r="CO583" s="36" t="str">
        <f t="shared" si="19"/>
        <v/>
      </c>
    </row>
    <row r="584" spans="1:93" x14ac:dyDescent="0.25">
      <c r="A584" s="9"/>
      <c r="B584" s="9"/>
      <c r="C584" s="9"/>
      <c r="D584" s="9"/>
      <c r="E584" s="9"/>
      <c r="F584" s="9" t="str">
        <f>IF(A584&lt;&gt;"",A_remplir!$B$3,"")</f>
        <v/>
      </c>
      <c r="G584" s="9"/>
      <c r="H584" s="9" t="str">
        <f>IFERROR(VLOOKUP(G584,DONNEES!$C$2:$D$4,2,FALSE),"")</f>
        <v/>
      </c>
      <c r="I584" s="9"/>
      <c r="J584" s="9" t="str">
        <f>IFERROR(VLOOKUP(I584,DONNEES!$A$2:$B$4,2,FALSE),"")</f>
        <v/>
      </c>
      <c r="K584" s="9"/>
      <c r="L584" s="9"/>
      <c r="M584" s="9"/>
      <c r="N584" s="9" t="str">
        <f>IF(IF(A_remplir!B597&lt;&gt;0,A_remplir!B597,A_remplir!D597)=0,"",IF(A_remplir!B597&lt;&gt;0,A_remplir!B597,A_remplir!D597))</f>
        <v/>
      </c>
      <c r="O584" s="9"/>
      <c r="P584" s="9"/>
      <c r="Q584" s="9"/>
      <c r="R584" s="9" t="str">
        <f>IF(A_remplir!L597&lt;&gt;0,A_remplir!L597,"")</f>
        <v/>
      </c>
      <c r="S584" s="9" t="str">
        <f t="shared" si="20"/>
        <v/>
      </c>
      <c r="T584" s="9" t="str">
        <f>IF(A_remplir!I597&lt;&gt;0,A_remplir!I597,"")</f>
        <v/>
      </c>
      <c r="U584" s="9"/>
      <c r="V584" s="39" t="str">
        <f>IF(BC584&lt;&gt;"",A_remplir!$B$6,"")</f>
        <v/>
      </c>
      <c r="W584" s="9"/>
      <c r="X584" s="9"/>
      <c r="Y584" s="9"/>
      <c r="Z584" s="9"/>
      <c r="AA584" s="9"/>
      <c r="AB584" s="9"/>
      <c r="AC584" s="9"/>
      <c r="AD584" s="9"/>
      <c r="AE584" s="9"/>
      <c r="AF584" s="9"/>
      <c r="AG584" s="9"/>
      <c r="AH584" s="9" t="str">
        <f>+IFERROR(VLOOKUP(AG584,DONNEES!M$6:$N583,2,0),"")</f>
        <v/>
      </c>
      <c r="AI584" s="9"/>
      <c r="AJ584" s="9" t="str">
        <f>IF(A_remplir!U597&lt;&gt;"",A_remplir!U597,"")</f>
        <v/>
      </c>
      <c r="AK584" s="9"/>
      <c r="AL584" s="9"/>
      <c r="AM584" s="9"/>
      <c r="AN584" s="9"/>
      <c r="AO584" s="9"/>
      <c r="AP584" s="9"/>
      <c r="AQ584" s="9"/>
      <c r="AR584" s="9"/>
      <c r="AS584" s="9"/>
      <c r="AT584" s="9"/>
      <c r="AU584" s="9"/>
      <c r="AV584" s="9"/>
      <c r="AW584" s="9"/>
      <c r="AX584" s="9"/>
      <c r="AY584" s="9"/>
      <c r="AZ584" s="9"/>
      <c r="BA584" s="9"/>
      <c r="BB584" s="9"/>
      <c r="BC584" s="44" t="str">
        <f>IF(AND(AC584&lt;&gt;"",AF584&lt;&gt;""),SUMPRODUCT((A_remplir!A597:A1586=A584)*A_remplir!D597:D1586),"")</f>
        <v/>
      </c>
      <c r="BD584" s="9"/>
      <c r="BE584" s="9"/>
      <c r="BF584" s="9"/>
      <c r="BG584" s="9"/>
      <c r="BH584" s="9"/>
      <c r="BI584" s="9"/>
      <c r="BJ584" s="9"/>
      <c r="BK584" s="9"/>
      <c r="BL584" s="9"/>
      <c r="BM584" s="9"/>
      <c r="BN584" s="9"/>
      <c r="BO584" s="9"/>
      <c r="BP584" s="9"/>
      <c r="BQ584" s="9"/>
      <c r="BR584" s="9"/>
      <c r="BS584" s="9"/>
      <c r="BT584" s="9"/>
      <c r="BU584" s="9"/>
      <c r="BV584" s="9"/>
      <c r="BW584" s="9"/>
      <c r="BX584" s="9"/>
      <c r="BY584" s="9"/>
      <c r="BZ584" s="9"/>
      <c r="CA584" s="9"/>
      <c r="CB584" s="9"/>
      <c r="CC584" s="9"/>
      <c r="CD584" s="9"/>
      <c r="CE584" s="9"/>
      <c r="CF584" s="9"/>
      <c r="CG584" s="9"/>
      <c r="CH584" s="9"/>
      <c r="CI584" s="9"/>
      <c r="CJ584" s="9"/>
      <c r="CK584" s="9"/>
      <c r="CL584" s="9"/>
      <c r="CM584" s="9" t="str">
        <f>IF(A_remplir!U597&lt;&gt;"",A_remplir!U597,"")</f>
        <v/>
      </c>
      <c r="CN584" s="9" t="str">
        <f>IF(A_remplir!W597&lt;&gt;"",A_remplir!W597,"")</f>
        <v/>
      </c>
      <c r="CO584" s="36" t="str">
        <f t="shared" si="19"/>
        <v/>
      </c>
    </row>
    <row r="585" spans="1:93" x14ac:dyDescent="0.25">
      <c r="A585" s="9"/>
      <c r="B585" s="9"/>
      <c r="C585" s="9"/>
      <c r="D585" s="9"/>
      <c r="E585" s="9"/>
      <c r="F585" s="9" t="str">
        <f>IF(A585&lt;&gt;"",A_remplir!$B$3,"")</f>
        <v/>
      </c>
      <c r="G585" s="9"/>
      <c r="H585" s="9" t="str">
        <f>IFERROR(VLOOKUP(G585,DONNEES!$C$2:$D$4,2,FALSE),"")</f>
        <v/>
      </c>
      <c r="I585" s="9"/>
      <c r="J585" s="9" t="str">
        <f>IFERROR(VLOOKUP(I585,DONNEES!$A$2:$B$4,2,FALSE),"")</f>
        <v/>
      </c>
      <c r="K585" s="9"/>
      <c r="L585" s="9"/>
      <c r="M585" s="9"/>
      <c r="N585" s="9" t="str">
        <f>IF(IF(A_remplir!B598&lt;&gt;0,A_remplir!B598,A_remplir!D598)=0,"",IF(A_remplir!B598&lt;&gt;0,A_remplir!B598,A_remplir!D598))</f>
        <v/>
      </c>
      <c r="O585" s="9"/>
      <c r="P585" s="9"/>
      <c r="Q585" s="9"/>
      <c r="R585" s="9" t="str">
        <f>IF(A_remplir!L598&lt;&gt;0,A_remplir!L598,"")</f>
        <v/>
      </c>
      <c r="S585" s="9" t="str">
        <f t="shared" si="20"/>
        <v/>
      </c>
      <c r="T585" s="9" t="str">
        <f>IF(A_remplir!I598&lt;&gt;0,A_remplir!I598,"")</f>
        <v/>
      </c>
      <c r="U585" s="9"/>
      <c r="V585" s="39" t="str">
        <f>IF(BC585&lt;&gt;"",A_remplir!$B$6,"")</f>
        <v/>
      </c>
      <c r="W585" s="9"/>
      <c r="X585" s="9"/>
      <c r="Y585" s="9"/>
      <c r="Z585" s="9"/>
      <c r="AA585" s="9"/>
      <c r="AB585" s="9"/>
      <c r="AC585" s="9"/>
      <c r="AD585" s="9"/>
      <c r="AE585" s="9"/>
      <c r="AF585" s="9"/>
      <c r="AG585" s="9"/>
      <c r="AH585" s="9" t="str">
        <f>+IFERROR(VLOOKUP(AG585,DONNEES!M$6:$N584,2,0),"")</f>
        <v/>
      </c>
      <c r="AI585" s="9"/>
      <c r="AJ585" s="9" t="str">
        <f>IF(A_remplir!U598&lt;&gt;"",A_remplir!U598,"")</f>
        <v/>
      </c>
      <c r="AK585" s="9"/>
      <c r="AL585" s="9"/>
      <c r="AM585" s="9"/>
      <c r="AN585" s="9"/>
      <c r="AO585" s="9"/>
      <c r="AP585" s="9"/>
      <c r="AQ585" s="9"/>
      <c r="AR585" s="9"/>
      <c r="AS585" s="9"/>
      <c r="AT585" s="9"/>
      <c r="AU585" s="9"/>
      <c r="AV585" s="9"/>
      <c r="AW585" s="9"/>
      <c r="AX585" s="9"/>
      <c r="AY585" s="9"/>
      <c r="AZ585" s="9"/>
      <c r="BA585" s="9"/>
      <c r="BB585" s="9"/>
      <c r="BC585" s="44" t="str">
        <f>IF(AND(AC585&lt;&gt;"",AF585&lt;&gt;""),SUMPRODUCT((A_remplir!A598:A1587=A585)*A_remplir!D598:D1587),"")</f>
        <v/>
      </c>
      <c r="BD585" s="9"/>
      <c r="BE585" s="9"/>
      <c r="BF585" s="9"/>
      <c r="BG585" s="9"/>
      <c r="BH585" s="9"/>
      <c r="BI585" s="9"/>
      <c r="BJ585" s="9"/>
      <c r="BK585" s="9"/>
      <c r="BL585" s="9"/>
      <c r="BM585" s="9"/>
      <c r="BN585" s="9"/>
      <c r="BO585" s="9"/>
      <c r="BP585" s="9"/>
      <c r="BQ585" s="9"/>
      <c r="BR585" s="9"/>
      <c r="BS585" s="9"/>
      <c r="BT585" s="9"/>
      <c r="BU585" s="9"/>
      <c r="BV585" s="9"/>
      <c r="BW585" s="9"/>
      <c r="BX585" s="9"/>
      <c r="BY585" s="9"/>
      <c r="BZ585" s="9"/>
      <c r="CA585" s="9"/>
      <c r="CB585" s="9"/>
      <c r="CC585" s="9"/>
      <c r="CD585" s="9"/>
      <c r="CE585" s="9"/>
      <c r="CF585" s="9"/>
      <c r="CG585" s="9"/>
      <c r="CH585" s="9"/>
      <c r="CI585" s="9"/>
      <c r="CJ585" s="9"/>
      <c r="CK585" s="9"/>
      <c r="CL585" s="9"/>
      <c r="CM585" s="9" t="str">
        <f>IF(A_remplir!U598&lt;&gt;"",A_remplir!U598,"")</f>
        <v/>
      </c>
      <c r="CN585" s="9" t="str">
        <f>IF(A_remplir!W598&lt;&gt;"",A_remplir!W598,"")</f>
        <v/>
      </c>
      <c r="CO585" s="36" t="str">
        <f t="shared" si="19"/>
        <v/>
      </c>
    </row>
    <row r="586" spans="1:93" x14ac:dyDescent="0.25">
      <c r="A586" s="9"/>
      <c r="B586" s="9"/>
      <c r="C586" s="9"/>
      <c r="D586" s="9"/>
      <c r="E586" s="9"/>
      <c r="F586" s="9" t="str">
        <f>IF(A586&lt;&gt;"",A_remplir!$B$3,"")</f>
        <v/>
      </c>
      <c r="G586" s="9"/>
      <c r="H586" s="9" t="str">
        <f>IFERROR(VLOOKUP(G586,DONNEES!$C$2:$D$4,2,FALSE),"")</f>
        <v/>
      </c>
      <c r="I586" s="9"/>
      <c r="J586" s="9" t="str">
        <f>IFERROR(VLOOKUP(I586,DONNEES!$A$2:$B$4,2,FALSE),"")</f>
        <v/>
      </c>
      <c r="K586" s="9"/>
      <c r="L586" s="9"/>
      <c r="M586" s="9"/>
      <c r="N586" s="9" t="str">
        <f>IF(IF(A_remplir!B599&lt;&gt;0,A_remplir!B599,A_remplir!D599)=0,"",IF(A_remplir!B599&lt;&gt;0,A_remplir!B599,A_remplir!D599))</f>
        <v/>
      </c>
      <c r="O586" s="9"/>
      <c r="P586" s="9"/>
      <c r="Q586" s="9"/>
      <c r="R586" s="9" t="str">
        <f>IF(A_remplir!L599&lt;&gt;0,A_remplir!L599,"")</f>
        <v/>
      </c>
      <c r="S586" s="9" t="str">
        <f t="shared" si="20"/>
        <v/>
      </c>
      <c r="T586" s="9" t="str">
        <f>IF(A_remplir!I599&lt;&gt;0,A_remplir!I599,"")</f>
        <v/>
      </c>
      <c r="U586" s="9"/>
      <c r="V586" s="39" t="str">
        <f>IF(BC586&lt;&gt;"",A_remplir!$B$6,"")</f>
        <v/>
      </c>
      <c r="W586" s="9"/>
      <c r="X586" s="9"/>
      <c r="Y586" s="9"/>
      <c r="Z586" s="9"/>
      <c r="AA586" s="9"/>
      <c r="AB586" s="9"/>
      <c r="AC586" s="9"/>
      <c r="AD586" s="9"/>
      <c r="AE586" s="9"/>
      <c r="AF586" s="9"/>
      <c r="AG586" s="9"/>
      <c r="AH586" s="9" t="str">
        <f>+IFERROR(VLOOKUP(AG586,DONNEES!M$6:$N585,2,0),"")</f>
        <v/>
      </c>
      <c r="AI586" s="9"/>
      <c r="AJ586" s="9" t="str">
        <f>IF(A_remplir!U599&lt;&gt;"",A_remplir!U599,"")</f>
        <v/>
      </c>
      <c r="AK586" s="9"/>
      <c r="AL586" s="9"/>
      <c r="AM586" s="9"/>
      <c r="AN586" s="9"/>
      <c r="AO586" s="9"/>
      <c r="AP586" s="9"/>
      <c r="AQ586" s="9"/>
      <c r="AR586" s="9"/>
      <c r="AS586" s="9"/>
      <c r="AT586" s="9"/>
      <c r="AU586" s="9"/>
      <c r="AV586" s="9"/>
      <c r="AW586" s="9"/>
      <c r="AX586" s="9"/>
      <c r="AY586" s="9"/>
      <c r="AZ586" s="9"/>
      <c r="BA586" s="9"/>
      <c r="BB586" s="9"/>
      <c r="BC586" s="44" t="str">
        <f>IF(AND(AC586&lt;&gt;"",AF586&lt;&gt;""),SUMPRODUCT((A_remplir!A599:A1588=A586)*A_remplir!D599:D1588),"")</f>
        <v/>
      </c>
      <c r="BD586" s="9"/>
      <c r="BE586" s="9"/>
      <c r="BF586" s="9"/>
      <c r="BG586" s="9"/>
      <c r="BH586" s="9"/>
      <c r="BI586" s="9"/>
      <c r="BJ586" s="9"/>
      <c r="BK586" s="9"/>
      <c r="BL586" s="9"/>
      <c r="BM586" s="9"/>
      <c r="BN586" s="9"/>
      <c r="BO586" s="9"/>
      <c r="BP586" s="9"/>
      <c r="BQ586" s="9"/>
      <c r="BR586" s="9"/>
      <c r="BS586" s="9"/>
      <c r="BT586" s="9"/>
      <c r="BU586" s="9"/>
      <c r="BV586" s="9"/>
      <c r="BW586" s="9"/>
      <c r="BX586" s="9"/>
      <c r="BY586" s="9"/>
      <c r="BZ586" s="9"/>
      <c r="CA586" s="9"/>
      <c r="CB586" s="9"/>
      <c r="CC586" s="9"/>
      <c r="CD586" s="9"/>
      <c r="CE586" s="9"/>
      <c r="CF586" s="9"/>
      <c r="CG586" s="9"/>
      <c r="CH586" s="9"/>
      <c r="CI586" s="9"/>
      <c r="CJ586" s="9"/>
      <c r="CK586" s="9"/>
      <c r="CL586" s="9"/>
      <c r="CM586" s="9" t="str">
        <f>IF(A_remplir!U599&lt;&gt;"",A_remplir!U599,"")</f>
        <v/>
      </c>
      <c r="CN586" s="9" t="str">
        <f>IF(A_remplir!W599&lt;&gt;"",A_remplir!W599,"")</f>
        <v/>
      </c>
      <c r="CO586" s="36" t="str">
        <f t="shared" si="19"/>
        <v/>
      </c>
    </row>
    <row r="587" spans="1:93" x14ac:dyDescent="0.25">
      <c r="A587" s="9"/>
      <c r="B587" s="9"/>
      <c r="C587" s="9"/>
      <c r="D587" s="9"/>
      <c r="E587" s="9"/>
      <c r="F587" s="9" t="str">
        <f>IF(A587&lt;&gt;"",A_remplir!$B$3,"")</f>
        <v/>
      </c>
      <c r="G587" s="9"/>
      <c r="H587" s="9" t="str">
        <f>IFERROR(VLOOKUP(G587,DONNEES!$C$2:$D$4,2,FALSE),"")</f>
        <v/>
      </c>
      <c r="I587" s="9"/>
      <c r="J587" s="9" t="str">
        <f>IFERROR(VLOOKUP(I587,DONNEES!$A$2:$B$4,2,FALSE),"")</f>
        <v/>
      </c>
      <c r="K587" s="9"/>
      <c r="L587" s="9"/>
      <c r="M587" s="9"/>
      <c r="N587" s="9" t="str">
        <f>IF(IF(A_remplir!B600&lt;&gt;0,A_remplir!B600,A_remplir!D600)=0,"",IF(A_remplir!B600&lt;&gt;0,A_remplir!B600,A_remplir!D600))</f>
        <v/>
      </c>
      <c r="O587" s="9"/>
      <c r="P587" s="9"/>
      <c r="Q587" s="9"/>
      <c r="R587" s="9" t="str">
        <f>IF(A_remplir!L600&lt;&gt;0,A_remplir!L600,"")</f>
        <v/>
      </c>
      <c r="S587" s="9" t="str">
        <f t="shared" si="20"/>
        <v/>
      </c>
      <c r="T587" s="9" t="str">
        <f>IF(A_remplir!I600&lt;&gt;0,A_remplir!I600,"")</f>
        <v/>
      </c>
      <c r="U587" s="9"/>
      <c r="V587" s="39" t="str">
        <f>IF(BC587&lt;&gt;"",A_remplir!$B$6,"")</f>
        <v/>
      </c>
      <c r="W587" s="9"/>
      <c r="X587" s="9"/>
      <c r="Y587" s="9"/>
      <c r="Z587" s="9"/>
      <c r="AA587" s="9"/>
      <c r="AB587" s="9"/>
      <c r="AC587" s="9"/>
      <c r="AD587" s="9"/>
      <c r="AE587" s="9"/>
      <c r="AF587" s="9"/>
      <c r="AG587" s="9"/>
      <c r="AH587" s="9" t="str">
        <f>+IFERROR(VLOOKUP(AG587,DONNEES!M$6:$N586,2,0),"")</f>
        <v/>
      </c>
      <c r="AI587" s="9"/>
      <c r="AJ587" s="9" t="str">
        <f>IF(A_remplir!U600&lt;&gt;"",A_remplir!U600,"")</f>
        <v/>
      </c>
      <c r="AK587" s="9"/>
      <c r="AL587" s="9"/>
      <c r="AM587" s="9"/>
      <c r="AN587" s="9"/>
      <c r="AO587" s="9"/>
      <c r="AP587" s="9"/>
      <c r="AQ587" s="9"/>
      <c r="AR587" s="9"/>
      <c r="AS587" s="9"/>
      <c r="AT587" s="9"/>
      <c r="AU587" s="9"/>
      <c r="AV587" s="9"/>
      <c r="AW587" s="9"/>
      <c r="AX587" s="9"/>
      <c r="AY587" s="9"/>
      <c r="AZ587" s="9"/>
      <c r="BA587" s="9"/>
      <c r="BB587" s="9"/>
      <c r="BC587" s="44" t="str">
        <f>IF(AND(AC587&lt;&gt;"",AF587&lt;&gt;""),SUMPRODUCT((A_remplir!A600:A1589=A587)*A_remplir!D600:D1589),"")</f>
        <v/>
      </c>
      <c r="BD587" s="9"/>
      <c r="BE587" s="9"/>
      <c r="BF587" s="9"/>
      <c r="BG587" s="9"/>
      <c r="BH587" s="9"/>
      <c r="BI587" s="9"/>
      <c r="BJ587" s="9"/>
      <c r="BK587" s="9"/>
      <c r="BL587" s="9"/>
      <c r="BM587" s="9"/>
      <c r="BN587" s="9"/>
      <c r="BO587" s="9"/>
      <c r="BP587" s="9"/>
      <c r="BQ587" s="9"/>
      <c r="BR587" s="9"/>
      <c r="BS587" s="9"/>
      <c r="BT587" s="9"/>
      <c r="BU587" s="9"/>
      <c r="BV587" s="9"/>
      <c r="BW587" s="9"/>
      <c r="BX587" s="9"/>
      <c r="BY587" s="9"/>
      <c r="BZ587" s="9"/>
      <c r="CA587" s="9"/>
      <c r="CB587" s="9"/>
      <c r="CC587" s="9"/>
      <c r="CD587" s="9"/>
      <c r="CE587" s="9"/>
      <c r="CF587" s="9"/>
      <c r="CG587" s="9"/>
      <c r="CH587" s="9"/>
      <c r="CI587" s="9"/>
      <c r="CJ587" s="9"/>
      <c r="CK587" s="9"/>
      <c r="CL587" s="9"/>
      <c r="CM587" s="9" t="str">
        <f>IF(A_remplir!U600&lt;&gt;"",A_remplir!U600,"")</f>
        <v/>
      </c>
      <c r="CN587" s="9" t="str">
        <f>IF(A_remplir!W600&lt;&gt;"",A_remplir!W600,"")</f>
        <v/>
      </c>
      <c r="CO587" s="36" t="str">
        <f t="shared" si="19"/>
        <v/>
      </c>
    </row>
    <row r="588" spans="1:93" x14ac:dyDescent="0.25">
      <c r="A588" s="9"/>
      <c r="B588" s="9"/>
      <c r="C588" s="9"/>
      <c r="D588" s="9"/>
      <c r="E588" s="9"/>
      <c r="F588" s="9" t="str">
        <f>IF(A588&lt;&gt;"",A_remplir!$B$3,"")</f>
        <v/>
      </c>
      <c r="G588" s="9"/>
      <c r="H588" s="9" t="str">
        <f>IFERROR(VLOOKUP(G588,DONNEES!$C$2:$D$4,2,FALSE),"")</f>
        <v/>
      </c>
      <c r="I588" s="9"/>
      <c r="J588" s="9" t="str">
        <f>IFERROR(VLOOKUP(I588,DONNEES!$A$2:$B$4,2,FALSE),"")</f>
        <v/>
      </c>
      <c r="K588" s="9"/>
      <c r="L588" s="9"/>
      <c r="M588" s="9"/>
      <c r="N588" s="9" t="str">
        <f>IF(IF(A_remplir!B601&lt;&gt;0,A_remplir!B601,A_remplir!D601)=0,"",IF(A_remplir!B601&lt;&gt;0,A_remplir!B601,A_remplir!D601))</f>
        <v/>
      </c>
      <c r="O588" s="9"/>
      <c r="P588" s="9"/>
      <c r="Q588" s="9"/>
      <c r="R588" s="9" t="str">
        <f>IF(A_remplir!L601&lt;&gt;0,A_remplir!L601,"")</f>
        <v/>
      </c>
      <c r="S588" s="9" t="str">
        <f t="shared" si="20"/>
        <v/>
      </c>
      <c r="T588" s="9" t="str">
        <f>IF(A_remplir!I601&lt;&gt;0,A_remplir!I601,"")</f>
        <v/>
      </c>
      <c r="U588" s="9"/>
      <c r="V588" s="39" t="str">
        <f>IF(BC588&lt;&gt;"",A_remplir!$B$6,"")</f>
        <v/>
      </c>
      <c r="W588" s="9"/>
      <c r="X588" s="9"/>
      <c r="Y588" s="9"/>
      <c r="Z588" s="9"/>
      <c r="AA588" s="9"/>
      <c r="AB588" s="9"/>
      <c r="AC588" s="9"/>
      <c r="AD588" s="9"/>
      <c r="AE588" s="9"/>
      <c r="AF588" s="9"/>
      <c r="AG588" s="9"/>
      <c r="AH588" s="9" t="str">
        <f>+IFERROR(VLOOKUP(AG588,DONNEES!M$6:$N587,2,0),"")</f>
        <v/>
      </c>
      <c r="AI588" s="9"/>
      <c r="AJ588" s="9" t="str">
        <f>IF(A_remplir!U601&lt;&gt;"",A_remplir!U601,"")</f>
        <v/>
      </c>
      <c r="AK588" s="9"/>
      <c r="AL588" s="9"/>
      <c r="AM588" s="9"/>
      <c r="AN588" s="9"/>
      <c r="AO588" s="9"/>
      <c r="AP588" s="9"/>
      <c r="AQ588" s="9"/>
      <c r="AR588" s="9"/>
      <c r="AS588" s="9"/>
      <c r="AT588" s="9"/>
      <c r="AU588" s="9"/>
      <c r="AV588" s="9"/>
      <c r="AW588" s="9"/>
      <c r="AX588" s="9"/>
      <c r="AY588" s="9"/>
      <c r="AZ588" s="9"/>
      <c r="BA588" s="9"/>
      <c r="BB588" s="9"/>
      <c r="BC588" s="44" t="str">
        <f>IF(AND(AC588&lt;&gt;"",AF588&lt;&gt;""),SUMPRODUCT((A_remplir!A601:A1590=A588)*A_remplir!D601:D1590),"")</f>
        <v/>
      </c>
      <c r="BD588" s="9"/>
      <c r="BE588" s="9"/>
      <c r="BF588" s="9"/>
      <c r="BG588" s="9"/>
      <c r="BH588" s="9"/>
      <c r="BI588" s="9"/>
      <c r="BJ588" s="9"/>
      <c r="BK588" s="9"/>
      <c r="BL588" s="9"/>
      <c r="BM588" s="9"/>
      <c r="BN588" s="9"/>
      <c r="BO588" s="9"/>
      <c r="BP588" s="9"/>
      <c r="BQ588" s="9"/>
      <c r="BR588" s="9"/>
      <c r="BS588" s="9"/>
      <c r="BT588" s="9"/>
      <c r="BU588" s="9"/>
      <c r="BV588" s="9"/>
      <c r="BW588" s="9"/>
      <c r="BX588" s="9"/>
      <c r="BY588" s="9"/>
      <c r="BZ588" s="9"/>
      <c r="CA588" s="9"/>
      <c r="CB588" s="9"/>
      <c r="CC588" s="9"/>
      <c r="CD588" s="9"/>
      <c r="CE588" s="9"/>
      <c r="CF588" s="9"/>
      <c r="CG588" s="9"/>
      <c r="CH588" s="9"/>
      <c r="CI588" s="9"/>
      <c r="CJ588" s="9"/>
      <c r="CK588" s="9"/>
      <c r="CL588" s="9"/>
      <c r="CM588" s="9" t="str">
        <f>IF(A_remplir!U601&lt;&gt;"",A_remplir!U601,"")</f>
        <v/>
      </c>
      <c r="CN588" s="9" t="str">
        <f>IF(A_remplir!W601&lt;&gt;"",A_remplir!W601,"")</f>
        <v/>
      </c>
      <c r="CO588" s="36" t="str">
        <f t="shared" si="19"/>
        <v/>
      </c>
    </row>
    <row r="589" spans="1:93" x14ac:dyDescent="0.25">
      <c r="A589" s="9"/>
      <c r="B589" s="9"/>
      <c r="C589" s="9"/>
      <c r="D589" s="9"/>
      <c r="E589" s="9"/>
      <c r="F589" s="9" t="str">
        <f>IF(A589&lt;&gt;"",A_remplir!$B$3,"")</f>
        <v/>
      </c>
      <c r="G589" s="9"/>
      <c r="H589" s="9" t="str">
        <f>IFERROR(VLOOKUP(G589,DONNEES!$C$2:$D$4,2,FALSE),"")</f>
        <v/>
      </c>
      <c r="I589" s="9"/>
      <c r="J589" s="9" t="str">
        <f>IFERROR(VLOOKUP(I589,DONNEES!$A$2:$B$4,2,FALSE),"")</f>
        <v/>
      </c>
      <c r="K589" s="9"/>
      <c r="L589" s="9"/>
      <c r="M589" s="9"/>
      <c r="N589" s="9" t="str">
        <f>IF(IF(A_remplir!B602&lt;&gt;0,A_remplir!B602,A_remplir!D602)=0,"",IF(A_remplir!B602&lt;&gt;0,A_remplir!B602,A_remplir!D602))</f>
        <v/>
      </c>
      <c r="O589" s="9"/>
      <c r="P589" s="9"/>
      <c r="Q589" s="9"/>
      <c r="R589" s="9" t="str">
        <f>IF(A_remplir!L602&lt;&gt;0,A_remplir!L602,"")</f>
        <v/>
      </c>
      <c r="S589" s="9" t="str">
        <f t="shared" si="20"/>
        <v/>
      </c>
      <c r="T589" s="9" t="str">
        <f>IF(A_remplir!I602&lt;&gt;0,A_remplir!I602,"")</f>
        <v/>
      </c>
      <c r="U589" s="9"/>
      <c r="V589" s="39" t="str">
        <f>IF(BC589&lt;&gt;"",A_remplir!$B$6,"")</f>
        <v/>
      </c>
      <c r="W589" s="9"/>
      <c r="X589" s="9"/>
      <c r="Y589" s="9"/>
      <c r="Z589" s="9"/>
      <c r="AA589" s="9"/>
      <c r="AB589" s="9"/>
      <c r="AC589" s="9"/>
      <c r="AD589" s="9"/>
      <c r="AE589" s="9"/>
      <c r="AF589" s="9"/>
      <c r="AG589" s="9"/>
      <c r="AH589" s="9" t="str">
        <f>+IFERROR(VLOOKUP(AG589,DONNEES!M$6:$N588,2,0),"")</f>
        <v/>
      </c>
      <c r="AI589" s="9"/>
      <c r="AJ589" s="9" t="str">
        <f>IF(A_remplir!U602&lt;&gt;"",A_remplir!U602,"")</f>
        <v/>
      </c>
      <c r="AK589" s="9"/>
      <c r="AL589" s="9"/>
      <c r="AM589" s="9"/>
      <c r="AN589" s="9"/>
      <c r="AO589" s="9"/>
      <c r="AP589" s="9"/>
      <c r="AQ589" s="9"/>
      <c r="AR589" s="9"/>
      <c r="AS589" s="9"/>
      <c r="AT589" s="9"/>
      <c r="AU589" s="9"/>
      <c r="AV589" s="9"/>
      <c r="AW589" s="9"/>
      <c r="AX589" s="9"/>
      <c r="AY589" s="9"/>
      <c r="AZ589" s="9"/>
      <c r="BA589" s="9"/>
      <c r="BB589" s="9"/>
      <c r="BC589" s="44" t="str">
        <f>IF(AND(AC589&lt;&gt;"",AF589&lt;&gt;""),SUMPRODUCT((A_remplir!A602:A1591=A589)*A_remplir!D602:D1591),"")</f>
        <v/>
      </c>
      <c r="BD589" s="9"/>
      <c r="BE589" s="9"/>
      <c r="BF589" s="9"/>
      <c r="BG589" s="9"/>
      <c r="BH589" s="9"/>
      <c r="BI589" s="9"/>
      <c r="BJ589" s="9"/>
      <c r="BK589" s="9"/>
      <c r="BL589" s="9"/>
      <c r="BM589" s="9"/>
      <c r="BN589" s="9"/>
      <c r="BO589" s="9"/>
      <c r="BP589" s="9"/>
      <c r="BQ589" s="9"/>
      <c r="BR589" s="9"/>
      <c r="BS589" s="9"/>
      <c r="BT589" s="9"/>
      <c r="BU589" s="9"/>
      <c r="BV589" s="9"/>
      <c r="BW589" s="9"/>
      <c r="BX589" s="9"/>
      <c r="BY589" s="9"/>
      <c r="BZ589" s="9"/>
      <c r="CA589" s="9"/>
      <c r="CB589" s="9"/>
      <c r="CC589" s="9"/>
      <c r="CD589" s="9"/>
      <c r="CE589" s="9"/>
      <c r="CF589" s="9"/>
      <c r="CG589" s="9"/>
      <c r="CH589" s="9"/>
      <c r="CI589" s="9"/>
      <c r="CJ589" s="9"/>
      <c r="CK589" s="9"/>
      <c r="CL589" s="9"/>
      <c r="CM589" s="9" t="str">
        <f>IF(A_remplir!U602&lt;&gt;"",A_remplir!U602,"")</f>
        <v/>
      </c>
      <c r="CN589" s="9" t="str">
        <f>IF(A_remplir!W602&lt;&gt;"",A_remplir!W602,"")</f>
        <v/>
      </c>
      <c r="CO589" s="36" t="str">
        <f t="shared" si="19"/>
        <v/>
      </c>
    </row>
    <row r="590" spans="1:93" x14ac:dyDescent="0.25">
      <c r="A590" s="9"/>
      <c r="B590" s="9"/>
      <c r="C590" s="9"/>
      <c r="D590" s="9"/>
      <c r="E590" s="9"/>
      <c r="F590" s="9" t="str">
        <f>IF(A590&lt;&gt;"",A_remplir!$B$3,"")</f>
        <v/>
      </c>
      <c r="G590" s="9"/>
      <c r="H590" s="9" t="str">
        <f>IFERROR(VLOOKUP(G590,DONNEES!$C$2:$D$4,2,FALSE),"")</f>
        <v/>
      </c>
      <c r="I590" s="9"/>
      <c r="J590" s="9" t="str">
        <f>IFERROR(VLOOKUP(I590,DONNEES!$A$2:$B$4,2,FALSE),"")</f>
        <v/>
      </c>
      <c r="K590" s="9"/>
      <c r="L590" s="9"/>
      <c r="M590" s="9"/>
      <c r="N590" s="9" t="str">
        <f>IF(IF(A_remplir!B603&lt;&gt;0,A_remplir!B603,A_remplir!D603)=0,"",IF(A_remplir!B603&lt;&gt;0,A_remplir!B603,A_remplir!D603))</f>
        <v/>
      </c>
      <c r="O590" s="9"/>
      <c r="P590" s="9"/>
      <c r="Q590" s="9"/>
      <c r="R590" s="9" t="str">
        <f>IF(A_remplir!L603&lt;&gt;0,A_remplir!L603,"")</f>
        <v/>
      </c>
      <c r="S590" s="9" t="str">
        <f t="shared" si="20"/>
        <v/>
      </c>
      <c r="T590" s="9" t="str">
        <f>IF(A_remplir!I603&lt;&gt;0,A_remplir!I603,"")</f>
        <v/>
      </c>
      <c r="U590" s="9"/>
      <c r="V590" s="39" t="str">
        <f>IF(BC590&lt;&gt;"",A_remplir!$B$6,"")</f>
        <v/>
      </c>
      <c r="W590" s="9"/>
      <c r="X590" s="9"/>
      <c r="Y590" s="9"/>
      <c r="Z590" s="9"/>
      <c r="AA590" s="9"/>
      <c r="AB590" s="9"/>
      <c r="AC590" s="9"/>
      <c r="AD590" s="9"/>
      <c r="AE590" s="9"/>
      <c r="AF590" s="9"/>
      <c r="AG590" s="9"/>
      <c r="AH590" s="9" t="str">
        <f>+IFERROR(VLOOKUP(AG590,DONNEES!M$6:$N589,2,0),"")</f>
        <v/>
      </c>
      <c r="AI590" s="9"/>
      <c r="AJ590" s="9" t="str">
        <f>IF(A_remplir!U603&lt;&gt;"",A_remplir!U603,"")</f>
        <v/>
      </c>
      <c r="AK590" s="9"/>
      <c r="AL590" s="9"/>
      <c r="AM590" s="9"/>
      <c r="AN590" s="9"/>
      <c r="AO590" s="9"/>
      <c r="AP590" s="9"/>
      <c r="AQ590" s="9"/>
      <c r="AR590" s="9"/>
      <c r="AS590" s="9"/>
      <c r="AT590" s="9"/>
      <c r="AU590" s="9"/>
      <c r="AV590" s="9"/>
      <c r="AW590" s="9"/>
      <c r="AX590" s="9"/>
      <c r="AY590" s="9"/>
      <c r="AZ590" s="9"/>
      <c r="BA590" s="9"/>
      <c r="BB590" s="9"/>
      <c r="BC590" s="44" t="str">
        <f>IF(AND(AC590&lt;&gt;"",AF590&lt;&gt;""),SUMPRODUCT((A_remplir!A603:A1592=A590)*A_remplir!D603:D1592),"")</f>
        <v/>
      </c>
      <c r="BD590" s="9"/>
      <c r="BE590" s="9"/>
      <c r="BF590" s="9"/>
      <c r="BG590" s="9"/>
      <c r="BH590" s="9"/>
      <c r="BI590" s="9"/>
      <c r="BJ590" s="9"/>
      <c r="BK590" s="9"/>
      <c r="BL590" s="9"/>
      <c r="BM590" s="9"/>
      <c r="BN590" s="9"/>
      <c r="BO590" s="9"/>
      <c r="BP590" s="9"/>
      <c r="BQ590" s="9"/>
      <c r="BR590" s="9"/>
      <c r="BS590" s="9"/>
      <c r="BT590" s="9"/>
      <c r="BU590" s="9"/>
      <c r="BV590" s="9"/>
      <c r="BW590" s="9"/>
      <c r="BX590" s="9"/>
      <c r="BY590" s="9"/>
      <c r="BZ590" s="9"/>
      <c r="CA590" s="9"/>
      <c r="CB590" s="9"/>
      <c r="CC590" s="9"/>
      <c r="CD590" s="9"/>
      <c r="CE590" s="9"/>
      <c r="CF590" s="9"/>
      <c r="CG590" s="9"/>
      <c r="CH590" s="9"/>
      <c r="CI590" s="9"/>
      <c r="CJ590" s="9"/>
      <c r="CK590" s="9"/>
      <c r="CL590" s="9"/>
      <c r="CM590" s="9" t="str">
        <f>IF(A_remplir!U603&lt;&gt;"",A_remplir!U603,"")</f>
        <v/>
      </c>
      <c r="CN590" s="9" t="str">
        <f>IF(A_remplir!W603&lt;&gt;"",A_remplir!W603,"")</f>
        <v/>
      </c>
      <c r="CO590" s="36" t="str">
        <f t="shared" si="19"/>
        <v/>
      </c>
    </row>
    <row r="591" spans="1:93" x14ac:dyDescent="0.25">
      <c r="A591" s="9"/>
      <c r="B591" s="9"/>
      <c r="C591" s="9"/>
      <c r="D591" s="9"/>
      <c r="E591" s="9"/>
      <c r="F591" s="9" t="str">
        <f>IF(A591&lt;&gt;"",A_remplir!$B$3,"")</f>
        <v/>
      </c>
      <c r="G591" s="9"/>
      <c r="H591" s="9" t="str">
        <f>IFERROR(VLOOKUP(G591,DONNEES!$C$2:$D$4,2,FALSE),"")</f>
        <v/>
      </c>
      <c r="I591" s="9"/>
      <c r="J591" s="9" t="str">
        <f>IFERROR(VLOOKUP(I591,DONNEES!$A$2:$B$4,2,FALSE),"")</f>
        <v/>
      </c>
      <c r="K591" s="9"/>
      <c r="L591" s="9"/>
      <c r="M591" s="9"/>
      <c r="N591" s="9" t="str">
        <f>IF(IF(A_remplir!B604&lt;&gt;0,A_remplir!B604,A_remplir!D604)=0,"",IF(A_remplir!B604&lt;&gt;0,A_remplir!B604,A_remplir!D604))</f>
        <v/>
      </c>
      <c r="O591" s="9"/>
      <c r="P591" s="9"/>
      <c r="Q591" s="9"/>
      <c r="R591" s="9" t="str">
        <f>IF(A_remplir!L604&lt;&gt;0,A_remplir!L604,"")</f>
        <v/>
      </c>
      <c r="S591" s="9" t="str">
        <f t="shared" si="20"/>
        <v/>
      </c>
      <c r="T591" s="9" t="str">
        <f>IF(A_remplir!I604&lt;&gt;0,A_remplir!I604,"")</f>
        <v/>
      </c>
      <c r="U591" s="9"/>
      <c r="V591" s="39" t="str">
        <f>IF(BC591&lt;&gt;"",A_remplir!$B$6,"")</f>
        <v/>
      </c>
      <c r="W591" s="9"/>
      <c r="X591" s="9"/>
      <c r="Y591" s="9"/>
      <c r="Z591" s="9"/>
      <c r="AA591" s="9"/>
      <c r="AB591" s="9"/>
      <c r="AC591" s="9"/>
      <c r="AD591" s="9"/>
      <c r="AE591" s="9"/>
      <c r="AF591" s="9"/>
      <c r="AG591" s="9"/>
      <c r="AH591" s="9" t="str">
        <f>+IFERROR(VLOOKUP(AG591,DONNEES!M$6:$N590,2,0),"")</f>
        <v/>
      </c>
      <c r="AI591" s="9"/>
      <c r="AJ591" s="9" t="str">
        <f>IF(A_remplir!U604&lt;&gt;"",A_remplir!U604,"")</f>
        <v/>
      </c>
      <c r="AK591" s="9"/>
      <c r="AL591" s="9"/>
      <c r="AM591" s="9"/>
      <c r="AN591" s="9"/>
      <c r="AO591" s="9"/>
      <c r="AP591" s="9"/>
      <c r="AQ591" s="9"/>
      <c r="AR591" s="9"/>
      <c r="AS591" s="9"/>
      <c r="AT591" s="9"/>
      <c r="AU591" s="9"/>
      <c r="AV591" s="9"/>
      <c r="AW591" s="9"/>
      <c r="AX591" s="9"/>
      <c r="AY591" s="9"/>
      <c r="AZ591" s="9"/>
      <c r="BA591" s="9"/>
      <c r="BB591" s="9"/>
      <c r="BC591" s="44" t="str">
        <f>IF(AND(AC591&lt;&gt;"",AF591&lt;&gt;""),SUMPRODUCT((A_remplir!A604:A1593=A591)*A_remplir!D604:D1593),"")</f>
        <v/>
      </c>
      <c r="BD591" s="9"/>
      <c r="BE591" s="9"/>
      <c r="BF591" s="9"/>
      <c r="BG591" s="9"/>
      <c r="BH591" s="9"/>
      <c r="BI591" s="9"/>
      <c r="BJ591" s="9"/>
      <c r="BK591" s="9"/>
      <c r="BL591" s="9"/>
      <c r="BM591" s="9"/>
      <c r="BN591" s="9"/>
      <c r="BO591" s="9"/>
      <c r="BP591" s="9"/>
      <c r="BQ591" s="9"/>
      <c r="BR591" s="9"/>
      <c r="BS591" s="9"/>
      <c r="BT591" s="9"/>
      <c r="BU591" s="9"/>
      <c r="BV591" s="9"/>
      <c r="BW591" s="9"/>
      <c r="BX591" s="9"/>
      <c r="BY591" s="9"/>
      <c r="BZ591" s="9"/>
      <c r="CA591" s="9"/>
      <c r="CB591" s="9"/>
      <c r="CC591" s="9"/>
      <c r="CD591" s="9"/>
      <c r="CE591" s="9"/>
      <c r="CF591" s="9"/>
      <c r="CG591" s="9"/>
      <c r="CH591" s="9"/>
      <c r="CI591" s="9"/>
      <c r="CJ591" s="9"/>
      <c r="CK591" s="9"/>
      <c r="CL591" s="9"/>
      <c r="CM591" s="9" t="str">
        <f>IF(A_remplir!U604&lt;&gt;"",A_remplir!U604,"")</f>
        <v/>
      </c>
      <c r="CN591" s="9" t="str">
        <f>IF(A_remplir!W604&lt;&gt;"",A_remplir!W604,"")</f>
        <v/>
      </c>
      <c r="CO591" s="36" t="str">
        <f t="shared" si="19"/>
        <v/>
      </c>
    </row>
    <row r="592" spans="1:93" x14ac:dyDescent="0.25">
      <c r="A592" s="9"/>
      <c r="B592" s="9"/>
      <c r="C592" s="9"/>
      <c r="D592" s="9"/>
      <c r="E592" s="9"/>
      <c r="F592" s="9" t="str">
        <f>IF(A592&lt;&gt;"",A_remplir!$B$3,"")</f>
        <v/>
      </c>
      <c r="G592" s="9"/>
      <c r="H592" s="9" t="str">
        <f>IFERROR(VLOOKUP(G592,DONNEES!$C$2:$D$4,2,FALSE),"")</f>
        <v/>
      </c>
      <c r="I592" s="9"/>
      <c r="J592" s="9" t="str">
        <f>IFERROR(VLOOKUP(I592,DONNEES!$A$2:$B$4,2,FALSE),"")</f>
        <v/>
      </c>
      <c r="K592" s="9"/>
      <c r="L592" s="9"/>
      <c r="M592" s="9"/>
      <c r="N592" s="9" t="str">
        <f>IF(IF(A_remplir!B605&lt;&gt;0,A_remplir!B605,A_remplir!D605)=0,"",IF(A_remplir!B605&lt;&gt;0,A_remplir!B605,A_remplir!D605))</f>
        <v/>
      </c>
      <c r="O592" s="9"/>
      <c r="P592" s="9"/>
      <c r="Q592" s="9"/>
      <c r="R592" s="9" t="str">
        <f>IF(A_remplir!L605&lt;&gt;0,A_remplir!L605,"")</f>
        <v/>
      </c>
      <c r="S592" s="9" t="str">
        <f t="shared" si="20"/>
        <v/>
      </c>
      <c r="T592" s="9" t="str">
        <f>IF(A_remplir!I605&lt;&gt;0,A_remplir!I605,"")</f>
        <v/>
      </c>
      <c r="U592" s="9"/>
      <c r="V592" s="39" t="str">
        <f>IF(BC592&lt;&gt;"",A_remplir!$B$6,"")</f>
        <v/>
      </c>
      <c r="W592" s="9"/>
      <c r="X592" s="9"/>
      <c r="Y592" s="9"/>
      <c r="Z592" s="9"/>
      <c r="AA592" s="9"/>
      <c r="AB592" s="9"/>
      <c r="AC592" s="9"/>
      <c r="AD592" s="9"/>
      <c r="AE592" s="9"/>
      <c r="AF592" s="9"/>
      <c r="AG592" s="9"/>
      <c r="AH592" s="9" t="str">
        <f>+IFERROR(VLOOKUP(AG592,DONNEES!M$6:$N591,2,0),"")</f>
        <v/>
      </c>
      <c r="AI592" s="9"/>
      <c r="AJ592" s="9" t="str">
        <f>IF(A_remplir!U605&lt;&gt;"",A_remplir!U605,"")</f>
        <v/>
      </c>
      <c r="AK592" s="9"/>
      <c r="AL592" s="9"/>
      <c r="AM592" s="9"/>
      <c r="AN592" s="9"/>
      <c r="AO592" s="9"/>
      <c r="AP592" s="9"/>
      <c r="AQ592" s="9"/>
      <c r="AR592" s="9"/>
      <c r="AS592" s="9"/>
      <c r="AT592" s="9"/>
      <c r="AU592" s="9"/>
      <c r="AV592" s="9"/>
      <c r="AW592" s="9"/>
      <c r="AX592" s="9"/>
      <c r="AY592" s="9"/>
      <c r="AZ592" s="9"/>
      <c r="BA592" s="9"/>
      <c r="BB592" s="9"/>
      <c r="BC592" s="44" t="str">
        <f>IF(AND(AC592&lt;&gt;"",AF592&lt;&gt;""),SUMPRODUCT((A_remplir!A605:A1594=A592)*A_remplir!D605:D1594),"")</f>
        <v/>
      </c>
      <c r="BD592" s="9"/>
      <c r="BE592" s="9"/>
      <c r="BF592" s="9"/>
      <c r="BG592" s="9"/>
      <c r="BH592" s="9"/>
      <c r="BI592" s="9"/>
      <c r="BJ592" s="9"/>
      <c r="BK592" s="9"/>
      <c r="BL592" s="9"/>
      <c r="BM592" s="9"/>
      <c r="BN592" s="9"/>
      <c r="BO592" s="9"/>
      <c r="BP592" s="9"/>
      <c r="BQ592" s="9"/>
      <c r="BR592" s="9"/>
      <c r="BS592" s="9"/>
      <c r="BT592" s="9"/>
      <c r="BU592" s="9"/>
      <c r="BV592" s="9"/>
      <c r="BW592" s="9"/>
      <c r="BX592" s="9"/>
      <c r="BY592" s="9"/>
      <c r="BZ592" s="9"/>
      <c r="CA592" s="9"/>
      <c r="CB592" s="9"/>
      <c r="CC592" s="9"/>
      <c r="CD592" s="9"/>
      <c r="CE592" s="9"/>
      <c r="CF592" s="9"/>
      <c r="CG592" s="9"/>
      <c r="CH592" s="9"/>
      <c r="CI592" s="9"/>
      <c r="CJ592" s="9"/>
      <c r="CK592" s="9"/>
      <c r="CL592" s="9"/>
      <c r="CM592" s="9" t="str">
        <f>IF(A_remplir!U605&lt;&gt;"",A_remplir!U605,"")</f>
        <v/>
      </c>
      <c r="CN592" s="9" t="str">
        <f>IF(A_remplir!W605&lt;&gt;"",A_remplir!W605,"")</f>
        <v/>
      </c>
      <c r="CO592" s="36" t="str">
        <f t="shared" si="19"/>
        <v/>
      </c>
    </row>
    <row r="593" spans="1:93" x14ac:dyDescent="0.25">
      <c r="A593" s="9"/>
      <c r="B593" s="9"/>
      <c r="C593" s="9"/>
      <c r="D593" s="9"/>
      <c r="E593" s="9"/>
      <c r="F593" s="9" t="str">
        <f>IF(A593&lt;&gt;"",A_remplir!$B$3,"")</f>
        <v/>
      </c>
      <c r="G593" s="9"/>
      <c r="H593" s="9" t="str">
        <f>IFERROR(VLOOKUP(G593,DONNEES!$C$2:$D$4,2,FALSE),"")</f>
        <v/>
      </c>
      <c r="I593" s="9"/>
      <c r="J593" s="9" t="str">
        <f>IFERROR(VLOOKUP(I593,DONNEES!$A$2:$B$4,2,FALSE),"")</f>
        <v/>
      </c>
      <c r="K593" s="9"/>
      <c r="L593" s="9"/>
      <c r="M593" s="9"/>
      <c r="N593" s="9" t="str">
        <f>IF(IF(A_remplir!B606&lt;&gt;0,A_remplir!B606,A_remplir!D606)=0,"",IF(A_remplir!B606&lt;&gt;0,A_remplir!B606,A_remplir!D606))</f>
        <v/>
      </c>
      <c r="O593" s="9"/>
      <c r="P593" s="9"/>
      <c r="Q593" s="9"/>
      <c r="R593" s="9" t="str">
        <f>IF(A_remplir!L606&lt;&gt;0,A_remplir!L606,"")</f>
        <v/>
      </c>
      <c r="S593" s="9" t="str">
        <f t="shared" si="20"/>
        <v/>
      </c>
      <c r="T593" s="9" t="str">
        <f>IF(A_remplir!I606&lt;&gt;0,A_remplir!I606,"")</f>
        <v/>
      </c>
      <c r="U593" s="9"/>
      <c r="V593" s="39" t="str">
        <f>IF(BC593&lt;&gt;"",A_remplir!$B$6,"")</f>
        <v/>
      </c>
      <c r="W593" s="9"/>
      <c r="X593" s="9"/>
      <c r="Y593" s="9"/>
      <c r="Z593" s="9"/>
      <c r="AA593" s="9"/>
      <c r="AB593" s="9"/>
      <c r="AC593" s="9"/>
      <c r="AD593" s="9"/>
      <c r="AE593" s="9"/>
      <c r="AF593" s="9"/>
      <c r="AG593" s="9"/>
      <c r="AH593" s="9" t="str">
        <f>+IFERROR(VLOOKUP(AG593,DONNEES!M$6:$N592,2,0),"")</f>
        <v/>
      </c>
      <c r="AI593" s="9"/>
      <c r="AJ593" s="9" t="str">
        <f>IF(A_remplir!U606&lt;&gt;"",A_remplir!U606,"")</f>
        <v/>
      </c>
      <c r="AK593" s="9"/>
      <c r="AL593" s="9"/>
      <c r="AM593" s="9"/>
      <c r="AN593" s="9"/>
      <c r="AO593" s="9"/>
      <c r="AP593" s="9"/>
      <c r="AQ593" s="9"/>
      <c r="AR593" s="9"/>
      <c r="AS593" s="9"/>
      <c r="AT593" s="9"/>
      <c r="AU593" s="9"/>
      <c r="AV593" s="9"/>
      <c r="AW593" s="9"/>
      <c r="AX593" s="9"/>
      <c r="AY593" s="9"/>
      <c r="AZ593" s="9"/>
      <c r="BA593" s="9"/>
      <c r="BB593" s="9"/>
      <c r="BC593" s="44" t="str">
        <f>IF(AND(AC593&lt;&gt;"",AF593&lt;&gt;""),SUMPRODUCT((A_remplir!A606:A1595=A593)*A_remplir!D606:D1595),"")</f>
        <v/>
      </c>
      <c r="BD593" s="9"/>
      <c r="BE593" s="9"/>
      <c r="BF593" s="9"/>
      <c r="BG593" s="9"/>
      <c r="BH593" s="9"/>
      <c r="BI593" s="9"/>
      <c r="BJ593" s="9"/>
      <c r="BK593" s="9"/>
      <c r="BL593" s="9"/>
      <c r="BM593" s="9"/>
      <c r="BN593" s="9"/>
      <c r="BO593" s="9"/>
      <c r="BP593" s="9"/>
      <c r="BQ593" s="9"/>
      <c r="BR593" s="9"/>
      <c r="BS593" s="9"/>
      <c r="BT593" s="9"/>
      <c r="BU593" s="9"/>
      <c r="BV593" s="9"/>
      <c r="BW593" s="9"/>
      <c r="BX593" s="9"/>
      <c r="BY593" s="9"/>
      <c r="BZ593" s="9"/>
      <c r="CA593" s="9"/>
      <c r="CB593" s="9"/>
      <c r="CC593" s="9"/>
      <c r="CD593" s="9"/>
      <c r="CE593" s="9"/>
      <c r="CF593" s="9"/>
      <c r="CG593" s="9"/>
      <c r="CH593" s="9"/>
      <c r="CI593" s="9"/>
      <c r="CJ593" s="9"/>
      <c r="CK593" s="9"/>
      <c r="CL593" s="9"/>
      <c r="CM593" s="9" t="str">
        <f>IF(A_remplir!U606&lt;&gt;"",A_remplir!U606,"")</f>
        <v/>
      </c>
      <c r="CN593" s="9" t="str">
        <f>IF(A_remplir!W606&lt;&gt;"",A_remplir!W606,"")</f>
        <v/>
      </c>
      <c r="CO593" s="36" t="str">
        <f t="shared" si="19"/>
        <v/>
      </c>
    </row>
    <row r="594" spans="1:93" x14ac:dyDescent="0.25">
      <c r="A594" s="9"/>
      <c r="B594" s="9"/>
      <c r="C594" s="9"/>
      <c r="D594" s="9"/>
      <c r="E594" s="9"/>
      <c r="F594" s="9" t="str">
        <f>IF(A594&lt;&gt;"",A_remplir!$B$3,"")</f>
        <v/>
      </c>
      <c r="G594" s="9"/>
      <c r="H594" s="9" t="str">
        <f>IFERROR(VLOOKUP(G594,DONNEES!$C$2:$D$4,2,FALSE),"")</f>
        <v/>
      </c>
      <c r="I594" s="9"/>
      <c r="J594" s="9" t="str">
        <f>IFERROR(VLOOKUP(I594,DONNEES!$A$2:$B$4,2,FALSE),"")</f>
        <v/>
      </c>
      <c r="K594" s="9"/>
      <c r="L594" s="9"/>
      <c r="M594" s="9"/>
      <c r="N594" s="9" t="str">
        <f>IF(IF(A_remplir!B607&lt;&gt;0,A_remplir!B607,A_remplir!D607)=0,"",IF(A_remplir!B607&lt;&gt;0,A_remplir!B607,A_remplir!D607))</f>
        <v/>
      </c>
      <c r="O594" s="9"/>
      <c r="P594" s="9"/>
      <c r="Q594" s="9"/>
      <c r="R594" s="9" t="str">
        <f>IF(A_remplir!L607&lt;&gt;0,A_remplir!L607,"")</f>
        <v/>
      </c>
      <c r="S594" s="9" t="str">
        <f t="shared" si="20"/>
        <v/>
      </c>
      <c r="T594" s="9" t="str">
        <f>IF(A_remplir!I607&lt;&gt;0,A_remplir!I607,"")</f>
        <v/>
      </c>
      <c r="U594" s="9"/>
      <c r="V594" s="39" t="str">
        <f>IF(BC594&lt;&gt;"",A_remplir!$B$6,"")</f>
        <v/>
      </c>
      <c r="W594" s="9"/>
      <c r="X594" s="9"/>
      <c r="Y594" s="9"/>
      <c r="Z594" s="9"/>
      <c r="AA594" s="9"/>
      <c r="AB594" s="9"/>
      <c r="AC594" s="9"/>
      <c r="AD594" s="9"/>
      <c r="AE594" s="9"/>
      <c r="AF594" s="9"/>
      <c r="AG594" s="9"/>
      <c r="AH594" s="9" t="str">
        <f>+IFERROR(VLOOKUP(AG594,DONNEES!M$6:$N593,2,0),"")</f>
        <v/>
      </c>
      <c r="AI594" s="9"/>
      <c r="AJ594" s="9" t="str">
        <f>IF(A_remplir!U607&lt;&gt;"",A_remplir!U607,"")</f>
        <v/>
      </c>
      <c r="AK594" s="9"/>
      <c r="AL594" s="9"/>
      <c r="AM594" s="9"/>
      <c r="AN594" s="9"/>
      <c r="AO594" s="9"/>
      <c r="AP594" s="9"/>
      <c r="AQ594" s="9"/>
      <c r="AR594" s="9"/>
      <c r="AS594" s="9"/>
      <c r="AT594" s="9"/>
      <c r="AU594" s="9"/>
      <c r="AV594" s="9"/>
      <c r="AW594" s="9"/>
      <c r="AX594" s="9"/>
      <c r="AY594" s="9"/>
      <c r="AZ594" s="9"/>
      <c r="BA594" s="9"/>
      <c r="BB594" s="9"/>
      <c r="BC594" s="44" t="str">
        <f>IF(AND(AC594&lt;&gt;"",AF594&lt;&gt;""),SUMPRODUCT((A_remplir!A607:A1596=A594)*A_remplir!D607:D1596),"")</f>
        <v/>
      </c>
      <c r="BD594" s="9"/>
      <c r="BE594" s="9"/>
      <c r="BF594" s="9"/>
      <c r="BG594" s="9"/>
      <c r="BH594" s="9"/>
      <c r="BI594" s="9"/>
      <c r="BJ594" s="9"/>
      <c r="BK594" s="9"/>
      <c r="BL594" s="9"/>
      <c r="BM594" s="9"/>
      <c r="BN594" s="9"/>
      <c r="BO594" s="9"/>
      <c r="BP594" s="9"/>
      <c r="BQ594" s="9"/>
      <c r="BR594" s="9"/>
      <c r="BS594" s="9"/>
      <c r="BT594" s="9"/>
      <c r="BU594" s="9"/>
      <c r="BV594" s="9"/>
      <c r="BW594" s="9"/>
      <c r="BX594" s="9"/>
      <c r="BY594" s="9"/>
      <c r="BZ594" s="9"/>
      <c r="CA594" s="9"/>
      <c r="CB594" s="9"/>
      <c r="CC594" s="9"/>
      <c r="CD594" s="9"/>
      <c r="CE594" s="9"/>
      <c r="CF594" s="9"/>
      <c r="CG594" s="9"/>
      <c r="CH594" s="9"/>
      <c r="CI594" s="9"/>
      <c r="CJ594" s="9"/>
      <c r="CK594" s="9"/>
      <c r="CL594" s="9"/>
      <c r="CM594" s="9" t="str">
        <f>IF(A_remplir!U607&lt;&gt;"",A_remplir!U607,"")</f>
        <v/>
      </c>
      <c r="CN594" s="9" t="str">
        <f>IF(A_remplir!W607&lt;&gt;"",A_remplir!W607,"")</f>
        <v/>
      </c>
      <c r="CO594" s="36" t="str">
        <f t="shared" si="19"/>
        <v/>
      </c>
    </row>
    <row r="595" spans="1:93" x14ac:dyDescent="0.25">
      <c r="A595" s="9"/>
      <c r="B595" s="9"/>
      <c r="C595" s="9"/>
      <c r="D595" s="9"/>
      <c r="E595" s="9"/>
      <c r="F595" s="9" t="str">
        <f>IF(A595&lt;&gt;"",A_remplir!$B$3,"")</f>
        <v/>
      </c>
      <c r="G595" s="9"/>
      <c r="H595" s="9" t="str">
        <f>IFERROR(VLOOKUP(G595,DONNEES!$C$2:$D$4,2,FALSE),"")</f>
        <v/>
      </c>
      <c r="I595" s="9"/>
      <c r="J595" s="9" t="str">
        <f>IFERROR(VLOOKUP(I595,DONNEES!$A$2:$B$4,2,FALSE),"")</f>
        <v/>
      </c>
      <c r="K595" s="9"/>
      <c r="L595" s="9"/>
      <c r="M595" s="9"/>
      <c r="N595" s="9" t="str">
        <f>IF(IF(A_remplir!B608&lt;&gt;0,A_remplir!B608,A_remplir!D608)=0,"",IF(A_remplir!B608&lt;&gt;0,A_remplir!B608,A_remplir!D608))</f>
        <v/>
      </c>
      <c r="O595" s="9"/>
      <c r="P595" s="9"/>
      <c r="Q595" s="9"/>
      <c r="R595" s="9" t="str">
        <f>IF(A_remplir!L608&lt;&gt;0,A_remplir!L608,"")</f>
        <v/>
      </c>
      <c r="S595" s="9" t="str">
        <f t="shared" si="20"/>
        <v/>
      </c>
      <c r="T595" s="9" t="str">
        <f>IF(A_remplir!I608&lt;&gt;0,A_remplir!I608,"")</f>
        <v/>
      </c>
      <c r="U595" s="9"/>
      <c r="V595" s="39" t="str">
        <f>IF(BC595&lt;&gt;"",A_remplir!$B$6,"")</f>
        <v/>
      </c>
      <c r="W595" s="9"/>
      <c r="X595" s="9"/>
      <c r="Y595" s="9"/>
      <c r="Z595" s="9"/>
      <c r="AA595" s="9"/>
      <c r="AB595" s="9"/>
      <c r="AC595" s="9"/>
      <c r="AD595" s="9"/>
      <c r="AE595" s="9"/>
      <c r="AF595" s="9"/>
      <c r="AG595" s="9"/>
      <c r="AH595" s="9" t="str">
        <f>+IFERROR(VLOOKUP(AG595,DONNEES!M$6:$N594,2,0),"")</f>
        <v/>
      </c>
      <c r="AI595" s="9"/>
      <c r="AJ595" s="9" t="str">
        <f>IF(A_remplir!U608&lt;&gt;"",A_remplir!U608,"")</f>
        <v/>
      </c>
      <c r="AK595" s="9"/>
      <c r="AL595" s="9"/>
      <c r="AM595" s="9"/>
      <c r="AN595" s="9"/>
      <c r="AO595" s="9"/>
      <c r="AP595" s="9"/>
      <c r="AQ595" s="9"/>
      <c r="AR595" s="9"/>
      <c r="AS595" s="9"/>
      <c r="AT595" s="9"/>
      <c r="AU595" s="9"/>
      <c r="AV595" s="9"/>
      <c r="AW595" s="9"/>
      <c r="AX595" s="9"/>
      <c r="AY595" s="9"/>
      <c r="AZ595" s="9"/>
      <c r="BA595" s="9"/>
      <c r="BB595" s="9"/>
      <c r="BC595" s="44" t="str">
        <f>IF(AND(AC595&lt;&gt;"",AF595&lt;&gt;""),SUMPRODUCT((A_remplir!A608:A1597=A595)*A_remplir!D608:D1597),"")</f>
        <v/>
      </c>
      <c r="BD595" s="9"/>
      <c r="BE595" s="9"/>
      <c r="BF595" s="9"/>
      <c r="BG595" s="9"/>
      <c r="BH595" s="9"/>
      <c r="BI595" s="9"/>
      <c r="BJ595" s="9"/>
      <c r="BK595" s="9"/>
      <c r="BL595" s="9"/>
      <c r="BM595" s="9"/>
      <c r="BN595" s="9"/>
      <c r="BO595" s="9"/>
      <c r="BP595" s="9"/>
      <c r="BQ595" s="9"/>
      <c r="BR595" s="9"/>
      <c r="BS595" s="9"/>
      <c r="BT595" s="9"/>
      <c r="BU595" s="9"/>
      <c r="BV595" s="9"/>
      <c r="BW595" s="9"/>
      <c r="BX595" s="9"/>
      <c r="BY595" s="9"/>
      <c r="BZ595" s="9"/>
      <c r="CA595" s="9"/>
      <c r="CB595" s="9"/>
      <c r="CC595" s="9"/>
      <c r="CD595" s="9"/>
      <c r="CE595" s="9"/>
      <c r="CF595" s="9"/>
      <c r="CG595" s="9"/>
      <c r="CH595" s="9"/>
      <c r="CI595" s="9"/>
      <c r="CJ595" s="9"/>
      <c r="CK595" s="9"/>
      <c r="CL595" s="9"/>
      <c r="CM595" s="9" t="str">
        <f>IF(A_remplir!U608&lt;&gt;"",A_remplir!U608,"")</f>
        <v/>
      </c>
      <c r="CN595" s="9" t="str">
        <f>IF(A_remplir!W608&lt;&gt;"",A_remplir!W608,"")</f>
        <v/>
      </c>
      <c r="CO595" s="36" t="str">
        <f t="shared" si="19"/>
        <v/>
      </c>
    </row>
    <row r="596" spans="1:93" x14ac:dyDescent="0.25">
      <c r="A596" s="9"/>
      <c r="B596" s="9"/>
      <c r="C596" s="9"/>
      <c r="D596" s="9"/>
      <c r="E596" s="9"/>
      <c r="F596" s="9" t="str">
        <f>IF(A596&lt;&gt;"",A_remplir!$B$3,"")</f>
        <v/>
      </c>
      <c r="G596" s="9"/>
      <c r="H596" s="9" t="str">
        <f>IFERROR(VLOOKUP(G596,DONNEES!$C$2:$D$4,2,FALSE),"")</f>
        <v/>
      </c>
      <c r="I596" s="9"/>
      <c r="J596" s="9" t="str">
        <f>IFERROR(VLOOKUP(I596,DONNEES!$A$2:$B$4,2,FALSE),"")</f>
        <v/>
      </c>
      <c r="K596" s="9"/>
      <c r="L596" s="9"/>
      <c r="M596" s="9"/>
      <c r="N596" s="9" t="str">
        <f>IF(IF(A_remplir!B609&lt;&gt;0,A_remplir!B609,A_remplir!D609)=0,"",IF(A_remplir!B609&lt;&gt;0,A_remplir!B609,A_remplir!D609))</f>
        <v/>
      </c>
      <c r="O596" s="9"/>
      <c r="P596" s="9"/>
      <c r="Q596" s="9"/>
      <c r="R596" s="9" t="str">
        <f>IF(A_remplir!L609&lt;&gt;0,A_remplir!L609,"")</f>
        <v/>
      </c>
      <c r="S596" s="9" t="str">
        <f t="shared" si="20"/>
        <v/>
      </c>
      <c r="T596" s="9" t="str">
        <f>IF(A_remplir!I609&lt;&gt;0,A_remplir!I609,"")</f>
        <v/>
      </c>
      <c r="U596" s="9"/>
      <c r="V596" s="39" t="str">
        <f>IF(BC596&lt;&gt;"",A_remplir!$B$6,"")</f>
        <v/>
      </c>
      <c r="W596" s="9"/>
      <c r="X596" s="9"/>
      <c r="Y596" s="9"/>
      <c r="Z596" s="9"/>
      <c r="AA596" s="9"/>
      <c r="AB596" s="9"/>
      <c r="AC596" s="9"/>
      <c r="AD596" s="9"/>
      <c r="AE596" s="9"/>
      <c r="AF596" s="9"/>
      <c r="AG596" s="9"/>
      <c r="AH596" s="9" t="str">
        <f>+IFERROR(VLOOKUP(AG596,DONNEES!M$6:$N595,2,0),"")</f>
        <v/>
      </c>
      <c r="AI596" s="9"/>
      <c r="AJ596" s="9" t="str">
        <f>IF(A_remplir!U609&lt;&gt;"",A_remplir!U609,"")</f>
        <v/>
      </c>
      <c r="AK596" s="9"/>
      <c r="AL596" s="9"/>
      <c r="AM596" s="9"/>
      <c r="AN596" s="9"/>
      <c r="AO596" s="9"/>
      <c r="AP596" s="9"/>
      <c r="AQ596" s="9"/>
      <c r="AR596" s="9"/>
      <c r="AS596" s="9"/>
      <c r="AT596" s="9"/>
      <c r="AU596" s="9"/>
      <c r="AV596" s="9"/>
      <c r="AW596" s="9"/>
      <c r="AX596" s="9"/>
      <c r="AY596" s="9"/>
      <c r="AZ596" s="9"/>
      <c r="BA596" s="9"/>
      <c r="BB596" s="9"/>
      <c r="BC596" s="44" t="str">
        <f>IF(AND(AC596&lt;&gt;"",AF596&lt;&gt;""),SUMPRODUCT((A_remplir!A609:A1598=A596)*A_remplir!D609:D1598),"")</f>
        <v/>
      </c>
      <c r="BD596" s="9"/>
      <c r="BE596" s="9"/>
      <c r="BF596" s="9"/>
      <c r="BG596" s="9"/>
      <c r="BH596" s="9"/>
      <c r="BI596" s="9"/>
      <c r="BJ596" s="9"/>
      <c r="BK596" s="9"/>
      <c r="BL596" s="9"/>
      <c r="BM596" s="9"/>
      <c r="BN596" s="9"/>
      <c r="BO596" s="9"/>
      <c r="BP596" s="9"/>
      <c r="BQ596" s="9"/>
      <c r="BR596" s="9"/>
      <c r="BS596" s="9"/>
      <c r="BT596" s="9"/>
      <c r="BU596" s="9"/>
      <c r="BV596" s="9"/>
      <c r="BW596" s="9"/>
      <c r="BX596" s="9"/>
      <c r="BY596" s="9"/>
      <c r="BZ596" s="9"/>
      <c r="CA596" s="9"/>
      <c r="CB596" s="9"/>
      <c r="CC596" s="9"/>
      <c r="CD596" s="9"/>
      <c r="CE596" s="9"/>
      <c r="CF596" s="9"/>
      <c r="CG596" s="9"/>
      <c r="CH596" s="9"/>
      <c r="CI596" s="9"/>
      <c r="CJ596" s="9"/>
      <c r="CK596" s="9"/>
      <c r="CL596" s="9"/>
      <c r="CM596" s="9" t="str">
        <f>IF(A_remplir!U609&lt;&gt;"",A_remplir!U609,"")</f>
        <v/>
      </c>
      <c r="CN596" s="9" t="str">
        <f>IF(A_remplir!W609&lt;&gt;"",A_remplir!W609,"")</f>
        <v/>
      </c>
      <c r="CO596" s="36" t="str">
        <f t="shared" si="19"/>
        <v/>
      </c>
    </row>
    <row r="597" spans="1:93" x14ac:dyDescent="0.25">
      <c r="A597" s="9"/>
      <c r="B597" s="9"/>
      <c r="C597" s="9"/>
      <c r="D597" s="9"/>
      <c r="E597" s="9"/>
      <c r="F597" s="9" t="str">
        <f>IF(A597&lt;&gt;"",A_remplir!$B$3,"")</f>
        <v/>
      </c>
      <c r="G597" s="9"/>
      <c r="H597" s="9" t="str">
        <f>IFERROR(VLOOKUP(G597,DONNEES!$C$2:$D$4,2,FALSE),"")</f>
        <v/>
      </c>
      <c r="I597" s="9"/>
      <c r="J597" s="9" t="str">
        <f>IFERROR(VLOOKUP(I597,DONNEES!$A$2:$B$4,2,FALSE),"")</f>
        <v/>
      </c>
      <c r="K597" s="9"/>
      <c r="L597" s="9"/>
      <c r="M597" s="9"/>
      <c r="N597" s="9" t="str">
        <f>IF(IF(A_remplir!B610&lt;&gt;0,A_remplir!B610,A_remplir!D610)=0,"",IF(A_remplir!B610&lt;&gt;0,A_remplir!B610,A_remplir!D610))</f>
        <v/>
      </c>
      <c r="O597" s="9"/>
      <c r="P597" s="9"/>
      <c r="Q597" s="9"/>
      <c r="R597" s="9" t="str">
        <f>IF(A_remplir!L610&lt;&gt;0,A_remplir!L610,"")</f>
        <v/>
      </c>
      <c r="S597" s="9" t="str">
        <f t="shared" si="20"/>
        <v/>
      </c>
      <c r="T597" s="9" t="str">
        <f>IF(A_remplir!I610&lt;&gt;0,A_remplir!I610,"")</f>
        <v/>
      </c>
      <c r="U597" s="9"/>
      <c r="V597" s="39" t="str">
        <f>IF(BC597&lt;&gt;"",A_remplir!$B$6,"")</f>
        <v/>
      </c>
      <c r="W597" s="9"/>
      <c r="X597" s="9"/>
      <c r="Y597" s="9"/>
      <c r="Z597" s="9"/>
      <c r="AA597" s="9"/>
      <c r="AB597" s="9"/>
      <c r="AC597" s="9"/>
      <c r="AD597" s="9"/>
      <c r="AE597" s="9"/>
      <c r="AF597" s="9"/>
      <c r="AG597" s="9"/>
      <c r="AH597" s="9" t="str">
        <f>+IFERROR(VLOOKUP(AG597,DONNEES!M$6:$N596,2,0),"")</f>
        <v/>
      </c>
      <c r="AI597" s="9"/>
      <c r="AJ597" s="9" t="str">
        <f>IF(A_remplir!U610&lt;&gt;"",A_remplir!U610,"")</f>
        <v/>
      </c>
      <c r="AK597" s="9"/>
      <c r="AL597" s="9"/>
      <c r="AM597" s="9"/>
      <c r="AN597" s="9"/>
      <c r="AO597" s="9"/>
      <c r="AP597" s="9"/>
      <c r="AQ597" s="9"/>
      <c r="AR597" s="9"/>
      <c r="AS597" s="9"/>
      <c r="AT597" s="9"/>
      <c r="AU597" s="9"/>
      <c r="AV597" s="9"/>
      <c r="AW597" s="9"/>
      <c r="AX597" s="9"/>
      <c r="AY597" s="9"/>
      <c r="AZ597" s="9"/>
      <c r="BA597" s="9"/>
      <c r="BB597" s="9"/>
      <c r="BC597" s="44" t="str">
        <f>IF(AND(AC597&lt;&gt;"",AF597&lt;&gt;""),SUMPRODUCT((A_remplir!A610:A1599=A597)*A_remplir!D610:D1599),"")</f>
        <v/>
      </c>
      <c r="BD597" s="9"/>
      <c r="BE597" s="9"/>
      <c r="BF597" s="9"/>
      <c r="BG597" s="9"/>
      <c r="BH597" s="9"/>
      <c r="BI597" s="9"/>
      <c r="BJ597" s="9"/>
      <c r="BK597" s="9"/>
      <c r="BL597" s="9"/>
      <c r="BM597" s="9"/>
      <c r="BN597" s="9"/>
      <c r="BO597" s="9"/>
      <c r="BP597" s="9"/>
      <c r="BQ597" s="9"/>
      <c r="BR597" s="9"/>
      <c r="BS597" s="9"/>
      <c r="BT597" s="9"/>
      <c r="BU597" s="9"/>
      <c r="BV597" s="9"/>
      <c r="BW597" s="9"/>
      <c r="BX597" s="9"/>
      <c r="BY597" s="9"/>
      <c r="BZ597" s="9"/>
      <c r="CA597" s="9"/>
      <c r="CB597" s="9"/>
      <c r="CC597" s="9"/>
      <c r="CD597" s="9"/>
      <c r="CE597" s="9"/>
      <c r="CF597" s="9"/>
      <c r="CG597" s="9"/>
      <c r="CH597" s="9"/>
      <c r="CI597" s="9"/>
      <c r="CJ597" s="9"/>
      <c r="CK597" s="9"/>
      <c r="CL597" s="9"/>
      <c r="CM597" s="9" t="str">
        <f>IF(A_remplir!U610&lt;&gt;"",A_remplir!U610,"")</f>
        <v/>
      </c>
      <c r="CN597" s="9" t="str">
        <f>IF(A_remplir!W610&lt;&gt;"",A_remplir!W610,"")</f>
        <v/>
      </c>
      <c r="CO597" s="36" t="str">
        <f t="shared" si="19"/>
        <v/>
      </c>
    </row>
    <row r="598" spans="1:93" x14ac:dyDescent="0.25">
      <c r="A598" s="9"/>
      <c r="B598" s="9"/>
      <c r="C598" s="9"/>
      <c r="D598" s="9"/>
      <c r="E598" s="9"/>
      <c r="F598" s="9" t="str">
        <f>IF(A598&lt;&gt;"",A_remplir!$B$3,"")</f>
        <v/>
      </c>
      <c r="G598" s="9"/>
      <c r="H598" s="9" t="str">
        <f>IFERROR(VLOOKUP(G598,DONNEES!$C$2:$D$4,2,FALSE),"")</f>
        <v/>
      </c>
      <c r="I598" s="9"/>
      <c r="J598" s="9" t="str">
        <f>IFERROR(VLOOKUP(I598,DONNEES!$A$2:$B$4,2,FALSE),"")</f>
        <v/>
      </c>
      <c r="K598" s="9"/>
      <c r="L598" s="9"/>
      <c r="M598" s="9"/>
      <c r="N598" s="9" t="str">
        <f>IF(IF(A_remplir!B611&lt;&gt;0,A_remplir!B611,A_remplir!D611)=0,"",IF(A_remplir!B611&lt;&gt;0,A_remplir!B611,A_remplir!D611))</f>
        <v/>
      </c>
      <c r="O598" s="9"/>
      <c r="P598" s="9"/>
      <c r="Q598" s="9"/>
      <c r="R598" s="9" t="str">
        <f>IF(A_remplir!L611&lt;&gt;0,A_remplir!L611,"")</f>
        <v/>
      </c>
      <c r="S598" s="9" t="str">
        <f t="shared" si="20"/>
        <v/>
      </c>
      <c r="T598" s="9" t="str">
        <f>IF(A_remplir!I611&lt;&gt;0,A_remplir!I611,"")</f>
        <v/>
      </c>
      <c r="U598" s="9"/>
      <c r="V598" s="39" t="str">
        <f>IF(BC598&lt;&gt;"",A_remplir!$B$6,"")</f>
        <v/>
      </c>
      <c r="W598" s="9"/>
      <c r="X598" s="9"/>
      <c r="Y598" s="9"/>
      <c r="Z598" s="9"/>
      <c r="AA598" s="9"/>
      <c r="AB598" s="9"/>
      <c r="AC598" s="9"/>
      <c r="AD598" s="9"/>
      <c r="AE598" s="9"/>
      <c r="AF598" s="9"/>
      <c r="AG598" s="9"/>
      <c r="AH598" s="9" t="str">
        <f>+IFERROR(VLOOKUP(AG598,DONNEES!M$6:$N597,2,0),"")</f>
        <v/>
      </c>
      <c r="AI598" s="9"/>
      <c r="AJ598" s="9" t="str">
        <f>IF(A_remplir!U611&lt;&gt;"",A_remplir!U611,"")</f>
        <v/>
      </c>
      <c r="AK598" s="9"/>
      <c r="AL598" s="9"/>
      <c r="AM598" s="9"/>
      <c r="AN598" s="9"/>
      <c r="AO598" s="9"/>
      <c r="AP598" s="9"/>
      <c r="AQ598" s="9"/>
      <c r="AR598" s="9"/>
      <c r="AS598" s="9"/>
      <c r="AT598" s="9"/>
      <c r="AU598" s="9"/>
      <c r="AV598" s="9"/>
      <c r="AW598" s="9"/>
      <c r="AX598" s="9"/>
      <c r="AY598" s="9"/>
      <c r="AZ598" s="9"/>
      <c r="BA598" s="9"/>
      <c r="BB598" s="9"/>
      <c r="BC598" s="44" t="str">
        <f>IF(AND(AC598&lt;&gt;"",AF598&lt;&gt;""),SUMPRODUCT((A_remplir!A611:A1600=A598)*A_remplir!D611:D1600),"")</f>
        <v/>
      </c>
      <c r="BD598" s="9"/>
      <c r="BE598" s="9"/>
      <c r="BF598" s="9"/>
      <c r="BG598" s="9"/>
      <c r="BH598" s="9"/>
      <c r="BI598" s="9"/>
      <c r="BJ598" s="9"/>
      <c r="BK598" s="9"/>
      <c r="BL598" s="9"/>
      <c r="BM598" s="9"/>
      <c r="BN598" s="9"/>
      <c r="BO598" s="9"/>
      <c r="BP598" s="9"/>
      <c r="BQ598" s="9"/>
      <c r="BR598" s="9"/>
      <c r="BS598" s="9"/>
      <c r="BT598" s="9"/>
      <c r="BU598" s="9"/>
      <c r="BV598" s="9"/>
      <c r="BW598" s="9"/>
      <c r="BX598" s="9"/>
      <c r="BY598" s="9"/>
      <c r="BZ598" s="9"/>
      <c r="CA598" s="9"/>
      <c r="CB598" s="9"/>
      <c r="CC598" s="9"/>
      <c r="CD598" s="9"/>
      <c r="CE598" s="9"/>
      <c r="CF598" s="9"/>
      <c r="CG598" s="9"/>
      <c r="CH598" s="9"/>
      <c r="CI598" s="9"/>
      <c r="CJ598" s="9"/>
      <c r="CK598" s="9"/>
      <c r="CL598" s="9"/>
      <c r="CM598" s="9" t="str">
        <f>IF(A_remplir!U611&lt;&gt;"",A_remplir!U611,"")</f>
        <v/>
      </c>
      <c r="CN598" s="9" t="str">
        <f>IF(A_remplir!W611&lt;&gt;"",A_remplir!W611,"")</f>
        <v/>
      </c>
      <c r="CO598" s="36" t="str">
        <f t="shared" si="19"/>
        <v/>
      </c>
    </row>
    <row r="599" spans="1:93" x14ac:dyDescent="0.25">
      <c r="A599" s="9"/>
      <c r="B599" s="9"/>
      <c r="C599" s="9"/>
      <c r="D599" s="9"/>
      <c r="E599" s="9"/>
      <c r="F599" s="9" t="str">
        <f>IF(A599&lt;&gt;"",A_remplir!$B$3,"")</f>
        <v/>
      </c>
      <c r="G599" s="9"/>
      <c r="H599" s="9" t="str">
        <f>IFERROR(VLOOKUP(G599,DONNEES!$C$2:$D$4,2,FALSE),"")</f>
        <v/>
      </c>
      <c r="I599" s="9"/>
      <c r="J599" s="9" t="str">
        <f>IFERROR(VLOOKUP(I599,DONNEES!$A$2:$B$4,2,FALSE),"")</f>
        <v/>
      </c>
      <c r="K599" s="9"/>
      <c r="L599" s="9"/>
      <c r="M599" s="9"/>
      <c r="N599" s="9" t="str">
        <f>IF(IF(A_remplir!B612&lt;&gt;0,A_remplir!B612,A_remplir!D612)=0,"",IF(A_remplir!B612&lt;&gt;0,A_remplir!B612,A_remplir!D612))</f>
        <v/>
      </c>
      <c r="O599" s="9"/>
      <c r="P599" s="9"/>
      <c r="Q599" s="9"/>
      <c r="R599" s="9" t="str">
        <f>IF(A_remplir!L612&lt;&gt;0,A_remplir!L612,"")</f>
        <v/>
      </c>
      <c r="S599" s="9" t="str">
        <f t="shared" si="20"/>
        <v/>
      </c>
      <c r="T599" s="9" t="str">
        <f>IF(A_remplir!I612&lt;&gt;0,A_remplir!I612,"")</f>
        <v/>
      </c>
      <c r="U599" s="9"/>
      <c r="V599" s="39" t="str">
        <f>IF(BC599&lt;&gt;"",A_remplir!$B$6,"")</f>
        <v/>
      </c>
      <c r="W599" s="9"/>
      <c r="X599" s="9"/>
      <c r="Y599" s="9"/>
      <c r="Z599" s="9"/>
      <c r="AA599" s="9"/>
      <c r="AB599" s="9"/>
      <c r="AC599" s="9"/>
      <c r="AD599" s="9"/>
      <c r="AE599" s="9"/>
      <c r="AF599" s="9"/>
      <c r="AG599" s="9"/>
      <c r="AH599" s="9" t="str">
        <f>+IFERROR(VLOOKUP(AG599,DONNEES!M$6:$N598,2,0),"")</f>
        <v/>
      </c>
      <c r="AI599" s="9"/>
      <c r="AJ599" s="9" t="str">
        <f>IF(A_remplir!U612&lt;&gt;"",A_remplir!U612,"")</f>
        <v/>
      </c>
      <c r="AK599" s="9"/>
      <c r="AL599" s="9"/>
      <c r="AM599" s="9"/>
      <c r="AN599" s="9"/>
      <c r="AO599" s="9"/>
      <c r="AP599" s="9"/>
      <c r="AQ599" s="9"/>
      <c r="AR599" s="9"/>
      <c r="AS599" s="9"/>
      <c r="AT599" s="9"/>
      <c r="AU599" s="9"/>
      <c r="AV599" s="9"/>
      <c r="AW599" s="9"/>
      <c r="AX599" s="9"/>
      <c r="AY599" s="9"/>
      <c r="AZ599" s="9"/>
      <c r="BA599" s="9"/>
      <c r="BB599" s="9"/>
      <c r="BC599" s="44" t="str">
        <f>IF(AND(AC599&lt;&gt;"",AF599&lt;&gt;""),SUMPRODUCT((A_remplir!A612:A1601=A599)*A_remplir!D612:D1601),"")</f>
        <v/>
      </c>
      <c r="BD599" s="9"/>
      <c r="BE599" s="9"/>
      <c r="BF599" s="9"/>
      <c r="BG599" s="9"/>
      <c r="BH599" s="9"/>
      <c r="BI599" s="9"/>
      <c r="BJ599" s="9"/>
      <c r="BK599" s="9"/>
      <c r="BL599" s="9"/>
      <c r="BM599" s="9"/>
      <c r="BN599" s="9"/>
      <c r="BO599" s="9"/>
      <c r="BP599" s="9"/>
      <c r="BQ599" s="9"/>
      <c r="BR599" s="9"/>
      <c r="BS599" s="9"/>
      <c r="BT599" s="9"/>
      <c r="BU599" s="9"/>
      <c r="BV599" s="9"/>
      <c r="BW599" s="9"/>
      <c r="BX599" s="9"/>
      <c r="BY599" s="9"/>
      <c r="BZ599" s="9"/>
      <c r="CA599" s="9"/>
      <c r="CB599" s="9"/>
      <c r="CC599" s="9"/>
      <c r="CD599" s="9"/>
      <c r="CE599" s="9"/>
      <c r="CF599" s="9"/>
      <c r="CG599" s="9"/>
      <c r="CH599" s="9"/>
      <c r="CI599" s="9"/>
      <c r="CJ599" s="9"/>
      <c r="CK599" s="9"/>
      <c r="CL599" s="9"/>
      <c r="CM599" s="9" t="str">
        <f>IF(A_remplir!U612&lt;&gt;"",A_remplir!U612,"")</f>
        <v/>
      </c>
      <c r="CN599" s="9" t="str">
        <f>IF(A_remplir!W612&lt;&gt;"",A_remplir!W612,"")</f>
        <v/>
      </c>
      <c r="CO599" s="36" t="str">
        <f t="shared" si="19"/>
        <v/>
      </c>
    </row>
    <row r="600" spans="1:93" x14ac:dyDescent="0.25">
      <c r="A600" s="9"/>
      <c r="B600" s="9"/>
      <c r="C600" s="9"/>
      <c r="D600" s="9"/>
      <c r="E600" s="9"/>
      <c r="F600" s="9" t="str">
        <f>IF(A600&lt;&gt;"",A_remplir!$B$3,"")</f>
        <v/>
      </c>
      <c r="G600" s="9"/>
      <c r="H600" s="9" t="str">
        <f>IFERROR(VLOOKUP(G600,DONNEES!$C$2:$D$4,2,FALSE),"")</f>
        <v/>
      </c>
      <c r="I600" s="9"/>
      <c r="J600" s="9" t="str">
        <f>IFERROR(VLOOKUP(I600,DONNEES!$A$2:$B$4,2,FALSE),"")</f>
        <v/>
      </c>
      <c r="K600" s="9"/>
      <c r="L600" s="9"/>
      <c r="M600" s="9"/>
      <c r="N600" s="9" t="str">
        <f>IF(IF(A_remplir!B613&lt;&gt;0,A_remplir!B613,A_remplir!D613)=0,"",IF(A_remplir!B613&lt;&gt;0,A_remplir!B613,A_remplir!D613))</f>
        <v/>
      </c>
      <c r="O600" s="9"/>
      <c r="P600" s="9"/>
      <c r="Q600" s="9"/>
      <c r="R600" s="9" t="str">
        <f>IF(A_remplir!L613&lt;&gt;0,A_remplir!L613,"")</f>
        <v/>
      </c>
      <c r="S600" s="9" t="str">
        <f t="shared" si="20"/>
        <v/>
      </c>
      <c r="T600" s="9" t="str">
        <f>IF(A_remplir!I613&lt;&gt;0,A_remplir!I613,"")</f>
        <v/>
      </c>
      <c r="U600" s="9"/>
      <c r="V600" s="39" t="str">
        <f>IF(BC600&lt;&gt;"",A_remplir!$B$6,"")</f>
        <v/>
      </c>
      <c r="W600" s="9"/>
      <c r="X600" s="9"/>
      <c r="Y600" s="9"/>
      <c r="Z600" s="9"/>
      <c r="AA600" s="9"/>
      <c r="AB600" s="9"/>
      <c r="AC600" s="9"/>
      <c r="AD600" s="9"/>
      <c r="AE600" s="9"/>
      <c r="AF600" s="9"/>
      <c r="AG600" s="9"/>
      <c r="AH600" s="9" t="str">
        <f>+IFERROR(VLOOKUP(AG600,DONNEES!M$6:$N599,2,0),"")</f>
        <v/>
      </c>
      <c r="AI600" s="9"/>
      <c r="AJ600" s="9" t="str">
        <f>IF(A_remplir!U613&lt;&gt;"",A_remplir!U613,"")</f>
        <v/>
      </c>
      <c r="AK600" s="9"/>
      <c r="AL600" s="9"/>
      <c r="AM600" s="9"/>
      <c r="AN600" s="9"/>
      <c r="AO600" s="9"/>
      <c r="AP600" s="9"/>
      <c r="AQ600" s="9"/>
      <c r="AR600" s="9"/>
      <c r="AS600" s="9"/>
      <c r="AT600" s="9"/>
      <c r="AU600" s="9"/>
      <c r="AV600" s="9"/>
      <c r="AW600" s="9"/>
      <c r="AX600" s="9"/>
      <c r="AY600" s="9"/>
      <c r="AZ600" s="9"/>
      <c r="BA600" s="9"/>
      <c r="BB600" s="9"/>
      <c r="BC600" s="44" t="str">
        <f>IF(AND(AC600&lt;&gt;"",AF600&lt;&gt;""),SUMPRODUCT((A_remplir!A613:A1602=A600)*A_remplir!D613:D1602),"")</f>
        <v/>
      </c>
      <c r="BD600" s="9"/>
      <c r="BE600" s="9"/>
      <c r="BF600" s="9"/>
      <c r="BG600" s="9"/>
      <c r="BH600" s="9"/>
      <c r="BI600" s="9"/>
      <c r="BJ600" s="9"/>
      <c r="BK600" s="9"/>
      <c r="BL600" s="9"/>
      <c r="BM600" s="9"/>
      <c r="BN600" s="9"/>
      <c r="BO600" s="9"/>
      <c r="BP600" s="9"/>
      <c r="BQ600" s="9"/>
      <c r="BR600" s="9"/>
      <c r="BS600" s="9"/>
      <c r="BT600" s="9"/>
      <c r="BU600" s="9"/>
      <c r="BV600" s="9"/>
      <c r="BW600" s="9"/>
      <c r="BX600" s="9"/>
      <c r="BY600" s="9"/>
      <c r="BZ600" s="9"/>
      <c r="CA600" s="9"/>
      <c r="CB600" s="9"/>
      <c r="CC600" s="9"/>
      <c r="CD600" s="9"/>
      <c r="CE600" s="9"/>
      <c r="CF600" s="9"/>
      <c r="CG600" s="9"/>
      <c r="CH600" s="9"/>
      <c r="CI600" s="9"/>
      <c r="CJ600" s="9"/>
      <c r="CK600" s="9"/>
      <c r="CL600" s="9"/>
      <c r="CM600" s="9" t="str">
        <f>IF(A_remplir!U613&lt;&gt;"",A_remplir!U613,"")</f>
        <v/>
      </c>
      <c r="CN600" s="9" t="str">
        <f>IF(A_remplir!W613&lt;&gt;"",A_remplir!W613,"")</f>
        <v/>
      </c>
      <c r="CO600" s="36" t="str">
        <f t="shared" si="19"/>
        <v/>
      </c>
    </row>
    <row r="601" spans="1:93" x14ac:dyDescent="0.25">
      <c r="A601" s="9"/>
      <c r="B601" s="9"/>
      <c r="C601" s="9"/>
      <c r="D601" s="9"/>
      <c r="E601" s="9"/>
      <c r="F601" s="9" t="str">
        <f>IF(A601&lt;&gt;"",A_remplir!$B$3,"")</f>
        <v/>
      </c>
      <c r="G601" s="9"/>
      <c r="H601" s="9" t="str">
        <f>IFERROR(VLOOKUP(G601,DONNEES!$C$2:$D$4,2,FALSE),"")</f>
        <v/>
      </c>
      <c r="I601" s="9"/>
      <c r="J601" s="9" t="str">
        <f>IFERROR(VLOOKUP(I601,DONNEES!$A$2:$B$4,2,FALSE),"")</f>
        <v/>
      </c>
      <c r="K601" s="9"/>
      <c r="L601" s="9"/>
      <c r="M601" s="9"/>
      <c r="N601" s="9" t="str">
        <f>IF(IF(A_remplir!B614&lt;&gt;0,A_remplir!B614,A_remplir!D614)=0,"",IF(A_remplir!B614&lt;&gt;0,A_remplir!B614,A_remplir!D614))</f>
        <v/>
      </c>
      <c r="O601" s="9"/>
      <c r="P601" s="9"/>
      <c r="Q601" s="9"/>
      <c r="R601" s="9" t="str">
        <f>IF(A_remplir!L614&lt;&gt;0,A_remplir!L614,"")</f>
        <v/>
      </c>
      <c r="S601" s="9" t="str">
        <f t="shared" si="20"/>
        <v/>
      </c>
      <c r="T601" s="9" t="str">
        <f>IF(A_remplir!I614&lt;&gt;0,A_remplir!I614,"")</f>
        <v/>
      </c>
      <c r="U601" s="9"/>
      <c r="V601" s="39" t="str">
        <f>IF(BC601&lt;&gt;"",A_remplir!$B$6,"")</f>
        <v/>
      </c>
      <c r="W601" s="9"/>
      <c r="X601" s="9"/>
      <c r="Y601" s="9"/>
      <c r="Z601" s="9"/>
      <c r="AA601" s="9"/>
      <c r="AB601" s="9"/>
      <c r="AC601" s="9"/>
      <c r="AD601" s="9"/>
      <c r="AE601" s="9"/>
      <c r="AF601" s="9"/>
      <c r="AG601" s="9"/>
      <c r="AH601" s="9" t="str">
        <f>+IFERROR(VLOOKUP(AG601,DONNEES!M$6:$N600,2,0),"")</f>
        <v/>
      </c>
      <c r="AI601" s="9"/>
      <c r="AJ601" s="9" t="str">
        <f>IF(A_remplir!U614&lt;&gt;"",A_remplir!U614,"")</f>
        <v/>
      </c>
      <c r="AK601" s="9"/>
      <c r="AL601" s="9"/>
      <c r="AM601" s="9"/>
      <c r="AN601" s="9"/>
      <c r="AO601" s="9"/>
      <c r="AP601" s="9"/>
      <c r="AQ601" s="9"/>
      <c r="AR601" s="9"/>
      <c r="AS601" s="9"/>
      <c r="AT601" s="9"/>
      <c r="AU601" s="9"/>
      <c r="AV601" s="9"/>
      <c r="AW601" s="9"/>
      <c r="AX601" s="9"/>
      <c r="AY601" s="9"/>
      <c r="AZ601" s="9"/>
      <c r="BA601" s="9"/>
      <c r="BB601" s="9"/>
      <c r="BC601" s="44" t="str">
        <f>IF(AND(AC601&lt;&gt;"",AF601&lt;&gt;""),SUMPRODUCT((A_remplir!A614:A1603=A601)*A_remplir!D614:D1603),"")</f>
        <v/>
      </c>
      <c r="BD601" s="9"/>
      <c r="BE601" s="9"/>
      <c r="BF601" s="9"/>
      <c r="BG601" s="9"/>
      <c r="BH601" s="9"/>
      <c r="BI601" s="9"/>
      <c r="BJ601" s="9"/>
      <c r="BK601" s="9"/>
      <c r="BL601" s="9"/>
      <c r="BM601" s="9"/>
      <c r="BN601" s="9"/>
      <c r="BO601" s="9"/>
      <c r="BP601" s="9"/>
      <c r="BQ601" s="9"/>
      <c r="BR601" s="9"/>
      <c r="BS601" s="9"/>
      <c r="BT601" s="9"/>
      <c r="BU601" s="9"/>
      <c r="BV601" s="9"/>
      <c r="BW601" s="9"/>
      <c r="BX601" s="9"/>
      <c r="BY601" s="9"/>
      <c r="BZ601" s="9"/>
      <c r="CA601" s="9"/>
      <c r="CB601" s="9"/>
      <c r="CC601" s="9"/>
      <c r="CD601" s="9"/>
      <c r="CE601" s="9"/>
      <c r="CF601" s="9"/>
      <c r="CG601" s="9"/>
      <c r="CH601" s="9"/>
      <c r="CI601" s="9"/>
      <c r="CJ601" s="9"/>
      <c r="CK601" s="9"/>
      <c r="CL601" s="9"/>
      <c r="CM601" s="9" t="str">
        <f>IF(A_remplir!U614&lt;&gt;"",A_remplir!U614,"")</f>
        <v/>
      </c>
      <c r="CN601" s="9" t="str">
        <f>IF(A_remplir!W614&lt;&gt;"",A_remplir!W614,"")</f>
        <v/>
      </c>
      <c r="CO601" s="36" t="str">
        <f t="shared" si="19"/>
        <v/>
      </c>
    </row>
    <row r="602" spans="1:93" x14ac:dyDescent="0.25">
      <c r="A602" s="9"/>
      <c r="B602" s="9"/>
      <c r="C602" s="9"/>
      <c r="D602" s="9"/>
      <c r="E602" s="9"/>
      <c r="F602" s="9" t="str">
        <f>IF(A602&lt;&gt;"",A_remplir!$B$3,"")</f>
        <v/>
      </c>
      <c r="G602" s="9"/>
      <c r="H602" s="9" t="str">
        <f>IFERROR(VLOOKUP(G602,DONNEES!$C$2:$D$4,2,FALSE),"")</f>
        <v/>
      </c>
      <c r="I602" s="9"/>
      <c r="J602" s="9" t="str">
        <f>IFERROR(VLOOKUP(I602,DONNEES!$A$2:$B$4,2,FALSE),"")</f>
        <v/>
      </c>
      <c r="K602" s="9"/>
      <c r="L602" s="9"/>
      <c r="M602" s="9"/>
      <c r="N602" s="9" t="str">
        <f>IF(IF(A_remplir!B615&lt;&gt;0,A_remplir!B615,A_remplir!D615)=0,"",IF(A_remplir!B615&lt;&gt;0,A_remplir!B615,A_remplir!D615))</f>
        <v/>
      </c>
      <c r="O602" s="9"/>
      <c r="P602" s="9"/>
      <c r="Q602" s="9"/>
      <c r="R602" s="9" t="str">
        <f>IF(A_remplir!L615&lt;&gt;0,A_remplir!L615,"")</f>
        <v/>
      </c>
      <c r="S602" s="9" t="str">
        <f t="shared" si="20"/>
        <v/>
      </c>
      <c r="T602" s="9" t="str">
        <f>IF(A_remplir!I615&lt;&gt;0,A_remplir!I615,"")</f>
        <v/>
      </c>
      <c r="U602" s="9"/>
      <c r="V602" s="39" t="str">
        <f>IF(BC602&lt;&gt;"",A_remplir!$B$6,"")</f>
        <v/>
      </c>
      <c r="W602" s="9"/>
      <c r="X602" s="9"/>
      <c r="Y602" s="9"/>
      <c r="Z602" s="9"/>
      <c r="AA602" s="9"/>
      <c r="AB602" s="9"/>
      <c r="AC602" s="9"/>
      <c r="AD602" s="9"/>
      <c r="AE602" s="9"/>
      <c r="AF602" s="9"/>
      <c r="AG602" s="9"/>
      <c r="AH602" s="9" t="str">
        <f>+IFERROR(VLOOKUP(AG602,DONNEES!M$6:$N601,2,0),"")</f>
        <v/>
      </c>
      <c r="AI602" s="9"/>
      <c r="AJ602" s="9" t="str">
        <f>IF(A_remplir!U615&lt;&gt;"",A_remplir!U615,"")</f>
        <v/>
      </c>
      <c r="AK602" s="9"/>
      <c r="AL602" s="9"/>
      <c r="AM602" s="9"/>
      <c r="AN602" s="9"/>
      <c r="AO602" s="9"/>
      <c r="AP602" s="9"/>
      <c r="AQ602" s="9"/>
      <c r="AR602" s="9"/>
      <c r="AS602" s="9"/>
      <c r="AT602" s="9"/>
      <c r="AU602" s="9"/>
      <c r="AV602" s="9"/>
      <c r="AW602" s="9"/>
      <c r="AX602" s="9"/>
      <c r="AY602" s="9"/>
      <c r="AZ602" s="9"/>
      <c r="BA602" s="9"/>
      <c r="BB602" s="9"/>
      <c r="BC602" s="44" t="str">
        <f>IF(AND(AC602&lt;&gt;"",AF602&lt;&gt;""),SUMPRODUCT((A_remplir!A615:A1604=A602)*A_remplir!D615:D1604),"")</f>
        <v/>
      </c>
      <c r="BD602" s="9"/>
      <c r="BE602" s="9"/>
      <c r="BF602" s="9"/>
      <c r="BG602" s="9"/>
      <c r="BH602" s="9"/>
      <c r="BI602" s="9"/>
      <c r="BJ602" s="9"/>
      <c r="BK602" s="9"/>
      <c r="BL602" s="9"/>
      <c r="BM602" s="9"/>
      <c r="BN602" s="9"/>
      <c r="BO602" s="9"/>
      <c r="BP602" s="9"/>
      <c r="BQ602" s="9"/>
      <c r="BR602" s="9"/>
      <c r="BS602" s="9"/>
      <c r="BT602" s="9"/>
      <c r="BU602" s="9"/>
      <c r="BV602" s="9"/>
      <c r="BW602" s="9"/>
      <c r="BX602" s="9"/>
      <c r="BY602" s="9"/>
      <c r="BZ602" s="9"/>
      <c r="CA602" s="9"/>
      <c r="CB602" s="9"/>
      <c r="CC602" s="9"/>
      <c r="CD602" s="9"/>
      <c r="CE602" s="9"/>
      <c r="CF602" s="9"/>
      <c r="CG602" s="9"/>
      <c r="CH602" s="9"/>
      <c r="CI602" s="9"/>
      <c r="CJ602" s="9"/>
      <c r="CK602" s="9"/>
      <c r="CL602" s="9"/>
      <c r="CM602" s="9" t="str">
        <f>IF(A_remplir!U615&lt;&gt;"",A_remplir!U615,"")</f>
        <v/>
      </c>
      <c r="CN602" s="9" t="str">
        <f>IF(A_remplir!W615&lt;&gt;"",A_remplir!W615,"")</f>
        <v/>
      </c>
      <c r="CO602" s="36" t="str">
        <f t="shared" si="19"/>
        <v/>
      </c>
    </row>
    <row r="603" spans="1:93" x14ac:dyDescent="0.25">
      <c r="A603" s="9"/>
      <c r="B603" s="9"/>
      <c r="C603" s="9"/>
      <c r="D603" s="9"/>
      <c r="E603" s="9"/>
      <c r="F603" s="9" t="str">
        <f>IF(A603&lt;&gt;"",A_remplir!$B$3,"")</f>
        <v/>
      </c>
      <c r="G603" s="9"/>
      <c r="H603" s="9" t="str">
        <f>IFERROR(VLOOKUP(G603,DONNEES!$C$2:$D$4,2,FALSE),"")</f>
        <v/>
      </c>
      <c r="I603" s="9"/>
      <c r="J603" s="9" t="str">
        <f>IFERROR(VLOOKUP(I603,DONNEES!$A$2:$B$4,2,FALSE),"")</f>
        <v/>
      </c>
      <c r="K603" s="9"/>
      <c r="L603" s="9"/>
      <c r="M603" s="9"/>
      <c r="N603" s="9" t="str">
        <f>IF(IF(A_remplir!B616&lt;&gt;0,A_remplir!B616,A_remplir!D616)=0,"",IF(A_remplir!B616&lt;&gt;0,A_remplir!B616,A_remplir!D616))</f>
        <v/>
      </c>
      <c r="O603" s="9"/>
      <c r="P603" s="9"/>
      <c r="Q603" s="9"/>
      <c r="R603" s="9" t="str">
        <f>IF(A_remplir!L616&lt;&gt;0,A_remplir!L616,"")</f>
        <v/>
      </c>
      <c r="S603" s="9" t="str">
        <f t="shared" si="20"/>
        <v/>
      </c>
      <c r="T603" s="9" t="str">
        <f>IF(A_remplir!I616&lt;&gt;0,A_remplir!I616,"")</f>
        <v/>
      </c>
      <c r="U603" s="9"/>
      <c r="V603" s="39" t="str">
        <f>IF(BC603&lt;&gt;"",A_remplir!$B$6,"")</f>
        <v/>
      </c>
      <c r="W603" s="9"/>
      <c r="X603" s="9"/>
      <c r="Y603" s="9"/>
      <c r="Z603" s="9"/>
      <c r="AA603" s="9"/>
      <c r="AB603" s="9"/>
      <c r="AC603" s="9"/>
      <c r="AD603" s="9"/>
      <c r="AE603" s="9"/>
      <c r="AF603" s="9"/>
      <c r="AG603" s="9"/>
      <c r="AH603" s="9" t="str">
        <f>+IFERROR(VLOOKUP(AG603,DONNEES!M$6:$N602,2,0),"")</f>
        <v/>
      </c>
      <c r="AI603" s="9"/>
      <c r="AJ603" s="9" t="str">
        <f>IF(A_remplir!U616&lt;&gt;"",A_remplir!U616,"")</f>
        <v/>
      </c>
      <c r="AK603" s="9"/>
      <c r="AL603" s="9"/>
      <c r="AM603" s="9"/>
      <c r="AN603" s="9"/>
      <c r="AO603" s="9"/>
      <c r="AP603" s="9"/>
      <c r="AQ603" s="9"/>
      <c r="AR603" s="9"/>
      <c r="AS603" s="9"/>
      <c r="AT603" s="9"/>
      <c r="AU603" s="9"/>
      <c r="AV603" s="9"/>
      <c r="AW603" s="9"/>
      <c r="AX603" s="9"/>
      <c r="AY603" s="9"/>
      <c r="AZ603" s="9"/>
      <c r="BA603" s="9"/>
      <c r="BB603" s="9"/>
      <c r="BC603" s="44" t="str">
        <f>IF(AND(AC603&lt;&gt;"",AF603&lt;&gt;""),SUMPRODUCT((A_remplir!A616:A1605=A603)*A_remplir!D616:D1605),"")</f>
        <v/>
      </c>
      <c r="BD603" s="9"/>
      <c r="BE603" s="9"/>
      <c r="BF603" s="9"/>
      <c r="BG603" s="9"/>
      <c r="BH603" s="9"/>
      <c r="BI603" s="9"/>
      <c r="BJ603" s="9"/>
      <c r="BK603" s="9"/>
      <c r="BL603" s="9"/>
      <c r="BM603" s="9"/>
      <c r="BN603" s="9"/>
      <c r="BO603" s="9"/>
      <c r="BP603" s="9"/>
      <c r="BQ603" s="9"/>
      <c r="BR603" s="9"/>
      <c r="BS603" s="9"/>
      <c r="BT603" s="9"/>
      <c r="BU603" s="9"/>
      <c r="BV603" s="9"/>
      <c r="BW603" s="9"/>
      <c r="BX603" s="9"/>
      <c r="BY603" s="9"/>
      <c r="BZ603" s="9"/>
      <c r="CA603" s="9"/>
      <c r="CB603" s="9"/>
      <c r="CC603" s="9"/>
      <c r="CD603" s="9"/>
      <c r="CE603" s="9"/>
      <c r="CF603" s="9"/>
      <c r="CG603" s="9"/>
      <c r="CH603" s="9"/>
      <c r="CI603" s="9"/>
      <c r="CJ603" s="9"/>
      <c r="CK603" s="9"/>
      <c r="CL603" s="9"/>
      <c r="CM603" s="9" t="str">
        <f>IF(A_remplir!U616&lt;&gt;"",A_remplir!U616,"")</f>
        <v/>
      </c>
      <c r="CN603" s="9" t="str">
        <f>IF(A_remplir!W616&lt;&gt;"",A_remplir!W616,"")</f>
        <v/>
      </c>
      <c r="CO603" s="36" t="str">
        <f t="shared" si="19"/>
        <v/>
      </c>
    </row>
    <row r="604" spans="1:93" x14ac:dyDescent="0.25">
      <c r="A604" s="9"/>
      <c r="B604" s="9"/>
      <c r="C604" s="9"/>
      <c r="D604" s="9"/>
      <c r="E604" s="9"/>
      <c r="F604" s="9" t="str">
        <f>IF(A604&lt;&gt;"",A_remplir!$B$3,"")</f>
        <v/>
      </c>
      <c r="G604" s="9"/>
      <c r="H604" s="9" t="str">
        <f>IFERROR(VLOOKUP(G604,DONNEES!$C$2:$D$4,2,FALSE),"")</f>
        <v/>
      </c>
      <c r="I604" s="9"/>
      <c r="J604" s="9" t="str">
        <f>IFERROR(VLOOKUP(I604,DONNEES!$A$2:$B$4,2,FALSE),"")</f>
        <v/>
      </c>
      <c r="K604" s="9"/>
      <c r="L604" s="9"/>
      <c r="M604" s="9"/>
      <c r="N604" s="9" t="str">
        <f>IF(IF(A_remplir!B617&lt;&gt;0,A_remplir!B617,A_remplir!D617)=0,"",IF(A_remplir!B617&lt;&gt;0,A_remplir!B617,A_remplir!D617))</f>
        <v/>
      </c>
      <c r="O604" s="9"/>
      <c r="P604" s="9"/>
      <c r="Q604" s="9"/>
      <c r="R604" s="9" t="str">
        <f>IF(A_remplir!L617&lt;&gt;0,A_remplir!L617,"")</f>
        <v/>
      </c>
      <c r="S604" s="9" t="str">
        <f t="shared" si="20"/>
        <v/>
      </c>
      <c r="T604" s="9" t="str">
        <f>IF(A_remplir!I617&lt;&gt;0,A_remplir!I617,"")</f>
        <v/>
      </c>
      <c r="U604" s="9"/>
      <c r="V604" s="39" t="str">
        <f>IF(BC604&lt;&gt;"",A_remplir!$B$6,"")</f>
        <v/>
      </c>
      <c r="W604" s="9"/>
      <c r="X604" s="9"/>
      <c r="Y604" s="9"/>
      <c r="Z604" s="9"/>
      <c r="AA604" s="9"/>
      <c r="AB604" s="9"/>
      <c r="AC604" s="9"/>
      <c r="AD604" s="9"/>
      <c r="AE604" s="9"/>
      <c r="AF604" s="9"/>
      <c r="AG604" s="9"/>
      <c r="AH604" s="9" t="str">
        <f>+IFERROR(VLOOKUP(AG604,DONNEES!M$6:$N603,2,0),"")</f>
        <v/>
      </c>
      <c r="AI604" s="9"/>
      <c r="AJ604" s="9" t="str">
        <f>IF(A_remplir!U617&lt;&gt;"",A_remplir!U617,"")</f>
        <v/>
      </c>
      <c r="AK604" s="9"/>
      <c r="AL604" s="9"/>
      <c r="AM604" s="9"/>
      <c r="AN604" s="9"/>
      <c r="AO604" s="9"/>
      <c r="AP604" s="9"/>
      <c r="AQ604" s="9"/>
      <c r="AR604" s="9"/>
      <c r="AS604" s="9"/>
      <c r="AT604" s="9"/>
      <c r="AU604" s="9"/>
      <c r="AV604" s="9"/>
      <c r="AW604" s="9"/>
      <c r="AX604" s="9"/>
      <c r="AY604" s="9"/>
      <c r="AZ604" s="9"/>
      <c r="BA604" s="9"/>
      <c r="BB604" s="9"/>
      <c r="BC604" s="44" t="str">
        <f>IF(AND(AC604&lt;&gt;"",AF604&lt;&gt;""),SUMPRODUCT((A_remplir!A617:A1606=A604)*A_remplir!D617:D1606),"")</f>
        <v/>
      </c>
      <c r="BD604" s="9"/>
      <c r="BE604" s="9"/>
      <c r="BF604" s="9"/>
      <c r="BG604" s="9"/>
      <c r="BH604" s="9"/>
      <c r="BI604" s="9"/>
      <c r="BJ604" s="9"/>
      <c r="BK604" s="9"/>
      <c r="BL604" s="9"/>
      <c r="BM604" s="9"/>
      <c r="BN604" s="9"/>
      <c r="BO604" s="9"/>
      <c r="BP604" s="9"/>
      <c r="BQ604" s="9"/>
      <c r="BR604" s="9"/>
      <c r="BS604" s="9"/>
      <c r="BT604" s="9"/>
      <c r="BU604" s="9"/>
      <c r="BV604" s="9"/>
      <c r="BW604" s="9"/>
      <c r="BX604" s="9"/>
      <c r="BY604" s="9"/>
      <c r="BZ604" s="9"/>
      <c r="CA604" s="9"/>
      <c r="CB604" s="9"/>
      <c r="CC604" s="9"/>
      <c r="CD604" s="9"/>
      <c r="CE604" s="9"/>
      <c r="CF604" s="9"/>
      <c r="CG604" s="9"/>
      <c r="CH604" s="9"/>
      <c r="CI604" s="9"/>
      <c r="CJ604" s="9"/>
      <c r="CK604" s="9"/>
      <c r="CL604" s="9"/>
      <c r="CM604" s="9" t="str">
        <f>IF(A_remplir!U617&lt;&gt;"",A_remplir!U617,"")</f>
        <v/>
      </c>
      <c r="CN604" s="9" t="str">
        <f>IF(A_remplir!W617&lt;&gt;"",A_remplir!W617,"")</f>
        <v/>
      </c>
      <c r="CO604" s="36" t="str">
        <f t="shared" si="19"/>
        <v/>
      </c>
    </row>
    <row r="605" spans="1:93" x14ac:dyDescent="0.25">
      <c r="A605" s="9"/>
      <c r="B605" s="9"/>
      <c r="C605" s="9"/>
      <c r="D605" s="9"/>
      <c r="E605" s="9"/>
      <c r="F605" s="9" t="str">
        <f>IF(A605&lt;&gt;"",A_remplir!$B$3,"")</f>
        <v/>
      </c>
      <c r="G605" s="9"/>
      <c r="H605" s="9" t="str">
        <f>IFERROR(VLOOKUP(G605,DONNEES!$C$2:$D$4,2,FALSE),"")</f>
        <v/>
      </c>
      <c r="I605" s="9"/>
      <c r="J605" s="9" t="str">
        <f>IFERROR(VLOOKUP(I605,DONNEES!$A$2:$B$4,2,FALSE),"")</f>
        <v/>
      </c>
      <c r="K605" s="9"/>
      <c r="L605" s="9"/>
      <c r="M605" s="9"/>
      <c r="N605" s="9" t="str">
        <f>IF(IF(A_remplir!B618&lt;&gt;0,A_remplir!B618,A_remplir!D618)=0,"",IF(A_remplir!B618&lt;&gt;0,A_remplir!B618,A_remplir!D618))</f>
        <v/>
      </c>
      <c r="O605" s="9"/>
      <c r="P605" s="9"/>
      <c r="Q605" s="9"/>
      <c r="R605" s="9" t="str">
        <f>IF(A_remplir!L618&lt;&gt;0,A_remplir!L618,"")</f>
        <v/>
      </c>
      <c r="S605" s="9" t="str">
        <f t="shared" si="20"/>
        <v/>
      </c>
      <c r="T605" s="9" t="str">
        <f>IF(A_remplir!I618&lt;&gt;0,A_remplir!I618,"")</f>
        <v/>
      </c>
      <c r="U605" s="9"/>
      <c r="V605" s="39" t="str">
        <f>IF(BC605&lt;&gt;"",A_remplir!$B$6,"")</f>
        <v/>
      </c>
      <c r="W605" s="9"/>
      <c r="X605" s="9"/>
      <c r="Y605" s="9"/>
      <c r="Z605" s="9"/>
      <c r="AA605" s="9"/>
      <c r="AB605" s="9"/>
      <c r="AC605" s="9"/>
      <c r="AD605" s="9"/>
      <c r="AE605" s="9"/>
      <c r="AF605" s="9"/>
      <c r="AG605" s="9"/>
      <c r="AH605" s="9" t="str">
        <f>+IFERROR(VLOOKUP(AG605,DONNEES!M$6:$N604,2,0),"")</f>
        <v/>
      </c>
      <c r="AI605" s="9"/>
      <c r="AJ605" s="9" t="str">
        <f>IF(A_remplir!U618&lt;&gt;"",A_remplir!U618,"")</f>
        <v/>
      </c>
      <c r="AK605" s="9"/>
      <c r="AL605" s="9"/>
      <c r="AM605" s="9"/>
      <c r="AN605" s="9"/>
      <c r="AO605" s="9"/>
      <c r="AP605" s="9"/>
      <c r="AQ605" s="9"/>
      <c r="AR605" s="9"/>
      <c r="AS605" s="9"/>
      <c r="AT605" s="9"/>
      <c r="AU605" s="9"/>
      <c r="AV605" s="9"/>
      <c r="AW605" s="9"/>
      <c r="AX605" s="9"/>
      <c r="AY605" s="9"/>
      <c r="AZ605" s="9"/>
      <c r="BA605" s="9"/>
      <c r="BB605" s="9"/>
      <c r="BC605" s="44" t="str">
        <f>IF(AND(AC605&lt;&gt;"",AF605&lt;&gt;""),SUMPRODUCT((A_remplir!A618:A1607=A605)*A_remplir!D618:D1607),"")</f>
        <v/>
      </c>
      <c r="BD605" s="9"/>
      <c r="BE605" s="9"/>
      <c r="BF605" s="9"/>
      <c r="BG605" s="9"/>
      <c r="BH605" s="9"/>
      <c r="BI605" s="9"/>
      <c r="BJ605" s="9"/>
      <c r="BK605" s="9"/>
      <c r="BL605" s="9"/>
      <c r="BM605" s="9"/>
      <c r="BN605" s="9"/>
      <c r="BO605" s="9"/>
      <c r="BP605" s="9"/>
      <c r="BQ605" s="9"/>
      <c r="BR605" s="9"/>
      <c r="BS605" s="9"/>
      <c r="BT605" s="9"/>
      <c r="BU605" s="9"/>
      <c r="BV605" s="9"/>
      <c r="BW605" s="9"/>
      <c r="BX605" s="9"/>
      <c r="BY605" s="9"/>
      <c r="BZ605" s="9"/>
      <c r="CA605" s="9"/>
      <c r="CB605" s="9"/>
      <c r="CC605" s="9"/>
      <c r="CD605" s="9"/>
      <c r="CE605" s="9"/>
      <c r="CF605" s="9"/>
      <c r="CG605" s="9"/>
      <c r="CH605" s="9"/>
      <c r="CI605" s="9"/>
      <c r="CJ605" s="9"/>
      <c r="CK605" s="9"/>
      <c r="CL605" s="9"/>
      <c r="CM605" s="9" t="str">
        <f>IF(A_remplir!U618&lt;&gt;"",A_remplir!U618,"")</f>
        <v/>
      </c>
      <c r="CN605" s="9" t="str">
        <f>IF(A_remplir!W618&lt;&gt;"",A_remplir!W618,"")</f>
        <v/>
      </c>
      <c r="CO605" s="36" t="str">
        <f t="shared" si="19"/>
        <v/>
      </c>
    </row>
    <row r="606" spans="1:93" x14ac:dyDescent="0.25">
      <c r="A606" s="9"/>
      <c r="B606" s="9"/>
      <c r="C606" s="9"/>
      <c r="D606" s="9"/>
      <c r="E606" s="9"/>
      <c r="F606" s="9" t="str">
        <f>IF(A606&lt;&gt;"",A_remplir!$B$3,"")</f>
        <v/>
      </c>
      <c r="G606" s="9"/>
      <c r="H606" s="9" t="str">
        <f>IFERROR(VLOOKUP(G606,DONNEES!$C$2:$D$4,2,FALSE),"")</f>
        <v/>
      </c>
      <c r="I606" s="9"/>
      <c r="J606" s="9" t="str">
        <f>IFERROR(VLOOKUP(I606,DONNEES!$A$2:$B$4,2,FALSE),"")</f>
        <v/>
      </c>
      <c r="K606" s="9"/>
      <c r="L606" s="9"/>
      <c r="M606" s="9"/>
      <c r="N606" s="9" t="str">
        <f>IF(IF(A_remplir!B619&lt;&gt;0,A_remplir!B619,A_remplir!D619)=0,"",IF(A_remplir!B619&lt;&gt;0,A_remplir!B619,A_remplir!D619))</f>
        <v/>
      </c>
      <c r="O606" s="9"/>
      <c r="P606" s="9"/>
      <c r="Q606" s="9"/>
      <c r="R606" s="9" t="str">
        <f>IF(A_remplir!L619&lt;&gt;0,A_remplir!L619,"")</f>
        <v/>
      </c>
      <c r="S606" s="9" t="str">
        <f t="shared" si="20"/>
        <v/>
      </c>
      <c r="T606" s="9" t="str">
        <f>IF(A_remplir!I619&lt;&gt;0,A_remplir!I619,"")</f>
        <v/>
      </c>
      <c r="U606" s="9"/>
      <c r="V606" s="39" t="str">
        <f>IF(BC606&lt;&gt;"",A_remplir!$B$6,"")</f>
        <v/>
      </c>
      <c r="W606" s="9"/>
      <c r="X606" s="9"/>
      <c r="Y606" s="9"/>
      <c r="Z606" s="9"/>
      <c r="AA606" s="9"/>
      <c r="AB606" s="9"/>
      <c r="AC606" s="9"/>
      <c r="AD606" s="9"/>
      <c r="AE606" s="9"/>
      <c r="AF606" s="9"/>
      <c r="AG606" s="9"/>
      <c r="AH606" s="9" t="str">
        <f>+IFERROR(VLOOKUP(AG606,DONNEES!M$6:$N605,2,0),"")</f>
        <v/>
      </c>
      <c r="AI606" s="9"/>
      <c r="AJ606" s="9" t="str">
        <f>IF(A_remplir!U619&lt;&gt;"",A_remplir!U619,"")</f>
        <v/>
      </c>
      <c r="AK606" s="9"/>
      <c r="AL606" s="9"/>
      <c r="AM606" s="9"/>
      <c r="AN606" s="9"/>
      <c r="AO606" s="9"/>
      <c r="AP606" s="9"/>
      <c r="AQ606" s="9"/>
      <c r="AR606" s="9"/>
      <c r="AS606" s="9"/>
      <c r="AT606" s="9"/>
      <c r="AU606" s="9"/>
      <c r="AV606" s="9"/>
      <c r="AW606" s="9"/>
      <c r="AX606" s="9"/>
      <c r="AY606" s="9"/>
      <c r="AZ606" s="9"/>
      <c r="BA606" s="9"/>
      <c r="BB606" s="9"/>
      <c r="BC606" s="44" t="str">
        <f>IF(AND(AC606&lt;&gt;"",AF606&lt;&gt;""),SUMPRODUCT((A_remplir!A619:A1608=A606)*A_remplir!D619:D1608),"")</f>
        <v/>
      </c>
      <c r="BD606" s="9"/>
      <c r="BE606" s="9"/>
      <c r="BF606" s="9"/>
      <c r="BG606" s="9"/>
      <c r="BH606" s="9"/>
      <c r="BI606" s="9"/>
      <c r="BJ606" s="9"/>
      <c r="BK606" s="9"/>
      <c r="BL606" s="9"/>
      <c r="BM606" s="9"/>
      <c r="BN606" s="9"/>
      <c r="BO606" s="9"/>
      <c r="BP606" s="9"/>
      <c r="BQ606" s="9"/>
      <c r="BR606" s="9"/>
      <c r="BS606" s="9"/>
      <c r="BT606" s="9"/>
      <c r="BU606" s="9"/>
      <c r="BV606" s="9"/>
      <c r="BW606" s="9"/>
      <c r="BX606" s="9"/>
      <c r="BY606" s="9"/>
      <c r="BZ606" s="9"/>
      <c r="CA606" s="9"/>
      <c r="CB606" s="9"/>
      <c r="CC606" s="9"/>
      <c r="CD606" s="9"/>
      <c r="CE606" s="9"/>
      <c r="CF606" s="9"/>
      <c r="CG606" s="9"/>
      <c r="CH606" s="9"/>
      <c r="CI606" s="9"/>
      <c r="CJ606" s="9"/>
      <c r="CK606" s="9"/>
      <c r="CL606" s="9"/>
      <c r="CM606" s="9" t="str">
        <f>IF(A_remplir!U619&lt;&gt;"",A_remplir!U619,"")</f>
        <v/>
      </c>
      <c r="CN606" s="9" t="str">
        <f>IF(A_remplir!W619&lt;&gt;"",A_remplir!W619,"")</f>
        <v/>
      </c>
      <c r="CO606" s="36" t="str">
        <f t="shared" si="19"/>
        <v/>
      </c>
    </row>
    <row r="607" spans="1:93" x14ac:dyDescent="0.25">
      <c r="A607" s="9"/>
      <c r="B607" s="9"/>
      <c r="C607" s="9"/>
      <c r="D607" s="9"/>
      <c r="E607" s="9"/>
      <c r="F607" s="9" t="str">
        <f>IF(A607&lt;&gt;"",A_remplir!$B$3,"")</f>
        <v/>
      </c>
      <c r="G607" s="9"/>
      <c r="H607" s="9" t="str">
        <f>IFERROR(VLOOKUP(G607,DONNEES!$C$2:$D$4,2,FALSE),"")</f>
        <v/>
      </c>
      <c r="I607" s="9"/>
      <c r="J607" s="9" t="str">
        <f>IFERROR(VLOOKUP(I607,DONNEES!$A$2:$B$4,2,FALSE),"")</f>
        <v/>
      </c>
      <c r="K607" s="9"/>
      <c r="L607" s="9"/>
      <c r="M607" s="9"/>
      <c r="N607" s="9" t="str">
        <f>IF(IF(A_remplir!B620&lt;&gt;0,A_remplir!B620,A_remplir!D620)=0,"",IF(A_remplir!B620&lt;&gt;0,A_remplir!B620,A_remplir!D620))</f>
        <v/>
      </c>
      <c r="O607" s="9"/>
      <c r="P607" s="9"/>
      <c r="Q607" s="9"/>
      <c r="R607" s="9" t="str">
        <f>IF(A_remplir!L620&lt;&gt;0,A_remplir!L620,"")</f>
        <v/>
      </c>
      <c r="S607" s="9" t="str">
        <f t="shared" si="20"/>
        <v/>
      </c>
      <c r="T607" s="9" t="str">
        <f>IF(A_remplir!I620&lt;&gt;0,A_remplir!I620,"")</f>
        <v/>
      </c>
      <c r="U607" s="9"/>
      <c r="V607" s="39" t="str">
        <f>IF(BC607&lt;&gt;"",A_remplir!$B$6,"")</f>
        <v/>
      </c>
      <c r="W607" s="9"/>
      <c r="X607" s="9"/>
      <c r="Y607" s="9"/>
      <c r="Z607" s="9"/>
      <c r="AA607" s="9"/>
      <c r="AB607" s="9"/>
      <c r="AC607" s="9"/>
      <c r="AD607" s="9"/>
      <c r="AE607" s="9"/>
      <c r="AF607" s="9"/>
      <c r="AG607" s="9"/>
      <c r="AH607" s="9" t="str">
        <f>+IFERROR(VLOOKUP(AG607,DONNEES!M$6:$N606,2,0),"")</f>
        <v/>
      </c>
      <c r="AI607" s="9"/>
      <c r="AJ607" s="9" t="str">
        <f>IF(A_remplir!U620&lt;&gt;"",A_remplir!U620,"")</f>
        <v/>
      </c>
      <c r="AK607" s="9"/>
      <c r="AL607" s="9"/>
      <c r="AM607" s="9"/>
      <c r="AN607" s="9"/>
      <c r="AO607" s="9"/>
      <c r="AP607" s="9"/>
      <c r="AQ607" s="9"/>
      <c r="AR607" s="9"/>
      <c r="AS607" s="9"/>
      <c r="AT607" s="9"/>
      <c r="AU607" s="9"/>
      <c r="AV607" s="9"/>
      <c r="AW607" s="9"/>
      <c r="AX607" s="9"/>
      <c r="AY607" s="9"/>
      <c r="AZ607" s="9"/>
      <c r="BA607" s="9"/>
      <c r="BB607" s="9"/>
      <c r="BC607" s="44" t="str">
        <f>IF(AND(AC607&lt;&gt;"",AF607&lt;&gt;""),SUMPRODUCT((A_remplir!A620:A1609=A607)*A_remplir!D620:D1609),"")</f>
        <v/>
      </c>
      <c r="BD607" s="9"/>
      <c r="BE607" s="9"/>
      <c r="BF607" s="9"/>
      <c r="BG607" s="9"/>
      <c r="BH607" s="9"/>
      <c r="BI607" s="9"/>
      <c r="BJ607" s="9"/>
      <c r="BK607" s="9"/>
      <c r="BL607" s="9"/>
      <c r="BM607" s="9"/>
      <c r="BN607" s="9"/>
      <c r="BO607" s="9"/>
      <c r="BP607" s="9"/>
      <c r="BQ607" s="9"/>
      <c r="BR607" s="9"/>
      <c r="BS607" s="9"/>
      <c r="BT607" s="9"/>
      <c r="BU607" s="9"/>
      <c r="BV607" s="9"/>
      <c r="BW607" s="9"/>
      <c r="BX607" s="9"/>
      <c r="BY607" s="9"/>
      <c r="BZ607" s="9"/>
      <c r="CA607" s="9"/>
      <c r="CB607" s="9"/>
      <c r="CC607" s="9"/>
      <c r="CD607" s="9"/>
      <c r="CE607" s="9"/>
      <c r="CF607" s="9"/>
      <c r="CG607" s="9"/>
      <c r="CH607" s="9"/>
      <c r="CI607" s="9"/>
      <c r="CJ607" s="9"/>
      <c r="CK607" s="9"/>
      <c r="CL607" s="9"/>
      <c r="CM607" s="9" t="str">
        <f>IF(A_remplir!U620&lt;&gt;"",A_remplir!U620,"")</f>
        <v/>
      </c>
      <c r="CN607" s="9" t="str">
        <f>IF(A_remplir!W620&lt;&gt;"",A_remplir!W620,"")</f>
        <v/>
      </c>
      <c r="CO607" s="36" t="str">
        <f t="shared" si="19"/>
        <v/>
      </c>
    </row>
    <row r="608" spans="1:93" x14ac:dyDescent="0.25">
      <c r="A608" s="9"/>
      <c r="B608" s="9"/>
      <c r="C608" s="9"/>
      <c r="D608" s="9"/>
      <c r="E608" s="9"/>
      <c r="F608" s="9" t="str">
        <f>IF(A608&lt;&gt;"",A_remplir!$B$3,"")</f>
        <v/>
      </c>
      <c r="G608" s="9"/>
      <c r="H608" s="9" t="str">
        <f>IFERROR(VLOOKUP(G608,DONNEES!$C$2:$D$4,2,FALSE),"")</f>
        <v/>
      </c>
      <c r="I608" s="9"/>
      <c r="J608" s="9" t="str">
        <f>IFERROR(VLOOKUP(I608,DONNEES!$A$2:$B$4,2,FALSE),"")</f>
        <v/>
      </c>
      <c r="K608" s="9"/>
      <c r="L608" s="9"/>
      <c r="M608" s="9"/>
      <c r="N608" s="9" t="str">
        <f>IF(IF(A_remplir!B621&lt;&gt;0,A_remplir!B621,A_remplir!D621)=0,"",IF(A_remplir!B621&lt;&gt;0,A_remplir!B621,A_remplir!D621))</f>
        <v/>
      </c>
      <c r="O608" s="9"/>
      <c r="P608" s="9"/>
      <c r="Q608" s="9"/>
      <c r="R608" s="9" t="str">
        <f>IF(A_remplir!L621&lt;&gt;0,A_remplir!L621,"")</f>
        <v/>
      </c>
      <c r="S608" s="9" t="str">
        <f t="shared" si="20"/>
        <v/>
      </c>
      <c r="T608" s="9" t="str">
        <f>IF(A_remplir!I621&lt;&gt;0,A_remplir!I621,"")</f>
        <v/>
      </c>
      <c r="U608" s="9"/>
      <c r="V608" s="39" t="str">
        <f>IF(BC608&lt;&gt;"",A_remplir!$B$6,"")</f>
        <v/>
      </c>
      <c r="W608" s="9"/>
      <c r="X608" s="9"/>
      <c r="Y608" s="9"/>
      <c r="Z608" s="9"/>
      <c r="AA608" s="9"/>
      <c r="AB608" s="9"/>
      <c r="AC608" s="9"/>
      <c r="AD608" s="9"/>
      <c r="AE608" s="9"/>
      <c r="AF608" s="9"/>
      <c r="AG608" s="9"/>
      <c r="AH608" s="9" t="str">
        <f>+IFERROR(VLOOKUP(AG608,DONNEES!M$6:$N607,2,0),"")</f>
        <v/>
      </c>
      <c r="AI608" s="9"/>
      <c r="AJ608" s="9" t="str">
        <f>IF(A_remplir!U621&lt;&gt;"",A_remplir!U621,"")</f>
        <v/>
      </c>
      <c r="AK608" s="9"/>
      <c r="AL608" s="9"/>
      <c r="AM608" s="9"/>
      <c r="AN608" s="9"/>
      <c r="AO608" s="9"/>
      <c r="AP608" s="9"/>
      <c r="AQ608" s="9"/>
      <c r="AR608" s="9"/>
      <c r="AS608" s="9"/>
      <c r="AT608" s="9"/>
      <c r="AU608" s="9"/>
      <c r="AV608" s="9"/>
      <c r="AW608" s="9"/>
      <c r="AX608" s="9"/>
      <c r="AY608" s="9"/>
      <c r="AZ608" s="9"/>
      <c r="BA608" s="9"/>
      <c r="BB608" s="9"/>
      <c r="BC608" s="44" t="str">
        <f>IF(AND(AC608&lt;&gt;"",AF608&lt;&gt;""),SUMPRODUCT((A_remplir!A621:A1610=A608)*A_remplir!D621:D1610),"")</f>
        <v/>
      </c>
      <c r="BD608" s="9"/>
      <c r="BE608" s="9"/>
      <c r="BF608" s="9"/>
      <c r="BG608" s="9"/>
      <c r="BH608" s="9"/>
      <c r="BI608" s="9"/>
      <c r="BJ608" s="9"/>
      <c r="BK608" s="9"/>
      <c r="BL608" s="9"/>
      <c r="BM608" s="9"/>
      <c r="BN608" s="9"/>
      <c r="BO608" s="9"/>
      <c r="BP608" s="9"/>
      <c r="BQ608" s="9"/>
      <c r="BR608" s="9"/>
      <c r="BS608" s="9"/>
      <c r="BT608" s="9"/>
      <c r="BU608" s="9"/>
      <c r="BV608" s="9"/>
      <c r="BW608" s="9"/>
      <c r="BX608" s="9"/>
      <c r="BY608" s="9"/>
      <c r="BZ608" s="9"/>
      <c r="CA608" s="9"/>
      <c r="CB608" s="9"/>
      <c r="CC608" s="9"/>
      <c r="CD608" s="9"/>
      <c r="CE608" s="9"/>
      <c r="CF608" s="9"/>
      <c r="CG608" s="9"/>
      <c r="CH608" s="9"/>
      <c r="CI608" s="9"/>
      <c r="CJ608" s="9"/>
      <c r="CK608" s="9"/>
      <c r="CL608" s="9"/>
      <c r="CM608" s="9" t="str">
        <f>IF(A_remplir!U621&lt;&gt;"",A_remplir!U621,"")</f>
        <v/>
      </c>
      <c r="CN608" s="9" t="str">
        <f>IF(A_remplir!W621&lt;&gt;"",A_remplir!W621,"")</f>
        <v/>
      </c>
      <c r="CO608" s="36" t="str">
        <f t="shared" si="19"/>
        <v/>
      </c>
    </row>
    <row r="609" spans="1:93" x14ac:dyDescent="0.25">
      <c r="A609" s="9"/>
      <c r="B609" s="9"/>
      <c r="C609" s="9"/>
      <c r="D609" s="9"/>
      <c r="E609" s="9"/>
      <c r="F609" s="9" t="str">
        <f>IF(A609&lt;&gt;"",A_remplir!$B$3,"")</f>
        <v/>
      </c>
      <c r="G609" s="9"/>
      <c r="H609" s="9" t="str">
        <f>IFERROR(VLOOKUP(G609,DONNEES!$C$2:$D$4,2,FALSE),"")</f>
        <v/>
      </c>
      <c r="I609" s="9"/>
      <c r="J609" s="9" t="str">
        <f>IFERROR(VLOOKUP(I609,DONNEES!$A$2:$B$4,2,FALSE),"")</f>
        <v/>
      </c>
      <c r="K609" s="9"/>
      <c r="L609" s="9"/>
      <c r="M609" s="9"/>
      <c r="N609" s="9" t="str">
        <f>IF(IF(A_remplir!B622&lt;&gt;0,A_remplir!B622,A_remplir!D622)=0,"",IF(A_remplir!B622&lt;&gt;0,A_remplir!B622,A_remplir!D622))</f>
        <v/>
      </c>
      <c r="O609" s="9"/>
      <c r="P609" s="9"/>
      <c r="Q609" s="9"/>
      <c r="R609" s="9" t="str">
        <f>IF(A_remplir!L622&lt;&gt;0,A_remplir!L622,"")</f>
        <v/>
      </c>
      <c r="S609" s="9" t="str">
        <f t="shared" si="20"/>
        <v/>
      </c>
      <c r="T609" s="9" t="str">
        <f>IF(A_remplir!I622&lt;&gt;0,A_remplir!I622,"")</f>
        <v/>
      </c>
      <c r="U609" s="9"/>
      <c r="V609" s="39" t="str">
        <f>IF(BC609&lt;&gt;"",A_remplir!$B$6,"")</f>
        <v/>
      </c>
      <c r="W609" s="9"/>
      <c r="X609" s="9"/>
      <c r="Y609" s="9"/>
      <c r="Z609" s="9"/>
      <c r="AA609" s="9"/>
      <c r="AB609" s="9"/>
      <c r="AC609" s="9"/>
      <c r="AD609" s="9"/>
      <c r="AE609" s="9"/>
      <c r="AF609" s="9"/>
      <c r="AG609" s="9"/>
      <c r="AH609" s="9" t="str">
        <f>+IFERROR(VLOOKUP(AG609,DONNEES!M$6:$N608,2,0),"")</f>
        <v/>
      </c>
      <c r="AI609" s="9"/>
      <c r="AJ609" s="9" t="str">
        <f>IF(A_remplir!U622&lt;&gt;"",A_remplir!U622,"")</f>
        <v/>
      </c>
      <c r="AK609" s="9"/>
      <c r="AL609" s="9"/>
      <c r="AM609" s="9"/>
      <c r="AN609" s="9"/>
      <c r="AO609" s="9"/>
      <c r="AP609" s="9"/>
      <c r="AQ609" s="9"/>
      <c r="AR609" s="9"/>
      <c r="AS609" s="9"/>
      <c r="AT609" s="9"/>
      <c r="AU609" s="9"/>
      <c r="AV609" s="9"/>
      <c r="AW609" s="9"/>
      <c r="AX609" s="9"/>
      <c r="AY609" s="9"/>
      <c r="AZ609" s="9"/>
      <c r="BA609" s="9"/>
      <c r="BB609" s="9"/>
      <c r="BC609" s="44" t="str">
        <f>IF(AND(AC609&lt;&gt;"",AF609&lt;&gt;""),SUMPRODUCT((A_remplir!A622:A1611=A609)*A_remplir!D622:D1611),"")</f>
        <v/>
      </c>
      <c r="BD609" s="9"/>
      <c r="BE609" s="9"/>
      <c r="BF609" s="9"/>
      <c r="BG609" s="9"/>
      <c r="BH609" s="9"/>
      <c r="BI609" s="9"/>
      <c r="BJ609" s="9"/>
      <c r="BK609" s="9"/>
      <c r="BL609" s="9"/>
      <c r="BM609" s="9"/>
      <c r="BN609" s="9"/>
      <c r="BO609" s="9"/>
      <c r="BP609" s="9"/>
      <c r="BQ609" s="9"/>
      <c r="BR609" s="9"/>
      <c r="BS609" s="9"/>
      <c r="BT609" s="9"/>
      <c r="BU609" s="9"/>
      <c r="BV609" s="9"/>
      <c r="BW609" s="9"/>
      <c r="BX609" s="9"/>
      <c r="BY609" s="9"/>
      <c r="BZ609" s="9"/>
      <c r="CA609" s="9"/>
      <c r="CB609" s="9"/>
      <c r="CC609" s="9"/>
      <c r="CD609" s="9"/>
      <c r="CE609" s="9"/>
      <c r="CF609" s="9"/>
      <c r="CG609" s="9"/>
      <c r="CH609" s="9"/>
      <c r="CI609" s="9"/>
      <c r="CJ609" s="9"/>
      <c r="CK609" s="9"/>
      <c r="CL609" s="9"/>
      <c r="CM609" s="9" t="str">
        <f>IF(A_remplir!U622&lt;&gt;"",A_remplir!U622,"")</f>
        <v/>
      </c>
      <c r="CN609" s="9" t="str">
        <f>IF(A_remplir!W622&lt;&gt;"",A_remplir!W622,"")</f>
        <v/>
      </c>
      <c r="CO609" s="36" t="str">
        <f t="shared" si="19"/>
        <v/>
      </c>
    </row>
    <row r="610" spans="1:93" x14ac:dyDescent="0.25">
      <c r="A610" s="9"/>
      <c r="B610" s="9"/>
      <c r="C610" s="9"/>
      <c r="D610" s="9"/>
      <c r="E610" s="9"/>
      <c r="F610" s="9" t="str">
        <f>IF(A610&lt;&gt;"",A_remplir!$B$3,"")</f>
        <v/>
      </c>
      <c r="G610" s="9"/>
      <c r="H610" s="9" t="str">
        <f>IFERROR(VLOOKUP(G610,DONNEES!$C$2:$D$4,2,FALSE),"")</f>
        <v/>
      </c>
      <c r="I610" s="9"/>
      <c r="J610" s="9" t="str">
        <f>IFERROR(VLOOKUP(I610,DONNEES!$A$2:$B$4,2,FALSE),"")</f>
        <v/>
      </c>
      <c r="K610" s="9"/>
      <c r="L610" s="9"/>
      <c r="M610" s="9"/>
      <c r="N610" s="9" t="str">
        <f>IF(IF(A_remplir!B623&lt;&gt;0,A_remplir!B623,A_remplir!D623)=0,"",IF(A_remplir!B623&lt;&gt;0,A_remplir!B623,A_remplir!D623))</f>
        <v/>
      </c>
      <c r="O610" s="9"/>
      <c r="P610" s="9"/>
      <c r="Q610" s="9"/>
      <c r="R610" s="9" t="str">
        <f>IF(A_remplir!L623&lt;&gt;0,A_remplir!L623,"")</f>
        <v/>
      </c>
      <c r="S610" s="9" t="str">
        <f t="shared" si="20"/>
        <v/>
      </c>
      <c r="T610" s="9" t="str">
        <f>IF(A_remplir!I623&lt;&gt;0,A_remplir!I623,"")</f>
        <v/>
      </c>
      <c r="U610" s="9"/>
      <c r="V610" s="39" t="str">
        <f>IF(BC610&lt;&gt;"",A_remplir!$B$6,"")</f>
        <v/>
      </c>
      <c r="W610" s="9"/>
      <c r="X610" s="9"/>
      <c r="Y610" s="9"/>
      <c r="Z610" s="9"/>
      <c r="AA610" s="9"/>
      <c r="AB610" s="9"/>
      <c r="AC610" s="9"/>
      <c r="AD610" s="9"/>
      <c r="AE610" s="9"/>
      <c r="AF610" s="9"/>
      <c r="AG610" s="9"/>
      <c r="AH610" s="9" t="str">
        <f>+IFERROR(VLOOKUP(AG610,DONNEES!M$6:$N609,2,0),"")</f>
        <v/>
      </c>
      <c r="AI610" s="9"/>
      <c r="AJ610" s="9" t="str">
        <f>IF(A_remplir!U623&lt;&gt;"",A_remplir!U623,"")</f>
        <v/>
      </c>
      <c r="AK610" s="9"/>
      <c r="AL610" s="9"/>
      <c r="AM610" s="9"/>
      <c r="AN610" s="9"/>
      <c r="AO610" s="9"/>
      <c r="AP610" s="9"/>
      <c r="AQ610" s="9"/>
      <c r="AR610" s="9"/>
      <c r="AS610" s="9"/>
      <c r="AT610" s="9"/>
      <c r="AU610" s="9"/>
      <c r="AV610" s="9"/>
      <c r="AW610" s="9"/>
      <c r="AX610" s="9"/>
      <c r="AY610" s="9"/>
      <c r="AZ610" s="9"/>
      <c r="BA610" s="9"/>
      <c r="BB610" s="9"/>
      <c r="BC610" s="44" t="str">
        <f>IF(AND(AC610&lt;&gt;"",AF610&lt;&gt;""),SUMPRODUCT((A_remplir!A623:A1612=A610)*A_remplir!D623:D1612),"")</f>
        <v/>
      </c>
      <c r="BD610" s="9"/>
      <c r="BE610" s="9"/>
      <c r="BF610" s="9"/>
      <c r="BG610" s="9"/>
      <c r="BH610" s="9"/>
      <c r="BI610" s="9"/>
      <c r="BJ610" s="9"/>
      <c r="BK610" s="9"/>
      <c r="BL610" s="9"/>
      <c r="BM610" s="9"/>
      <c r="BN610" s="9"/>
      <c r="BO610" s="9"/>
      <c r="BP610" s="9"/>
      <c r="BQ610" s="9"/>
      <c r="BR610" s="9"/>
      <c r="BS610" s="9"/>
      <c r="BT610" s="9"/>
      <c r="BU610" s="9"/>
      <c r="BV610" s="9"/>
      <c r="BW610" s="9"/>
      <c r="BX610" s="9"/>
      <c r="BY610" s="9"/>
      <c r="BZ610" s="9"/>
      <c r="CA610" s="9"/>
      <c r="CB610" s="9"/>
      <c r="CC610" s="9"/>
      <c r="CD610" s="9"/>
      <c r="CE610" s="9"/>
      <c r="CF610" s="9"/>
      <c r="CG610" s="9"/>
      <c r="CH610" s="9"/>
      <c r="CI610" s="9"/>
      <c r="CJ610" s="9"/>
      <c r="CK610" s="9"/>
      <c r="CL610" s="9"/>
      <c r="CM610" s="9" t="str">
        <f>IF(A_remplir!U623&lt;&gt;"",A_remplir!U623,"")</f>
        <v/>
      </c>
      <c r="CN610" s="9" t="str">
        <f>IF(A_remplir!W623&lt;&gt;"",A_remplir!W623,"")</f>
        <v/>
      </c>
      <c r="CO610" s="36" t="str">
        <f t="shared" si="19"/>
        <v/>
      </c>
    </row>
    <row r="611" spans="1:93" x14ac:dyDescent="0.25">
      <c r="A611" s="9"/>
      <c r="B611" s="9"/>
      <c r="C611" s="9"/>
      <c r="D611" s="9"/>
      <c r="E611" s="9"/>
      <c r="F611" s="9" t="str">
        <f>IF(A611&lt;&gt;"",A_remplir!$B$3,"")</f>
        <v/>
      </c>
      <c r="G611" s="9"/>
      <c r="H611" s="9" t="str">
        <f>IFERROR(VLOOKUP(G611,DONNEES!$C$2:$D$4,2,FALSE),"")</f>
        <v/>
      </c>
      <c r="I611" s="9"/>
      <c r="J611" s="9" t="str">
        <f>IFERROR(VLOOKUP(I611,DONNEES!$A$2:$B$4,2,FALSE),"")</f>
        <v/>
      </c>
      <c r="K611" s="9"/>
      <c r="L611" s="9"/>
      <c r="M611" s="9"/>
      <c r="N611" s="9" t="str">
        <f>IF(IF(A_remplir!B624&lt;&gt;0,A_remplir!B624,A_remplir!D624)=0,"",IF(A_remplir!B624&lt;&gt;0,A_remplir!B624,A_remplir!D624))</f>
        <v/>
      </c>
      <c r="O611" s="9"/>
      <c r="P611" s="9"/>
      <c r="Q611" s="9"/>
      <c r="R611" s="9" t="str">
        <f>IF(A_remplir!L624&lt;&gt;0,A_remplir!L624,"")</f>
        <v/>
      </c>
      <c r="S611" s="9" t="str">
        <f t="shared" si="20"/>
        <v/>
      </c>
      <c r="T611" s="9" t="str">
        <f>IF(A_remplir!I624&lt;&gt;0,A_remplir!I624,"")</f>
        <v/>
      </c>
      <c r="U611" s="9"/>
      <c r="V611" s="39" t="str">
        <f>IF(BC611&lt;&gt;"",A_remplir!$B$6,"")</f>
        <v/>
      </c>
      <c r="W611" s="9"/>
      <c r="X611" s="9"/>
      <c r="Y611" s="9"/>
      <c r="Z611" s="9"/>
      <c r="AA611" s="9"/>
      <c r="AB611" s="9"/>
      <c r="AC611" s="9"/>
      <c r="AD611" s="9"/>
      <c r="AE611" s="9"/>
      <c r="AF611" s="9"/>
      <c r="AG611" s="9"/>
      <c r="AH611" s="9" t="str">
        <f>+IFERROR(VLOOKUP(AG611,DONNEES!M$6:$N610,2,0),"")</f>
        <v/>
      </c>
      <c r="AI611" s="9"/>
      <c r="AJ611" s="9" t="str">
        <f>IF(A_remplir!U624&lt;&gt;"",A_remplir!U624,"")</f>
        <v/>
      </c>
      <c r="AK611" s="9"/>
      <c r="AL611" s="9"/>
      <c r="AM611" s="9"/>
      <c r="AN611" s="9"/>
      <c r="AO611" s="9"/>
      <c r="AP611" s="9"/>
      <c r="AQ611" s="9"/>
      <c r="AR611" s="9"/>
      <c r="AS611" s="9"/>
      <c r="AT611" s="9"/>
      <c r="AU611" s="9"/>
      <c r="AV611" s="9"/>
      <c r="AW611" s="9"/>
      <c r="AX611" s="9"/>
      <c r="AY611" s="9"/>
      <c r="AZ611" s="9"/>
      <c r="BA611" s="9"/>
      <c r="BB611" s="9"/>
      <c r="BC611" s="44" t="str">
        <f>IF(AND(AC611&lt;&gt;"",AF611&lt;&gt;""),SUMPRODUCT((A_remplir!A624:A1613=A611)*A_remplir!D624:D1613),"")</f>
        <v/>
      </c>
      <c r="BD611" s="9"/>
      <c r="BE611" s="9"/>
      <c r="BF611" s="9"/>
      <c r="BG611" s="9"/>
      <c r="BH611" s="9"/>
      <c r="BI611" s="9"/>
      <c r="BJ611" s="9"/>
      <c r="BK611" s="9"/>
      <c r="BL611" s="9"/>
      <c r="BM611" s="9"/>
      <c r="BN611" s="9"/>
      <c r="BO611" s="9"/>
      <c r="BP611" s="9"/>
      <c r="BQ611" s="9"/>
      <c r="BR611" s="9"/>
      <c r="BS611" s="9"/>
      <c r="BT611" s="9"/>
      <c r="BU611" s="9"/>
      <c r="BV611" s="9"/>
      <c r="BW611" s="9"/>
      <c r="BX611" s="9"/>
      <c r="BY611" s="9"/>
      <c r="BZ611" s="9"/>
      <c r="CA611" s="9"/>
      <c r="CB611" s="9"/>
      <c r="CC611" s="9"/>
      <c r="CD611" s="9"/>
      <c r="CE611" s="9"/>
      <c r="CF611" s="9"/>
      <c r="CG611" s="9"/>
      <c r="CH611" s="9"/>
      <c r="CI611" s="9"/>
      <c r="CJ611" s="9"/>
      <c r="CK611" s="9"/>
      <c r="CL611" s="9"/>
      <c r="CM611" s="9" t="str">
        <f>IF(A_remplir!U624&lt;&gt;"",A_remplir!U624,"")</f>
        <v/>
      </c>
      <c r="CN611" s="9" t="str">
        <f>IF(A_remplir!W624&lt;&gt;"",A_remplir!W624,"")</f>
        <v/>
      </c>
      <c r="CO611" s="36" t="str">
        <f t="shared" si="19"/>
        <v/>
      </c>
    </row>
    <row r="612" spans="1:93" x14ac:dyDescent="0.25">
      <c r="A612" s="9"/>
      <c r="B612" s="9"/>
      <c r="C612" s="9"/>
      <c r="D612" s="9"/>
      <c r="E612" s="9"/>
      <c r="F612" s="9" t="str">
        <f>IF(A612&lt;&gt;"",A_remplir!$B$3,"")</f>
        <v/>
      </c>
      <c r="G612" s="9"/>
      <c r="H612" s="9" t="str">
        <f>IFERROR(VLOOKUP(G612,DONNEES!$C$2:$D$4,2,FALSE),"")</f>
        <v/>
      </c>
      <c r="I612" s="9"/>
      <c r="J612" s="9" t="str">
        <f>IFERROR(VLOOKUP(I612,DONNEES!$A$2:$B$4,2,FALSE),"")</f>
        <v/>
      </c>
      <c r="K612" s="9"/>
      <c r="L612" s="9"/>
      <c r="M612" s="9"/>
      <c r="N612" s="9" t="str">
        <f>IF(IF(A_remplir!B625&lt;&gt;0,A_remplir!B625,A_remplir!D625)=0,"",IF(A_remplir!B625&lt;&gt;0,A_remplir!B625,A_remplir!D625))</f>
        <v/>
      </c>
      <c r="O612" s="9"/>
      <c r="P612" s="9"/>
      <c r="Q612" s="9"/>
      <c r="R612" s="9" t="str">
        <f>IF(A_remplir!L625&lt;&gt;0,A_remplir!L625,"")</f>
        <v/>
      </c>
      <c r="S612" s="9" t="str">
        <f t="shared" si="20"/>
        <v/>
      </c>
      <c r="T612" s="9" t="str">
        <f>IF(A_remplir!I625&lt;&gt;0,A_remplir!I625,"")</f>
        <v/>
      </c>
      <c r="U612" s="9"/>
      <c r="V612" s="39" t="str">
        <f>IF(BC612&lt;&gt;"",A_remplir!$B$6,"")</f>
        <v/>
      </c>
      <c r="W612" s="9"/>
      <c r="X612" s="9"/>
      <c r="Y612" s="9"/>
      <c r="Z612" s="9"/>
      <c r="AA612" s="9"/>
      <c r="AB612" s="9"/>
      <c r="AC612" s="9"/>
      <c r="AD612" s="9"/>
      <c r="AE612" s="9"/>
      <c r="AF612" s="9"/>
      <c r="AG612" s="9"/>
      <c r="AH612" s="9" t="str">
        <f>+IFERROR(VLOOKUP(AG612,DONNEES!M$6:$N611,2,0),"")</f>
        <v/>
      </c>
      <c r="AI612" s="9"/>
      <c r="AJ612" s="9" t="str">
        <f>IF(A_remplir!U625&lt;&gt;"",A_remplir!U625,"")</f>
        <v/>
      </c>
      <c r="AK612" s="9"/>
      <c r="AL612" s="9"/>
      <c r="AM612" s="9"/>
      <c r="AN612" s="9"/>
      <c r="AO612" s="9"/>
      <c r="AP612" s="9"/>
      <c r="AQ612" s="9"/>
      <c r="AR612" s="9"/>
      <c r="AS612" s="9"/>
      <c r="AT612" s="9"/>
      <c r="AU612" s="9"/>
      <c r="AV612" s="9"/>
      <c r="AW612" s="9"/>
      <c r="AX612" s="9"/>
      <c r="AY612" s="9"/>
      <c r="AZ612" s="9"/>
      <c r="BA612" s="9"/>
      <c r="BB612" s="9"/>
      <c r="BC612" s="44" t="str">
        <f>IF(AND(AC612&lt;&gt;"",AF612&lt;&gt;""),SUMPRODUCT((A_remplir!A625:A1614=A612)*A_remplir!D625:D1614),"")</f>
        <v/>
      </c>
      <c r="BD612" s="9"/>
      <c r="BE612" s="9"/>
      <c r="BF612" s="9"/>
      <c r="BG612" s="9"/>
      <c r="BH612" s="9"/>
      <c r="BI612" s="9"/>
      <c r="BJ612" s="9"/>
      <c r="BK612" s="9"/>
      <c r="BL612" s="9"/>
      <c r="BM612" s="9"/>
      <c r="BN612" s="9"/>
      <c r="BO612" s="9"/>
      <c r="BP612" s="9"/>
      <c r="BQ612" s="9"/>
      <c r="BR612" s="9"/>
      <c r="BS612" s="9"/>
      <c r="BT612" s="9"/>
      <c r="BU612" s="9"/>
      <c r="BV612" s="9"/>
      <c r="BW612" s="9"/>
      <c r="BX612" s="9"/>
      <c r="BY612" s="9"/>
      <c r="BZ612" s="9"/>
      <c r="CA612" s="9"/>
      <c r="CB612" s="9"/>
      <c r="CC612" s="9"/>
      <c r="CD612" s="9"/>
      <c r="CE612" s="9"/>
      <c r="CF612" s="9"/>
      <c r="CG612" s="9"/>
      <c r="CH612" s="9"/>
      <c r="CI612" s="9"/>
      <c r="CJ612" s="9"/>
      <c r="CK612" s="9"/>
      <c r="CL612" s="9"/>
      <c r="CM612" s="9" t="str">
        <f>IF(A_remplir!U625&lt;&gt;"",A_remplir!U625,"")</f>
        <v/>
      </c>
      <c r="CN612" s="9" t="str">
        <f>IF(A_remplir!W625&lt;&gt;"",A_remplir!W625,"")</f>
        <v/>
      </c>
      <c r="CO612" s="36" t="str">
        <f t="shared" si="19"/>
        <v/>
      </c>
    </row>
    <row r="613" spans="1:93" x14ac:dyDescent="0.25">
      <c r="A613" s="9"/>
      <c r="B613" s="9"/>
      <c r="C613" s="9"/>
      <c r="D613" s="9"/>
      <c r="E613" s="9"/>
      <c r="F613" s="9" t="str">
        <f>IF(A613&lt;&gt;"",A_remplir!$B$3,"")</f>
        <v/>
      </c>
      <c r="G613" s="9"/>
      <c r="H613" s="9" t="str">
        <f>IFERROR(VLOOKUP(G613,DONNEES!$C$2:$D$4,2,FALSE),"")</f>
        <v/>
      </c>
      <c r="I613" s="9"/>
      <c r="J613" s="9" t="str">
        <f>IFERROR(VLOOKUP(I613,DONNEES!$A$2:$B$4,2,FALSE),"")</f>
        <v/>
      </c>
      <c r="K613" s="9"/>
      <c r="L613" s="9"/>
      <c r="M613" s="9"/>
      <c r="N613" s="9" t="str">
        <f>IF(IF(A_remplir!B626&lt;&gt;0,A_remplir!B626,A_remplir!D626)=0,"",IF(A_remplir!B626&lt;&gt;0,A_remplir!B626,A_remplir!D626))</f>
        <v/>
      </c>
      <c r="O613" s="9"/>
      <c r="P613" s="9"/>
      <c r="Q613" s="9"/>
      <c r="R613" s="9" t="str">
        <f>IF(A_remplir!L626&lt;&gt;0,A_remplir!L626,"")</f>
        <v/>
      </c>
      <c r="S613" s="9" t="str">
        <f t="shared" si="20"/>
        <v/>
      </c>
      <c r="T613" s="9" t="str">
        <f>IF(A_remplir!I626&lt;&gt;0,A_remplir!I626,"")</f>
        <v/>
      </c>
      <c r="U613" s="9"/>
      <c r="V613" s="39" t="str">
        <f>IF(BC613&lt;&gt;"",A_remplir!$B$6,"")</f>
        <v/>
      </c>
      <c r="W613" s="9"/>
      <c r="X613" s="9"/>
      <c r="Y613" s="9"/>
      <c r="Z613" s="9"/>
      <c r="AA613" s="9"/>
      <c r="AB613" s="9"/>
      <c r="AC613" s="9"/>
      <c r="AD613" s="9"/>
      <c r="AE613" s="9"/>
      <c r="AF613" s="9"/>
      <c r="AG613" s="9"/>
      <c r="AH613" s="9" t="str">
        <f>+IFERROR(VLOOKUP(AG613,DONNEES!M$6:$N612,2,0),"")</f>
        <v/>
      </c>
      <c r="AI613" s="9"/>
      <c r="AJ613" s="9" t="str">
        <f>IF(A_remplir!U626&lt;&gt;"",A_remplir!U626,"")</f>
        <v/>
      </c>
      <c r="AK613" s="9"/>
      <c r="AL613" s="9"/>
      <c r="AM613" s="9"/>
      <c r="AN613" s="9"/>
      <c r="AO613" s="9"/>
      <c r="AP613" s="9"/>
      <c r="AQ613" s="9"/>
      <c r="AR613" s="9"/>
      <c r="AS613" s="9"/>
      <c r="AT613" s="9"/>
      <c r="AU613" s="9"/>
      <c r="AV613" s="9"/>
      <c r="AW613" s="9"/>
      <c r="AX613" s="9"/>
      <c r="AY613" s="9"/>
      <c r="AZ613" s="9"/>
      <c r="BA613" s="9"/>
      <c r="BB613" s="9"/>
      <c r="BC613" s="44" t="str">
        <f>IF(AND(AC613&lt;&gt;"",AF613&lt;&gt;""),SUMPRODUCT((A_remplir!A626:A1615=A613)*A_remplir!D626:D1615),"")</f>
        <v/>
      </c>
      <c r="BD613" s="9"/>
      <c r="BE613" s="9"/>
      <c r="BF613" s="9"/>
      <c r="BG613" s="9"/>
      <c r="BH613" s="9"/>
      <c r="BI613" s="9"/>
      <c r="BJ613" s="9"/>
      <c r="BK613" s="9"/>
      <c r="BL613" s="9"/>
      <c r="BM613" s="9"/>
      <c r="BN613" s="9"/>
      <c r="BO613" s="9"/>
      <c r="BP613" s="9"/>
      <c r="BQ613" s="9"/>
      <c r="BR613" s="9"/>
      <c r="BS613" s="9"/>
      <c r="BT613" s="9"/>
      <c r="BU613" s="9"/>
      <c r="BV613" s="9"/>
      <c r="BW613" s="9"/>
      <c r="BX613" s="9"/>
      <c r="BY613" s="9"/>
      <c r="BZ613" s="9"/>
      <c r="CA613" s="9"/>
      <c r="CB613" s="9"/>
      <c r="CC613" s="9"/>
      <c r="CD613" s="9"/>
      <c r="CE613" s="9"/>
      <c r="CF613" s="9"/>
      <c r="CG613" s="9"/>
      <c r="CH613" s="9"/>
      <c r="CI613" s="9"/>
      <c r="CJ613" s="9"/>
      <c r="CK613" s="9"/>
      <c r="CL613" s="9"/>
      <c r="CM613" s="9" t="str">
        <f>IF(A_remplir!U626&lt;&gt;"",A_remplir!U626,"")</f>
        <v/>
      </c>
      <c r="CN613" s="9" t="str">
        <f>IF(A_remplir!W626&lt;&gt;"",A_remplir!W626,"")</f>
        <v/>
      </c>
      <c r="CO613" s="36" t="str">
        <f t="shared" si="19"/>
        <v/>
      </c>
    </row>
    <row r="614" spans="1:93" x14ac:dyDescent="0.25">
      <c r="A614" s="9"/>
      <c r="B614" s="9"/>
      <c r="C614" s="9"/>
      <c r="D614" s="9"/>
      <c r="E614" s="9"/>
      <c r="F614" s="9" t="str">
        <f>IF(A614&lt;&gt;"",A_remplir!$B$3,"")</f>
        <v/>
      </c>
      <c r="G614" s="9"/>
      <c r="H614" s="9" t="str">
        <f>IFERROR(VLOOKUP(G614,DONNEES!$C$2:$D$4,2,FALSE),"")</f>
        <v/>
      </c>
      <c r="I614" s="9"/>
      <c r="J614" s="9" t="str">
        <f>IFERROR(VLOOKUP(I614,DONNEES!$A$2:$B$4,2,FALSE),"")</f>
        <v/>
      </c>
      <c r="K614" s="9"/>
      <c r="L614" s="9"/>
      <c r="M614" s="9"/>
      <c r="N614" s="9" t="str">
        <f>IF(IF(A_remplir!B627&lt;&gt;0,A_remplir!B627,A_remplir!D627)=0,"",IF(A_remplir!B627&lt;&gt;0,A_remplir!B627,A_remplir!D627))</f>
        <v/>
      </c>
      <c r="O614" s="9"/>
      <c r="P614" s="9"/>
      <c r="Q614" s="9"/>
      <c r="R614" s="9" t="str">
        <f>IF(A_remplir!L627&lt;&gt;0,A_remplir!L627,"")</f>
        <v/>
      </c>
      <c r="S614" s="9" t="str">
        <f t="shared" si="20"/>
        <v/>
      </c>
      <c r="T614" s="9" t="str">
        <f>IF(A_remplir!I627&lt;&gt;0,A_remplir!I627,"")</f>
        <v/>
      </c>
      <c r="U614" s="9"/>
      <c r="V614" s="39" t="str">
        <f>IF(BC614&lt;&gt;"",A_remplir!$B$6,"")</f>
        <v/>
      </c>
      <c r="W614" s="9"/>
      <c r="X614" s="9"/>
      <c r="Y614" s="9"/>
      <c r="Z614" s="9"/>
      <c r="AA614" s="9"/>
      <c r="AB614" s="9"/>
      <c r="AC614" s="9"/>
      <c r="AD614" s="9"/>
      <c r="AE614" s="9"/>
      <c r="AF614" s="9"/>
      <c r="AG614" s="9"/>
      <c r="AH614" s="9" t="str">
        <f>+IFERROR(VLOOKUP(AG614,DONNEES!M$6:$N613,2,0),"")</f>
        <v/>
      </c>
      <c r="AI614" s="9"/>
      <c r="AJ614" s="9" t="str">
        <f>IF(A_remplir!U627&lt;&gt;"",A_remplir!U627,"")</f>
        <v/>
      </c>
      <c r="AK614" s="9"/>
      <c r="AL614" s="9"/>
      <c r="AM614" s="9"/>
      <c r="AN614" s="9"/>
      <c r="AO614" s="9"/>
      <c r="AP614" s="9"/>
      <c r="AQ614" s="9"/>
      <c r="AR614" s="9"/>
      <c r="AS614" s="9"/>
      <c r="AT614" s="9"/>
      <c r="AU614" s="9"/>
      <c r="AV614" s="9"/>
      <c r="AW614" s="9"/>
      <c r="AX614" s="9"/>
      <c r="AY614" s="9"/>
      <c r="AZ614" s="9"/>
      <c r="BA614" s="9"/>
      <c r="BB614" s="9"/>
      <c r="BC614" s="44" t="str">
        <f>IF(AND(AC614&lt;&gt;"",AF614&lt;&gt;""),SUMPRODUCT((A_remplir!A627:A1616=A614)*A_remplir!D627:D1616),"")</f>
        <v/>
      </c>
      <c r="BD614" s="9"/>
      <c r="BE614" s="9"/>
      <c r="BF614" s="9"/>
      <c r="BG614" s="9"/>
      <c r="BH614" s="9"/>
      <c r="BI614" s="9"/>
      <c r="BJ614" s="9"/>
      <c r="BK614" s="9"/>
      <c r="BL614" s="9"/>
      <c r="BM614" s="9"/>
      <c r="BN614" s="9"/>
      <c r="BO614" s="9"/>
      <c r="BP614" s="9"/>
      <c r="BQ614" s="9"/>
      <c r="BR614" s="9"/>
      <c r="BS614" s="9"/>
      <c r="BT614" s="9"/>
      <c r="BU614" s="9"/>
      <c r="BV614" s="9"/>
      <c r="BW614" s="9"/>
      <c r="BX614" s="9"/>
      <c r="BY614" s="9"/>
      <c r="BZ614" s="9"/>
      <c r="CA614" s="9"/>
      <c r="CB614" s="9"/>
      <c r="CC614" s="9"/>
      <c r="CD614" s="9"/>
      <c r="CE614" s="9"/>
      <c r="CF614" s="9"/>
      <c r="CG614" s="9"/>
      <c r="CH614" s="9"/>
      <c r="CI614" s="9"/>
      <c r="CJ614" s="9"/>
      <c r="CK614" s="9"/>
      <c r="CL614" s="9"/>
      <c r="CM614" s="9" t="str">
        <f>IF(A_remplir!U627&lt;&gt;"",A_remplir!U627,"")</f>
        <v/>
      </c>
      <c r="CN614" s="9" t="str">
        <f>IF(A_remplir!W627&lt;&gt;"",A_remplir!W627,"")</f>
        <v/>
      </c>
      <c r="CO614" s="36" t="str">
        <f t="shared" si="19"/>
        <v/>
      </c>
    </row>
    <row r="615" spans="1:93" x14ac:dyDescent="0.25">
      <c r="A615" s="9"/>
      <c r="B615" s="9"/>
      <c r="C615" s="9"/>
      <c r="D615" s="9"/>
      <c r="E615" s="9"/>
      <c r="F615" s="9" t="str">
        <f>IF(A615&lt;&gt;"",A_remplir!$B$3,"")</f>
        <v/>
      </c>
      <c r="G615" s="9"/>
      <c r="H615" s="9" t="str">
        <f>IFERROR(VLOOKUP(G615,DONNEES!$C$2:$D$4,2,FALSE),"")</f>
        <v/>
      </c>
      <c r="I615" s="9"/>
      <c r="J615" s="9" t="str">
        <f>IFERROR(VLOOKUP(I615,DONNEES!$A$2:$B$4,2,FALSE),"")</f>
        <v/>
      </c>
      <c r="K615" s="9"/>
      <c r="L615" s="9"/>
      <c r="M615" s="9"/>
      <c r="N615" s="9" t="str">
        <f>IF(IF(A_remplir!B628&lt;&gt;0,A_remplir!B628,A_remplir!D628)=0,"",IF(A_remplir!B628&lt;&gt;0,A_remplir!B628,A_remplir!D628))</f>
        <v/>
      </c>
      <c r="O615" s="9"/>
      <c r="P615" s="9"/>
      <c r="Q615" s="9"/>
      <c r="R615" s="9" t="str">
        <f>IF(A_remplir!L628&lt;&gt;0,A_remplir!L628,"")</f>
        <v/>
      </c>
      <c r="S615" s="9" t="str">
        <f t="shared" si="20"/>
        <v/>
      </c>
      <c r="T615" s="9" t="str">
        <f>IF(A_remplir!I628&lt;&gt;0,A_remplir!I628,"")</f>
        <v/>
      </c>
      <c r="U615" s="9"/>
      <c r="V615" s="39" t="str">
        <f>IF(BC615&lt;&gt;"",A_remplir!$B$6,"")</f>
        <v/>
      </c>
      <c r="W615" s="9"/>
      <c r="X615" s="9"/>
      <c r="Y615" s="9"/>
      <c r="Z615" s="9"/>
      <c r="AA615" s="9"/>
      <c r="AB615" s="9"/>
      <c r="AC615" s="9"/>
      <c r="AD615" s="9"/>
      <c r="AE615" s="9"/>
      <c r="AF615" s="9"/>
      <c r="AG615" s="9"/>
      <c r="AH615" s="9" t="str">
        <f>+IFERROR(VLOOKUP(AG615,DONNEES!M$6:$N614,2,0),"")</f>
        <v/>
      </c>
      <c r="AI615" s="9"/>
      <c r="AJ615" s="9" t="str">
        <f>IF(A_remplir!U628&lt;&gt;"",A_remplir!U628,"")</f>
        <v/>
      </c>
      <c r="AK615" s="9"/>
      <c r="AL615" s="9"/>
      <c r="AM615" s="9"/>
      <c r="AN615" s="9"/>
      <c r="AO615" s="9"/>
      <c r="AP615" s="9"/>
      <c r="AQ615" s="9"/>
      <c r="AR615" s="9"/>
      <c r="AS615" s="9"/>
      <c r="AT615" s="9"/>
      <c r="AU615" s="9"/>
      <c r="AV615" s="9"/>
      <c r="AW615" s="9"/>
      <c r="AX615" s="9"/>
      <c r="AY615" s="9"/>
      <c r="AZ615" s="9"/>
      <c r="BA615" s="9"/>
      <c r="BB615" s="9"/>
      <c r="BC615" s="44" t="str">
        <f>IF(AND(AC615&lt;&gt;"",AF615&lt;&gt;""),SUMPRODUCT((A_remplir!A628:A1617=A615)*A_remplir!D628:D1617),"")</f>
        <v/>
      </c>
      <c r="BD615" s="9"/>
      <c r="BE615" s="9"/>
      <c r="BF615" s="9"/>
      <c r="BG615" s="9"/>
      <c r="BH615" s="9"/>
      <c r="BI615" s="9"/>
      <c r="BJ615" s="9"/>
      <c r="BK615" s="9"/>
      <c r="BL615" s="9"/>
      <c r="BM615" s="9"/>
      <c r="BN615" s="9"/>
      <c r="BO615" s="9"/>
      <c r="BP615" s="9"/>
      <c r="BQ615" s="9"/>
      <c r="BR615" s="9"/>
      <c r="BS615" s="9"/>
      <c r="BT615" s="9"/>
      <c r="BU615" s="9"/>
      <c r="BV615" s="9"/>
      <c r="BW615" s="9"/>
      <c r="BX615" s="9"/>
      <c r="BY615" s="9"/>
      <c r="BZ615" s="9"/>
      <c r="CA615" s="9"/>
      <c r="CB615" s="9"/>
      <c r="CC615" s="9"/>
      <c r="CD615" s="9"/>
      <c r="CE615" s="9"/>
      <c r="CF615" s="9"/>
      <c r="CG615" s="9"/>
      <c r="CH615" s="9"/>
      <c r="CI615" s="9"/>
      <c r="CJ615" s="9"/>
      <c r="CK615" s="9"/>
      <c r="CL615" s="9"/>
      <c r="CM615" s="9" t="str">
        <f>IF(A_remplir!U628&lt;&gt;"",A_remplir!U628,"")</f>
        <v/>
      </c>
      <c r="CN615" s="9" t="str">
        <f>IF(A_remplir!W628&lt;&gt;"",A_remplir!W628,"")</f>
        <v/>
      </c>
      <c r="CO615" s="36" t="str">
        <f t="shared" si="19"/>
        <v/>
      </c>
    </row>
    <row r="616" spans="1:93" x14ac:dyDescent="0.25">
      <c r="A616" s="9"/>
      <c r="B616" s="9"/>
      <c r="C616" s="9"/>
      <c r="D616" s="9"/>
      <c r="E616" s="9"/>
      <c r="F616" s="9" t="str">
        <f>IF(A616&lt;&gt;"",A_remplir!$B$3,"")</f>
        <v/>
      </c>
      <c r="G616" s="9"/>
      <c r="H616" s="9" t="str">
        <f>IFERROR(VLOOKUP(G616,DONNEES!$C$2:$D$4,2,FALSE),"")</f>
        <v/>
      </c>
      <c r="I616" s="9"/>
      <c r="J616" s="9" t="str">
        <f>IFERROR(VLOOKUP(I616,DONNEES!$A$2:$B$4,2,FALSE),"")</f>
        <v/>
      </c>
      <c r="K616" s="9"/>
      <c r="L616" s="9"/>
      <c r="M616" s="9"/>
      <c r="N616" s="9" t="str">
        <f>IF(IF(A_remplir!B629&lt;&gt;0,A_remplir!B629,A_remplir!D629)=0,"",IF(A_remplir!B629&lt;&gt;0,A_remplir!B629,A_remplir!D629))</f>
        <v/>
      </c>
      <c r="O616" s="9"/>
      <c r="P616" s="9"/>
      <c r="Q616" s="9"/>
      <c r="R616" s="9" t="str">
        <f>IF(A_remplir!L629&lt;&gt;0,A_remplir!L629,"")</f>
        <v/>
      </c>
      <c r="S616" s="9" t="str">
        <f t="shared" si="20"/>
        <v/>
      </c>
      <c r="T616" s="9" t="str">
        <f>IF(A_remplir!I629&lt;&gt;0,A_remplir!I629,"")</f>
        <v/>
      </c>
      <c r="U616" s="9"/>
      <c r="V616" s="39" t="str">
        <f>IF(BC616&lt;&gt;"",A_remplir!$B$6,"")</f>
        <v/>
      </c>
      <c r="W616" s="9"/>
      <c r="X616" s="9"/>
      <c r="Y616" s="9"/>
      <c r="Z616" s="9"/>
      <c r="AA616" s="9"/>
      <c r="AB616" s="9"/>
      <c r="AC616" s="9"/>
      <c r="AD616" s="9"/>
      <c r="AE616" s="9"/>
      <c r="AF616" s="9"/>
      <c r="AG616" s="9"/>
      <c r="AH616" s="9" t="str">
        <f>+IFERROR(VLOOKUP(AG616,DONNEES!M$6:$N615,2,0),"")</f>
        <v/>
      </c>
      <c r="AI616" s="9"/>
      <c r="AJ616" s="9" t="str">
        <f>IF(A_remplir!U629&lt;&gt;"",A_remplir!U629,"")</f>
        <v/>
      </c>
      <c r="AK616" s="9"/>
      <c r="AL616" s="9"/>
      <c r="AM616" s="9"/>
      <c r="AN616" s="9"/>
      <c r="AO616" s="9"/>
      <c r="AP616" s="9"/>
      <c r="AQ616" s="9"/>
      <c r="AR616" s="9"/>
      <c r="AS616" s="9"/>
      <c r="AT616" s="9"/>
      <c r="AU616" s="9"/>
      <c r="AV616" s="9"/>
      <c r="AW616" s="9"/>
      <c r="AX616" s="9"/>
      <c r="AY616" s="9"/>
      <c r="AZ616" s="9"/>
      <c r="BA616" s="9"/>
      <c r="BB616" s="9"/>
      <c r="BC616" s="44" t="str">
        <f>IF(AND(AC616&lt;&gt;"",AF616&lt;&gt;""),SUMPRODUCT((A_remplir!A629:A1618=A616)*A_remplir!D629:D1618),"")</f>
        <v/>
      </c>
      <c r="BD616" s="9"/>
      <c r="BE616" s="9"/>
      <c r="BF616" s="9"/>
      <c r="BG616" s="9"/>
      <c r="BH616" s="9"/>
      <c r="BI616" s="9"/>
      <c r="BJ616" s="9"/>
      <c r="BK616" s="9"/>
      <c r="BL616" s="9"/>
      <c r="BM616" s="9"/>
      <c r="BN616" s="9"/>
      <c r="BO616" s="9"/>
      <c r="BP616" s="9"/>
      <c r="BQ616" s="9"/>
      <c r="BR616" s="9"/>
      <c r="BS616" s="9"/>
      <c r="BT616" s="9"/>
      <c r="BU616" s="9"/>
      <c r="BV616" s="9"/>
      <c r="BW616" s="9"/>
      <c r="BX616" s="9"/>
      <c r="BY616" s="9"/>
      <c r="BZ616" s="9"/>
      <c r="CA616" s="9"/>
      <c r="CB616" s="9"/>
      <c r="CC616" s="9"/>
      <c r="CD616" s="9"/>
      <c r="CE616" s="9"/>
      <c r="CF616" s="9"/>
      <c r="CG616" s="9"/>
      <c r="CH616" s="9"/>
      <c r="CI616" s="9"/>
      <c r="CJ616" s="9"/>
      <c r="CK616" s="9"/>
      <c r="CL616" s="9"/>
      <c r="CM616" s="9" t="str">
        <f>IF(A_remplir!U629&lt;&gt;"",A_remplir!U629,"")</f>
        <v/>
      </c>
      <c r="CN616" s="9" t="str">
        <f>IF(A_remplir!W629&lt;&gt;"",A_remplir!W629,"")</f>
        <v/>
      </c>
      <c r="CO616" s="36" t="str">
        <f t="shared" si="19"/>
        <v/>
      </c>
    </row>
    <row r="617" spans="1:93" x14ac:dyDescent="0.25">
      <c r="A617" s="9"/>
      <c r="B617" s="9"/>
      <c r="C617" s="9"/>
      <c r="D617" s="9"/>
      <c r="E617" s="9"/>
      <c r="F617" s="9" t="str">
        <f>IF(A617&lt;&gt;"",A_remplir!$B$3,"")</f>
        <v/>
      </c>
      <c r="G617" s="9"/>
      <c r="H617" s="9" t="str">
        <f>IFERROR(VLOOKUP(G617,DONNEES!$C$2:$D$4,2,FALSE),"")</f>
        <v/>
      </c>
      <c r="I617" s="9"/>
      <c r="J617" s="9" t="str">
        <f>IFERROR(VLOOKUP(I617,DONNEES!$A$2:$B$4,2,FALSE),"")</f>
        <v/>
      </c>
      <c r="K617" s="9"/>
      <c r="L617" s="9"/>
      <c r="M617" s="9"/>
      <c r="N617" s="9" t="str">
        <f>IF(IF(A_remplir!B630&lt;&gt;0,A_remplir!B630,A_remplir!D630)=0,"",IF(A_remplir!B630&lt;&gt;0,A_remplir!B630,A_remplir!D630))</f>
        <v/>
      </c>
      <c r="O617" s="9"/>
      <c r="P617" s="9"/>
      <c r="Q617" s="9"/>
      <c r="R617" s="9" t="str">
        <f>IF(A_remplir!L630&lt;&gt;0,A_remplir!L630,"")</f>
        <v/>
      </c>
      <c r="S617" s="9" t="str">
        <f t="shared" si="20"/>
        <v/>
      </c>
      <c r="T617" s="9" t="str">
        <f>IF(A_remplir!I630&lt;&gt;0,A_remplir!I630,"")</f>
        <v/>
      </c>
      <c r="U617" s="9"/>
      <c r="V617" s="39" t="str">
        <f>IF(BC617&lt;&gt;"",A_remplir!$B$6,"")</f>
        <v/>
      </c>
      <c r="W617" s="9"/>
      <c r="X617" s="9"/>
      <c r="Y617" s="9"/>
      <c r="Z617" s="9"/>
      <c r="AA617" s="9"/>
      <c r="AB617" s="9"/>
      <c r="AC617" s="9"/>
      <c r="AD617" s="9"/>
      <c r="AE617" s="9"/>
      <c r="AF617" s="9"/>
      <c r="AG617" s="9"/>
      <c r="AH617" s="9" t="str">
        <f>+IFERROR(VLOOKUP(AG617,DONNEES!M$6:$N616,2,0),"")</f>
        <v/>
      </c>
      <c r="AI617" s="9"/>
      <c r="AJ617" s="9" t="str">
        <f>IF(A_remplir!U630&lt;&gt;"",A_remplir!U630,"")</f>
        <v/>
      </c>
      <c r="AK617" s="9"/>
      <c r="AL617" s="9"/>
      <c r="AM617" s="9"/>
      <c r="AN617" s="9"/>
      <c r="AO617" s="9"/>
      <c r="AP617" s="9"/>
      <c r="AQ617" s="9"/>
      <c r="AR617" s="9"/>
      <c r="AS617" s="9"/>
      <c r="AT617" s="9"/>
      <c r="AU617" s="9"/>
      <c r="AV617" s="9"/>
      <c r="AW617" s="9"/>
      <c r="AX617" s="9"/>
      <c r="AY617" s="9"/>
      <c r="AZ617" s="9"/>
      <c r="BA617" s="9"/>
      <c r="BB617" s="9"/>
      <c r="BC617" s="44" t="str">
        <f>IF(AND(AC617&lt;&gt;"",AF617&lt;&gt;""),SUMPRODUCT((A_remplir!A630:A1619=A617)*A_remplir!D630:D1619),"")</f>
        <v/>
      </c>
      <c r="BD617" s="9"/>
      <c r="BE617" s="9"/>
      <c r="BF617" s="9"/>
      <c r="BG617" s="9"/>
      <c r="BH617" s="9"/>
      <c r="BI617" s="9"/>
      <c r="BJ617" s="9"/>
      <c r="BK617" s="9"/>
      <c r="BL617" s="9"/>
      <c r="BM617" s="9"/>
      <c r="BN617" s="9"/>
      <c r="BO617" s="9"/>
      <c r="BP617" s="9"/>
      <c r="BQ617" s="9"/>
      <c r="BR617" s="9"/>
      <c r="BS617" s="9"/>
      <c r="BT617" s="9"/>
      <c r="BU617" s="9"/>
      <c r="BV617" s="9"/>
      <c r="BW617" s="9"/>
      <c r="BX617" s="9"/>
      <c r="BY617" s="9"/>
      <c r="BZ617" s="9"/>
      <c r="CA617" s="9"/>
      <c r="CB617" s="9"/>
      <c r="CC617" s="9"/>
      <c r="CD617" s="9"/>
      <c r="CE617" s="9"/>
      <c r="CF617" s="9"/>
      <c r="CG617" s="9"/>
      <c r="CH617" s="9"/>
      <c r="CI617" s="9"/>
      <c r="CJ617" s="9"/>
      <c r="CK617" s="9"/>
      <c r="CL617" s="9"/>
      <c r="CM617" s="9" t="str">
        <f>IF(A_remplir!U630&lt;&gt;"",A_remplir!U630,"")</f>
        <v/>
      </c>
      <c r="CN617" s="9" t="str">
        <f>IF(A_remplir!W630&lt;&gt;"",A_remplir!W630,"")</f>
        <v/>
      </c>
      <c r="CO617" s="36" t="str">
        <f t="shared" si="19"/>
        <v/>
      </c>
    </row>
    <row r="618" spans="1:93" x14ac:dyDescent="0.25">
      <c r="A618" s="9"/>
      <c r="B618" s="9"/>
      <c r="C618" s="9"/>
      <c r="D618" s="9"/>
      <c r="E618" s="9"/>
      <c r="F618" s="9" t="str">
        <f>IF(A618&lt;&gt;"",A_remplir!$B$3,"")</f>
        <v/>
      </c>
      <c r="G618" s="9"/>
      <c r="H618" s="9" t="str">
        <f>IFERROR(VLOOKUP(G618,DONNEES!$C$2:$D$4,2,FALSE),"")</f>
        <v/>
      </c>
      <c r="I618" s="9"/>
      <c r="J618" s="9" t="str">
        <f>IFERROR(VLOOKUP(I618,DONNEES!$A$2:$B$4,2,FALSE),"")</f>
        <v/>
      </c>
      <c r="K618" s="9"/>
      <c r="L618" s="9"/>
      <c r="M618" s="9"/>
      <c r="N618" s="9" t="str">
        <f>IF(IF(A_remplir!B631&lt;&gt;0,A_remplir!B631,A_remplir!D631)=0,"",IF(A_remplir!B631&lt;&gt;0,A_remplir!B631,A_remplir!D631))</f>
        <v/>
      </c>
      <c r="O618" s="9"/>
      <c r="P618" s="9"/>
      <c r="Q618" s="9"/>
      <c r="R618" s="9" t="str">
        <f>IF(A_remplir!L631&lt;&gt;0,A_remplir!L631,"")</f>
        <v/>
      </c>
      <c r="S618" s="9" t="str">
        <f t="shared" si="20"/>
        <v/>
      </c>
      <c r="T618" s="9" t="str">
        <f>IF(A_remplir!I631&lt;&gt;0,A_remplir!I631,"")</f>
        <v/>
      </c>
      <c r="U618" s="9"/>
      <c r="V618" s="39" t="str">
        <f>IF(BC618&lt;&gt;"",A_remplir!$B$6,"")</f>
        <v/>
      </c>
      <c r="W618" s="9"/>
      <c r="X618" s="9"/>
      <c r="Y618" s="9"/>
      <c r="Z618" s="9"/>
      <c r="AA618" s="9"/>
      <c r="AB618" s="9"/>
      <c r="AC618" s="9"/>
      <c r="AD618" s="9"/>
      <c r="AE618" s="9"/>
      <c r="AF618" s="9"/>
      <c r="AG618" s="9"/>
      <c r="AH618" s="9" t="str">
        <f>+IFERROR(VLOOKUP(AG618,DONNEES!M$6:$N617,2,0),"")</f>
        <v/>
      </c>
      <c r="AI618" s="9"/>
      <c r="AJ618" s="9" t="str">
        <f>IF(A_remplir!U631&lt;&gt;"",A_remplir!U631,"")</f>
        <v/>
      </c>
      <c r="AK618" s="9"/>
      <c r="AL618" s="9"/>
      <c r="AM618" s="9"/>
      <c r="AN618" s="9"/>
      <c r="AO618" s="9"/>
      <c r="AP618" s="9"/>
      <c r="AQ618" s="9"/>
      <c r="AR618" s="9"/>
      <c r="AS618" s="9"/>
      <c r="AT618" s="9"/>
      <c r="AU618" s="9"/>
      <c r="AV618" s="9"/>
      <c r="AW618" s="9"/>
      <c r="AX618" s="9"/>
      <c r="AY618" s="9"/>
      <c r="AZ618" s="9"/>
      <c r="BA618" s="9"/>
      <c r="BB618" s="9"/>
      <c r="BC618" s="44" t="str">
        <f>IF(AND(AC618&lt;&gt;"",AF618&lt;&gt;""),SUMPRODUCT((A_remplir!A631:A1620=A618)*A_remplir!D631:D1620),"")</f>
        <v/>
      </c>
      <c r="BD618" s="9"/>
      <c r="BE618" s="9"/>
      <c r="BF618" s="9"/>
      <c r="BG618" s="9"/>
      <c r="BH618" s="9"/>
      <c r="BI618" s="9"/>
      <c r="BJ618" s="9"/>
      <c r="BK618" s="9"/>
      <c r="BL618" s="9"/>
      <c r="BM618" s="9"/>
      <c r="BN618" s="9"/>
      <c r="BO618" s="9"/>
      <c r="BP618" s="9"/>
      <c r="BQ618" s="9"/>
      <c r="BR618" s="9"/>
      <c r="BS618" s="9"/>
      <c r="BT618" s="9"/>
      <c r="BU618" s="9"/>
      <c r="BV618" s="9"/>
      <c r="BW618" s="9"/>
      <c r="BX618" s="9"/>
      <c r="BY618" s="9"/>
      <c r="BZ618" s="9"/>
      <c r="CA618" s="9"/>
      <c r="CB618" s="9"/>
      <c r="CC618" s="9"/>
      <c r="CD618" s="9"/>
      <c r="CE618" s="9"/>
      <c r="CF618" s="9"/>
      <c r="CG618" s="9"/>
      <c r="CH618" s="9"/>
      <c r="CI618" s="9"/>
      <c r="CJ618" s="9"/>
      <c r="CK618" s="9"/>
      <c r="CL618" s="9"/>
      <c r="CM618" s="9" t="str">
        <f>IF(A_remplir!U631&lt;&gt;"",A_remplir!U631,"")</f>
        <v/>
      </c>
      <c r="CN618" s="9" t="str">
        <f>IF(A_remplir!W631&lt;&gt;"",A_remplir!W631,"")</f>
        <v/>
      </c>
      <c r="CO618" s="36" t="str">
        <f t="shared" si="19"/>
        <v/>
      </c>
    </row>
    <row r="619" spans="1:93" x14ac:dyDescent="0.25">
      <c r="A619" s="9"/>
      <c r="B619" s="9"/>
      <c r="C619" s="9"/>
      <c r="D619" s="9"/>
      <c r="E619" s="9"/>
      <c r="F619" s="9" t="str">
        <f>IF(A619&lt;&gt;"",A_remplir!$B$3,"")</f>
        <v/>
      </c>
      <c r="G619" s="9"/>
      <c r="H619" s="9" t="str">
        <f>IFERROR(VLOOKUP(G619,DONNEES!$C$2:$D$4,2,FALSE),"")</f>
        <v/>
      </c>
      <c r="I619" s="9"/>
      <c r="J619" s="9" t="str">
        <f>IFERROR(VLOOKUP(I619,DONNEES!$A$2:$B$4,2,FALSE),"")</f>
        <v/>
      </c>
      <c r="K619" s="9"/>
      <c r="L619" s="9"/>
      <c r="M619" s="9"/>
      <c r="N619" s="9" t="str">
        <f>IF(IF(A_remplir!B632&lt;&gt;0,A_remplir!B632,A_remplir!D632)=0,"",IF(A_remplir!B632&lt;&gt;0,A_remplir!B632,A_remplir!D632))</f>
        <v/>
      </c>
      <c r="O619" s="9"/>
      <c r="P619" s="9"/>
      <c r="Q619" s="9"/>
      <c r="R619" s="9" t="str">
        <f>IF(A_remplir!L632&lt;&gt;0,A_remplir!L632,"")</f>
        <v/>
      </c>
      <c r="S619" s="9" t="str">
        <f t="shared" si="20"/>
        <v/>
      </c>
      <c r="T619" s="9" t="str">
        <f>IF(A_remplir!I632&lt;&gt;0,A_remplir!I632,"")</f>
        <v/>
      </c>
      <c r="U619" s="9"/>
      <c r="V619" s="39" t="str">
        <f>IF(BC619&lt;&gt;"",A_remplir!$B$6,"")</f>
        <v/>
      </c>
      <c r="W619" s="9"/>
      <c r="X619" s="9"/>
      <c r="Y619" s="9"/>
      <c r="Z619" s="9"/>
      <c r="AA619" s="9"/>
      <c r="AB619" s="9"/>
      <c r="AC619" s="9"/>
      <c r="AD619" s="9"/>
      <c r="AE619" s="9"/>
      <c r="AF619" s="9"/>
      <c r="AG619" s="9"/>
      <c r="AH619" s="9" t="str">
        <f>+IFERROR(VLOOKUP(AG619,DONNEES!M$6:$N618,2,0),"")</f>
        <v/>
      </c>
      <c r="AI619" s="9"/>
      <c r="AJ619" s="9" t="str">
        <f>IF(A_remplir!U632&lt;&gt;"",A_remplir!U632,"")</f>
        <v/>
      </c>
      <c r="AK619" s="9"/>
      <c r="AL619" s="9"/>
      <c r="AM619" s="9"/>
      <c r="AN619" s="9"/>
      <c r="AO619" s="9"/>
      <c r="AP619" s="9"/>
      <c r="AQ619" s="9"/>
      <c r="AR619" s="9"/>
      <c r="AS619" s="9"/>
      <c r="AT619" s="9"/>
      <c r="AU619" s="9"/>
      <c r="AV619" s="9"/>
      <c r="AW619" s="9"/>
      <c r="AX619" s="9"/>
      <c r="AY619" s="9"/>
      <c r="AZ619" s="9"/>
      <c r="BA619" s="9"/>
      <c r="BB619" s="9"/>
      <c r="BC619" s="44" t="str">
        <f>IF(AND(AC619&lt;&gt;"",AF619&lt;&gt;""),SUMPRODUCT((A_remplir!A632:A1621=A619)*A_remplir!D632:D1621),"")</f>
        <v/>
      </c>
      <c r="BD619" s="9"/>
      <c r="BE619" s="9"/>
      <c r="BF619" s="9"/>
      <c r="BG619" s="9"/>
      <c r="BH619" s="9"/>
      <c r="BI619" s="9"/>
      <c r="BJ619" s="9"/>
      <c r="BK619" s="9"/>
      <c r="BL619" s="9"/>
      <c r="BM619" s="9"/>
      <c r="BN619" s="9"/>
      <c r="BO619" s="9"/>
      <c r="BP619" s="9"/>
      <c r="BQ619" s="9"/>
      <c r="BR619" s="9"/>
      <c r="BS619" s="9"/>
      <c r="BT619" s="9"/>
      <c r="BU619" s="9"/>
      <c r="BV619" s="9"/>
      <c r="BW619" s="9"/>
      <c r="BX619" s="9"/>
      <c r="BY619" s="9"/>
      <c r="BZ619" s="9"/>
      <c r="CA619" s="9"/>
      <c r="CB619" s="9"/>
      <c r="CC619" s="9"/>
      <c r="CD619" s="9"/>
      <c r="CE619" s="9"/>
      <c r="CF619" s="9"/>
      <c r="CG619" s="9"/>
      <c r="CH619" s="9"/>
      <c r="CI619" s="9"/>
      <c r="CJ619" s="9"/>
      <c r="CK619" s="9"/>
      <c r="CL619" s="9"/>
      <c r="CM619" s="9" t="str">
        <f>IF(A_remplir!U632&lt;&gt;"",A_remplir!U632,"")</f>
        <v/>
      </c>
      <c r="CN619" s="9" t="str">
        <f>IF(A_remplir!W632&lt;&gt;"",A_remplir!W632,"")</f>
        <v/>
      </c>
      <c r="CO619" s="36" t="str">
        <f t="shared" si="19"/>
        <v/>
      </c>
    </row>
    <row r="620" spans="1:93" x14ac:dyDescent="0.25">
      <c r="A620" s="9"/>
      <c r="B620" s="9"/>
      <c r="C620" s="9"/>
      <c r="D620" s="9"/>
      <c r="E620" s="9"/>
      <c r="F620" s="9" t="str">
        <f>IF(A620&lt;&gt;"",A_remplir!$B$3,"")</f>
        <v/>
      </c>
      <c r="G620" s="9"/>
      <c r="H620" s="9" t="str">
        <f>IFERROR(VLOOKUP(G620,DONNEES!$C$2:$D$4,2,FALSE),"")</f>
        <v/>
      </c>
      <c r="I620" s="9"/>
      <c r="J620" s="9" t="str">
        <f>IFERROR(VLOOKUP(I620,DONNEES!$A$2:$B$4,2,FALSE),"")</f>
        <v/>
      </c>
      <c r="K620" s="9"/>
      <c r="L620" s="9"/>
      <c r="M620" s="9"/>
      <c r="N620" s="9" t="str">
        <f>IF(IF(A_remplir!B633&lt;&gt;0,A_remplir!B633,A_remplir!D633)=0,"",IF(A_remplir!B633&lt;&gt;0,A_remplir!B633,A_remplir!D633))</f>
        <v/>
      </c>
      <c r="O620" s="9"/>
      <c r="P620" s="9"/>
      <c r="Q620" s="9"/>
      <c r="R620" s="9" t="str">
        <f>IF(A_remplir!L633&lt;&gt;0,A_remplir!L633,"")</f>
        <v/>
      </c>
      <c r="S620" s="9" t="str">
        <f t="shared" si="20"/>
        <v/>
      </c>
      <c r="T620" s="9" t="str">
        <f>IF(A_remplir!I633&lt;&gt;0,A_remplir!I633,"")</f>
        <v/>
      </c>
      <c r="U620" s="9"/>
      <c r="V620" s="39" t="str">
        <f>IF(BC620&lt;&gt;"",A_remplir!$B$6,"")</f>
        <v/>
      </c>
      <c r="W620" s="9"/>
      <c r="X620" s="9"/>
      <c r="Y620" s="9"/>
      <c r="Z620" s="9"/>
      <c r="AA620" s="9"/>
      <c r="AB620" s="9"/>
      <c r="AC620" s="9"/>
      <c r="AD620" s="9"/>
      <c r="AE620" s="9"/>
      <c r="AF620" s="9"/>
      <c r="AG620" s="9"/>
      <c r="AH620" s="9" t="str">
        <f>+IFERROR(VLOOKUP(AG620,DONNEES!M$6:$N619,2,0),"")</f>
        <v/>
      </c>
      <c r="AI620" s="9"/>
      <c r="AJ620" s="9" t="str">
        <f>IF(A_remplir!U633&lt;&gt;"",A_remplir!U633,"")</f>
        <v/>
      </c>
      <c r="AK620" s="9"/>
      <c r="AL620" s="9"/>
      <c r="AM620" s="9"/>
      <c r="AN620" s="9"/>
      <c r="AO620" s="9"/>
      <c r="AP620" s="9"/>
      <c r="AQ620" s="9"/>
      <c r="AR620" s="9"/>
      <c r="AS620" s="9"/>
      <c r="AT620" s="9"/>
      <c r="AU620" s="9"/>
      <c r="AV620" s="9"/>
      <c r="AW620" s="9"/>
      <c r="AX620" s="9"/>
      <c r="AY620" s="9"/>
      <c r="AZ620" s="9"/>
      <c r="BA620" s="9"/>
      <c r="BB620" s="9"/>
      <c r="BC620" s="44" t="str">
        <f>IF(AND(AC620&lt;&gt;"",AF620&lt;&gt;""),SUMPRODUCT((A_remplir!A633:A1622=A620)*A_remplir!D633:D1622),"")</f>
        <v/>
      </c>
      <c r="BD620" s="9"/>
      <c r="BE620" s="9"/>
      <c r="BF620" s="9"/>
      <c r="BG620" s="9"/>
      <c r="BH620" s="9"/>
      <c r="BI620" s="9"/>
      <c r="BJ620" s="9"/>
      <c r="BK620" s="9"/>
      <c r="BL620" s="9"/>
      <c r="BM620" s="9"/>
      <c r="BN620" s="9"/>
      <c r="BO620" s="9"/>
      <c r="BP620" s="9"/>
      <c r="BQ620" s="9"/>
      <c r="BR620" s="9"/>
      <c r="BS620" s="9"/>
      <c r="BT620" s="9"/>
      <c r="BU620" s="9"/>
      <c r="BV620" s="9"/>
      <c r="BW620" s="9"/>
      <c r="BX620" s="9"/>
      <c r="BY620" s="9"/>
      <c r="BZ620" s="9"/>
      <c r="CA620" s="9"/>
      <c r="CB620" s="9"/>
      <c r="CC620" s="9"/>
      <c r="CD620" s="9"/>
      <c r="CE620" s="9"/>
      <c r="CF620" s="9"/>
      <c r="CG620" s="9"/>
      <c r="CH620" s="9"/>
      <c r="CI620" s="9"/>
      <c r="CJ620" s="9"/>
      <c r="CK620" s="9"/>
      <c r="CL620" s="9"/>
      <c r="CM620" s="9" t="str">
        <f>IF(A_remplir!U633&lt;&gt;"",A_remplir!U633,"")</f>
        <v/>
      </c>
      <c r="CN620" s="9" t="str">
        <f>IF(A_remplir!W633&lt;&gt;"",A_remplir!W633,"")</f>
        <v/>
      </c>
      <c r="CO620" s="36" t="str">
        <f t="shared" si="19"/>
        <v/>
      </c>
    </row>
    <row r="621" spans="1:93" x14ac:dyDescent="0.25">
      <c r="A621" s="9"/>
      <c r="B621" s="9"/>
      <c r="C621" s="9"/>
      <c r="D621" s="9"/>
      <c r="E621" s="9"/>
      <c r="F621" s="9" t="str">
        <f>IF(A621&lt;&gt;"",A_remplir!$B$3,"")</f>
        <v/>
      </c>
      <c r="G621" s="9"/>
      <c r="H621" s="9" t="str">
        <f>IFERROR(VLOOKUP(G621,DONNEES!$C$2:$D$4,2,FALSE),"")</f>
        <v/>
      </c>
      <c r="I621" s="9"/>
      <c r="J621" s="9" t="str">
        <f>IFERROR(VLOOKUP(I621,DONNEES!$A$2:$B$4,2,FALSE),"")</f>
        <v/>
      </c>
      <c r="K621" s="9"/>
      <c r="L621" s="9"/>
      <c r="M621" s="9"/>
      <c r="N621" s="9" t="str">
        <f>IF(IF(A_remplir!B634&lt;&gt;0,A_remplir!B634,A_remplir!D634)=0,"",IF(A_remplir!B634&lt;&gt;0,A_remplir!B634,A_remplir!D634))</f>
        <v/>
      </c>
      <c r="O621" s="9"/>
      <c r="P621" s="9"/>
      <c r="Q621" s="9"/>
      <c r="R621" s="9" t="str">
        <f>IF(A_remplir!L634&lt;&gt;0,A_remplir!L634,"")</f>
        <v/>
      </c>
      <c r="S621" s="9" t="str">
        <f t="shared" si="20"/>
        <v/>
      </c>
      <c r="T621" s="9" t="str">
        <f>IF(A_remplir!I634&lt;&gt;0,A_remplir!I634,"")</f>
        <v/>
      </c>
      <c r="U621" s="9"/>
      <c r="V621" s="39" t="str">
        <f>IF(BC621&lt;&gt;"",A_remplir!$B$6,"")</f>
        <v/>
      </c>
      <c r="W621" s="9"/>
      <c r="X621" s="9"/>
      <c r="Y621" s="9"/>
      <c r="Z621" s="9"/>
      <c r="AA621" s="9"/>
      <c r="AB621" s="9"/>
      <c r="AC621" s="9"/>
      <c r="AD621" s="9"/>
      <c r="AE621" s="9"/>
      <c r="AF621" s="9"/>
      <c r="AG621" s="9"/>
      <c r="AH621" s="9" t="str">
        <f>+IFERROR(VLOOKUP(AG621,DONNEES!M$6:$N620,2,0),"")</f>
        <v/>
      </c>
      <c r="AI621" s="9"/>
      <c r="AJ621" s="9" t="str">
        <f>IF(A_remplir!U634&lt;&gt;"",A_remplir!U634,"")</f>
        <v/>
      </c>
      <c r="AK621" s="9"/>
      <c r="AL621" s="9"/>
      <c r="AM621" s="9"/>
      <c r="AN621" s="9"/>
      <c r="AO621" s="9"/>
      <c r="AP621" s="9"/>
      <c r="AQ621" s="9"/>
      <c r="AR621" s="9"/>
      <c r="AS621" s="9"/>
      <c r="AT621" s="9"/>
      <c r="AU621" s="9"/>
      <c r="AV621" s="9"/>
      <c r="AW621" s="9"/>
      <c r="AX621" s="9"/>
      <c r="AY621" s="9"/>
      <c r="AZ621" s="9"/>
      <c r="BA621" s="9"/>
      <c r="BB621" s="9"/>
      <c r="BC621" s="44" t="str">
        <f>IF(AND(AC621&lt;&gt;"",AF621&lt;&gt;""),SUMPRODUCT((A_remplir!A634:A1623=A621)*A_remplir!D634:D1623),"")</f>
        <v/>
      </c>
      <c r="BD621" s="9"/>
      <c r="BE621" s="9"/>
      <c r="BF621" s="9"/>
      <c r="BG621" s="9"/>
      <c r="BH621" s="9"/>
      <c r="BI621" s="9"/>
      <c r="BJ621" s="9"/>
      <c r="BK621" s="9"/>
      <c r="BL621" s="9"/>
      <c r="BM621" s="9"/>
      <c r="BN621" s="9"/>
      <c r="BO621" s="9"/>
      <c r="BP621" s="9"/>
      <c r="BQ621" s="9"/>
      <c r="BR621" s="9"/>
      <c r="BS621" s="9"/>
      <c r="BT621" s="9"/>
      <c r="BU621" s="9"/>
      <c r="BV621" s="9"/>
      <c r="BW621" s="9"/>
      <c r="BX621" s="9"/>
      <c r="BY621" s="9"/>
      <c r="BZ621" s="9"/>
      <c r="CA621" s="9"/>
      <c r="CB621" s="9"/>
      <c r="CC621" s="9"/>
      <c r="CD621" s="9"/>
      <c r="CE621" s="9"/>
      <c r="CF621" s="9"/>
      <c r="CG621" s="9"/>
      <c r="CH621" s="9"/>
      <c r="CI621" s="9"/>
      <c r="CJ621" s="9"/>
      <c r="CK621" s="9"/>
      <c r="CL621" s="9"/>
      <c r="CM621" s="9" t="str">
        <f>IF(A_remplir!U634&lt;&gt;"",A_remplir!U634,"")</f>
        <v/>
      </c>
      <c r="CN621" s="9" t="str">
        <f>IF(A_remplir!W634&lt;&gt;"",A_remplir!W634,"")</f>
        <v/>
      </c>
      <c r="CO621" s="36" t="str">
        <f t="shared" si="19"/>
        <v/>
      </c>
    </row>
    <row r="622" spans="1:93" x14ac:dyDescent="0.25">
      <c r="A622" s="9"/>
      <c r="B622" s="9"/>
      <c r="C622" s="9"/>
      <c r="D622" s="9"/>
      <c r="E622" s="9"/>
      <c r="F622" s="9" t="str">
        <f>IF(A622&lt;&gt;"",A_remplir!$B$3,"")</f>
        <v/>
      </c>
      <c r="G622" s="9"/>
      <c r="H622" s="9" t="str">
        <f>IFERROR(VLOOKUP(G622,DONNEES!$C$2:$D$4,2,FALSE),"")</f>
        <v/>
      </c>
      <c r="I622" s="9"/>
      <c r="J622" s="9" t="str">
        <f>IFERROR(VLOOKUP(I622,DONNEES!$A$2:$B$4,2,FALSE),"")</f>
        <v/>
      </c>
      <c r="K622" s="9"/>
      <c r="L622" s="9"/>
      <c r="M622" s="9"/>
      <c r="N622" s="9" t="str">
        <f>IF(IF(A_remplir!B635&lt;&gt;0,A_remplir!B635,A_remplir!D635)=0,"",IF(A_remplir!B635&lt;&gt;0,A_remplir!B635,A_remplir!D635))</f>
        <v/>
      </c>
      <c r="O622" s="9"/>
      <c r="P622" s="9"/>
      <c r="Q622" s="9"/>
      <c r="R622" s="9" t="str">
        <f>IF(A_remplir!L635&lt;&gt;0,A_remplir!L635,"")</f>
        <v/>
      </c>
      <c r="S622" s="9" t="str">
        <f t="shared" si="20"/>
        <v/>
      </c>
      <c r="T622" s="9" t="str">
        <f>IF(A_remplir!I635&lt;&gt;0,A_remplir!I635,"")</f>
        <v/>
      </c>
      <c r="U622" s="9"/>
      <c r="V622" s="39" t="str">
        <f>IF(BC622&lt;&gt;"",A_remplir!$B$6,"")</f>
        <v/>
      </c>
      <c r="W622" s="9"/>
      <c r="X622" s="9"/>
      <c r="Y622" s="9"/>
      <c r="Z622" s="9"/>
      <c r="AA622" s="9"/>
      <c r="AB622" s="9"/>
      <c r="AC622" s="9"/>
      <c r="AD622" s="9"/>
      <c r="AE622" s="9"/>
      <c r="AF622" s="9"/>
      <c r="AG622" s="9"/>
      <c r="AH622" s="9" t="str">
        <f>+IFERROR(VLOOKUP(AG622,DONNEES!M$6:$N621,2,0),"")</f>
        <v/>
      </c>
      <c r="AI622" s="9"/>
      <c r="AJ622" s="9" t="str">
        <f>IF(A_remplir!U635&lt;&gt;"",A_remplir!U635,"")</f>
        <v/>
      </c>
      <c r="AK622" s="9"/>
      <c r="AL622" s="9"/>
      <c r="AM622" s="9"/>
      <c r="AN622" s="9"/>
      <c r="AO622" s="9"/>
      <c r="AP622" s="9"/>
      <c r="AQ622" s="9"/>
      <c r="AR622" s="9"/>
      <c r="AS622" s="9"/>
      <c r="AT622" s="9"/>
      <c r="AU622" s="9"/>
      <c r="AV622" s="9"/>
      <c r="AW622" s="9"/>
      <c r="AX622" s="9"/>
      <c r="AY622" s="9"/>
      <c r="AZ622" s="9"/>
      <c r="BA622" s="9"/>
      <c r="BB622" s="9"/>
      <c r="BC622" s="44" t="str">
        <f>IF(AND(AC622&lt;&gt;"",AF622&lt;&gt;""),SUMPRODUCT((A_remplir!A635:A1624=A622)*A_remplir!D635:D1624),"")</f>
        <v/>
      </c>
      <c r="BD622" s="9"/>
      <c r="BE622" s="9"/>
      <c r="BF622" s="9"/>
      <c r="BG622" s="9"/>
      <c r="BH622" s="9"/>
      <c r="BI622" s="9"/>
      <c r="BJ622" s="9"/>
      <c r="BK622" s="9"/>
      <c r="BL622" s="9"/>
      <c r="BM622" s="9"/>
      <c r="BN622" s="9"/>
      <c r="BO622" s="9"/>
      <c r="BP622" s="9"/>
      <c r="BQ622" s="9"/>
      <c r="BR622" s="9"/>
      <c r="BS622" s="9"/>
      <c r="BT622" s="9"/>
      <c r="BU622" s="9"/>
      <c r="BV622" s="9"/>
      <c r="BW622" s="9"/>
      <c r="BX622" s="9"/>
      <c r="BY622" s="9"/>
      <c r="BZ622" s="9"/>
      <c r="CA622" s="9"/>
      <c r="CB622" s="9"/>
      <c r="CC622" s="9"/>
      <c r="CD622" s="9"/>
      <c r="CE622" s="9"/>
      <c r="CF622" s="9"/>
      <c r="CG622" s="9"/>
      <c r="CH622" s="9"/>
      <c r="CI622" s="9"/>
      <c r="CJ622" s="9"/>
      <c r="CK622" s="9"/>
      <c r="CL622" s="9"/>
      <c r="CM622" s="9" t="str">
        <f>IF(A_remplir!U635&lt;&gt;"",A_remplir!U635,"")</f>
        <v/>
      </c>
      <c r="CN622" s="9" t="str">
        <f>IF(A_remplir!W635&lt;&gt;"",A_remplir!W635,"")</f>
        <v/>
      </c>
      <c r="CO622" s="36" t="str">
        <f t="shared" si="19"/>
        <v/>
      </c>
    </row>
    <row r="623" spans="1:93" x14ac:dyDescent="0.25">
      <c r="A623" s="9"/>
      <c r="B623" s="9"/>
      <c r="C623" s="9"/>
      <c r="D623" s="9"/>
      <c r="E623" s="9"/>
      <c r="F623" s="9" t="str">
        <f>IF(A623&lt;&gt;"",A_remplir!$B$3,"")</f>
        <v/>
      </c>
      <c r="G623" s="9"/>
      <c r="H623" s="9" t="str">
        <f>IFERROR(VLOOKUP(G623,DONNEES!$C$2:$D$4,2,FALSE),"")</f>
        <v/>
      </c>
      <c r="I623" s="9"/>
      <c r="J623" s="9" t="str">
        <f>IFERROR(VLOOKUP(I623,DONNEES!$A$2:$B$4,2,FALSE),"")</f>
        <v/>
      </c>
      <c r="K623" s="9"/>
      <c r="L623" s="9"/>
      <c r="M623" s="9"/>
      <c r="N623" s="9" t="str">
        <f>IF(IF(A_remplir!B636&lt;&gt;0,A_remplir!B636,A_remplir!D636)=0,"",IF(A_remplir!B636&lt;&gt;0,A_remplir!B636,A_remplir!D636))</f>
        <v/>
      </c>
      <c r="O623" s="9"/>
      <c r="P623" s="9"/>
      <c r="Q623" s="9"/>
      <c r="R623" s="9" t="str">
        <f>IF(A_remplir!L636&lt;&gt;0,A_remplir!L636,"")</f>
        <v/>
      </c>
      <c r="S623" s="9" t="str">
        <f t="shared" si="20"/>
        <v/>
      </c>
      <c r="T623" s="9" t="str">
        <f>IF(A_remplir!I636&lt;&gt;0,A_remplir!I636,"")</f>
        <v/>
      </c>
      <c r="U623" s="9"/>
      <c r="V623" s="39" t="str">
        <f>IF(BC623&lt;&gt;"",A_remplir!$B$6,"")</f>
        <v/>
      </c>
      <c r="W623" s="9"/>
      <c r="X623" s="9"/>
      <c r="Y623" s="9"/>
      <c r="Z623" s="9"/>
      <c r="AA623" s="9"/>
      <c r="AB623" s="9"/>
      <c r="AC623" s="9"/>
      <c r="AD623" s="9"/>
      <c r="AE623" s="9"/>
      <c r="AF623" s="9"/>
      <c r="AG623" s="9"/>
      <c r="AH623" s="9" t="str">
        <f>+IFERROR(VLOOKUP(AG623,DONNEES!M$6:$N622,2,0),"")</f>
        <v/>
      </c>
      <c r="AI623" s="9"/>
      <c r="AJ623" s="9" t="str">
        <f>IF(A_remplir!U636&lt;&gt;"",A_remplir!U636,"")</f>
        <v/>
      </c>
      <c r="AK623" s="9"/>
      <c r="AL623" s="9"/>
      <c r="AM623" s="9"/>
      <c r="AN623" s="9"/>
      <c r="AO623" s="9"/>
      <c r="AP623" s="9"/>
      <c r="AQ623" s="9"/>
      <c r="AR623" s="9"/>
      <c r="AS623" s="9"/>
      <c r="AT623" s="9"/>
      <c r="AU623" s="9"/>
      <c r="AV623" s="9"/>
      <c r="AW623" s="9"/>
      <c r="AX623" s="9"/>
      <c r="AY623" s="9"/>
      <c r="AZ623" s="9"/>
      <c r="BA623" s="9"/>
      <c r="BB623" s="9"/>
      <c r="BC623" s="44" t="str">
        <f>IF(AND(AC623&lt;&gt;"",AF623&lt;&gt;""),SUMPRODUCT((A_remplir!A636:A1625=A623)*A_remplir!D636:D1625),"")</f>
        <v/>
      </c>
      <c r="BD623" s="9"/>
      <c r="BE623" s="9"/>
      <c r="BF623" s="9"/>
      <c r="BG623" s="9"/>
      <c r="BH623" s="9"/>
      <c r="BI623" s="9"/>
      <c r="BJ623" s="9"/>
      <c r="BK623" s="9"/>
      <c r="BL623" s="9"/>
      <c r="BM623" s="9"/>
      <c r="BN623" s="9"/>
      <c r="BO623" s="9"/>
      <c r="BP623" s="9"/>
      <c r="BQ623" s="9"/>
      <c r="BR623" s="9"/>
      <c r="BS623" s="9"/>
      <c r="BT623" s="9"/>
      <c r="BU623" s="9"/>
      <c r="BV623" s="9"/>
      <c r="BW623" s="9"/>
      <c r="BX623" s="9"/>
      <c r="BY623" s="9"/>
      <c r="BZ623" s="9"/>
      <c r="CA623" s="9"/>
      <c r="CB623" s="9"/>
      <c r="CC623" s="9"/>
      <c r="CD623" s="9"/>
      <c r="CE623" s="9"/>
      <c r="CF623" s="9"/>
      <c r="CG623" s="9"/>
      <c r="CH623" s="9"/>
      <c r="CI623" s="9"/>
      <c r="CJ623" s="9"/>
      <c r="CK623" s="9"/>
      <c r="CL623" s="9"/>
      <c r="CM623" s="9" t="str">
        <f>IF(A_remplir!U636&lt;&gt;"",A_remplir!U636,"")</f>
        <v/>
      </c>
      <c r="CN623" s="9" t="str">
        <f>IF(A_remplir!W636&lt;&gt;"",A_remplir!W636,"")</f>
        <v/>
      </c>
      <c r="CO623" s="36" t="str">
        <f t="shared" si="19"/>
        <v/>
      </c>
    </row>
    <row r="624" spans="1:93" x14ac:dyDescent="0.25">
      <c r="A624" s="9"/>
      <c r="B624" s="9"/>
      <c r="C624" s="9"/>
      <c r="D624" s="9"/>
      <c r="E624" s="9"/>
      <c r="F624" s="9" t="str">
        <f>IF(A624&lt;&gt;"",A_remplir!$B$3,"")</f>
        <v/>
      </c>
      <c r="G624" s="9"/>
      <c r="H624" s="9" t="str">
        <f>IFERROR(VLOOKUP(G624,DONNEES!$C$2:$D$4,2,FALSE),"")</f>
        <v/>
      </c>
      <c r="I624" s="9"/>
      <c r="J624" s="9" t="str">
        <f>IFERROR(VLOOKUP(I624,DONNEES!$A$2:$B$4,2,FALSE),"")</f>
        <v/>
      </c>
      <c r="K624" s="9"/>
      <c r="L624" s="9"/>
      <c r="M624" s="9"/>
      <c r="N624" s="9" t="str">
        <f>IF(IF(A_remplir!B637&lt;&gt;0,A_remplir!B637,A_remplir!D637)=0,"",IF(A_remplir!B637&lt;&gt;0,A_remplir!B637,A_remplir!D637))</f>
        <v/>
      </c>
      <c r="O624" s="9"/>
      <c r="P624" s="9"/>
      <c r="Q624" s="9"/>
      <c r="R624" s="9" t="str">
        <f>IF(A_remplir!L637&lt;&gt;0,A_remplir!L637,"")</f>
        <v/>
      </c>
      <c r="S624" s="9" t="str">
        <f t="shared" si="20"/>
        <v/>
      </c>
      <c r="T624" s="9" t="str">
        <f>IF(A_remplir!I637&lt;&gt;0,A_remplir!I637,"")</f>
        <v/>
      </c>
      <c r="U624" s="9"/>
      <c r="V624" s="39" t="str">
        <f>IF(BC624&lt;&gt;"",A_remplir!$B$6,"")</f>
        <v/>
      </c>
      <c r="W624" s="9"/>
      <c r="X624" s="9"/>
      <c r="Y624" s="9"/>
      <c r="Z624" s="9"/>
      <c r="AA624" s="9"/>
      <c r="AB624" s="9"/>
      <c r="AC624" s="9"/>
      <c r="AD624" s="9"/>
      <c r="AE624" s="9"/>
      <c r="AF624" s="9"/>
      <c r="AG624" s="9"/>
      <c r="AH624" s="9" t="str">
        <f>+IFERROR(VLOOKUP(AG624,DONNEES!M$6:$N623,2,0),"")</f>
        <v/>
      </c>
      <c r="AI624" s="9"/>
      <c r="AJ624" s="9" t="str">
        <f>IF(A_remplir!U637&lt;&gt;"",A_remplir!U637,"")</f>
        <v/>
      </c>
      <c r="AK624" s="9"/>
      <c r="AL624" s="9"/>
      <c r="AM624" s="9"/>
      <c r="AN624" s="9"/>
      <c r="AO624" s="9"/>
      <c r="AP624" s="9"/>
      <c r="AQ624" s="9"/>
      <c r="AR624" s="9"/>
      <c r="AS624" s="9"/>
      <c r="AT624" s="9"/>
      <c r="AU624" s="9"/>
      <c r="AV624" s="9"/>
      <c r="AW624" s="9"/>
      <c r="AX624" s="9"/>
      <c r="AY624" s="9"/>
      <c r="AZ624" s="9"/>
      <c r="BA624" s="9"/>
      <c r="BB624" s="9"/>
      <c r="BC624" s="44" t="str">
        <f>IF(AND(AC624&lt;&gt;"",AF624&lt;&gt;""),SUMPRODUCT((A_remplir!A637:A1626=A624)*A_remplir!D637:D1626),"")</f>
        <v/>
      </c>
      <c r="BD624" s="9"/>
      <c r="BE624" s="9"/>
      <c r="BF624" s="9"/>
      <c r="BG624" s="9"/>
      <c r="BH624" s="9"/>
      <c r="BI624" s="9"/>
      <c r="BJ624" s="9"/>
      <c r="BK624" s="9"/>
      <c r="BL624" s="9"/>
      <c r="BM624" s="9"/>
      <c r="BN624" s="9"/>
      <c r="BO624" s="9"/>
      <c r="BP624" s="9"/>
      <c r="BQ624" s="9"/>
      <c r="BR624" s="9"/>
      <c r="BS624" s="9"/>
      <c r="BT624" s="9"/>
      <c r="BU624" s="9"/>
      <c r="BV624" s="9"/>
      <c r="BW624" s="9"/>
      <c r="BX624" s="9"/>
      <c r="BY624" s="9"/>
      <c r="BZ624" s="9"/>
      <c r="CA624" s="9"/>
      <c r="CB624" s="9"/>
      <c r="CC624" s="9"/>
      <c r="CD624" s="9"/>
      <c r="CE624" s="9"/>
      <c r="CF624" s="9"/>
      <c r="CG624" s="9"/>
      <c r="CH624" s="9"/>
      <c r="CI624" s="9"/>
      <c r="CJ624" s="9"/>
      <c r="CK624" s="9"/>
      <c r="CL624" s="9"/>
      <c r="CM624" s="9" t="str">
        <f>IF(A_remplir!U637&lt;&gt;"",A_remplir!U637,"")</f>
        <v/>
      </c>
      <c r="CN624" s="9" t="str">
        <f>IF(A_remplir!W637&lt;&gt;"",A_remplir!W637,"")</f>
        <v/>
      </c>
      <c r="CO624" s="36" t="str">
        <f t="shared" si="19"/>
        <v/>
      </c>
    </row>
    <row r="625" spans="1:93" x14ac:dyDescent="0.25">
      <c r="A625" s="9"/>
      <c r="B625" s="9"/>
      <c r="C625" s="9"/>
      <c r="D625" s="9"/>
      <c r="E625" s="9"/>
      <c r="F625" s="9" t="str">
        <f>IF(A625&lt;&gt;"",A_remplir!$B$3,"")</f>
        <v/>
      </c>
      <c r="G625" s="9"/>
      <c r="H625" s="9" t="str">
        <f>IFERROR(VLOOKUP(G625,DONNEES!$C$2:$D$4,2,FALSE),"")</f>
        <v/>
      </c>
      <c r="I625" s="9"/>
      <c r="J625" s="9" t="str">
        <f>IFERROR(VLOOKUP(I625,DONNEES!$A$2:$B$4,2,FALSE),"")</f>
        <v/>
      </c>
      <c r="K625" s="9"/>
      <c r="L625" s="9"/>
      <c r="M625" s="9"/>
      <c r="N625" s="9" t="str">
        <f>IF(IF(A_remplir!B638&lt;&gt;0,A_remplir!B638,A_remplir!D638)=0,"",IF(A_remplir!B638&lt;&gt;0,A_remplir!B638,A_remplir!D638))</f>
        <v/>
      </c>
      <c r="O625" s="9"/>
      <c r="P625" s="9"/>
      <c r="Q625" s="9"/>
      <c r="R625" s="9" t="str">
        <f>IF(A_remplir!L638&lt;&gt;0,A_remplir!L638,"")</f>
        <v/>
      </c>
      <c r="S625" s="9" t="str">
        <f t="shared" si="20"/>
        <v/>
      </c>
      <c r="T625" s="9" t="str">
        <f>IF(A_remplir!I638&lt;&gt;0,A_remplir!I638,"")</f>
        <v/>
      </c>
      <c r="U625" s="9"/>
      <c r="V625" s="39" t="str">
        <f>IF(BC625&lt;&gt;"",A_remplir!$B$6,"")</f>
        <v/>
      </c>
      <c r="W625" s="9"/>
      <c r="X625" s="9"/>
      <c r="Y625" s="9"/>
      <c r="Z625" s="9"/>
      <c r="AA625" s="9"/>
      <c r="AB625" s="9"/>
      <c r="AC625" s="9"/>
      <c r="AD625" s="9"/>
      <c r="AE625" s="9"/>
      <c r="AF625" s="9"/>
      <c r="AG625" s="9"/>
      <c r="AH625" s="9" t="str">
        <f>+IFERROR(VLOOKUP(AG625,DONNEES!M$6:$N624,2,0),"")</f>
        <v/>
      </c>
      <c r="AI625" s="9"/>
      <c r="AJ625" s="9" t="str">
        <f>IF(A_remplir!U638&lt;&gt;"",A_remplir!U638,"")</f>
        <v/>
      </c>
      <c r="AK625" s="9"/>
      <c r="AL625" s="9"/>
      <c r="AM625" s="9"/>
      <c r="AN625" s="9"/>
      <c r="AO625" s="9"/>
      <c r="AP625" s="9"/>
      <c r="AQ625" s="9"/>
      <c r="AR625" s="9"/>
      <c r="AS625" s="9"/>
      <c r="AT625" s="9"/>
      <c r="AU625" s="9"/>
      <c r="AV625" s="9"/>
      <c r="AW625" s="9"/>
      <c r="AX625" s="9"/>
      <c r="AY625" s="9"/>
      <c r="AZ625" s="9"/>
      <c r="BA625" s="9"/>
      <c r="BB625" s="9"/>
      <c r="BC625" s="44" t="str">
        <f>IF(AND(AC625&lt;&gt;"",AF625&lt;&gt;""),SUMPRODUCT((A_remplir!A638:A1627=A625)*A_remplir!D638:D1627),"")</f>
        <v/>
      </c>
      <c r="BD625" s="9"/>
      <c r="BE625" s="9"/>
      <c r="BF625" s="9"/>
      <c r="BG625" s="9"/>
      <c r="BH625" s="9"/>
      <c r="BI625" s="9"/>
      <c r="BJ625" s="9"/>
      <c r="BK625" s="9"/>
      <c r="BL625" s="9"/>
      <c r="BM625" s="9"/>
      <c r="BN625" s="9"/>
      <c r="BO625" s="9"/>
      <c r="BP625" s="9"/>
      <c r="BQ625" s="9"/>
      <c r="BR625" s="9"/>
      <c r="BS625" s="9"/>
      <c r="BT625" s="9"/>
      <c r="BU625" s="9"/>
      <c r="BV625" s="9"/>
      <c r="BW625" s="9"/>
      <c r="BX625" s="9"/>
      <c r="BY625" s="9"/>
      <c r="BZ625" s="9"/>
      <c r="CA625" s="9"/>
      <c r="CB625" s="9"/>
      <c r="CC625" s="9"/>
      <c r="CD625" s="9"/>
      <c r="CE625" s="9"/>
      <c r="CF625" s="9"/>
      <c r="CG625" s="9"/>
      <c r="CH625" s="9"/>
      <c r="CI625" s="9"/>
      <c r="CJ625" s="9"/>
      <c r="CK625" s="9"/>
      <c r="CL625" s="9"/>
      <c r="CM625" s="9" t="str">
        <f>IF(A_remplir!U638&lt;&gt;"",A_remplir!U638,"")</f>
        <v/>
      </c>
      <c r="CN625" s="9" t="str">
        <f>IF(A_remplir!W638&lt;&gt;"",A_remplir!W638,"")</f>
        <v/>
      </c>
      <c r="CO625" s="36" t="str">
        <f t="shared" si="19"/>
        <v/>
      </c>
    </row>
    <row r="626" spans="1:93" x14ac:dyDescent="0.25">
      <c r="A626" s="9"/>
      <c r="B626" s="9"/>
      <c r="C626" s="9"/>
      <c r="D626" s="9"/>
      <c r="E626" s="9"/>
      <c r="F626" s="9" t="str">
        <f>IF(A626&lt;&gt;"",A_remplir!$B$3,"")</f>
        <v/>
      </c>
      <c r="G626" s="9"/>
      <c r="H626" s="9" t="str">
        <f>IFERROR(VLOOKUP(G626,DONNEES!$C$2:$D$4,2,FALSE),"")</f>
        <v/>
      </c>
      <c r="I626" s="9"/>
      <c r="J626" s="9" t="str">
        <f>IFERROR(VLOOKUP(I626,DONNEES!$A$2:$B$4,2,FALSE),"")</f>
        <v/>
      </c>
      <c r="K626" s="9"/>
      <c r="L626" s="9"/>
      <c r="M626" s="9"/>
      <c r="N626" s="9" t="str">
        <f>IF(IF(A_remplir!B639&lt;&gt;0,A_remplir!B639,A_remplir!D639)=0,"",IF(A_remplir!B639&lt;&gt;0,A_remplir!B639,A_remplir!D639))</f>
        <v/>
      </c>
      <c r="O626" s="9"/>
      <c r="P626" s="9"/>
      <c r="Q626" s="9"/>
      <c r="R626" s="9" t="str">
        <f>IF(A_remplir!L639&lt;&gt;0,A_remplir!L639,"")</f>
        <v/>
      </c>
      <c r="S626" s="9" t="str">
        <f t="shared" si="20"/>
        <v/>
      </c>
      <c r="T626" s="9" t="str">
        <f>IF(A_remplir!I639&lt;&gt;0,A_remplir!I639,"")</f>
        <v/>
      </c>
      <c r="U626" s="9"/>
      <c r="V626" s="39" t="str">
        <f>IF(BC626&lt;&gt;"",A_remplir!$B$6,"")</f>
        <v/>
      </c>
      <c r="W626" s="9"/>
      <c r="X626" s="9"/>
      <c r="Y626" s="9"/>
      <c r="Z626" s="9"/>
      <c r="AA626" s="9"/>
      <c r="AB626" s="9"/>
      <c r="AC626" s="9"/>
      <c r="AD626" s="9"/>
      <c r="AE626" s="9"/>
      <c r="AF626" s="9"/>
      <c r="AG626" s="9"/>
      <c r="AH626" s="9" t="str">
        <f>+IFERROR(VLOOKUP(AG626,DONNEES!M$6:$N625,2,0),"")</f>
        <v/>
      </c>
      <c r="AI626" s="9"/>
      <c r="AJ626" s="9" t="str">
        <f>IF(A_remplir!U639&lt;&gt;"",A_remplir!U639,"")</f>
        <v/>
      </c>
      <c r="AK626" s="9"/>
      <c r="AL626" s="9"/>
      <c r="AM626" s="9"/>
      <c r="AN626" s="9"/>
      <c r="AO626" s="9"/>
      <c r="AP626" s="9"/>
      <c r="AQ626" s="9"/>
      <c r="AR626" s="9"/>
      <c r="AS626" s="9"/>
      <c r="AT626" s="9"/>
      <c r="AU626" s="9"/>
      <c r="AV626" s="9"/>
      <c r="AW626" s="9"/>
      <c r="AX626" s="9"/>
      <c r="AY626" s="9"/>
      <c r="AZ626" s="9"/>
      <c r="BA626" s="9"/>
      <c r="BB626" s="9"/>
      <c r="BC626" s="44" t="str">
        <f>IF(AND(AC626&lt;&gt;"",AF626&lt;&gt;""),SUMPRODUCT((A_remplir!A639:A1628=A626)*A_remplir!D639:D1628),"")</f>
        <v/>
      </c>
      <c r="BD626" s="9"/>
      <c r="BE626" s="9"/>
      <c r="BF626" s="9"/>
      <c r="BG626" s="9"/>
      <c r="BH626" s="9"/>
      <c r="BI626" s="9"/>
      <c r="BJ626" s="9"/>
      <c r="BK626" s="9"/>
      <c r="BL626" s="9"/>
      <c r="BM626" s="9"/>
      <c r="BN626" s="9"/>
      <c r="BO626" s="9"/>
      <c r="BP626" s="9"/>
      <c r="BQ626" s="9"/>
      <c r="BR626" s="9"/>
      <c r="BS626" s="9"/>
      <c r="BT626" s="9"/>
      <c r="BU626" s="9"/>
      <c r="BV626" s="9"/>
      <c r="BW626" s="9"/>
      <c r="BX626" s="9"/>
      <c r="BY626" s="9"/>
      <c r="BZ626" s="9"/>
      <c r="CA626" s="9"/>
      <c r="CB626" s="9"/>
      <c r="CC626" s="9"/>
      <c r="CD626" s="9"/>
      <c r="CE626" s="9"/>
      <c r="CF626" s="9"/>
      <c r="CG626" s="9"/>
      <c r="CH626" s="9"/>
      <c r="CI626" s="9"/>
      <c r="CJ626" s="9"/>
      <c r="CK626" s="9"/>
      <c r="CL626" s="9"/>
      <c r="CM626" s="9" t="str">
        <f>IF(A_remplir!U639&lt;&gt;"",A_remplir!U639,"")</f>
        <v/>
      </c>
      <c r="CN626" s="9" t="str">
        <f>IF(A_remplir!W639&lt;&gt;"",A_remplir!W639,"")</f>
        <v/>
      </c>
      <c r="CO626" s="36" t="str">
        <f t="shared" si="19"/>
        <v/>
      </c>
    </row>
    <row r="627" spans="1:93" x14ac:dyDescent="0.25">
      <c r="A627" s="9"/>
      <c r="B627" s="9"/>
      <c r="C627" s="9"/>
      <c r="D627" s="9"/>
      <c r="E627" s="9"/>
      <c r="F627" s="9" t="str">
        <f>IF(A627&lt;&gt;"",A_remplir!$B$3,"")</f>
        <v/>
      </c>
      <c r="G627" s="9"/>
      <c r="H627" s="9" t="str">
        <f>IFERROR(VLOOKUP(G627,DONNEES!$C$2:$D$4,2,FALSE),"")</f>
        <v/>
      </c>
      <c r="I627" s="9"/>
      <c r="J627" s="9" t="str">
        <f>IFERROR(VLOOKUP(I627,DONNEES!$A$2:$B$4,2,FALSE),"")</f>
        <v/>
      </c>
      <c r="K627" s="9"/>
      <c r="L627" s="9"/>
      <c r="M627" s="9"/>
      <c r="N627" s="9" t="str">
        <f>IF(IF(A_remplir!B640&lt;&gt;0,A_remplir!B640,A_remplir!D640)=0,"",IF(A_remplir!B640&lt;&gt;0,A_remplir!B640,A_remplir!D640))</f>
        <v/>
      </c>
      <c r="O627" s="9"/>
      <c r="P627" s="9"/>
      <c r="Q627" s="9"/>
      <c r="R627" s="9" t="str">
        <f>IF(A_remplir!L640&lt;&gt;0,A_remplir!L640,"")</f>
        <v/>
      </c>
      <c r="S627" s="9" t="str">
        <f t="shared" si="20"/>
        <v/>
      </c>
      <c r="T627" s="9" t="str">
        <f>IF(A_remplir!I640&lt;&gt;0,A_remplir!I640,"")</f>
        <v/>
      </c>
      <c r="U627" s="9"/>
      <c r="V627" s="39" t="str">
        <f>IF(BC627&lt;&gt;"",A_remplir!$B$6,"")</f>
        <v/>
      </c>
      <c r="W627" s="9"/>
      <c r="X627" s="9"/>
      <c r="Y627" s="9"/>
      <c r="Z627" s="9"/>
      <c r="AA627" s="9"/>
      <c r="AB627" s="9"/>
      <c r="AC627" s="9"/>
      <c r="AD627" s="9"/>
      <c r="AE627" s="9"/>
      <c r="AF627" s="9"/>
      <c r="AG627" s="9"/>
      <c r="AH627" s="9" t="str">
        <f>+IFERROR(VLOOKUP(AG627,DONNEES!M$6:$N626,2,0),"")</f>
        <v/>
      </c>
      <c r="AI627" s="9"/>
      <c r="AJ627" s="9" t="str">
        <f>IF(A_remplir!U640&lt;&gt;"",A_remplir!U640,"")</f>
        <v/>
      </c>
      <c r="AK627" s="9"/>
      <c r="AL627" s="9"/>
      <c r="AM627" s="9"/>
      <c r="AN627" s="9"/>
      <c r="AO627" s="9"/>
      <c r="AP627" s="9"/>
      <c r="AQ627" s="9"/>
      <c r="AR627" s="9"/>
      <c r="AS627" s="9"/>
      <c r="AT627" s="9"/>
      <c r="AU627" s="9"/>
      <c r="AV627" s="9"/>
      <c r="AW627" s="9"/>
      <c r="AX627" s="9"/>
      <c r="AY627" s="9"/>
      <c r="AZ627" s="9"/>
      <c r="BA627" s="9"/>
      <c r="BB627" s="9"/>
      <c r="BC627" s="44" t="str">
        <f>IF(AND(AC627&lt;&gt;"",AF627&lt;&gt;""),SUMPRODUCT((A_remplir!A640:A1629=A627)*A_remplir!D640:D1629),"")</f>
        <v/>
      </c>
      <c r="BD627" s="9"/>
      <c r="BE627" s="9"/>
      <c r="BF627" s="9"/>
      <c r="BG627" s="9"/>
      <c r="BH627" s="9"/>
      <c r="BI627" s="9"/>
      <c r="BJ627" s="9"/>
      <c r="BK627" s="9"/>
      <c r="BL627" s="9"/>
      <c r="BM627" s="9"/>
      <c r="BN627" s="9"/>
      <c r="BO627" s="9"/>
      <c r="BP627" s="9"/>
      <c r="BQ627" s="9"/>
      <c r="BR627" s="9"/>
      <c r="BS627" s="9"/>
      <c r="BT627" s="9"/>
      <c r="BU627" s="9"/>
      <c r="BV627" s="9"/>
      <c r="BW627" s="9"/>
      <c r="BX627" s="9"/>
      <c r="BY627" s="9"/>
      <c r="BZ627" s="9"/>
      <c r="CA627" s="9"/>
      <c r="CB627" s="9"/>
      <c r="CC627" s="9"/>
      <c r="CD627" s="9"/>
      <c r="CE627" s="9"/>
      <c r="CF627" s="9"/>
      <c r="CG627" s="9"/>
      <c r="CH627" s="9"/>
      <c r="CI627" s="9"/>
      <c r="CJ627" s="9"/>
      <c r="CK627" s="9"/>
      <c r="CL627" s="9"/>
      <c r="CM627" s="9" t="str">
        <f>IF(A_remplir!U640&lt;&gt;"",A_remplir!U640,"")</f>
        <v/>
      </c>
      <c r="CN627" s="9" t="str">
        <f>IF(A_remplir!W640&lt;&gt;"",A_remplir!W640,"")</f>
        <v/>
      </c>
      <c r="CO627" s="36" t="str">
        <f t="shared" si="19"/>
        <v/>
      </c>
    </row>
    <row r="628" spans="1:93" x14ac:dyDescent="0.25">
      <c r="A628" s="9"/>
      <c r="B628" s="9"/>
      <c r="C628" s="9"/>
      <c r="D628" s="9"/>
      <c r="E628" s="9"/>
      <c r="F628" s="9" t="str">
        <f>IF(A628&lt;&gt;"",A_remplir!$B$3,"")</f>
        <v/>
      </c>
      <c r="G628" s="9"/>
      <c r="H628" s="9" t="str">
        <f>IFERROR(VLOOKUP(G628,DONNEES!$C$2:$D$4,2,FALSE),"")</f>
        <v/>
      </c>
      <c r="I628" s="9"/>
      <c r="J628" s="9" t="str">
        <f>IFERROR(VLOOKUP(I628,DONNEES!$A$2:$B$4,2,FALSE),"")</f>
        <v/>
      </c>
      <c r="K628" s="9"/>
      <c r="L628" s="9"/>
      <c r="M628" s="9"/>
      <c r="N628" s="9" t="str">
        <f>IF(IF(A_remplir!B641&lt;&gt;0,A_remplir!B641,A_remplir!D641)=0,"",IF(A_remplir!B641&lt;&gt;0,A_remplir!B641,A_remplir!D641))</f>
        <v/>
      </c>
      <c r="O628" s="9"/>
      <c r="P628" s="9"/>
      <c r="Q628" s="9"/>
      <c r="R628" s="9" t="str">
        <f>IF(A_remplir!L641&lt;&gt;0,A_remplir!L641,"")</f>
        <v/>
      </c>
      <c r="S628" s="9" t="str">
        <f t="shared" si="20"/>
        <v/>
      </c>
      <c r="T628" s="9" t="str">
        <f>IF(A_remplir!I641&lt;&gt;0,A_remplir!I641,"")</f>
        <v/>
      </c>
      <c r="U628" s="9"/>
      <c r="V628" s="39" t="str">
        <f>IF(BC628&lt;&gt;"",A_remplir!$B$6,"")</f>
        <v/>
      </c>
      <c r="W628" s="9"/>
      <c r="X628" s="9"/>
      <c r="Y628" s="9"/>
      <c r="Z628" s="9"/>
      <c r="AA628" s="9"/>
      <c r="AB628" s="9"/>
      <c r="AC628" s="9"/>
      <c r="AD628" s="9"/>
      <c r="AE628" s="9"/>
      <c r="AF628" s="9"/>
      <c r="AG628" s="9"/>
      <c r="AH628" s="9" t="str">
        <f>+IFERROR(VLOOKUP(AG628,DONNEES!M$6:$N627,2,0),"")</f>
        <v/>
      </c>
      <c r="AI628" s="9"/>
      <c r="AJ628" s="9" t="str">
        <f>IF(A_remplir!U641&lt;&gt;"",A_remplir!U641,"")</f>
        <v/>
      </c>
      <c r="AK628" s="9"/>
      <c r="AL628" s="9"/>
      <c r="AM628" s="9"/>
      <c r="AN628" s="9"/>
      <c r="AO628" s="9"/>
      <c r="AP628" s="9"/>
      <c r="AQ628" s="9"/>
      <c r="AR628" s="9"/>
      <c r="AS628" s="9"/>
      <c r="AT628" s="9"/>
      <c r="AU628" s="9"/>
      <c r="AV628" s="9"/>
      <c r="AW628" s="9"/>
      <c r="AX628" s="9"/>
      <c r="AY628" s="9"/>
      <c r="AZ628" s="9"/>
      <c r="BA628" s="9"/>
      <c r="BB628" s="9"/>
      <c r="BC628" s="44" t="str">
        <f>IF(AND(AC628&lt;&gt;"",AF628&lt;&gt;""),SUMPRODUCT((A_remplir!A641:A1630=A628)*A_remplir!D641:D1630),"")</f>
        <v/>
      </c>
      <c r="BD628" s="9"/>
      <c r="BE628" s="9"/>
      <c r="BF628" s="9"/>
      <c r="BG628" s="9"/>
      <c r="BH628" s="9"/>
      <c r="BI628" s="9"/>
      <c r="BJ628" s="9"/>
      <c r="BK628" s="9"/>
      <c r="BL628" s="9"/>
      <c r="BM628" s="9"/>
      <c r="BN628" s="9"/>
      <c r="BO628" s="9"/>
      <c r="BP628" s="9"/>
      <c r="BQ628" s="9"/>
      <c r="BR628" s="9"/>
      <c r="BS628" s="9"/>
      <c r="BT628" s="9"/>
      <c r="BU628" s="9"/>
      <c r="BV628" s="9"/>
      <c r="BW628" s="9"/>
      <c r="BX628" s="9"/>
      <c r="BY628" s="9"/>
      <c r="BZ628" s="9"/>
      <c r="CA628" s="9"/>
      <c r="CB628" s="9"/>
      <c r="CC628" s="9"/>
      <c r="CD628" s="9"/>
      <c r="CE628" s="9"/>
      <c r="CF628" s="9"/>
      <c r="CG628" s="9"/>
      <c r="CH628" s="9"/>
      <c r="CI628" s="9"/>
      <c r="CJ628" s="9"/>
      <c r="CK628" s="9"/>
      <c r="CL628" s="9"/>
      <c r="CM628" s="9" t="str">
        <f>IF(A_remplir!U641&lt;&gt;"",A_remplir!U641,"")</f>
        <v/>
      </c>
      <c r="CN628" s="9" t="str">
        <f>IF(A_remplir!W641&lt;&gt;"",A_remplir!W641,"")</f>
        <v/>
      </c>
      <c r="CO628" s="36" t="str">
        <f t="shared" si="19"/>
        <v/>
      </c>
    </row>
    <row r="629" spans="1:93" x14ac:dyDescent="0.25">
      <c r="A629" s="9"/>
      <c r="B629" s="9"/>
      <c r="C629" s="9"/>
      <c r="D629" s="9"/>
      <c r="E629" s="9"/>
      <c r="F629" s="9" t="str">
        <f>IF(A629&lt;&gt;"",A_remplir!$B$3,"")</f>
        <v/>
      </c>
      <c r="G629" s="9"/>
      <c r="H629" s="9" t="str">
        <f>IFERROR(VLOOKUP(G629,DONNEES!$C$2:$D$4,2,FALSE),"")</f>
        <v/>
      </c>
      <c r="I629" s="9"/>
      <c r="J629" s="9" t="str">
        <f>IFERROR(VLOOKUP(I629,DONNEES!$A$2:$B$4,2,FALSE),"")</f>
        <v/>
      </c>
      <c r="K629" s="9"/>
      <c r="L629" s="9"/>
      <c r="M629" s="9"/>
      <c r="N629" s="9" t="str">
        <f>IF(IF(A_remplir!B642&lt;&gt;0,A_remplir!B642,A_remplir!D642)=0,"",IF(A_remplir!B642&lt;&gt;0,A_remplir!B642,A_remplir!D642))</f>
        <v/>
      </c>
      <c r="O629" s="9"/>
      <c r="P629" s="9"/>
      <c r="Q629" s="9"/>
      <c r="R629" s="9" t="str">
        <f>IF(A_remplir!L642&lt;&gt;0,A_remplir!L642,"")</f>
        <v/>
      </c>
      <c r="S629" s="9" t="str">
        <f t="shared" si="20"/>
        <v/>
      </c>
      <c r="T629" s="9" t="str">
        <f>IF(A_remplir!I642&lt;&gt;0,A_remplir!I642,"")</f>
        <v/>
      </c>
      <c r="U629" s="9"/>
      <c r="V629" s="39" t="str">
        <f>IF(BC629&lt;&gt;"",A_remplir!$B$6,"")</f>
        <v/>
      </c>
      <c r="W629" s="9"/>
      <c r="X629" s="9"/>
      <c r="Y629" s="9"/>
      <c r="Z629" s="9"/>
      <c r="AA629" s="9"/>
      <c r="AB629" s="9"/>
      <c r="AC629" s="9"/>
      <c r="AD629" s="9"/>
      <c r="AE629" s="9"/>
      <c r="AF629" s="9"/>
      <c r="AG629" s="9"/>
      <c r="AH629" s="9" t="str">
        <f>+IFERROR(VLOOKUP(AG629,DONNEES!M$6:$N628,2,0),"")</f>
        <v/>
      </c>
      <c r="AI629" s="9"/>
      <c r="AJ629" s="9" t="str">
        <f>IF(A_remplir!U642&lt;&gt;"",A_remplir!U642,"")</f>
        <v/>
      </c>
      <c r="AK629" s="9"/>
      <c r="AL629" s="9"/>
      <c r="AM629" s="9"/>
      <c r="AN629" s="9"/>
      <c r="AO629" s="9"/>
      <c r="AP629" s="9"/>
      <c r="AQ629" s="9"/>
      <c r="AR629" s="9"/>
      <c r="AS629" s="9"/>
      <c r="AT629" s="9"/>
      <c r="AU629" s="9"/>
      <c r="AV629" s="9"/>
      <c r="AW629" s="9"/>
      <c r="AX629" s="9"/>
      <c r="AY629" s="9"/>
      <c r="AZ629" s="9"/>
      <c r="BA629" s="9"/>
      <c r="BB629" s="9"/>
      <c r="BC629" s="44" t="str">
        <f>IF(AND(AC629&lt;&gt;"",AF629&lt;&gt;""),SUMPRODUCT((A_remplir!A642:A1631=A629)*A_remplir!D642:D1631),"")</f>
        <v/>
      </c>
      <c r="BD629" s="9"/>
      <c r="BE629" s="9"/>
      <c r="BF629" s="9"/>
      <c r="BG629" s="9"/>
      <c r="BH629" s="9"/>
      <c r="BI629" s="9"/>
      <c r="BJ629" s="9"/>
      <c r="BK629" s="9"/>
      <c r="BL629" s="9"/>
      <c r="BM629" s="9"/>
      <c r="BN629" s="9"/>
      <c r="BO629" s="9"/>
      <c r="BP629" s="9"/>
      <c r="BQ629" s="9"/>
      <c r="BR629" s="9"/>
      <c r="BS629" s="9"/>
      <c r="BT629" s="9"/>
      <c r="BU629" s="9"/>
      <c r="BV629" s="9"/>
      <c r="BW629" s="9"/>
      <c r="BX629" s="9"/>
      <c r="BY629" s="9"/>
      <c r="BZ629" s="9"/>
      <c r="CA629" s="9"/>
      <c r="CB629" s="9"/>
      <c r="CC629" s="9"/>
      <c r="CD629" s="9"/>
      <c r="CE629" s="9"/>
      <c r="CF629" s="9"/>
      <c r="CG629" s="9"/>
      <c r="CH629" s="9"/>
      <c r="CI629" s="9"/>
      <c r="CJ629" s="9"/>
      <c r="CK629" s="9"/>
      <c r="CL629" s="9"/>
      <c r="CM629" s="9" t="str">
        <f>IF(A_remplir!U642&lt;&gt;"",A_remplir!U642,"")</f>
        <v/>
      </c>
      <c r="CN629" s="9" t="str">
        <f>IF(A_remplir!W642&lt;&gt;"",A_remplir!W642,"")</f>
        <v/>
      </c>
      <c r="CO629" s="36" t="str">
        <f t="shared" si="19"/>
        <v/>
      </c>
    </row>
    <row r="630" spans="1:93" x14ac:dyDescent="0.25">
      <c r="A630" s="9"/>
      <c r="B630" s="9"/>
      <c r="C630" s="9"/>
      <c r="D630" s="9"/>
      <c r="E630" s="9"/>
      <c r="F630" s="9" t="str">
        <f>IF(A630&lt;&gt;"",A_remplir!$B$3,"")</f>
        <v/>
      </c>
      <c r="G630" s="9"/>
      <c r="H630" s="9" t="str">
        <f>IFERROR(VLOOKUP(G630,DONNEES!$C$2:$D$4,2,FALSE),"")</f>
        <v/>
      </c>
      <c r="I630" s="9"/>
      <c r="J630" s="9" t="str">
        <f>IFERROR(VLOOKUP(I630,DONNEES!$A$2:$B$4,2,FALSE),"")</f>
        <v/>
      </c>
      <c r="K630" s="9"/>
      <c r="L630" s="9"/>
      <c r="M630" s="9"/>
      <c r="N630" s="9" t="str">
        <f>IF(IF(A_remplir!B643&lt;&gt;0,A_remplir!B643,A_remplir!D643)=0,"",IF(A_remplir!B643&lt;&gt;0,A_remplir!B643,A_remplir!D643))</f>
        <v/>
      </c>
      <c r="O630" s="9"/>
      <c r="P630" s="9"/>
      <c r="Q630" s="9"/>
      <c r="R630" s="9" t="str">
        <f>IF(A_remplir!L643&lt;&gt;0,A_remplir!L643,"")</f>
        <v/>
      </c>
      <c r="S630" s="9" t="str">
        <f t="shared" si="20"/>
        <v/>
      </c>
      <c r="T630" s="9" t="str">
        <f>IF(A_remplir!I643&lt;&gt;0,A_remplir!I643,"")</f>
        <v/>
      </c>
      <c r="U630" s="9"/>
      <c r="V630" s="39" t="str">
        <f>IF(BC630&lt;&gt;"",A_remplir!$B$6,"")</f>
        <v/>
      </c>
      <c r="W630" s="9"/>
      <c r="X630" s="9"/>
      <c r="Y630" s="9"/>
      <c r="Z630" s="9"/>
      <c r="AA630" s="9"/>
      <c r="AB630" s="9"/>
      <c r="AC630" s="9"/>
      <c r="AD630" s="9"/>
      <c r="AE630" s="9"/>
      <c r="AF630" s="9"/>
      <c r="AG630" s="9"/>
      <c r="AH630" s="9" t="str">
        <f>+IFERROR(VLOOKUP(AG630,DONNEES!M$6:$N629,2,0),"")</f>
        <v/>
      </c>
      <c r="AI630" s="9"/>
      <c r="AJ630" s="9" t="str">
        <f>IF(A_remplir!U643&lt;&gt;"",A_remplir!U643,"")</f>
        <v/>
      </c>
      <c r="AK630" s="9"/>
      <c r="AL630" s="9"/>
      <c r="AM630" s="9"/>
      <c r="AN630" s="9"/>
      <c r="AO630" s="9"/>
      <c r="AP630" s="9"/>
      <c r="AQ630" s="9"/>
      <c r="AR630" s="9"/>
      <c r="AS630" s="9"/>
      <c r="AT630" s="9"/>
      <c r="AU630" s="9"/>
      <c r="AV630" s="9"/>
      <c r="AW630" s="9"/>
      <c r="AX630" s="9"/>
      <c r="AY630" s="9"/>
      <c r="AZ630" s="9"/>
      <c r="BA630" s="9"/>
      <c r="BB630" s="9"/>
      <c r="BC630" s="44" t="str">
        <f>IF(AND(AC630&lt;&gt;"",AF630&lt;&gt;""),SUMPRODUCT((A_remplir!A643:A1632=A630)*A_remplir!D643:D1632),"")</f>
        <v/>
      </c>
      <c r="BD630" s="9"/>
      <c r="BE630" s="9"/>
      <c r="BF630" s="9"/>
      <c r="BG630" s="9"/>
      <c r="BH630" s="9"/>
      <c r="BI630" s="9"/>
      <c r="BJ630" s="9"/>
      <c r="BK630" s="9"/>
      <c r="BL630" s="9"/>
      <c r="BM630" s="9"/>
      <c r="BN630" s="9"/>
      <c r="BO630" s="9"/>
      <c r="BP630" s="9"/>
      <c r="BQ630" s="9"/>
      <c r="BR630" s="9"/>
      <c r="BS630" s="9"/>
      <c r="BT630" s="9"/>
      <c r="BU630" s="9"/>
      <c r="BV630" s="9"/>
      <c r="BW630" s="9"/>
      <c r="BX630" s="9"/>
      <c r="BY630" s="9"/>
      <c r="BZ630" s="9"/>
      <c r="CA630" s="9"/>
      <c r="CB630" s="9"/>
      <c r="CC630" s="9"/>
      <c r="CD630" s="9"/>
      <c r="CE630" s="9"/>
      <c r="CF630" s="9"/>
      <c r="CG630" s="9"/>
      <c r="CH630" s="9"/>
      <c r="CI630" s="9"/>
      <c r="CJ630" s="9"/>
      <c r="CK630" s="9"/>
      <c r="CL630" s="9"/>
      <c r="CM630" s="9" t="str">
        <f>IF(A_remplir!U643&lt;&gt;"",A_remplir!U643,"")</f>
        <v/>
      </c>
      <c r="CN630" s="9" t="str">
        <f>IF(A_remplir!W643&lt;&gt;"",A_remplir!W643,"")</f>
        <v/>
      </c>
      <c r="CO630" s="36" t="str">
        <f t="shared" si="19"/>
        <v/>
      </c>
    </row>
    <row r="631" spans="1:93" x14ac:dyDescent="0.25">
      <c r="A631" s="9"/>
      <c r="B631" s="9"/>
      <c r="C631" s="9"/>
      <c r="D631" s="9"/>
      <c r="E631" s="9"/>
      <c r="F631" s="9" t="str">
        <f>IF(A631&lt;&gt;"",A_remplir!$B$3,"")</f>
        <v/>
      </c>
      <c r="G631" s="9"/>
      <c r="H631" s="9" t="str">
        <f>IFERROR(VLOOKUP(G631,DONNEES!$C$2:$D$4,2,FALSE),"")</f>
        <v/>
      </c>
      <c r="I631" s="9"/>
      <c r="J631" s="9" t="str">
        <f>IFERROR(VLOOKUP(I631,DONNEES!$A$2:$B$4,2,FALSE),"")</f>
        <v/>
      </c>
      <c r="K631" s="9"/>
      <c r="L631" s="9"/>
      <c r="M631" s="9"/>
      <c r="N631" s="9" t="str">
        <f>IF(IF(A_remplir!B644&lt;&gt;0,A_remplir!B644,A_remplir!D644)=0,"",IF(A_remplir!B644&lt;&gt;0,A_remplir!B644,A_remplir!D644))</f>
        <v/>
      </c>
      <c r="O631" s="9"/>
      <c r="P631" s="9"/>
      <c r="Q631" s="9"/>
      <c r="R631" s="9" t="str">
        <f>IF(A_remplir!L644&lt;&gt;0,A_remplir!L644,"")</f>
        <v/>
      </c>
      <c r="S631" s="9" t="str">
        <f t="shared" si="20"/>
        <v/>
      </c>
      <c r="T631" s="9" t="str">
        <f>IF(A_remplir!I644&lt;&gt;0,A_remplir!I644,"")</f>
        <v/>
      </c>
      <c r="U631" s="9"/>
      <c r="V631" s="39" t="str">
        <f>IF(BC631&lt;&gt;"",A_remplir!$B$6,"")</f>
        <v/>
      </c>
      <c r="W631" s="9"/>
      <c r="X631" s="9"/>
      <c r="Y631" s="9"/>
      <c r="Z631" s="9"/>
      <c r="AA631" s="9"/>
      <c r="AB631" s="9"/>
      <c r="AC631" s="9"/>
      <c r="AD631" s="9"/>
      <c r="AE631" s="9"/>
      <c r="AF631" s="9"/>
      <c r="AG631" s="9"/>
      <c r="AH631" s="9" t="str">
        <f>+IFERROR(VLOOKUP(AG631,DONNEES!M$6:$N630,2,0),"")</f>
        <v/>
      </c>
      <c r="AI631" s="9"/>
      <c r="AJ631" s="9" t="str">
        <f>IF(A_remplir!U644&lt;&gt;"",A_remplir!U644,"")</f>
        <v/>
      </c>
      <c r="AK631" s="9"/>
      <c r="AL631" s="9"/>
      <c r="AM631" s="9"/>
      <c r="AN631" s="9"/>
      <c r="AO631" s="9"/>
      <c r="AP631" s="9"/>
      <c r="AQ631" s="9"/>
      <c r="AR631" s="9"/>
      <c r="AS631" s="9"/>
      <c r="AT631" s="9"/>
      <c r="AU631" s="9"/>
      <c r="AV631" s="9"/>
      <c r="AW631" s="9"/>
      <c r="AX631" s="9"/>
      <c r="AY631" s="9"/>
      <c r="AZ631" s="9"/>
      <c r="BA631" s="9"/>
      <c r="BB631" s="9"/>
      <c r="BC631" s="44" t="str">
        <f>IF(AND(AC631&lt;&gt;"",AF631&lt;&gt;""),SUMPRODUCT((A_remplir!A644:A1633=A631)*A_remplir!D644:D1633),"")</f>
        <v/>
      </c>
      <c r="BD631" s="9"/>
      <c r="BE631" s="9"/>
      <c r="BF631" s="9"/>
      <c r="BG631" s="9"/>
      <c r="BH631" s="9"/>
      <c r="BI631" s="9"/>
      <c r="BJ631" s="9"/>
      <c r="BK631" s="9"/>
      <c r="BL631" s="9"/>
      <c r="BM631" s="9"/>
      <c r="BN631" s="9"/>
      <c r="BO631" s="9"/>
      <c r="BP631" s="9"/>
      <c r="BQ631" s="9"/>
      <c r="BR631" s="9"/>
      <c r="BS631" s="9"/>
      <c r="BT631" s="9"/>
      <c r="BU631" s="9"/>
      <c r="BV631" s="9"/>
      <c r="BW631" s="9"/>
      <c r="BX631" s="9"/>
      <c r="BY631" s="9"/>
      <c r="BZ631" s="9"/>
      <c r="CA631" s="9"/>
      <c r="CB631" s="9"/>
      <c r="CC631" s="9"/>
      <c r="CD631" s="9"/>
      <c r="CE631" s="9"/>
      <c r="CF631" s="9"/>
      <c r="CG631" s="9"/>
      <c r="CH631" s="9"/>
      <c r="CI631" s="9"/>
      <c r="CJ631" s="9"/>
      <c r="CK631" s="9"/>
      <c r="CL631" s="9"/>
      <c r="CM631" s="9" t="str">
        <f>IF(A_remplir!U644&lt;&gt;"",A_remplir!U644,"")</f>
        <v/>
      </c>
      <c r="CN631" s="9" t="str">
        <f>IF(A_remplir!W644&lt;&gt;"",A_remplir!W644,"")</f>
        <v/>
      </c>
      <c r="CO631" s="36" t="str">
        <f t="shared" si="19"/>
        <v/>
      </c>
    </row>
    <row r="632" spans="1:93" x14ac:dyDescent="0.25">
      <c r="A632" s="9"/>
      <c r="B632" s="9"/>
      <c r="C632" s="9"/>
      <c r="D632" s="9"/>
      <c r="E632" s="9"/>
      <c r="F632" s="9" t="str">
        <f>IF(A632&lt;&gt;"",A_remplir!$B$3,"")</f>
        <v/>
      </c>
      <c r="G632" s="9"/>
      <c r="H632" s="9" t="str">
        <f>IFERROR(VLOOKUP(G632,DONNEES!$C$2:$D$4,2,FALSE),"")</f>
        <v/>
      </c>
      <c r="I632" s="9"/>
      <c r="J632" s="9" t="str">
        <f>IFERROR(VLOOKUP(I632,DONNEES!$A$2:$B$4,2,FALSE),"")</f>
        <v/>
      </c>
      <c r="K632" s="9"/>
      <c r="L632" s="9"/>
      <c r="M632" s="9"/>
      <c r="N632" s="9" t="str">
        <f>IF(IF(A_remplir!B645&lt;&gt;0,A_remplir!B645,A_remplir!D645)=0,"",IF(A_remplir!B645&lt;&gt;0,A_remplir!B645,A_remplir!D645))</f>
        <v/>
      </c>
      <c r="O632" s="9"/>
      <c r="P632" s="9"/>
      <c r="Q632" s="9"/>
      <c r="R632" s="9" t="str">
        <f>IF(A_remplir!L645&lt;&gt;0,A_remplir!L645,"")</f>
        <v/>
      </c>
      <c r="S632" s="9" t="str">
        <f t="shared" si="20"/>
        <v/>
      </c>
      <c r="T632" s="9" t="str">
        <f>IF(A_remplir!I645&lt;&gt;0,A_remplir!I645,"")</f>
        <v/>
      </c>
      <c r="U632" s="9"/>
      <c r="V632" s="39" t="str">
        <f>IF(BC632&lt;&gt;"",A_remplir!$B$6,"")</f>
        <v/>
      </c>
      <c r="W632" s="9"/>
      <c r="X632" s="9"/>
      <c r="Y632" s="9"/>
      <c r="Z632" s="9"/>
      <c r="AA632" s="9"/>
      <c r="AB632" s="9"/>
      <c r="AC632" s="9"/>
      <c r="AD632" s="9"/>
      <c r="AE632" s="9"/>
      <c r="AF632" s="9"/>
      <c r="AG632" s="9"/>
      <c r="AH632" s="9" t="str">
        <f>+IFERROR(VLOOKUP(AG632,DONNEES!M$6:$N631,2,0),"")</f>
        <v/>
      </c>
      <c r="AI632" s="9"/>
      <c r="AJ632" s="9" t="str">
        <f>IF(A_remplir!U645&lt;&gt;"",A_remplir!U645,"")</f>
        <v/>
      </c>
      <c r="AK632" s="9"/>
      <c r="AL632" s="9"/>
      <c r="AM632" s="9"/>
      <c r="AN632" s="9"/>
      <c r="AO632" s="9"/>
      <c r="AP632" s="9"/>
      <c r="AQ632" s="9"/>
      <c r="AR632" s="9"/>
      <c r="AS632" s="9"/>
      <c r="AT632" s="9"/>
      <c r="AU632" s="9"/>
      <c r="AV632" s="9"/>
      <c r="AW632" s="9"/>
      <c r="AX632" s="9"/>
      <c r="AY632" s="9"/>
      <c r="AZ632" s="9"/>
      <c r="BA632" s="9"/>
      <c r="BB632" s="9"/>
      <c r="BC632" s="44" t="str">
        <f>IF(AND(AC632&lt;&gt;"",AF632&lt;&gt;""),SUMPRODUCT((A_remplir!A645:A1634=A632)*A_remplir!D645:D1634),"")</f>
        <v/>
      </c>
      <c r="BD632" s="9"/>
      <c r="BE632" s="9"/>
      <c r="BF632" s="9"/>
      <c r="BG632" s="9"/>
      <c r="BH632" s="9"/>
      <c r="BI632" s="9"/>
      <c r="BJ632" s="9"/>
      <c r="BK632" s="9"/>
      <c r="BL632" s="9"/>
      <c r="BM632" s="9"/>
      <c r="BN632" s="9"/>
      <c r="BO632" s="9"/>
      <c r="BP632" s="9"/>
      <c r="BQ632" s="9"/>
      <c r="BR632" s="9"/>
      <c r="BS632" s="9"/>
      <c r="BT632" s="9"/>
      <c r="BU632" s="9"/>
      <c r="BV632" s="9"/>
      <c r="BW632" s="9"/>
      <c r="BX632" s="9"/>
      <c r="BY632" s="9"/>
      <c r="BZ632" s="9"/>
      <c r="CA632" s="9"/>
      <c r="CB632" s="9"/>
      <c r="CC632" s="9"/>
      <c r="CD632" s="9"/>
      <c r="CE632" s="9"/>
      <c r="CF632" s="9"/>
      <c r="CG632" s="9"/>
      <c r="CH632" s="9"/>
      <c r="CI632" s="9"/>
      <c r="CJ632" s="9"/>
      <c r="CK632" s="9"/>
      <c r="CL632" s="9"/>
      <c r="CM632" s="9" t="str">
        <f>IF(A_remplir!U645&lt;&gt;"",A_remplir!U645,"")</f>
        <v/>
      </c>
      <c r="CN632" s="9" t="str">
        <f>IF(A_remplir!W645&lt;&gt;"",A_remplir!W645,"")</f>
        <v/>
      </c>
      <c r="CO632" s="36" t="str">
        <f t="shared" si="19"/>
        <v/>
      </c>
    </row>
    <row r="633" spans="1:93" x14ac:dyDescent="0.25">
      <c r="A633" s="9"/>
      <c r="B633" s="9"/>
      <c r="C633" s="9"/>
      <c r="D633" s="9"/>
      <c r="E633" s="9"/>
      <c r="F633" s="9" t="str">
        <f>IF(A633&lt;&gt;"",A_remplir!$B$3,"")</f>
        <v/>
      </c>
      <c r="G633" s="9"/>
      <c r="H633" s="9" t="str">
        <f>IFERROR(VLOOKUP(G633,DONNEES!$C$2:$D$4,2,FALSE),"")</f>
        <v/>
      </c>
      <c r="I633" s="9"/>
      <c r="J633" s="9" t="str">
        <f>IFERROR(VLOOKUP(I633,DONNEES!$A$2:$B$4,2,FALSE),"")</f>
        <v/>
      </c>
      <c r="K633" s="9"/>
      <c r="L633" s="9"/>
      <c r="M633" s="9"/>
      <c r="N633" s="9" t="str">
        <f>IF(IF(A_remplir!B646&lt;&gt;0,A_remplir!B646,A_remplir!D646)=0,"",IF(A_remplir!B646&lt;&gt;0,A_remplir!B646,A_remplir!D646))</f>
        <v/>
      </c>
      <c r="O633" s="9"/>
      <c r="P633" s="9"/>
      <c r="Q633" s="9"/>
      <c r="R633" s="9" t="str">
        <f>IF(A_remplir!L646&lt;&gt;0,A_remplir!L646,"")</f>
        <v/>
      </c>
      <c r="S633" s="9" t="str">
        <f t="shared" si="20"/>
        <v/>
      </c>
      <c r="T633" s="9" t="str">
        <f>IF(A_remplir!I646&lt;&gt;0,A_remplir!I646,"")</f>
        <v/>
      </c>
      <c r="U633" s="9"/>
      <c r="V633" s="39" t="str">
        <f>IF(BC633&lt;&gt;"",A_remplir!$B$6,"")</f>
        <v/>
      </c>
      <c r="W633" s="9"/>
      <c r="X633" s="9"/>
      <c r="Y633" s="9"/>
      <c r="Z633" s="9"/>
      <c r="AA633" s="9"/>
      <c r="AB633" s="9"/>
      <c r="AC633" s="9"/>
      <c r="AD633" s="9"/>
      <c r="AE633" s="9"/>
      <c r="AF633" s="9"/>
      <c r="AG633" s="9"/>
      <c r="AH633" s="9" t="str">
        <f>+IFERROR(VLOOKUP(AG633,DONNEES!M$6:$N632,2,0),"")</f>
        <v/>
      </c>
      <c r="AI633" s="9"/>
      <c r="AJ633" s="9" t="str">
        <f>IF(A_remplir!U646&lt;&gt;"",A_remplir!U646,"")</f>
        <v/>
      </c>
      <c r="AK633" s="9"/>
      <c r="AL633" s="9"/>
      <c r="AM633" s="9"/>
      <c r="AN633" s="9"/>
      <c r="AO633" s="9"/>
      <c r="AP633" s="9"/>
      <c r="AQ633" s="9"/>
      <c r="AR633" s="9"/>
      <c r="AS633" s="9"/>
      <c r="AT633" s="9"/>
      <c r="AU633" s="9"/>
      <c r="AV633" s="9"/>
      <c r="AW633" s="9"/>
      <c r="AX633" s="9"/>
      <c r="AY633" s="9"/>
      <c r="AZ633" s="9"/>
      <c r="BA633" s="9"/>
      <c r="BB633" s="9"/>
      <c r="BC633" s="44" t="str">
        <f>IF(AND(AC633&lt;&gt;"",AF633&lt;&gt;""),SUMPRODUCT((A_remplir!A646:A1635=A633)*A_remplir!D646:D1635),"")</f>
        <v/>
      </c>
      <c r="BD633" s="9"/>
      <c r="BE633" s="9"/>
      <c r="BF633" s="9"/>
      <c r="BG633" s="9"/>
      <c r="BH633" s="9"/>
      <c r="BI633" s="9"/>
      <c r="BJ633" s="9"/>
      <c r="BK633" s="9"/>
      <c r="BL633" s="9"/>
      <c r="BM633" s="9"/>
      <c r="BN633" s="9"/>
      <c r="BO633" s="9"/>
      <c r="BP633" s="9"/>
      <c r="BQ633" s="9"/>
      <c r="BR633" s="9"/>
      <c r="BS633" s="9"/>
      <c r="BT633" s="9"/>
      <c r="BU633" s="9"/>
      <c r="BV633" s="9"/>
      <c r="BW633" s="9"/>
      <c r="BX633" s="9"/>
      <c r="BY633" s="9"/>
      <c r="BZ633" s="9"/>
      <c r="CA633" s="9"/>
      <c r="CB633" s="9"/>
      <c r="CC633" s="9"/>
      <c r="CD633" s="9"/>
      <c r="CE633" s="9"/>
      <c r="CF633" s="9"/>
      <c r="CG633" s="9"/>
      <c r="CH633" s="9"/>
      <c r="CI633" s="9"/>
      <c r="CJ633" s="9"/>
      <c r="CK633" s="9"/>
      <c r="CL633" s="9"/>
      <c r="CM633" s="9" t="str">
        <f>IF(A_remplir!U646&lt;&gt;"",A_remplir!U646,"")</f>
        <v/>
      </c>
      <c r="CN633" s="9" t="str">
        <f>IF(A_remplir!W646&lt;&gt;"",A_remplir!W646,"")</f>
        <v/>
      </c>
      <c r="CO633" s="36" t="str">
        <f t="shared" si="19"/>
        <v/>
      </c>
    </row>
    <row r="634" spans="1:93" x14ac:dyDescent="0.25">
      <c r="A634" s="9"/>
      <c r="B634" s="9"/>
      <c r="C634" s="9"/>
      <c r="D634" s="9"/>
      <c r="E634" s="9"/>
      <c r="F634" s="9" t="str">
        <f>IF(A634&lt;&gt;"",A_remplir!$B$3,"")</f>
        <v/>
      </c>
      <c r="G634" s="9"/>
      <c r="H634" s="9" t="str">
        <f>IFERROR(VLOOKUP(G634,DONNEES!$C$2:$D$4,2,FALSE),"")</f>
        <v/>
      </c>
      <c r="I634" s="9"/>
      <c r="J634" s="9" t="str">
        <f>IFERROR(VLOOKUP(I634,DONNEES!$A$2:$B$4,2,FALSE),"")</f>
        <v/>
      </c>
      <c r="K634" s="9"/>
      <c r="L634" s="9"/>
      <c r="M634" s="9"/>
      <c r="N634" s="9" t="str">
        <f>IF(IF(A_remplir!B647&lt;&gt;0,A_remplir!B647,A_remplir!D647)=0,"",IF(A_remplir!B647&lt;&gt;0,A_remplir!B647,A_remplir!D647))</f>
        <v/>
      </c>
      <c r="O634" s="9"/>
      <c r="P634" s="9"/>
      <c r="Q634" s="9"/>
      <c r="R634" s="9" t="str">
        <f>IF(A_remplir!L647&lt;&gt;0,A_remplir!L647,"")</f>
        <v/>
      </c>
      <c r="S634" s="9" t="str">
        <f t="shared" si="20"/>
        <v/>
      </c>
      <c r="T634" s="9" t="str">
        <f>IF(A_remplir!I647&lt;&gt;0,A_remplir!I647,"")</f>
        <v/>
      </c>
      <c r="U634" s="9"/>
      <c r="V634" s="39" t="str">
        <f>IF(BC634&lt;&gt;"",A_remplir!$B$6,"")</f>
        <v/>
      </c>
      <c r="W634" s="9"/>
      <c r="X634" s="9"/>
      <c r="Y634" s="9"/>
      <c r="Z634" s="9"/>
      <c r="AA634" s="9"/>
      <c r="AB634" s="9"/>
      <c r="AC634" s="9"/>
      <c r="AD634" s="9"/>
      <c r="AE634" s="9"/>
      <c r="AF634" s="9"/>
      <c r="AG634" s="9"/>
      <c r="AH634" s="9" t="str">
        <f>+IFERROR(VLOOKUP(AG634,DONNEES!M$6:$N633,2,0),"")</f>
        <v/>
      </c>
      <c r="AI634" s="9"/>
      <c r="AJ634" s="9" t="str">
        <f>IF(A_remplir!U647&lt;&gt;"",A_remplir!U647,"")</f>
        <v/>
      </c>
      <c r="AK634" s="9"/>
      <c r="AL634" s="9"/>
      <c r="AM634" s="9"/>
      <c r="AN634" s="9"/>
      <c r="AO634" s="9"/>
      <c r="AP634" s="9"/>
      <c r="AQ634" s="9"/>
      <c r="AR634" s="9"/>
      <c r="AS634" s="9"/>
      <c r="AT634" s="9"/>
      <c r="AU634" s="9"/>
      <c r="AV634" s="9"/>
      <c r="AW634" s="9"/>
      <c r="AX634" s="9"/>
      <c r="AY634" s="9"/>
      <c r="AZ634" s="9"/>
      <c r="BA634" s="9"/>
      <c r="BB634" s="9"/>
      <c r="BC634" s="44" t="str">
        <f>IF(AND(AC634&lt;&gt;"",AF634&lt;&gt;""),SUMPRODUCT((A_remplir!A647:A1636=A634)*A_remplir!D647:D1636),"")</f>
        <v/>
      </c>
      <c r="BD634" s="9"/>
      <c r="BE634" s="9"/>
      <c r="BF634" s="9"/>
      <c r="BG634" s="9"/>
      <c r="BH634" s="9"/>
      <c r="BI634" s="9"/>
      <c r="BJ634" s="9"/>
      <c r="BK634" s="9"/>
      <c r="BL634" s="9"/>
      <c r="BM634" s="9"/>
      <c r="BN634" s="9"/>
      <c r="BO634" s="9"/>
      <c r="BP634" s="9"/>
      <c r="BQ634" s="9"/>
      <c r="BR634" s="9"/>
      <c r="BS634" s="9"/>
      <c r="BT634" s="9"/>
      <c r="BU634" s="9"/>
      <c r="BV634" s="9"/>
      <c r="BW634" s="9"/>
      <c r="BX634" s="9"/>
      <c r="BY634" s="9"/>
      <c r="BZ634" s="9"/>
      <c r="CA634" s="9"/>
      <c r="CB634" s="9"/>
      <c r="CC634" s="9"/>
      <c r="CD634" s="9"/>
      <c r="CE634" s="9"/>
      <c r="CF634" s="9"/>
      <c r="CG634" s="9"/>
      <c r="CH634" s="9"/>
      <c r="CI634" s="9"/>
      <c r="CJ634" s="9"/>
      <c r="CK634" s="9"/>
      <c r="CL634" s="9"/>
      <c r="CM634" s="9" t="str">
        <f>IF(A_remplir!U647&lt;&gt;"",A_remplir!U647,"")</f>
        <v/>
      </c>
      <c r="CN634" s="9" t="str">
        <f>IF(A_remplir!W647&lt;&gt;"",A_remplir!W647,"")</f>
        <v/>
      </c>
      <c r="CO634" s="36" t="str">
        <f t="shared" ref="CO634:CO697" si="21">IF(CM634&lt;&gt;"","01","")</f>
        <v/>
      </c>
    </row>
    <row r="635" spans="1:93" x14ac:dyDescent="0.25">
      <c r="A635" s="9"/>
      <c r="B635" s="9"/>
      <c r="C635" s="9"/>
      <c r="D635" s="9"/>
      <c r="E635" s="9"/>
      <c r="F635" s="9" t="str">
        <f>IF(A635&lt;&gt;"",A_remplir!$B$3,"")</f>
        <v/>
      </c>
      <c r="G635" s="9"/>
      <c r="H635" s="9" t="str">
        <f>IFERROR(VLOOKUP(G635,DONNEES!$C$2:$D$4,2,FALSE),"")</f>
        <v/>
      </c>
      <c r="I635" s="9"/>
      <c r="J635" s="9" t="str">
        <f>IFERROR(VLOOKUP(I635,DONNEES!$A$2:$B$4,2,FALSE),"")</f>
        <v/>
      </c>
      <c r="K635" s="9"/>
      <c r="L635" s="9"/>
      <c r="M635" s="9"/>
      <c r="N635" s="9" t="str">
        <f>IF(IF(A_remplir!B648&lt;&gt;0,A_remplir!B648,A_remplir!D648)=0,"",IF(A_remplir!B648&lt;&gt;0,A_remplir!B648,A_remplir!D648))</f>
        <v/>
      </c>
      <c r="O635" s="9"/>
      <c r="P635" s="9"/>
      <c r="Q635" s="9"/>
      <c r="R635" s="9" t="str">
        <f>IF(A_remplir!L648&lt;&gt;0,A_remplir!L648,"")</f>
        <v/>
      </c>
      <c r="S635" s="9" t="str">
        <f t="shared" si="20"/>
        <v/>
      </c>
      <c r="T635" s="9" t="str">
        <f>IF(A_remplir!I648&lt;&gt;0,A_remplir!I648,"")</f>
        <v/>
      </c>
      <c r="U635" s="9"/>
      <c r="V635" s="39" t="str">
        <f>IF(BC635&lt;&gt;"",A_remplir!$B$6,"")</f>
        <v/>
      </c>
      <c r="W635" s="9"/>
      <c r="X635" s="9"/>
      <c r="Y635" s="9"/>
      <c r="Z635" s="9"/>
      <c r="AA635" s="9"/>
      <c r="AB635" s="9"/>
      <c r="AC635" s="9"/>
      <c r="AD635" s="9"/>
      <c r="AE635" s="9"/>
      <c r="AF635" s="9"/>
      <c r="AG635" s="9"/>
      <c r="AH635" s="9" t="str">
        <f>+IFERROR(VLOOKUP(AG635,DONNEES!M$6:$N634,2,0),"")</f>
        <v/>
      </c>
      <c r="AI635" s="9"/>
      <c r="AJ635" s="9" t="str">
        <f>IF(A_remplir!U648&lt;&gt;"",A_remplir!U648,"")</f>
        <v/>
      </c>
      <c r="AK635" s="9"/>
      <c r="AL635" s="9"/>
      <c r="AM635" s="9"/>
      <c r="AN635" s="9"/>
      <c r="AO635" s="9"/>
      <c r="AP635" s="9"/>
      <c r="AQ635" s="9"/>
      <c r="AR635" s="9"/>
      <c r="AS635" s="9"/>
      <c r="AT635" s="9"/>
      <c r="AU635" s="9"/>
      <c r="AV635" s="9"/>
      <c r="AW635" s="9"/>
      <c r="AX635" s="9"/>
      <c r="AY635" s="9"/>
      <c r="AZ635" s="9"/>
      <c r="BA635" s="9"/>
      <c r="BB635" s="9"/>
      <c r="BC635" s="44" t="str">
        <f>IF(AND(AC635&lt;&gt;"",AF635&lt;&gt;""),SUMPRODUCT((A_remplir!A648:A1637=A635)*A_remplir!D648:D1637),"")</f>
        <v/>
      </c>
      <c r="BD635" s="9"/>
      <c r="BE635" s="9"/>
      <c r="BF635" s="9"/>
      <c r="BG635" s="9"/>
      <c r="BH635" s="9"/>
      <c r="BI635" s="9"/>
      <c r="BJ635" s="9"/>
      <c r="BK635" s="9"/>
      <c r="BL635" s="9"/>
      <c r="BM635" s="9"/>
      <c r="BN635" s="9"/>
      <c r="BO635" s="9"/>
      <c r="BP635" s="9"/>
      <c r="BQ635" s="9"/>
      <c r="BR635" s="9"/>
      <c r="BS635" s="9"/>
      <c r="BT635" s="9"/>
      <c r="BU635" s="9"/>
      <c r="BV635" s="9"/>
      <c r="BW635" s="9"/>
      <c r="BX635" s="9"/>
      <c r="BY635" s="9"/>
      <c r="BZ635" s="9"/>
      <c r="CA635" s="9"/>
      <c r="CB635" s="9"/>
      <c r="CC635" s="9"/>
      <c r="CD635" s="9"/>
      <c r="CE635" s="9"/>
      <c r="CF635" s="9"/>
      <c r="CG635" s="9"/>
      <c r="CH635" s="9"/>
      <c r="CI635" s="9"/>
      <c r="CJ635" s="9"/>
      <c r="CK635" s="9"/>
      <c r="CL635" s="9"/>
      <c r="CM635" s="9" t="str">
        <f>IF(A_remplir!U648&lt;&gt;"",A_remplir!U648,"")</f>
        <v/>
      </c>
      <c r="CN635" s="9" t="str">
        <f>IF(A_remplir!W648&lt;&gt;"",A_remplir!W648,"")</f>
        <v/>
      </c>
      <c r="CO635" s="36" t="str">
        <f t="shared" si="21"/>
        <v/>
      </c>
    </row>
    <row r="636" spans="1:93" x14ac:dyDescent="0.25">
      <c r="A636" s="9"/>
      <c r="B636" s="9"/>
      <c r="C636" s="9"/>
      <c r="D636" s="9"/>
      <c r="E636" s="9"/>
      <c r="F636" s="9" t="str">
        <f>IF(A636&lt;&gt;"",A_remplir!$B$3,"")</f>
        <v/>
      </c>
      <c r="G636" s="9"/>
      <c r="H636" s="9" t="str">
        <f>IFERROR(VLOOKUP(G636,DONNEES!$C$2:$D$4,2,FALSE),"")</f>
        <v/>
      </c>
      <c r="I636" s="9"/>
      <c r="J636" s="9" t="str">
        <f>IFERROR(VLOOKUP(I636,DONNEES!$A$2:$B$4,2,FALSE),"")</f>
        <v/>
      </c>
      <c r="K636" s="9"/>
      <c r="L636" s="9"/>
      <c r="M636" s="9"/>
      <c r="N636" s="9" t="str">
        <f>IF(IF(A_remplir!B649&lt;&gt;0,A_remplir!B649,A_remplir!D649)=0,"",IF(A_remplir!B649&lt;&gt;0,A_remplir!B649,A_remplir!D649))</f>
        <v/>
      </c>
      <c r="O636" s="9"/>
      <c r="P636" s="9"/>
      <c r="Q636" s="9"/>
      <c r="R636" s="9" t="str">
        <f>IF(A_remplir!L649&lt;&gt;0,A_remplir!L649,"")</f>
        <v/>
      </c>
      <c r="S636" s="9" t="str">
        <f t="shared" si="20"/>
        <v/>
      </c>
      <c r="T636" s="9" t="str">
        <f>IF(A_remplir!I649&lt;&gt;0,A_remplir!I649,"")</f>
        <v/>
      </c>
      <c r="U636" s="9"/>
      <c r="V636" s="39" t="str">
        <f>IF(BC636&lt;&gt;"",A_remplir!$B$6,"")</f>
        <v/>
      </c>
      <c r="W636" s="9"/>
      <c r="X636" s="9"/>
      <c r="Y636" s="9"/>
      <c r="Z636" s="9"/>
      <c r="AA636" s="9"/>
      <c r="AB636" s="9"/>
      <c r="AC636" s="9"/>
      <c r="AD636" s="9"/>
      <c r="AE636" s="9"/>
      <c r="AF636" s="9"/>
      <c r="AG636" s="9"/>
      <c r="AH636" s="9" t="str">
        <f>+IFERROR(VLOOKUP(AG636,DONNEES!M$6:$N635,2,0),"")</f>
        <v/>
      </c>
      <c r="AI636" s="9"/>
      <c r="AJ636" s="9" t="str">
        <f>IF(A_remplir!U649&lt;&gt;"",A_remplir!U649,"")</f>
        <v/>
      </c>
      <c r="AK636" s="9"/>
      <c r="AL636" s="9"/>
      <c r="AM636" s="9"/>
      <c r="AN636" s="9"/>
      <c r="AO636" s="9"/>
      <c r="AP636" s="9"/>
      <c r="AQ636" s="9"/>
      <c r="AR636" s="9"/>
      <c r="AS636" s="9"/>
      <c r="AT636" s="9"/>
      <c r="AU636" s="9"/>
      <c r="AV636" s="9"/>
      <c r="AW636" s="9"/>
      <c r="AX636" s="9"/>
      <c r="AY636" s="9"/>
      <c r="AZ636" s="9"/>
      <c r="BA636" s="9"/>
      <c r="BB636" s="9"/>
      <c r="BC636" s="44" t="str">
        <f>IF(AND(AC636&lt;&gt;"",AF636&lt;&gt;""),SUMPRODUCT((A_remplir!A649:A1638=A636)*A_remplir!D649:D1638),"")</f>
        <v/>
      </c>
      <c r="BD636" s="9"/>
      <c r="BE636" s="9"/>
      <c r="BF636" s="9"/>
      <c r="BG636" s="9"/>
      <c r="BH636" s="9"/>
      <c r="BI636" s="9"/>
      <c r="BJ636" s="9"/>
      <c r="BK636" s="9"/>
      <c r="BL636" s="9"/>
      <c r="BM636" s="9"/>
      <c r="BN636" s="9"/>
      <c r="BO636" s="9"/>
      <c r="BP636" s="9"/>
      <c r="BQ636" s="9"/>
      <c r="BR636" s="9"/>
      <c r="BS636" s="9"/>
      <c r="BT636" s="9"/>
      <c r="BU636" s="9"/>
      <c r="BV636" s="9"/>
      <c r="BW636" s="9"/>
      <c r="BX636" s="9"/>
      <c r="BY636" s="9"/>
      <c r="BZ636" s="9"/>
      <c r="CA636" s="9"/>
      <c r="CB636" s="9"/>
      <c r="CC636" s="9"/>
      <c r="CD636" s="9"/>
      <c r="CE636" s="9"/>
      <c r="CF636" s="9"/>
      <c r="CG636" s="9"/>
      <c r="CH636" s="9"/>
      <c r="CI636" s="9"/>
      <c r="CJ636" s="9"/>
      <c r="CK636" s="9"/>
      <c r="CL636" s="9"/>
      <c r="CM636" s="9" t="str">
        <f>IF(A_remplir!U649&lt;&gt;"",A_remplir!U649,"")</f>
        <v/>
      </c>
      <c r="CN636" s="9" t="str">
        <f>IF(A_remplir!W649&lt;&gt;"",A_remplir!W649,"")</f>
        <v/>
      </c>
      <c r="CO636" s="36" t="str">
        <f t="shared" si="21"/>
        <v/>
      </c>
    </row>
    <row r="637" spans="1:93" x14ac:dyDescent="0.25">
      <c r="A637" s="9"/>
      <c r="B637" s="9"/>
      <c r="C637" s="9"/>
      <c r="D637" s="9"/>
      <c r="E637" s="9"/>
      <c r="F637" s="9" t="str">
        <f>IF(A637&lt;&gt;"",A_remplir!$B$3,"")</f>
        <v/>
      </c>
      <c r="G637" s="9"/>
      <c r="H637" s="9" t="str">
        <f>IFERROR(VLOOKUP(G637,DONNEES!$C$2:$D$4,2,FALSE),"")</f>
        <v/>
      </c>
      <c r="I637" s="9"/>
      <c r="J637" s="9" t="str">
        <f>IFERROR(VLOOKUP(I637,DONNEES!$A$2:$B$4,2,FALSE),"")</f>
        <v/>
      </c>
      <c r="K637" s="9"/>
      <c r="L637" s="9"/>
      <c r="M637" s="9"/>
      <c r="N637" s="9" t="str">
        <f>IF(IF(A_remplir!B650&lt;&gt;0,A_remplir!B650,A_remplir!D650)=0,"",IF(A_remplir!B650&lt;&gt;0,A_remplir!B650,A_remplir!D650))</f>
        <v/>
      </c>
      <c r="O637" s="9"/>
      <c r="P637" s="9"/>
      <c r="Q637" s="9"/>
      <c r="R637" s="9" t="str">
        <f>IF(A_remplir!L650&lt;&gt;0,A_remplir!L650,"")</f>
        <v/>
      </c>
      <c r="S637" s="9" t="str">
        <f t="shared" si="20"/>
        <v/>
      </c>
      <c r="T637" s="9" t="str">
        <f>IF(A_remplir!I650&lt;&gt;0,A_remplir!I650,"")</f>
        <v/>
      </c>
      <c r="U637" s="9"/>
      <c r="V637" s="39" t="str">
        <f>IF(BC637&lt;&gt;"",A_remplir!$B$6,"")</f>
        <v/>
      </c>
      <c r="W637" s="9"/>
      <c r="X637" s="9"/>
      <c r="Y637" s="9"/>
      <c r="Z637" s="9"/>
      <c r="AA637" s="9"/>
      <c r="AB637" s="9"/>
      <c r="AC637" s="9"/>
      <c r="AD637" s="9"/>
      <c r="AE637" s="9"/>
      <c r="AF637" s="9"/>
      <c r="AG637" s="9"/>
      <c r="AH637" s="9" t="str">
        <f>+IFERROR(VLOOKUP(AG637,DONNEES!M$6:$N636,2,0),"")</f>
        <v/>
      </c>
      <c r="AI637" s="9"/>
      <c r="AJ637" s="9" t="str">
        <f>IF(A_remplir!U650&lt;&gt;"",A_remplir!U650,"")</f>
        <v/>
      </c>
      <c r="AK637" s="9"/>
      <c r="AL637" s="9"/>
      <c r="AM637" s="9"/>
      <c r="AN637" s="9"/>
      <c r="AO637" s="9"/>
      <c r="AP637" s="9"/>
      <c r="AQ637" s="9"/>
      <c r="AR637" s="9"/>
      <c r="AS637" s="9"/>
      <c r="AT637" s="9"/>
      <c r="AU637" s="9"/>
      <c r="AV637" s="9"/>
      <c r="AW637" s="9"/>
      <c r="AX637" s="9"/>
      <c r="AY637" s="9"/>
      <c r="AZ637" s="9"/>
      <c r="BA637" s="9"/>
      <c r="BB637" s="9"/>
      <c r="BC637" s="44" t="str">
        <f>IF(AND(AC637&lt;&gt;"",AF637&lt;&gt;""),SUMPRODUCT((A_remplir!A650:A1639=A637)*A_remplir!D650:D1639),"")</f>
        <v/>
      </c>
      <c r="BD637" s="9"/>
      <c r="BE637" s="9"/>
      <c r="BF637" s="9"/>
      <c r="BG637" s="9"/>
      <c r="BH637" s="9"/>
      <c r="BI637" s="9"/>
      <c r="BJ637" s="9"/>
      <c r="BK637" s="9"/>
      <c r="BL637" s="9"/>
      <c r="BM637" s="9"/>
      <c r="BN637" s="9"/>
      <c r="BO637" s="9"/>
      <c r="BP637" s="9"/>
      <c r="BQ637" s="9"/>
      <c r="BR637" s="9"/>
      <c r="BS637" s="9"/>
      <c r="BT637" s="9"/>
      <c r="BU637" s="9"/>
      <c r="BV637" s="9"/>
      <c r="BW637" s="9"/>
      <c r="BX637" s="9"/>
      <c r="BY637" s="9"/>
      <c r="BZ637" s="9"/>
      <c r="CA637" s="9"/>
      <c r="CB637" s="9"/>
      <c r="CC637" s="9"/>
      <c r="CD637" s="9"/>
      <c r="CE637" s="9"/>
      <c r="CF637" s="9"/>
      <c r="CG637" s="9"/>
      <c r="CH637" s="9"/>
      <c r="CI637" s="9"/>
      <c r="CJ637" s="9"/>
      <c r="CK637" s="9"/>
      <c r="CL637" s="9"/>
      <c r="CM637" s="9" t="str">
        <f>IF(A_remplir!U650&lt;&gt;"",A_remplir!U650,"")</f>
        <v/>
      </c>
      <c r="CN637" s="9" t="str">
        <f>IF(A_remplir!W650&lt;&gt;"",A_remplir!W650,"")</f>
        <v/>
      </c>
      <c r="CO637" s="36" t="str">
        <f t="shared" si="21"/>
        <v/>
      </c>
    </row>
    <row r="638" spans="1:93" x14ac:dyDescent="0.25">
      <c r="A638" s="9"/>
      <c r="B638" s="9"/>
      <c r="C638" s="9"/>
      <c r="D638" s="9"/>
      <c r="E638" s="9"/>
      <c r="F638" s="9" t="str">
        <f>IF(A638&lt;&gt;"",A_remplir!$B$3,"")</f>
        <v/>
      </c>
      <c r="G638" s="9"/>
      <c r="H638" s="9" t="str">
        <f>IFERROR(VLOOKUP(G638,DONNEES!$C$2:$D$4,2,FALSE),"")</f>
        <v/>
      </c>
      <c r="I638" s="9"/>
      <c r="J638" s="9" t="str">
        <f>IFERROR(VLOOKUP(I638,DONNEES!$A$2:$B$4,2,FALSE),"")</f>
        <v/>
      </c>
      <c r="K638" s="9"/>
      <c r="L638" s="9"/>
      <c r="M638" s="9"/>
      <c r="N638" s="9" t="str">
        <f>IF(IF(A_remplir!B651&lt;&gt;0,A_remplir!B651,A_remplir!D651)=0,"",IF(A_remplir!B651&lt;&gt;0,A_remplir!B651,A_remplir!D651))</f>
        <v/>
      </c>
      <c r="O638" s="9"/>
      <c r="P638" s="9"/>
      <c r="Q638" s="9"/>
      <c r="R638" s="9" t="str">
        <f>IF(A_remplir!L651&lt;&gt;0,A_remplir!L651,"")</f>
        <v/>
      </c>
      <c r="S638" s="9" t="str">
        <f t="shared" si="20"/>
        <v/>
      </c>
      <c r="T638" s="9" t="str">
        <f>IF(A_remplir!I651&lt;&gt;0,A_remplir!I651,"")</f>
        <v/>
      </c>
      <c r="U638" s="9"/>
      <c r="V638" s="39" t="str">
        <f>IF(BC638&lt;&gt;"",A_remplir!$B$6,"")</f>
        <v/>
      </c>
      <c r="W638" s="9"/>
      <c r="X638" s="9"/>
      <c r="Y638" s="9"/>
      <c r="Z638" s="9"/>
      <c r="AA638" s="9"/>
      <c r="AB638" s="9"/>
      <c r="AC638" s="9"/>
      <c r="AD638" s="9"/>
      <c r="AE638" s="9"/>
      <c r="AF638" s="9"/>
      <c r="AG638" s="9"/>
      <c r="AH638" s="9" t="str">
        <f>+IFERROR(VLOOKUP(AG638,DONNEES!M$6:$N637,2,0),"")</f>
        <v/>
      </c>
      <c r="AI638" s="9"/>
      <c r="AJ638" s="9" t="str">
        <f>IF(A_remplir!U651&lt;&gt;"",A_remplir!U651,"")</f>
        <v/>
      </c>
      <c r="AK638" s="9"/>
      <c r="AL638" s="9"/>
      <c r="AM638" s="9"/>
      <c r="AN638" s="9"/>
      <c r="AO638" s="9"/>
      <c r="AP638" s="9"/>
      <c r="AQ638" s="9"/>
      <c r="AR638" s="9"/>
      <c r="AS638" s="9"/>
      <c r="AT638" s="9"/>
      <c r="AU638" s="9"/>
      <c r="AV638" s="9"/>
      <c r="AW638" s="9"/>
      <c r="AX638" s="9"/>
      <c r="AY638" s="9"/>
      <c r="AZ638" s="9"/>
      <c r="BA638" s="9"/>
      <c r="BB638" s="9"/>
      <c r="BC638" s="44" t="str">
        <f>IF(AND(AC638&lt;&gt;"",AF638&lt;&gt;""),SUMPRODUCT((A_remplir!A651:A1640=A638)*A_remplir!D651:D1640),"")</f>
        <v/>
      </c>
      <c r="BD638" s="9"/>
      <c r="BE638" s="9"/>
      <c r="BF638" s="9"/>
      <c r="BG638" s="9"/>
      <c r="BH638" s="9"/>
      <c r="BI638" s="9"/>
      <c r="BJ638" s="9"/>
      <c r="BK638" s="9"/>
      <c r="BL638" s="9"/>
      <c r="BM638" s="9"/>
      <c r="BN638" s="9"/>
      <c r="BO638" s="9"/>
      <c r="BP638" s="9"/>
      <c r="BQ638" s="9"/>
      <c r="BR638" s="9"/>
      <c r="BS638" s="9"/>
      <c r="BT638" s="9"/>
      <c r="BU638" s="9"/>
      <c r="BV638" s="9"/>
      <c r="BW638" s="9"/>
      <c r="BX638" s="9"/>
      <c r="BY638" s="9"/>
      <c r="BZ638" s="9"/>
      <c r="CA638" s="9"/>
      <c r="CB638" s="9"/>
      <c r="CC638" s="9"/>
      <c r="CD638" s="9"/>
      <c r="CE638" s="9"/>
      <c r="CF638" s="9"/>
      <c r="CG638" s="9"/>
      <c r="CH638" s="9"/>
      <c r="CI638" s="9"/>
      <c r="CJ638" s="9"/>
      <c r="CK638" s="9"/>
      <c r="CL638" s="9"/>
      <c r="CM638" s="9" t="str">
        <f>IF(A_remplir!U651&lt;&gt;"",A_remplir!U651,"")</f>
        <v/>
      </c>
      <c r="CN638" s="9" t="str">
        <f>IF(A_remplir!W651&lt;&gt;"",A_remplir!W651,"")</f>
        <v/>
      </c>
      <c r="CO638" s="36" t="str">
        <f t="shared" si="21"/>
        <v/>
      </c>
    </row>
    <row r="639" spans="1:93" x14ac:dyDescent="0.25">
      <c r="A639" s="9"/>
      <c r="B639" s="9"/>
      <c r="C639" s="9"/>
      <c r="D639" s="9"/>
      <c r="E639" s="9"/>
      <c r="F639" s="9" t="str">
        <f>IF(A639&lt;&gt;"",A_remplir!$B$3,"")</f>
        <v/>
      </c>
      <c r="G639" s="9"/>
      <c r="H639" s="9" t="str">
        <f>IFERROR(VLOOKUP(G639,DONNEES!$C$2:$D$4,2,FALSE),"")</f>
        <v/>
      </c>
      <c r="I639" s="9"/>
      <c r="J639" s="9" t="str">
        <f>IFERROR(VLOOKUP(I639,DONNEES!$A$2:$B$4,2,FALSE),"")</f>
        <v/>
      </c>
      <c r="K639" s="9"/>
      <c r="L639" s="9"/>
      <c r="M639" s="9"/>
      <c r="N639" s="9" t="str">
        <f>IF(IF(A_remplir!B652&lt;&gt;0,A_remplir!B652,A_remplir!D652)=0,"",IF(A_remplir!B652&lt;&gt;0,A_remplir!B652,A_remplir!D652))</f>
        <v/>
      </c>
      <c r="O639" s="9"/>
      <c r="P639" s="9"/>
      <c r="Q639" s="9"/>
      <c r="R639" s="9" t="str">
        <f>IF(A_remplir!L652&lt;&gt;0,A_remplir!L652,"")</f>
        <v/>
      </c>
      <c r="S639" s="9" t="str">
        <f t="shared" si="20"/>
        <v/>
      </c>
      <c r="T639" s="9" t="str">
        <f>IF(A_remplir!I652&lt;&gt;0,A_remplir!I652,"")</f>
        <v/>
      </c>
      <c r="U639" s="9"/>
      <c r="V639" s="39" t="str">
        <f>IF(BC639&lt;&gt;"",A_remplir!$B$6,"")</f>
        <v/>
      </c>
      <c r="W639" s="9"/>
      <c r="X639" s="9"/>
      <c r="Y639" s="9"/>
      <c r="Z639" s="9"/>
      <c r="AA639" s="9"/>
      <c r="AB639" s="9"/>
      <c r="AC639" s="9"/>
      <c r="AD639" s="9"/>
      <c r="AE639" s="9"/>
      <c r="AF639" s="9"/>
      <c r="AG639" s="9"/>
      <c r="AH639" s="9" t="str">
        <f>+IFERROR(VLOOKUP(AG639,DONNEES!M$6:$N638,2,0),"")</f>
        <v/>
      </c>
      <c r="AI639" s="9"/>
      <c r="AJ639" s="9" t="str">
        <f>IF(A_remplir!U652&lt;&gt;"",A_remplir!U652,"")</f>
        <v/>
      </c>
      <c r="AK639" s="9"/>
      <c r="AL639" s="9"/>
      <c r="AM639" s="9"/>
      <c r="AN639" s="9"/>
      <c r="AO639" s="9"/>
      <c r="AP639" s="9"/>
      <c r="AQ639" s="9"/>
      <c r="AR639" s="9"/>
      <c r="AS639" s="9"/>
      <c r="AT639" s="9"/>
      <c r="AU639" s="9"/>
      <c r="AV639" s="9"/>
      <c r="AW639" s="9"/>
      <c r="AX639" s="9"/>
      <c r="AY639" s="9"/>
      <c r="AZ639" s="9"/>
      <c r="BA639" s="9"/>
      <c r="BB639" s="9"/>
      <c r="BC639" s="44" t="str">
        <f>IF(AND(AC639&lt;&gt;"",AF639&lt;&gt;""),SUMPRODUCT((A_remplir!A652:A1641=A639)*A_remplir!D652:D1641),"")</f>
        <v/>
      </c>
      <c r="BD639" s="9"/>
      <c r="BE639" s="9"/>
      <c r="BF639" s="9"/>
      <c r="BG639" s="9"/>
      <c r="BH639" s="9"/>
      <c r="BI639" s="9"/>
      <c r="BJ639" s="9"/>
      <c r="BK639" s="9"/>
      <c r="BL639" s="9"/>
      <c r="BM639" s="9"/>
      <c r="BN639" s="9"/>
      <c r="BO639" s="9"/>
      <c r="BP639" s="9"/>
      <c r="BQ639" s="9"/>
      <c r="BR639" s="9"/>
      <c r="BS639" s="9"/>
      <c r="BT639" s="9"/>
      <c r="BU639" s="9"/>
      <c r="BV639" s="9"/>
      <c r="BW639" s="9"/>
      <c r="BX639" s="9"/>
      <c r="BY639" s="9"/>
      <c r="BZ639" s="9"/>
      <c r="CA639" s="9"/>
      <c r="CB639" s="9"/>
      <c r="CC639" s="9"/>
      <c r="CD639" s="9"/>
      <c r="CE639" s="9"/>
      <c r="CF639" s="9"/>
      <c r="CG639" s="9"/>
      <c r="CH639" s="9"/>
      <c r="CI639" s="9"/>
      <c r="CJ639" s="9"/>
      <c r="CK639" s="9"/>
      <c r="CL639" s="9"/>
      <c r="CM639" s="9" t="str">
        <f>IF(A_remplir!U652&lt;&gt;"",A_remplir!U652,"")</f>
        <v/>
      </c>
      <c r="CN639" s="9" t="str">
        <f>IF(A_remplir!W652&lt;&gt;"",A_remplir!W652,"")</f>
        <v/>
      </c>
      <c r="CO639" s="36" t="str">
        <f t="shared" si="21"/>
        <v/>
      </c>
    </row>
    <row r="640" spans="1:93" x14ac:dyDescent="0.25">
      <c r="A640" s="9"/>
      <c r="B640" s="9"/>
      <c r="C640" s="9"/>
      <c r="D640" s="9"/>
      <c r="E640" s="9"/>
      <c r="F640" s="9" t="str">
        <f>IF(A640&lt;&gt;"",A_remplir!$B$3,"")</f>
        <v/>
      </c>
      <c r="G640" s="9"/>
      <c r="H640" s="9" t="str">
        <f>IFERROR(VLOOKUP(G640,DONNEES!$C$2:$D$4,2,FALSE),"")</f>
        <v/>
      </c>
      <c r="I640" s="9"/>
      <c r="J640" s="9" t="str">
        <f>IFERROR(VLOOKUP(I640,DONNEES!$A$2:$B$4,2,FALSE),"")</f>
        <v/>
      </c>
      <c r="K640" s="9"/>
      <c r="L640" s="9"/>
      <c r="M640" s="9"/>
      <c r="N640" s="9" t="str">
        <f>IF(IF(A_remplir!B653&lt;&gt;0,A_remplir!B653,A_remplir!D653)=0,"",IF(A_remplir!B653&lt;&gt;0,A_remplir!B653,A_remplir!D653))</f>
        <v/>
      </c>
      <c r="O640" s="9"/>
      <c r="P640" s="9"/>
      <c r="Q640" s="9"/>
      <c r="R640" s="9" t="str">
        <f>IF(A_remplir!L653&lt;&gt;0,A_remplir!L653,"")</f>
        <v/>
      </c>
      <c r="S640" s="9" t="str">
        <f t="shared" si="20"/>
        <v/>
      </c>
      <c r="T640" s="9" t="str">
        <f>IF(A_remplir!I653&lt;&gt;0,A_remplir!I653,"")</f>
        <v/>
      </c>
      <c r="U640" s="9"/>
      <c r="V640" s="39" t="str">
        <f>IF(BC640&lt;&gt;"",A_remplir!$B$6,"")</f>
        <v/>
      </c>
      <c r="W640" s="9"/>
      <c r="X640" s="9"/>
      <c r="Y640" s="9"/>
      <c r="Z640" s="9"/>
      <c r="AA640" s="9"/>
      <c r="AB640" s="9"/>
      <c r="AC640" s="9"/>
      <c r="AD640" s="9"/>
      <c r="AE640" s="9"/>
      <c r="AF640" s="9"/>
      <c r="AG640" s="9"/>
      <c r="AH640" s="9" t="str">
        <f>+IFERROR(VLOOKUP(AG640,DONNEES!M$6:$N639,2,0),"")</f>
        <v/>
      </c>
      <c r="AI640" s="9"/>
      <c r="AJ640" s="9" t="str">
        <f>IF(A_remplir!U653&lt;&gt;"",A_remplir!U653,"")</f>
        <v/>
      </c>
      <c r="AK640" s="9"/>
      <c r="AL640" s="9"/>
      <c r="AM640" s="9"/>
      <c r="AN640" s="9"/>
      <c r="AO640" s="9"/>
      <c r="AP640" s="9"/>
      <c r="AQ640" s="9"/>
      <c r="AR640" s="9"/>
      <c r="AS640" s="9"/>
      <c r="AT640" s="9"/>
      <c r="AU640" s="9"/>
      <c r="AV640" s="9"/>
      <c r="AW640" s="9"/>
      <c r="AX640" s="9"/>
      <c r="AY640" s="9"/>
      <c r="AZ640" s="9"/>
      <c r="BA640" s="9"/>
      <c r="BB640" s="9"/>
      <c r="BC640" s="44" t="str">
        <f>IF(AND(AC640&lt;&gt;"",AF640&lt;&gt;""),SUMPRODUCT((A_remplir!A653:A1642=A640)*A_remplir!D653:D1642),"")</f>
        <v/>
      </c>
      <c r="BD640" s="9"/>
      <c r="BE640" s="9"/>
      <c r="BF640" s="9"/>
      <c r="BG640" s="9"/>
      <c r="BH640" s="9"/>
      <c r="BI640" s="9"/>
      <c r="BJ640" s="9"/>
      <c r="BK640" s="9"/>
      <c r="BL640" s="9"/>
      <c r="BM640" s="9"/>
      <c r="BN640" s="9"/>
      <c r="BO640" s="9"/>
      <c r="BP640" s="9"/>
      <c r="BQ640" s="9"/>
      <c r="BR640" s="9"/>
      <c r="BS640" s="9"/>
      <c r="BT640" s="9"/>
      <c r="BU640" s="9"/>
      <c r="BV640" s="9"/>
      <c r="BW640" s="9"/>
      <c r="BX640" s="9"/>
      <c r="BY640" s="9"/>
      <c r="BZ640" s="9"/>
      <c r="CA640" s="9"/>
      <c r="CB640" s="9"/>
      <c r="CC640" s="9"/>
      <c r="CD640" s="9"/>
      <c r="CE640" s="9"/>
      <c r="CF640" s="9"/>
      <c r="CG640" s="9"/>
      <c r="CH640" s="9"/>
      <c r="CI640" s="9"/>
      <c r="CJ640" s="9"/>
      <c r="CK640" s="9"/>
      <c r="CL640" s="9"/>
      <c r="CM640" s="9" t="str">
        <f>IF(A_remplir!U653&lt;&gt;"",A_remplir!U653,"")</f>
        <v/>
      </c>
      <c r="CN640" s="9" t="str">
        <f>IF(A_remplir!W653&lt;&gt;"",A_remplir!W653,"")</f>
        <v/>
      </c>
      <c r="CO640" s="36" t="str">
        <f t="shared" si="21"/>
        <v/>
      </c>
    </row>
    <row r="641" spans="1:93" x14ac:dyDescent="0.25">
      <c r="A641" s="9"/>
      <c r="B641" s="9"/>
      <c r="C641" s="9"/>
      <c r="D641" s="9"/>
      <c r="E641" s="9"/>
      <c r="F641" s="9" t="str">
        <f>IF(A641&lt;&gt;"",A_remplir!$B$3,"")</f>
        <v/>
      </c>
      <c r="G641" s="9"/>
      <c r="H641" s="9" t="str">
        <f>IFERROR(VLOOKUP(G641,DONNEES!$C$2:$D$4,2,FALSE),"")</f>
        <v/>
      </c>
      <c r="I641" s="9"/>
      <c r="J641" s="9" t="str">
        <f>IFERROR(VLOOKUP(I641,DONNEES!$A$2:$B$4,2,FALSE),"")</f>
        <v/>
      </c>
      <c r="K641" s="9"/>
      <c r="L641" s="9"/>
      <c r="M641" s="9"/>
      <c r="N641" s="9" t="str">
        <f>IF(IF(A_remplir!B654&lt;&gt;0,A_remplir!B654,A_remplir!D654)=0,"",IF(A_remplir!B654&lt;&gt;0,A_remplir!B654,A_remplir!D654))</f>
        <v/>
      </c>
      <c r="O641" s="9"/>
      <c r="P641" s="9"/>
      <c r="Q641" s="9"/>
      <c r="R641" s="9" t="str">
        <f>IF(A_remplir!L654&lt;&gt;0,A_remplir!L654,"")</f>
        <v/>
      </c>
      <c r="S641" s="9" t="str">
        <f t="shared" si="20"/>
        <v/>
      </c>
      <c r="T641" s="9" t="str">
        <f>IF(A_remplir!I654&lt;&gt;0,A_remplir!I654,"")</f>
        <v/>
      </c>
      <c r="U641" s="9"/>
      <c r="V641" s="39" t="str">
        <f>IF(BC641&lt;&gt;"",A_remplir!$B$6,"")</f>
        <v/>
      </c>
      <c r="W641" s="9"/>
      <c r="X641" s="9"/>
      <c r="Y641" s="9"/>
      <c r="Z641" s="9"/>
      <c r="AA641" s="9"/>
      <c r="AB641" s="9"/>
      <c r="AC641" s="9"/>
      <c r="AD641" s="9"/>
      <c r="AE641" s="9"/>
      <c r="AF641" s="9"/>
      <c r="AG641" s="9"/>
      <c r="AH641" s="9" t="str">
        <f>+IFERROR(VLOOKUP(AG641,DONNEES!M$6:$N640,2,0),"")</f>
        <v/>
      </c>
      <c r="AI641" s="9"/>
      <c r="AJ641" s="9" t="str">
        <f>IF(A_remplir!U654&lt;&gt;"",A_remplir!U654,"")</f>
        <v/>
      </c>
      <c r="AK641" s="9"/>
      <c r="AL641" s="9"/>
      <c r="AM641" s="9"/>
      <c r="AN641" s="9"/>
      <c r="AO641" s="9"/>
      <c r="AP641" s="9"/>
      <c r="AQ641" s="9"/>
      <c r="AR641" s="9"/>
      <c r="AS641" s="9"/>
      <c r="AT641" s="9"/>
      <c r="AU641" s="9"/>
      <c r="AV641" s="9"/>
      <c r="AW641" s="9"/>
      <c r="AX641" s="9"/>
      <c r="AY641" s="9"/>
      <c r="AZ641" s="9"/>
      <c r="BA641" s="9"/>
      <c r="BB641" s="9"/>
      <c r="BC641" s="44" t="str">
        <f>IF(AND(AC641&lt;&gt;"",AF641&lt;&gt;""),SUMPRODUCT((A_remplir!A654:A1643=A641)*A_remplir!D654:D1643),"")</f>
        <v/>
      </c>
      <c r="BD641" s="9"/>
      <c r="BE641" s="9"/>
      <c r="BF641" s="9"/>
      <c r="BG641" s="9"/>
      <c r="BH641" s="9"/>
      <c r="BI641" s="9"/>
      <c r="BJ641" s="9"/>
      <c r="BK641" s="9"/>
      <c r="BL641" s="9"/>
      <c r="BM641" s="9"/>
      <c r="BN641" s="9"/>
      <c r="BO641" s="9"/>
      <c r="BP641" s="9"/>
      <c r="BQ641" s="9"/>
      <c r="BR641" s="9"/>
      <c r="BS641" s="9"/>
      <c r="BT641" s="9"/>
      <c r="BU641" s="9"/>
      <c r="BV641" s="9"/>
      <c r="BW641" s="9"/>
      <c r="BX641" s="9"/>
      <c r="BY641" s="9"/>
      <c r="BZ641" s="9"/>
      <c r="CA641" s="9"/>
      <c r="CB641" s="9"/>
      <c r="CC641" s="9"/>
      <c r="CD641" s="9"/>
      <c r="CE641" s="9"/>
      <c r="CF641" s="9"/>
      <c r="CG641" s="9"/>
      <c r="CH641" s="9"/>
      <c r="CI641" s="9"/>
      <c r="CJ641" s="9"/>
      <c r="CK641" s="9"/>
      <c r="CL641" s="9"/>
      <c r="CM641" s="9" t="str">
        <f>IF(A_remplir!U654&lt;&gt;"",A_remplir!U654,"")</f>
        <v/>
      </c>
      <c r="CN641" s="9" t="str">
        <f>IF(A_remplir!W654&lt;&gt;"",A_remplir!W654,"")</f>
        <v/>
      </c>
      <c r="CO641" s="36" t="str">
        <f t="shared" si="21"/>
        <v/>
      </c>
    </row>
    <row r="642" spans="1:93" x14ac:dyDescent="0.25">
      <c r="A642" s="9"/>
      <c r="B642" s="9"/>
      <c r="C642" s="9"/>
      <c r="D642" s="9"/>
      <c r="E642" s="9"/>
      <c r="F642" s="9" t="str">
        <f>IF(A642&lt;&gt;"",A_remplir!$B$3,"")</f>
        <v/>
      </c>
      <c r="G642" s="9"/>
      <c r="H642" s="9" t="str">
        <f>IFERROR(VLOOKUP(G642,DONNEES!$C$2:$D$4,2,FALSE),"")</f>
        <v/>
      </c>
      <c r="I642" s="9"/>
      <c r="J642" s="9" t="str">
        <f>IFERROR(VLOOKUP(I642,DONNEES!$A$2:$B$4,2,FALSE),"")</f>
        <v/>
      </c>
      <c r="K642" s="9"/>
      <c r="L642" s="9"/>
      <c r="M642" s="9"/>
      <c r="N642" s="9" t="str">
        <f>IF(IF(A_remplir!B655&lt;&gt;0,A_remplir!B655,A_remplir!D655)=0,"",IF(A_remplir!B655&lt;&gt;0,A_remplir!B655,A_remplir!D655))</f>
        <v/>
      </c>
      <c r="O642" s="9"/>
      <c r="P642" s="9"/>
      <c r="Q642" s="9"/>
      <c r="R642" s="9" t="str">
        <f>IF(A_remplir!L655&lt;&gt;0,A_remplir!L655,"")</f>
        <v/>
      </c>
      <c r="S642" s="9" t="str">
        <f t="shared" si="20"/>
        <v/>
      </c>
      <c r="T642" s="9" t="str">
        <f>IF(A_remplir!I655&lt;&gt;0,A_remplir!I655,"")</f>
        <v/>
      </c>
      <c r="U642" s="9"/>
      <c r="V642" s="39" t="str">
        <f>IF(BC642&lt;&gt;"",A_remplir!$B$6,"")</f>
        <v/>
      </c>
      <c r="W642" s="9"/>
      <c r="X642" s="9"/>
      <c r="Y642" s="9"/>
      <c r="Z642" s="9"/>
      <c r="AA642" s="9"/>
      <c r="AB642" s="9"/>
      <c r="AC642" s="9"/>
      <c r="AD642" s="9"/>
      <c r="AE642" s="9"/>
      <c r="AF642" s="9"/>
      <c r="AG642" s="9"/>
      <c r="AH642" s="9" t="str">
        <f>+IFERROR(VLOOKUP(AG642,DONNEES!M$6:$N641,2,0),"")</f>
        <v/>
      </c>
      <c r="AI642" s="9"/>
      <c r="AJ642" s="9" t="str">
        <f>IF(A_remplir!U655&lt;&gt;"",A_remplir!U655,"")</f>
        <v/>
      </c>
      <c r="AK642" s="9"/>
      <c r="AL642" s="9"/>
      <c r="AM642" s="9"/>
      <c r="AN642" s="9"/>
      <c r="AO642" s="9"/>
      <c r="AP642" s="9"/>
      <c r="AQ642" s="9"/>
      <c r="AR642" s="9"/>
      <c r="AS642" s="9"/>
      <c r="AT642" s="9"/>
      <c r="AU642" s="9"/>
      <c r="AV642" s="9"/>
      <c r="AW642" s="9"/>
      <c r="AX642" s="9"/>
      <c r="AY642" s="9"/>
      <c r="AZ642" s="9"/>
      <c r="BA642" s="9"/>
      <c r="BB642" s="9"/>
      <c r="BC642" s="44" t="str">
        <f>IF(AND(AC642&lt;&gt;"",AF642&lt;&gt;""),SUMPRODUCT((A_remplir!A655:A1644=A642)*A_remplir!D655:D1644),"")</f>
        <v/>
      </c>
      <c r="BD642" s="9"/>
      <c r="BE642" s="9"/>
      <c r="BF642" s="9"/>
      <c r="BG642" s="9"/>
      <c r="BH642" s="9"/>
      <c r="BI642" s="9"/>
      <c r="BJ642" s="9"/>
      <c r="BK642" s="9"/>
      <c r="BL642" s="9"/>
      <c r="BM642" s="9"/>
      <c r="BN642" s="9"/>
      <c r="BO642" s="9"/>
      <c r="BP642" s="9"/>
      <c r="BQ642" s="9"/>
      <c r="BR642" s="9"/>
      <c r="BS642" s="9"/>
      <c r="BT642" s="9"/>
      <c r="BU642" s="9"/>
      <c r="BV642" s="9"/>
      <c r="BW642" s="9"/>
      <c r="BX642" s="9"/>
      <c r="BY642" s="9"/>
      <c r="BZ642" s="9"/>
      <c r="CA642" s="9"/>
      <c r="CB642" s="9"/>
      <c r="CC642" s="9"/>
      <c r="CD642" s="9"/>
      <c r="CE642" s="9"/>
      <c r="CF642" s="9"/>
      <c r="CG642" s="9"/>
      <c r="CH642" s="9"/>
      <c r="CI642" s="9"/>
      <c r="CJ642" s="9"/>
      <c r="CK642" s="9"/>
      <c r="CL642" s="9"/>
      <c r="CM642" s="9" t="str">
        <f>IF(A_remplir!U655&lt;&gt;"",A_remplir!U655,"")</f>
        <v/>
      </c>
      <c r="CN642" s="9" t="str">
        <f>IF(A_remplir!W655&lt;&gt;"",A_remplir!W655,"")</f>
        <v/>
      </c>
      <c r="CO642" s="36" t="str">
        <f t="shared" si="21"/>
        <v/>
      </c>
    </row>
    <row r="643" spans="1:93" x14ac:dyDescent="0.25">
      <c r="A643" s="9"/>
      <c r="B643" s="9"/>
      <c r="C643" s="9"/>
      <c r="D643" s="9"/>
      <c r="E643" s="9"/>
      <c r="F643" s="9" t="str">
        <f>IF(A643&lt;&gt;"",A_remplir!$B$3,"")</f>
        <v/>
      </c>
      <c r="G643" s="9"/>
      <c r="H643" s="9" t="str">
        <f>IFERROR(VLOOKUP(G643,DONNEES!$C$2:$D$4,2,FALSE),"")</f>
        <v/>
      </c>
      <c r="I643" s="9"/>
      <c r="J643" s="9" t="str">
        <f>IFERROR(VLOOKUP(I643,DONNEES!$A$2:$B$4,2,FALSE),"")</f>
        <v/>
      </c>
      <c r="K643" s="9"/>
      <c r="L643" s="9"/>
      <c r="M643" s="9"/>
      <c r="N643" s="9" t="str">
        <f>IF(IF(A_remplir!B656&lt;&gt;0,A_remplir!B656,A_remplir!D656)=0,"",IF(A_remplir!B656&lt;&gt;0,A_remplir!B656,A_remplir!D656))</f>
        <v/>
      </c>
      <c r="O643" s="9"/>
      <c r="P643" s="9"/>
      <c r="Q643" s="9"/>
      <c r="R643" s="9" t="str">
        <f>IF(A_remplir!L656&lt;&gt;0,A_remplir!L656,"")</f>
        <v/>
      </c>
      <c r="S643" s="9" t="str">
        <f t="shared" ref="S643:S706" si="22">IF(A643&lt;&gt;"",IF(R643&lt;&gt;"","Q9","Q0"),"")</f>
        <v/>
      </c>
      <c r="T643" s="9" t="str">
        <f>IF(A_remplir!I656&lt;&gt;0,A_remplir!I656,"")</f>
        <v/>
      </c>
      <c r="U643" s="9"/>
      <c r="V643" s="39" t="str">
        <f>IF(BC643&lt;&gt;"",A_remplir!$B$6,"")</f>
        <v/>
      </c>
      <c r="W643" s="9"/>
      <c r="X643" s="9"/>
      <c r="Y643" s="9"/>
      <c r="Z643" s="9"/>
      <c r="AA643" s="9"/>
      <c r="AB643" s="9"/>
      <c r="AC643" s="9"/>
      <c r="AD643" s="9"/>
      <c r="AE643" s="9"/>
      <c r="AF643" s="9"/>
      <c r="AG643" s="9"/>
      <c r="AH643" s="9" t="str">
        <f>+IFERROR(VLOOKUP(AG643,DONNEES!M$6:$N642,2,0),"")</f>
        <v/>
      </c>
      <c r="AI643" s="9"/>
      <c r="AJ643" s="9" t="str">
        <f>IF(A_remplir!U656&lt;&gt;"",A_remplir!U656,"")</f>
        <v/>
      </c>
      <c r="AK643" s="9"/>
      <c r="AL643" s="9"/>
      <c r="AM643" s="9"/>
      <c r="AN643" s="9"/>
      <c r="AO643" s="9"/>
      <c r="AP643" s="9"/>
      <c r="AQ643" s="9"/>
      <c r="AR643" s="9"/>
      <c r="AS643" s="9"/>
      <c r="AT643" s="9"/>
      <c r="AU643" s="9"/>
      <c r="AV643" s="9"/>
      <c r="AW643" s="9"/>
      <c r="AX643" s="9"/>
      <c r="AY643" s="9"/>
      <c r="AZ643" s="9"/>
      <c r="BA643" s="9"/>
      <c r="BB643" s="9"/>
      <c r="BC643" s="44" t="str">
        <f>IF(AND(AC643&lt;&gt;"",AF643&lt;&gt;""),SUMPRODUCT((A_remplir!A656:A1645=A643)*A_remplir!D656:D1645),"")</f>
        <v/>
      </c>
      <c r="BD643" s="9"/>
      <c r="BE643" s="9"/>
      <c r="BF643" s="9"/>
      <c r="BG643" s="9"/>
      <c r="BH643" s="9"/>
      <c r="BI643" s="9"/>
      <c r="BJ643" s="9"/>
      <c r="BK643" s="9"/>
      <c r="BL643" s="9"/>
      <c r="BM643" s="9"/>
      <c r="BN643" s="9"/>
      <c r="BO643" s="9"/>
      <c r="BP643" s="9"/>
      <c r="BQ643" s="9"/>
      <c r="BR643" s="9"/>
      <c r="BS643" s="9"/>
      <c r="BT643" s="9"/>
      <c r="BU643" s="9"/>
      <c r="BV643" s="9"/>
      <c r="BW643" s="9"/>
      <c r="BX643" s="9"/>
      <c r="BY643" s="9"/>
      <c r="BZ643" s="9"/>
      <c r="CA643" s="9"/>
      <c r="CB643" s="9"/>
      <c r="CC643" s="9"/>
      <c r="CD643" s="9"/>
      <c r="CE643" s="9"/>
      <c r="CF643" s="9"/>
      <c r="CG643" s="9"/>
      <c r="CH643" s="9"/>
      <c r="CI643" s="9"/>
      <c r="CJ643" s="9"/>
      <c r="CK643" s="9"/>
      <c r="CL643" s="9"/>
      <c r="CM643" s="9" t="str">
        <f>IF(A_remplir!U656&lt;&gt;"",A_remplir!U656,"")</f>
        <v/>
      </c>
      <c r="CN643" s="9" t="str">
        <f>IF(A_remplir!W656&lt;&gt;"",A_remplir!W656,"")</f>
        <v/>
      </c>
      <c r="CO643" s="36" t="str">
        <f t="shared" si="21"/>
        <v/>
      </c>
    </row>
    <row r="644" spans="1:93" x14ac:dyDescent="0.25">
      <c r="A644" s="9"/>
      <c r="B644" s="9"/>
      <c r="C644" s="9"/>
      <c r="D644" s="9"/>
      <c r="E644" s="9"/>
      <c r="F644" s="9" t="str">
        <f>IF(A644&lt;&gt;"",A_remplir!$B$3,"")</f>
        <v/>
      </c>
      <c r="G644" s="9"/>
      <c r="H644" s="9" t="str">
        <f>IFERROR(VLOOKUP(G644,DONNEES!$C$2:$D$4,2,FALSE),"")</f>
        <v/>
      </c>
      <c r="I644" s="9"/>
      <c r="J644" s="9" t="str">
        <f>IFERROR(VLOOKUP(I644,DONNEES!$A$2:$B$4,2,FALSE),"")</f>
        <v/>
      </c>
      <c r="K644" s="9"/>
      <c r="L644" s="9"/>
      <c r="M644" s="9"/>
      <c r="N644" s="9" t="str">
        <f>IF(IF(A_remplir!B657&lt;&gt;0,A_remplir!B657,A_remplir!D657)=0,"",IF(A_remplir!B657&lt;&gt;0,A_remplir!B657,A_remplir!D657))</f>
        <v/>
      </c>
      <c r="O644" s="9"/>
      <c r="P644" s="9"/>
      <c r="Q644" s="9"/>
      <c r="R644" s="9" t="str">
        <f>IF(A_remplir!L657&lt;&gt;0,A_remplir!L657,"")</f>
        <v/>
      </c>
      <c r="S644" s="9" t="str">
        <f t="shared" si="22"/>
        <v/>
      </c>
      <c r="T644" s="9" t="str">
        <f>IF(A_remplir!I657&lt;&gt;0,A_remplir!I657,"")</f>
        <v/>
      </c>
      <c r="U644" s="9"/>
      <c r="V644" s="39" t="str">
        <f>IF(BC644&lt;&gt;"",A_remplir!$B$6,"")</f>
        <v/>
      </c>
      <c r="W644" s="9"/>
      <c r="X644" s="9"/>
      <c r="Y644" s="9"/>
      <c r="Z644" s="9"/>
      <c r="AA644" s="9"/>
      <c r="AB644" s="9"/>
      <c r="AC644" s="9"/>
      <c r="AD644" s="9"/>
      <c r="AE644" s="9"/>
      <c r="AF644" s="9"/>
      <c r="AG644" s="9"/>
      <c r="AH644" s="9" t="str">
        <f>+IFERROR(VLOOKUP(AG644,DONNEES!M$6:$N643,2,0),"")</f>
        <v/>
      </c>
      <c r="AI644" s="9"/>
      <c r="AJ644" s="9" t="str">
        <f>IF(A_remplir!U657&lt;&gt;"",A_remplir!U657,"")</f>
        <v/>
      </c>
      <c r="AK644" s="9"/>
      <c r="AL644" s="9"/>
      <c r="AM644" s="9"/>
      <c r="AN644" s="9"/>
      <c r="AO644" s="9"/>
      <c r="AP644" s="9"/>
      <c r="AQ644" s="9"/>
      <c r="AR644" s="9"/>
      <c r="AS644" s="9"/>
      <c r="AT644" s="9"/>
      <c r="AU644" s="9"/>
      <c r="AV644" s="9"/>
      <c r="AW644" s="9"/>
      <c r="AX644" s="9"/>
      <c r="AY644" s="9"/>
      <c r="AZ644" s="9"/>
      <c r="BA644" s="9"/>
      <c r="BB644" s="9"/>
      <c r="BC644" s="44" t="str">
        <f>IF(AND(AC644&lt;&gt;"",AF644&lt;&gt;""),SUMPRODUCT((A_remplir!A657:A1646=A644)*A_remplir!D657:D1646),"")</f>
        <v/>
      </c>
      <c r="BD644" s="9"/>
      <c r="BE644" s="9"/>
      <c r="BF644" s="9"/>
      <c r="BG644" s="9"/>
      <c r="BH644" s="9"/>
      <c r="BI644" s="9"/>
      <c r="BJ644" s="9"/>
      <c r="BK644" s="9"/>
      <c r="BL644" s="9"/>
      <c r="BM644" s="9"/>
      <c r="BN644" s="9"/>
      <c r="BO644" s="9"/>
      <c r="BP644" s="9"/>
      <c r="BQ644" s="9"/>
      <c r="BR644" s="9"/>
      <c r="BS644" s="9"/>
      <c r="BT644" s="9"/>
      <c r="BU644" s="9"/>
      <c r="BV644" s="9"/>
      <c r="BW644" s="9"/>
      <c r="BX644" s="9"/>
      <c r="BY644" s="9"/>
      <c r="BZ644" s="9"/>
      <c r="CA644" s="9"/>
      <c r="CB644" s="9"/>
      <c r="CC644" s="9"/>
      <c r="CD644" s="9"/>
      <c r="CE644" s="9"/>
      <c r="CF644" s="9"/>
      <c r="CG644" s="9"/>
      <c r="CH644" s="9"/>
      <c r="CI644" s="9"/>
      <c r="CJ644" s="9"/>
      <c r="CK644" s="9"/>
      <c r="CL644" s="9"/>
      <c r="CM644" s="9" t="str">
        <f>IF(A_remplir!U657&lt;&gt;"",A_remplir!U657,"")</f>
        <v/>
      </c>
      <c r="CN644" s="9" t="str">
        <f>IF(A_remplir!W657&lt;&gt;"",A_remplir!W657,"")</f>
        <v/>
      </c>
      <c r="CO644" s="36" t="str">
        <f t="shared" si="21"/>
        <v/>
      </c>
    </row>
    <row r="645" spans="1:93" x14ac:dyDescent="0.25">
      <c r="A645" s="9"/>
      <c r="B645" s="9"/>
      <c r="C645" s="9"/>
      <c r="D645" s="9"/>
      <c r="E645" s="9"/>
      <c r="F645" s="9" t="str">
        <f>IF(A645&lt;&gt;"",A_remplir!$B$3,"")</f>
        <v/>
      </c>
      <c r="G645" s="9"/>
      <c r="H645" s="9" t="str">
        <f>IFERROR(VLOOKUP(G645,DONNEES!$C$2:$D$4,2,FALSE),"")</f>
        <v/>
      </c>
      <c r="I645" s="9"/>
      <c r="J645" s="9" t="str">
        <f>IFERROR(VLOOKUP(I645,DONNEES!$A$2:$B$4,2,FALSE),"")</f>
        <v/>
      </c>
      <c r="K645" s="9"/>
      <c r="L645" s="9"/>
      <c r="M645" s="9"/>
      <c r="N645" s="9" t="str">
        <f>IF(IF(A_remplir!B658&lt;&gt;0,A_remplir!B658,A_remplir!D658)=0,"",IF(A_remplir!B658&lt;&gt;0,A_remplir!B658,A_remplir!D658))</f>
        <v/>
      </c>
      <c r="O645" s="9"/>
      <c r="P645" s="9"/>
      <c r="Q645" s="9"/>
      <c r="R645" s="9" t="str">
        <f>IF(A_remplir!L658&lt;&gt;0,A_remplir!L658,"")</f>
        <v/>
      </c>
      <c r="S645" s="9" t="str">
        <f t="shared" si="22"/>
        <v/>
      </c>
      <c r="T645" s="9" t="str">
        <f>IF(A_remplir!I658&lt;&gt;0,A_remplir!I658,"")</f>
        <v/>
      </c>
      <c r="U645" s="9"/>
      <c r="V645" s="39" t="str">
        <f>IF(BC645&lt;&gt;"",A_remplir!$B$6,"")</f>
        <v/>
      </c>
      <c r="W645" s="9"/>
      <c r="X645" s="9"/>
      <c r="Y645" s="9"/>
      <c r="Z645" s="9"/>
      <c r="AA645" s="9"/>
      <c r="AB645" s="9"/>
      <c r="AC645" s="9"/>
      <c r="AD645" s="9"/>
      <c r="AE645" s="9"/>
      <c r="AF645" s="9"/>
      <c r="AG645" s="9"/>
      <c r="AH645" s="9" t="str">
        <f>+IFERROR(VLOOKUP(AG645,DONNEES!M$6:$N644,2,0),"")</f>
        <v/>
      </c>
      <c r="AI645" s="9"/>
      <c r="AJ645" s="9" t="str">
        <f>IF(A_remplir!U658&lt;&gt;"",A_remplir!U658,"")</f>
        <v/>
      </c>
      <c r="AK645" s="9"/>
      <c r="AL645" s="9"/>
      <c r="AM645" s="9"/>
      <c r="AN645" s="9"/>
      <c r="AO645" s="9"/>
      <c r="AP645" s="9"/>
      <c r="AQ645" s="9"/>
      <c r="AR645" s="9"/>
      <c r="AS645" s="9"/>
      <c r="AT645" s="9"/>
      <c r="AU645" s="9"/>
      <c r="AV645" s="9"/>
      <c r="AW645" s="9"/>
      <c r="AX645" s="9"/>
      <c r="AY645" s="9"/>
      <c r="AZ645" s="9"/>
      <c r="BA645" s="9"/>
      <c r="BB645" s="9"/>
      <c r="BC645" s="44" t="str">
        <f>IF(AND(AC645&lt;&gt;"",AF645&lt;&gt;""),SUMPRODUCT((A_remplir!A658:A1647=A645)*A_remplir!D658:D1647),"")</f>
        <v/>
      </c>
      <c r="BD645" s="9"/>
      <c r="BE645" s="9"/>
      <c r="BF645" s="9"/>
      <c r="BG645" s="9"/>
      <c r="BH645" s="9"/>
      <c r="BI645" s="9"/>
      <c r="BJ645" s="9"/>
      <c r="BK645" s="9"/>
      <c r="BL645" s="9"/>
      <c r="BM645" s="9"/>
      <c r="BN645" s="9"/>
      <c r="BO645" s="9"/>
      <c r="BP645" s="9"/>
      <c r="BQ645" s="9"/>
      <c r="BR645" s="9"/>
      <c r="BS645" s="9"/>
      <c r="BT645" s="9"/>
      <c r="BU645" s="9"/>
      <c r="BV645" s="9"/>
      <c r="BW645" s="9"/>
      <c r="BX645" s="9"/>
      <c r="BY645" s="9"/>
      <c r="BZ645" s="9"/>
      <c r="CA645" s="9"/>
      <c r="CB645" s="9"/>
      <c r="CC645" s="9"/>
      <c r="CD645" s="9"/>
      <c r="CE645" s="9"/>
      <c r="CF645" s="9"/>
      <c r="CG645" s="9"/>
      <c r="CH645" s="9"/>
      <c r="CI645" s="9"/>
      <c r="CJ645" s="9"/>
      <c r="CK645" s="9"/>
      <c r="CL645" s="9"/>
      <c r="CM645" s="9" t="str">
        <f>IF(A_remplir!U658&lt;&gt;"",A_remplir!U658,"")</f>
        <v/>
      </c>
      <c r="CN645" s="9" t="str">
        <f>IF(A_remplir!W658&lt;&gt;"",A_remplir!W658,"")</f>
        <v/>
      </c>
      <c r="CO645" s="36" t="str">
        <f t="shared" si="21"/>
        <v/>
      </c>
    </row>
    <row r="646" spans="1:93" x14ac:dyDescent="0.25">
      <c r="A646" s="9"/>
      <c r="B646" s="9"/>
      <c r="C646" s="9"/>
      <c r="D646" s="9"/>
      <c r="E646" s="9"/>
      <c r="F646" s="9" t="str">
        <f>IF(A646&lt;&gt;"",A_remplir!$B$3,"")</f>
        <v/>
      </c>
      <c r="G646" s="9"/>
      <c r="H646" s="9" t="str">
        <f>IFERROR(VLOOKUP(G646,DONNEES!$C$2:$D$4,2,FALSE),"")</f>
        <v/>
      </c>
      <c r="I646" s="9"/>
      <c r="J646" s="9" t="str">
        <f>IFERROR(VLOOKUP(I646,DONNEES!$A$2:$B$4,2,FALSE),"")</f>
        <v/>
      </c>
      <c r="K646" s="9"/>
      <c r="L646" s="9"/>
      <c r="M646" s="9"/>
      <c r="N646" s="9" t="str">
        <f>IF(IF(A_remplir!B659&lt;&gt;0,A_remplir!B659,A_remplir!D659)=0,"",IF(A_remplir!B659&lt;&gt;0,A_remplir!B659,A_remplir!D659))</f>
        <v/>
      </c>
      <c r="O646" s="9"/>
      <c r="P646" s="9"/>
      <c r="Q646" s="9"/>
      <c r="R646" s="9" t="str">
        <f>IF(A_remplir!L659&lt;&gt;0,A_remplir!L659,"")</f>
        <v/>
      </c>
      <c r="S646" s="9" t="str">
        <f t="shared" si="22"/>
        <v/>
      </c>
      <c r="T646" s="9" t="str">
        <f>IF(A_remplir!I659&lt;&gt;0,A_remplir!I659,"")</f>
        <v/>
      </c>
      <c r="U646" s="9"/>
      <c r="V646" s="39" t="str">
        <f>IF(BC646&lt;&gt;"",A_remplir!$B$6,"")</f>
        <v/>
      </c>
      <c r="W646" s="9"/>
      <c r="X646" s="9"/>
      <c r="Y646" s="9"/>
      <c r="Z646" s="9"/>
      <c r="AA646" s="9"/>
      <c r="AB646" s="9"/>
      <c r="AC646" s="9"/>
      <c r="AD646" s="9"/>
      <c r="AE646" s="9"/>
      <c r="AF646" s="9"/>
      <c r="AG646" s="9"/>
      <c r="AH646" s="9" t="str">
        <f>+IFERROR(VLOOKUP(AG646,DONNEES!M$6:$N645,2,0),"")</f>
        <v/>
      </c>
      <c r="AI646" s="9"/>
      <c r="AJ646" s="9" t="str">
        <f>IF(A_remplir!U659&lt;&gt;"",A_remplir!U659,"")</f>
        <v/>
      </c>
      <c r="AK646" s="9"/>
      <c r="AL646" s="9"/>
      <c r="AM646" s="9"/>
      <c r="AN646" s="9"/>
      <c r="AO646" s="9"/>
      <c r="AP646" s="9"/>
      <c r="AQ646" s="9"/>
      <c r="AR646" s="9"/>
      <c r="AS646" s="9"/>
      <c r="AT646" s="9"/>
      <c r="AU646" s="9"/>
      <c r="AV646" s="9"/>
      <c r="AW646" s="9"/>
      <c r="AX646" s="9"/>
      <c r="AY646" s="9"/>
      <c r="AZ646" s="9"/>
      <c r="BA646" s="9"/>
      <c r="BB646" s="9"/>
      <c r="BC646" s="44" t="str">
        <f>IF(AND(AC646&lt;&gt;"",AF646&lt;&gt;""),SUMPRODUCT((A_remplir!A659:A1648=A646)*A_remplir!D659:D1648),"")</f>
        <v/>
      </c>
      <c r="BD646" s="9"/>
      <c r="BE646" s="9"/>
      <c r="BF646" s="9"/>
      <c r="BG646" s="9"/>
      <c r="BH646" s="9"/>
      <c r="BI646" s="9"/>
      <c r="BJ646" s="9"/>
      <c r="BK646" s="9"/>
      <c r="BL646" s="9"/>
      <c r="BM646" s="9"/>
      <c r="BN646" s="9"/>
      <c r="BO646" s="9"/>
      <c r="BP646" s="9"/>
      <c r="BQ646" s="9"/>
      <c r="BR646" s="9"/>
      <c r="BS646" s="9"/>
      <c r="BT646" s="9"/>
      <c r="BU646" s="9"/>
      <c r="BV646" s="9"/>
      <c r="BW646" s="9"/>
      <c r="BX646" s="9"/>
      <c r="BY646" s="9"/>
      <c r="BZ646" s="9"/>
      <c r="CA646" s="9"/>
      <c r="CB646" s="9"/>
      <c r="CC646" s="9"/>
      <c r="CD646" s="9"/>
      <c r="CE646" s="9"/>
      <c r="CF646" s="9"/>
      <c r="CG646" s="9"/>
      <c r="CH646" s="9"/>
      <c r="CI646" s="9"/>
      <c r="CJ646" s="9"/>
      <c r="CK646" s="9"/>
      <c r="CL646" s="9"/>
      <c r="CM646" s="9" t="str">
        <f>IF(A_remplir!U659&lt;&gt;"",A_remplir!U659,"")</f>
        <v/>
      </c>
      <c r="CN646" s="9" t="str">
        <f>IF(A_remplir!W659&lt;&gt;"",A_remplir!W659,"")</f>
        <v/>
      </c>
      <c r="CO646" s="36" t="str">
        <f t="shared" si="21"/>
        <v/>
      </c>
    </row>
    <row r="647" spans="1:93" x14ac:dyDescent="0.25">
      <c r="A647" s="9"/>
      <c r="B647" s="9"/>
      <c r="C647" s="9"/>
      <c r="D647" s="9"/>
      <c r="E647" s="9"/>
      <c r="F647" s="9" t="str">
        <f>IF(A647&lt;&gt;"",A_remplir!$B$3,"")</f>
        <v/>
      </c>
      <c r="G647" s="9"/>
      <c r="H647" s="9" t="str">
        <f>IFERROR(VLOOKUP(G647,DONNEES!$C$2:$D$4,2,FALSE),"")</f>
        <v/>
      </c>
      <c r="I647" s="9"/>
      <c r="J647" s="9" t="str">
        <f>IFERROR(VLOOKUP(I647,DONNEES!$A$2:$B$4,2,FALSE),"")</f>
        <v/>
      </c>
      <c r="K647" s="9"/>
      <c r="L647" s="9"/>
      <c r="M647" s="9"/>
      <c r="N647" s="9" t="str">
        <f>IF(IF(A_remplir!B660&lt;&gt;0,A_remplir!B660,A_remplir!D660)=0,"",IF(A_remplir!B660&lt;&gt;0,A_remplir!B660,A_remplir!D660))</f>
        <v/>
      </c>
      <c r="O647" s="9"/>
      <c r="P647" s="9"/>
      <c r="Q647" s="9"/>
      <c r="R647" s="9" t="str">
        <f>IF(A_remplir!L660&lt;&gt;0,A_remplir!L660,"")</f>
        <v/>
      </c>
      <c r="S647" s="9" t="str">
        <f t="shared" si="22"/>
        <v/>
      </c>
      <c r="T647" s="9" t="str">
        <f>IF(A_remplir!I660&lt;&gt;0,A_remplir!I660,"")</f>
        <v/>
      </c>
      <c r="U647" s="9"/>
      <c r="V647" s="39" t="str">
        <f>IF(BC647&lt;&gt;"",A_remplir!$B$6,"")</f>
        <v/>
      </c>
      <c r="W647" s="9"/>
      <c r="X647" s="9"/>
      <c r="Y647" s="9"/>
      <c r="Z647" s="9"/>
      <c r="AA647" s="9"/>
      <c r="AB647" s="9"/>
      <c r="AC647" s="9"/>
      <c r="AD647" s="9"/>
      <c r="AE647" s="9"/>
      <c r="AF647" s="9"/>
      <c r="AG647" s="9"/>
      <c r="AH647" s="9" t="str">
        <f>+IFERROR(VLOOKUP(AG647,DONNEES!M$6:$N646,2,0),"")</f>
        <v/>
      </c>
      <c r="AI647" s="9"/>
      <c r="AJ647" s="9" t="str">
        <f>IF(A_remplir!U660&lt;&gt;"",A_remplir!U660,"")</f>
        <v/>
      </c>
      <c r="AK647" s="9"/>
      <c r="AL647" s="9"/>
      <c r="AM647" s="9"/>
      <c r="AN647" s="9"/>
      <c r="AO647" s="9"/>
      <c r="AP647" s="9"/>
      <c r="AQ647" s="9"/>
      <c r="AR647" s="9"/>
      <c r="AS647" s="9"/>
      <c r="AT647" s="9"/>
      <c r="AU647" s="9"/>
      <c r="AV647" s="9"/>
      <c r="AW647" s="9"/>
      <c r="AX647" s="9"/>
      <c r="AY647" s="9"/>
      <c r="AZ647" s="9"/>
      <c r="BA647" s="9"/>
      <c r="BB647" s="9"/>
      <c r="BC647" s="44" t="str">
        <f>IF(AND(AC647&lt;&gt;"",AF647&lt;&gt;""),SUMPRODUCT((A_remplir!A660:A1649=A647)*A_remplir!D660:D1649),"")</f>
        <v/>
      </c>
      <c r="BD647" s="9"/>
      <c r="BE647" s="9"/>
      <c r="BF647" s="9"/>
      <c r="BG647" s="9"/>
      <c r="BH647" s="9"/>
      <c r="BI647" s="9"/>
      <c r="BJ647" s="9"/>
      <c r="BK647" s="9"/>
      <c r="BL647" s="9"/>
      <c r="BM647" s="9"/>
      <c r="BN647" s="9"/>
      <c r="BO647" s="9"/>
      <c r="BP647" s="9"/>
      <c r="BQ647" s="9"/>
      <c r="BR647" s="9"/>
      <c r="BS647" s="9"/>
      <c r="BT647" s="9"/>
      <c r="BU647" s="9"/>
      <c r="BV647" s="9"/>
      <c r="BW647" s="9"/>
      <c r="BX647" s="9"/>
      <c r="BY647" s="9"/>
      <c r="BZ647" s="9"/>
      <c r="CA647" s="9"/>
      <c r="CB647" s="9"/>
      <c r="CC647" s="9"/>
      <c r="CD647" s="9"/>
      <c r="CE647" s="9"/>
      <c r="CF647" s="9"/>
      <c r="CG647" s="9"/>
      <c r="CH647" s="9"/>
      <c r="CI647" s="9"/>
      <c r="CJ647" s="9"/>
      <c r="CK647" s="9"/>
      <c r="CL647" s="9"/>
      <c r="CM647" s="9" t="str">
        <f>IF(A_remplir!U660&lt;&gt;"",A_remplir!U660,"")</f>
        <v/>
      </c>
      <c r="CN647" s="9" t="str">
        <f>IF(A_remplir!W660&lt;&gt;"",A_remplir!W660,"")</f>
        <v/>
      </c>
      <c r="CO647" s="36" t="str">
        <f t="shared" si="21"/>
        <v/>
      </c>
    </row>
    <row r="648" spans="1:93" x14ac:dyDescent="0.25">
      <c r="A648" s="9"/>
      <c r="B648" s="9"/>
      <c r="C648" s="9"/>
      <c r="D648" s="9"/>
      <c r="E648" s="9"/>
      <c r="F648" s="9" t="str">
        <f>IF(A648&lt;&gt;"",A_remplir!$B$3,"")</f>
        <v/>
      </c>
      <c r="G648" s="9"/>
      <c r="H648" s="9" t="str">
        <f>IFERROR(VLOOKUP(G648,DONNEES!$C$2:$D$4,2,FALSE),"")</f>
        <v/>
      </c>
      <c r="I648" s="9"/>
      <c r="J648" s="9" t="str">
        <f>IFERROR(VLOOKUP(I648,DONNEES!$A$2:$B$4,2,FALSE),"")</f>
        <v/>
      </c>
      <c r="K648" s="9"/>
      <c r="L648" s="9"/>
      <c r="M648" s="9"/>
      <c r="N648" s="9" t="str">
        <f>IF(IF(A_remplir!B661&lt;&gt;0,A_remplir!B661,A_remplir!D661)=0,"",IF(A_remplir!B661&lt;&gt;0,A_remplir!B661,A_remplir!D661))</f>
        <v/>
      </c>
      <c r="O648" s="9"/>
      <c r="P648" s="9"/>
      <c r="Q648" s="9"/>
      <c r="R648" s="9" t="str">
        <f>IF(A_remplir!L661&lt;&gt;0,A_remplir!L661,"")</f>
        <v/>
      </c>
      <c r="S648" s="9" t="str">
        <f t="shared" si="22"/>
        <v/>
      </c>
      <c r="T648" s="9" t="str">
        <f>IF(A_remplir!I661&lt;&gt;0,A_remplir!I661,"")</f>
        <v/>
      </c>
      <c r="U648" s="9"/>
      <c r="V648" s="39" t="str">
        <f>IF(BC648&lt;&gt;"",A_remplir!$B$6,"")</f>
        <v/>
      </c>
      <c r="W648" s="9"/>
      <c r="X648" s="9"/>
      <c r="Y648" s="9"/>
      <c r="Z648" s="9"/>
      <c r="AA648" s="9"/>
      <c r="AB648" s="9"/>
      <c r="AC648" s="9"/>
      <c r="AD648" s="9"/>
      <c r="AE648" s="9"/>
      <c r="AF648" s="9"/>
      <c r="AG648" s="9"/>
      <c r="AH648" s="9" t="str">
        <f>+IFERROR(VLOOKUP(AG648,DONNEES!M$6:$N647,2,0),"")</f>
        <v/>
      </c>
      <c r="AI648" s="9"/>
      <c r="AJ648" s="9" t="str">
        <f>IF(A_remplir!U661&lt;&gt;"",A_remplir!U661,"")</f>
        <v/>
      </c>
      <c r="AK648" s="9"/>
      <c r="AL648" s="9"/>
      <c r="AM648" s="9"/>
      <c r="AN648" s="9"/>
      <c r="AO648" s="9"/>
      <c r="AP648" s="9"/>
      <c r="AQ648" s="9"/>
      <c r="AR648" s="9"/>
      <c r="AS648" s="9"/>
      <c r="AT648" s="9"/>
      <c r="AU648" s="9"/>
      <c r="AV648" s="9"/>
      <c r="AW648" s="9"/>
      <c r="AX648" s="9"/>
      <c r="AY648" s="9"/>
      <c r="AZ648" s="9"/>
      <c r="BA648" s="9"/>
      <c r="BB648" s="9"/>
      <c r="BC648" s="44" t="str">
        <f>IF(AND(AC648&lt;&gt;"",AF648&lt;&gt;""),SUMPRODUCT((A_remplir!A661:A1650=A648)*A_remplir!D661:D1650),"")</f>
        <v/>
      </c>
      <c r="BD648" s="9"/>
      <c r="BE648" s="9"/>
      <c r="BF648" s="9"/>
      <c r="BG648" s="9"/>
      <c r="BH648" s="9"/>
      <c r="BI648" s="9"/>
      <c r="BJ648" s="9"/>
      <c r="BK648" s="9"/>
      <c r="BL648" s="9"/>
      <c r="BM648" s="9"/>
      <c r="BN648" s="9"/>
      <c r="BO648" s="9"/>
      <c r="BP648" s="9"/>
      <c r="BQ648" s="9"/>
      <c r="BR648" s="9"/>
      <c r="BS648" s="9"/>
      <c r="BT648" s="9"/>
      <c r="BU648" s="9"/>
      <c r="BV648" s="9"/>
      <c r="BW648" s="9"/>
      <c r="BX648" s="9"/>
      <c r="BY648" s="9"/>
      <c r="BZ648" s="9"/>
      <c r="CA648" s="9"/>
      <c r="CB648" s="9"/>
      <c r="CC648" s="9"/>
      <c r="CD648" s="9"/>
      <c r="CE648" s="9"/>
      <c r="CF648" s="9"/>
      <c r="CG648" s="9"/>
      <c r="CH648" s="9"/>
      <c r="CI648" s="9"/>
      <c r="CJ648" s="9"/>
      <c r="CK648" s="9"/>
      <c r="CL648" s="9"/>
      <c r="CM648" s="9" t="str">
        <f>IF(A_remplir!U661&lt;&gt;"",A_remplir!U661,"")</f>
        <v/>
      </c>
      <c r="CN648" s="9" t="str">
        <f>IF(A_remplir!W661&lt;&gt;"",A_remplir!W661,"")</f>
        <v/>
      </c>
      <c r="CO648" s="36" t="str">
        <f t="shared" si="21"/>
        <v/>
      </c>
    </row>
    <row r="649" spans="1:93" x14ac:dyDescent="0.25">
      <c r="A649" s="9"/>
      <c r="B649" s="9"/>
      <c r="C649" s="9"/>
      <c r="D649" s="9"/>
      <c r="E649" s="9"/>
      <c r="F649" s="9" t="str">
        <f>IF(A649&lt;&gt;"",A_remplir!$B$3,"")</f>
        <v/>
      </c>
      <c r="G649" s="9"/>
      <c r="H649" s="9" t="str">
        <f>IFERROR(VLOOKUP(G649,DONNEES!$C$2:$D$4,2,FALSE),"")</f>
        <v/>
      </c>
      <c r="I649" s="9"/>
      <c r="J649" s="9" t="str">
        <f>IFERROR(VLOOKUP(I649,DONNEES!$A$2:$B$4,2,FALSE),"")</f>
        <v/>
      </c>
      <c r="K649" s="9"/>
      <c r="L649" s="9"/>
      <c r="M649" s="9"/>
      <c r="N649" s="9" t="str">
        <f>IF(IF(A_remplir!B662&lt;&gt;0,A_remplir!B662,A_remplir!D662)=0,"",IF(A_remplir!B662&lt;&gt;0,A_remplir!B662,A_remplir!D662))</f>
        <v/>
      </c>
      <c r="O649" s="9"/>
      <c r="P649" s="9"/>
      <c r="Q649" s="9"/>
      <c r="R649" s="9" t="str">
        <f>IF(A_remplir!L662&lt;&gt;0,A_remplir!L662,"")</f>
        <v/>
      </c>
      <c r="S649" s="9" t="str">
        <f t="shared" si="22"/>
        <v/>
      </c>
      <c r="T649" s="9" t="str">
        <f>IF(A_remplir!I662&lt;&gt;0,A_remplir!I662,"")</f>
        <v/>
      </c>
      <c r="U649" s="9"/>
      <c r="V649" s="39" t="str">
        <f>IF(BC649&lt;&gt;"",A_remplir!$B$6,"")</f>
        <v/>
      </c>
      <c r="W649" s="9"/>
      <c r="X649" s="9"/>
      <c r="Y649" s="9"/>
      <c r="Z649" s="9"/>
      <c r="AA649" s="9"/>
      <c r="AB649" s="9"/>
      <c r="AC649" s="9"/>
      <c r="AD649" s="9"/>
      <c r="AE649" s="9"/>
      <c r="AF649" s="9"/>
      <c r="AG649" s="9"/>
      <c r="AH649" s="9" t="str">
        <f>+IFERROR(VLOOKUP(AG649,DONNEES!M$6:$N648,2,0),"")</f>
        <v/>
      </c>
      <c r="AI649" s="9"/>
      <c r="AJ649" s="9" t="str">
        <f>IF(A_remplir!U662&lt;&gt;"",A_remplir!U662,"")</f>
        <v/>
      </c>
      <c r="AK649" s="9"/>
      <c r="AL649" s="9"/>
      <c r="AM649" s="9"/>
      <c r="AN649" s="9"/>
      <c r="AO649" s="9"/>
      <c r="AP649" s="9"/>
      <c r="AQ649" s="9"/>
      <c r="AR649" s="9"/>
      <c r="AS649" s="9"/>
      <c r="AT649" s="9"/>
      <c r="AU649" s="9"/>
      <c r="AV649" s="9"/>
      <c r="AW649" s="9"/>
      <c r="AX649" s="9"/>
      <c r="AY649" s="9"/>
      <c r="AZ649" s="9"/>
      <c r="BA649" s="9"/>
      <c r="BB649" s="9"/>
      <c r="BC649" s="44" t="str">
        <f>IF(AND(AC649&lt;&gt;"",AF649&lt;&gt;""),SUMPRODUCT((A_remplir!A662:A1651=A649)*A_remplir!D662:D1651),"")</f>
        <v/>
      </c>
      <c r="BD649" s="9"/>
      <c r="BE649" s="9"/>
      <c r="BF649" s="9"/>
      <c r="BG649" s="9"/>
      <c r="BH649" s="9"/>
      <c r="BI649" s="9"/>
      <c r="BJ649" s="9"/>
      <c r="BK649" s="9"/>
      <c r="BL649" s="9"/>
      <c r="BM649" s="9"/>
      <c r="BN649" s="9"/>
      <c r="BO649" s="9"/>
      <c r="BP649" s="9"/>
      <c r="BQ649" s="9"/>
      <c r="BR649" s="9"/>
      <c r="BS649" s="9"/>
      <c r="BT649" s="9"/>
      <c r="BU649" s="9"/>
      <c r="BV649" s="9"/>
      <c r="BW649" s="9"/>
      <c r="BX649" s="9"/>
      <c r="BY649" s="9"/>
      <c r="BZ649" s="9"/>
      <c r="CA649" s="9"/>
      <c r="CB649" s="9"/>
      <c r="CC649" s="9"/>
      <c r="CD649" s="9"/>
      <c r="CE649" s="9"/>
      <c r="CF649" s="9"/>
      <c r="CG649" s="9"/>
      <c r="CH649" s="9"/>
      <c r="CI649" s="9"/>
      <c r="CJ649" s="9"/>
      <c r="CK649" s="9"/>
      <c r="CL649" s="9"/>
      <c r="CM649" s="9" t="str">
        <f>IF(A_remplir!U662&lt;&gt;"",A_remplir!U662,"")</f>
        <v/>
      </c>
      <c r="CN649" s="9" t="str">
        <f>IF(A_remplir!W662&lt;&gt;"",A_remplir!W662,"")</f>
        <v/>
      </c>
      <c r="CO649" s="36" t="str">
        <f t="shared" si="21"/>
        <v/>
      </c>
    </row>
    <row r="650" spans="1:93" x14ac:dyDescent="0.25">
      <c r="A650" s="9"/>
      <c r="B650" s="9"/>
      <c r="C650" s="9"/>
      <c r="D650" s="9"/>
      <c r="E650" s="9"/>
      <c r="F650" s="9" t="str">
        <f>IF(A650&lt;&gt;"",A_remplir!$B$3,"")</f>
        <v/>
      </c>
      <c r="G650" s="9"/>
      <c r="H650" s="9" t="str">
        <f>IFERROR(VLOOKUP(G650,DONNEES!$C$2:$D$4,2,FALSE),"")</f>
        <v/>
      </c>
      <c r="I650" s="9"/>
      <c r="J650" s="9" t="str">
        <f>IFERROR(VLOOKUP(I650,DONNEES!$A$2:$B$4,2,FALSE),"")</f>
        <v/>
      </c>
      <c r="K650" s="9"/>
      <c r="L650" s="9"/>
      <c r="M650" s="9"/>
      <c r="N650" s="9" t="str">
        <f>IF(IF(A_remplir!B663&lt;&gt;0,A_remplir!B663,A_remplir!D663)=0,"",IF(A_remplir!B663&lt;&gt;0,A_remplir!B663,A_remplir!D663))</f>
        <v/>
      </c>
      <c r="O650" s="9"/>
      <c r="P650" s="9"/>
      <c r="Q650" s="9"/>
      <c r="R650" s="9" t="str">
        <f>IF(A_remplir!L663&lt;&gt;0,A_remplir!L663,"")</f>
        <v/>
      </c>
      <c r="S650" s="9" t="str">
        <f t="shared" si="22"/>
        <v/>
      </c>
      <c r="T650" s="9" t="str">
        <f>IF(A_remplir!I663&lt;&gt;0,A_remplir!I663,"")</f>
        <v/>
      </c>
      <c r="U650" s="9"/>
      <c r="V650" s="39" t="str">
        <f>IF(BC650&lt;&gt;"",A_remplir!$B$6,"")</f>
        <v/>
      </c>
      <c r="W650" s="9"/>
      <c r="X650" s="9"/>
      <c r="Y650" s="9"/>
      <c r="Z650" s="9"/>
      <c r="AA650" s="9"/>
      <c r="AB650" s="9"/>
      <c r="AC650" s="9"/>
      <c r="AD650" s="9"/>
      <c r="AE650" s="9"/>
      <c r="AF650" s="9"/>
      <c r="AG650" s="9"/>
      <c r="AH650" s="9" t="str">
        <f>+IFERROR(VLOOKUP(AG650,DONNEES!M$6:$N649,2,0),"")</f>
        <v/>
      </c>
      <c r="AI650" s="9"/>
      <c r="AJ650" s="9" t="str">
        <f>IF(A_remplir!U663&lt;&gt;"",A_remplir!U663,"")</f>
        <v/>
      </c>
      <c r="AK650" s="9"/>
      <c r="AL650" s="9"/>
      <c r="AM650" s="9"/>
      <c r="AN650" s="9"/>
      <c r="AO650" s="9"/>
      <c r="AP650" s="9"/>
      <c r="AQ650" s="9"/>
      <c r="AR650" s="9"/>
      <c r="AS650" s="9"/>
      <c r="AT650" s="9"/>
      <c r="AU650" s="9"/>
      <c r="AV650" s="9"/>
      <c r="AW650" s="9"/>
      <c r="AX650" s="9"/>
      <c r="AY650" s="9"/>
      <c r="AZ650" s="9"/>
      <c r="BA650" s="9"/>
      <c r="BB650" s="9"/>
      <c r="BC650" s="44" t="str">
        <f>IF(AND(AC650&lt;&gt;"",AF650&lt;&gt;""),SUMPRODUCT((A_remplir!A663:A1652=A650)*A_remplir!D663:D1652),"")</f>
        <v/>
      </c>
      <c r="BD650" s="9"/>
      <c r="BE650" s="9"/>
      <c r="BF650" s="9"/>
      <c r="BG650" s="9"/>
      <c r="BH650" s="9"/>
      <c r="BI650" s="9"/>
      <c r="BJ650" s="9"/>
      <c r="BK650" s="9"/>
      <c r="BL650" s="9"/>
      <c r="BM650" s="9"/>
      <c r="BN650" s="9"/>
      <c r="BO650" s="9"/>
      <c r="BP650" s="9"/>
      <c r="BQ650" s="9"/>
      <c r="BR650" s="9"/>
      <c r="BS650" s="9"/>
      <c r="BT650" s="9"/>
      <c r="BU650" s="9"/>
      <c r="BV650" s="9"/>
      <c r="BW650" s="9"/>
      <c r="BX650" s="9"/>
      <c r="BY650" s="9"/>
      <c r="BZ650" s="9"/>
      <c r="CA650" s="9"/>
      <c r="CB650" s="9"/>
      <c r="CC650" s="9"/>
      <c r="CD650" s="9"/>
      <c r="CE650" s="9"/>
      <c r="CF650" s="9"/>
      <c r="CG650" s="9"/>
      <c r="CH650" s="9"/>
      <c r="CI650" s="9"/>
      <c r="CJ650" s="9"/>
      <c r="CK650" s="9"/>
      <c r="CL650" s="9"/>
      <c r="CM650" s="9" t="str">
        <f>IF(A_remplir!U663&lt;&gt;"",A_remplir!U663,"")</f>
        <v/>
      </c>
      <c r="CN650" s="9" t="str">
        <f>IF(A_remplir!W663&lt;&gt;"",A_remplir!W663,"")</f>
        <v/>
      </c>
      <c r="CO650" s="36" t="str">
        <f t="shared" si="21"/>
        <v/>
      </c>
    </row>
    <row r="651" spans="1:93" x14ac:dyDescent="0.25">
      <c r="A651" s="9"/>
      <c r="B651" s="9"/>
      <c r="C651" s="9"/>
      <c r="D651" s="9"/>
      <c r="E651" s="9"/>
      <c r="F651" s="9" t="str">
        <f>IF(A651&lt;&gt;"",A_remplir!$B$3,"")</f>
        <v/>
      </c>
      <c r="G651" s="9"/>
      <c r="H651" s="9" t="str">
        <f>IFERROR(VLOOKUP(G651,DONNEES!$C$2:$D$4,2,FALSE),"")</f>
        <v/>
      </c>
      <c r="I651" s="9"/>
      <c r="J651" s="9" t="str">
        <f>IFERROR(VLOOKUP(I651,DONNEES!$A$2:$B$4,2,FALSE),"")</f>
        <v/>
      </c>
      <c r="K651" s="9"/>
      <c r="L651" s="9"/>
      <c r="M651" s="9"/>
      <c r="N651" s="9" t="str">
        <f>IF(IF(A_remplir!B664&lt;&gt;0,A_remplir!B664,A_remplir!D664)=0,"",IF(A_remplir!B664&lt;&gt;0,A_remplir!B664,A_remplir!D664))</f>
        <v/>
      </c>
      <c r="O651" s="9"/>
      <c r="P651" s="9"/>
      <c r="Q651" s="9"/>
      <c r="R651" s="9" t="str">
        <f>IF(A_remplir!L664&lt;&gt;0,A_remplir!L664,"")</f>
        <v/>
      </c>
      <c r="S651" s="9" t="str">
        <f t="shared" si="22"/>
        <v/>
      </c>
      <c r="T651" s="9" t="str">
        <f>IF(A_remplir!I664&lt;&gt;0,A_remplir!I664,"")</f>
        <v/>
      </c>
      <c r="U651" s="9"/>
      <c r="V651" s="39" t="str">
        <f>IF(BC651&lt;&gt;"",A_remplir!$B$6,"")</f>
        <v/>
      </c>
      <c r="W651" s="9"/>
      <c r="X651" s="9"/>
      <c r="Y651" s="9"/>
      <c r="Z651" s="9"/>
      <c r="AA651" s="9"/>
      <c r="AB651" s="9"/>
      <c r="AC651" s="9"/>
      <c r="AD651" s="9"/>
      <c r="AE651" s="9"/>
      <c r="AF651" s="9"/>
      <c r="AG651" s="9"/>
      <c r="AH651" s="9" t="str">
        <f>+IFERROR(VLOOKUP(AG651,DONNEES!M$6:$N650,2,0),"")</f>
        <v/>
      </c>
      <c r="AI651" s="9"/>
      <c r="AJ651" s="9" t="str">
        <f>IF(A_remplir!U664&lt;&gt;"",A_remplir!U664,"")</f>
        <v/>
      </c>
      <c r="AK651" s="9"/>
      <c r="AL651" s="9"/>
      <c r="AM651" s="9"/>
      <c r="AN651" s="9"/>
      <c r="AO651" s="9"/>
      <c r="AP651" s="9"/>
      <c r="AQ651" s="9"/>
      <c r="AR651" s="9"/>
      <c r="AS651" s="9"/>
      <c r="AT651" s="9"/>
      <c r="AU651" s="9"/>
      <c r="AV651" s="9"/>
      <c r="AW651" s="9"/>
      <c r="AX651" s="9"/>
      <c r="AY651" s="9"/>
      <c r="AZ651" s="9"/>
      <c r="BA651" s="9"/>
      <c r="BB651" s="9"/>
      <c r="BC651" s="44" t="str">
        <f>IF(AND(AC651&lt;&gt;"",AF651&lt;&gt;""),SUMPRODUCT((A_remplir!A664:A1653=A651)*A_remplir!D664:D1653),"")</f>
        <v/>
      </c>
      <c r="BD651" s="9"/>
      <c r="BE651" s="9"/>
      <c r="BF651" s="9"/>
      <c r="BG651" s="9"/>
      <c r="BH651" s="9"/>
      <c r="BI651" s="9"/>
      <c r="BJ651" s="9"/>
      <c r="BK651" s="9"/>
      <c r="BL651" s="9"/>
      <c r="BM651" s="9"/>
      <c r="BN651" s="9"/>
      <c r="BO651" s="9"/>
      <c r="BP651" s="9"/>
      <c r="BQ651" s="9"/>
      <c r="BR651" s="9"/>
      <c r="BS651" s="9"/>
      <c r="BT651" s="9"/>
      <c r="BU651" s="9"/>
      <c r="BV651" s="9"/>
      <c r="BW651" s="9"/>
      <c r="BX651" s="9"/>
      <c r="BY651" s="9"/>
      <c r="BZ651" s="9"/>
      <c r="CA651" s="9"/>
      <c r="CB651" s="9"/>
      <c r="CC651" s="9"/>
      <c r="CD651" s="9"/>
      <c r="CE651" s="9"/>
      <c r="CF651" s="9"/>
      <c r="CG651" s="9"/>
      <c r="CH651" s="9"/>
      <c r="CI651" s="9"/>
      <c r="CJ651" s="9"/>
      <c r="CK651" s="9"/>
      <c r="CL651" s="9"/>
      <c r="CM651" s="9" t="str">
        <f>IF(A_remplir!U664&lt;&gt;"",A_remplir!U664,"")</f>
        <v/>
      </c>
      <c r="CN651" s="9" t="str">
        <f>IF(A_remplir!W664&lt;&gt;"",A_remplir!W664,"")</f>
        <v/>
      </c>
      <c r="CO651" s="36" t="str">
        <f t="shared" si="21"/>
        <v/>
      </c>
    </row>
    <row r="652" spans="1:93" x14ac:dyDescent="0.25">
      <c r="A652" s="9"/>
      <c r="B652" s="9"/>
      <c r="C652" s="9"/>
      <c r="D652" s="9"/>
      <c r="E652" s="9"/>
      <c r="F652" s="9" t="str">
        <f>IF(A652&lt;&gt;"",A_remplir!$B$3,"")</f>
        <v/>
      </c>
      <c r="G652" s="9"/>
      <c r="H652" s="9" t="str">
        <f>IFERROR(VLOOKUP(G652,DONNEES!$C$2:$D$4,2,FALSE),"")</f>
        <v/>
      </c>
      <c r="I652" s="9"/>
      <c r="J652" s="9" t="str">
        <f>IFERROR(VLOOKUP(I652,DONNEES!$A$2:$B$4,2,FALSE),"")</f>
        <v/>
      </c>
      <c r="K652" s="9"/>
      <c r="L652" s="9"/>
      <c r="M652" s="9"/>
      <c r="N652" s="9" t="str">
        <f>IF(IF(A_remplir!B665&lt;&gt;0,A_remplir!B665,A_remplir!D665)=0,"",IF(A_remplir!B665&lt;&gt;0,A_remplir!B665,A_remplir!D665))</f>
        <v/>
      </c>
      <c r="O652" s="9"/>
      <c r="P652" s="9"/>
      <c r="Q652" s="9"/>
      <c r="R652" s="9" t="str">
        <f>IF(A_remplir!L665&lt;&gt;0,A_remplir!L665,"")</f>
        <v/>
      </c>
      <c r="S652" s="9" t="str">
        <f t="shared" si="22"/>
        <v/>
      </c>
      <c r="T652" s="9" t="str">
        <f>IF(A_remplir!I665&lt;&gt;0,A_remplir!I665,"")</f>
        <v/>
      </c>
      <c r="U652" s="9"/>
      <c r="V652" s="39" t="str">
        <f>IF(BC652&lt;&gt;"",A_remplir!$B$6,"")</f>
        <v/>
      </c>
      <c r="W652" s="9"/>
      <c r="X652" s="9"/>
      <c r="Y652" s="9"/>
      <c r="Z652" s="9"/>
      <c r="AA652" s="9"/>
      <c r="AB652" s="9"/>
      <c r="AC652" s="9"/>
      <c r="AD652" s="9"/>
      <c r="AE652" s="9"/>
      <c r="AF652" s="9"/>
      <c r="AG652" s="9"/>
      <c r="AH652" s="9" t="str">
        <f>+IFERROR(VLOOKUP(AG652,DONNEES!M$6:$N651,2,0),"")</f>
        <v/>
      </c>
      <c r="AI652" s="9"/>
      <c r="AJ652" s="9" t="str">
        <f>IF(A_remplir!U665&lt;&gt;"",A_remplir!U665,"")</f>
        <v/>
      </c>
      <c r="AK652" s="9"/>
      <c r="AL652" s="9"/>
      <c r="AM652" s="9"/>
      <c r="AN652" s="9"/>
      <c r="AO652" s="9"/>
      <c r="AP652" s="9"/>
      <c r="AQ652" s="9"/>
      <c r="AR652" s="9"/>
      <c r="AS652" s="9"/>
      <c r="AT652" s="9"/>
      <c r="AU652" s="9"/>
      <c r="AV652" s="9"/>
      <c r="AW652" s="9"/>
      <c r="AX652" s="9"/>
      <c r="AY652" s="9"/>
      <c r="AZ652" s="9"/>
      <c r="BA652" s="9"/>
      <c r="BB652" s="9"/>
      <c r="BC652" s="44" t="str">
        <f>IF(AND(AC652&lt;&gt;"",AF652&lt;&gt;""),SUMPRODUCT((A_remplir!A665:A1654=A652)*A_remplir!D665:D1654),"")</f>
        <v/>
      </c>
      <c r="BD652" s="9"/>
      <c r="BE652" s="9"/>
      <c r="BF652" s="9"/>
      <c r="BG652" s="9"/>
      <c r="BH652" s="9"/>
      <c r="BI652" s="9"/>
      <c r="BJ652" s="9"/>
      <c r="BK652" s="9"/>
      <c r="BL652" s="9"/>
      <c r="BM652" s="9"/>
      <c r="BN652" s="9"/>
      <c r="BO652" s="9"/>
      <c r="BP652" s="9"/>
      <c r="BQ652" s="9"/>
      <c r="BR652" s="9"/>
      <c r="BS652" s="9"/>
      <c r="BT652" s="9"/>
      <c r="BU652" s="9"/>
      <c r="BV652" s="9"/>
      <c r="BW652" s="9"/>
      <c r="BX652" s="9"/>
      <c r="BY652" s="9"/>
      <c r="BZ652" s="9"/>
      <c r="CA652" s="9"/>
      <c r="CB652" s="9"/>
      <c r="CC652" s="9"/>
      <c r="CD652" s="9"/>
      <c r="CE652" s="9"/>
      <c r="CF652" s="9"/>
      <c r="CG652" s="9"/>
      <c r="CH652" s="9"/>
      <c r="CI652" s="9"/>
      <c r="CJ652" s="9"/>
      <c r="CK652" s="9"/>
      <c r="CL652" s="9"/>
      <c r="CM652" s="9" t="str">
        <f>IF(A_remplir!U665&lt;&gt;"",A_remplir!U665,"")</f>
        <v/>
      </c>
      <c r="CN652" s="9" t="str">
        <f>IF(A_remplir!W665&lt;&gt;"",A_remplir!W665,"")</f>
        <v/>
      </c>
      <c r="CO652" s="36" t="str">
        <f t="shared" si="21"/>
        <v/>
      </c>
    </row>
    <row r="653" spans="1:93" x14ac:dyDescent="0.25">
      <c r="A653" s="9"/>
      <c r="B653" s="9"/>
      <c r="C653" s="9"/>
      <c r="D653" s="9"/>
      <c r="E653" s="9"/>
      <c r="F653" s="9" t="str">
        <f>IF(A653&lt;&gt;"",A_remplir!$B$3,"")</f>
        <v/>
      </c>
      <c r="G653" s="9"/>
      <c r="H653" s="9" t="str">
        <f>IFERROR(VLOOKUP(G653,DONNEES!$C$2:$D$4,2,FALSE),"")</f>
        <v/>
      </c>
      <c r="I653" s="9"/>
      <c r="J653" s="9" t="str">
        <f>IFERROR(VLOOKUP(I653,DONNEES!$A$2:$B$4,2,FALSE),"")</f>
        <v/>
      </c>
      <c r="K653" s="9"/>
      <c r="L653" s="9"/>
      <c r="M653" s="9"/>
      <c r="N653" s="9" t="str">
        <f>IF(IF(A_remplir!B666&lt;&gt;0,A_remplir!B666,A_remplir!D666)=0,"",IF(A_remplir!B666&lt;&gt;0,A_remplir!B666,A_remplir!D666))</f>
        <v/>
      </c>
      <c r="O653" s="9"/>
      <c r="P653" s="9"/>
      <c r="Q653" s="9"/>
      <c r="R653" s="9" t="str">
        <f>IF(A_remplir!L666&lt;&gt;0,A_remplir!L666,"")</f>
        <v/>
      </c>
      <c r="S653" s="9" t="str">
        <f t="shared" si="22"/>
        <v/>
      </c>
      <c r="T653" s="9" t="str">
        <f>IF(A_remplir!I666&lt;&gt;0,A_remplir!I666,"")</f>
        <v/>
      </c>
      <c r="U653" s="9"/>
      <c r="V653" s="39" t="str">
        <f>IF(BC653&lt;&gt;"",A_remplir!$B$6,"")</f>
        <v/>
      </c>
      <c r="W653" s="9"/>
      <c r="X653" s="9"/>
      <c r="Y653" s="9"/>
      <c r="Z653" s="9"/>
      <c r="AA653" s="9"/>
      <c r="AB653" s="9"/>
      <c r="AC653" s="9"/>
      <c r="AD653" s="9"/>
      <c r="AE653" s="9"/>
      <c r="AF653" s="9"/>
      <c r="AG653" s="9"/>
      <c r="AH653" s="9" t="str">
        <f>+IFERROR(VLOOKUP(AG653,DONNEES!M$6:$N652,2,0),"")</f>
        <v/>
      </c>
      <c r="AI653" s="9"/>
      <c r="AJ653" s="9" t="str">
        <f>IF(A_remplir!U666&lt;&gt;"",A_remplir!U666,"")</f>
        <v/>
      </c>
      <c r="AK653" s="9"/>
      <c r="AL653" s="9"/>
      <c r="AM653" s="9"/>
      <c r="AN653" s="9"/>
      <c r="AO653" s="9"/>
      <c r="AP653" s="9"/>
      <c r="AQ653" s="9"/>
      <c r="AR653" s="9"/>
      <c r="AS653" s="9"/>
      <c r="AT653" s="9"/>
      <c r="AU653" s="9"/>
      <c r="AV653" s="9"/>
      <c r="AW653" s="9"/>
      <c r="AX653" s="9"/>
      <c r="AY653" s="9"/>
      <c r="AZ653" s="9"/>
      <c r="BA653" s="9"/>
      <c r="BB653" s="9"/>
      <c r="BC653" s="44" t="str">
        <f>IF(AND(AC653&lt;&gt;"",AF653&lt;&gt;""),SUMPRODUCT((A_remplir!A666:A1655=A653)*A_remplir!D666:D1655),"")</f>
        <v/>
      </c>
      <c r="BD653" s="9"/>
      <c r="BE653" s="9"/>
      <c r="BF653" s="9"/>
      <c r="BG653" s="9"/>
      <c r="BH653" s="9"/>
      <c r="BI653" s="9"/>
      <c r="BJ653" s="9"/>
      <c r="BK653" s="9"/>
      <c r="BL653" s="9"/>
      <c r="BM653" s="9"/>
      <c r="BN653" s="9"/>
      <c r="BO653" s="9"/>
      <c r="BP653" s="9"/>
      <c r="BQ653" s="9"/>
      <c r="BR653" s="9"/>
      <c r="BS653" s="9"/>
      <c r="BT653" s="9"/>
      <c r="BU653" s="9"/>
      <c r="BV653" s="9"/>
      <c r="BW653" s="9"/>
      <c r="BX653" s="9"/>
      <c r="BY653" s="9"/>
      <c r="BZ653" s="9"/>
      <c r="CA653" s="9"/>
      <c r="CB653" s="9"/>
      <c r="CC653" s="9"/>
      <c r="CD653" s="9"/>
      <c r="CE653" s="9"/>
      <c r="CF653" s="9"/>
      <c r="CG653" s="9"/>
      <c r="CH653" s="9"/>
      <c r="CI653" s="9"/>
      <c r="CJ653" s="9"/>
      <c r="CK653" s="9"/>
      <c r="CL653" s="9"/>
      <c r="CM653" s="9" t="str">
        <f>IF(A_remplir!U666&lt;&gt;"",A_remplir!U666,"")</f>
        <v/>
      </c>
      <c r="CN653" s="9" t="str">
        <f>IF(A_remplir!W666&lt;&gt;"",A_remplir!W666,"")</f>
        <v/>
      </c>
      <c r="CO653" s="36" t="str">
        <f t="shared" si="21"/>
        <v/>
      </c>
    </row>
    <row r="654" spans="1:93" x14ac:dyDescent="0.25">
      <c r="A654" s="9"/>
      <c r="B654" s="9"/>
      <c r="C654" s="9"/>
      <c r="D654" s="9"/>
      <c r="E654" s="9"/>
      <c r="F654" s="9" t="str">
        <f>IF(A654&lt;&gt;"",A_remplir!$B$3,"")</f>
        <v/>
      </c>
      <c r="G654" s="9"/>
      <c r="H654" s="9" t="str">
        <f>IFERROR(VLOOKUP(G654,DONNEES!$C$2:$D$4,2,FALSE),"")</f>
        <v/>
      </c>
      <c r="I654" s="9"/>
      <c r="J654" s="9" t="str">
        <f>IFERROR(VLOOKUP(I654,DONNEES!$A$2:$B$4,2,FALSE),"")</f>
        <v/>
      </c>
      <c r="K654" s="9"/>
      <c r="L654" s="9"/>
      <c r="M654" s="9"/>
      <c r="N654" s="9" t="str">
        <f>IF(IF(A_remplir!B667&lt;&gt;0,A_remplir!B667,A_remplir!D667)=0,"",IF(A_remplir!B667&lt;&gt;0,A_remplir!B667,A_remplir!D667))</f>
        <v/>
      </c>
      <c r="O654" s="9"/>
      <c r="P654" s="9"/>
      <c r="Q654" s="9"/>
      <c r="R654" s="9" t="str">
        <f>IF(A_remplir!L667&lt;&gt;0,A_remplir!L667,"")</f>
        <v/>
      </c>
      <c r="S654" s="9" t="str">
        <f t="shared" si="22"/>
        <v/>
      </c>
      <c r="T654" s="9" t="str">
        <f>IF(A_remplir!I667&lt;&gt;0,A_remplir!I667,"")</f>
        <v/>
      </c>
      <c r="U654" s="9"/>
      <c r="V654" s="39" t="str">
        <f>IF(BC654&lt;&gt;"",A_remplir!$B$6,"")</f>
        <v/>
      </c>
      <c r="W654" s="9"/>
      <c r="X654" s="9"/>
      <c r="Y654" s="9"/>
      <c r="Z654" s="9"/>
      <c r="AA654" s="9"/>
      <c r="AB654" s="9"/>
      <c r="AC654" s="9"/>
      <c r="AD654" s="9"/>
      <c r="AE654" s="9"/>
      <c r="AF654" s="9"/>
      <c r="AG654" s="9"/>
      <c r="AH654" s="9" t="str">
        <f>+IFERROR(VLOOKUP(AG654,DONNEES!M$6:$N653,2,0),"")</f>
        <v/>
      </c>
      <c r="AI654" s="9"/>
      <c r="AJ654" s="9" t="str">
        <f>IF(A_remplir!U667&lt;&gt;"",A_remplir!U667,"")</f>
        <v/>
      </c>
      <c r="AK654" s="9"/>
      <c r="AL654" s="9"/>
      <c r="AM654" s="9"/>
      <c r="AN654" s="9"/>
      <c r="AO654" s="9"/>
      <c r="AP654" s="9"/>
      <c r="AQ654" s="9"/>
      <c r="AR654" s="9"/>
      <c r="AS654" s="9"/>
      <c r="AT654" s="9"/>
      <c r="AU654" s="9"/>
      <c r="AV654" s="9"/>
      <c r="AW654" s="9"/>
      <c r="AX654" s="9"/>
      <c r="AY654" s="9"/>
      <c r="AZ654" s="9"/>
      <c r="BA654" s="9"/>
      <c r="BB654" s="9"/>
      <c r="BC654" s="44" t="str">
        <f>IF(AND(AC654&lt;&gt;"",AF654&lt;&gt;""),SUMPRODUCT((A_remplir!A667:A1656=A654)*A_remplir!D667:D1656),"")</f>
        <v/>
      </c>
      <c r="BD654" s="9"/>
      <c r="BE654" s="9"/>
      <c r="BF654" s="9"/>
      <c r="BG654" s="9"/>
      <c r="BH654" s="9"/>
      <c r="BI654" s="9"/>
      <c r="BJ654" s="9"/>
      <c r="BK654" s="9"/>
      <c r="BL654" s="9"/>
      <c r="BM654" s="9"/>
      <c r="BN654" s="9"/>
      <c r="BO654" s="9"/>
      <c r="BP654" s="9"/>
      <c r="BQ654" s="9"/>
      <c r="BR654" s="9"/>
      <c r="BS654" s="9"/>
      <c r="BT654" s="9"/>
      <c r="BU654" s="9"/>
      <c r="BV654" s="9"/>
      <c r="BW654" s="9"/>
      <c r="BX654" s="9"/>
      <c r="BY654" s="9"/>
      <c r="BZ654" s="9"/>
      <c r="CA654" s="9"/>
      <c r="CB654" s="9"/>
      <c r="CC654" s="9"/>
      <c r="CD654" s="9"/>
      <c r="CE654" s="9"/>
      <c r="CF654" s="9"/>
      <c r="CG654" s="9"/>
      <c r="CH654" s="9"/>
      <c r="CI654" s="9"/>
      <c r="CJ654" s="9"/>
      <c r="CK654" s="9"/>
      <c r="CL654" s="9"/>
      <c r="CM654" s="9" t="str">
        <f>IF(A_remplir!U667&lt;&gt;"",A_remplir!U667,"")</f>
        <v/>
      </c>
      <c r="CN654" s="9" t="str">
        <f>IF(A_remplir!W667&lt;&gt;"",A_remplir!W667,"")</f>
        <v/>
      </c>
      <c r="CO654" s="36" t="str">
        <f t="shared" si="21"/>
        <v/>
      </c>
    </row>
    <row r="655" spans="1:93" x14ac:dyDescent="0.25">
      <c r="A655" s="9"/>
      <c r="B655" s="9"/>
      <c r="C655" s="9"/>
      <c r="D655" s="9"/>
      <c r="E655" s="9"/>
      <c r="F655" s="9" t="str">
        <f>IF(A655&lt;&gt;"",A_remplir!$B$3,"")</f>
        <v/>
      </c>
      <c r="G655" s="9"/>
      <c r="H655" s="9" t="str">
        <f>IFERROR(VLOOKUP(G655,DONNEES!$C$2:$D$4,2,FALSE),"")</f>
        <v/>
      </c>
      <c r="I655" s="9"/>
      <c r="J655" s="9" t="str">
        <f>IFERROR(VLOOKUP(I655,DONNEES!$A$2:$B$4,2,FALSE),"")</f>
        <v/>
      </c>
      <c r="K655" s="9"/>
      <c r="L655" s="9"/>
      <c r="M655" s="9"/>
      <c r="N655" s="9" t="str">
        <f>IF(IF(A_remplir!B668&lt;&gt;0,A_remplir!B668,A_remplir!D668)=0,"",IF(A_remplir!B668&lt;&gt;0,A_remplir!B668,A_remplir!D668))</f>
        <v/>
      </c>
      <c r="O655" s="9"/>
      <c r="P655" s="9"/>
      <c r="Q655" s="9"/>
      <c r="R655" s="9" t="str">
        <f>IF(A_remplir!L668&lt;&gt;0,A_remplir!L668,"")</f>
        <v/>
      </c>
      <c r="S655" s="9" t="str">
        <f t="shared" si="22"/>
        <v/>
      </c>
      <c r="T655" s="9" t="str">
        <f>IF(A_remplir!I668&lt;&gt;0,A_remplir!I668,"")</f>
        <v/>
      </c>
      <c r="U655" s="9"/>
      <c r="V655" s="39" t="str">
        <f>IF(BC655&lt;&gt;"",A_remplir!$B$6,"")</f>
        <v/>
      </c>
      <c r="W655" s="9"/>
      <c r="X655" s="9"/>
      <c r="Y655" s="9"/>
      <c r="Z655" s="9"/>
      <c r="AA655" s="9"/>
      <c r="AB655" s="9"/>
      <c r="AC655" s="9"/>
      <c r="AD655" s="9"/>
      <c r="AE655" s="9"/>
      <c r="AF655" s="9"/>
      <c r="AG655" s="9"/>
      <c r="AH655" s="9" t="str">
        <f>+IFERROR(VLOOKUP(AG655,DONNEES!M$6:$N654,2,0),"")</f>
        <v/>
      </c>
      <c r="AI655" s="9"/>
      <c r="AJ655" s="9" t="str">
        <f>IF(A_remplir!U668&lt;&gt;"",A_remplir!U668,"")</f>
        <v/>
      </c>
      <c r="AK655" s="9"/>
      <c r="AL655" s="9"/>
      <c r="AM655" s="9"/>
      <c r="AN655" s="9"/>
      <c r="AO655" s="9"/>
      <c r="AP655" s="9"/>
      <c r="AQ655" s="9"/>
      <c r="AR655" s="9"/>
      <c r="AS655" s="9"/>
      <c r="AT655" s="9"/>
      <c r="AU655" s="9"/>
      <c r="AV655" s="9"/>
      <c r="AW655" s="9"/>
      <c r="AX655" s="9"/>
      <c r="AY655" s="9"/>
      <c r="AZ655" s="9"/>
      <c r="BA655" s="9"/>
      <c r="BB655" s="9"/>
      <c r="BC655" s="44" t="str">
        <f>IF(AND(AC655&lt;&gt;"",AF655&lt;&gt;""),SUMPRODUCT((A_remplir!A668:A1657=A655)*A_remplir!D668:D1657),"")</f>
        <v/>
      </c>
      <c r="BD655" s="9"/>
      <c r="BE655" s="9"/>
      <c r="BF655" s="9"/>
      <c r="BG655" s="9"/>
      <c r="BH655" s="9"/>
      <c r="BI655" s="9"/>
      <c r="BJ655" s="9"/>
      <c r="BK655" s="9"/>
      <c r="BL655" s="9"/>
      <c r="BM655" s="9"/>
      <c r="BN655" s="9"/>
      <c r="BO655" s="9"/>
      <c r="BP655" s="9"/>
      <c r="BQ655" s="9"/>
      <c r="BR655" s="9"/>
      <c r="BS655" s="9"/>
      <c r="BT655" s="9"/>
      <c r="BU655" s="9"/>
      <c r="BV655" s="9"/>
      <c r="BW655" s="9"/>
      <c r="BX655" s="9"/>
      <c r="BY655" s="9"/>
      <c r="BZ655" s="9"/>
      <c r="CA655" s="9"/>
      <c r="CB655" s="9"/>
      <c r="CC655" s="9"/>
      <c r="CD655" s="9"/>
      <c r="CE655" s="9"/>
      <c r="CF655" s="9"/>
      <c r="CG655" s="9"/>
      <c r="CH655" s="9"/>
      <c r="CI655" s="9"/>
      <c r="CJ655" s="9"/>
      <c r="CK655" s="9"/>
      <c r="CL655" s="9"/>
      <c r="CM655" s="9" t="str">
        <f>IF(A_remplir!U668&lt;&gt;"",A_remplir!U668,"")</f>
        <v/>
      </c>
      <c r="CN655" s="9" t="str">
        <f>IF(A_remplir!W668&lt;&gt;"",A_remplir!W668,"")</f>
        <v/>
      </c>
      <c r="CO655" s="36" t="str">
        <f t="shared" si="21"/>
        <v/>
      </c>
    </row>
    <row r="656" spans="1:93" x14ac:dyDescent="0.25">
      <c r="A656" s="9"/>
      <c r="B656" s="9"/>
      <c r="C656" s="9"/>
      <c r="D656" s="9"/>
      <c r="E656" s="9"/>
      <c r="F656" s="9" t="str">
        <f>IF(A656&lt;&gt;"",A_remplir!$B$3,"")</f>
        <v/>
      </c>
      <c r="G656" s="9"/>
      <c r="H656" s="9" t="str">
        <f>IFERROR(VLOOKUP(G656,DONNEES!$C$2:$D$4,2,FALSE),"")</f>
        <v/>
      </c>
      <c r="I656" s="9"/>
      <c r="J656" s="9" t="str">
        <f>IFERROR(VLOOKUP(I656,DONNEES!$A$2:$B$4,2,FALSE),"")</f>
        <v/>
      </c>
      <c r="K656" s="9"/>
      <c r="L656" s="9"/>
      <c r="M656" s="9"/>
      <c r="N656" s="9" t="str">
        <f>IF(IF(A_remplir!B669&lt;&gt;0,A_remplir!B669,A_remplir!D669)=0,"",IF(A_remplir!B669&lt;&gt;0,A_remplir!B669,A_remplir!D669))</f>
        <v/>
      </c>
      <c r="O656" s="9"/>
      <c r="P656" s="9"/>
      <c r="Q656" s="9"/>
      <c r="R656" s="9" t="str">
        <f>IF(A_remplir!L669&lt;&gt;0,A_remplir!L669,"")</f>
        <v/>
      </c>
      <c r="S656" s="9" t="str">
        <f t="shared" si="22"/>
        <v/>
      </c>
      <c r="T656" s="9" t="str">
        <f>IF(A_remplir!I669&lt;&gt;0,A_remplir!I669,"")</f>
        <v/>
      </c>
      <c r="U656" s="9"/>
      <c r="V656" s="39" t="str">
        <f>IF(BC656&lt;&gt;"",A_remplir!$B$6,"")</f>
        <v/>
      </c>
      <c r="W656" s="9"/>
      <c r="X656" s="9"/>
      <c r="Y656" s="9"/>
      <c r="Z656" s="9"/>
      <c r="AA656" s="9"/>
      <c r="AB656" s="9"/>
      <c r="AC656" s="9"/>
      <c r="AD656" s="9"/>
      <c r="AE656" s="9"/>
      <c r="AF656" s="9"/>
      <c r="AG656" s="9"/>
      <c r="AH656" s="9" t="str">
        <f>+IFERROR(VLOOKUP(AG656,DONNEES!M$6:$N655,2,0),"")</f>
        <v/>
      </c>
      <c r="AI656" s="9"/>
      <c r="AJ656" s="9" t="str">
        <f>IF(A_remplir!U669&lt;&gt;"",A_remplir!U669,"")</f>
        <v/>
      </c>
      <c r="AK656" s="9"/>
      <c r="AL656" s="9"/>
      <c r="AM656" s="9"/>
      <c r="AN656" s="9"/>
      <c r="AO656" s="9"/>
      <c r="AP656" s="9"/>
      <c r="AQ656" s="9"/>
      <c r="AR656" s="9"/>
      <c r="AS656" s="9"/>
      <c r="AT656" s="9"/>
      <c r="AU656" s="9"/>
      <c r="AV656" s="9"/>
      <c r="AW656" s="9"/>
      <c r="AX656" s="9"/>
      <c r="AY656" s="9"/>
      <c r="AZ656" s="9"/>
      <c r="BA656" s="9"/>
      <c r="BB656" s="9"/>
      <c r="BC656" s="44" t="str">
        <f>IF(AND(AC656&lt;&gt;"",AF656&lt;&gt;""),SUMPRODUCT((A_remplir!A669:A1658=A656)*A_remplir!D669:D1658),"")</f>
        <v/>
      </c>
      <c r="BD656" s="9"/>
      <c r="BE656" s="9"/>
      <c r="BF656" s="9"/>
      <c r="BG656" s="9"/>
      <c r="BH656" s="9"/>
      <c r="BI656" s="9"/>
      <c r="BJ656" s="9"/>
      <c r="BK656" s="9"/>
      <c r="BL656" s="9"/>
      <c r="BM656" s="9"/>
      <c r="BN656" s="9"/>
      <c r="BO656" s="9"/>
      <c r="BP656" s="9"/>
      <c r="BQ656" s="9"/>
      <c r="BR656" s="9"/>
      <c r="BS656" s="9"/>
      <c r="BT656" s="9"/>
      <c r="BU656" s="9"/>
      <c r="BV656" s="9"/>
      <c r="BW656" s="9"/>
      <c r="BX656" s="9"/>
      <c r="BY656" s="9"/>
      <c r="BZ656" s="9"/>
      <c r="CA656" s="9"/>
      <c r="CB656" s="9"/>
      <c r="CC656" s="9"/>
      <c r="CD656" s="9"/>
      <c r="CE656" s="9"/>
      <c r="CF656" s="9"/>
      <c r="CG656" s="9"/>
      <c r="CH656" s="9"/>
      <c r="CI656" s="9"/>
      <c r="CJ656" s="9"/>
      <c r="CK656" s="9"/>
      <c r="CL656" s="9"/>
      <c r="CM656" s="9" t="str">
        <f>IF(A_remplir!U669&lt;&gt;"",A_remplir!U669,"")</f>
        <v/>
      </c>
      <c r="CN656" s="9" t="str">
        <f>IF(A_remplir!W669&lt;&gt;"",A_remplir!W669,"")</f>
        <v/>
      </c>
      <c r="CO656" s="36" t="str">
        <f t="shared" si="21"/>
        <v/>
      </c>
    </row>
    <row r="657" spans="1:93" x14ac:dyDescent="0.25">
      <c r="A657" s="9"/>
      <c r="B657" s="9"/>
      <c r="C657" s="9"/>
      <c r="D657" s="9"/>
      <c r="E657" s="9"/>
      <c r="F657" s="9" t="str">
        <f>IF(A657&lt;&gt;"",A_remplir!$B$3,"")</f>
        <v/>
      </c>
      <c r="G657" s="9"/>
      <c r="H657" s="9" t="str">
        <f>IFERROR(VLOOKUP(G657,DONNEES!$C$2:$D$4,2,FALSE),"")</f>
        <v/>
      </c>
      <c r="I657" s="9"/>
      <c r="J657" s="9" t="str">
        <f>IFERROR(VLOOKUP(I657,DONNEES!$A$2:$B$4,2,FALSE),"")</f>
        <v/>
      </c>
      <c r="K657" s="9"/>
      <c r="L657" s="9"/>
      <c r="M657" s="9"/>
      <c r="N657" s="9" t="str">
        <f>IF(IF(A_remplir!B670&lt;&gt;0,A_remplir!B670,A_remplir!D670)=0,"",IF(A_remplir!B670&lt;&gt;0,A_remplir!B670,A_remplir!D670))</f>
        <v/>
      </c>
      <c r="O657" s="9"/>
      <c r="P657" s="9"/>
      <c r="Q657" s="9"/>
      <c r="R657" s="9" t="str">
        <f>IF(A_remplir!L670&lt;&gt;0,A_remplir!L670,"")</f>
        <v/>
      </c>
      <c r="S657" s="9" t="str">
        <f t="shared" si="22"/>
        <v/>
      </c>
      <c r="T657" s="9" t="str">
        <f>IF(A_remplir!I670&lt;&gt;0,A_remplir!I670,"")</f>
        <v/>
      </c>
      <c r="U657" s="9"/>
      <c r="V657" s="39" t="str">
        <f>IF(BC657&lt;&gt;"",A_remplir!$B$6,"")</f>
        <v/>
      </c>
      <c r="W657" s="9"/>
      <c r="X657" s="9"/>
      <c r="Y657" s="9"/>
      <c r="Z657" s="9"/>
      <c r="AA657" s="9"/>
      <c r="AB657" s="9"/>
      <c r="AC657" s="9"/>
      <c r="AD657" s="9"/>
      <c r="AE657" s="9"/>
      <c r="AF657" s="9"/>
      <c r="AG657" s="9"/>
      <c r="AH657" s="9" t="str">
        <f>+IFERROR(VLOOKUP(AG657,DONNEES!M$6:$N656,2,0),"")</f>
        <v/>
      </c>
      <c r="AI657" s="9"/>
      <c r="AJ657" s="9" t="str">
        <f>IF(A_remplir!U670&lt;&gt;"",A_remplir!U670,"")</f>
        <v/>
      </c>
      <c r="AK657" s="9"/>
      <c r="AL657" s="9"/>
      <c r="AM657" s="9"/>
      <c r="AN657" s="9"/>
      <c r="AO657" s="9"/>
      <c r="AP657" s="9"/>
      <c r="AQ657" s="9"/>
      <c r="AR657" s="9"/>
      <c r="AS657" s="9"/>
      <c r="AT657" s="9"/>
      <c r="AU657" s="9"/>
      <c r="AV657" s="9"/>
      <c r="AW657" s="9"/>
      <c r="AX657" s="9"/>
      <c r="AY657" s="9"/>
      <c r="AZ657" s="9"/>
      <c r="BA657" s="9"/>
      <c r="BB657" s="9"/>
      <c r="BC657" s="44" t="str">
        <f>IF(AND(AC657&lt;&gt;"",AF657&lt;&gt;""),SUMPRODUCT((A_remplir!A670:A1659=A657)*A_remplir!D670:D1659),"")</f>
        <v/>
      </c>
      <c r="BD657" s="9"/>
      <c r="BE657" s="9"/>
      <c r="BF657" s="9"/>
      <c r="BG657" s="9"/>
      <c r="BH657" s="9"/>
      <c r="BI657" s="9"/>
      <c r="BJ657" s="9"/>
      <c r="BK657" s="9"/>
      <c r="BL657" s="9"/>
      <c r="BM657" s="9"/>
      <c r="BN657" s="9"/>
      <c r="BO657" s="9"/>
      <c r="BP657" s="9"/>
      <c r="BQ657" s="9"/>
      <c r="BR657" s="9"/>
      <c r="BS657" s="9"/>
      <c r="BT657" s="9"/>
      <c r="BU657" s="9"/>
      <c r="BV657" s="9"/>
      <c r="BW657" s="9"/>
      <c r="BX657" s="9"/>
      <c r="BY657" s="9"/>
      <c r="BZ657" s="9"/>
      <c r="CA657" s="9"/>
      <c r="CB657" s="9"/>
      <c r="CC657" s="9"/>
      <c r="CD657" s="9"/>
      <c r="CE657" s="9"/>
      <c r="CF657" s="9"/>
      <c r="CG657" s="9"/>
      <c r="CH657" s="9"/>
      <c r="CI657" s="9"/>
      <c r="CJ657" s="9"/>
      <c r="CK657" s="9"/>
      <c r="CL657" s="9"/>
      <c r="CM657" s="9" t="str">
        <f>IF(A_remplir!U670&lt;&gt;"",A_remplir!U670,"")</f>
        <v/>
      </c>
      <c r="CN657" s="9" t="str">
        <f>IF(A_remplir!W670&lt;&gt;"",A_remplir!W670,"")</f>
        <v/>
      </c>
      <c r="CO657" s="36" t="str">
        <f t="shared" si="21"/>
        <v/>
      </c>
    </row>
    <row r="658" spans="1:93" x14ac:dyDescent="0.25">
      <c r="A658" s="9"/>
      <c r="B658" s="9"/>
      <c r="C658" s="9"/>
      <c r="D658" s="9"/>
      <c r="E658" s="9"/>
      <c r="F658" s="9" t="str">
        <f>IF(A658&lt;&gt;"",A_remplir!$B$3,"")</f>
        <v/>
      </c>
      <c r="G658" s="9"/>
      <c r="H658" s="9" t="str">
        <f>IFERROR(VLOOKUP(G658,DONNEES!$C$2:$D$4,2,FALSE),"")</f>
        <v/>
      </c>
      <c r="I658" s="9"/>
      <c r="J658" s="9" t="str">
        <f>IFERROR(VLOOKUP(I658,DONNEES!$A$2:$B$4,2,FALSE),"")</f>
        <v/>
      </c>
      <c r="K658" s="9"/>
      <c r="L658" s="9"/>
      <c r="M658" s="9"/>
      <c r="N658" s="9" t="str">
        <f>IF(IF(A_remplir!B671&lt;&gt;0,A_remplir!B671,A_remplir!D671)=0,"",IF(A_remplir!B671&lt;&gt;0,A_remplir!B671,A_remplir!D671))</f>
        <v/>
      </c>
      <c r="O658" s="9"/>
      <c r="P658" s="9"/>
      <c r="Q658" s="9"/>
      <c r="R658" s="9" t="str">
        <f>IF(A_remplir!L671&lt;&gt;0,A_remplir!L671,"")</f>
        <v/>
      </c>
      <c r="S658" s="9" t="str">
        <f t="shared" si="22"/>
        <v/>
      </c>
      <c r="T658" s="9" t="str">
        <f>IF(A_remplir!I671&lt;&gt;0,A_remplir!I671,"")</f>
        <v/>
      </c>
      <c r="U658" s="9"/>
      <c r="V658" s="39" t="str">
        <f>IF(BC658&lt;&gt;"",A_remplir!$B$6,"")</f>
        <v/>
      </c>
      <c r="W658" s="9"/>
      <c r="X658" s="9"/>
      <c r="Y658" s="9"/>
      <c r="Z658" s="9"/>
      <c r="AA658" s="9"/>
      <c r="AB658" s="9"/>
      <c r="AC658" s="9"/>
      <c r="AD658" s="9"/>
      <c r="AE658" s="9"/>
      <c r="AF658" s="9"/>
      <c r="AG658" s="9"/>
      <c r="AH658" s="9" t="str">
        <f>+IFERROR(VLOOKUP(AG658,DONNEES!M$6:$N657,2,0),"")</f>
        <v/>
      </c>
      <c r="AI658" s="9"/>
      <c r="AJ658" s="9" t="str">
        <f>IF(A_remplir!U671&lt;&gt;"",A_remplir!U671,"")</f>
        <v/>
      </c>
      <c r="AK658" s="9"/>
      <c r="AL658" s="9"/>
      <c r="AM658" s="9"/>
      <c r="AN658" s="9"/>
      <c r="AO658" s="9"/>
      <c r="AP658" s="9"/>
      <c r="AQ658" s="9"/>
      <c r="AR658" s="9"/>
      <c r="AS658" s="9"/>
      <c r="AT658" s="9"/>
      <c r="AU658" s="9"/>
      <c r="AV658" s="9"/>
      <c r="AW658" s="9"/>
      <c r="AX658" s="9"/>
      <c r="AY658" s="9"/>
      <c r="AZ658" s="9"/>
      <c r="BA658" s="9"/>
      <c r="BB658" s="9"/>
      <c r="BC658" s="44" t="str">
        <f>IF(AND(AC658&lt;&gt;"",AF658&lt;&gt;""),SUMPRODUCT((A_remplir!A671:A1660=A658)*A_remplir!D671:D1660),"")</f>
        <v/>
      </c>
      <c r="BD658" s="9"/>
      <c r="BE658" s="9"/>
      <c r="BF658" s="9"/>
      <c r="BG658" s="9"/>
      <c r="BH658" s="9"/>
      <c r="BI658" s="9"/>
      <c r="BJ658" s="9"/>
      <c r="BK658" s="9"/>
      <c r="BL658" s="9"/>
      <c r="BM658" s="9"/>
      <c r="BN658" s="9"/>
      <c r="BO658" s="9"/>
      <c r="BP658" s="9"/>
      <c r="BQ658" s="9"/>
      <c r="BR658" s="9"/>
      <c r="BS658" s="9"/>
      <c r="BT658" s="9"/>
      <c r="BU658" s="9"/>
      <c r="BV658" s="9"/>
      <c r="BW658" s="9"/>
      <c r="BX658" s="9"/>
      <c r="BY658" s="9"/>
      <c r="BZ658" s="9"/>
      <c r="CA658" s="9"/>
      <c r="CB658" s="9"/>
      <c r="CC658" s="9"/>
      <c r="CD658" s="9"/>
      <c r="CE658" s="9"/>
      <c r="CF658" s="9"/>
      <c r="CG658" s="9"/>
      <c r="CH658" s="9"/>
      <c r="CI658" s="9"/>
      <c r="CJ658" s="9"/>
      <c r="CK658" s="9"/>
      <c r="CL658" s="9"/>
      <c r="CM658" s="9" t="str">
        <f>IF(A_remplir!U671&lt;&gt;"",A_remplir!U671,"")</f>
        <v/>
      </c>
      <c r="CN658" s="9" t="str">
        <f>IF(A_remplir!W671&lt;&gt;"",A_remplir!W671,"")</f>
        <v/>
      </c>
      <c r="CO658" s="36" t="str">
        <f t="shared" si="21"/>
        <v/>
      </c>
    </row>
    <row r="659" spans="1:93" x14ac:dyDescent="0.25">
      <c r="A659" s="9"/>
      <c r="B659" s="9"/>
      <c r="C659" s="9"/>
      <c r="D659" s="9"/>
      <c r="E659" s="9"/>
      <c r="F659" s="9" t="str">
        <f>IF(A659&lt;&gt;"",A_remplir!$B$3,"")</f>
        <v/>
      </c>
      <c r="G659" s="9"/>
      <c r="H659" s="9" t="str">
        <f>IFERROR(VLOOKUP(G659,DONNEES!$C$2:$D$4,2,FALSE),"")</f>
        <v/>
      </c>
      <c r="I659" s="9"/>
      <c r="J659" s="9" t="str">
        <f>IFERROR(VLOOKUP(I659,DONNEES!$A$2:$B$4,2,FALSE),"")</f>
        <v/>
      </c>
      <c r="K659" s="9"/>
      <c r="L659" s="9"/>
      <c r="M659" s="9"/>
      <c r="N659" s="9" t="str">
        <f>IF(IF(A_remplir!B672&lt;&gt;0,A_remplir!B672,A_remplir!D672)=0,"",IF(A_remplir!B672&lt;&gt;0,A_remplir!B672,A_remplir!D672))</f>
        <v/>
      </c>
      <c r="O659" s="9"/>
      <c r="P659" s="9"/>
      <c r="Q659" s="9"/>
      <c r="R659" s="9" t="str">
        <f>IF(A_remplir!L672&lt;&gt;0,A_remplir!L672,"")</f>
        <v/>
      </c>
      <c r="S659" s="9" t="str">
        <f t="shared" si="22"/>
        <v/>
      </c>
      <c r="T659" s="9" t="str">
        <f>IF(A_remplir!I672&lt;&gt;0,A_remplir!I672,"")</f>
        <v/>
      </c>
      <c r="U659" s="9"/>
      <c r="V659" s="39" t="str">
        <f>IF(BC659&lt;&gt;"",A_remplir!$B$6,"")</f>
        <v/>
      </c>
      <c r="W659" s="9"/>
      <c r="X659" s="9"/>
      <c r="Y659" s="9"/>
      <c r="Z659" s="9"/>
      <c r="AA659" s="9"/>
      <c r="AB659" s="9"/>
      <c r="AC659" s="9"/>
      <c r="AD659" s="9"/>
      <c r="AE659" s="9"/>
      <c r="AF659" s="9"/>
      <c r="AG659" s="9"/>
      <c r="AH659" s="9" t="str">
        <f>+IFERROR(VLOOKUP(AG659,DONNEES!M$6:$N658,2,0),"")</f>
        <v/>
      </c>
      <c r="AI659" s="9"/>
      <c r="AJ659" s="9" t="str">
        <f>IF(A_remplir!U672&lt;&gt;"",A_remplir!U672,"")</f>
        <v/>
      </c>
      <c r="AK659" s="9"/>
      <c r="AL659" s="9"/>
      <c r="AM659" s="9"/>
      <c r="AN659" s="9"/>
      <c r="AO659" s="9"/>
      <c r="AP659" s="9"/>
      <c r="AQ659" s="9"/>
      <c r="AR659" s="9"/>
      <c r="AS659" s="9"/>
      <c r="AT659" s="9"/>
      <c r="AU659" s="9"/>
      <c r="AV659" s="9"/>
      <c r="AW659" s="9"/>
      <c r="AX659" s="9"/>
      <c r="AY659" s="9"/>
      <c r="AZ659" s="9"/>
      <c r="BA659" s="9"/>
      <c r="BB659" s="9"/>
      <c r="BC659" s="44" t="str">
        <f>IF(AND(AC659&lt;&gt;"",AF659&lt;&gt;""),SUMPRODUCT((A_remplir!A672:A1661=A659)*A_remplir!D672:D1661),"")</f>
        <v/>
      </c>
      <c r="BD659" s="9"/>
      <c r="BE659" s="9"/>
      <c r="BF659" s="9"/>
      <c r="BG659" s="9"/>
      <c r="BH659" s="9"/>
      <c r="BI659" s="9"/>
      <c r="BJ659" s="9"/>
      <c r="BK659" s="9"/>
      <c r="BL659" s="9"/>
      <c r="BM659" s="9"/>
      <c r="BN659" s="9"/>
      <c r="BO659" s="9"/>
      <c r="BP659" s="9"/>
      <c r="BQ659" s="9"/>
      <c r="BR659" s="9"/>
      <c r="BS659" s="9"/>
      <c r="BT659" s="9"/>
      <c r="BU659" s="9"/>
      <c r="BV659" s="9"/>
      <c r="BW659" s="9"/>
      <c r="BX659" s="9"/>
      <c r="BY659" s="9"/>
      <c r="BZ659" s="9"/>
      <c r="CA659" s="9"/>
      <c r="CB659" s="9"/>
      <c r="CC659" s="9"/>
      <c r="CD659" s="9"/>
      <c r="CE659" s="9"/>
      <c r="CF659" s="9"/>
      <c r="CG659" s="9"/>
      <c r="CH659" s="9"/>
      <c r="CI659" s="9"/>
      <c r="CJ659" s="9"/>
      <c r="CK659" s="9"/>
      <c r="CL659" s="9"/>
      <c r="CM659" s="9" t="str">
        <f>IF(A_remplir!U672&lt;&gt;"",A_remplir!U672,"")</f>
        <v/>
      </c>
      <c r="CN659" s="9" t="str">
        <f>IF(A_remplir!W672&lt;&gt;"",A_remplir!W672,"")</f>
        <v/>
      </c>
      <c r="CO659" s="36" t="str">
        <f t="shared" si="21"/>
        <v/>
      </c>
    </row>
    <row r="660" spans="1:93" x14ac:dyDescent="0.25">
      <c r="A660" s="9"/>
      <c r="B660" s="9"/>
      <c r="C660" s="9"/>
      <c r="D660" s="9"/>
      <c r="E660" s="9"/>
      <c r="F660" s="9" t="str">
        <f>IF(A660&lt;&gt;"",A_remplir!$B$3,"")</f>
        <v/>
      </c>
      <c r="G660" s="9"/>
      <c r="H660" s="9" t="str">
        <f>IFERROR(VLOOKUP(G660,DONNEES!$C$2:$D$4,2,FALSE),"")</f>
        <v/>
      </c>
      <c r="I660" s="9"/>
      <c r="J660" s="9" t="str">
        <f>IFERROR(VLOOKUP(I660,DONNEES!$A$2:$B$4,2,FALSE),"")</f>
        <v/>
      </c>
      <c r="K660" s="9"/>
      <c r="L660" s="9"/>
      <c r="M660" s="9"/>
      <c r="N660" s="9" t="str">
        <f>IF(IF(A_remplir!B673&lt;&gt;0,A_remplir!B673,A_remplir!D673)=0,"",IF(A_remplir!B673&lt;&gt;0,A_remplir!B673,A_remplir!D673))</f>
        <v/>
      </c>
      <c r="O660" s="9"/>
      <c r="P660" s="9"/>
      <c r="Q660" s="9"/>
      <c r="R660" s="9" t="str">
        <f>IF(A_remplir!L673&lt;&gt;0,A_remplir!L673,"")</f>
        <v/>
      </c>
      <c r="S660" s="9" t="str">
        <f t="shared" si="22"/>
        <v/>
      </c>
      <c r="T660" s="9" t="str">
        <f>IF(A_remplir!I673&lt;&gt;0,A_remplir!I673,"")</f>
        <v/>
      </c>
      <c r="U660" s="9"/>
      <c r="V660" s="39" t="str">
        <f>IF(BC660&lt;&gt;"",A_remplir!$B$6,"")</f>
        <v/>
      </c>
      <c r="W660" s="9"/>
      <c r="X660" s="9"/>
      <c r="Y660" s="9"/>
      <c r="Z660" s="9"/>
      <c r="AA660" s="9"/>
      <c r="AB660" s="9"/>
      <c r="AC660" s="9"/>
      <c r="AD660" s="9"/>
      <c r="AE660" s="9"/>
      <c r="AF660" s="9"/>
      <c r="AG660" s="9"/>
      <c r="AH660" s="9" t="str">
        <f>+IFERROR(VLOOKUP(AG660,DONNEES!M$6:$N659,2,0),"")</f>
        <v/>
      </c>
      <c r="AI660" s="9"/>
      <c r="AJ660" s="9" t="str">
        <f>IF(A_remplir!U673&lt;&gt;"",A_remplir!U673,"")</f>
        <v/>
      </c>
      <c r="AK660" s="9"/>
      <c r="AL660" s="9"/>
      <c r="AM660" s="9"/>
      <c r="AN660" s="9"/>
      <c r="AO660" s="9"/>
      <c r="AP660" s="9"/>
      <c r="AQ660" s="9"/>
      <c r="AR660" s="9"/>
      <c r="AS660" s="9"/>
      <c r="AT660" s="9"/>
      <c r="AU660" s="9"/>
      <c r="AV660" s="9"/>
      <c r="AW660" s="9"/>
      <c r="AX660" s="9"/>
      <c r="AY660" s="9"/>
      <c r="AZ660" s="9"/>
      <c r="BA660" s="9"/>
      <c r="BB660" s="9"/>
      <c r="BC660" s="44" t="str">
        <f>IF(AND(AC660&lt;&gt;"",AF660&lt;&gt;""),SUMPRODUCT((A_remplir!A673:A1662=A660)*A_remplir!D673:D1662),"")</f>
        <v/>
      </c>
      <c r="BD660" s="9"/>
      <c r="BE660" s="9"/>
      <c r="BF660" s="9"/>
      <c r="BG660" s="9"/>
      <c r="BH660" s="9"/>
      <c r="BI660" s="9"/>
      <c r="BJ660" s="9"/>
      <c r="BK660" s="9"/>
      <c r="BL660" s="9"/>
      <c r="BM660" s="9"/>
      <c r="BN660" s="9"/>
      <c r="BO660" s="9"/>
      <c r="BP660" s="9"/>
      <c r="BQ660" s="9"/>
      <c r="BR660" s="9"/>
      <c r="BS660" s="9"/>
      <c r="BT660" s="9"/>
      <c r="BU660" s="9"/>
      <c r="BV660" s="9"/>
      <c r="BW660" s="9"/>
      <c r="BX660" s="9"/>
      <c r="BY660" s="9"/>
      <c r="BZ660" s="9"/>
      <c r="CA660" s="9"/>
      <c r="CB660" s="9"/>
      <c r="CC660" s="9"/>
      <c r="CD660" s="9"/>
      <c r="CE660" s="9"/>
      <c r="CF660" s="9"/>
      <c r="CG660" s="9"/>
      <c r="CH660" s="9"/>
      <c r="CI660" s="9"/>
      <c r="CJ660" s="9"/>
      <c r="CK660" s="9"/>
      <c r="CL660" s="9"/>
      <c r="CM660" s="9" t="str">
        <f>IF(A_remplir!U673&lt;&gt;"",A_remplir!U673,"")</f>
        <v/>
      </c>
      <c r="CN660" s="9" t="str">
        <f>IF(A_remplir!W673&lt;&gt;"",A_remplir!W673,"")</f>
        <v/>
      </c>
      <c r="CO660" s="36" t="str">
        <f t="shared" si="21"/>
        <v/>
      </c>
    </row>
    <row r="661" spans="1:93" x14ac:dyDescent="0.25">
      <c r="A661" s="9"/>
      <c r="B661" s="9"/>
      <c r="C661" s="9"/>
      <c r="D661" s="9"/>
      <c r="E661" s="9"/>
      <c r="F661" s="9" t="str">
        <f>IF(A661&lt;&gt;"",A_remplir!$B$3,"")</f>
        <v/>
      </c>
      <c r="G661" s="9"/>
      <c r="H661" s="9" t="str">
        <f>IFERROR(VLOOKUP(G661,DONNEES!$C$2:$D$4,2,FALSE),"")</f>
        <v/>
      </c>
      <c r="I661" s="9"/>
      <c r="J661" s="9" t="str">
        <f>IFERROR(VLOOKUP(I661,DONNEES!$A$2:$B$4,2,FALSE),"")</f>
        <v/>
      </c>
      <c r="K661" s="9"/>
      <c r="L661" s="9"/>
      <c r="M661" s="9"/>
      <c r="N661" s="9" t="str">
        <f>IF(IF(A_remplir!B674&lt;&gt;0,A_remplir!B674,A_remplir!D674)=0,"",IF(A_remplir!B674&lt;&gt;0,A_remplir!B674,A_remplir!D674))</f>
        <v/>
      </c>
      <c r="O661" s="9"/>
      <c r="P661" s="9"/>
      <c r="Q661" s="9"/>
      <c r="R661" s="9" t="str">
        <f>IF(A_remplir!L674&lt;&gt;0,A_remplir!L674,"")</f>
        <v/>
      </c>
      <c r="S661" s="9" t="str">
        <f t="shared" si="22"/>
        <v/>
      </c>
      <c r="T661" s="9" t="str">
        <f>IF(A_remplir!I674&lt;&gt;0,A_remplir!I674,"")</f>
        <v/>
      </c>
      <c r="U661" s="9"/>
      <c r="V661" s="39" t="str">
        <f>IF(BC661&lt;&gt;"",A_remplir!$B$6,"")</f>
        <v/>
      </c>
      <c r="W661" s="9"/>
      <c r="X661" s="9"/>
      <c r="Y661" s="9"/>
      <c r="Z661" s="9"/>
      <c r="AA661" s="9"/>
      <c r="AB661" s="9"/>
      <c r="AC661" s="9"/>
      <c r="AD661" s="9"/>
      <c r="AE661" s="9"/>
      <c r="AF661" s="9"/>
      <c r="AG661" s="9"/>
      <c r="AH661" s="9" t="str">
        <f>+IFERROR(VLOOKUP(AG661,DONNEES!M$6:$N660,2,0),"")</f>
        <v/>
      </c>
      <c r="AI661" s="9"/>
      <c r="AJ661" s="9" t="str">
        <f>IF(A_remplir!U674&lt;&gt;"",A_remplir!U674,"")</f>
        <v/>
      </c>
      <c r="AK661" s="9"/>
      <c r="AL661" s="9"/>
      <c r="AM661" s="9"/>
      <c r="AN661" s="9"/>
      <c r="AO661" s="9"/>
      <c r="AP661" s="9"/>
      <c r="AQ661" s="9"/>
      <c r="AR661" s="9"/>
      <c r="AS661" s="9"/>
      <c r="AT661" s="9"/>
      <c r="AU661" s="9"/>
      <c r="AV661" s="9"/>
      <c r="AW661" s="9"/>
      <c r="AX661" s="9"/>
      <c r="AY661" s="9"/>
      <c r="AZ661" s="9"/>
      <c r="BA661" s="9"/>
      <c r="BB661" s="9"/>
      <c r="BC661" s="44" t="str">
        <f>IF(AND(AC661&lt;&gt;"",AF661&lt;&gt;""),SUMPRODUCT((A_remplir!A674:A1663=A661)*A_remplir!D674:D1663),"")</f>
        <v/>
      </c>
      <c r="BD661" s="9"/>
      <c r="BE661" s="9"/>
      <c r="BF661" s="9"/>
      <c r="BG661" s="9"/>
      <c r="BH661" s="9"/>
      <c r="BI661" s="9"/>
      <c r="BJ661" s="9"/>
      <c r="BK661" s="9"/>
      <c r="BL661" s="9"/>
      <c r="BM661" s="9"/>
      <c r="BN661" s="9"/>
      <c r="BO661" s="9"/>
      <c r="BP661" s="9"/>
      <c r="BQ661" s="9"/>
      <c r="BR661" s="9"/>
      <c r="BS661" s="9"/>
      <c r="BT661" s="9"/>
      <c r="BU661" s="9"/>
      <c r="BV661" s="9"/>
      <c r="BW661" s="9"/>
      <c r="BX661" s="9"/>
      <c r="BY661" s="9"/>
      <c r="BZ661" s="9"/>
      <c r="CA661" s="9"/>
      <c r="CB661" s="9"/>
      <c r="CC661" s="9"/>
      <c r="CD661" s="9"/>
      <c r="CE661" s="9"/>
      <c r="CF661" s="9"/>
      <c r="CG661" s="9"/>
      <c r="CH661" s="9"/>
      <c r="CI661" s="9"/>
      <c r="CJ661" s="9"/>
      <c r="CK661" s="9"/>
      <c r="CL661" s="9"/>
      <c r="CM661" s="9" t="str">
        <f>IF(A_remplir!U674&lt;&gt;"",A_remplir!U674,"")</f>
        <v/>
      </c>
      <c r="CN661" s="9" t="str">
        <f>IF(A_remplir!W674&lt;&gt;"",A_remplir!W674,"")</f>
        <v/>
      </c>
      <c r="CO661" s="36" t="str">
        <f t="shared" si="21"/>
        <v/>
      </c>
    </row>
    <row r="662" spans="1:93" x14ac:dyDescent="0.25">
      <c r="A662" s="9"/>
      <c r="B662" s="9"/>
      <c r="C662" s="9"/>
      <c r="D662" s="9"/>
      <c r="E662" s="9"/>
      <c r="F662" s="9" t="str">
        <f>IF(A662&lt;&gt;"",A_remplir!$B$3,"")</f>
        <v/>
      </c>
      <c r="G662" s="9"/>
      <c r="H662" s="9" t="str">
        <f>IFERROR(VLOOKUP(G662,DONNEES!$C$2:$D$4,2,FALSE),"")</f>
        <v/>
      </c>
      <c r="I662" s="9"/>
      <c r="J662" s="9" t="str">
        <f>IFERROR(VLOOKUP(I662,DONNEES!$A$2:$B$4,2,FALSE),"")</f>
        <v/>
      </c>
      <c r="K662" s="9"/>
      <c r="L662" s="9"/>
      <c r="M662" s="9"/>
      <c r="N662" s="9" t="str">
        <f>IF(IF(A_remplir!B675&lt;&gt;0,A_remplir!B675,A_remplir!D675)=0,"",IF(A_remplir!B675&lt;&gt;0,A_remplir!B675,A_remplir!D675))</f>
        <v/>
      </c>
      <c r="O662" s="9"/>
      <c r="P662" s="9"/>
      <c r="Q662" s="9"/>
      <c r="R662" s="9" t="str">
        <f>IF(A_remplir!L675&lt;&gt;0,A_remplir!L675,"")</f>
        <v/>
      </c>
      <c r="S662" s="9" t="str">
        <f t="shared" si="22"/>
        <v/>
      </c>
      <c r="T662" s="9" t="str">
        <f>IF(A_remplir!I675&lt;&gt;0,A_remplir!I675,"")</f>
        <v/>
      </c>
      <c r="U662" s="9"/>
      <c r="V662" s="39" t="str">
        <f>IF(BC662&lt;&gt;"",A_remplir!$B$6,"")</f>
        <v/>
      </c>
      <c r="W662" s="9"/>
      <c r="X662" s="9"/>
      <c r="Y662" s="9"/>
      <c r="Z662" s="9"/>
      <c r="AA662" s="9"/>
      <c r="AB662" s="9"/>
      <c r="AC662" s="9"/>
      <c r="AD662" s="9"/>
      <c r="AE662" s="9"/>
      <c r="AF662" s="9"/>
      <c r="AG662" s="9"/>
      <c r="AH662" s="9" t="str">
        <f>+IFERROR(VLOOKUP(AG662,DONNEES!M$6:$N661,2,0),"")</f>
        <v/>
      </c>
      <c r="AI662" s="9"/>
      <c r="AJ662" s="9" t="str">
        <f>IF(A_remplir!U675&lt;&gt;"",A_remplir!U675,"")</f>
        <v/>
      </c>
      <c r="AK662" s="9"/>
      <c r="AL662" s="9"/>
      <c r="AM662" s="9"/>
      <c r="AN662" s="9"/>
      <c r="AO662" s="9"/>
      <c r="AP662" s="9"/>
      <c r="AQ662" s="9"/>
      <c r="AR662" s="9"/>
      <c r="AS662" s="9"/>
      <c r="AT662" s="9"/>
      <c r="AU662" s="9"/>
      <c r="AV662" s="9"/>
      <c r="AW662" s="9"/>
      <c r="AX662" s="9"/>
      <c r="AY662" s="9"/>
      <c r="AZ662" s="9"/>
      <c r="BA662" s="9"/>
      <c r="BB662" s="9"/>
      <c r="BC662" s="44" t="str">
        <f>IF(AND(AC662&lt;&gt;"",AF662&lt;&gt;""),SUMPRODUCT((A_remplir!A675:A1664=A662)*A_remplir!D675:D1664),"")</f>
        <v/>
      </c>
      <c r="BD662" s="9"/>
      <c r="BE662" s="9"/>
      <c r="BF662" s="9"/>
      <c r="BG662" s="9"/>
      <c r="BH662" s="9"/>
      <c r="BI662" s="9"/>
      <c r="BJ662" s="9"/>
      <c r="BK662" s="9"/>
      <c r="BL662" s="9"/>
      <c r="BM662" s="9"/>
      <c r="BN662" s="9"/>
      <c r="BO662" s="9"/>
      <c r="BP662" s="9"/>
      <c r="BQ662" s="9"/>
      <c r="BR662" s="9"/>
      <c r="BS662" s="9"/>
      <c r="BT662" s="9"/>
      <c r="BU662" s="9"/>
      <c r="BV662" s="9"/>
      <c r="BW662" s="9"/>
      <c r="BX662" s="9"/>
      <c r="BY662" s="9"/>
      <c r="BZ662" s="9"/>
      <c r="CA662" s="9"/>
      <c r="CB662" s="9"/>
      <c r="CC662" s="9"/>
      <c r="CD662" s="9"/>
      <c r="CE662" s="9"/>
      <c r="CF662" s="9"/>
      <c r="CG662" s="9"/>
      <c r="CH662" s="9"/>
      <c r="CI662" s="9"/>
      <c r="CJ662" s="9"/>
      <c r="CK662" s="9"/>
      <c r="CL662" s="9"/>
      <c r="CM662" s="9" t="str">
        <f>IF(A_remplir!U675&lt;&gt;"",A_remplir!U675,"")</f>
        <v/>
      </c>
      <c r="CN662" s="9" t="str">
        <f>IF(A_remplir!W675&lt;&gt;"",A_remplir!W675,"")</f>
        <v/>
      </c>
      <c r="CO662" s="36" t="str">
        <f t="shared" si="21"/>
        <v/>
      </c>
    </row>
    <row r="663" spans="1:93" x14ac:dyDescent="0.25">
      <c r="A663" s="9"/>
      <c r="B663" s="9"/>
      <c r="C663" s="9"/>
      <c r="D663" s="9"/>
      <c r="E663" s="9"/>
      <c r="F663" s="9" t="str">
        <f>IF(A663&lt;&gt;"",A_remplir!$B$3,"")</f>
        <v/>
      </c>
      <c r="G663" s="9"/>
      <c r="H663" s="9" t="str">
        <f>IFERROR(VLOOKUP(G663,DONNEES!$C$2:$D$4,2,FALSE),"")</f>
        <v/>
      </c>
      <c r="I663" s="9"/>
      <c r="J663" s="9" t="str">
        <f>IFERROR(VLOOKUP(I663,DONNEES!$A$2:$B$4,2,FALSE),"")</f>
        <v/>
      </c>
      <c r="K663" s="9"/>
      <c r="L663" s="9"/>
      <c r="M663" s="9"/>
      <c r="N663" s="9" t="str">
        <f>IF(IF(A_remplir!B676&lt;&gt;0,A_remplir!B676,A_remplir!D676)=0,"",IF(A_remplir!B676&lt;&gt;0,A_remplir!B676,A_remplir!D676))</f>
        <v/>
      </c>
      <c r="O663" s="9"/>
      <c r="P663" s="9"/>
      <c r="Q663" s="9"/>
      <c r="R663" s="9" t="str">
        <f>IF(A_remplir!L676&lt;&gt;0,A_remplir!L676,"")</f>
        <v/>
      </c>
      <c r="S663" s="9" t="str">
        <f t="shared" si="22"/>
        <v/>
      </c>
      <c r="T663" s="9" t="str">
        <f>IF(A_remplir!I676&lt;&gt;0,A_remplir!I676,"")</f>
        <v/>
      </c>
      <c r="U663" s="9"/>
      <c r="V663" s="39" t="str">
        <f>IF(BC663&lt;&gt;"",A_remplir!$B$6,"")</f>
        <v/>
      </c>
      <c r="W663" s="9"/>
      <c r="X663" s="9"/>
      <c r="Y663" s="9"/>
      <c r="Z663" s="9"/>
      <c r="AA663" s="9"/>
      <c r="AB663" s="9"/>
      <c r="AC663" s="9"/>
      <c r="AD663" s="9"/>
      <c r="AE663" s="9"/>
      <c r="AF663" s="9"/>
      <c r="AG663" s="9"/>
      <c r="AH663" s="9" t="str">
        <f>+IFERROR(VLOOKUP(AG663,DONNEES!M$6:$N662,2,0),"")</f>
        <v/>
      </c>
      <c r="AI663" s="9"/>
      <c r="AJ663" s="9" t="str">
        <f>IF(A_remplir!U676&lt;&gt;"",A_remplir!U676,"")</f>
        <v/>
      </c>
      <c r="AK663" s="9"/>
      <c r="AL663" s="9"/>
      <c r="AM663" s="9"/>
      <c r="AN663" s="9"/>
      <c r="AO663" s="9"/>
      <c r="AP663" s="9"/>
      <c r="AQ663" s="9"/>
      <c r="AR663" s="9"/>
      <c r="AS663" s="9"/>
      <c r="AT663" s="9"/>
      <c r="AU663" s="9"/>
      <c r="AV663" s="9"/>
      <c r="AW663" s="9"/>
      <c r="AX663" s="9"/>
      <c r="AY663" s="9"/>
      <c r="AZ663" s="9"/>
      <c r="BA663" s="9"/>
      <c r="BB663" s="9"/>
      <c r="BC663" s="44" t="str">
        <f>IF(AND(AC663&lt;&gt;"",AF663&lt;&gt;""),SUMPRODUCT((A_remplir!A676:A1665=A663)*A_remplir!D676:D1665),"")</f>
        <v/>
      </c>
      <c r="BD663" s="9"/>
      <c r="BE663" s="9"/>
      <c r="BF663" s="9"/>
      <c r="BG663" s="9"/>
      <c r="BH663" s="9"/>
      <c r="BI663" s="9"/>
      <c r="BJ663" s="9"/>
      <c r="BK663" s="9"/>
      <c r="BL663" s="9"/>
      <c r="BM663" s="9"/>
      <c r="BN663" s="9"/>
      <c r="BO663" s="9"/>
      <c r="BP663" s="9"/>
      <c r="BQ663" s="9"/>
      <c r="BR663" s="9"/>
      <c r="BS663" s="9"/>
      <c r="BT663" s="9"/>
      <c r="BU663" s="9"/>
      <c r="BV663" s="9"/>
      <c r="BW663" s="9"/>
      <c r="BX663" s="9"/>
      <c r="BY663" s="9"/>
      <c r="BZ663" s="9"/>
      <c r="CA663" s="9"/>
      <c r="CB663" s="9"/>
      <c r="CC663" s="9"/>
      <c r="CD663" s="9"/>
      <c r="CE663" s="9"/>
      <c r="CF663" s="9"/>
      <c r="CG663" s="9"/>
      <c r="CH663" s="9"/>
      <c r="CI663" s="9"/>
      <c r="CJ663" s="9"/>
      <c r="CK663" s="9"/>
      <c r="CL663" s="9"/>
      <c r="CM663" s="9" t="str">
        <f>IF(A_remplir!U676&lt;&gt;"",A_remplir!U676,"")</f>
        <v/>
      </c>
      <c r="CN663" s="9" t="str">
        <f>IF(A_remplir!W676&lt;&gt;"",A_remplir!W676,"")</f>
        <v/>
      </c>
      <c r="CO663" s="36" t="str">
        <f t="shared" si="21"/>
        <v/>
      </c>
    </row>
    <row r="664" spans="1:93" x14ac:dyDescent="0.25">
      <c r="A664" s="9"/>
      <c r="B664" s="9"/>
      <c r="C664" s="9"/>
      <c r="D664" s="9"/>
      <c r="E664" s="9"/>
      <c r="F664" s="9" t="str">
        <f>IF(A664&lt;&gt;"",A_remplir!$B$3,"")</f>
        <v/>
      </c>
      <c r="G664" s="9"/>
      <c r="H664" s="9" t="str">
        <f>IFERROR(VLOOKUP(G664,DONNEES!$C$2:$D$4,2,FALSE),"")</f>
        <v/>
      </c>
      <c r="I664" s="9"/>
      <c r="J664" s="9" t="str">
        <f>IFERROR(VLOOKUP(I664,DONNEES!$A$2:$B$4,2,FALSE),"")</f>
        <v/>
      </c>
      <c r="K664" s="9"/>
      <c r="L664" s="9"/>
      <c r="M664" s="9"/>
      <c r="N664" s="9" t="str">
        <f>IF(IF(A_remplir!B677&lt;&gt;0,A_remplir!B677,A_remplir!D677)=0,"",IF(A_remplir!B677&lt;&gt;0,A_remplir!B677,A_remplir!D677))</f>
        <v/>
      </c>
      <c r="O664" s="9"/>
      <c r="P664" s="9"/>
      <c r="Q664" s="9"/>
      <c r="R664" s="9" t="str">
        <f>IF(A_remplir!L677&lt;&gt;0,A_remplir!L677,"")</f>
        <v/>
      </c>
      <c r="S664" s="9" t="str">
        <f t="shared" si="22"/>
        <v/>
      </c>
      <c r="T664" s="9" t="str">
        <f>IF(A_remplir!I677&lt;&gt;0,A_remplir!I677,"")</f>
        <v/>
      </c>
      <c r="U664" s="9"/>
      <c r="V664" s="39" t="str">
        <f>IF(BC664&lt;&gt;"",A_remplir!$B$6,"")</f>
        <v/>
      </c>
      <c r="W664" s="9"/>
      <c r="X664" s="9"/>
      <c r="Y664" s="9"/>
      <c r="Z664" s="9"/>
      <c r="AA664" s="9"/>
      <c r="AB664" s="9"/>
      <c r="AC664" s="9"/>
      <c r="AD664" s="9"/>
      <c r="AE664" s="9"/>
      <c r="AF664" s="9"/>
      <c r="AG664" s="9"/>
      <c r="AH664" s="9" t="str">
        <f>+IFERROR(VLOOKUP(AG664,DONNEES!M$6:$N663,2,0),"")</f>
        <v/>
      </c>
      <c r="AI664" s="9"/>
      <c r="AJ664" s="9" t="str">
        <f>IF(A_remplir!U677&lt;&gt;"",A_remplir!U677,"")</f>
        <v/>
      </c>
      <c r="AK664" s="9"/>
      <c r="AL664" s="9"/>
      <c r="AM664" s="9"/>
      <c r="AN664" s="9"/>
      <c r="AO664" s="9"/>
      <c r="AP664" s="9"/>
      <c r="AQ664" s="9"/>
      <c r="AR664" s="9"/>
      <c r="AS664" s="9"/>
      <c r="AT664" s="9"/>
      <c r="AU664" s="9"/>
      <c r="AV664" s="9"/>
      <c r="AW664" s="9"/>
      <c r="AX664" s="9"/>
      <c r="AY664" s="9"/>
      <c r="AZ664" s="9"/>
      <c r="BA664" s="9"/>
      <c r="BB664" s="9"/>
      <c r="BC664" s="44" t="str">
        <f>IF(AND(AC664&lt;&gt;"",AF664&lt;&gt;""),SUMPRODUCT((A_remplir!A677:A1666=A664)*A_remplir!D677:D1666),"")</f>
        <v/>
      </c>
      <c r="BD664" s="9"/>
      <c r="BE664" s="9"/>
      <c r="BF664" s="9"/>
      <c r="BG664" s="9"/>
      <c r="BH664" s="9"/>
      <c r="BI664" s="9"/>
      <c r="BJ664" s="9"/>
      <c r="BK664" s="9"/>
      <c r="BL664" s="9"/>
      <c r="BM664" s="9"/>
      <c r="BN664" s="9"/>
      <c r="BO664" s="9"/>
      <c r="BP664" s="9"/>
      <c r="BQ664" s="9"/>
      <c r="BR664" s="9"/>
      <c r="BS664" s="9"/>
      <c r="BT664" s="9"/>
      <c r="BU664" s="9"/>
      <c r="BV664" s="9"/>
      <c r="BW664" s="9"/>
      <c r="BX664" s="9"/>
      <c r="BY664" s="9"/>
      <c r="BZ664" s="9"/>
      <c r="CA664" s="9"/>
      <c r="CB664" s="9"/>
      <c r="CC664" s="9"/>
      <c r="CD664" s="9"/>
      <c r="CE664" s="9"/>
      <c r="CF664" s="9"/>
      <c r="CG664" s="9"/>
      <c r="CH664" s="9"/>
      <c r="CI664" s="9"/>
      <c r="CJ664" s="9"/>
      <c r="CK664" s="9"/>
      <c r="CL664" s="9"/>
      <c r="CM664" s="9" t="str">
        <f>IF(A_remplir!U677&lt;&gt;"",A_remplir!U677,"")</f>
        <v/>
      </c>
      <c r="CN664" s="9" t="str">
        <f>IF(A_remplir!W677&lt;&gt;"",A_remplir!W677,"")</f>
        <v/>
      </c>
      <c r="CO664" s="36" t="str">
        <f t="shared" si="21"/>
        <v/>
      </c>
    </row>
    <row r="665" spans="1:93" x14ac:dyDescent="0.25">
      <c r="A665" s="9"/>
      <c r="B665" s="9"/>
      <c r="C665" s="9"/>
      <c r="D665" s="9"/>
      <c r="E665" s="9"/>
      <c r="F665" s="9" t="str">
        <f>IF(A665&lt;&gt;"",A_remplir!$B$3,"")</f>
        <v/>
      </c>
      <c r="G665" s="9"/>
      <c r="H665" s="9" t="str">
        <f>IFERROR(VLOOKUP(G665,DONNEES!$C$2:$D$4,2,FALSE),"")</f>
        <v/>
      </c>
      <c r="I665" s="9"/>
      <c r="J665" s="9" t="str">
        <f>IFERROR(VLOOKUP(I665,DONNEES!$A$2:$B$4,2,FALSE),"")</f>
        <v/>
      </c>
      <c r="K665" s="9"/>
      <c r="L665" s="9"/>
      <c r="M665" s="9"/>
      <c r="N665" s="9" t="str">
        <f>IF(IF(A_remplir!B678&lt;&gt;0,A_remplir!B678,A_remplir!D678)=0,"",IF(A_remplir!B678&lt;&gt;0,A_remplir!B678,A_remplir!D678))</f>
        <v/>
      </c>
      <c r="O665" s="9"/>
      <c r="P665" s="9"/>
      <c r="Q665" s="9"/>
      <c r="R665" s="9" t="str">
        <f>IF(A_remplir!L678&lt;&gt;0,A_remplir!L678,"")</f>
        <v/>
      </c>
      <c r="S665" s="9" t="str">
        <f t="shared" si="22"/>
        <v/>
      </c>
      <c r="T665" s="9" t="str">
        <f>IF(A_remplir!I678&lt;&gt;0,A_remplir!I678,"")</f>
        <v/>
      </c>
      <c r="U665" s="9"/>
      <c r="V665" s="39" t="str">
        <f>IF(BC665&lt;&gt;"",A_remplir!$B$6,"")</f>
        <v/>
      </c>
      <c r="W665" s="9"/>
      <c r="X665" s="9"/>
      <c r="Y665" s="9"/>
      <c r="Z665" s="9"/>
      <c r="AA665" s="9"/>
      <c r="AB665" s="9"/>
      <c r="AC665" s="9"/>
      <c r="AD665" s="9"/>
      <c r="AE665" s="9"/>
      <c r="AF665" s="9"/>
      <c r="AG665" s="9"/>
      <c r="AH665" s="9" t="str">
        <f>+IFERROR(VLOOKUP(AG665,DONNEES!M$6:$N664,2,0),"")</f>
        <v/>
      </c>
      <c r="AI665" s="9"/>
      <c r="AJ665" s="9" t="str">
        <f>IF(A_remplir!U678&lt;&gt;"",A_remplir!U678,"")</f>
        <v/>
      </c>
      <c r="AK665" s="9"/>
      <c r="AL665" s="9"/>
      <c r="AM665" s="9"/>
      <c r="AN665" s="9"/>
      <c r="AO665" s="9"/>
      <c r="AP665" s="9"/>
      <c r="AQ665" s="9"/>
      <c r="AR665" s="9"/>
      <c r="AS665" s="9"/>
      <c r="AT665" s="9"/>
      <c r="AU665" s="9"/>
      <c r="AV665" s="9"/>
      <c r="AW665" s="9"/>
      <c r="AX665" s="9"/>
      <c r="AY665" s="9"/>
      <c r="AZ665" s="9"/>
      <c r="BA665" s="9"/>
      <c r="BB665" s="9"/>
      <c r="BC665" s="44" t="str">
        <f>IF(AND(AC665&lt;&gt;"",AF665&lt;&gt;""),SUMPRODUCT((A_remplir!A678:A1667=A665)*A_remplir!D678:D1667),"")</f>
        <v/>
      </c>
      <c r="BD665" s="9"/>
      <c r="BE665" s="9"/>
      <c r="BF665" s="9"/>
      <c r="BG665" s="9"/>
      <c r="BH665" s="9"/>
      <c r="BI665" s="9"/>
      <c r="BJ665" s="9"/>
      <c r="BK665" s="9"/>
      <c r="BL665" s="9"/>
      <c r="BM665" s="9"/>
      <c r="BN665" s="9"/>
      <c r="BO665" s="9"/>
      <c r="BP665" s="9"/>
      <c r="BQ665" s="9"/>
      <c r="BR665" s="9"/>
      <c r="BS665" s="9"/>
      <c r="BT665" s="9"/>
      <c r="BU665" s="9"/>
      <c r="BV665" s="9"/>
      <c r="BW665" s="9"/>
      <c r="BX665" s="9"/>
      <c r="BY665" s="9"/>
      <c r="BZ665" s="9"/>
      <c r="CA665" s="9"/>
      <c r="CB665" s="9"/>
      <c r="CC665" s="9"/>
      <c r="CD665" s="9"/>
      <c r="CE665" s="9"/>
      <c r="CF665" s="9"/>
      <c r="CG665" s="9"/>
      <c r="CH665" s="9"/>
      <c r="CI665" s="9"/>
      <c r="CJ665" s="9"/>
      <c r="CK665" s="9"/>
      <c r="CL665" s="9"/>
      <c r="CM665" s="9" t="str">
        <f>IF(A_remplir!U678&lt;&gt;"",A_remplir!U678,"")</f>
        <v/>
      </c>
      <c r="CN665" s="9" t="str">
        <f>IF(A_remplir!W678&lt;&gt;"",A_remplir!W678,"")</f>
        <v/>
      </c>
      <c r="CO665" s="36" t="str">
        <f t="shared" si="21"/>
        <v/>
      </c>
    </row>
    <row r="666" spans="1:93" x14ac:dyDescent="0.25">
      <c r="A666" s="9"/>
      <c r="B666" s="9"/>
      <c r="C666" s="9"/>
      <c r="D666" s="9"/>
      <c r="E666" s="9"/>
      <c r="F666" s="9" t="str">
        <f>IF(A666&lt;&gt;"",A_remplir!$B$3,"")</f>
        <v/>
      </c>
      <c r="G666" s="9"/>
      <c r="H666" s="9" t="str">
        <f>IFERROR(VLOOKUP(G666,DONNEES!$C$2:$D$4,2,FALSE),"")</f>
        <v/>
      </c>
      <c r="I666" s="9"/>
      <c r="J666" s="9" t="str">
        <f>IFERROR(VLOOKUP(I666,DONNEES!$A$2:$B$4,2,FALSE),"")</f>
        <v/>
      </c>
      <c r="K666" s="9"/>
      <c r="L666" s="9"/>
      <c r="M666" s="9"/>
      <c r="N666" s="9" t="str">
        <f>IF(IF(A_remplir!B679&lt;&gt;0,A_remplir!B679,A_remplir!D679)=0,"",IF(A_remplir!B679&lt;&gt;0,A_remplir!B679,A_remplir!D679))</f>
        <v/>
      </c>
      <c r="O666" s="9"/>
      <c r="P666" s="9"/>
      <c r="Q666" s="9"/>
      <c r="R666" s="9" t="str">
        <f>IF(A_remplir!L679&lt;&gt;0,A_remplir!L679,"")</f>
        <v/>
      </c>
      <c r="S666" s="9" t="str">
        <f t="shared" si="22"/>
        <v/>
      </c>
      <c r="T666" s="9" t="str">
        <f>IF(A_remplir!I679&lt;&gt;0,A_remplir!I679,"")</f>
        <v/>
      </c>
      <c r="U666" s="9"/>
      <c r="V666" s="39" t="str">
        <f>IF(BC666&lt;&gt;"",A_remplir!$B$6,"")</f>
        <v/>
      </c>
      <c r="W666" s="9"/>
      <c r="X666" s="9"/>
      <c r="Y666" s="9"/>
      <c r="Z666" s="9"/>
      <c r="AA666" s="9"/>
      <c r="AB666" s="9"/>
      <c r="AC666" s="9"/>
      <c r="AD666" s="9"/>
      <c r="AE666" s="9"/>
      <c r="AF666" s="9"/>
      <c r="AG666" s="9"/>
      <c r="AH666" s="9" t="str">
        <f>+IFERROR(VLOOKUP(AG666,DONNEES!M$6:$N665,2,0),"")</f>
        <v/>
      </c>
      <c r="AI666" s="9"/>
      <c r="AJ666" s="9" t="str">
        <f>IF(A_remplir!U679&lt;&gt;"",A_remplir!U679,"")</f>
        <v/>
      </c>
      <c r="AK666" s="9"/>
      <c r="AL666" s="9"/>
      <c r="AM666" s="9"/>
      <c r="AN666" s="9"/>
      <c r="AO666" s="9"/>
      <c r="AP666" s="9"/>
      <c r="AQ666" s="9"/>
      <c r="AR666" s="9"/>
      <c r="AS666" s="9"/>
      <c r="AT666" s="9"/>
      <c r="AU666" s="9"/>
      <c r="AV666" s="9"/>
      <c r="AW666" s="9"/>
      <c r="AX666" s="9"/>
      <c r="AY666" s="9"/>
      <c r="AZ666" s="9"/>
      <c r="BA666" s="9"/>
      <c r="BB666" s="9"/>
      <c r="BC666" s="44" t="str">
        <f>IF(AND(AC666&lt;&gt;"",AF666&lt;&gt;""),SUMPRODUCT((A_remplir!A679:A1668=A666)*A_remplir!D679:D1668),"")</f>
        <v/>
      </c>
      <c r="BD666" s="9"/>
      <c r="BE666" s="9"/>
      <c r="BF666" s="9"/>
      <c r="BG666" s="9"/>
      <c r="BH666" s="9"/>
      <c r="BI666" s="9"/>
      <c r="BJ666" s="9"/>
      <c r="BK666" s="9"/>
      <c r="BL666" s="9"/>
      <c r="BM666" s="9"/>
      <c r="BN666" s="9"/>
      <c r="BO666" s="9"/>
      <c r="BP666" s="9"/>
      <c r="BQ666" s="9"/>
      <c r="BR666" s="9"/>
      <c r="BS666" s="9"/>
      <c r="BT666" s="9"/>
      <c r="BU666" s="9"/>
      <c r="BV666" s="9"/>
      <c r="BW666" s="9"/>
      <c r="BX666" s="9"/>
      <c r="BY666" s="9"/>
      <c r="BZ666" s="9"/>
      <c r="CA666" s="9"/>
      <c r="CB666" s="9"/>
      <c r="CC666" s="9"/>
      <c r="CD666" s="9"/>
      <c r="CE666" s="9"/>
      <c r="CF666" s="9"/>
      <c r="CG666" s="9"/>
      <c r="CH666" s="9"/>
      <c r="CI666" s="9"/>
      <c r="CJ666" s="9"/>
      <c r="CK666" s="9"/>
      <c r="CL666" s="9"/>
      <c r="CM666" s="9" t="str">
        <f>IF(A_remplir!U679&lt;&gt;"",A_remplir!U679,"")</f>
        <v/>
      </c>
      <c r="CN666" s="9" t="str">
        <f>IF(A_remplir!W679&lt;&gt;"",A_remplir!W679,"")</f>
        <v/>
      </c>
      <c r="CO666" s="36" t="str">
        <f t="shared" si="21"/>
        <v/>
      </c>
    </row>
    <row r="667" spans="1:93" x14ac:dyDescent="0.25">
      <c r="A667" s="9"/>
      <c r="B667" s="9"/>
      <c r="C667" s="9"/>
      <c r="D667" s="9"/>
      <c r="E667" s="9"/>
      <c r="F667" s="9" t="str">
        <f>IF(A667&lt;&gt;"",A_remplir!$B$3,"")</f>
        <v/>
      </c>
      <c r="G667" s="9"/>
      <c r="H667" s="9" t="str">
        <f>IFERROR(VLOOKUP(G667,DONNEES!$C$2:$D$4,2,FALSE),"")</f>
        <v/>
      </c>
      <c r="I667" s="9"/>
      <c r="J667" s="9" t="str">
        <f>IFERROR(VLOOKUP(I667,DONNEES!$A$2:$B$4,2,FALSE),"")</f>
        <v/>
      </c>
      <c r="K667" s="9"/>
      <c r="L667" s="9"/>
      <c r="M667" s="9"/>
      <c r="N667" s="9" t="str">
        <f>IF(IF(A_remplir!B680&lt;&gt;0,A_remplir!B680,A_remplir!D680)=0,"",IF(A_remplir!B680&lt;&gt;0,A_remplir!B680,A_remplir!D680))</f>
        <v/>
      </c>
      <c r="O667" s="9"/>
      <c r="P667" s="9"/>
      <c r="Q667" s="9"/>
      <c r="R667" s="9" t="str">
        <f>IF(A_remplir!L680&lt;&gt;0,A_remplir!L680,"")</f>
        <v/>
      </c>
      <c r="S667" s="9" t="str">
        <f t="shared" si="22"/>
        <v/>
      </c>
      <c r="T667" s="9" t="str">
        <f>IF(A_remplir!I680&lt;&gt;0,A_remplir!I680,"")</f>
        <v/>
      </c>
      <c r="U667" s="9"/>
      <c r="V667" s="39" t="str">
        <f>IF(BC667&lt;&gt;"",A_remplir!$B$6,"")</f>
        <v/>
      </c>
      <c r="W667" s="9"/>
      <c r="X667" s="9"/>
      <c r="Y667" s="9"/>
      <c r="Z667" s="9"/>
      <c r="AA667" s="9"/>
      <c r="AB667" s="9"/>
      <c r="AC667" s="9"/>
      <c r="AD667" s="9"/>
      <c r="AE667" s="9"/>
      <c r="AF667" s="9"/>
      <c r="AG667" s="9"/>
      <c r="AH667" s="9" t="str">
        <f>+IFERROR(VLOOKUP(AG667,DONNEES!M$6:$N666,2,0),"")</f>
        <v/>
      </c>
      <c r="AI667" s="9"/>
      <c r="AJ667" s="9" t="str">
        <f>IF(A_remplir!U680&lt;&gt;"",A_remplir!U680,"")</f>
        <v/>
      </c>
      <c r="AK667" s="9"/>
      <c r="AL667" s="9"/>
      <c r="AM667" s="9"/>
      <c r="AN667" s="9"/>
      <c r="AO667" s="9"/>
      <c r="AP667" s="9"/>
      <c r="AQ667" s="9"/>
      <c r="AR667" s="9"/>
      <c r="AS667" s="9"/>
      <c r="AT667" s="9"/>
      <c r="AU667" s="9"/>
      <c r="AV667" s="9"/>
      <c r="AW667" s="9"/>
      <c r="AX667" s="9"/>
      <c r="AY667" s="9"/>
      <c r="AZ667" s="9"/>
      <c r="BA667" s="9"/>
      <c r="BB667" s="9"/>
      <c r="BC667" s="44" t="str">
        <f>IF(AND(AC667&lt;&gt;"",AF667&lt;&gt;""),SUMPRODUCT((A_remplir!A680:A1669=A667)*A_remplir!D680:D1669),"")</f>
        <v/>
      </c>
      <c r="BD667" s="9"/>
      <c r="BE667" s="9"/>
      <c r="BF667" s="9"/>
      <c r="BG667" s="9"/>
      <c r="BH667" s="9"/>
      <c r="BI667" s="9"/>
      <c r="BJ667" s="9"/>
      <c r="BK667" s="9"/>
      <c r="BL667" s="9"/>
      <c r="BM667" s="9"/>
      <c r="BN667" s="9"/>
      <c r="BO667" s="9"/>
      <c r="BP667" s="9"/>
      <c r="BQ667" s="9"/>
      <c r="BR667" s="9"/>
      <c r="BS667" s="9"/>
      <c r="BT667" s="9"/>
      <c r="BU667" s="9"/>
      <c r="BV667" s="9"/>
      <c r="BW667" s="9"/>
      <c r="BX667" s="9"/>
      <c r="BY667" s="9"/>
      <c r="BZ667" s="9"/>
      <c r="CA667" s="9"/>
      <c r="CB667" s="9"/>
      <c r="CC667" s="9"/>
      <c r="CD667" s="9"/>
      <c r="CE667" s="9"/>
      <c r="CF667" s="9"/>
      <c r="CG667" s="9"/>
      <c r="CH667" s="9"/>
      <c r="CI667" s="9"/>
      <c r="CJ667" s="9"/>
      <c r="CK667" s="9"/>
      <c r="CL667" s="9"/>
      <c r="CM667" s="9" t="str">
        <f>IF(A_remplir!U680&lt;&gt;"",A_remplir!U680,"")</f>
        <v/>
      </c>
      <c r="CN667" s="9" t="str">
        <f>IF(A_remplir!W680&lt;&gt;"",A_remplir!W680,"")</f>
        <v/>
      </c>
      <c r="CO667" s="36" t="str">
        <f t="shared" si="21"/>
        <v/>
      </c>
    </row>
    <row r="668" spans="1:93" x14ac:dyDescent="0.25">
      <c r="A668" s="9"/>
      <c r="B668" s="9"/>
      <c r="C668" s="9"/>
      <c r="D668" s="9"/>
      <c r="E668" s="9"/>
      <c r="F668" s="9" t="str">
        <f>IF(A668&lt;&gt;"",A_remplir!$B$3,"")</f>
        <v/>
      </c>
      <c r="G668" s="9"/>
      <c r="H668" s="9" t="str">
        <f>IFERROR(VLOOKUP(G668,DONNEES!$C$2:$D$4,2,FALSE),"")</f>
        <v/>
      </c>
      <c r="I668" s="9"/>
      <c r="J668" s="9" t="str">
        <f>IFERROR(VLOOKUP(I668,DONNEES!$A$2:$B$4,2,FALSE),"")</f>
        <v/>
      </c>
      <c r="K668" s="9"/>
      <c r="L668" s="9"/>
      <c r="M668" s="9"/>
      <c r="N668" s="9" t="str">
        <f>IF(IF(A_remplir!B681&lt;&gt;0,A_remplir!B681,A_remplir!D681)=0,"",IF(A_remplir!B681&lt;&gt;0,A_remplir!B681,A_remplir!D681))</f>
        <v/>
      </c>
      <c r="O668" s="9"/>
      <c r="P668" s="9"/>
      <c r="Q668" s="9"/>
      <c r="R668" s="9" t="str">
        <f>IF(A_remplir!L681&lt;&gt;0,A_remplir!L681,"")</f>
        <v/>
      </c>
      <c r="S668" s="9" t="str">
        <f t="shared" si="22"/>
        <v/>
      </c>
      <c r="T668" s="9" t="str">
        <f>IF(A_remplir!I681&lt;&gt;0,A_remplir!I681,"")</f>
        <v/>
      </c>
      <c r="U668" s="9"/>
      <c r="V668" s="39" t="str">
        <f>IF(BC668&lt;&gt;"",A_remplir!$B$6,"")</f>
        <v/>
      </c>
      <c r="W668" s="9"/>
      <c r="X668" s="9"/>
      <c r="Y668" s="9"/>
      <c r="Z668" s="9"/>
      <c r="AA668" s="9"/>
      <c r="AB668" s="9"/>
      <c r="AC668" s="9"/>
      <c r="AD668" s="9"/>
      <c r="AE668" s="9"/>
      <c r="AF668" s="9"/>
      <c r="AG668" s="9"/>
      <c r="AH668" s="9" t="str">
        <f>+IFERROR(VLOOKUP(AG668,DONNEES!M$6:$N667,2,0),"")</f>
        <v/>
      </c>
      <c r="AI668" s="9"/>
      <c r="AJ668" s="9" t="str">
        <f>IF(A_remplir!U681&lt;&gt;"",A_remplir!U681,"")</f>
        <v/>
      </c>
      <c r="AK668" s="9"/>
      <c r="AL668" s="9"/>
      <c r="AM668" s="9"/>
      <c r="AN668" s="9"/>
      <c r="AO668" s="9"/>
      <c r="AP668" s="9"/>
      <c r="AQ668" s="9"/>
      <c r="AR668" s="9"/>
      <c r="AS668" s="9"/>
      <c r="AT668" s="9"/>
      <c r="AU668" s="9"/>
      <c r="AV668" s="9"/>
      <c r="AW668" s="9"/>
      <c r="AX668" s="9"/>
      <c r="AY668" s="9"/>
      <c r="AZ668" s="9"/>
      <c r="BA668" s="9"/>
      <c r="BB668" s="9"/>
      <c r="BC668" s="44" t="str">
        <f>IF(AND(AC668&lt;&gt;"",AF668&lt;&gt;""),SUMPRODUCT((A_remplir!A681:A1670=A668)*A_remplir!D681:D1670),"")</f>
        <v/>
      </c>
      <c r="BD668" s="9"/>
      <c r="BE668" s="9"/>
      <c r="BF668" s="9"/>
      <c r="BG668" s="9"/>
      <c r="BH668" s="9"/>
      <c r="BI668" s="9"/>
      <c r="BJ668" s="9"/>
      <c r="BK668" s="9"/>
      <c r="BL668" s="9"/>
      <c r="BM668" s="9"/>
      <c r="BN668" s="9"/>
      <c r="BO668" s="9"/>
      <c r="BP668" s="9"/>
      <c r="BQ668" s="9"/>
      <c r="BR668" s="9"/>
      <c r="BS668" s="9"/>
      <c r="BT668" s="9"/>
      <c r="BU668" s="9"/>
      <c r="BV668" s="9"/>
      <c r="BW668" s="9"/>
      <c r="BX668" s="9"/>
      <c r="BY668" s="9"/>
      <c r="BZ668" s="9"/>
      <c r="CA668" s="9"/>
      <c r="CB668" s="9"/>
      <c r="CC668" s="9"/>
      <c r="CD668" s="9"/>
      <c r="CE668" s="9"/>
      <c r="CF668" s="9"/>
      <c r="CG668" s="9"/>
      <c r="CH668" s="9"/>
      <c r="CI668" s="9"/>
      <c r="CJ668" s="9"/>
      <c r="CK668" s="9"/>
      <c r="CL668" s="9"/>
      <c r="CM668" s="9" t="str">
        <f>IF(A_remplir!U681&lt;&gt;"",A_remplir!U681,"")</f>
        <v/>
      </c>
      <c r="CN668" s="9" t="str">
        <f>IF(A_remplir!W681&lt;&gt;"",A_remplir!W681,"")</f>
        <v/>
      </c>
      <c r="CO668" s="36" t="str">
        <f t="shared" si="21"/>
        <v/>
      </c>
    </row>
    <row r="669" spans="1:93" x14ac:dyDescent="0.25">
      <c r="A669" s="9"/>
      <c r="B669" s="9"/>
      <c r="C669" s="9"/>
      <c r="D669" s="9"/>
      <c r="E669" s="9"/>
      <c r="F669" s="9" t="str">
        <f>IF(A669&lt;&gt;"",A_remplir!$B$3,"")</f>
        <v/>
      </c>
      <c r="G669" s="9"/>
      <c r="H669" s="9" t="str">
        <f>IFERROR(VLOOKUP(G669,DONNEES!$C$2:$D$4,2,FALSE),"")</f>
        <v/>
      </c>
      <c r="I669" s="9"/>
      <c r="J669" s="9" t="str">
        <f>IFERROR(VLOOKUP(I669,DONNEES!$A$2:$B$4,2,FALSE),"")</f>
        <v/>
      </c>
      <c r="K669" s="9"/>
      <c r="L669" s="9"/>
      <c r="M669" s="9"/>
      <c r="N669" s="9" t="str">
        <f>IF(IF(A_remplir!B682&lt;&gt;0,A_remplir!B682,A_remplir!D682)=0,"",IF(A_remplir!B682&lt;&gt;0,A_remplir!B682,A_remplir!D682))</f>
        <v/>
      </c>
      <c r="O669" s="9"/>
      <c r="P669" s="9"/>
      <c r="Q669" s="9"/>
      <c r="R669" s="9" t="str">
        <f>IF(A_remplir!L682&lt;&gt;0,A_remplir!L682,"")</f>
        <v/>
      </c>
      <c r="S669" s="9" t="str">
        <f t="shared" si="22"/>
        <v/>
      </c>
      <c r="T669" s="9" t="str">
        <f>IF(A_remplir!I682&lt;&gt;0,A_remplir!I682,"")</f>
        <v/>
      </c>
      <c r="U669" s="9"/>
      <c r="V669" s="39" t="str">
        <f>IF(BC669&lt;&gt;"",A_remplir!$B$6,"")</f>
        <v/>
      </c>
      <c r="W669" s="9"/>
      <c r="X669" s="9"/>
      <c r="Y669" s="9"/>
      <c r="Z669" s="9"/>
      <c r="AA669" s="9"/>
      <c r="AB669" s="9"/>
      <c r="AC669" s="9"/>
      <c r="AD669" s="9"/>
      <c r="AE669" s="9"/>
      <c r="AF669" s="9"/>
      <c r="AG669" s="9"/>
      <c r="AH669" s="9" t="str">
        <f>+IFERROR(VLOOKUP(AG669,DONNEES!M$6:$N668,2,0),"")</f>
        <v/>
      </c>
      <c r="AI669" s="9"/>
      <c r="AJ669" s="9" t="str">
        <f>IF(A_remplir!U682&lt;&gt;"",A_remplir!U682,"")</f>
        <v/>
      </c>
      <c r="AK669" s="9"/>
      <c r="AL669" s="9"/>
      <c r="AM669" s="9"/>
      <c r="AN669" s="9"/>
      <c r="AO669" s="9"/>
      <c r="AP669" s="9"/>
      <c r="AQ669" s="9"/>
      <c r="AR669" s="9"/>
      <c r="AS669" s="9"/>
      <c r="AT669" s="9"/>
      <c r="AU669" s="9"/>
      <c r="AV669" s="9"/>
      <c r="AW669" s="9"/>
      <c r="AX669" s="9"/>
      <c r="AY669" s="9"/>
      <c r="AZ669" s="9"/>
      <c r="BA669" s="9"/>
      <c r="BB669" s="9"/>
      <c r="BC669" s="44" t="str">
        <f>IF(AND(AC669&lt;&gt;"",AF669&lt;&gt;""),SUMPRODUCT((A_remplir!A682:A1671=A669)*A_remplir!D682:D1671),"")</f>
        <v/>
      </c>
      <c r="BD669" s="9"/>
      <c r="BE669" s="9"/>
      <c r="BF669" s="9"/>
      <c r="BG669" s="9"/>
      <c r="BH669" s="9"/>
      <c r="BI669" s="9"/>
      <c r="BJ669" s="9"/>
      <c r="BK669" s="9"/>
      <c r="BL669" s="9"/>
      <c r="BM669" s="9"/>
      <c r="BN669" s="9"/>
      <c r="BO669" s="9"/>
      <c r="BP669" s="9"/>
      <c r="BQ669" s="9"/>
      <c r="BR669" s="9"/>
      <c r="BS669" s="9"/>
      <c r="BT669" s="9"/>
      <c r="BU669" s="9"/>
      <c r="BV669" s="9"/>
      <c r="BW669" s="9"/>
      <c r="BX669" s="9"/>
      <c r="BY669" s="9"/>
      <c r="BZ669" s="9"/>
      <c r="CA669" s="9"/>
      <c r="CB669" s="9"/>
      <c r="CC669" s="9"/>
      <c r="CD669" s="9"/>
      <c r="CE669" s="9"/>
      <c r="CF669" s="9"/>
      <c r="CG669" s="9"/>
      <c r="CH669" s="9"/>
      <c r="CI669" s="9"/>
      <c r="CJ669" s="9"/>
      <c r="CK669" s="9"/>
      <c r="CL669" s="9"/>
      <c r="CM669" s="9" t="str">
        <f>IF(A_remplir!U682&lt;&gt;"",A_remplir!U682,"")</f>
        <v/>
      </c>
      <c r="CN669" s="9" t="str">
        <f>IF(A_remplir!W682&lt;&gt;"",A_remplir!W682,"")</f>
        <v/>
      </c>
      <c r="CO669" s="36" t="str">
        <f t="shared" si="21"/>
        <v/>
      </c>
    </row>
    <row r="670" spans="1:93" x14ac:dyDescent="0.25">
      <c r="A670" s="9"/>
      <c r="B670" s="9"/>
      <c r="C670" s="9"/>
      <c r="D670" s="9"/>
      <c r="E670" s="9"/>
      <c r="F670" s="9" t="str">
        <f>IF(A670&lt;&gt;"",A_remplir!$B$3,"")</f>
        <v/>
      </c>
      <c r="G670" s="9"/>
      <c r="H670" s="9" t="str">
        <f>IFERROR(VLOOKUP(G670,DONNEES!$C$2:$D$4,2,FALSE),"")</f>
        <v/>
      </c>
      <c r="I670" s="9"/>
      <c r="J670" s="9" t="str">
        <f>IFERROR(VLOOKUP(I670,DONNEES!$A$2:$B$4,2,FALSE),"")</f>
        <v/>
      </c>
      <c r="K670" s="9"/>
      <c r="L670" s="9"/>
      <c r="M670" s="9"/>
      <c r="N670" s="9" t="str">
        <f>IF(IF(A_remplir!B683&lt;&gt;0,A_remplir!B683,A_remplir!D683)=0,"",IF(A_remplir!B683&lt;&gt;0,A_remplir!B683,A_remplir!D683))</f>
        <v/>
      </c>
      <c r="O670" s="9"/>
      <c r="P670" s="9"/>
      <c r="Q670" s="9"/>
      <c r="R670" s="9" t="str">
        <f>IF(A_remplir!L683&lt;&gt;0,A_remplir!L683,"")</f>
        <v/>
      </c>
      <c r="S670" s="9" t="str">
        <f t="shared" si="22"/>
        <v/>
      </c>
      <c r="T670" s="9" t="str">
        <f>IF(A_remplir!I683&lt;&gt;0,A_remplir!I683,"")</f>
        <v/>
      </c>
      <c r="U670" s="9"/>
      <c r="V670" s="39" t="str">
        <f>IF(BC670&lt;&gt;"",A_remplir!$B$6,"")</f>
        <v/>
      </c>
      <c r="W670" s="9"/>
      <c r="X670" s="9"/>
      <c r="Y670" s="9"/>
      <c r="Z670" s="9"/>
      <c r="AA670" s="9"/>
      <c r="AB670" s="9"/>
      <c r="AC670" s="9"/>
      <c r="AD670" s="9"/>
      <c r="AE670" s="9"/>
      <c r="AF670" s="9"/>
      <c r="AG670" s="9"/>
      <c r="AH670" s="9" t="str">
        <f>+IFERROR(VLOOKUP(AG670,DONNEES!M$6:$N669,2,0),"")</f>
        <v/>
      </c>
      <c r="AI670" s="9"/>
      <c r="AJ670" s="9" t="str">
        <f>IF(A_remplir!U683&lt;&gt;"",A_remplir!U683,"")</f>
        <v/>
      </c>
      <c r="AK670" s="9"/>
      <c r="AL670" s="9"/>
      <c r="AM670" s="9"/>
      <c r="AN670" s="9"/>
      <c r="AO670" s="9"/>
      <c r="AP670" s="9"/>
      <c r="AQ670" s="9"/>
      <c r="AR670" s="9"/>
      <c r="AS670" s="9"/>
      <c r="AT670" s="9"/>
      <c r="AU670" s="9"/>
      <c r="AV670" s="9"/>
      <c r="AW670" s="9"/>
      <c r="AX670" s="9"/>
      <c r="AY670" s="9"/>
      <c r="AZ670" s="9"/>
      <c r="BA670" s="9"/>
      <c r="BB670" s="9"/>
      <c r="BC670" s="44" t="str">
        <f>IF(AND(AC670&lt;&gt;"",AF670&lt;&gt;""),SUMPRODUCT((A_remplir!A683:A1672=A670)*A_remplir!D683:D1672),"")</f>
        <v/>
      </c>
      <c r="BD670" s="9"/>
      <c r="BE670" s="9"/>
      <c r="BF670" s="9"/>
      <c r="BG670" s="9"/>
      <c r="BH670" s="9"/>
      <c r="BI670" s="9"/>
      <c r="BJ670" s="9"/>
      <c r="BK670" s="9"/>
      <c r="BL670" s="9"/>
      <c r="BM670" s="9"/>
      <c r="BN670" s="9"/>
      <c r="BO670" s="9"/>
      <c r="BP670" s="9"/>
      <c r="BQ670" s="9"/>
      <c r="BR670" s="9"/>
      <c r="BS670" s="9"/>
      <c r="BT670" s="9"/>
      <c r="BU670" s="9"/>
      <c r="BV670" s="9"/>
      <c r="BW670" s="9"/>
      <c r="BX670" s="9"/>
      <c r="BY670" s="9"/>
      <c r="BZ670" s="9"/>
      <c r="CA670" s="9"/>
      <c r="CB670" s="9"/>
      <c r="CC670" s="9"/>
      <c r="CD670" s="9"/>
      <c r="CE670" s="9"/>
      <c r="CF670" s="9"/>
      <c r="CG670" s="9"/>
      <c r="CH670" s="9"/>
      <c r="CI670" s="9"/>
      <c r="CJ670" s="9"/>
      <c r="CK670" s="9"/>
      <c r="CL670" s="9"/>
      <c r="CM670" s="9" t="str">
        <f>IF(A_remplir!U683&lt;&gt;"",A_remplir!U683,"")</f>
        <v/>
      </c>
      <c r="CN670" s="9" t="str">
        <f>IF(A_remplir!W683&lt;&gt;"",A_remplir!W683,"")</f>
        <v/>
      </c>
      <c r="CO670" s="36" t="str">
        <f t="shared" si="21"/>
        <v/>
      </c>
    </row>
    <row r="671" spans="1:93" x14ac:dyDescent="0.25">
      <c r="A671" s="9"/>
      <c r="B671" s="9"/>
      <c r="C671" s="9"/>
      <c r="D671" s="9"/>
      <c r="E671" s="9"/>
      <c r="F671" s="9" t="str">
        <f>IF(A671&lt;&gt;"",A_remplir!$B$3,"")</f>
        <v/>
      </c>
      <c r="G671" s="9"/>
      <c r="H671" s="9" t="str">
        <f>IFERROR(VLOOKUP(G671,DONNEES!$C$2:$D$4,2,FALSE),"")</f>
        <v/>
      </c>
      <c r="I671" s="9"/>
      <c r="J671" s="9" t="str">
        <f>IFERROR(VLOOKUP(I671,DONNEES!$A$2:$B$4,2,FALSE),"")</f>
        <v/>
      </c>
      <c r="K671" s="9"/>
      <c r="L671" s="9"/>
      <c r="M671" s="9"/>
      <c r="N671" s="9" t="str">
        <f>IF(IF(A_remplir!B684&lt;&gt;0,A_remplir!B684,A_remplir!D684)=0,"",IF(A_remplir!B684&lt;&gt;0,A_remplir!B684,A_remplir!D684))</f>
        <v/>
      </c>
      <c r="O671" s="9"/>
      <c r="P671" s="9"/>
      <c r="Q671" s="9"/>
      <c r="R671" s="9" t="str">
        <f>IF(A_remplir!L684&lt;&gt;0,A_remplir!L684,"")</f>
        <v/>
      </c>
      <c r="S671" s="9" t="str">
        <f t="shared" si="22"/>
        <v/>
      </c>
      <c r="T671" s="9" t="str">
        <f>IF(A_remplir!I684&lt;&gt;0,A_remplir!I684,"")</f>
        <v/>
      </c>
      <c r="U671" s="9"/>
      <c r="V671" s="39" t="str">
        <f>IF(BC671&lt;&gt;"",A_remplir!$B$6,"")</f>
        <v/>
      </c>
      <c r="W671" s="9"/>
      <c r="X671" s="9"/>
      <c r="Y671" s="9"/>
      <c r="Z671" s="9"/>
      <c r="AA671" s="9"/>
      <c r="AB671" s="9"/>
      <c r="AC671" s="9"/>
      <c r="AD671" s="9"/>
      <c r="AE671" s="9"/>
      <c r="AF671" s="9"/>
      <c r="AG671" s="9"/>
      <c r="AH671" s="9" t="str">
        <f>+IFERROR(VLOOKUP(AG671,DONNEES!M$6:$N670,2,0),"")</f>
        <v/>
      </c>
      <c r="AI671" s="9"/>
      <c r="AJ671" s="9" t="str">
        <f>IF(A_remplir!U684&lt;&gt;"",A_remplir!U684,"")</f>
        <v/>
      </c>
      <c r="AK671" s="9"/>
      <c r="AL671" s="9"/>
      <c r="AM671" s="9"/>
      <c r="AN671" s="9"/>
      <c r="AO671" s="9"/>
      <c r="AP671" s="9"/>
      <c r="AQ671" s="9"/>
      <c r="AR671" s="9"/>
      <c r="AS671" s="9"/>
      <c r="AT671" s="9"/>
      <c r="AU671" s="9"/>
      <c r="AV671" s="9"/>
      <c r="AW671" s="9"/>
      <c r="AX671" s="9"/>
      <c r="AY671" s="9"/>
      <c r="AZ671" s="9"/>
      <c r="BA671" s="9"/>
      <c r="BB671" s="9"/>
      <c r="BC671" s="44" t="str">
        <f>IF(AND(AC671&lt;&gt;"",AF671&lt;&gt;""),SUMPRODUCT((A_remplir!A684:A1673=A671)*A_remplir!D684:D1673),"")</f>
        <v/>
      </c>
      <c r="BD671" s="9"/>
      <c r="BE671" s="9"/>
      <c r="BF671" s="9"/>
      <c r="BG671" s="9"/>
      <c r="BH671" s="9"/>
      <c r="BI671" s="9"/>
      <c r="BJ671" s="9"/>
      <c r="BK671" s="9"/>
      <c r="BL671" s="9"/>
      <c r="BM671" s="9"/>
      <c r="BN671" s="9"/>
      <c r="BO671" s="9"/>
      <c r="BP671" s="9"/>
      <c r="BQ671" s="9"/>
      <c r="BR671" s="9"/>
      <c r="BS671" s="9"/>
      <c r="BT671" s="9"/>
      <c r="BU671" s="9"/>
      <c r="BV671" s="9"/>
      <c r="BW671" s="9"/>
      <c r="BX671" s="9"/>
      <c r="BY671" s="9"/>
      <c r="BZ671" s="9"/>
      <c r="CA671" s="9"/>
      <c r="CB671" s="9"/>
      <c r="CC671" s="9"/>
      <c r="CD671" s="9"/>
      <c r="CE671" s="9"/>
      <c r="CF671" s="9"/>
      <c r="CG671" s="9"/>
      <c r="CH671" s="9"/>
      <c r="CI671" s="9"/>
      <c r="CJ671" s="9"/>
      <c r="CK671" s="9"/>
      <c r="CL671" s="9"/>
      <c r="CM671" s="9" t="str">
        <f>IF(A_remplir!U684&lt;&gt;"",A_remplir!U684,"")</f>
        <v/>
      </c>
      <c r="CN671" s="9" t="str">
        <f>IF(A_remplir!W684&lt;&gt;"",A_remplir!W684,"")</f>
        <v/>
      </c>
      <c r="CO671" s="36" t="str">
        <f t="shared" si="21"/>
        <v/>
      </c>
    </row>
    <row r="672" spans="1:93" x14ac:dyDescent="0.25">
      <c r="A672" s="9"/>
      <c r="B672" s="9"/>
      <c r="C672" s="9"/>
      <c r="D672" s="9"/>
      <c r="E672" s="9"/>
      <c r="F672" s="9" t="str">
        <f>IF(A672&lt;&gt;"",A_remplir!$B$3,"")</f>
        <v/>
      </c>
      <c r="G672" s="9"/>
      <c r="H672" s="9" t="str">
        <f>IFERROR(VLOOKUP(G672,DONNEES!$C$2:$D$4,2,FALSE),"")</f>
        <v/>
      </c>
      <c r="I672" s="9"/>
      <c r="J672" s="9" t="str">
        <f>IFERROR(VLOOKUP(I672,DONNEES!$A$2:$B$4,2,FALSE),"")</f>
        <v/>
      </c>
      <c r="K672" s="9"/>
      <c r="L672" s="9"/>
      <c r="M672" s="9"/>
      <c r="N672" s="9" t="str">
        <f>IF(IF(A_remplir!B685&lt;&gt;0,A_remplir!B685,A_remplir!D685)=0,"",IF(A_remplir!B685&lt;&gt;0,A_remplir!B685,A_remplir!D685))</f>
        <v/>
      </c>
      <c r="O672" s="9"/>
      <c r="P672" s="9"/>
      <c r="Q672" s="9"/>
      <c r="R672" s="9" t="str">
        <f>IF(A_remplir!L685&lt;&gt;0,A_remplir!L685,"")</f>
        <v/>
      </c>
      <c r="S672" s="9" t="str">
        <f t="shared" si="22"/>
        <v/>
      </c>
      <c r="T672" s="9" t="str">
        <f>IF(A_remplir!I685&lt;&gt;0,A_remplir!I685,"")</f>
        <v/>
      </c>
      <c r="U672" s="9"/>
      <c r="V672" s="39" t="str">
        <f>IF(BC672&lt;&gt;"",A_remplir!$B$6,"")</f>
        <v/>
      </c>
      <c r="W672" s="9"/>
      <c r="X672" s="9"/>
      <c r="Y672" s="9"/>
      <c r="Z672" s="9"/>
      <c r="AA672" s="9"/>
      <c r="AB672" s="9"/>
      <c r="AC672" s="9"/>
      <c r="AD672" s="9"/>
      <c r="AE672" s="9"/>
      <c r="AF672" s="9"/>
      <c r="AG672" s="9"/>
      <c r="AH672" s="9" t="str">
        <f>+IFERROR(VLOOKUP(AG672,DONNEES!M$6:$N671,2,0),"")</f>
        <v/>
      </c>
      <c r="AI672" s="9"/>
      <c r="AJ672" s="9" t="str">
        <f>IF(A_remplir!U685&lt;&gt;"",A_remplir!U685,"")</f>
        <v/>
      </c>
      <c r="AK672" s="9"/>
      <c r="AL672" s="9"/>
      <c r="AM672" s="9"/>
      <c r="AN672" s="9"/>
      <c r="AO672" s="9"/>
      <c r="AP672" s="9"/>
      <c r="AQ672" s="9"/>
      <c r="AR672" s="9"/>
      <c r="AS672" s="9"/>
      <c r="AT672" s="9"/>
      <c r="AU672" s="9"/>
      <c r="AV672" s="9"/>
      <c r="AW672" s="9"/>
      <c r="AX672" s="9"/>
      <c r="AY672" s="9"/>
      <c r="AZ672" s="9"/>
      <c r="BA672" s="9"/>
      <c r="BB672" s="9"/>
      <c r="BC672" s="44" t="str">
        <f>IF(AND(AC672&lt;&gt;"",AF672&lt;&gt;""),SUMPRODUCT((A_remplir!A685:A1674=A672)*A_remplir!D685:D1674),"")</f>
        <v/>
      </c>
      <c r="BD672" s="9"/>
      <c r="BE672" s="9"/>
      <c r="BF672" s="9"/>
      <c r="BG672" s="9"/>
      <c r="BH672" s="9"/>
      <c r="BI672" s="9"/>
      <c r="BJ672" s="9"/>
      <c r="BK672" s="9"/>
      <c r="BL672" s="9"/>
      <c r="BM672" s="9"/>
      <c r="BN672" s="9"/>
      <c r="BO672" s="9"/>
      <c r="BP672" s="9"/>
      <c r="BQ672" s="9"/>
      <c r="BR672" s="9"/>
      <c r="BS672" s="9"/>
      <c r="BT672" s="9"/>
      <c r="BU672" s="9"/>
      <c r="BV672" s="9"/>
      <c r="BW672" s="9"/>
      <c r="BX672" s="9"/>
      <c r="BY672" s="9"/>
      <c r="BZ672" s="9"/>
      <c r="CA672" s="9"/>
      <c r="CB672" s="9"/>
      <c r="CC672" s="9"/>
      <c r="CD672" s="9"/>
      <c r="CE672" s="9"/>
      <c r="CF672" s="9"/>
      <c r="CG672" s="9"/>
      <c r="CH672" s="9"/>
      <c r="CI672" s="9"/>
      <c r="CJ672" s="9"/>
      <c r="CK672" s="9"/>
      <c r="CL672" s="9"/>
      <c r="CM672" s="9" t="str">
        <f>IF(A_remplir!U685&lt;&gt;"",A_remplir!U685,"")</f>
        <v/>
      </c>
      <c r="CN672" s="9" t="str">
        <f>IF(A_remplir!W685&lt;&gt;"",A_remplir!W685,"")</f>
        <v/>
      </c>
      <c r="CO672" s="36" t="str">
        <f t="shared" si="21"/>
        <v/>
      </c>
    </row>
    <row r="673" spans="1:93" x14ac:dyDescent="0.25">
      <c r="A673" s="9"/>
      <c r="B673" s="9"/>
      <c r="C673" s="9"/>
      <c r="D673" s="9"/>
      <c r="E673" s="9"/>
      <c r="F673" s="9" t="str">
        <f>IF(A673&lt;&gt;"",A_remplir!$B$3,"")</f>
        <v/>
      </c>
      <c r="G673" s="9"/>
      <c r="H673" s="9" t="str">
        <f>IFERROR(VLOOKUP(G673,DONNEES!$C$2:$D$4,2,FALSE),"")</f>
        <v/>
      </c>
      <c r="I673" s="9"/>
      <c r="J673" s="9" t="str">
        <f>IFERROR(VLOOKUP(I673,DONNEES!$A$2:$B$4,2,FALSE),"")</f>
        <v/>
      </c>
      <c r="K673" s="9"/>
      <c r="L673" s="9"/>
      <c r="M673" s="9"/>
      <c r="N673" s="9" t="str">
        <f>IF(IF(A_remplir!B686&lt;&gt;0,A_remplir!B686,A_remplir!D686)=0,"",IF(A_remplir!B686&lt;&gt;0,A_remplir!B686,A_remplir!D686))</f>
        <v/>
      </c>
      <c r="O673" s="9"/>
      <c r="P673" s="9"/>
      <c r="Q673" s="9"/>
      <c r="R673" s="9" t="str">
        <f>IF(A_remplir!L686&lt;&gt;0,A_remplir!L686,"")</f>
        <v/>
      </c>
      <c r="S673" s="9" t="str">
        <f t="shared" si="22"/>
        <v/>
      </c>
      <c r="T673" s="9" t="str">
        <f>IF(A_remplir!I686&lt;&gt;0,A_remplir!I686,"")</f>
        <v/>
      </c>
      <c r="U673" s="9"/>
      <c r="V673" s="39" t="str">
        <f>IF(BC673&lt;&gt;"",A_remplir!$B$6,"")</f>
        <v/>
      </c>
      <c r="W673" s="9"/>
      <c r="X673" s="9"/>
      <c r="Y673" s="9"/>
      <c r="Z673" s="9"/>
      <c r="AA673" s="9"/>
      <c r="AB673" s="9"/>
      <c r="AC673" s="9"/>
      <c r="AD673" s="9"/>
      <c r="AE673" s="9"/>
      <c r="AF673" s="9"/>
      <c r="AG673" s="9"/>
      <c r="AH673" s="9" t="str">
        <f>+IFERROR(VLOOKUP(AG673,DONNEES!M$6:$N672,2,0),"")</f>
        <v/>
      </c>
      <c r="AI673" s="9"/>
      <c r="AJ673" s="9" t="str">
        <f>IF(A_remplir!U686&lt;&gt;"",A_remplir!U686,"")</f>
        <v/>
      </c>
      <c r="AK673" s="9"/>
      <c r="AL673" s="9"/>
      <c r="AM673" s="9"/>
      <c r="AN673" s="9"/>
      <c r="AO673" s="9"/>
      <c r="AP673" s="9"/>
      <c r="AQ673" s="9"/>
      <c r="AR673" s="9"/>
      <c r="AS673" s="9"/>
      <c r="AT673" s="9"/>
      <c r="AU673" s="9"/>
      <c r="AV673" s="9"/>
      <c r="AW673" s="9"/>
      <c r="AX673" s="9"/>
      <c r="AY673" s="9"/>
      <c r="AZ673" s="9"/>
      <c r="BA673" s="9"/>
      <c r="BB673" s="9"/>
      <c r="BC673" s="44" t="str">
        <f>IF(AND(AC673&lt;&gt;"",AF673&lt;&gt;""),SUMPRODUCT((A_remplir!A686:A1675=A673)*A_remplir!D686:D1675),"")</f>
        <v/>
      </c>
      <c r="BD673" s="9"/>
      <c r="BE673" s="9"/>
      <c r="BF673" s="9"/>
      <c r="BG673" s="9"/>
      <c r="BH673" s="9"/>
      <c r="BI673" s="9"/>
      <c r="BJ673" s="9"/>
      <c r="BK673" s="9"/>
      <c r="BL673" s="9"/>
      <c r="BM673" s="9"/>
      <c r="BN673" s="9"/>
      <c r="BO673" s="9"/>
      <c r="BP673" s="9"/>
      <c r="BQ673" s="9"/>
      <c r="BR673" s="9"/>
      <c r="BS673" s="9"/>
      <c r="BT673" s="9"/>
      <c r="BU673" s="9"/>
      <c r="BV673" s="9"/>
      <c r="BW673" s="9"/>
      <c r="BX673" s="9"/>
      <c r="BY673" s="9"/>
      <c r="BZ673" s="9"/>
      <c r="CA673" s="9"/>
      <c r="CB673" s="9"/>
      <c r="CC673" s="9"/>
      <c r="CD673" s="9"/>
      <c r="CE673" s="9"/>
      <c r="CF673" s="9"/>
      <c r="CG673" s="9"/>
      <c r="CH673" s="9"/>
      <c r="CI673" s="9"/>
      <c r="CJ673" s="9"/>
      <c r="CK673" s="9"/>
      <c r="CL673" s="9"/>
      <c r="CM673" s="9" t="str">
        <f>IF(A_remplir!U686&lt;&gt;"",A_remplir!U686,"")</f>
        <v/>
      </c>
      <c r="CN673" s="9" t="str">
        <f>IF(A_remplir!W686&lt;&gt;"",A_remplir!W686,"")</f>
        <v/>
      </c>
      <c r="CO673" s="36" t="str">
        <f t="shared" si="21"/>
        <v/>
      </c>
    </row>
    <row r="674" spans="1:93" x14ac:dyDescent="0.25">
      <c r="A674" s="9"/>
      <c r="B674" s="9"/>
      <c r="C674" s="9"/>
      <c r="D674" s="9"/>
      <c r="E674" s="9"/>
      <c r="F674" s="9" t="str">
        <f>IF(A674&lt;&gt;"",A_remplir!$B$3,"")</f>
        <v/>
      </c>
      <c r="G674" s="9"/>
      <c r="H674" s="9" t="str">
        <f>IFERROR(VLOOKUP(G674,DONNEES!$C$2:$D$4,2,FALSE),"")</f>
        <v/>
      </c>
      <c r="I674" s="9"/>
      <c r="J674" s="9" t="str">
        <f>IFERROR(VLOOKUP(I674,DONNEES!$A$2:$B$4,2,FALSE),"")</f>
        <v/>
      </c>
      <c r="K674" s="9"/>
      <c r="L674" s="9"/>
      <c r="M674" s="9"/>
      <c r="N674" s="9" t="str">
        <f>IF(IF(A_remplir!B687&lt;&gt;0,A_remplir!B687,A_remplir!D687)=0,"",IF(A_remplir!B687&lt;&gt;0,A_remplir!B687,A_remplir!D687))</f>
        <v/>
      </c>
      <c r="O674" s="9"/>
      <c r="P674" s="9"/>
      <c r="Q674" s="9"/>
      <c r="R674" s="9" t="str">
        <f>IF(A_remplir!L687&lt;&gt;0,A_remplir!L687,"")</f>
        <v/>
      </c>
      <c r="S674" s="9" t="str">
        <f t="shared" si="22"/>
        <v/>
      </c>
      <c r="T674" s="9" t="str">
        <f>IF(A_remplir!I687&lt;&gt;0,A_remplir!I687,"")</f>
        <v/>
      </c>
      <c r="U674" s="9"/>
      <c r="V674" s="39" t="str">
        <f>IF(BC674&lt;&gt;"",A_remplir!$B$6,"")</f>
        <v/>
      </c>
      <c r="W674" s="9"/>
      <c r="X674" s="9"/>
      <c r="Y674" s="9"/>
      <c r="Z674" s="9"/>
      <c r="AA674" s="9"/>
      <c r="AB674" s="9"/>
      <c r="AC674" s="9"/>
      <c r="AD674" s="9"/>
      <c r="AE674" s="9"/>
      <c r="AF674" s="9"/>
      <c r="AG674" s="9"/>
      <c r="AH674" s="9" t="str">
        <f>+IFERROR(VLOOKUP(AG674,DONNEES!M$6:$N673,2,0),"")</f>
        <v/>
      </c>
      <c r="AI674" s="9"/>
      <c r="AJ674" s="9" t="str">
        <f>IF(A_remplir!U687&lt;&gt;"",A_remplir!U687,"")</f>
        <v/>
      </c>
      <c r="AK674" s="9"/>
      <c r="AL674" s="9"/>
      <c r="AM674" s="9"/>
      <c r="AN674" s="9"/>
      <c r="AO674" s="9"/>
      <c r="AP674" s="9"/>
      <c r="AQ674" s="9"/>
      <c r="AR674" s="9"/>
      <c r="AS674" s="9"/>
      <c r="AT674" s="9"/>
      <c r="AU674" s="9"/>
      <c r="AV674" s="9"/>
      <c r="AW674" s="9"/>
      <c r="AX674" s="9"/>
      <c r="AY674" s="9"/>
      <c r="AZ674" s="9"/>
      <c r="BA674" s="9"/>
      <c r="BB674" s="9"/>
      <c r="BC674" s="44" t="str">
        <f>IF(AND(AC674&lt;&gt;"",AF674&lt;&gt;""),SUMPRODUCT((A_remplir!A687:A1676=A674)*A_remplir!D687:D1676),"")</f>
        <v/>
      </c>
      <c r="BD674" s="9"/>
      <c r="BE674" s="9"/>
      <c r="BF674" s="9"/>
      <c r="BG674" s="9"/>
      <c r="BH674" s="9"/>
      <c r="BI674" s="9"/>
      <c r="BJ674" s="9"/>
      <c r="BK674" s="9"/>
      <c r="BL674" s="9"/>
      <c r="BM674" s="9"/>
      <c r="BN674" s="9"/>
      <c r="BO674" s="9"/>
      <c r="BP674" s="9"/>
      <c r="BQ674" s="9"/>
      <c r="BR674" s="9"/>
      <c r="BS674" s="9"/>
      <c r="BT674" s="9"/>
      <c r="BU674" s="9"/>
      <c r="BV674" s="9"/>
      <c r="BW674" s="9"/>
      <c r="BX674" s="9"/>
      <c r="BY674" s="9"/>
      <c r="BZ674" s="9"/>
      <c r="CA674" s="9"/>
      <c r="CB674" s="9"/>
      <c r="CC674" s="9"/>
      <c r="CD674" s="9"/>
      <c r="CE674" s="9"/>
      <c r="CF674" s="9"/>
      <c r="CG674" s="9"/>
      <c r="CH674" s="9"/>
      <c r="CI674" s="9"/>
      <c r="CJ674" s="9"/>
      <c r="CK674" s="9"/>
      <c r="CL674" s="9"/>
      <c r="CM674" s="9" t="str">
        <f>IF(A_remplir!U687&lt;&gt;"",A_remplir!U687,"")</f>
        <v/>
      </c>
      <c r="CN674" s="9" t="str">
        <f>IF(A_remplir!W687&lt;&gt;"",A_remplir!W687,"")</f>
        <v/>
      </c>
      <c r="CO674" s="36" t="str">
        <f t="shared" si="21"/>
        <v/>
      </c>
    </row>
    <row r="675" spans="1:93" x14ac:dyDescent="0.25">
      <c r="A675" s="9"/>
      <c r="B675" s="9"/>
      <c r="C675" s="9"/>
      <c r="D675" s="9"/>
      <c r="E675" s="9"/>
      <c r="F675" s="9" t="str">
        <f>IF(A675&lt;&gt;"",A_remplir!$B$3,"")</f>
        <v/>
      </c>
      <c r="G675" s="9"/>
      <c r="H675" s="9" t="str">
        <f>IFERROR(VLOOKUP(G675,DONNEES!$C$2:$D$4,2,FALSE),"")</f>
        <v/>
      </c>
      <c r="I675" s="9"/>
      <c r="J675" s="9" t="str">
        <f>IFERROR(VLOOKUP(I675,DONNEES!$A$2:$B$4,2,FALSE),"")</f>
        <v/>
      </c>
      <c r="K675" s="9"/>
      <c r="L675" s="9"/>
      <c r="M675" s="9"/>
      <c r="N675" s="9" t="str">
        <f>IF(IF(A_remplir!B688&lt;&gt;0,A_remplir!B688,A_remplir!D688)=0,"",IF(A_remplir!B688&lt;&gt;0,A_remplir!B688,A_remplir!D688))</f>
        <v/>
      </c>
      <c r="O675" s="9"/>
      <c r="P675" s="9"/>
      <c r="Q675" s="9"/>
      <c r="R675" s="9" t="str">
        <f>IF(A_remplir!L688&lt;&gt;0,A_remplir!L688,"")</f>
        <v/>
      </c>
      <c r="S675" s="9" t="str">
        <f t="shared" si="22"/>
        <v/>
      </c>
      <c r="T675" s="9" t="str">
        <f>IF(A_remplir!I688&lt;&gt;0,A_remplir!I688,"")</f>
        <v/>
      </c>
      <c r="U675" s="9"/>
      <c r="V675" s="39" t="str">
        <f>IF(BC675&lt;&gt;"",A_remplir!$B$6,"")</f>
        <v/>
      </c>
      <c r="W675" s="9"/>
      <c r="X675" s="9"/>
      <c r="Y675" s="9"/>
      <c r="Z675" s="9"/>
      <c r="AA675" s="9"/>
      <c r="AB675" s="9"/>
      <c r="AC675" s="9"/>
      <c r="AD675" s="9"/>
      <c r="AE675" s="9"/>
      <c r="AF675" s="9"/>
      <c r="AG675" s="9"/>
      <c r="AH675" s="9" t="str">
        <f>+IFERROR(VLOOKUP(AG675,DONNEES!M$6:$N674,2,0),"")</f>
        <v/>
      </c>
      <c r="AI675" s="9"/>
      <c r="AJ675" s="9" t="str">
        <f>IF(A_remplir!U688&lt;&gt;"",A_remplir!U688,"")</f>
        <v/>
      </c>
      <c r="AK675" s="9"/>
      <c r="AL675" s="9"/>
      <c r="AM675" s="9"/>
      <c r="AN675" s="9"/>
      <c r="AO675" s="9"/>
      <c r="AP675" s="9"/>
      <c r="AQ675" s="9"/>
      <c r="AR675" s="9"/>
      <c r="AS675" s="9"/>
      <c r="AT675" s="9"/>
      <c r="AU675" s="9"/>
      <c r="AV675" s="9"/>
      <c r="AW675" s="9"/>
      <c r="AX675" s="9"/>
      <c r="AY675" s="9"/>
      <c r="AZ675" s="9"/>
      <c r="BA675" s="9"/>
      <c r="BB675" s="9"/>
      <c r="BC675" s="44" t="str">
        <f>IF(AND(AC675&lt;&gt;"",AF675&lt;&gt;""),SUMPRODUCT((A_remplir!A688:A1677=A675)*A_remplir!D688:D1677),"")</f>
        <v/>
      </c>
      <c r="BD675" s="9"/>
      <c r="BE675" s="9"/>
      <c r="BF675" s="9"/>
      <c r="BG675" s="9"/>
      <c r="BH675" s="9"/>
      <c r="BI675" s="9"/>
      <c r="BJ675" s="9"/>
      <c r="BK675" s="9"/>
      <c r="BL675" s="9"/>
      <c r="BM675" s="9"/>
      <c r="BN675" s="9"/>
      <c r="BO675" s="9"/>
      <c r="BP675" s="9"/>
      <c r="BQ675" s="9"/>
      <c r="BR675" s="9"/>
      <c r="BS675" s="9"/>
      <c r="BT675" s="9"/>
      <c r="BU675" s="9"/>
      <c r="BV675" s="9"/>
      <c r="BW675" s="9"/>
      <c r="BX675" s="9"/>
      <c r="BY675" s="9"/>
      <c r="BZ675" s="9"/>
      <c r="CA675" s="9"/>
      <c r="CB675" s="9"/>
      <c r="CC675" s="9"/>
      <c r="CD675" s="9"/>
      <c r="CE675" s="9"/>
      <c r="CF675" s="9"/>
      <c r="CG675" s="9"/>
      <c r="CH675" s="9"/>
      <c r="CI675" s="9"/>
      <c r="CJ675" s="9"/>
      <c r="CK675" s="9"/>
      <c r="CL675" s="9"/>
      <c r="CM675" s="9" t="str">
        <f>IF(A_remplir!U688&lt;&gt;"",A_remplir!U688,"")</f>
        <v/>
      </c>
      <c r="CN675" s="9" t="str">
        <f>IF(A_remplir!W688&lt;&gt;"",A_remplir!W688,"")</f>
        <v/>
      </c>
      <c r="CO675" s="36" t="str">
        <f t="shared" si="21"/>
        <v/>
      </c>
    </row>
    <row r="676" spans="1:93" x14ac:dyDescent="0.25">
      <c r="A676" s="9"/>
      <c r="B676" s="9"/>
      <c r="C676" s="9"/>
      <c r="D676" s="9"/>
      <c r="E676" s="9"/>
      <c r="F676" s="9" t="str">
        <f>IF(A676&lt;&gt;"",A_remplir!$B$3,"")</f>
        <v/>
      </c>
      <c r="G676" s="9"/>
      <c r="H676" s="9" t="str">
        <f>IFERROR(VLOOKUP(G676,DONNEES!$C$2:$D$4,2,FALSE),"")</f>
        <v/>
      </c>
      <c r="I676" s="9"/>
      <c r="J676" s="9" t="str">
        <f>IFERROR(VLOOKUP(I676,DONNEES!$A$2:$B$4,2,FALSE),"")</f>
        <v/>
      </c>
      <c r="K676" s="9"/>
      <c r="L676" s="9"/>
      <c r="M676" s="9"/>
      <c r="N676" s="9" t="str">
        <f>IF(IF(A_remplir!B689&lt;&gt;0,A_remplir!B689,A_remplir!D689)=0,"",IF(A_remplir!B689&lt;&gt;0,A_remplir!B689,A_remplir!D689))</f>
        <v/>
      </c>
      <c r="O676" s="9"/>
      <c r="P676" s="9"/>
      <c r="Q676" s="9"/>
      <c r="R676" s="9" t="str">
        <f>IF(A_remplir!L689&lt;&gt;0,A_remplir!L689,"")</f>
        <v/>
      </c>
      <c r="S676" s="9" t="str">
        <f t="shared" si="22"/>
        <v/>
      </c>
      <c r="T676" s="9" t="str">
        <f>IF(A_remplir!I689&lt;&gt;0,A_remplir!I689,"")</f>
        <v/>
      </c>
      <c r="U676" s="9"/>
      <c r="V676" s="39" t="str">
        <f>IF(BC676&lt;&gt;"",A_remplir!$B$6,"")</f>
        <v/>
      </c>
      <c r="W676" s="9"/>
      <c r="X676" s="9"/>
      <c r="Y676" s="9"/>
      <c r="Z676" s="9"/>
      <c r="AA676" s="9"/>
      <c r="AB676" s="9"/>
      <c r="AC676" s="9"/>
      <c r="AD676" s="9"/>
      <c r="AE676" s="9"/>
      <c r="AF676" s="9"/>
      <c r="AG676" s="9"/>
      <c r="AH676" s="9" t="str">
        <f>+IFERROR(VLOOKUP(AG676,DONNEES!M$6:$N675,2,0),"")</f>
        <v/>
      </c>
      <c r="AI676" s="9"/>
      <c r="AJ676" s="9" t="str">
        <f>IF(A_remplir!U689&lt;&gt;"",A_remplir!U689,"")</f>
        <v/>
      </c>
      <c r="AK676" s="9"/>
      <c r="AL676" s="9"/>
      <c r="AM676" s="9"/>
      <c r="AN676" s="9"/>
      <c r="AO676" s="9"/>
      <c r="AP676" s="9"/>
      <c r="AQ676" s="9"/>
      <c r="AR676" s="9"/>
      <c r="AS676" s="9"/>
      <c r="AT676" s="9"/>
      <c r="AU676" s="9"/>
      <c r="AV676" s="9"/>
      <c r="AW676" s="9"/>
      <c r="AX676" s="9"/>
      <c r="AY676" s="9"/>
      <c r="AZ676" s="9"/>
      <c r="BA676" s="9"/>
      <c r="BB676" s="9"/>
      <c r="BC676" s="44" t="str">
        <f>IF(AND(AC676&lt;&gt;"",AF676&lt;&gt;""),SUMPRODUCT((A_remplir!A689:A1678=A676)*A_remplir!D689:D1678),"")</f>
        <v/>
      </c>
      <c r="BD676" s="9"/>
      <c r="BE676" s="9"/>
      <c r="BF676" s="9"/>
      <c r="BG676" s="9"/>
      <c r="BH676" s="9"/>
      <c r="BI676" s="9"/>
      <c r="BJ676" s="9"/>
      <c r="BK676" s="9"/>
      <c r="BL676" s="9"/>
      <c r="BM676" s="9"/>
      <c r="BN676" s="9"/>
      <c r="BO676" s="9"/>
      <c r="BP676" s="9"/>
      <c r="BQ676" s="9"/>
      <c r="BR676" s="9"/>
      <c r="BS676" s="9"/>
      <c r="BT676" s="9"/>
      <c r="BU676" s="9"/>
      <c r="BV676" s="9"/>
      <c r="BW676" s="9"/>
      <c r="BX676" s="9"/>
      <c r="BY676" s="9"/>
      <c r="BZ676" s="9"/>
      <c r="CA676" s="9"/>
      <c r="CB676" s="9"/>
      <c r="CC676" s="9"/>
      <c r="CD676" s="9"/>
      <c r="CE676" s="9"/>
      <c r="CF676" s="9"/>
      <c r="CG676" s="9"/>
      <c r="CH676" s="9"/>
      <c r="CI676" s="9"/>
      <c r="CJ676" s="9"/>
      <c r="CK676" s="9"/>
      <c r="CL676" s="9"/>
      <c r="CM676" s="9" t="str">
        <f>IF(A_remplir!U689&lt;&gt;"",A_remplir!U689,"")</f>
        <v/>
      </c>
      <c r="CN676" s="9" t="str">
        <f>IF(A_remplir!W689&lt;&gt;"",A_remplir!W689,"")</f>
        <v/>
      </c>
      <c r="CO676" s="36" t="str">
        <f t="shared" si="21"/>
        <v/>
      </c>
    </row>
    <row r="677" spans="1:93" x14ac:dyDescent="0.25">
      <c r="A677" s="9"/>
      <c r="B677" s="9"/>
      <c r="C677" s="9"/>
      <c r="D677" s="9"/>
      <c r="E677" s="9"/>
      <c r="F677" s="9" t="str">
        <f>IF(A677&lt;&gt;"",A_remplir!$B$3,"")</f>
        <v/>
      </c>
      <c r="G677" s="9"/>
      <c r="H677" s="9" t="str">
        <f>IFERROR(VLOOKUP(G677,DONNEES!$C$2:$D$4,2,FALSE),"")</f>
        <v/>
      </c>
      <c r="I677" s="9"/>
      <c r="J677" s="9" t="str">
        <f>IFERROR(VLOOKUP(I677,DONNEES!$A$2:$B$4,2,FALSE),"")</f>
        <v/>
      </c>
      <c r="K677" s="9"/>
      <c r="L677" s="9"/>
      <c r="M677" s="9"/>
      <c r="N677" s="9" t="str">
        <f>IF(IF(A_remplir!B690&lt;&gt;0,A_remplir!B690,A_remplir!D690)=0,"",IF(A_remplir!B690&lt;&gt;0,A_remplir!B690,A_remplir!D690))</f>
        <v/>
      </c>
      <c r="O677" s="9"/>
      <c r="P677" s="9"/>
      <c r="Q677" s="9"/>
      <c r="R677" s="9" t="str">
        <f>IF(A_remplir!L690&lt;&gt;0,A_remplir!L690,"")</f>
        <v/>
      </c>
      <c r="S677" s="9" t="str">
        <f t="shared" si="22"/>
        <v/>
      </c>
      <c r="T677" s="9" t="str">
        <f>IF(A_remplir!I690&lt;&gt;0,A_remplir!I690,"")</f>
        <v/>
      </c>
      <c r="U677" s="9"/>
      <c r="V677" s="39" t="str">
        <f>IF(BC677&lt;&gt;"",A_remplir!$B$6,"")</f>
        <v/>
      </c>
      <c r="W677" s="9"/>
      <c r="X677" s="9"/>
      <c r="Y677" s="9"/>
      <c r="Z677" s="9"/>
      <c r="AA677" s="9"/>
      <c r="AB677" s="9"/>
      <c r="AC677" s="9"/>
      <c r="AD677" s="9"/>
      <c r="AE677" s="9"/>
      <c r="AF677" s="9"/>
      <c r="AG677" s="9"/>
      <c r="AH677" s="9" t="str">
        <f>+IFERROR(VLOOKUP(AG677,DONNEES!M$6:$N676,2,0),"")</f>
        <v/>
      </c>
      <c r="AI677" s="9"/>
      <c r="AJ677" s="9" t="str">
        <f>IF(A_remplir!U690&lt;&gt;"",A_remplir!U690,"")</f>
        <v/>
      </c>
      <c r="AK677" s="9"/>
      <c r="AL677" s="9"/>
      <c r="AM677" s="9"/>
      <c r="AN677" s="9"/>
      <c r="AO677" s="9"/>
      <c r="AP677" s="9"/>
      <c r="AQ677" s="9"/>
      <c r="AR677" s="9"/>
      <c r="AS677" s="9"/>
      <c r="AT677" s="9"/>
      <c r="AU677" s="9"/>
      <c r="AV677" s="9"/>
      <c r="AW677" s="9"/>
      <c r="AX677" s="9"/>
      <c r="AY677" s="9"/>
      <c r="AZ677" s="9"/>
      <c r="BA677" s="9"/>
      <c r="BB677" s="9"/>
      <c r="BC677" s="44" t="str">
        <f>IF(AND(AC677&lt;&gt;"",AF677&lt;&gt;""),SUMPRODUCT((A_remplir!A690:A1679=A677)*A_remplir!D690:D1679),"")</f>
        <v/>
      </c>
      <c r="BD677" s="9"/>
      <c r="BE677" s="9"/>
      <c r="BF677" s="9"/>
      <c r="BG677" s="9"/>
      <c r="BH677" s="9"/>
      <c r="BI677" s="9"/>
      <c r="BJ677" s="9"/>
      <c r="BK677" s="9"/>
      <c r="BL677" s="9"/>
      <c r="BM677" s="9"/>
      <c r="BN677" s="9"/>
      <c r="BO677" s="9"/>
      <c r="BP677" s="9"/>
      <c r="BQ677" s="9"/>
      <c r="BR677" s="9"/>
      <c r="BS677" s="9"/>
      <c r="BT677" s="9"/>
      <c r="BU677" s="9"/>
      <c r="BV677" s="9"/>
      <c r="BW677" s="9"/>
      <c r="BX677" s="9"/>
      <c r="BY677" s="9"/>
      <c r="BZ677" s="9"/>
      <c r="CA677" s="9"/>
      <c r="CB677" s="9"/>
      <c r="CC677" s="9"/>
      <c r="CD677" s="9"/>
      <c r="CE677" s="9"/>
      <c r="CF677" s="9"/>
      <c r="CG677" s="9"/>
      <c r="CH677" s="9"/>
      <c r="CI677" s="9"/>
      <c r="CJ677" s="9"/>
      <c r="CK677" s="9"/>
      <c r="CL677" s="9"/>
      <c r="CM677" s="9" t="str">
        <f>IF(A_remplir!U690&lt;&gt;"",A_remplir!U690,"")</f>
        <v/>
      </c>
      <c r="CN677" s="9" t="str">
        <f>IF(A_remplir!W690&lt;&gt;"",A_remplir!W690,"")</f>
        <v/>
      </c>
      <c r="CO677" s="36" t="str">
        <f t="shared" si="21"/>
        <v/>
      </c>
    </row>
    <row r="678" spans="1:93" x14ac:dyDescent="0.25">
      <c r="A678" s="9"/>
      <c r="B678" s="9"/>
      <c r="C678" s="9"/>
      <c r="D678" s="9"/>
      <c r="E678" s="9"/>
      <c r="F678" s="9" t="str">
        <f>IF(A678&lt;&gt;"",A_remplir!$B$3,"")</f>
        <v/>
      </c>
      <c r="G678" s="9"/>
      <c r="H678" s="9" t="str">
        <f>IFERROR(VLOOKUP(G678,DONNEES!$C$2:$D$4,2,FALSE),"")</f>
        <v/>
      </c>
      <c r="I678" s="9"/>
      <c r="J678" s="9" t="str">
        <f>IFERROR(VLOOKUP(I678,DONNEES!$A$2:$B$4,2,FALSE),"")</f>
        <v/>
      </c>
      <c r="K678" s="9"/>
      <c r="L678" s="9"/>
      <c r="M678" s="9"/>
      <c r="N678" s="9" t="str">
        <f>IF(IF(A_remplir!B691&lt;&gt;0,A_remplir!B691,A_remplir!D691)=0,"",IF(A_remplir!B691&lt;&gt;0,A_remplir!B691,A_remplir!D691))</f>
        <v/>
      </c>
      <c r="O678" s="9"/>
      <c r="P678" s="9"/>
      <c r="Q678" s="9"/>
      <c r="R678" s="9" t="str">
        <f>IF(A_remplir!L691&lt;&gt;0,A_remplir!L691,"")</f>
        <v/>
      </c>
      <c r="S678" s="9" t="str">
        <f t="shared" si="22"/>
        <v/>
      </c>
      <c r="T678" s="9" t="str">
        <f>IF(A_remplir!I691&lt;&gt;0,A_remplir!I691,"")</f>
        <v/>
      </c>
      <c r="U678" s="9"/>
      <c r="V678" s="39" t="str">
        <f>IF(BC678&lt;&gt;"",A_remplir!$B$6,"")</f>
        <v/>
      </c>
      <c r="W678" s="9"/>
      <c r="X678" s="9"/>
      <c r="Y678" s="9"/>
      <c r="Z678" s="9"/>
      <c r="AA678" s="9"/>
      <c r="AB678" s="9"/>
      <c r="AC678" s="9"/>
      <c r="AD678" s="9"/>
      <c r="AE678" s="9"/>
      <c r="AF678" s="9"/>
      <c r="AG678" s="9"/>
      <c r="AH678" s="9" t="str">
        <f>+IFERROR(VLOOKUP(AG678,DONNEES!M$6:$N677,2,0),"")</f>
        <v/>
      </c>
      <c r="AI678" s="9"/>
      <c r="AJ678" s="9" t="str">
        <f>IF(A_remplir!U691&lt;&gt;"",A_remplir!U691,"")</f>
        <v/>
      </c>
      <c r="AK678" s="9"/>
      <c r="AL678" s="9"/>
      <c r="AM678" s="9"/>
      <c r="AN678" s="9"/>
      <c r="AO678" s="9"/>
      <c r="AP678" s="9"/>
      <c r="AQ678" s="9"/>
      <c r="AR678" s="9"/>
      <c r="AS678" s="9"/>
      <c r="AT678" s="9"/>
      <c r="AU678" s="9"/>
      <c r="AV678" s="9"/>
      <c r="AW678" s="9"/>
      <c r="AX678" s="9"/>
      <c r="AY678" s="9"/>
      <c r="AZ678" s="9"/>
      <c r="BA678" s="9"/>
      <c r="BB678" s="9"/>
      <c r="BC678" s="44" t="str">
        <f>IF(AND(AC678&lt;&gt;"",AF678&lt;&gt;""),SUMPRODUCT((A_remplir!A691:A1680=A678)*A_remplir!D691:D1680),"")</f>
        <v/>
      </c>
      <c r="BD678" s="9"/>
      <c r="BE678" s="9"/>
      <c r="BF678" s="9"/>
      <c r="BG678" s="9"/>
      <c r="BH678" s="9"/>
      <c r="BI678" s="9"/>
      <c r="BJ678" s="9"/>
      <c r="BK678" s="9"/>
      <c r="BL678" s="9"/>
      <c r="BM678" s="9"/>
      <c r="BN678" s="9"/>
      <c r="BO678" s="9"/>
      <c r="BP678" s="9"/>
      <c r="BQ678" s="9"/>
      <c r="BR678" s="9"/>
      <c r="BS678" s="9"/>
      <c r="BT678" s="9"/>
      <c r="BU678" s="9"/>
      <c r="BV678" s="9"/>
      <c r="BW678" s="9"/>
      <c r="BX678" s="9"/>
      <c r="BY678" s="9"/>
      <c r="BZ678" s="9"/>
      <c r="CA678" s="9"/>
      <c r="CB678" s="9"/>
      <c r="CC678" s="9"/>
      <c r="CD678" s="9"/>
      <c r="CE678" s="9"/>
      <c r="CF678" s="9"/>
      <c r="CG678" s="9"/>
      <c r="CH678" s="9"/>
      <c r="CI678" s="9"/>
      <c r="CJ678" s="9"/>
      <c r="CK678" s="9"/>
      <c r="CL678" s="9"/>
      <c r="CM678" s="9" t="str">
        <f>IF(A_remplir!U691&lt;&gt;"",A_remplir!U691,"")</f>
        <v/>
      </c>
      <c r="CN678" s="9" t="str">
        <f>IF(A_remplir!W691&lt;&gt;"",A_remplir!W691,"")</f>
        <v/>
      </c>
      <c r="CO678" s="36" t="str">
        <f t="shared" si="21"/>
        <v/>
      </c>
    </row>
    <row r="679" spans="1:93" x14ac:dyDescent="0.25">
      <c r="A679" s="9"/>
      <c r="B679" s="9"/>
      <c r="C679" s="9"/>
      <c r="D679" s="9"/>
      <c r="E679" s="9"/>
      <c r="F679" s="9" t="str">
        <f>IF(A679&lt;&gt;"",A_remplir!$B$3,"")</f>
        <v/>
      </c>
      <c r="G679" s="9"/>
      <c r="H679" s="9" t="str">
        <f>IFERROR(VLOOKUP(G679,DONNEES!$C$2:$D$4,2,FALSE),"")</f>
        <v/>
      </c>
      <c r="I679" s="9"/>
      <c r="J679" s="9" t="str">
        <f>IFERROR(VLOOKUP(I679,DONNEES!$A$2:$B$4,2,FALSE),"")</f>
        <v/>
      </c>
      <c r="K679" s="9"/>
      <c r="L679" s="9"/>
      <c r="M679" s="9"/>
      <c r="N679" s="9" t="str">
        <f>IF(IF(A_remplir!B692&lt;&gt;0,A_remplir!B692,A_remplir!D692)=0,"",IF(A_remplir!B692&lt;&gt;0,A_remplir!B692,A_remplir!D692))</f>
        <v/>
      </c>
      <c r="O679" s="9"/>
      <c r="P679" s="9"/>
      <c r="Q679" s="9"/>
      <c r="R679" s="9" t="str">
        <f>IF(A_remplir!L692&lt;&gt;0,A_remplir!L692,"")</f>
        <v/>
      </c>
      <c r="S679" s="9" t="str">
        <f t="shared" si="22"/>
        <v/>
      </c>
      <c r="T679" s="9" t="str">
        <f>IF(A_remplir!I692&lt;&gt;0,A_remplir!I692,"")</f>
        <v/>
      </c>
      <c r="U679" s="9"/>
      <c r="V679" s="39" t="str">
        <f>IF(BC679&lt;&gt;"",A_remplir!$B$6,"")</f>
        <v/>
      </c>
      <c r="W679" s="9"/>
      <c r="X679" s="9"/>
      <c r="Y679" s="9"/>
      <c r="Z679" s="9"/>
      <c r="AA679" s="9"/>
      <c r="AB679" s="9"/>
      <c r="AC679" s="9"/>
      <c r="AD679" s="9"/>
      <c r="AE679" s="9"/>
      <c r="AF679" s="9"/>
      <c r="AG679" s="9"/>
      <c r="AH679" s="9" t="str">
        <f>+IFERROR(VLOOKUP(AG679,DONNEES!M$6:$N678,2,0),"")</f>
        <v/>
      </c>
      <c r="AI679" s="9"/>
      <c r="AJ679" s="9" t="str">
        <f>IF(A_remplir!U692&lt;&gt;"",A_remplir!U692,"")</f>
        <v/>
      </c>
      <c r="AK679" s="9"/>
      <c r="AL679" s="9"/>
      <c r="AM679" s="9"/>
      <c r="AN679" s="9"/>
      <c r="AO679" s="9"/>
      <c r="AP679" s="9"/>
      <c r="AQ679" s="9"/>
      <c r="AR679" s="9"/>
      <c r="AS679" s="9"/>
      <c r="AT679" s="9"/>
      <c r="AU679" s="9"/>
      <c r="AV679" s="9"/>
      <c r="AW679" s="9"/>
      <c r="AX679" s="9"/>
      <c r="AY679" s="9"/>
      <c r="AZ679" s="9"/>
      <c r="BA679" s="9"/>
      <c r="BB679" s="9"/>
      <c r="BC679" s="44" t="str">
        <f>IF(AND(AC679&lt;&gt;"",AF679&lt;&gt;""),SUMPRODUCT((A_remplir!A692:A1681=A679)*A_remplir!D692:D1681),"")</f>
        <v/>
      </c>
      <c r="BD679" s="9"/>
      <c r="BE679" s="9"/>
      <c r="BF679" s="9"/>
      <c r="BG679" s="9"/>
      <c r="BH679" s="9"/>
      <c r="BI679" s="9"/>
      <c r="BJ679" s="9"/>
      <c r="BK679" s="9"/>
      <c r="BL679" s="9"/>
      <c r="BM679" s="9"/>
      <c r="BN679" s="9"/>
      <c r="BO679" s="9"/>
      <c r="BP679" s="9"/>
      <c r="BQ679" s="9"/>
      <c r="BR679" s="9"/>
      <c r="BS679" s="9"/>
      <c r="BT679" s="9"/>
      <c r="BU679" s="9"/>
      <c r="BV679" s="9"/>
      <c r="BW679" s="9"/>
      <c r="BX679" s="9"/>
      <c r="BY679" s="9"/>
      <c r="BZ679" s="9"/>
      <c r="CA679" s="9"/>
      <c r="CB679" s="9"/>
      <c r="CC679" s="9"/>
      <c r="CD679" s="9"/>
      <c r="CE679" s="9"/>
      <c r="CF679" s="9"/>
      <c r="CG679" s="9"/>
      <c r="CH679" s="9"/>
      <c r="CI679" s="9"/>
      <c r="CJ679" s="9"/>
      <c r="CK679" s="9"/>
      <c r="CL679" s="9"/>
      <c r="CM679" s="9" t="str">
        <f>IF(A_remplir!U692&lt;&gt;"",A_remplir!U692,"")</f>
        <v/>
      </c>
      <c r="CN679" s="9" t="str">
        <f>IF(A_remplir!W692&lt;&gt;"",A_remplir!W692,"")</f>
        <v/>
      </c>
      <c r="CO679" s="36" t="str">
        <f t="shared" si="21"/>
        <v/>
      </c>
    </row>
    <row r="680" spans="1:93" x14ac:dyDescent="0.25">
      <c r="A680" s="9"/>
      <c r="B680" s="9"/>
      <c r="C680" s="9"/>
      <c r="D680" s="9"/>
      <c r="E680" s="9"/>
      <c r="F680" s="9" t="str">
        <f>IF(A680&lt;&gt;"",A_remplir!$B$3,"")</f>
        <v/>
      </c>
      <c r="G680" s="9"/>
      <c r="H680" s="9" t="str">
        <f>IFERROR(VLOOKUP(G680,DONNEES!$C$2:$D$4,2,FALSE),"")</f>
        <v/>
      </c>
      <c r="I680" s="9"/>
      <c r="J680" s="9" t="str">
        <f>IFERROR(VLOOKUP(I680,DONNEES!$A$2:$B$4,2,FALSE),"")</f>
        <v/>
      </c>
      <c r="K680" s="9"/>
      <c r="L680" s="9"/>
      <c r="M680" s="9"/>
      <c r="N680" s="9" t="str">
        <f>IF(IF(A_remplir!B693&lt;&gt;0,A_remplir!B693,A_remplir!D693)=0,"",IF(A_remplir!B693&lt;&gt;0,A_remplir!B693,A_remplir!D693))</f>
        <v/>
      </c>
      <c r="O680" s="9"/>
      <c r="P680" s="9"/>
      <c r="Q680" s="9"/>
      <c r="R680" s="9" t="str">
        <f>IF(A_remplir!L693&lt;&gt;0,A_remplir!L693,"")</f>
        <v/>
      </c>
      <c r="S680" s="9" t="str">
        <f t="shared" si="22"/>
        <v/>
      </c>
      <c r="T680" s="9" t="str">
        <f>IF(A_remplir!I693&lt;&gt;0,A_remplir!I693,"")</f>
        <v/>
      </c>
      <c r="U680" s="9"/>
      <c r="V680" s="39" t="str">
        <f>IF(BC680&lt;&gt;"",A_remplir!$B$6,"")</f>
        <v/>
      </c>
      <c r="W680" s="9"/>
      <c r="X680" s="9"/>
      <c r="Y680" s="9"/>
      <c r="Z680" s="9"/>
      <c r="AA680" s="9"/>
      <c r="AB680" s="9"/>
      <c r="AC680" s="9"/>
      <c r="AD680" s="9"/>
      <c r="AE680" s="9"/>
      <c r="AF680" s="9"/>
      <c r="AG680" s="9"/>
      <c r="AH680" s="9" t="str">
        <f>+IFERROR(VLOOKUP(AG680,DONNEES!M$6:$N679,2,0),"")</f>
        <v/>
      </c>
      <c r="AI680" s="9"/>
      <c r="AJ680" s="9" t="str">
        <f>IF(A_remplir!U693&lt;&gt;"",A_remplir!U693,"")</f>
        <v/>
      </c>
      <c r="AK680" s="9"/>
      <c r="AL680" s="9"/>
      <c r="AM680" s="9"/>
      <c r="AN680" s="9"/>
      <c r="AO680" s="9"/>
      <c r="AP680" s="9"/>
      <c r="AQ680" s="9"/>
      <c r="AR680" s="9"/>
      <c r="AS680" s="9"/>
      <c r="AT680" s="9"/>
      <c r="AU680" s="9"/>
      <c r="AV680" s="9"/>
      <c r="AW680" s="9"/>
      <c r="AX680" s="9"/>
      <c r="AY680" s="9"/>
      <c r="AZ680" s="9"/>
      <c r="BA680" s="9"/>
      <c r="BB680" s="9"/>
      <c r="BC680" s="44" t="str">
        <f>IF(AND(AC680&lt;&gt;"",AF680&lt;&gt;""),SUMPRODUCT((A_remplir!A693:A1682=A680)*A_remplir!D693:D1682),"")</f>
        <v/>
      </c>
      <c r="BD680" s="9"/>
      <c r="BE680" s="9"/>
      <c r="BF680" s="9"/>
      <c r="BG680" s="9"/>
      <c r="BH680" s="9"/>
      <c r="BI680" s="9"/>
      <c r="BJ680" s="9"/>
      <c r="BK680" s="9"/>
      <c r="BL680" s="9"/>
      <c r="BM680" s="9"/>
      <c r="BN680" s="9"/>
      <c r="BO680" s="9"/>
      <c r="BP680" s="9"/>
      <c r="BQ680" s="9"/>
      <c r="BR680" s="9"/>
      <c r="BS680" s="9"/>
      <c r="BT680" s="9"/>
      <c r="BU680" s="9"/>
      <c r="BV680" s="9"/>
      <c r="BW680" s="9"/>
      <c r="BX680" s="9"/>
      <c r="BY680" s="9"/>
      <c r="BZ680" s="9"/>
      <c r="CA680" s="9"/>
      <c r="CB680" s="9"/>
      <c r="CC680" s="9"/>
      <c r="CD680" s="9"/>
      <c r="CE680" s="9"/>
      <c r="CF680" s="9"/>
      <c r="CG680" s="9"/>
      <c r="CH680" s="9"/>
      <c r="CI680" s="9"/>
      <c r="CJ680" s="9"/>
      <c r="CK680" s="9"/>
      <c r="CL680" s="9"/>
      <c r="CM680" s="9" t="str">
        <f>IF(A_remplir!U693&lt;&gt;"",A_remplir!U693,"")</f>
        <v/>
      </c>
      <c r="CN680" s="9" t="str">
        <f>IF(A_remplir!W693&lt;&gt;"",A_remplir!W693,"")</f>
        <v/>
      </c>
      <c r="CO680" s="36" t="str">
        <f t="shared" si="21"/>
        <v/>
      </c>
    </row>
    <row r="681" spans="1:93" x14ac:dyDescent="0.25">
      <c r="A681" s="9"/>
      <c r="B681" s="9"/>
      <c r="C681" s="9"/>
      <c r="D681" s="9"/>
      <c r="E681" s="9"/>
      <c r="F681" s="9" t="str">
        <f>IF(A681&lt;&gt;"",A_remplir!$B$3,"")</f>
        <v/>
      </c>
      <c r="G681" s="9"/>
      <c r="H681" s="9" t="str">
        <f>IFERROR(VLOOKUP(G681,DONNEES!$C$2:$D$4,2,FALSE),"")</f>
        <v/>
      </c>
      <c r="I681" s="9"/>
      <c r="J681" s="9" t="str">
        <f>IFERROR(VLOOKUP(I681,DONNEES!$A$2:$B$4,2,FALSE),"")</f>
        <v/>
      </c>
      <c r="K681" s="9"/>
      <c r="L681" s="9"/>
      <c r="M681" s="9"/>
      <c r="N681" s="9" t="str">
        <f>IF(IF(A_remplir!B694&lt;&gt;0,A_remplir!B694,A_remplir!D694)=0,"",IF(A_remplir!B694&lt;&gt;0,A_remplir!B694,A_remplir!D694))</f>
        <v/>
      </c>
      <c r="O681" s="9"/>
      <c r="P681" s="9"/>
      <c r="Q681" s="9"/>
      <c r="R681" s="9" t="str">
        <f>IF(A_remplir!L694&lt;&gt;0,A_remplir!L694,"")</f>
        <v/>
      </c>
      <c r="S681" s="9" t="str">
        <f t="shared" si="22"/>
        <v/>
      </c>
      <c r="T681" s="9" t="str">
        <f>IF(A_remplir!I694&lt;&gt;0,A_remplir!I694,"")</f>
        <v/>
      </c>
      <c r="U681" s="9"/>
      <c r="V681" s="39" t="str">
        <f>IF(BC681&lt;&gt;"",A_remplir!$B$6,"")</f>
        <v/>
      </c>
      <c r="W681" s="9"/>
      <c r="X681" s="9"/>
      <c r="Y681" s="9"/>
      <c r="Z681" s="9"/>
      <c r="AA681" s="9"/>
      <c r="AB681" s="9"/>
      <c r="AC681" s="9"/>
      <c r="AD681" s="9"/>
      <c r="AE681" s="9"/>
      <c r="AF681" s="9"/>
      <c r="AG681" s="9"/>
      <c r="AH681" s="9" t="str">
        <f>+IFERROR(VLOOKUP(AG681,DONNEES!M$6:$N680,2,0),"")</f>
        <v/>
      </c>
      <c r="AI681" s="9"/>
      <c r="AJ681" s="9" t="str">
        <f>IF(A_remplir!U694&lt;&gt;"",A_remplir!U694,"")</f>
        <v/>
      </c>
      <c r="AK681" s="9"/>
      <c r="AL681" s="9"/>
      <c r="AM681" s="9"/>
      <c r="AN681" s="9"/>
      <c r="AO681" s="9"/>
      <c r="AP681" s="9"/>
      <c r="AQ681" s="9"/>
      <c r="AR681" s="9"/>
      <c r="AS681" s="9"/>
      <c r="AT681" s="9"/>
      <c r="AU681" s="9"/>
      <c r="AV681" s="9"/>
      <c r="AW681" s="9"/>
      <c r="AX681" s="9"/>
      <c r="AY681" s="9"/>
      <c r="AZ681" s="9"/>
      <c r="BA681" s="9"/>
      <c r="BB681" s="9"/>
      <c r="BC681" s="44" t="str">
        <f>IF(AND(AC681&lt;&gt;"",AF681&lt;&gt;""),SUMPRODUCT((A_remplir!A694:A1683=A681)*A_remplir!D694:D1683),"")</f>
        <v/>
      </c>
      <c r="BD681" s="9"/>
      <c r="BE681" s="9"/>
      <c r="BF681" s="9"/>
      <c r="BG681" s="9"/>
      <c r="BH681" s="9"/>
      <c r="BI681" s="9"/>
      <c r="BJ681" s="9"/>
      <c r="BK681" s="9"/>
      <c r="BL681" s="9"/>
      <c r="BM681" s="9"/>
      <c r="BN681" s="9"/>
      <c r="BO681" s="9"/>
      <c r="BP681" s="9"/>
      <c r="BQ681" s="9"/>
      <c r="BR681" s="9"/>
      <c r="BS681" s="9"/>
      <c r="BT681" s="9"/>
      <c r="BU681" s="9"/>
      <c r="BV681" s="9"/>
      <c r="BW681" s="9"/>
      <c r="BX681" s="9"/>
      <c r="BY681" s="9"/>
      <c r="BZ681" s="9"/>
      <c r="CA681" s="9"/>
      <c r="CB681" s="9"/>
      <c r="CC681" s="9"/>
      <c r="CD681" s="9"/>
      <c r="CE681" s="9"/>
      <c r="CF681" s="9"/>
      <c r="CG681" s="9"/>
      <c r="CH681" s="9"/>
      <c r="CI681" s="9"/>
      <c r="CJ681" s="9"/>
      <c r="CK681" s="9"/>
      <c r="CL681" s="9"/>
      <c r="CM681" s="9" t="str">
        <f>IF(A_remplir!U694&lt;&gt;"",A_remplir!U694,"")</f>
        <v/>
      </c>
      <c r="CN681" s="9" t="str">
        <f>IF(A_remplir!W694&lt;&gt;"",A_remplir!W694,"")</f>
        <v/>
      </c>
      <c r="CO681" s="36" t="str">
        <f t="shared" si="21"/>
        <v/>
      </c>
    </row>
    <row r="682" spans="1:93" x14ac:dyDescent="0.25">
      <c r="A682" s="9"/>
      <c r="B682" s="9"/>
      <c r="C682" s="9"/>
      <c r="D682" s="9"/>
      <c r="E682" s="9"/>
      <c r="F682" s="9" t="str">
        <f>IF(A682&lt;&gt;"",A_remplir!$B$3,"")</f>
        <v/>
      </c>
      <c r="G682" s="9"/>
      <c r="H682" s="9" t="str">
        <f>IFERROR(VLOOKUP(G682,DONNEES!$C$2:$D$4,2,FALSE),"")</f>
        <v/>
      </c>
      <c r="I682" s="9"/>
      <c r="J682" s="9" t="str">
        <f>IFERROR(VLOOKUP(I682,DONNEES!$A$2:$B$4,2,FALSE),"")</f>
        <v/>
      </c>
      <c r="K682" s="9"/>
      <c r="L682" s="9"/>
      <c r="M682" s="9"/>
      <c r="N682" s="9" t="str">
        <f>IF(IF(A_remplir!B695&lt;&gt;0,A_remplir!B695,A_remplir!D695)=0,"",IF(A_remplir!B695&lt;&gt;0,A_remplir!B695,A_remplir!D695))</f>
        <v/>
      </c>
      <c r="O682" s="9"/>
      <c r="P682" s="9"/>
      <c r="Q682" s="9"/>
      <c r="R682" s="9" t="str">
        <f>IF(A_remplir!L695&lt;&gt;0,A_remplir!L695,"")</f>
        <v/>
      </c>
      <c r="S682" s="9" t="str">
        <f t="shared" si="22"/>
        <v/>
      </c>
      <c r="T682" s="9" t="str">
        <f>IF(A_remplir!I695&lt;&gt;0,A_remplir!I695,"")</f>
        <v/>
      </c>
      <c r="U682" s="9"/>
      <c r="V682" s="39" t="str">
        <f>IF(BC682&lt;&gt;"",A_remplir!$B$6,"")</f>
        <v/>
      </c>
      <c r="W682" s="9"/>
      <c r="X682" s="9"/>
      <c r="Y682" s="9"/>
      <c r="Z682" s="9"/>
      <c r="AA682" s="9"/>
      <c r="AB682" s="9"/>
      <c r="AC682" s="9"/>
      <c r="AD682" s="9"/>
      <c r="AE682" s="9"/>
      <c r="AF682" s="9"/>
      <c r="AG682" s="9"/>
      <c r="AH682" s="9" t="str">
        <f>+IFERROR(VLOOKUP(AG682,DONNEES!M$6:$N681,2,0),"")</f>
        <v/>
      </c>
      <c r="AI682" s="9"/>
      <c r="AJ682" s="9" t="str">
        <f>IF(A_remplir!U695&lt;&gt;"",A_remplir!U695,"")</f>
        <v/>
      </c>
      <c r="AK682" s="9"/>
      <c r="AL682" s="9"/>
      <c r="AM682" s="9"/>
      <c r="AN682" s="9"/>
      <c r="AO682" s="9"/>
      <c r="AP682" s="9"/>
      <c r="AQ682" s="9"/>
      <c r="AR682" s="9"/>
      <c r="AS682" s="9"/>
      <c r="AT682" s="9"/>
      <c r="AU682" s="9"/>
      <c r="AV682" s="9"/>
      <c r="AW682" s="9"/>
      <c r="AX682" s="9"/>
      <c r="AY682" s="9"/>
      <c r="AZ682" s="9"/>
      <c r="BA682" s="9"/>
      <c r="BB682" s="9"/>
      <c r="BC682" s="44" t="str">
        <f>IF(AND(AC682&lt;&gt;"",AF682&lt;&gt;""),SUMPRODUCT((A_remplir!A695:A1684=A682)*A_remplir!D695:D1684),"")</f>
        <v/>
      </c>
      <c r="BD682" s="9"/>
      <c r="BE682" s="9"/>
      <c r="BF682" s="9"/>
      <c r="BG682" s="9"/>
      <c r="BH682" s="9"/>
      <c r="BI682" s="9"/>
      <c r="BJ682" s="9"/>
      <c r="BK682" s="9"/>
      <c r="BL682" s="9"/>
      <c r="BM682" s="9"/>
      <c r="BN682" s="9"/>
      <c r="BO682" s="9"/>
      <c r="BP682" s="9"/>
      <c r="BQ682" s="9"/>
      <c r="BR682" s="9"/>
      <c r="BS682" s="9"/>
      <c r="BT682" s="9"/>
      <c r="BU682" s="9"/>
      <c r="BV682" s="9"/>
      <c r="BW682" s="9"/>
      <c r="BX682" s="9"/>
      <c r="BY682" s="9"/>
      <c r="BZ682" s="9"/>
      <c r="CA682" s="9"/>
      <c r="CB682" s="9"/>
      <c r="CC682" s="9"/>
      <c r="CD682" s="9"/>
      <c r="CE682" s="9"/>
      <c r="CF682" s="9"/>
      <c r="CG682" s="9"/>
      <c r="CH682" s="9"/>
      <c r="CI682" s="9"/>
      <c r="CJ682" s="9"/>
      <c r="CK682" s="9"/>
      <c r="CL682" s="9"/>
      <c r="CM682" s="9" t="str">
        <f>IF(A_remplir!U695&lt;&gt;"",A_remplir!U695,"")</f>
        <v/>
      </c>
      <c r="CN682" s="9" t="str">
        <f>IF(A_remplir!W695&lt;&gt;"",A_remplir!W695,"")</f>
        <v/>
      </c>
      <c r="CO682" s="36" t="str">
        <f t="shared" si="21"/>
        <v/>
      </c>
    </row>
    <row r="683" spans="1:93" x14ac:dyDescent="0.25">
      <c r="A683" s="9"/>
      <c r="B683" s="9"/>
      <c r="C683" s="9"/>
      <c r="D683" s="9"/>
      <c r="E683" s="9"/>
      <c r="F683" s="9" t="str">
        <f>IF(A683&lt;&gt;"",A_remplir!$B$3,"")</f>
        <v/>
      </c>
      <c r="G683" s="9"/>
      <c r="H683" s="9" t="str">
        <f>IFERROR(VLOOKUP(G683,DONNEES!$C$2:$D$4,2,FALSE),"")</f>
        <v/>
      </c>
      <c r="I683" s="9"/>
      <c r="J683" s="9" t="str">
        <f>IFERROR(VLOOKUP(I683,DONNEES!$A$2:$B$4,2,FALSE),"")</f>
        <v/>
      </c>
      <c r="K683" s="9"/>
      <c r="L683" s="9"/>
      <c r="M683" s="9"/>
      <c r="N683" s="9" t="str">
        <f>IF(IF(A_remplir!B696&lt;&gt;0,A_remplir!B696,A_remplir!D696)=0,"",IF(A_remplir!B696&lt;&gt;0,A_remplir!B696,A_remplir!D696))</f>
        <v/>
      </c>
      <c r="O683" s="9"/>
      <c r="P683" s="9"/>
      <c r="Q683" s="9"/>
      <c r="R683" s="9" t="str">
        <f>IF(A_remplir!L696&lt;&gt;0,A_remplir!L696,"")</f>
        <v/>
      </c>
      <c r="S683" s="9" t="str">
        <f t="shared" si="22"/>
        <v/>
      </c>
      <c r="T683" s="9" t="str">
        <f>IF(A_remplir!I696&lt;&gt;0,A_remplir!I696,"")</f>
        <v/>
      </c>
      <c r="U683" s="9"/>
      <c r="V683" s="39" t="str">
        <f>IF(BC683&lt;&gt;"",A_remplir!$B$6,"")</f>
        <v/>
      </c>
      <c r="W683" s="9"/>
      <c r="X683" s="9"/>
      <c r="Y683" s="9"/>
      <c r="Z683" s="9"/>
      <c r="AA683" s="9"/>
      <c r="AB683" s="9"/>
      <c r="AC683" s="9"/>
      <c r="AD683" s="9"/>
      <c r="AE683" s="9"/>
      <c r="AF683" s="9"/>
      <c r="AG683" s="9"/>
      <c r="AH683" s="9" t="str">
        <f>+IFERROR(VLOOKUP(AG683,DONNEES!M$6:$N682,2,0),"")</f>
        <v/>
      </c>
      <c r="AI683" s="9"/>
      <c r="AJ683" s="9" t="str">
        <f>IF(A_remplir!U696&lt;&gt;"",A_remplir!U696,"")</f>
        <v/>
      </c>
      <c r="AK683" s="9"/>
      <c r="AL683" s="9"/>
      <c r="AM683" s="9"/>
      <c r="AN683" s="9"/>
      <c r="AO683" s="9"/>
      <c r="AP683" s="9"/>
      <c r="AQ683" s="9"/>
      <c r="AR683" s="9"/>
      <c r="AS683" s="9"/>
      <c r="AT683" s="9"/>
      <c r="AU683" s="9"/>
      <c r="AV683" s="9"/>
      <c r="AW683" s="9"/>
      <c r="AX683" s="9"/>
      <c r="AY683" s="9"/>
      <c r="AZ683" s="9"/>
      <c r="BA683" s="9"/>
      <c r="BB683" s="9"/>
      <c r="BC683" s="44" t="str">
        <f>IF(AND(AC683&lt;&gt;"",AF683&lt;&gt;""),SUMPRODUCT((A_remplir!A696:A1685=A683)*A_remplir!D696:D1685),"")</f>
        <v/>
      </c>
      <c r="BD683" s="9"/>
      <c r="BE683" s="9"/>
      <c r="BF683" s="9"/>
      <c r="BG683" s="9"/>
      <c r="BH683" s="9"/>
      <c r="BI683" s="9"/>
      <c r="BJ683" s="9"/>
      <c r="BK683" s="9"/>
      <c r="BL683" s="9"/>
      <c r="BM683" s="9"/>
      <c r="BN683" s="9"/>
      <c r="BO683" s="9"/>
      <c r="BP683" s="9"/>
      <c r="BQ683" s="9"/>
      <c r="BR683" s="9"/>
      <c r="BS683" s="9"/>
      <c r="BT683" s="9"/>
      <c r="BU683" s="9"/>
      <c r="BV683" s="9"/>
      <c r="BW683" s="9"/>
      <c r="BX683" s="9"/>
      <c r="BY683" s="9"/>
      <c r="BZ683" s="9"/>
      <c r="CA683" s="9"/>
      <c r="CB683" s="9"/>
      <c r="CC683" s="9"/>
      <c r="CD683" s="9"/>
      <c r="CE683" s="9"/>
      <c r="CF683" s="9"/>
      <c r="CG683" s="9"/>
      <c r="CH683" s="9"/>
      <c r="CI683" s="9"/>
      <c r="CJ683" s="9"/>
      <c r="CK683" s="9"/>
      <c r="CL683" s="9"/>
      <c r="CM683" s="9" t="str">
        <f>IF(A_remplir!U696&lt;&gt;"",A_remplir!U696,"")</f>
        <v/>
      </c>
      <c r="CN683" s="9" t="str">
        <f>IF(A_remplir!W696&lt;&gt;"",A_remplir!W696,"")</f>
        <v/>
      </c>
      <c r="CO683" s="36" t="str">
        <f t="shared" si="21"/>
        <v/>
      </c>
    </row>
    <row r="684" spans="1:93" x14ac:dyDescent="0.25">
      <c r="A684" s="9"/>
      <c r="B684" s="9"/>
      <c r="C684" s="9"/>
      <c r="D684" s="9"/>
      <c r="E684" s="9"/>
      <c r="F684" s="9" t="str">
        <f>IF(A684&lt;&gt;"",A_remplir!$B$3,"")</f>
        <v/>
      </c>
      <c r="G684" s="9"/>
      <c r="H684" s="9" t="str">
        <f>IFERROR(VLOOKUP(G684,DONNEES!$C$2:$D$4,2,FALSE),"")</f>
        <v/>
      </c>
      <c r="I684" s="9"/>
      <c r="J684" s="9" t="str">
        <f>IFERROR(VLOOKUP(I684,DONNEES!$A$2:$B$4,2,FALSE),"")</f>
        <v/>
      </c>
      <c r="K684" s="9"/>
      <c r="L684" s="9"/>
      <c r="M684" s="9"/>
      <c r="N684" s="9" t="str">
        <f>IF(IF(A_remplir!B697&lt;&gt;0,A_remplir!B697,A_remplir!D697)=0,"",IF(A_remplir!B697&lt;&gt;0,A_remplir!B697,A_remplir!D697))</f>
        <v/>
      </c>
      <c r="O684" s="9"/>
      <c r="P684" s="9"/>
      <c r="Q684" s="9"/>
      <c r="R684" s="9" t="str">
        <f>IF(A_remplir!L697&lt;&gt;0,A_remplir!L697,"")</f>
        <v/>
      </c>
      <c r="S684" s="9" t="str">
        <f t="shared" si="22"/>
        <v/>
      </c>
      <c r="T684" s="9" t="str">
        <f>IF(A_remplir!I697&lt;&gt;0,A_remplir!I697,"")</f>
        <v/>
      </c>
      <c r="U684" s="9"/>
      <c r="V684" s="39" t="str">
        <f>IF(BC684&lt;&gt;"",A_remplir!$B$6,"")</f>
        <v/>
      </c>
      <c r="W684" s="9"/>
      <c r="X684" s="9"/>
      <c r="Y684" s="9"/>
      <c r="Z684" s="9"/>
      <c r="AA684" s="9"/>
      <c r="AB684" s="9"/>
      <c r="AC684" s="9"/>
      <c r="AD684" s="9"/>
      <c r="AE684" s="9"/>
      <c r="AF684" s="9"/>
      <c r="AG684" s="9"/>
      <c r="AH684" s="9" t="str">
        <f>+IFERROR(VLOOKUP(AG684,DONNEES!M$6:$N683,2,0),"")</f>
        <v/>
      </c>
      <c r="AI684" s="9"/>
      <c r="AJ684" s="9" t="str">
        <f>IF(A_remplir!U697&lt;&gt;"",A_remplir!U697,"")</f>
        <v/>
      </c>
      <c r="AK684" s="9"/>
      <c r="AL684" s="9"/>
      <c r="AM684" s="9"/>
      <c r="AN684" s="9"/>
      <c r="AO684" s="9"/>
      <c r="AP684" s="9"/>
      <c r="AQ684" s="9"/>
      <c r="AR684" s="9"/>
      <c r="AS684" s="9"/>
      <c r="AT684" s="9"/>
      <c r="AU684" s="9"/>
      <c r="AV684" s="9"/>
      <c r="AW684" s="9"/>
      <c r="AX684" s="9"/>
      <c r="AY684" s="9"/>
      <c r="AZ684" s="9"/>
      <c r="BA684" s="9"/>
      <c r="BB684" s="9"/>
      <c r="BC684" s="44" t="str">
        <f>IF(AND(AC684&lt;&gt;"",AF684&lt;&gt;""),SUMPRODUCT((A_remplir!A697:A1686=A684)*A_remplir!D697:D1686),"")</f>
        <v/>
      </c>
      <c r="BD684" s="9"/>
      <c r="BE684" s="9"/>
      <c r="BF684" s="9"/>
      <c r="BG684" s="9"/>
      <c r="BH684" s="9"/>
      <c r="BI684" s="9"/>
      <c r="BJ684" s="9"/>
      <c r="BK684" s="9"/>
      <c r="BL684" s="9"/>
      <c r="BM684" s="9"/>
      <c r="BN684" s="9"/>
      <c r="BO684" s="9"/>
      <c r="BP684" s="9"/>
      <c r="BQ684" s="9"/>
      <c r="BR684" s="9"/>
      <c r="BS684" s="9"/>
      <c r="BT684" s="9"/>
      <c r="BU684" s="9"/>
      <c r="BV684" s="9"/>
      <c r="BW684" s="9"/>
      <c r="BX684" s="9"/>
      <c r="BY684" s="9"/>
      <c r="BZ684" s="9"/>
      <c r="CA684" s="9"/>
      <c r="CB684" s="9"/>
      <c r="CC684" s="9"/>
      <c r="CD684" s="9"/>
      <c r="CE684" s="9"/>
      <c r="CF684" s="9"/>
      <c r="CG684" s="9"/>
      <c r="CH684" s="9"/>
      <c r="CI684" s="9"/>
      <c r="CJ684" s="9"/>
      <c r="CK684" s="9"/>
      <c r="CL684" s="9"/>
      <c r="CM684" s="9" t="str">
        <f>IF(A_remplir!U697&lt;&gt;"",A_remplir!U697,"")</f>
        <v/>
      </c>
      <c r="CN684" s="9" t="str">
        <f>IF(A_remplir!W697&lt;&gt;"",A_remplir!W697,"")</f>
        <v/>
      </c>
      <c r="CO684" s="36" t="str">
        <f t="shared" si="21"/>
        <v/>
      </c>
    </row>
    <row r="685" spans="1:93" x14ac:dyDescent="0.25">
      <c r="A685" s="9"/>
      <c r="B685" s="9"/>
      <c r="C685" s="9"/>
      <c r="D685" s="9"/>
      <c r="E685" s="9"/>
      <c r="F685" s="9" t="str">
        <f>IF(A685&lt;&gt;"",A_remplir!$B$3,"")</f>
        <v/>
      </c>
      <c r="G685" s="9"/>
      <c r="H685" s="9" t="str">
        <f>IFERROR(VLOOKUP(G685,DONNEES!$C$2:$D$4,2,FALSE),"")</f>
        <v/>
      </c>
      <c r="I685" s="9"/>
      <c r="J685" s="9" t="str">
        <f>IFERROR(VLOOKUP(I685,DONNEES!$A$2:$B$4,2,FALSE),"")</f>
        <v/>
      </c>
      <c r="K685" s="9"/>
      <c r="L685" s="9"/>
      <c r="M685" s="9"/>
      <c r="N685" s="9" t="str">
        <f>IF(IF(A_remplir!B698&lt;&gt;0,A_remplir!B698,A_remplir!D698)=0,"",IF(A_remplir!B698&lt;&gt;0,A_remplir!B698,A_remplir!D698))</f>
        <v/>
      </c>
      <c r="O685" s="9"/>
      <c r="P685" s="9"/>
      <c r="Q685" s="9"/>
      <c r="R685" s="9" t="str">
        <f>IF(A_remplir!L698&lt;&gt;0,A_remplir!L698,"")</f>
        <v/>
      </c>
      <c r="S685" s="9" t="str">
        <f t="shared" si="22"/>
        <v/>
      </c>
      <c r="T685" s="9" t="str">
        <f>IF(A_remplir!I698&lt;&gt;0,A_remplir!I698,"")</f>
        <v/>
      </c>
      <c r="U685" s="9"/>
      <c r="V685" s="39" t="str">
        <f>IF(BC685&lt;&gt;"",A_remplir!$B$6,"")</f>
        <v/>
      </c>
      <c r="W685" s="9"/>
      <c r="X685" s="9"/>
      <c r="Y685" s="9"/>
      <c r="Z685" s="9"/>
      <c r="AA685" s="9"/>
      <c r="AB685" s="9"/>
      <c r="AC685" s="9"/>
      <c r="AD685" s="9"/>
      <c r="AE685" s="9"/>
      <c r="AF685" s="9"/>
      <c r="AG685" s="9"/>
      <c r="AH685" s="9" t="str">
        <f>+IFERROR(VLOOKUP(AG685,DONNEES!M$6:$N684,2,0),"")</f>
        <v/>
      </c>
      <c r="AI685" s="9"/>
      <c r="AJ685" s="9" t="str">
        <f>IF(A_remplir!U698&lt;&gt;"",A_remplir!U698,"")</f>
        <v/>
      </c>
      <c r="AK685" s="9"/>
      <c r="AL685" s="9"/>
      <c r="AM685" s="9"/>
      <c r="AN685" s="9"/>
      <c r="AO685" s="9"/>
      <c r="AP685" s="9"/>
      <c r="AQ685" s="9"/>
      <c r="AR685" s="9"/>
      <c r="AS685" s="9"/>
      <c r="AT685" s="9"/>
      <c r="AU685" s="9"/>
      <c r="AV685" s="9"/>
      <c r="AW685" s="9"/>
      <c r="AX685" s="9"/>
      <c r="AY685" s="9"/>
      <c r="AZ685" s="9"/>
      <c r="BA685" s="9"/>
      <c r="BB685" s="9"/>
      <c r="BC685" s="44" t="str">
        <f>IF(AND(AC685&lt;&gt;"",AF685&lt;&gt;""),SUMPRODUCT((A_remplir!A698:A1687=A685)*A_remplir!D698:D1687),"")</f>
        <v/>
      </c>
      <c r="BD685" s="9"/>
      <c r="BE685" s="9"/>
      <c r="BF685" s="9"/>
      <c r="BG685" s="9"/>
      <c r="BH685" s="9"/>
      <c r="BI685" s="9"/>
      <c r="BJ685" s="9"/>
      <c r="BK685" s="9"/>
      <c r="BL685" s="9"/>
      <c r="BM685" s="9"/>
      <c r="BN685" s="9"/>
      <c r="BO685" s="9"/>
      <c r="BP685" s="9"/>
      <c r="BQ685" s="9"/>
      <c r="BR685" s="9"/>
      <c r="BS685" s="9"/>
      <c r="BT685" s="9"/>
      <c r="BU685" s="9"/>
      <c r="BV685" s="9"/>
      <c r="BW685" s="9"/>
      <c r="BX685" s="9"/>
      <c r="BY685" s="9"/>
      <c r="BZ685" s="9"/>
      <c r="CA685" s="9"/>
      <c r="CB685" s="9"/>
      <c r="CC685" s="9"/>
      <c r="CD685" s="9"/>
      <c r="CE685" s="9"/>
      <c r="CF685" s="9"/>
      <c r="CG685" s="9"/>
      <c r="CH685" s="9"/>
      <c r="CI685" s="9"/>
      <c r="CJ685" s="9"/>
      <c r="CK685" s="9"/>
      <c r="CL685" s="9"/>
      <c r="CM685" s="9" t="str">
        <f>IF(A_remplir!U698&lt;&gt;"",A_remplir!U698,"")</f>
        <v/>
      </c>
      <c r="CN685" s="9" t="str">
        <f>IF(A_remplir!W698&lt;&gt;"",A_remplir!W698,"")</f>
        <v/>
      </c>
      <c r="CO685" s="36" t="str">
        <f t="shared" si="21"/>
        <v/>
      </c>
    </row>
    <row r="686" spans="1:93" x14ac:dyDescent="0.25">
      <c r="A686" s="9"/>
      <c r="B686" s="9"/>
      <c r="C686" s="9"/>
      <c r="D686" s="9"/>
      <c r="E686" s="9"/>
      <c r="F686" s="9" t="str">
        <f>IF(A686&lt;&gt;"",A_remplir!$B$3,"")</f>
        <v/>
      </c>
      <c r="G686" s="9"/>
      <c r="H686" s="9" t="str">
        <f>IFERROR(VLOOKUP(G686,DONNEES!$C$2:$D$4,2,FALSE),"")</f>
        <v/>
      </c>
      <c r="I686" s="9"/>
      <c r="J686" s="9" t="str">
        <f>IFERROR(VLOOKUP(I686,DONNEES!$A$2:$B$4,2,FALSE),"")</f>
        <v/>
      </c>
      <c r="K686" s="9"/>
      <c r="L686" s="9"/>
      <c r="M686" s="9"/>
      <c r="N686" s="9" t="str">
        <f>IF(IF(A_remplir!B699&lt;&gt;0,A_remplir!B699,A_remplir!D699)=0,"",IF(A_remplir!B699&lt;&gt;0,A_remplir!B699,A_remplir!D699))</f>
        <v/>
      </c>
      <c r="O686" s="9"/>
      <c r="P686" s="9"/>
      <c r="Q686" s="9"/>
      <c r="R686" s="9" t="str">
        <f>IF(A_remplir!L699&lt;&gt;0,A_remplir!L699,"")</f>
        <v/>
      </c>
      <c r="S686" s="9" t="str">
        <f t="shared" si="22"/>
        <v/>
      </c>
      <c r="T686" s="9" t="str">
        <f>IF(A_remplir!I699&lt;&gt;0,A_remplir!I699,"")</f>
        <v/>
      </c>
      <c r="U686" s="9"/>
      <c r="V686" s="39" t="str">
        <f>IF(BC686&lt;&gt;"",A_remplir!$B$6,"")</f>
        <v/>
      </c>
      <c r="W686" s="9"/>
      <c r="X686" s="9"/>
      <c r="Y686" s="9"/>
      <c r="Z686" s="9"/>
      <c r="AA686" s="9"/>
      <c r="AB686" s="9"/>
      <c r="AC686" s="9"/>
      <c r="AD686" s="9"/>
      <c r="AE686" s="9"/>
      <c r="AF686" s="9"/>
      <c r="AG686" s="9"/>
      <c r="AH686" s="9" t="str">
        <f>+IFERROR(VLOOKUP(AG686,DONNEES!M$6:$N685,2,0),"")</f>
        <v/>
      </c>
      <c r="AI686" s="9"/>
      <c r="AJ686" s="9" t="str">
        <f>IF(A_remplir!U699&lt;&gt;"",A_remplir!U699,"")</f>
        <v/>
      </c>
      <c r="AK686" s="9"/>
      <c r="AL686" s="9"/>
      <c r="AM686" s="9"/>
      <c r="AN686" s="9"/>
      <c r="AO686" s="9"/>
      <c r="AP686" s="9"/>
      <c r="AQ686" s="9"/>
      <c r="AR686" s="9"/>
      <c r="AS686" s="9"/>
      <c r="AT686" s="9"/>
      <c r="AU686" s="9"/>
      <c r="AV686" s="9"/>
      <c r="AW686" s="9"/>
      <c r="AX686" s="9"/>
      <c r="AY686" s="9"/>
      <c r="AZ686" s="9"/>
      <c r="BA686" s="9"/>
      <c r="BB686" s="9"/>
      <c r="BC686" s="44" t="str">
        <f>IF(AND(AC686&lt;&gt;"",AF686&lt;&gt;""),SUMPRODUCT((A_remplir!A699:A1688=A686)*A_remplir!D699:D1688),"")</f>
        <v/>
      </c>
      <c r="BD686" s="9"/>
      <c r="BE686" s="9"/>
      <c r="BF686" s="9"/>
      <c r="BG686" s="9"/>
      <c r="BH686" s="9"/>
      <c r="BI686" s="9"/>
      <c r="BJ686" s="9"/>
      <c r="BK686" s="9"/>
      <c r="BL686" s="9"/>
      <c r="BM686" s="9"/>
      <c r="BN686" s="9"/>
      <c r="BO686" s="9"/>
      <c r="BP686" s="9"/>
      <c r="BQ686" s="9"/>
      <c r="BR686" s="9"/>
      <c r="BS686" s="9"/>
      <c r="BT686" s="9"/>
      <c r="BU686" s="9"/>
      <c r="BV686" s="9"/>
      <c r="BW686" s="9"/>
      <c r="BX686" s="9"/>
      <c r="BY686" s="9"/>
      <c r="BZ686" s="9"/>
      <c r="CA686" s="9"/>
      <c r="CB686" s="9"/>
      <c r="CC686" s="9"/>
      <c r="CD686" s="9"/>
      <c r="CE686" s="9"/>
      <c r="CF686" s="9"/>
      <c r="CG686" s="9"/>
      <c r="CH686" s="9"/>
      <c r="CI686" s="9"/>
      <c r="CJ686" s="9"/>
      <c r="CK686" s="9"/>
      <c r="CL686" s="9"/>
      <c r="CM686" s="9" t="str">
        <f>IF(A_remplir!U699&lt;&gt;"",A_remplir!U699,"")</f>
        <v/>
      </c>
      <c r="CN686" s="9" t="str">
        <f>IF(A_remplir!W699&lt;&gt;"",A_remplir!W699,"")</f>
        <v/>
      </c>
      <c r="CO686" s="36" t="str">
        <f t="shared" si="21"/>
        <v/>
      </c>
    </row>
    <row r="687" spans="1:93" x14ac:dyDescent="0.25">
      <c r="A687" s="9"/>
      <c r="B687" s="9"/>
      <c r="C687" s="9"/>
      <c r="D687" s="9"/>
      <c r="E687" s="9"/>
      <c r="F687" s="9" t="str">
        <f>IF(A687&lt;&gt;"",A_remplir!$B$3,"")</f>
        <v/>
      </c>
      <c r="G687" s="9"/>
      <c r="H687" s="9" t="str">
        <f>IFERROR(VLOOKUP(G687,DONNEES!$C$2:$D$4,2,FALSE),"")</f>
        <v/>
      </c>
      <c r="I687" s="9"/>
      <c r="J687" s="9" t="str">
        <f>IFERROR(VLOOKUP(I687,DONNEES!$A$2:$B$4,2,FALSE),"")</f>
        <v/>
      </c>
      <c r="K687" s="9"/>
      <c r="L687" s="9"/>
      <c r="M687" s="9"/>
      <c r="N687" s="9" t="str">
        <f>IF(IF(A_remplir!B700&lt;&gt;0,A_remplir!B700,A_remplir!D700)=0,"",IF(A_remplir!B700&lt;&gt;0,A_remplir!B700,A_remplir!D700))</f>
        <v/>
      </c>
      <c r="O687" s="9"/>
      <c r="P687" s="9"/>
      <c r="Q687" s="9"/>
      <c r="R687" s="9" t="str">
        <f>IF(A_remplir!L700&lt;&gt;0,A_remplir!L700,"")</f>
        <v/>
      </c>
      <c r="S687" s="9" t="str">
        <f t="shared" si="22"/>
        <v/>
      </c>
      <c r="T687" s="9" t="str">
        <f>IF(A_remplir!I700&lt;&gt;0,A_remplir!I700,"")</f>
        <v/>
      </c>
      <c r="U687" s="9"/>
      <c r="V687" s="39" t="str">
        <f>IF(BC687&lt;&gt;"",A_remplir!$B$6,"")</f>
        <v/>
      </c>
      <c r="W687" s="9"/>
      <c r="X687" s="9"/>
      <c r="Y687" s="9"/>
      <c r="Z687" s="9"/>
      <c r="AA687" s="9"/>
      <c r="AB687" s="9"/>
      <c r="AC687" s="9"/>
      <c r="AD687" s="9"/>
      <c r="AE687" s="9"/>
      <c r="AF687" s="9"/>
      <c r="AG687" s="9"/>
      <c r="AH687" s="9" t="str">
        <f>+IFERROR(VLOOKUP(AG687,DONNEES!M$6:$N686,2,0),"")</f>
        <v/>
      </c>
      <c r="AI687" s="9"/>
      <c r="AJ687" s="9" t="str">
        <f>IF(A_remplir!U700&lt;&gt;"",A_remplir!U700,"")</f>
        <v/>
      </c>
      <c r="AK687" s="9"/>
      <c r="AL687" s="9"/>
      <c r="AM687" s="9"/>
      <c r="AN687" s="9"/>
      <c r="AO687" s="9"/>
      <c r="AP687" s="9"/>
      <c r="AQ687" s="9"/>
      <c r="AR687" s="9"/>
      <c r="AS687" s="9"/>
      <c r="AT687" s="9"/>
      <c r="AU687" s="9"/>
      <c r="AV687" s="9"/>
      <c r="AW687" s="9"/>
      <c r="AX687" s="9"/>
      <c r="AY687" s="9"/>
      <c r="AZ687" s="9"/>
      <c r="BA687" s="9"/>
      <c r="BB687" s="9"/>
      <c r="BC687" s="44" t="str">
        <f>IF(AND(AC687&lt;&gt;"",AF687&lt;&gt;""),SUMPRODUCT((A_remplir!A700:A1689=A687)*A_remplir!D700:D1689),"")</f>
        <v/>
      </c>
      <c r="BD687" s="9"/>
      <c r="BE687" s="9"/>
      <c r="BF687" s="9"/>
      <c r="BG687" s="9"/>
      <c r="BH687" s="9"/>
      <c r="BI687" s="9"/>
      <c r="BJ687" s="9"/>
      <c r="BK687" s="9"/>
      <c r="BL687" s="9"/>
      <c r="BM687" s="9"/>
      <c r="BN687" s="9"/>
      <c r="BO687" s="9"/>
      <c r="BP687" s="9"/>
      <c r="BQ687" s="9"/>
      <c r="BR687" s="9"/>
      <c r="BS687" s="9"/>
      <c r="BT687" s="9"/>
      <c r="BU687" s="9"/>
      <c r="BV687" s="9"/>
      <c r="BW687" s="9"/>
      <c r="BX687" s="9"/>
      <c r="BY687" s="9"/>
      <c r="BZ687" s="9"/>
      <c r="CA687" s="9"/>
      <c r="CB687" s="9"/>
      <c r="CC687" s="9"/>
      <c r="CD687" s="9"/>
      <c r="CE687" s="9"/>
      <c r="CF687" s="9"/>
      <c r="CG687" s="9"/>
      <c r="CH687" s="9"/>
      <c r="CI687" s="9"/>
      <c r="CJ687" s="9"/>
      <c r="CK687" s="9"/>
      <c r="CL687" s="9"/>
      <c r="CM687" s="9" t="str">
        <f>IF(A_remplir!U700&lt;&gt;"",A_remplir!U700,"")</f>
        <v/>
      </c>
      <c r="CN687" s="9" t="str">
        <f>IF(A_remplir!W700&lt;&gt;"",A_remplir!W700,"")</f>
        <v/>
      </c>
      <c r="CO687" s="36" t="str">
        <f t="shared" si="21"/>
        <v/>
      </c>
    </row>
    <row r="688" spans="1:93" x14ac:dyDescent="0.25">
      <c r="A688" s="9"/>
      <c r="B688" s="9"/>
      <c r="C688" s="9"/>
      <c r="D688" s="9"/>
      <c r="E688" s="9"/>
      <c r="F688" s="9" t="str">
        <f>IF(A688&lt;&gt;"",A_remplir!$B$3,"")</f>
        <v/>
      </c>
      <c r="G688" s="9"/>
      <c r="H688" s="9" t="str">
        <f>IFERROR(VLOOKUP(G688,DONNEES!$C$2:$D$4,2,FALSE),"")</f>
        <v/>
      </c>
      <c r="I688" s="9"/>
      <c r="J688" s="9" t="str">
        <f>IFERROR(VLOOKUP(I688,DONNEES!$A$2:$B$4,2,FALSE),"")</f>
        <v/>
      </c>
      <c r="K688" s="9"/>
      <c r="L688" s="9"/>
      <c r="M688" s="9"/>
      <c r="N688" s="9" t="str">
        <f>IF(IF(A_remplir!B701&lt;&gt;0,A_remplir!B701,A_remplir!D701)=0,"",IF(A_remplir!B701&lt;&gt;0,A_remplir!B701,A_remplir!D701))</f>
        <v/>
      </c>
      <c r="O688" s="9"/>
      <c r="P688" s="9"/>
      <c r="Q688" s="9"/>
      <c r="R688" s="9" t="str">
        <f>IF(A_remplir!L701&lt;&gt;0,A_remplir!L701,"")</f>
        <v/>
      </c>
      <c r="S688" s="9" t="str">
        <f t="shared" si="22"/>
        <v/>
      </c>
      <c r="T688" s="9" t="str">
        <f>IF(A_remplir!I701&lt;&gt;0,A_remplir!I701,"")</f>
        <v/>
      </c>
      <c r="U688" s="9"/>
      <c r="V688" s="39" t="str">
        <f>IF(BC688&lt;&gt;"",A_remplir!$B$6,"")</f>
        <v/>
      </c>
      <c r="W688" s="9"/>
      <c r="X688" s="9"/>
      <c r="Y688" s="9"/>
      <c r="Z688" s="9"/>
      <c r="AA688" s="9"/>
      <c r="AB688" s="9"/>
      <c r="AC688" s="9"/>
      <c r="AD688" s="9"/>
      <c r="AE688" s="9"/>
      <c r="AF688" s="9"/>
      <c r="AG688" s="9"/>
      <c r="AH688" s="9" t="str">
        <f>+IFERROR(VLOOKUP(AG688,DONNEES!M$6:$N687,2,0),"")</f>
        <v/>
      </c>
      <c r="AI688" s="9"/>
      <c r="AJ688" s="9" t="str">
        <f>IF(A_remplir!U701&lt;&gt;"",A_remplir!U701,"")</f>
        <v/>
      </c>
      <c r="AK688" s="9"/>
      <c r="AL688" s="9"/>
      <c r="AM688" s="9"/>
      <c r="AN688" s="9"/>
      <c r="AO688" s="9"/>
      <c r="AP688" s="9"/>
      <c r="AQ688" s="9"/>
      <c r="AR688" s="9"/>
      <c r="AS688" s="9"/>
      <c r="AT688" s="9"/>
      <c r="AU688" s="9"/>
      <c r="AV688" s="9"/>
      <c r="AW688" s="9"/>
      <c r="AX688" s="9"/>
      <c r="AY688" s="9"/>
      <c r="AZ688" s="9"/>
      <c r="BA688" s="9"/>
      <c r="BB688" s="9"/>
      <c r="BC688" s="44" t="str">
        <f>IF(AND(AC688&lt;&gt;"",AF688&lt;&gt;""),SUMPRODUCT((A_remplir!A701:A1690=A688)*A_remplir!D701:D1690),"")</f>
        <v/>
      </c>
      <c r="BD688" s="9"/>
      <c r="BE688" s="9"/>
      <c r="BF688" s="9"/>
      <c r="BG688" s="9"/>
      <c r="BH688" s="9"/>
      <c r="BI688" s="9"/>
      <c r="BJ688" s="9"/>
      <c r="BK688" s="9"/>
      <c r="BL688" s="9"/>
      <c r="BM688" s="9"/>
      <c r="BN688" s="9"/>
      <c r="BO688" s="9"/>
      <c r="BP688" s="9"/>
      <c r="BQ688" s="9"/>
      <c r="BR688" s="9"/>
      <c r="BS688" s="9"/>
      <c r="BT688" s="9"/>
      <c r="BU688" s="9"/>
      <c r="BV688" s="9"/>
      <c r="BW688" s="9"/>
      <c r="BX688" s="9"/>
      <c r="BY688" s="9"/>
      <c r="BZ688" s="9"/>
      <c r="CA688" s="9"/>
      <c r="CB688" s="9"/>
      <c r="CC688" s="9"/>
      <c r="CD688" s="9"/>
      <c r="CE688" s="9"/>
      <c r="CF688" s="9"/>
      <c r="CG688" s="9"/>
      <c r="CH688" s="9"/>
      <c r="CI688" s="9"/>
      <c r="CJ688" s="9"/>
      <c r="CK688" s="9"/>
      <c r="CL688" s="9"/>
      <c r="CM688" s="9" t="str">
        <f>IF(A_remplir!U701&lt;&gt;"",A_remplir!U701,"")</f>
        <v/>
      </c>
      <c r="CN688" s="9" t="str">
        <f>IF(A_remplir!W701&lt;&gt;"",A_remplir!W701,"")</f>
        <v/>
      </c>
      <c r="CO688" s="36" t="str">
        <f t="shared" si="21"/>
        <v/>
      </c>
    </row>
    <row r="689" spans="1:93" x14ac:dyDescent="0.25">
      <c r="A689" s="9"/>
      <c r="B689" s="9"/>
      <c r="C689" s="9"/>
      <c r="D689" s="9"/>
      <c r="E689" s="9"/>
      <c r="F689" s="9" t="str">
        <f>IF(A689&lt;&gt;"",A_remplir!$B$3,"")</f>
        <v/>
      </c>
      <c r="G689" s="9"/>
      <c r="H689" s="9" t="str">
        <f>IFERROR(VLOOKUP(G689,DONNEES!$C$2:$D$4,2,FALSE),"")</f>
        <v/>
      </c>
      <c r="I689" s="9"/>
      <c r="J689" s="9" t="str">
        <f>IFERROR(VLOOKUP(I689,DONNEES!$A$2:$B$4,2,FALSE),"")</f>
        <v/>
      </c>
      <c r="K689" s="9"/>
      <c r="L689" s="9"/>
      <c r="M689" s="9"/>
      <c r="N689" s="9" t="str">
        <f>IF(IF(A_remplir!B702&lt;&gt;0,A_remplir!B702,A_remplir!D702)=0,"",IF(A_remplir!B702&lt;&gt;0,A_remplir!B702,A_remplir!D702))</f>
        <v/>
      </c>
      <c r="O689" s="9"/>
      <c r="P689" s="9"/>
      <c r="Q689" s="9"/>
      <c r="R689" s="9" t="str">
        <f>IF(A_remplir!L702&lt;&gt;0,A_remplir!L702,"")</f>
        <v/>
      </c>
      <c r="S689" s="9" t="str">
        <f t="shared" si="22"/>
        <v/>
      </c>
      <c r="T689" s="9" t="str">
        <f>IF(A_remplir!I702&lt;&gt;0,A_remplir!I702,"")</f>
        <v/>
      </c>
      <c r="U689" s="9"/>
      <c r="V689" s="39" t="str">
        <f>IF(BC689&lt;&gt;"",A_remplir!$B$6,"")</f>
        <v/>
      </c>
      <c r="W689" s="9"/>
      <c r="X689" s="9"/>
      <c r="Y689" s="9"/>
      <c r="Z689" s="9"/>
      <c r="AA689" s="9"/>
      <c r="AB689" s="9"/>
      <c r="AC689" s="9"/>
      <c r="AD689" s="9"/>
      <c r="AE689" s="9"/>
      <c r="AF689" s="9"/>
      <c r="AG689" s="9"/>
      <c r="AH689" s="9" t="str">
        <f>+IFERROR(VLOOKUP(AG689,DONNEES!M$6:$N688,2,0),"")</f>
        <v/>
      </c>
      <c r="AI689" s="9"/>
      <c r="AJ689" s="9" t="str">
        <f>IF(A_remplir!U702&lt;&gt;"",A_remplir!U702,"")</f>
        <v/>
      </c>
      <c r="AK689" s="9"/>
      <c r="AL689" s="9"/>
      <c r="AM689" s="9"/>
      <c r="AN689" s="9"/>
      <c r="AO689" s="9"/>
      <c r="AP689" s="9"/>
      <c r="AQ689" s="9"/>
      <c r="AR689" s="9"/>
      <c r="AS689" s="9"/>
      <c r="AT689" s="9"/>
      <c r="AU689" s="9"/>
      <c r="AV689" s="9"/>
      <c r="AW689" s="9"/>
      <c r="AX689" s="9"/>
      <c r="AY689" s="9"/>
      <c r="AZ689" s="9"/>
      <c r="BA689" s="9"/>
      <c r="BB689" s="9"/>
      <c r="BC689" s="44" t="str">
        <f>IF(AND(AC689&lt;&gt;"",AF689&lt;&gt;""),SUMPRODUCT((A_remplir!A702:A1691=A689)*A_remplir!D702:D1691),"")</f>
        <v/>
      </c>
      <c r="BD689" s="9"/>
      <c r="BE689" s="9"/>
      <c r="BF689" s="9"/>
      <c r="BG689" s="9"/>
      <c r="BH689" s="9"/>
      <c r="BI689" s="9"/>
      <c r="BJ689" s="9"/>
      <c r="BK689" s="9"/>
      <c r="BL689" s="9"/>
      <c r="BM689" s="9"/>
      <c r="BN689" s="9"/>
      <c r="BO689" s="9"/>
      <c r="BP689" s="9"/>
      <c r="BQ689" s="9"/>
      <c r="BR689" s="9"/>
      <c r="BS689" s="9"/>
      <c r="BT689" s="9"/>
      <c r="BU689" s="9"/>
      <c r="BV689" s="9"/>
      <c r="BW689" s="9"/>
      <c r="BX689" s="9"/>
      <c r="BY689" s="9"/>
      <c r="BZ689" s="9"/>
      <c r="CA689" s="9"/>
      <c r="CB689" s="9"/>
      <c r="CC689" s="9"/>
      <c r="CD689" s="9"/>
      <c r="CE689" s="9"/>
      <c r="CF689" s="9"/>
      <c r="CG689" s="9"/>
      <c r="CH689" s="9"/>
      <c r="CI689" s="9"/>
      <c r="CJ689" s="9"/>
      <c r="CK689" s="9"/>
      <c r="CL689" s="9"/>
      <c r="CM689" s="9" t="str">
        <f>IF(A_remplir!U702&lt;&gt;"",A_remplir!U702,"")</f>
        <v/>
      </c>
      <c r="CN689" s="9" t="str">
        <f>IF(A_remplir!W702&lt;&gt;"",A_remplir!W702,"")</f>
        <v/>
      </c>
      <c r="CO689" s="36" t="str">
        <f t="shared" si="21"/>
        <v/>
      </c>
    </row>
    <row r="690" spans="1:93" x14ac:dyDescent="0.25">
      <c r="A690" s="9"/>
      <c r="B690" s="9"/>
      <c r="C690" s="9"/>
      <c r="D690" s="9"/>
      <c r="E690" s="9"/>
      <c r="F690" s="9" t="str">
        <f>IF(A690&lt;&gt;"",A_remplir!$B$3,"")</f>
        <v/>
      </c>
      <c r="G690" s="9"/>
      <c r="H690" s="9" t="str">
        <f>IFERROR(VLOOKUP(G690,DONNEES!$C$2:$D$4,2,FALSE),"")</f>
        <v/>
      </c>
      <c r="I690" s="9"/>
      <c r="J690" s="9" t="str">
        <f>IFERROR(VLOOKUP(I690,DONNEES!$A$2:$B$4,2,FALSE),"")</f>
        <v/>
      </c>
      <c r="K690" s="9"/>
      <c r="L690" s="9"/>
      <c r="M690" s="9"/>
      <c r="N690" s="9" t="str">
        <f>IF(IF(A_remplir!B703&lt;&gt;0,A_remplir!B703,A_remplir!D703)=0,"",IF(A_remplir!B703&lt;&gt;0,A_remplir!B703,A_remplir!D703))</f>
        <v/>
      </c>
      <c r="O690" s="9"/>
      <c r="P690" s="9"/>
      <c r="Q690" s="9"/>
      <c r="R690" s="9" t="str">
        <f>IF(A_remplir!L703&lt;&gt;0,A_remplir!L703,"")</f>
        <v/>
      </c>
      <c r="S690" s="9" t="str">
        <f t="shared" si="22"/>
        <v/>
      </c>
      <c r="T690" s="9" t="str">
        <f>IF(A_remplir!I703&lt;&gt;0,A_remplir!I703,"")</f>
        <v/>
      </c>
      <c r="U690" s="9"/>
      <c r="V690" s="39" t="str">
        <f>IF(BC690&lt;&gt;"",A_remplir!$B$6,"")</f>
        <v/>
      </c>
      <c r="W690" s="9"/>
      <c r="X690" s="9"/>
      <c r="Y690" s="9"/>
      <c r="Z690" s="9"/>
      <c r="AA690" s="9"/>
      <c r="AB690" s="9"/>
      <c r="AC690" s="9"/>
      <c r="AD690" s="9"/>
      <c r="AE690" s="9"/>
      <c r="AF690" s="9"/>
      <c r="AG690" s="9"/>
      <c r="AH690" s="9" t="str">
        <f>+IFERROR(VLOOKUP(AG690,DONNEES!M$6:$N689,2,0),"")</f>
        <v/>
      </c>
      <c r="AI690" s="9"/>
      <c r="AJ690" s="9" t="str">
        <f>IF(A_remplir!U703&lt;&gt;"",A_remplir!U703,"")</f>
        <v/>
      </c>
      <c r="AK690" s="9"/>
      <c r="AL690" s="9"/>
      <c r="AM690" s="9"/>
      <c r="AN690" s="9"/>
      <c r="AO690" s="9"/>
      <c r="AP690" s="9"/>
      <c r="AQ690" s="9"/>
      <c r="AR690" s="9"/>
      <c r="AS690" s="9"/>
      <c r="AT690" s="9"/>
      <c r="AU690" s="9"/>
      <c r="AV690" s="9"/>
      <c r="AW690" s="9"/>
      <c r="AX690" s="9"/>
      <c r="AY690" s="9"/>
      <c r="AZ690" s="9"/>
      <c r="BA690" s="9"/>
      <c r="BB690" s="9"/>
      <c r="BC690" s="44" t="str">
        <f>IF(AND(AC690&lt;&gt;"",AF690&lt;&gt;""),SUMPRODUCT((A_remplir!A703:A1692=A690)*A_remplir!D703:D1692),"")</f>
        <v/>
      </c>
      <c r="BD690" s="9"/>
      <c r="BE690" s="9"/>
      <c r="BF690" s="9"/>
      <c r="BG690" s="9"/>
      <c r="BH690" s="9"/>
      <c r="BI690" s="9"/>
      <c r="BJ690" s="9"/>
      <c r="BK690" s="9"/>
      <c r="BL690" s="9"/>
      <c r="BM690" s="9"/>
      <c r="BN690" s="9"/>
      <c r="BO690" s="9"/>
      <c r="BP690" s="9"/>
      <c r="BQ690" s="9"/>
      <c r="BR690" s="9"/>
      <c r="BS690" s="9"/>
      <c r="BT690" s="9"/>
      <c r="BU690" s="9"/>
      <c r="BV690" s="9"/>
      <c r="BW690" s="9"/>
      <c r="BX690" s="9"/>
      <c r="BY690" s="9"/>
      <c r="BZ690" s="9"/>
      <c r="CA690" s="9"/>
      <c r="CB690" s="9"/>
      <c r="CC690" s="9"/>
      <c r="CD690" s="9"/>
      <c r="CE690" s="9"/>
      <c r="CF690" s="9"/>
      <c r="CG690" s="9"/>
      <c r="CH690" s="9"/>
      <c r="CI690" s="9"/>
      <c r="CJ690" s="9"/>
      <c r="CK690" s="9"/>
      <c r="CL690" s="9"/>
      <c r="CM690" s="9" t="str">
        <f>IF(A_remplir!U703&lt;&gt;"",A_remplir!U703,"")</f>
        <v/>
      </c>
      <c r="CN690" s="9" t="str">
        <f>IF(A_remplir!W703&lt;&gt;"",A_remplir!W703,"")</f>
        <v/>
      </c>
      <c r="CO690" s="36" t="str">
        <f t="shared" si="21"/>
        <v/>
      </c>
    </row>
    <row r="691" spans="1:93" x14ac:dyDescent="0.25">
      <c r="A691" s="9"/>
      <c r="B691" s="9"/>
      <c r="C691" s="9"/>
      <c r="D691" s="9"/>
      <c r="E691" s="9"/>
      <c r="F691" s="9" t="str">
        <f>IF(A691&lt;&gt;"",A_remplir!$B$3,"")</f>
        <v/>
      </c>
      <c r="G691" s="9"/>
      <c r="H691" s="9" t="str">
        <f>IFERROR(VLOOKUP(G691,DONNEES!$C$2:$D$4,2,FALSE),"")</f>
        <v/>
      </c>
      <c r="I691" s="9"/>
      <c r="J691" s="9" t="str">
        <f>IFERROR(VLOOKUP(I691,DONNEES!$A$2:$B$4,2,FALSE),"")</f>
        <v/>
      </c>
      <c r="K691" s="9"/>
      <c r="L691" s="9"/>
      <c r="M691" s="9"/>
      <c r="N691" s="9" t="str">
        <f>IF(IF(A_remplir!B704&lt;&gt;0,A_remplir!B704,A_remplir!D704)=0,"",IF(A_remplir!B704&lt;&gt;0,A_remplir!B704,A_remplir!D704))</f>
        <v/>
      </c>
      <c r="O691" s="9"/>
      <c r="P691" s="9"/>
      <c r="Q691" s="9"/>
      <c r="R691" s="9" t="str">
        <f>IF(A_remplir!L704&lt;&gt;0,A_remplir!L704,"")</f>
        <v/>
      </c>
      <c r="S691" s="9" t="str">
        <f t="shared" si="22"/>
        <v/>
      </c>
      <c r="T691" s="9" t="str">
        <f>IF(A_remplir!I704&lt;&gt;0,A_remplir!I704,"")</f>
        <v/>
      </c>
      <c r="U691" s="9"/>
      <c r="V691" s="39" t="str">
        <f>IF(BC691&lt;&gt;"",A_remplir!$B$6,"")</f>
        <v/>
      </c>
      <c r="W691" s="9"/>
      <c r="X691" s="9"/>
      <c r="Y691" s="9"/>
      <c r="Z691" s="9"/>
      <c r="AA691" s="9"/>
      <c r="AB691" s="9"/>
      <c r="AC691" s="9"/>
      <c r="AD691" s="9"/>
      <c r="AE691" s="9"/>
      <c r="AF691" s="9"/>
      <c r="AG691" s="9"/>
      <c r="AH691" s="9" t="str">
        <f>+IFERROR(VLOOKUP(AG691,DONNEES!M$6:$N690,2,0),"")</f>
        <v/>
      </c>
      <c r="AI691" s="9"/>
      <c r="AJ691" s="9" t="str">
        <f>IF(A_remplir!U704&lt;&gt;"",A_remplir!U704,"")</f>
        <v/>
      </c>
      <c r="AK691" s="9"/>
      <c r="AL691" s="9"/>
      <c r="AM691" s="9"/>
      <c r="AN691" s="9"/>
      <c r="AO691" s="9"/>
      <c r="AP691" s="9"/>
      <c r="AQ691" s="9"/>
      <c r="AR691" s="9"/>
      <c r="AS691" s="9"/>
      <c r="AT691" s="9"/>
      <c r="AU691" s="9"/>
      <c r="AV691" s="9"/>
      <c r="AW691" s="9"/>
      <c r="AX691" s="9"/>
      <c r="AY691" s="9"/>
      <c r="AZ691" s="9"/>
      <c r="BA691" s="9"/>
      <c r="BB691" s="9"/>
      <c r="BC691" s="44" t="str">
        <f>IF(AND(AC691&lt;&gt;"",AF691&lt;&gt;""),SUMPRODUCT((A_remplir!A704:A1693=A691)*A_remplir!D704:D1693),"")</f>
        <v/>
      </c>
      <c r="BD691" s="9"/>
      <c r="BE691" s="9"/>
      <c r="BF691" s="9"/>
      <c r="BG691" s="9"/>
      <c r="BH691" s="9"/>
      <c r="BI691" s="9"/>
      <c r="BJ691" s="9"/>
      <c r="BK691" s="9"/>
      <c r="BL691" s="9"/>
      <c r="BM691" s="9"/>
      <c r="BN691" s="9"/>
      <c r="BO691" s="9"/>
      <c r="BP691" s="9"/>
      <c r="BQ691" s="9"/>
      <c r="BR691" s="9"/>
      <c r="BS691" s="9"/>
      <c r="BT691" s="9"/>
      <c r="BU691" s="9"/>
      <c r="BV691" s="9"/>
      <c r="BW691" s="9"/>
      <c r="BX691" s="9"/>
      <c r="BY691" s="9"/>
      <c r="BZ691" s="9"/>
      <c r="CA691" s="9"/>
      <c r="CB691" s="9"/>
      <c r="CC691" s="9"/>
      <c r="CD691" s="9"/>
      <c r="CE691" s="9"/>
      <c r="CF691" s="9"/>
      <c r="CG691" s="9"/>
      <c r="CH691" s="9"/>
      <c r="CI691" s="9"/>
      <c r="CJ691" s="9"/>
      <c r="CK691" s="9"/>
      <c r="CL691" s="9"/>
      <c r="CM691" s="9" t="str">
        <f>IF(A_remplir!U704&lt;&gt;"",A_remplir!U704,"")</f>
        <v/>
      </c>
      <c r="CN691" s="9" t="str">
        <f>IF(A_remplir!W704&lt;&gt;"",A_remplir!W704,"")</f>
        <v/>
      </c>
      <c r="CO691" s="36" t="str">
        <f t="shared" si="21"/>
        <v/>
      </c>
    </row>
    <row r="692" spans="1:93" x14ac:dyDescent="0.25">
      <c r="A692" s="9"/>
      <c r="B692" s="9"/>
      <c r="C692" s="9"/>
      <c r="D692" s="9"/>
      <c r="E692" s="9"/>
      <c r="F692" s="9" t="str">
        <f>IF(A692&lt;&gt;"",A_remplir!$B$3,"")</f>
        <v/>
      </c>
      <c r="G692" s="9"/>
      <c r="H692" s="9" t="str">
        <f>IFERROR(VLOOKUP(G692,DONNEES!$C$2:$D$4,2,FALSE),"")</f>
        <v/>
      </c>
      <c r="I692" s="9"/>
      <c r="J692" s="9" t="str">
        <f>IFERROR(VLOOKUP(I692,DONNEES!$A$2:$B$4,2,FALSE),"")</f>
        <v/>
      </c>
      <c r="K692" s="9"/>
      <c r="L692" s="9"/>
      <c r="M692" s="9"/>
      <c r="N692" s="9" t="str">
        <f>IF(IF(A_remplir!B705&lt;&gt;0,A_remplir!B705,A_remplir!D705)=0,"",IF(A_remplir!B705&lt;&gt;0,A_remplir!B705,A_remplir!D705))</f>
        <v/>
      </c>
      <c r="O692" s="9"/>
      <c r="P692" s="9"/>
      <c r="Q692" s="9"/>
      <c r="R692" s="9" t="str">
        <f>IF(A_remplir!L705&lt;&gt;0,A_remplir!L705,"")</f>
        <v/>
      </c>
      <c r="S692" s="9" t="str">
        <f t="shared" si="22"/>
        <v/>
      </c>
      <c r="T692" s="9" t="str">
        <f>IF(A_remplir!I705&lt;&gt;0,A_remplir!I705,"")</f>
        <v/>
      </c>
      <c r="U692" s="9"/>
      <c r="V692" s="39" t="str">
        <f>IF(BC692&lt;&gt;"",A_remplir!$B$6,"")</f>
        <v/>
      </c>
      <c r="W692" s="9"/>
      <c r="X692" s="9"/>
      <c r="Y692" s="9"/>
      <c r="Z692" s="9"/>
      <c r="AA692" s="9"/>
      <c r="AB692" s="9"/>
      <c r="AC692" s="9"/>
      <c r="AD692" s="9"/>
      <c r="AE692" s="9"/>
      <c r="AF692" s="9"/>
      <c r="AG692" s="9"/>
      <c r="AH692" s="9" t="str">
        <f>+IFERROR(VLOOKUP(AG692,DONNEES!M$6:$N691,2,0),"")</f>
        <v/>
      </c>
      <c r="AI692" s="9"/>
      <c r="AJ692" s="9" t="str">
        <f>IF(A_remplir!U705&lt;&gt;"",A_remplir!U705,"")</f>
        <v/>
      </c>
      <c r="AK692" s="9"/>
      <c r="AL692" s="9"/>
      <c r="AM692" s="9"/>
      <c r="AN692" s="9"/>
      <c r="AO692" s="9"/>
      <c r="AP692" s="9"/>
      <c r="AQ692" s="9"/>
      <c r="AR692" s="9"/>
      <c r="AS692" s="9"/>
      <c r="AT692" s="9"/>
      <c r="AU692" s="9"/>
      <c r="AV692" s="9"/>
      <c r="AW692" s="9"/>
      <c r="AX692" s="9"/>
      <c r="AY692" s="9"/>
      <c r="AZ692" s="9"/>
      <c r="BA692" s="9"/>
      <c r="BB692" s="9"/>
      <c r="BC692" s="44" t="str">
        <f>IF(AND(AC692&lt;&gt;"",AF692&lt;&gt;""),SUMPRODUCT((A_remplir!A705:A1694=A692)*A_remplir!D705:D1694),"")</f>
        <v/>
      </c>
      <c r="BD692" s="9"/>
      <c r="BE692" s="9"/>
      <c r="BF692" s="9"/>
      <c r="BG692" s="9"/>
      <c r="BH692" s="9"/>
      <c r="BI692" s="9"/>
      <c r="BJ692" s="9"/>
      <c r="BK692" s="9"/>
      <c r="BL692" s="9"/>
      <c r="BM692" s="9"/>
      <c r="BN692" s="9"/>
      <c r="BO692" s="9"/>
      <c r="BP692" s="9"/>
      <c r="BQ692" s="9"/>
      <c r="BR692" s="9"/>
      <c r="BS692" s="9"/>
      <c r="BT692" s="9"/>
      <c r="BU692" s="9"/>
      <c r="BV692" s="9"/>
      <c r="BW692" s="9"/>
      <c r="BX692" s="9"/>
      <c r="BY692" s="9"/>
      <c r="BZ692" s="9"/>
      <c r="CA692" s="9"/>
      <c r="CB692" s="9"/>
      <c r="CC692" s="9"/>
      <c r="CD692" s="9"/>
      <c r="CE692" s="9"/>
      <c r="CF692" s="9"/>
      <c r="CG692" s="9"/>
      <c r="CH692" s="9"/>
      <c r="CI692" s="9"/>
      <c r="CJ692" s="9"/>
      <c r="CK692" s="9"/>
      <c r="CL692" s="9"/>
      <c r="CM692" s="9" t="str">
        <f>IF(A_remplir!U705&lt;&gt;"",A_remplir!U705,"")</f>
        <v/>
      </c>
      <c r="CN692" s="9" t="str">
        <f>IF(A_remplir!W705&lt;&gt;"",A_remplir!W705,"")</f>
        <v/>
      </c>
      <c r="CO692" s="36" t="str">
        <f t="shared" si="21"/>
        <v/>
      </c>
    </row>
    <row r="693" spans="1:93" x14ac:dyDescent="0.25">
      <c r="A693" s="9"/>
      <c r="B693" s="9"/>
      <c r="C693" s="9"/>
      <c r="D693" s="9"/>
      <c r="E693" s="9"/>
      <c r="F693" s="9" t="str">
        <f>IF(A693&lt;&gt;"",A_remplir!$B$3,"")</f>
        <v/>
      </c>
      <c r="G693" s="9"/>
      <c r="H693" s="9" t="str">
        <f>IFERROR(VLOOKUP(G693,DONNEES!$C$2:$D$4,2,FALSE),"")</f>
        <v/>
      </c>
      <c r="I693" s="9"/>
      <c r="J693" s="9" t="str">
        <f>IFERROR(VLOOKUP(I693,DONNEES!$A$2:$B$4,2,FALSE),"")</f>
        <v/>
      </c>
      <c r="K693" s="9"/>
      <c r="L693" s="9"/>
      <c r="M693" s="9"/>
      <c r="N693" s="9" t="str">
        <f>IF(IF(A_remplir!B706&lt;&gt;0,A_remplir!B706,A_remplir!D706)=0,"",IF(A_remplir!B706&lt;&gt;0,A_remplir!B706,A_remplir!D706))</f>
        <v/>
      </c>
      <c r="O693" s="9"/>
      <c r="P693" s="9"/>
      <c r="Q693" s="9"/>
      <c r="R693" s="9" t="str">
        <f>IF(A_remplir!L706&lt;&gt;0,A_remplir!L706,"")</f>
        <v/>
      </c>
      <c r="S693" s="9" t="str">
        <f t="shared" si="22"/>
        <v/>
      </c>
      <c r="T693" s="9" t="str">
        <f>IF(A_remplir!I706&lt;&gt;0,A_remplir!I706,"")</f>
        <v/>
      </c>
      <c r="U693" s="9"/>
      <c r="V693" s="39" t="str">
        <f>IF(BC693&lt;&gt;"",A_remplir!$B$6,"")</f>
        <v/>
      </c>
      <c r="W693" s="9"/>
      <c r="X693" s="9"/>
      <c r="Y693" s="9"/>
      <c r="Z693" s="9"/>
      <c r="AA693" s="9"/>
      <c r="AB693" s="9"/>
      <c r="AC693" s="9"/>
      <c r="AD693" s="9"/>
      <c r="AE693" s="9"/>
      <c r="AF693" s="9"/>
      <c r="AG693" s="9"/>
      <c r="AH693" s="9" t="str">
        <f>+IFERROR(VLOOKUP(AG693,DONNEES!M$6:$N692,2,0),"")</f>
        <v/>
      </c>
      <c r="AI693" s="9"/>
      <c r="AJ693" s="9" t="str">
        <f>IF(A_remplir!U706&lt;&gt;"",A_remplir!U706,"")</f>
        <v/>
      </c>
      <c r="AK693" s="9"/>
      <c r="AL693" s="9"/>
      <c r="AM693" s="9"/>
      <c r="AN693" s="9"/>
      <c r="AO693" s="9"/>
      <c r="AP693" s="9"/>
      <c r="AQ693" s="9"/>
      <c r="AR693" s="9"/>
      <c r="AS693" s="9"/>
      <c r="AT693" s="9"/>
      <c r="AU693" s="9"/>
      <c r="AV693" s="9"/>
      <c r="AW693" s="9"/>
      <c r="AX693" s="9"/>
      <c r="AY693" s="9"/>
      <c r="AZ693" s="9"/>
      <c r="BA693" s="9"/>
      <c r="BB693" s="9"/>
      <c r="BC693" s="44" t="str">
        <f>IF(AND(AC693&lt;&gt;"",AF693&lt;&gt;""),SUMPRODUCT((A_remplir!A706:A1695=A693)*A_remplir!D706:D1695),"")</f>
        <v/>
      </c>
      <c r="BD693" s="9"/>
      <c r="BE693" s="9"/>
      <c r="BF693" s="9"/>
      <c r="BG693" s="9"/>
      <c r="BH693" s="9"/>
      <c r="BI693" s="9"/>
      <c r="BJ693" s="9"/>
      <c r="BK693" s="9"/>
      <c r="BL693" s="9"/>
      <c r="BM693" s="9"/>
      <c r="BN693" s="9"/>
      <c r="BO693" s="9"/>
      <c r="BP693" s="9"/>
      <c r="BQ693" s="9"/>
      <c r="BR693" s="9"/>
      <c r="BS693" s="9"/>
      <c r="BT693" s="9"/>
      <c r="BU693" s="9"/>
      <c r="BV693" s="9"/>
      <c r="BW693" s="9"/>
      <c r="BX693" s="9"/>
      <c r="BY693" s="9"/>
      <c r="BZ693" s="9"/>
      <c r="CA693" s="9"/>
      <c r="CB693" s="9"/>
      <c r="CC693" s="9"/>
      <c r="CD693" s="9"/>
      <c r="CE693" s="9"/>
      <c r="CF693" s="9"/>
      <c r="CG693" s="9"/>
      <c r="CH693" s="9"/>
      <c r="CI693" s="9"/>
      <c r="CJ693" s="9"/>
      <c r="CK693" s="9"/>
      <c r="CL693" s="9"/>
      <c r="CM693" s="9" t="str">
        <f>IF(A_remplir!U706&lt;&gt;"",A_remplir!U706,"")</f>
        <v/>
      </c>
      <c r="CN693" s="9" t="str">
        <f>IF(A_remplir!W706&lt;&gt;"",A_remplir!W706,"")</f>
        <v/>
      </c>
      <c r="CO693" s="36" t="str">
        <f t="shared" si="21"/>
        <v/>
      </c>
    </row>
    <row r="694" spans="1:93" x14ac:dyDescent="0.25">
      <c r="A694" s="9"/>
      <c r="B694" s="9"/>
      <c r="C694" s="9"/>
      <c r="D694" s="9"/>
      <c r="E694" s="9"/>
      <c r="F694" s="9" t="str">
        <f>IF(A694&lt;&gt;"",A_remplir!$B$3,"")</f>
        <v/>
      </c>
      <c r="G694" s="9"/>
      <c r="H694" s="9" t="str">
        <f>IFERROR(VLOOKUP(G694,DONNEES!$C$2:$D$4,2,FALSE),"")</f>
        <v/>
      </c>
      <c r="I694" s="9"/>
      <c r="J694" s="9" t="str">
        <f>IFERROR(VLOOKUP(I694,DONNEES!$A$2:$B$4,2,FALSE),"")</f>
        <v/>
      </c>
      <c r="K694" s="9"/>
      <c r="L694" s="9"/>
      <c r="M694" s="9"/>
      <c r="N694" s="9" t="str">
        <f>IF(IF(A_remplir!B707&lt;&gt;0,A_remplir!B707,A_remplir!D707)=0,"",IF(A_remplir!B707&lt;&gt;0,A_remplir!B707,A_remplir!D707))</f>
        <v/>
      </c>
      <c r="O694" s="9"/>
      <c r="P694" s="9"/>
      <c r="Q694" s="9"/>
      <c r="R694" s="9" t="str">
        <f>IF(A_remplir!L707&lt;&gt;0,A_remplir!L707,"")</f>
        <v/>
      </c>
      <c r="S694" s="9" t="str">
        <f t="shared" si="22"/>
        <v/>
      </c>
      <c r="T694" s="9" t="str">
        <f>IF(A_remplir!I707&lt;&gt;0,A_remplir!I707,"")</f>
        <v/>
      </c>
      <c r="U694" s="9"/>
      <c r="V694" s="39" t="str">
        <f>IF(BC694&lt;&gt;"",A_remplir!$B$6,"")</f>
        <v/>
      </c>
      <c r="W694" s="9"/>
      <c r="X694" s="9"/>
      <c r="Y694" s="9"/>
      <c r="Z694" s="9"/>
      <c r="AA694" s="9"/>
      <c r="AB694" s="9"/>
      <c r="AC694" s="9"/>
      <c r="AD694" s="9"/>
      <c r="AE694" s="9"/>
      <c r="AF694" s="9"/>
      <c r="AG694" s="9"/>
      <c r="AH694" s="9" t="str">
        <f>+IFERROR(VLOOKUP(AG694,DONNEES!M$6:$N693,2,0),"")</f>
        <v/>
      </c>
      <c r="AI694" s="9"/>
      <c r="AJ694" s="9" t="str">
        <f>IF(A_remplir!U707&lt;&gt;"",A_remplir!U707,"")</f>
        <v/>
      </c>
      <c r="AK694" s="9"/>
      <c r="AL694" s="9"/>
      <c r="AM694" s="9"/>
      <c r="AN694" s="9"/>
      <c r="AO694" s="9"/>
      <c r="AP694" s="9"/>
      <c r="AQ694" s="9"/>
      <c r="AR694" s="9"/>
      <c r="AS694" s="9"/>
      <c r="AT694" s="9"/>
      <c r="AU694" s="9"/>
      <c r="AV694" s="9"/>
      <c r="AW694" s="9"/>
      <c r="AX694" s="9"/>
      <c r="AY694" s="9"/>
      <c r="AZ694" s="9"/>
      <c r="BA694" s="9"/>
      <c r="BB694" s="9"/>
      <c r="BC694" s="44" t="str">
        <f>IF(AND(AC694&lt;&gt;"",AF694&lt;&gt;""),SUMPRODUCT((A_remplir!A707:A1696=A694)*A_remplir!D707:D1696),"")</f>
        <v/>
      </c>
      <c r="BD694" s="9"/>
      <c r="BE694" s="9"/>
      <c r="BF694" s="9"/>
      <c r="BG694" s="9"/>
      <c r="BH694" s="9"/>
      <c r="BI694" s="9"/>
      <c r="BJ694" s="9"/>
      <c r="BK694" s="9"/>
      <c r="BL694" s="9"/>
      <c r="BM694" s="9"/>
      <c r="BN694" s="9"/>
      <c r="BO694" s="9"/>
      <c r="BP694" s="9"/>
      <c r="BQ694" s="9"/>
      <c r="BR694" s="9"/>
      <c r="BS694" s="9"/>
      <c r="BT694" s="9"/>
      <c r="BU694" s="9"/>
      <c r="BV694" s="9"/>
      <c r="BW694" s="9"/>
      <c r="BX694" s="9"/>
      <c r="BY694" s="9"/>
      <c r="BZ694" s="9"/>
      <c r="CA694" s="9"/>
      <c r="CB694" s="9"/>
      <c r="CC694" s="9"/>
      <c r="CD694" s="9"/>
      <c r="CE694" s="9"/>
      <c r="CF694" s="9"/>
      <c r="CG694" s="9"/>
      <c r="CH694" s="9"/>
      <c r="CI694" s="9"/>
      <c r="CJ694" s="9"/>
      <c r="CK694" s="9"/>
      <c r="CL694" s="9"/>
      <c r="CM694" s="9" t="str">
        <f>IF(A_remplir!U707&lt;&gt;"",A_remplir!U707,"")</f>
        <v/>
      </c>
      <c r="CN694" s="9" t="str">
        <f>IF(A_remplir!W707&lt;&gt;"",A_remplir!W707,"")</f>
        <v/>
      </c>
      <c r="CO694" s="36" t="str">
        <f t="shared" si="21"/>
        <v/>
      </c>
    </row>
    <row r="695" spans="1:93" x14ac:dyDescent="0.25">
      <c r="A695" s="9"/>
      <c r="B695" s="9"/>
      <c r="C695" s="9"/>
      <c r="D695" s="9"/>
      <c r="E695" s="9"/>
      <c r="F695" s="9" t="str">
        <f>IF(A695&lt;&gt;"",A_remplir!$B$3,"")</f>
        <v/>
      </c>
      <c r="G695" s="9"/>
      <c r="H695" s="9" t="str">
        <f>IFERROR(VLOOKUP(G695,DONNEES!$C$2:$D$4,2,FALSE),"")</f>
        <v/>
      </c>
      <c r="I695" s="9"/>
      <c r="J695" s="9" t="str">
        <f>IFERROR(VLOOKUP(I695,DONNEES!$A$2:$B$4,2,FALSE),"")</f>
        <v/>
      </c>
      <c r="K695" s="9"/>
      <c r="L695" s="9"/>
      <c r="M695" s="9"/>
      <c r="N695" s="9" t="str">
        <f>IF(IF(A_remplir!B708&lt;&gt;0,A_remplir!B708,A_remplir!D708)=0,"",IF(A_remplir!B708&lt;&gt;0,A_remplir!B708,A_remplir!D708))</f>
        <v/>
      </c>
      <c r="O695" s="9"/>
      <c r="P695" s="9"/>
      <c r="Q695" s="9"/>
      <c r="R695" s="9" t="str">
        <f>IF(A_remplir!L708&lt;&gt;0,A_remplir!L708,"")</f>
        <v/>
      </c>
      <c r="S695" s="9" t="str">
        <f t="shared" si="22"/>
        <v/>
      </c>
      <c r="T695" s="9" t="str">
        <f>IF(A_remplir!I708&lt;&gt;0,A_remplir!I708,"")</f>
        <v/>
      </c>
      <c r="U695" s="9"/>
      <c r="V695" s="39" t="str">
        <f>IF(BC695&lt;&gt;"",A_remplir!$B$6,"")</f>
        <v/>
      </c>
      <c r="W695" s="9"/>
      <c r="X695" s="9"/>
      <c r="Y695" s="9"/>
      <c r="Z695" s="9"/>
      <c r="AA695" s="9"/>
      <c r="AB695" s="9"/>
      <c r="AC695" s="9"/>
      <c r="AD695" s="9"/>
      <c r="AE695" s="9"/>
      <c r="AF695" s="9"/>
      <c r="AG695" s="9"/>
      <c r="AH695" s="9" t="str">
        <f>+IFERROR(VLOOKUP(AG695,DONNEES!M$6:$N694,2,0),"")</f>
        <v/>
      </c>
      <c r="AI695" s="9"/>
      <c r="AJ695" s="9" t="str">
        <f>IF(A_remplir!U708&lt;&gt;"",A_remplir!U708,"")</f>
        <v/>
      </c>
      <c r="AK695" s="9"/>
      <c r="AL695" s="9"/>
      <c r="AM695" s="9"/>
      <c r="AN695" s="9"/>
      <c r="AO695" s="9"/>
      <c r="AP695" s="9"/>
      <c r="AQ695" s="9"/>
      <c r="AR695" s="9"/>
      <c r="AS695" s="9"/>
      <c r="AT695" s="9"/>
      <c r="AU695" s="9"/>
      <c r="AV695" s="9"/>
      <c r="AW695" s="9"/>
      <c r="AX695" s="9"/>
      <c r="AY695" s="9"/>
      <c r="AZ695" s="9"/>
      <c r="BA695" s="9"/>
      <c r="BB695" s="9"/>
      <c r="BC695" s="44" t="str">
        <f>IF(AND(AC695&lt;&gt;"",AF695&lt;&gt;""),SUMPRODUCT((A_remplir!A708:A1697=A695)*A_remplir!D708:D1697),"")</f>
        <v/>
      </c>
      <c r="BD695" s="9"/>
      <c r="BE695" s="9"/>
      <c r="BF695" s="9"/>
      <c r="BG695" s="9"/>
      <c r="BH695" s="9"/>
      <c r="BI695" s="9"/>
      <c r="BJ695" s="9"/>
      <c r="BK695" s="9"/>
      <c r="BL695" s="9"/>
      <c r="BM695" s="9"/>
      <c r="BN695" s="9"/>
      <c r="BO695" s="9"/>
      <c r="BP695" s="9"/>
      <c r="BQ695" s="9"/>
      <c r="BR695" s="9"/>
      <c r="BS695" s="9"/>
      <c r="BT695" s="9"/>
      <c r="BU695" s="9"/>
      <c r="BV695" s="9"/>
      <c r="BW695" s="9"/>
      <c r="BX695" s="9"/>
      <c r="BY695" s="9"/>
      <c r="BZ695" s="9"/>
      <c r="CA695" s="9"/>
      <c r="CB695" s="9"/>
      <c r="CC695" s="9"/>
      <c r="CD695" s="9"/>
      <c r="CE695" s="9"/>
      <c r="CF695" s="9"/>
      <c r="CG695" s="9"/>
      <c r="CH695" s="9"/>
      <c r="CI695" s="9"/>
      <c r="CJ695" s="9"/>
      <c r="CK695" s="9"/>
      <c r="CL695" s="9"/>
      <c r="CM695" s="9" t="str">
        <f>IF(A_remplir!U708&lt;&gt;"",A_remplir!U708,"")</f>
        <v/>
      </c>
      <c r="CN695" s="9" t="str">
        <f>IF(A_remplir!W708&lt;&gt;"",A_remplir!W708,"")</f>
        <v/>
      </c>
      <c r="CO695" s="36" t="str">
        <f t="shared" si="21"/>
        <v/>
      </c>
    </row>
    <row r="696" spans="1:93" x14ac:dyDescent="0.25">
      <c r="A696" s="9"/>
      <c r="B696" s="9"/>
      <c r="C696" s="9"/>
      <c r="D696" s="9"/>
      <c r="E696" s="9"/>
      <c r="F696" s="9" t="str">
        <f>IF(A696&lt;&gt;"",A_remplir!$B$3,"")</f>
        <v/>
      </c>
      <c r="G696" s="9"/>
      <c r="H696" s="9" t="str">
        <f>IFERROR(VLOOKUP(G696,DONNEES!$C$2:$D$4,2,FALSE),"")</f>
        <v/>
      </c>
      <c r="I696" s="9"/>
      <c r="J696" s="9" t="str">
        <f>IFERROR(VLOOKUP(I696,DONNEES!$A$2:$B$4,2,FALSE),"")</f>
        <v/>
      </c>
      <c r="K696" s="9"/>
      <c r="L696" s="9"/>
      <c r="M696" s="9"/>
      <c r="N696" s="9" t="str">
        <f>IF(IF(A_remplir!B709&lt;&gt;0,A_remplir!B709,A_remplir!D709)=0,"",IF(A_remplir!B709&lt;&gt;0,A_remplir!B709,A_remplir!D709))</f>
        <v/>
      </c>
      <c r="O696" s="9"/>
      <c r="P696" s="9"/>
      <c r="Q696" s="9"/>
      <c r="R696" s="9" t="str">
        <f>IF(A_remplir!L709&lt;&gt;0,A_remplir!L709,"")</f>
        <v/>
      </c>
      <c r="S696" s="9" t="str">
        <f t="shared" si="22"/>
        <v/>
      </c>
      <c r="T696" s="9" t="str">
        <f>IF(A_remplir!I709&lt;&gt;0,A_remplir!I709,"")</f>
        <v/>
      </c>
      <c r="U696" s="9"/>
      <c r="V696" s="39" t="str">
        <f>IF(BC696&lt;&gt;"",A_remplir!$B$6,"")</f>
        <v/>
      </c>
      <c r="W696" s="9"/>
      <c r="X696" s="9"/>
      <c r="Y696" s="9"/>
      <c r="Z696" s="9"/>
      <c r="AA696" s="9"/>
      <c r="AB696" s="9"/>
      <c r="AC696" s="9"/>
      <c r="AD696" s="9"/>
      <c r="AE696" s="9"/>
      <c r="AF696" s="9"/>
      <c r="AG696" s="9"/>
      <c r="AH696" s="9" t="str">
        <f>+IFERROR(VLOOKUP(AG696,DONNEES!M$6:$N695,2,0),"")</f>
        <v/>
      </c>
      <c r="AI696" s="9"/>
      <c r="AJ696" s="9" t="str">
        <f>IF(A_remplir!U709&lt;&gt;"",A_remplir!U709,"")</f>
        <v/>
      </c>
      <c r="AK696" s="9"/>
      <c r="AL696" s="9"/>
      <c r="AM696" s="9"/>
      <c r="AN696" s="9"/>
      <c r="AO696" s="9"/>
      <c r="AP696" s="9"/>
      <c r="AQ696" s="9"/>
      <c r="AR696" s="9"/>
      <c r="AS696" s="9"/>
      <c r="AT696" s="9"/>
      <c r="AU696" s="9"/>
      <c r="AV696" s="9"/>
      <c r="AW696" s="9"/>
      <c r="AX696" s="9"/>
      <c r="AY696" s="9"/>
      <c r="AZ696" s="9"/>
      <c r="BA696" s="9"/>
      <c r="BB696" s="9"/>
      <c r="BC696" s="44" t="str">
        <f>IF(AND(AC696&lt;&gt;"",AF696&lt;&gt;""),SUMPRODUCT((A_remplir!A709:A1698=A696)*A_remplir!D709:D1698),"")</f>
        <v/>
      </c>
      <c r="BD696" s="9"/>
      <c r="BE696" s="9"/>
      <c r="BF696" s="9"/>
      <c r="BG696" s="9"/>
      <c r="BH696" s="9"/>
      <c r="BI696" s="9"/>
      <c r="BJ696" s="9"/>
      <c r="BK696" s="9"/>
      <c r="BL696" s="9"/>
      <c r="BM696" s="9"/>
      <c r="BN696" s="9"/>
      <c r="BO696" s="9"/>
      <c r="BP696" s="9"/>
      <c r="BQ696" s="9"/>
      <c r="BR696" s="9"/>
      <c r="BS696" s="9"/>
      <c r="BT696" s="9"/>
      <c r="BU696" s="9"/>
      <c r="BV696" s="9"/>
      <c r="BW696" s="9"/>
      <c r="BX696" s="9"/>
      <c r="BY696" s="9"/>
      <c r="BZ696" s="9"/>
      <c r="CA696" s="9"/>
      <c r="CB696" s="9"/>
      <c r="CC696" s="9"/>
      <c r="CD696" s="9"/>
      <c r="CE696" s="9"/>
      <c r="CF696" s="9"/>
      <c r="CG696" s="9"/>
      <c r="CH696" s="9"/>
      <c r="CI696" s="9"/>
      <c r="CJ696" s="9"/>
      <c r="CK696" s="9"/>
      <c r="CL696" s="9"/>
      <c r="CM696" s="9" t="str">
        <f>IF(A_remplir!U709&lt;&gt;"",A_remplir!U709,"")</f>
        <v/>
      </c>
      <c r="CN696" s="9" t="str">
        <f>IF(A_remplir!W709&lt;&gt;"",A_remplir!W709,"")</f>
        <v/>
      </c>
      <c r="CO696" s="36" t="str">
        <f t="shared" si="21"/>
        <v/>
      </c>
    </row>
    <row r="697" spans="1:93" x14ac:dyDescent="0.25">
      <c r="A697" s="9"/>
      <c r="B697" s="9"/>
      <c r="C697" s="9"/>
      <c r="D697" s="9"/>
      <c r="E697" s="9"/>
      <c r="F697" s="9" t="str">
        <f>IF(A697&lt;&gt;"",A_remplir!$B$3,"")</f>
        <v/>
      </c>
      <c r="G697" s="9"/>
      <c r="H697" s="9" t="str">
        <f>IFERROR(VLOOKUP(G697,DONNEES!$C$2:$D$4,2,FALSE),"")</f>
        <v/>
      </c>
      <c r="I697" s="9"/>
      <c r="J697" s="9" t="str">
        <f>IFERROR(VLOOKUP(I697,DONNEES!$A$2:$B$4,2,FALSE),"")</f>
        <v/>
      </c>
      <c r="K697" s="9"/>
      <c r="L697" s="9"/>
      <c r="M697" s="9"/>
      <c r="N697" s="9" t="str">
        <f>IF(IF(A_remplir!B710&lt;&gt;0,A_remplir!B710,A_remplir!D710)=0,"",IF(A_remplir!B710&lt;&gt;0,A_remplir!B710,A_remplir!D710))</f>
        <v/>
      </c>
      <c r="O697" s="9"/>
      <c r="P697" s="9"/>
      <c r="Q697" s="9"/>
      <c r="R697" s="9" t="str">
        <f>IF(A_remplir!L710&lt;&gt;0,A_remplir!L710,"")</f>
        <v/>
      </c>
      <c r="S697" s="9" t="str">
        <f t="shared" si="22"/>
        <v/>
      </c>
      <c r="T697" s="9" t="str">
        <f>IF(A_remplir!I710&lt;&gt;0,A_remplir!I710,"")</f>
        <v/>
      </c>
      <c r="U697" s="9"/>
      <c r="V697" s="39" t="str">
        <f>IF(BC697&lt;&gt;"",A_remplir!$B$6,"")</f>
        <v/>
      </c>
      <c r="W697" s="9"/>
      <c r="X697" s="9"/>
      <c r="Y697" s="9"/>
      <c r="Z697" s="9"/>
      <c r="AA697" s="9"/>
      <c r="AB697" s="9"/>
      <c r="AC697" s="9"/>
      <c r="AD697" s="9"/>
      <c r="AE697" s="9"/>
      <c r="AF697" s="9"/>
      <c r="AG697" s="9"/>
      <c r="AH697" s="9" t="str">
        <f>+IFERROR(VLOOKUP(AG697,DONNEES!M$6:$N696,2,0),"")</f>
        <v/>
      </c>
      <c r="AI697" s="9"/>
      <c r="AJ697" s="9" t="str">
        <f>IF(A_remplir!U710&lt;&gt;"",A_remplir!U710,"")</f>
        <v/>
      </c>
      <c r="AK697" s="9"/>
      <c r="AL697" s="9"/>
      <c r="AM697" s="9"/>
      <c r="AN697" s="9"/>
      <c r="AO697" s="9"/>
      <c r="AP697" s="9"/>
      <c r="AQ697" s="9"/>
      <c r="AR697" s="9"/>
      <c r="AS697" s="9"/>
      <c r="AT697" s="9"/>
      <c r="AU697" s="9"/>
      <c r="AV697" s="9"/>
      <c r="AW697" s="9"/>
      <c r="AX697" s="9"/>
      <c r="AY697" s="9"/>
      <c r="AZ697" s="9"/>
      <c r="BA697" s="9"/>
      <c r="BB697" s="9"/>
      <c r="BC697" s="44" t="str">
        <f>IF(AND(AC697&lt;&gt;"",AF697&lt;&gt;""),SUMPRODUCT((A_remplir!A710:A1699=A697)*A_remplir!D710:D1699),"")</f>
        <v/>
      </c>
      <c r="BD697" s="9"/>
      <c r="BE697" s="9"/>
      <c r="BF697" s="9"/>
      <c r="BG697" s="9"/>
      <c r="BH697" s="9"/>
      <c r="BI697" s="9"/>
      <c r="BJ697" s="9"/>
      <c r="BK697" s="9"/>
      <c r="BL697" s="9"/>
      <c r="BM697" s="9"/>
      <c r="BN697" s="9"/>
      <c r="BO697" s="9"/>
      <c r="BP697" s="9"/>
      <c r="BQ697" s="9"/>
      <c r="BR697" s="9"/>
      <c r="BS697" s="9"/>
      <c r="BT697" s="9"/>
      <c r="BU697" s="9"/>
      <c r="BV697" s="9"/>
      <c r="BW697" s="9"/>
      <c r="BX697" s="9"/>
      <c r="BY697" s="9"/>
      <c r="BZ697" s="9"/>
      <c r="CA697" s="9"/>
      <c r="CB697" s="9"/>
      <c r="CC697" s="9"/>
      <c r="CD697" s="9"/>
      <c r="CE697" s="9"/>
      <c r="CF697" s="9"/>
      <c r="CG697" s="9"/>
      <c r="CH697" s="9"/>
      <c r="CI697" s="9"/>
      <c r="CJ697" s="9"/>
      <c r="CK697" s="9"/>
      <c r="CL697" s="9"/>
      <c r="CM697" s="9" t="str">
        <f>IF(A_remplir!U710&lt;&gt;"",A_remplir!U710,"")</f>
        <v/>
      </c>
      <c r="CN697" s="9" t="str">
        <f>IF(A_remplir!W710&lt;&gt;"",A_remplir!W710,"")</f>
        <v/>
      </c>
      <c r="CO697" s="36" t="str">
        <f t="shared" si="21"/>
        <v/>
      </c>
    </row>
    <row r="698" spans="1:93" x14ac:dyDescent="0.25">
      <c r="A698" s="9"/>
      <c r="B698" s="9"/>
      <c r="C698" s="9"/>
      <c r="D698" s="9"/>
      <c r="E698" s="9"/>
      <c r="F698" s="9" t="str">
        <f>IF(A698&lt;&gt;"",A_remplir!$B$3,"")</f>
        <v/>
      </c>
      <c r="G698" s="9"/>
      <c r="H698" s="9" t="str">
        <f>IFERROR(VLOOKUP(G698,DONNEES!$C$2:$D$4,2,FALSE),"")</f>
        <v/>
      </c>
      <c r="I698" s="9"/>
      <c r="J698" s="9" t="str">
        <f>IFERROR(VLOOKUP(I698,DONNEES!$A$2:$B$4,2,FALSE),"")</f>
        <v/>
      </c>
      <c r="K698" s="9"/>
      <c r="L698" s="9"/>
      <c r="M698" s="9"/>
      <c r="N698" s="9" t="str">
        <f>IF(IF(A_remplir!B711&lt;&gt;0,A_remplir!B711,A_remplir!D711)=0,"",IF(A_remplir!B711&lt;&gt;0,A_remplir!B711,A_remplir!D711))</f>
        <v/>
      </c>
      <c r="O698" s="9"/>
      <c r="P698" s="9"/>
      <c r="Q698" s="9"/>
      <c r="R698" s="9" t="str">
        <f>IF(A_remplir!L711&lt;&gt;0,A_remplir!L711,"")</f>
        <v/>
      </c>
      <c r="S698" s="9" t="str">
        <f t="shared" si="22"/>
        <v/>
      </c>
      <c r="T698" s="9" t="str">
        <f>IF(A_remplir!I711&lt;&gt;0,A_remplir!I711,"")</f>
        <v/>
      </c>
      <c r="U698" s="9"/>
      <c r="V698" s="39" t="str">
        <f>IF(BC698&lt;&gt;"",A_remplir!$B$6,"")</f>
        <v/>
      </c>
      <c r="W698" s="9"/>
      <c r="X698" s="9"/>
      <c r="Y698" s="9"/>
      <c r="Z698" s="9"/>
      <c r="AA698" s="9"/>
      <c r="AB698" s="9"/>
      <c r="AC698" s="9"/>
      <c r="AD698" s="9"/>
      <c r="AE698" s="9"/>
      <c r="AF698" s="9"/>
      <c r="AG698" s="9"/>
      <c r="AH698" s="9" t="str">
        <f>+IFERROR(VLOOKUP(AG698,DONNEES!M$6:$N697,2,0),"")</f>
        <v/>
      </c>
      <c r="AI698" s="9"/>
      <c r="AJ698" s="9" t="str">
        <f>IF(A_remplir!U711&lt;&gt;"",A_remplir!U711,"")</f>
        <v/>
      </c>
      <c r="AK698" s="9"/>
      <c r="AL698" s="9"/>
      <c r="AM698" s="9"/>
      <c r="AN698" s="9"/>
      <c r="AO698" s="9"/>
      <c r="AP698" s="9"/>
      <c r="AQ698" s="9"/>
      <c r="AR698" s="9"/>
      <c r="AS698" s="9"/>
      <c r="AT698" s="9"/>
      <c r="AU698" s="9"/>
      <c r="AV698" s="9"/>
      <c r="AW698" s="9"/>
      <c r="AX698" s="9"/>
      <c r="AY698" s="9"/>
      <c r="AZ698" s="9"/>
      <c r="BA698" s="9"/>
      <c r="BB698" s="9"/>
      <c r="BC698" s="44" t="str">
        <f>IF(AND(AC698&lt;&gt;"",AF698&lt;&gt;""),SUMPRODUCT((A_remplir!A711:A1700=A698)*A_remplir!D711:D1700),"")</f>
        <v/>
      </c>
      <c r="BD698" s="9"/>
      <c r="BE698" s="9"/>
      <c r="BF698" s="9"/>
      <c r="BG698" s="9"/>
      <c r="BH698" s="9"/>
      <c r="BI698" s="9"/>
      <c r="BJ698" s="9"/>
      <c r="BK698" s="9"/>
      <c r="BL698" s="9"/>
      <c r="BM698" s="9"/>
      <c r="BN698" s="9"/>
      <c r="BO698" s="9"/>
      <c r="BP698" s="9"/>
      <c r="BQ698" s="9"/>
      <c r="BR698" s="9"/>
      <c r="BS698" s="9"/>
      <c r="BT698" s="9"/>
      <c r="BU698" s="9"/>
      <c r="BV698" s="9"/>
      <c r="BW698" s="9"/>
      <c r="BX698" s="9"/>
      <c r="BY698" s="9"/>
      <c r="BZ698" s="9"/>
      <c r="CA698" s="9"/>
      <c r="CB698" s="9"/>
      <c r="CC698" s="9"/>
      <c r="CD698" s="9"/>
      <c r="CE698" s="9"/>
      <c r="CF698" s="9"/>
      <c r="CG698" s="9"/>
      <c r="CH698" s="9"/>
      <c r="CI698" s="9"/>
      <c r="CJ698" s="9"/>
      <c r="CK698" s="9"/>
      <c r="CL698" s="9"/>
      <c r="CM698" s="9" t="str">
        <f>IF(A_remplir!U711&lt;&gt;"",A_remplir!U711,"")</f>
        <v/>
      </c>
      <c r="CN698" s="9" t="str">
        <f>IF(A_remplir!W711&lt;&gt;"",A_remplir!W711,"")</f>
        <v/>
      </c>
      <c r="CO698" s="36" t="str">
        <f t="shared" ref="CO698:CO761" si="23">IF(CM698&lt;&gt;"","01","")</f>
        <v/>
      </c>
    </row>
    <row r="699" spans="1:93" x14ac:dyDescent="0.25">
      <c r="A699" s="9"/>
      <c r="B699" s="9"/>
      <c r="C699" s="9"/>
      <c r="D699" s="9"/>
      <c r="E699" s="9"/>
      <c r="F699" s="9" t="str">
        <f>IF(A699&lt;&gt;"",A_remplir!$B$3,"")</f>
        <v/>
      </c>
      <c r="G699" s="9"/>
      <c r="H699" s="9" t="str">
        <f>IFERROR(VLOOKUP(G699,DONNEES!$C$2:$D$4,2,FALSE),"")</f>
        <v/>
      </c>
      <c r="I699" s="9"/>
      <c r="J699" s="9" t="str">
        <f>IFERROR(VLOOKUP(I699,DONNEES!$A$2:$B$4,2,FALSE),"")</f>
        <v/>
      </c>
      <c r="K699" s="9"/>
      <c r="L699" s="9"/>
      <c r="M699" s="9"/>
      <c r="N699" s="9" t="str">
        <f>IF(IF(A_remplir!B712&lt;&gt;0,A_remplir!B712,A_remplir!D712)=0,"",IF(A_remplir!B712&lt;&gt;0,A_remplir!B712,A_remplir!D712))</f>
        <v/>
      </c>
      <c r="O699" s="9"/>
      <c r="P699" s="9"/>
      <c r="Q699" s="9"/>
      <c r="R699" s="9" t="str">
        <f>IF(A_remplir!L712&lt;&gt;0,A_remplir!L712,"")</f>
        <v/>
      </c>
      <c r="S699" s="9" t="str">
        <f t="shared" si="22"/>
        <v/>
      </c>
      <c r="T699" s="9" t="str">
        <f>IF(A_remplir!I712&lt;&gt;0,A_remplir!I712,"")</f>
        <v/>
      </c>
      <c r="U699" s="9"/>
      <c r="V699" s="39" t="str">
        <f>IF(BC699&lt;&gt;"",A_remplir!$B$6,"")</f>
        <v/>
      </c>
      <c r="W699" s="9"/>
      <c r="X699" s="9"/>
      <c r="Y699" s="9"/>
      <c r="Z699" s="9"/>
      <c r="AA699" s="9"/>
      <c r="AB699" s="9"/>
      <c r="AC699" s="9"/>
      <c r="AD699" s="9"/>
      <c r="AE699" s="9"/>
      <c r="AF699" s="9"/>
      <c r="AG699" s="9"/>
      <c r="AH699" s="9" t="str">
        <f>+IFERROR(VLOOKUP(AG699,DONNEES!M$6:$N698,2,0),"")</f>
        <v/>
      </c>
      <c r="AI699" s="9"/>
      <c r="AJ699" s="9" t="str">
        <f>IF(A_remplir!U712&lt;&gt;"",A_remplir!U712,"")</f>
        <v/>
      </c>
      <c r="AK699" s="9"/>
      <c r="AL699" s="9"/>
      <c r="AM699" s="9"/>
      <c r="AN699" s="9"/>
      <c r="AO699" s="9"/>
      <c r="AP699" s="9"/>
      <c r="AQ699" s="9"/>
      <c r="AR699" s="9"/>
      <c r="AS699" s="9"/>
      <c r="AT699" s="9"/>
      <c r="AU699" s="9"/>
      <c r="AV699" s="9"/>
      <c r="AW699" s="9"/>
      <c r="AX699" s="9"/>
      <c r="AY699" s="9"/>
      <c r="AZ699" s="9"/>
      <c r="BA699" s="9"/>
      <c r="BB699" s="9"/>
      <c r="BC699" s="44" t="str">
        <f>IF(AND(AC699&lt;&gt;"",AF699&lt;&gt;""),SUMPRODUCT((A_remplir!A712:A1701=A699)*A_remplir!D712:D1701),"")</f>
        <v/>
      </c>
      <c r="BD699" s="9"/>
      <c r="BE699" s="9"/>
      <c r="BF699" s="9"/>
      <c r="BG699" s="9"/>
      <c r="BH699" s="9"/>
      <c r="BI699" s="9"/>
      <c r="BJ699" s="9"/>
      <c r="BK699" s="9"/>
      <c r="BL699" s="9"/>
      <c r="BM699" s="9"/>
      <c r="BN699" s="9"/>
      <c r="BO699" s="9"/>
      <c r="BP699" s="9"/>
      <c r="BQ699" s="9"/>
      <c r="BR699" s="9"/>
      <c r="BS699" s="9"/>
      <c r="BT699" s="9"/>
      <c r="BU699" s="9"/>
      <c r="BV699" s="9"/>
      <c r="BW699" s="9"/>
      <c r="BX699" s="9"/>
      <c r="BY699" s="9"/>
      <c r="BZ699" s="9"/>
      <c r="CA699" s="9"/>
      <c r="CB699" s="9"/>
      <c r="CC699" s="9"/>
      <c r="CD699" s="9"/>
      <c r="CE699" s="9"/>
      <c r="CF699" s="9"/>
      <c r="CG699" s="9"/>
      <c r="CH699" s="9"/>
      <c r="CI699" s="9"/>
      <c r="CJ699" s="9"/>
      <c r="CK699" s="9"/>
      <c r="CL699" s="9"/>
      <c r="CM699" s="9" t="str">
        <f>IF(A_remplir!U712&lt;&gt;"",A_remplir!U712,"")</f>
        <v/>
      </c>
      <c r="CN699" s="9" t="str">
        <f>IF(A_remplir!W712&lt;&gt;"",A_remplir!W712,"")</f>
        <v/>
      </c>
      <c r="CO699" s="36" t="str">
        <f t="shared" si="23"/>
        <v/>
      </c>
    </row>
    <row r="700" spans="1:93" x14ac:dyDescent="0.25">
      <c r="A700" s="9"/>
      <c r="B700" s="9"/>
      <c r="C700" s="9"/>
      <c r="D700" s="9"/>
      <c r="E700" s="9"/>
      <c r="F700" s="9" t="str">
        <f>IF(A700&lt;&gt;"",A_remplir!$B$3,"")</f>
        <v/>
      </c>
      <c r="G700" s="9"/>
      <c r="H700" s="9" t="str">
        <f>IFERROR(VLOOKUP(G700,DONNEES!$C$2:$D$4,2,FALSE),"")</f>
        <v/>
      </c>
      <c r="I700" s="9"/>
      <c r="J700" s="9" t="str">
        <f>IFERROR(VLOOKUP(I700,DONNEES!$A$2:$B$4,2,FALSE),"")</f>
        <v/>
      </c>
      <c r="K700" s="9"/>
      <c r="L700" s="9"/>
      <c r="M700" s="9"/>
      <c r="N700" s="9" t="str">
        <f>IF(IF(A_remplir!B713&lt;&gt;0,A_remplir!B713,A_remplir!D713)=0,"",IF(A_remplir!B713&lt;&gt;0,A_remplir!B713,A_remplir!D713))</f>
        <v/>
      </c>
      <c r="O700" s="9"/>
      <c r="P700" s="9"/>
      <c r="Q700" s="9"/>
      <c r="R700" s="9" t="str">
        <f>IF(A_remplir!L713&lt;&gt;0,A_remplir!L713,"")</f>
        <v/>
      </c>
      <c r="S700" s="9" t="str">
        <f t="shared" si="22"/>
        <v/>
      </c>
      <c r="T700" s="9" t="str">
        <f>IF(A_remplir!I713&lt;&gt;0,A_remplir!I713,"")</f>
        <v/>
      </c>
      <c r="U700" s="9"/>
      <c r="V700" s="39" t="str">
        <f>IF(BC700&lt;&gt;"",A_remplir!$B$6,"")</f>
        <v/>
      </c>
      <c r="W700" s="9"/>
      <c r="X700" s="9"/>
      <c r="Y700" s="9"/>
      <c r="Z700" s="9"/>
      <c r="AA700" s="9"/>
      <c r="AB700" s="9"/>
      <c r="AC700" s="9"/>
      <c r="AD700" s="9"/>
      <c r="AE700" s="9"/>
      <c r="AF700" s="9"/>
      <c r="AG700" s="9"/>
      <c r="AH700" s="9" t="str">
        <f>+IFERROR(VLOOKUP(AG700,DONNEES!M$6:$N699,2,0),"")</f>
        <v/>
      </c>
      <c r="AI700" s="9"/>
      <c r="AJ700" s="9" t="str">
        <f>IF(A_remplir!U713&lt;&gt;"",A_remplir!U713,"")</f>
        <v/>
      </c>
      <c r="AK700" s="9"/>
      <c r="AL700" s="9"/>
      <c r="AM700" s="9"/>
      <c r="AN700" s="9"/>
      <c r="AO700" s="9"/>
      <c r="AP700" s="9"/>
      <c r="AQ700" s="9"/>
      <c r="AR700" s="9"/>
      <c r="AS700" s="9"/>
      <c r="AT700" s="9"/>
      <c r="AU700" s="9"/>
      <c r="AV700" s="9"/>
      <c r="AW700" s="9"/>
      <c r="AX700" s="9"/>
      <c r="AY700" s="9"/>
      <c r="AZ700" s="9"/>
      <c r="BA700" s="9"/>
      <c r="BB700" s="9"/>
      <c r="BC700" s="44" t="str">
        <f>IF(AND(AC700&lt;&gt;"",AF700&lt;&gt;""),SUMPRODUCT((A_remplir!A713:A1702=A700)*A_remplir!D713:D1702),"")</f>
        <v/>
      </c>
      <c r="BD700" s="9"/>
      <c r="BE700" s="9"/>
      <c r="BF700" s="9"/>
      <c r="BG700" s="9"/>
      <c r="BH700" s="9"/>
      <c r="BI700" s="9"/>
      <c r="BJ700" s="9"/>
      <c r="BK700" s="9"/>
      <c r="BL700" s="9"/>
      <c r="BM700" s="9"/>
      <c r="BN700" s="9"/>
      <c r="BO700" s="9"/>
      <c r="BP700" s="9"/>
      <c r="BQ700" s="9"/>
      <c r="BR700" s="9"/>
      <c r="BS700" s="9"/>
      <c r="BT700" s="9"/>
      <c r="BU700" s="9"/>
      <c r="BV700" s="9"/>
      <c r="BW700" s="9"/>
      <c r="BX700" s="9"/>
      <c r="BY700" s="9"/>
      <c r="BZ700" s="9"/>
      <c r="CA700" s="9"/>
      <c r="CB700" s="9"/>
      <c r="CC700" s="9"/>
      <c r="CD700" s="9"/>
      <c r="CE700" s="9"/>
      <c r="CF700" s="9"/>
      <c r="CG700" s="9"/>
      <c r="CH700" s="9"/>
      <c r="CI700" s="9"/>
      <c r="CJ700" s="9"/>
      <c r="CK700" s="9"/>
      <c r="CL700" s="9"/>
      <c r="CM700" s="9" t="str">
        <f>IF(A_remplir!U713&lt;&gt;"",A_remplir!U713,"")</f>
        <v/>
      </c>
      <c r="CN700" s="9" t="str">
        <f>IF(A_remplir!W713&lt;&gt;"",A_remplir!W713,"")</f>
        <v/>
      </c>
      <c r="CO700" s="36" t="str">
        <f t="shared" si="23"/>
        <v/>
      </c>
    </row>
    <row r="701" spans="1:93" x14ac:dyDescent="0.25">
      <c r="A701" s="9"/>
      <c r="B701" s="9"/>
      <c r="C701" s="9"/>
      <c r="D701" s="9"/>
      <c r="E701" s="9"/>
      <c r="F701" s="9" t="str">
        <f>IF(A701&lt;&gt;"",A_remplir!$B$3,"")</f>
        <v/>
      </c>
      <c r="G701" s="9"/>
      <c r="H701" s="9" t="str">
        <f>IFERROR(VLOOKUP(G701,DONNEES!$C$2:$D$4,2,FALSE),"")</f>
        <v/>
      </c>
      <c r="I701" s="9"/>
      <c r="J701" s="9" t="str">
        <f>IFERROR(VLOOKUP(I701,DONNEES!$A$2:$B$4,2,FALSE),"")</f>
        <v/>
      </c>
      <c r="K701" s="9"/>
      <c r="L701" s="9"/>
      <c r="M701" s="9"/>
      <c r="N701" s="9" t="str">
        <f>IF(IF(A_remplir!B714&lt;&gt;0,A_remplir!B714,A_remplir!D714)=0,"",IF(A_remplir!B714&lt;&gt;0,A_remplir!B714,A_remplir!D714))</f>
        <v/>
      </c>
      <c r="O701" s="9"/>
      <c r="P701" s="9"/>
      <c r="Q701" s="9"/>
      <c r="R701" s="9" t="str">
        <f>IF(A_remplir!L714&lt;&gt;0,A_remplir!L714,"")</f>
        <v/>
      </c>
      <c r="S701" s="9" t="str">
        <f t="shared" si="22"/>
        <v/>
      </c>
      <c r="T701" s="9" t="str">
        <f>IF(A_remplir!I714&lt;&gt;0,A_remplir!I714,"")</f>
        <v/>
      </c>
      <c r="U701" s="9"/>
      <c r="V701" s="39" t="str">
        <f>IF(BC701&lt;&gt;"",A_remplir!$B$6,"")</f>
        <v/>
      </c>
      <c r="W701" s="9"/>
      <c r="X701" s="9"/>
      <c r="Y701" s="9"/>
      <c r="Z701" s="9"/>
      <c r="AA701" s="9"/>
      <c r="AB701" s="9"/>
      <c r="AC701" s="9"/>
      <c r="AD701" s="9"/>
      <c r="AE701" s="9"/>
      <c r="AF701" s="9"/>
      <c r="AG701" s="9"/>
      <c r="AH701" s="9" t="str">
        <f>+IFERROR(VLOOKUP(AG701,DONNEES!M$6:$N700,2,0),"")</f>
        <v/>
      </c>
      <c r="AI701" s="9"/>
      <c r="AJ701" s="9" t="str">
        <f>IF(A_remplir!U714&lt;&gt;"",A_remplir!U714,"")</f>
        <v/>
      </c>
      <c r="AK701" s="9"/>
      <c r="AL701" s="9"/>
      <c r="AM701" s="9"/>
      <c r="AN701" s="9"/>
      <c r="AO701" s="9"/>
      <c r="AP701" s="9"/>
      <c r="AQ701" s="9"/>
      <c r="AR701" s="9"/>
      <c r="AS701" s="9"/>
      <c r="AT701" s="9"/>
      <c r="AU701" s="9"/>
      <c r="AV701" s="9"/>
      <c r="AW701" s="9"/>
      <c r="AX701" s="9"/>
      <c r="AY701" s="9"/>
      <c r="AZ701" s="9"/>
      <c r="BA701" s="9"/>
      <c r="BB701" s="9"/>
      <c r="BC701" s="44" t="str">
        <f>IF(AND(AC701&lt;&gt;"",AF701&lt;&gt;""),SUMPRODUCT((A_remplir!A714:A1703=A701)*A_remplir!D714:D1703),"")</f>
        <v/>
      </c>
      <c r="BD701" s="9"/>
      <c r="BE701" s="9"/>
      <c r="BF701" s="9"/>
      <c r="BG701" s="9"/>
      <c r="BH701" s="9"/>
      <c r="BI701" s="9"/>
      <c r="BJ701" s="9"/>
      <c r="BK701" s="9"/>
      <c r="BL701" s="9"/>
      <c r="BM701" s="9"/>
      <c r="BN701" s="9"/>
      <c r="BO701" s="9"/>
      <c r="BP701" s="9"/>
      <c r="BQ701" s="9"/>
      <c r="BR701" s="9"/>
      <c r="BS701" s="9"/>
      <c r="BT701" s="9"/>
      <c r="BU701" s="9"/>
      <c r="BV701" s="9"/>
      <c r="BW701" s="9"/>
      <c r="BX701" s="9"/>
      <c r="BY701" s="9"/>
      <c r="BZ701" s="9"/>
      <c r="CA701" s="9"/>
      <c r="CB701" s="9"/>
      <c r="CC701" s="9"/>
      <c r="CD701" s="9"/>
      <c r="CE701" s="9"/>
      <c r="CF701" s="9"/>
      <c r="CG701" s="9"/>
      <c r="CH701" s="9"/>
      <c r="CI701" s="9"/>
      <c r="CJ701" s="9"/>
      <c r="CK701" s="9"/>
      <c r="CL701" s="9"/>
      <c r="CM701" s="9" t="str">
        <f>IF(A_remplir!U714&lt;&gt;"",A_remplir!U714,"")</f>
        <v/>
      </c>
      <c r="CN701" s="9" t="str">
        <f>IF(A_remplir!W714&lt;&gt;"",A_remplir!W714,"")</f>
        <v/>
      </c>
      <c r="CO701" s="36" t="str">
        <f t="shared" si="23"/>
        <v/>
      </c>
    </row>
    <row r="702" spans="1:93" x14ac:dyDescent="0.25">
      <c r="A702" s="9"/>
      <c r="B702" s="9"/>
      <c r="C702" s="9"/>
      <c r="D702" s="9"/>
      <c r="E702" s="9"/>
      <c r="F702" s="9" t="str">
        <f>IF(A702&lt;&gt;"",A_remplir!$B$3,"")</f>
        <v/>
      </c>
      <c r="G702" s="9"/>
      <c r="H702" s="9" t="str">
        <f>IFERROR(VLOOKUP(G702,DONNEES!$C$2:$D$4,2,FALSE),"")</f>
        <v/>
      </c>
      <c r="I702" s="9"/>
      <c r="J702" s="9" t="str">
        <f>IFERROR(VLOOKUP(I702,DONNEES!$A$2:$B$4,2,FALSE),"")</f>
        <v/>
      </c>
      <c r="K702" s="9"/>
      <c r="L702" s="9"/>
      <c r="M702" s="9"/>
      <c r="N702" s="9" t="str">
        <f>IF(IF(A_remplir!B715&lt;&gt;0,A_remplir!B715,A_remplir!D715)=0,"",IF(A_remplir!B715&lt;&gt;0,A_remplir!B715,A_remplir!D715))</f>
        <v/>
      </c>
      <c r="O702" s="9"/>
      <c r="P702" s="9"/>
      <c r="Q702" s="9"/>
      <c r="R702" s="9" t="str">
        <f>IF(A_remplir!L715&lt;&gt;0,A_remplir!L715,"")</f>
        <v/>
      </c>
      <c r="S702" s="9" t="str">
        <f t="shared" si="22"/>
        <v/>
      </c>
      <c r="T702" s="9" t="str">
        <f>IF(A_remplir!I715&lt;&gt;0,A_remplir!I715,"")</f>
        <v/>
      </c>
      <c r="U702" s="9"/>
      <c r="V702" s="39" t="str">
        <f>IF(BC702&lt;&gt;"",A_remplir!$B$6,"")</f>
        <v/>
      </c>
      <c r="W702" s="9"/>
      <c r="X702" s="9"/>
      <c r="Y702" s="9"/>
      <c r="Z702" s="9"/>
      <c r="AA702" s="9"/>
      <c r="AB702" s="9"/>
      <c r="AC702" s="9"/>
      <c r="AD702" s="9"/>
      <c r="AE702" s="9"/>
      <c r="AF702" s="9"/>
      <c r="AG702" s="9"/>
      <c r="AH702" s="9" t="str">
        <f>+IFERROR(VLOOKUP(AG702,DONNEES!M$6:$N701,2,0),"")</f>
        <v/>
      </c>
      <c r="AI702" s="9"/>
      <c r="AJ702" s="9" t="str">
        <f>IF(A_remplir!U715&lt;&gt;"",A_remplir!U715,"")</f>
        <v/>
      </c>
      <c r="AK702" s="9"/>
      <c r="AL702" s="9"/>
      <c r="AM702" s="9"/>
      <c r="AN702" s="9"/>
      <c r="AO702" s="9"/>
      <c r="AP702" s="9"/>
      <c r="AQ702" s="9"/>
      <c r="AR702" s="9"/>
      <c r="AS702" s="9"/>
      <c r="AT702" s="9"/>
      <c r="AU702" s="9"/>
      <c r="AV702" s="9"/>
      <c r="AW702" s="9"/>
      <c r="AX702" s="9"/>
      <c r="AY702" s="9"/>
      <c r="AZ702" s="9"/>
      <c r="BA702" s="9"/>
      <c r="BB702" s="9"/>
      <c r="BC702" s="44" t="str">
        <f>IF(AND(AC702&lt;&gt;"",AF702&lt;&gt;""),SUMPRODUCT((A_remplir!A715:A1704=A702)*A_remplir!D715:D1704),"")</f>
        <v/>
      </c>
      <c r="BD702" s="9"/>
      <c r="BE702" s="9"/>
      <c r="BF702" s="9"/>
      <c r="BG702" s="9"/>
      <c r="BH702" s="9"/>
      <c r="BI702" s="9"/>
      <c r="BJ702" s="9"/>
      <c r="BK702" s="9"/>
      <c r="BL702" s="9"/>
      <c r="BM702" s="9"/>
      <c r="BN702" s="9"/>
      <c r="BO702" s="9"/>
      <c r="BP702" s="9"/>
      <c r="BQ702" s="9"/>
      <c r="BR702" s="9"/>
      <c r="BS702" s="9"/>
      <c r="BT702" s="9"/>
      <c r="BU702" s="9"/>
      <c r="BV702" s="9"/>
      <c r="BW702" s="9"/>
      <c r="BX702" s="9"/>
      <c r="BY702" s="9"/>
      <c r="BZ702" s="9"/>
      <c r="CA702" s="9"/>
      <c r="CB702" s="9"/>
      <c r="CC702" s="9"/>
      <c r="CD702" s="9"/>
      <c r="CE702" s="9"/>
      <c r="CF702" s="9"/>
      <c r="CG702" s="9"/>
      <c r="CH702" s="9"/>
      <c r="CI702" s="9"/>
      <c r="CJ702" s="9"/>
      <c r="CK702" s="9"/>
      <c r="CL702" s="9"/>
      <c r="CM702" s="9" t="str">
        <f>IF(A_remplir!U715&lt;&gt;"",A_remplir!U715,"")</f>
        <v/>
      </c>
      <c r="CN702" s="9" t="str">
        <f>IF(A_remplir!W715&lt;&gt;"",A_remplir!W715,"")</f>
        <v/>
      </c>
      <c r="CO702" s="36" t="str">
        <f t="shared" si="23"/>
        <v/>
      </c>
    </row>
    <row r="703" spans="1:93" x14ac:dyDescent="0.25">
      <c r="A703" s="9"/>
      <c r="B703" s="9"/>
      <c r="C703" s="9"/>
      <c r="D703" s="9"/>
      <c r="E703" s="9"/>
      <c r="F703" s="9" t="str">
        <f>IF(A703&lt;&gt;"",A_remplir!$B$3,"")</f>
        <v/>
      </c>
      <c r="G703" s="9"/>
      <c r="H703" s="9" t="str">
        <f>IFERROR(VLOOKUP(G703,DONNEES!$C$2:$D$4,2,FALSE),"")</f>
        <v/>
      </c>
      <c r="I703" s="9"/>
      <c r="J703" s="9" t="str">
        <f>IFERROR(VLOOKUP(I703,DONNEES!$A$2:$B$4,2,FALSE),"")</f>
        <v/>
      </c>
      <c r="K703" s="9"/>
      <c r="L703" s="9"/>
      <c r="M703" s="9"/>
      <c r="N703" s="9" t="str">
        <f>IF(IF(A_remplir!B716&lt;&gt;0,A_remplir!B716,A_remplir!D716)=0,"",IF(A_remplir!B716&lt;&gt;0,A_remplir!B716,A_remplir!D716))</f>
        <v/>
      </c>
      <c r="O703" s="9"/>
      <c r="P703" s="9"/>
      <c r="Q703" s="9"/>
      <c r="R703" s="9" t="str">
        <f>IF(A_remplir!L716&lt;&gt;0,A_remplir!L716,"")</f>
        <v/>
      </c>
      <c r="S703" s="9" t="str">
        <f t="shared" si="22"/>
        <v/>
      </c>
      <c r="T703" s="9" t="str">
        <f>IF(A_remplir!I716&lt;&gt;0,A_remplir!I716,"")</f>
        <v/>
      </c>
      <c r="U703" s="9"/>
      <c r="V703" s="39" t="str">
        <f>IF(BC703&lt;&gt;"",A_remplir!$B$6,"")</f>
        <v/>
      </c>
      <c r="W703" s="9"/>
      <c r="X703" s="9"/>
      <c r="Y703" s="9"/>
      <c r="Z703" s="9"/>
      <c r="AA703" s="9"/>
      <c r="AB703" s="9"/>
      <c r="AC703" s="9"/>
      <c r="AD703" s="9"/>
      <c r="AE703" s="9"/>
      <c r="AF703" s="9"/>
      <c r="AG703" s="9"/>
      <c r="AH703" s="9" t="str">
        <f>+IFERROR(VLOOKUP(AG703,DONNEES!M$6:$N702,2,0),"")</f>
        <v/>
      </c>
      <c r="AI703" s="9"/>
      <c r="AJ703" s="9" t="str">
        <f>IF(A_remplir!U716&lt;&gt;"",A_remplir!U716,"")</f>
        <v/>
      </c>
      <c r="AK703" s="9"/>
      <c r="AL703" s="9"/>
      <c r="AM703" s="9"/>
      <c r="AN703" s="9"/>
      <c r="AO703" s="9"/>
      <c r="AP703" s="9"/>
      <c r="AQ703" s="9"/>
      <c r="AR703" s="9"/>
      <c r="AS703" s="9"/>
      <c r="AT703" s="9"/>
      <c r="AU703" s="9"/>
      <c r="AV703" s="9"/>
      <c r="AW703" s="9"/>
      <c r="AX703" s="9"/>
      <c r="AY703" s="9"/>
      <c r="AZ703" s="9"/>
      <c r="BA703" s="9"/>
      <c r="BB703" s="9"/>
      <c r="BC703" s="44" t="str">
        <f>IF(AND(AC703&lt;&gt;"",AF703&lt;&gt;""),SUMPRODUCT((A_remplir!A716:A1705=A703)*A_remplir!D716:D1705),"")</f>
        <v/>
      </c>
      <c r="BD703" s="9"/>
      <c r="BE703" s="9"/>
      <c r="BF703" s="9"/>
      <c r="BG703" s="9"/>
      <c r="BH703" s="9"/>
      <c r="BI703" s="9"/>
      <c r="BJ703" s="9"/>
      <c r="BK703" s="9"/>
      <c r="BL703" s="9"/>
      <c r="BM703" s="9"/>
      <c r="BN703" s="9"/>
      <c r="BO703" s="9"/>
      <c r="BP703" s="9"/>
      <c r="BQ703" s="9"/>
      <c r="BR703" s="9"/>
      <c r="BS703" s="9"/>
      <c r="BT703" s="9"/>
      <c r="BU703" s="9"/>
      <c r="BV703" s="9"/>
      <c r="BW703" s="9"/>
      <c r="BX703" s="9"/>
      <c r="BY703" s="9"/>
      <c r="BZ703" s="9"/>
      <c r="CA703" s="9"/>
      <c r="CB703" s="9"/>
      <c r="CC703" s="9"/>
      <c r="CD703" s="9"/>
      <c r="CE703" s="9"/>
      <c r="CF703" s="9"/>
      <c r="CG703" s="9"/>
      <c r="CH703" s="9"/>
      <c r="CI703" s="9"/>
      <c r="CJ703" s="9"/>
      <c r="CK703" s="9"/>
      <c r="CL703" s="9"/>
      <c r="CM703" s="9" t="str">
        <f>IF(A_remplir!U716&lt;&gt;"",A_remplir!U716,"")</f>
        <v/>
      </c>
      <c r="CN703" s="9" t="str">
        <f>IF(A_remplir!W716&lt;&gt;"",A_remplir!W716,"")</f>
        <v/>
      </c>
      <c r="CO703" s="36" t="str">
        <f t="shared" si="23"/>
        <v/>
      </c>
    </row>
    <row r="704" spans="1:93" x14ac:dyDescent="0.25">
      <c r="A704" s="9"/>
      <c r="B704" s="9"/>
      <c r="C704" s="9"/>
      <c r="D704" s="9"/>
      <c r="E704" s="9"/>
      <c r="F704" s="9" t="str">
        <f>IF(A704&lt;&gt;"",A_remplir!$B$3,"")</f>
        <v/>
      </c>
      <c r="G704" s="9"/>
      <c r="H704" s="9" t="str">
        <f>IFERROR(VLOOKUP(G704,DONNEES!$C$2:$D$4,2,FALSE),"")</f>
        <v/>
      </c>
      <c r="I704" s="9"/>
      <c r="J704" s="9" t="str">
        <f>IFERROR(VLOOKUP(I704,DONNEES!$A$2:$B$4,2,FALSE),"")</f>
        <v/>
      </c>
      <c r="K704" s="9"/>
      <c r="L704" s="9"/>
      <c r="M704" s="9"/>
      <c r="N704" s="9" t="str">
        <f>IF(IF(A_remplir!B717&lt;&gt;0,A_remplir!B717,A_remplir!D717)=0,"",IF(A_remplir!B717&lt;&gt;0,A_remplir!B717,A_remplir!D717))</f>
        <v/>
      </c>
      <c r="O704" s="9"/>
      <c r="P704" s="9"/>
      <c r="Q704" s="9"/>
      <c r="R704" s="9" t="str">
        <f>IF(A_remplir!L717&lt;&gt;0,A_remplir!L717,"")</f>
        <v/>
      </c>
      <c r="S704" s="9" t="str">
        <f t="shared" si="22"/>
        <v/>
      </c>
      <c r="T704" s="9" t="str">
        <f>IF(A_remplir!I717&lt;&gt;0,A_remplir!I717,"")</f>
        <v/>
      </c>
      <c r="U704" s="9"/>
      <c r="V704" s="39" t="str">
        <f>IF(BC704&lt;&gt;"",A_remplir!$B$6,"")</f>
        <v/>
      </c>
      <c r="W704" s="9"/>
      <c r="X704" s="9"/>
      <c r="Y704" s="9"/>
      <c r="Z704" s="9"/>
      <c r="AA704" s="9"/>
      <c r="AB704" s="9"/>
      <c r="AC704" s="9"/>
      <c r="AD704" s="9"/>
      <c r="AE704" s="9"/>
      <c r="AF704" s="9"/>
      <c r="AG704" s="9"/>
      <c r="AH704" s="9" t="str">
        <f>+IFERROR(VLOOKUP(AG704,DONNEES!M$6:$N703,2,0),"")</f>
        <v/>
      </c>
      <c r="AI704" s="9"/>
      <c r="AJ704" s="9" t="str">
        <f>IF(A_remplir!U717&lt;&gt;"",A_remplir!U717,"")</f>
        <v/>
      </c>
      <c r="AK704" s="9"/>
      <c r="AL704" s="9"/>
      <c r="AM704" s="9"/>
      <c r="AN704" s="9"/>
      <c r="AO704" s="9"/>
      <c r="AP704" s="9"/>
      <c r="AQ704" s="9"/>
      <c r="AR704" s="9"/>
      <c r="AS704" s="9"/>
      <c r="AT704" s="9"/>
      <c r="AU704" s="9"/>
      <c r="AV704" s="9"/>
      <c r="AW704" s="9"/>
      <c r="AX704" s="9"/>
      <c r="AY704" s="9"/>
      <c r="AZ704" s="9"/>
      <c r="BA704" s="9"/>
      <c r="BB704" s="9"/>
      <c r="BC704" s="44" t="str">
        <f>IF(AND(AC704&lt;&gt;"",AF704&lt;&gt;""),SUMPRODUCT((A_remplir!A717:A1706=A704)*A_remplir!D717:D1706),"")</f>
        <v/>
      </c>
      <c r="BD704" s="9"/>
      <c r="BE704" s="9"/>
      <c r="BF704" s="9"/>
      <c r="BG704" s="9"/>
      <c r="BH704" s="9"/>
      <c r="BI704" s="9"/>
      <c r="BJ704" s="9"/>
      <c r="BK704" s="9"/>
      <c r="BL704" s="9"/>
      <c r="BM704" s="9"/>
      <c r="BN704" s="9"/>
      <c r="BO704" s="9"/>
      <c r="BP704" s="9"/>
      <c r="BQ704" s="9"/>
      <c r="BR704" s="9"/>
      <c r="BS704" s="9"/>
      <c r="BT704" s="9"/>
      <c r="BU704" s="9"/>
      <c r="BV704" s="9"/>
      <c r="BW704" s="9"/>
      <c r="BX704" s="9"/>
      <c r="BY704" s="9"/>
      <c r="BZ704" s="9"/>
      <c r="CA704" s="9"/>
      <c r="CB704" s="9"/>
      <c r="CC704" s="9"/>
      <c r="CD704" s="9"/>
      <c r="CE704" s="9"/>
      <c r="CF704" s="9"/>
      <c r="CG704" s="9"/>
      <c r="CH704" s="9"/>
      <c r="CI704" s="9"/>
      <c r="CJ704" s="9"/>
      <c r="CK704" s="9"/>
      <c r="CL704" s="9"/>
      <c r="CM704" s="9" t="str">
        <f>IF(A_remplir!U717&lt;&gt;"",A_remplir!U717,"")</f>
        <v/>
      </c>
      <c r="CN704" s="9" t="str">
        <f>IF(A_remplir!W717&lt;&gt;"",A_remplir!W717,"")</f>
        <v/>
      </c>
      <c r="CO704" s="36" t="str">
        <f t="shared" si="23"/>
        <v/>
      </c>
    </row>
    <row r="705" spans="1:93" x14ac:dyDescent="0.25">
      <c r="A705" s="9"/>
      <c r="B705" s="9"/>
      <c r="C705" s="9"/>
      <c r="D705" s="9"/>
      <c r="E705" s="9"/>
      <c r="F705" s="9" t="str">
        <f>IF(A705&lt;&gt;"",A_remplir!$B$3,"")</f>
        <v/>
      </c>
      <c r="G705" s="9"/>
      <c r="H705" s="9" t="str">
        <f>IFERROR(VLOOKUP(G705,DONNEES!$C$2:$D$4,2,FALSE),"")</f>
        <v/>
      </c>
      <c r="I705" s="9"/>
      <c r="J705" s="9" t="str">
        <f>IFERROR(VLOOKUP(I705,DONNEES!$A$2:$B$4,2,FALSE),"")</f>
        <v/>
      </c>
      <c r="K705" s="9"/>
      <c r="L705" s="9"/>
      <c r="M705" s="9"/>
      <c r="N705" s="9" t="str">
        <f>IF(IF(A_remplir!B718&lt;&gt;0,A_remplir!B718,A_remplir!D718)=0,"",IF(A_remplir!B718&lt;&gt;0,A_remplir!B718,A_remplir!D718))</f>
        <v/>
      </c>
      <c r="O705" s="9"/>
      <c r="P705" s="9"/>
      <c r="Q705" s="9"/>
      <c r="R705" s="9" t="str">
        <f>IF(A_remplir!L718&lt;&gt;0,A_remplir!L718,"")</f>
        <v/>
      </c>
      <c r="S705" s="9" t="str">
        <f t="shared" si="22"/>
        <v/>
      </c>
      <c r="T705" s="9" t="str">
        <f>IF(A_remplir!I718&lt;&gt;0,A_remplir!I718,"")</f>
        <v/>
      </c>
      <c r="U705" s="9"/>
      <c r="V705" s="39" t="str">
        <f>IF(BC705&lt;&gt;"",A_remplir!$B$6,"")</f>
        <v/>
      </c>
      <c r="W705" s="9"/>
      <c r="X705" s="9"/>
      <c r="Y705" s="9"/>
      <c r="Z705" s="9"/>
      <c r="AA705" s="9"/>
      <c r="AB705" s="9"/>
      <c r="AC705" s="9"/>
      <c r="AD705" s="9"/>
      <c r="AE705" s="9"/>
      <c r="AF705" s="9"/>
      <c r="AG705" s="9"/>
      <c r="AH705" s="9" t="str">
        <f>+IFERROR(VLOOKUP(AG705,DONNEES!M$6:$N704,2,0),"")</f>
        <v/>
      </c>
      <c r="AI705" s="9"/>
      <c r="AJ705" s="9" t="str">
        <f>IF(A_remplir!U718&lt;&gt;"",A_remplir!U718,"")</f>
        <v/>
      </c>
      <c r="AK705" s="9"/>
      <c r="AL705" s="9"/>
      <c r="AM705" s="9"/>
      <c r="AN705" s="9"/>
      <c r="AO705" s="9"/>
      <c r="AP705" s="9"/>
      <c r="AQ705" s="9"/>
      <c r="AR705" s="9"/>
      <c r="AS705" s="9"/>
      <c r="AT705" s="9"/>
      <c r="AU705" s="9"/>
      <c r="AV705" s="9"/>
      <c r="AW705" s="9"/>
      <c r="AX705" s="9"/>
      <c r="AY705" s="9"/>
      <c r="AZ705" s="9"/>
      <c r="BA705" s="9"/>
      <c r="BB705" s="9"/>
      <c r="BC705" s="44" t="str">
        <f>IF(AND(AC705&lt;&gt;"",AF705&lt;&gt;""),SUMPRODUCT((A_remplir!A718:A1707=A705)*A_remplir!D718:D1707),"")</f>
        <v/>
      </c>
      <c r="BD705" s="9"/>
      <c r="BE705" s="9"/>
      <c r="BF705" s="9"/>
      <c r="BG705" s="9"/>
      <c r="BH705" s="9"/>
      <c r="BI705" s="9"/>
      <c r="BJ705" s="9"/>
      <c r="BK705" s="9"/>
      <c r="BL705" s="9"/>
      <c r="BM705" s="9"/>
      <c r="BN705" s="9"/>
      <c r="BO705" s="9"/>
      <c r="BP705" s="9"/>
      <c r="BQ705" s="9"/>
      <c r="BR705" s="9"/>
      <c r="BS705" s="9"/>
      <c r="BT705" s="9"/>
      <c r="BU705" s="9"/>
      <c r="BV705" s="9"/>
      <c r="BW705" s="9"/>
      <c r="BX705" s="9"/>
      <c r="BY705" s="9"/>
      <c r="BZ705" s="9"/>
      <c r="CA705" s="9"/>
      <c r="CB705" s="9"/>
      <c r="CC705" s="9"/>
      <c r="CD705" s="9"/>
      <c r="CE705" s="9"/>
      <c r="CF705" s="9"/>
      <c r="CG705" s="9"/>
      <c r="CH705" s="9"/>
      <c r="CI705" s="9"/>
      <c r="CJ705" s="9"/>
      <c r="CK705" s="9"/>
      <c r="CL705" s="9"/>
      <c r="CM705" s="9" t="str">
        <f>IF(A_remplir!U718&lt;&gt;"",A_remplir!U718,"")</f>
        <v/>
      </c>
      <c r="CN705" s="9" t="str">
        <f>IF(A_remplir!W718&lt;&gt;"",A_remplir!W718,"")</f>
        <v/>
      </c>
      <c r="CO705" s="36" t="str">
        <f t="shared" si="23"/>
        <v/>
      </c>
    </row>
    <row r="706" spans="1:93" x14ac:dyDescent="0.25">
      <c r="A706" s="9"/>
      <c r="B706" s="9"/>
      <c r="C706" s="9"/>
      <c r="D706" s="9"/>
      <c r="E706" s="9"/>
      <c r="F706" s="9" t="str">
        <f>IF(A706&lt;&gt;"",A_remplir!$B$3,"")</f>
        <v/>
      </c>
      <c r="G706" s="9"/>
      <c r="H706" s="9" t="str">
        <f>IFERROR(VLOOKUP(G706,DONNEES!$C$2:$D$4,2,FALSE),"")</f>
        <v/>
      </c>
      <c r="I706" s="9"/>
      <c r="J706" s="9" t="str">
        <f>IFERROR(VLOOKUP(I706,DONNEES!$A$2:$B$4,2,FALSE),"")</f>
        <v/>
      </c>
      <c r="K706" s="9"/>
      <c r="L706" s="9"/>
      <c r="M706" s="9"/>
      <c r="N706" s="9" t="str">
        <f>IF(IF(A_remplir!B719&lt;&gt;0,A_remplir!B719,A_remplir!D719)=0,"",IF(A_remplir!B719&lt;&gt;0,A_remplir!B719,A_remplir!D719))</f>
        <v/>
      </c>
      <c r="O706" s="9"/>
      <c r="P706" s="9"/>
      <c r="Q706" s="9"/>
      <c r="R706" s="9" t="str">
        <f>IF(A_remplir!L719&lt;&gt;0,A_remplir!L719,"")</f>
        <v/>
      </c>
      <c r="S706" s="9" t="str">
        <f t="shared" si="22"/>
        <v/>
      </c>
      <c r="T706" s="9" t="str">
        <f>IF(A_remplir!I719&lt;&gt;0,A_remplir!I719,"")</f>
        <v/>
      </c>
      <c r="U706" s="9"/>
      <c r="V706" s="39" t="str">
        <f>IF(BC706&lt;&gt;"",A_remplir!$B$6,"")</f>
        <v/>
      </c>
      <c r="W706" s="9"/>
      <c r="X706" s="9"/>
      <c r="Y706" s="9"/>
      <c r="Z706" s="9"/>
      <c r="AA706" s="9"/>
      <c r="AB706" s="9"/>
      <c r="AC706" s="9"/>
      <c r="AD706" s="9"/>
      <c r="AE706" s="9"/>
      <c r="AF706" s="9"/>
      <c r="AG706" s="9"/>
      <c r="AH706" s="9" t="str">
        <f>+IFERROR(VLOOKUP(AG706,DONNEES!M$6:$N705,2,0),"")</f>
        <v/>
      </c>
      <c r="AI706" s="9"/>
      <c r="AJ706" s="9" t="str">
        <f>IF(A_remplir!U719&lt;&gt;"",A_remplir!U719,"")</f>
        <v/>
      </c>
      <c r="AK706" s="9"/>
      <c r="AL706" s="9"/>
      <c r="AM706" s="9"/>
      <c r="AN706" s="9"/>
      <c r="AO706" s="9"/>
      <c r="AP706" s="9"/>
      <c r="AQ706" s="9"/>
      <c r="AR706" s="9"/>
      <c r="AS706" s="9"/>
      <c r="AT706" s="9"/>
      <c r="AU706" s="9"/>
      <c r="AV706" s="9"/>
      <c r="AW706" s="9"/>
      <c r="AX706" s="9"/>
      <c r="AY706" s="9"/>
      <c r="AZ706" s="9"/>
      <c r="BA706" s="9"/>
      <c r="BB706" s="9"/>
      <c r="BC706" s="44" t="str">
        <f>IF(AND(AC706&lt;&gt;"",AF706&lt;&gt;""),SUMPRODUCT((A_remplir!A719:A1708=A706)*A_remplir!D719:D1708),"")</f>
        <v/>
      </c>
      <c r="BD706" s="9"/>
      <c r="BE706" s="9"/>
      <c r="BF706" s="9"/>
      <c r="BG706" s="9"/>
      <c r="BH706" s="9"/>
      <c r="BI706" s="9"/>
      <c r="BJ706" s="9"/>
      <c r="BK706" s="9"/>
      <c r="BL706" s="9"/>
      <c r="BM706" s="9"/>
      <c r="BN706" s="9"/>
      <c r="BO706" s="9"/>
      <c r="BP706" s="9"/>
      <c r="BQ706" s="9"/>
      <c r="BR706" s="9"/>
      <c r="BS706" s="9"/>
      <c r="BT706" s="9"/>
      <c r="BU706" s="9"/>
      <c r="BV706" s="9"/>
      <c r="BW706" s="9"/>
      <c r="BX706" s="9"/>
      <c r="BY706" s="9"/>
      <c r="BZ706" s="9"/>
      <c r="CA706" s="9"/>
      <c r="CB706" s="9"/>
      <c r="CC706" s="9"/>
      <c r="CD706" s="9"/>
      <c r="CE706" s="9"/>
      <c r="CF706" s="9"/>
      <c r="CG706" s="9"/>
      <c r="CH706" s="9"/>
      <c r="CI706" s="9"/>
      <c r="CJ706" s="9"/>
      <c r="CK706" s="9"/>
      <c r="CL706" s="9"/>
      <c r="CM706" s="9" t="str">
        <f>IF(A_remplir!U719&lt;&gt;"",A_remplir!U719,"")</f>
        <v/>
      </c>
      <c r="CN706" s="9" t="str">
        <f>IF(A_remplir!W719&lt;&gt;"",A_remplir!W719,"")</f>
        <v/>
      </c>
      <c r="CO706" s="36" t="str">
        <f t="shared" si="23"/>
        <v/>
      </c>
    </row>
    <row r="707" spans="1:93" x14ac:dyDescent="0.25">
      <c r="A707" s="9"/>
      <c r="B707" s="9"/>
      <c r="C707" s="9"/>
      <c r="D707" s="9"/>
      <c r="E707" s="9"/>
      <c r="F707" s="9" t="str">
        <f>IF(A707&lt;&gt;"",A_remplir!$B$3,"")</f>
        <v/>
      </c>
      <c r="G707" s="9"/>
      <c r="H707" s="9" t="str">
        <f>IFERROR(VLOOKUP(G707,DONNEES!$C$2:$D$4,2,FALSE),"")</f>
        <v/>
      </c>
      <c r="I707" s="9"/>
      <c r="J707" s="9" t="str">
        <f>IFERROR(VLOOKUP(I707,DONNEES!$A$2:$B$4,2,FALSE),"")</f>
        <v/>
      </c>
      <c r="K707" s="9"/>
      <c r="L707" s="9"/>
      <c r="M707" s="9"/>
      <c r="N707" s="9" t="str">
        <f>IF(IF(A_remplir!B720&lt;&gt;0,A_remplir!B720,A_remplir!D720)=0,"",IF(A_remplir!B720&lt;&gt;0,A_remplir!B720,A_remplir!D720))</f>
        <v/>
      </c>
      <c r="O707" s="9"/>
      <c r="P707" s="9"/>
      <c r="Q707" s="9"/>
      <c r="R707" s="9" t="str">
        <f>IF(A_remplir!L720&lt;&gt;0,A_remplir!L720,"")</f>
        <v/>
      </c>
      <c r="S707" s="9" t="str">
        <f t="shared" ref="S707:S770" si="24">IF(A707&lt;&gt;"",IF(R707&lt;&gt;"","Q9","Q0"),"")</f>
        <v/>
      </c>
      <c r="T707" s="9" t="str">
        <f>IF(A_remplir!I720&lt;&gt;0,A_remplir!I720,"")</f>
        <v/>
      </c>
      <c r="U707" s="9"/>
      <c r="V707" s="39" t="str">
        <f>IF(BC707&lt;&gt;"",A_remplir!$B$6,"")</f>
        <v/>
      </c>
      <c r="W707" s="9"/>
      <c r="X707" s="9"/>
      <c r="Y707" s="9"/>
      <c r="Z707" s="9"/>
      <c r="AA707" s="9"/>
      <c r="AB707" s="9"/>
      <c r="AC707" s="9"/>
      <c r="AD707" s="9"/>
      <c r="AE707" s="9"/>
      <c r="AF707" s="9"/>
      <c r="AG707" s="9"/>
      <c r="AH707" s="9" t="str">
        <f>+IFERROR(VLOOKUP(AG707,DONNEES!M$6:$N706,2,0),"")</f>
        <v/>
      </c>
      <c r="AI707" s="9"/>
      <c r="AJ707" s="9" t="str">
        <f>IF(A_remplir!U720&lt;&gt;"",A_remplir!U720,"")</f>
        <v/>
      </c>
      <c r="AK707" s="9"/>
      <c r="AL707" s="9"/>
      <c r="AM707" s="9"/>
      <c r="AN707" s="9"/>
      <c r="AO707" s="9"/>
      <c r="AP707" s="9"/>
      <c r="AQ707" s="9"/>
      <c r="AR707" s="9"/>
      <c r="AS707" s="9"/>
      <c r="AT707" s="9"/>
      <c r="AU707" s="9"/>
      <c r="AV707" s="9"/>
      <c r="AW707" s="9"/>
      <c r="AX707" s="9"/>
      <c r="AY707" s="9"/>
      <c r="AZ707" s="9"/>
      <c r="BA707" s="9"/>
      <c r="BB707" s="9"/>
      <c r="BC707" s="44" t="str">
        <f>IF(AND(AC707&lt;&gt;"",AF707&lt;&gt;""),SUMPRODUCT((A_remplir!A720:A1709=A707)*A_remplir!D720:D1709),"")</f>
        <v/>
      </c>
      <c r="BD707" s="9"/>
      <c r="BE707" s="9"/>
      <c r="BF707" s="9"/>
      <c r="BG707" s="9"/>
      <c r="BH707" s="9"/>
      <c r="BI707" s="9"/>
      <c r="BJ707" s="9"/>
      <c r="BK707" s="9"/>
      <c r="BL707" s="9"/>
      <c r="BM707" s="9"/>
      <c r="BN707" s="9"/>
      <c r="BO707" s="9"/>
      <c r="BP707" s="9"/>
      <c r="BQ707" s="9"/>
      <c r="BR707" s="9"/>
      <c r="BS707" s="9"/>
      <c r="BT707" s="9"/>
      <c r="BU707" s="9"/>
      <c r="BV707" s="9"/>
      <c r="BW707" s="9"/>
      <c r="BX707" s="9"/>
      <c r="BY707" s="9"/>
      <c r="BZ707" s="9"/>
      <c r="CA707" s="9"/>
      <c r="CB707" s="9"/>
      <c r="CC707" s="9"/>
      <c r="CD707" s="9"/>
      <c r="CE707" s="9"/>
      <c r="CF707" s="9"/>
      <c r="CG707" s="9"/>
      <c r="CH707" s="9"/>
      <c r="CI707" s="9"/>
      <c r="CJ707" s="9"/>
      <c r="CK707" s="9"/>
      <c r="CL707" s="9"/>
      <c r="CM707" s="9" t="str">
        <f>IF(A_remplir!U720&lt;&gt;"",A_remplir!U720,"")</f>
        <v/>
      </c>
      <c r="CN707" s="9" t="str">
        <f>IF(A_remplir!W720&lt;&gt;"",A_remplir!W720,"")</f>
        <v/>
      </c>
      <c r="CO707" s="36" t="str">
        <f t="shared" si="23"/>
        <v/>
      </c>
    </row>
    <row r="708" spans="1:93" x14ac:dyDescent="0.25">
      <c r="A708" s="9"/>
      <c r="B708" s="9"/>
      <c r="C708" s="9"/>
      <c r="D708" s="9"/>
      <c r="E708" s="9"/>
      <c r="F708" s="9" t="str">
        <f>IF(A708&lt;&gt;"",A_remplir!$B$3,"")</f>
        <v/>
      </c>
      <c r="G708" s="9"/>
      <c r="H708" s="9" t="str">
        <f>IFERROR(VLOOKUP(G708,DONNEES!$C$2:$D$4,2,FALSE),"")</f>
        <v/>
      </c>
      <c r="I708" s="9"/>
      <c r="J708" s="9" t="str">
        <f>IFERROR(VLOOKUP(I708,DONNEES!$A$2:$B$4,2,FALSE),"")</f>
        <v/>
      </c>
      <c r="K708" s="9"/>
      <c r="L708" s="9"/>
      <c r="M708" s="9"/>
      <c r="N708" s="9" t="str">
        <f>IF(IF(A_remplir!B721&lt;&gt;0,A_remplir!B721,A_remplir!D721)=0,"",IF(A_remplir!B721&lt;&gt;0,A_remplir!B721,A_remplir!D721))</f>
        <v/>
      </c>
      <c r="O708" s="9"/>
      <c r="P708" s="9"/>
      <c r="Q708" s="9"/>
      <c r="R708" s="9" t="str">
        <f>IF(A_remplir!L721&lt;&gt;0,A_remplir!L721,"")</f>
        <v/>
      </c>
      <c r="S708" s="9" t="str">
        <f t="shared" si="24"/>
        <v/>
      </c>
      <c r="T708" s="9" t="str">
        <f>IF(A_remplir!I721&lt;&gt;0,A_remplir!I721,"")</f>
        <v/>
      </c>
      <c r="U708" s="9"/>
      <c r="V708" s="39" t="str">
        <f>IF(BC708&lt;&gt;"",A_remplir!$B$6,"")</f>
        <v/>
      </c>
      <c r="W708" s="9"/>
      <c r="X708" s="9"/>
      <c r="Y708" s="9"/>
      <c r="Z708" s="9"/>
      <c r="AA708" s="9"/>
      <c r="AB708" s="9"/>
      <c r="AC708" s="9"/>
      <c r="AD708" s="9"/>
      <c r="AE708" s="9"/>
      <c r="AF708" s="9"/>
      <c r="AG708" s="9"/>
      <c r="AH708" s="9" t="str">
        <f>+IFERROR(VLOOKUP(AG708,DONNEES!M$6:$N707,2,0),"")</f>
        <v/>
      </c>
      <c r="AI708" s="9"/>
      <c r="AJ708" s="9" t="str">
        <f>IF(A_remplir!U721&lt;&gt;"",A_remplir!U721,"")</f>
        <v/>
      </c>
      <c r="AK708" s="9"/>
      <c r="AL708" s="9"/>
      <c r="AM708" s="9"/>
      <c r="AN708" s="9"/>
      <c r="AO708" s="9"/>
      <c r="AP708" s="9"/>
      <c r="AQ708" s="9"/>
      <c r="AR708" s="9"/>
      <c r="AS708" s="9"/>
      <c r="AT708" s="9"/>
      <c r="AU708" s="9"/>
      <c r="AV708" s="9"/>
      <c r="AW708" s="9"/>
      <c r="AX708" s="9"/>
      <c r="AY708" s="9"/>
      <c r="AZ708" s="9"/>
      <c r="BA708" s="9"/>
      <c r="BB708" s="9"/>
      <c r="BC708" s="44" t="str">
        <f>IF(AND(AC708&lt;&gt;"",AF708&lt;&gt;""),SUMPRODUCT((A_remplir!A721:A1710=A708)*A_remplir!D721:D1710),"")</f>
        <v/>
      </c>
      <c r="BD708" s="9"/>
      <c r="BE708" s="9"/>
      <c r="BF708" s="9"/>
      <c r="BG708" s="9"/>
      <c r="BH708" s="9"/>
      <c r="BI708" s="9"/>
      <c r="BJ708" s="9"/>
      <c r="BK708" s="9"/>
      <c r="BL708" s="9"/>
      <c r="BM708" s="9"/>
      <c r="BN708" s="9"/>
      <c r="BO708" s="9"/>
      <c r="BP708" s="9"/>
      <c r="BQ708" s="9"/>
      <c r="BR708" s="9"/>
      <c r="BS708" s="9"/>
      <c r="BT708" s="9"/>
      <c r="BU708" s="9"/>
      <c r="BV708" s="9"/>
      <c r="BW708" s="9"/>
      <c r="BX708" s="9"/>
      <c r="BY708" s="9"/>
      <c r="BZ708" s="9"/>
      <c r="CA708" s="9"/>
      <c r="CB708" s="9"/>
      <c r="CC708" s="9"/>
      <c r="CD708" s="9"/>
      <c r="CE708" s="9"/>
      <c r="CF708" s="9"/>
      <c r="CG708" s="9"/>
      <c r="CH708" s="9"/>
      <c r="CI708" s="9"/>
      <c r="CJ708" s="9"/>
      <c r="CK708" s="9"/>
      <c r="CL708" s="9"/>
      <c r="CM708" s="9" t="str">
        <f>IF(A_remplir!U721&lt;&gt;"",A_remplir!U721,"")</f>
        <v/>
      </c>
      <c r="CN708" s="9" t="str">
        <f>IF(A_remplir!W721&lt;&gt;"",A_remplir!W721,"")</f>
        <v/>
      </c>
      <c r="CO708" s="36" t="str">
        <f t="shared" si="23"/>
        <v/>
      </c>
    </row>
    <row r="709" spans="1:93" x14ac:dyDescent="0.25">
      <c r="A709" s="9"/>
      <c r="B709" s="9"/>
      <c r="C709" s="9"/>
      <c r="D709" s="9"/>
      <c r="E709" s="9"/>
      <c r="F709" s="9" t="str">
        <f>IF(A709&lt;&gt;"",A_remplir!$B$3,"")</f>
        <v/>
      </c>
      <c r="G709" s="9"/>
      <c r="H709" s="9" t="str">
        <f>IFERROR(VLOOKUP(G709,DONNEES!$C$2:$D$4,2,FALSE),"")</f>
        <v/>
      </c>
      <c r="I709" s="9"/>
      <c r="J709" s="9" t="str">
        <f>IFERROR(VLOOKUP(I709,DONNEES!$A$2:$B$4,2,FALSE),"")</f>
        <v/>
      </c>
      <c r="K709" s="9"/>
      <c r="L709" s="9"/>
      <c r="M709" s="9"/>
      <c r="N709" s="9" t="str">
        <f>IF(IF(A_remplir!B722&lt;&gt;0,A_remplir!B722,A_remplir!D722)=0,"",IF(A_remplir!B722&lt;&gt;0,A_remplir!B722,A_remplir!D722))</f>
        <v/>
      </c>
      <c r="O709" s="9"/>
      <c r="P709" s="9"/>
      <c r="Q709" s="9"/>
      <c r="R709" s="9" t="str">
        <f>IF(A_remplir!L722&lt;&gt;0,A_remplir!L722,"")</f>
        <v/>
      </c>
      <c r="S709" s="9" t="str">
        <f t="shared" si="24"/>
        <v/>
      </c>
      <c r="T709" s="9" t="str">
        <f>IF(A_remplir!I722&lt;&gt;0,A_remplir!I722,"")</f>
        <v/>
      </c>
      <c r="U709" s="9"/>
      <c r="V709" s="39" t="str">
        <f>IF(BC709&lt;&gt;"",A_remplir!$B$6,"")</f>
        <v/>
      </c>
      <c r="W709" s="9"/>
      <c r="X709" s="9"/>
      <c r="Y709" s="9"/>
      <c r="Z709" s="9"/>
      <c r="AA709" s="9"/>
      <c r="AB709" s="9"/>
      <c r="AC709" s="9"/>
      <c r="AD709" s="9"/>
      <c r="AE709" s="9"/>
      <c r="AF709" s="9"/>
      <c r="AG709" s="9"/>
      <c r="AH709" s="9" t="str">
        <f>+IFERROR(VLOOKUP(AG709,DONNEES!M$6:$N708,2,0),"")</f>
        <v/>
      </c>
      <c r="AI709" s="9"/>
      <c r="AJ709" s="9" t="str">
        <f>IF(A_remplir!U722&lt;&gt;"",A_remplir!U722,"")</f>
        <v/>
      </c>
      <c r="AK709" s="9"/>
      <c r="AL709" s="9"/>
      <c r="AM709" s="9"/>
      <c r="AN709" s="9"/>
      <c r="AO709" s="9"/>
      <c r="AP709" s="9"/>
      <c r="AQ709" s="9"/>
      <c r="AR709" s="9"/>
      <c r="AS709" s="9"/>
      <c r="AT709" s="9"/>
      <c r="AU709" s="9"/>
      <c r="AV709" s="9"/>
      <c r="AW709" s="9"/>
      <c r="AX709" s="9"/>
      <c r="AY709" s="9"/>
      <c r="AZ709" s="9"/>
      <c r="BA709" s="9"/>
      <c r="BB709" s="9"/>
      <c r="BC709" s="44" t="str">
        <f>IF(AND(AC709&lt;&gt;"",AF709&lt;&gt;""),SUMPRODUCT((A_remplir!A722:A1711=A709)*A_remplir!D722:D1711),"")</f>
        <v/>
      </c>
      <c r="BD709" s="9"/>
      <c r="BE709" s="9"/>
      <c r="BF709" s="9"/>
      <c r="BG709" s="9"/>
      <c r="BH709" s="9"/>
      <c r="BI709" s="9"/>
      <c r="BJ709" s="9"/>
      <c r="BK709" s="9"/>
      <c r="BL709" s="9"/>
      <c r="BM709" s="9"/>
      <c r="BN709" s="9"/>
      <c r="BO709" s="9"/>
      <c r="BP709" s="9"/>
      <c r="BQ709" s="9"/>
      <c r="BR709" s="9"/>
      <c r="BS709" s="9"/>
      <c r="BT709" s="9"/>
      <c r="BU709" s="9"/>
      <c r="BV709" s="9"/>
      <c r="BW709" s="9"/>
      <c r="BX709" s="9"/>
      <c r="BY709" s="9"/>
      <c r="BZ709" s="9"/>
      <c r="CA709" s="9"/>
      <c r="CB709" s="9"/>
      <c r="CC709" s="9"/>
      <c r="CD709" s="9"/>
      <c r="CE709" s="9"/>
      <c r="CF709" s="9"/>
      <c r="CG709" s="9"/>
      <c r="CH709" s="9"/>
      <c r="CI709" s="9"/>
      <c r="CJ709" s="9"/>
      <c r="CK709" s="9"/>
      <c r="CL709" s="9"/>
      <c r="CM709" s="9" t="str">
        <f>IF(A_remplir!U722&lt;&gt;"",A_remplir!U722,"")</f>
        <v/>
      </c>
      <c r="CN709" s="9" t="str">
        <f>IF(A_remplir!W722&lt;&gt;"",A_remplir!W722,"")</f>
        <v/>
      </c>
      <c r="CO709" s="36" t="str">
        <f t="shared" si="23"/>
        <v/>
      </c>
    </row>
    <row r="710" spans="1:93" x14ac:dyDescent="0.25">
      <c r="A710" s="9"/>
      <c r="B710" s="9"/>
      <c r="C710" s="9"/>
      <c r="D710" s="9"/>
      <c r="E710" s="9"/>
      <c r="F710" s="9" t="str">
        <f>IF(A710&lt;&gt;"",A_remplir!$B$3,"")</f>
        <v/>
      </c>
      <c r="G710" s="9"/>
      <c r="H710" s="9" t="str">
        <f>IFERROR(VLOOKUP(G710,DONNEES!$C$2:$D$4,2,FALSE),"")</f>
        <v/>
      </c>
      <c r="I710" s="9"/>
      <c r="J710" s="9" t="str">
        <f>IFERROR(VLOOKUP(I710,DONNEES!$A$2:$B$4,2,FALSE),"")</f>
        <v/>
      </c>
      <c r="K710" s="9"/>
      <c r="L710" s="9"/>
      <c r="M710" s="9"/>
      <c r="N710" s="9" t="str">
        <f>IF(IF(A_remplir!B723&lt;&gt;0,A_remplir!B723,A_remplir!D723)=0,"",IF(A_remplir!B723&lt;&gt;0,A_remplir!B723,A_remplir!D723))</f>
        <v/>
      </c>
      <c r="O710" s="9"/>
      <c r="P710" s="9"/>
      <c r="Q710" s="9"/>
      <c r="R710" s="9" t="str">
        <f>IF(A_remplir!L723&lt;&gt;0,A_remplir!L723,"")</f>
        <v/>
      </c>
      <c r="S710" s="9" t="str">
        <f t="shared" si="24"/>
        <v/>
      </c>
      <c r="T710" s="9" t="str">
        <f>IF(A_remplir!I723&lt;&gt;0,A_remplir!I723,"")</f>
        <v/>
      </c>
      <c r="U710" s="9"/>
      <c r="V710" s="39" t="str">
        <f>IF(BC710&lt;&gt;"",A_remplir!$B$6,"")</f>
        <v/>
      </c>
      <c r="W710" s="9"/>
      <c r="X710" s="9"/>
      <c r="Y710" s="9"/>
      <c r="Z710" s="9"/>
      <c r="AA710" s="9"/>
      <c r="AB710" s="9"/>
      <c r="AC710" s="9"/>
      <c r="AD710" s="9"/>
      <c r="AE710" s="9"/>
      <c r="AF710" s="9"/>
      <c r="AG710" s="9"/>
      <c r="AH710" s="9" t="str">
        <f>+IFERROR(VLOOKUP(AG710,DONNEES!M$6:$N709,2,0),"")</f>
        <v/>
      </c>
      <c r="AI710" s="9"/>
      <c r="AJ710" s="9" t="str">
        <f>IF(A_remplir!U723&lt;&gt;"",A_remplir!U723,"")</f>
        <v/>
      </c>
      <c r="AK710" s="9"/>
      <c r="AL710" s="9"/>
      <c r="AM710" s="9"/>
      <c r="AN710" s="9"/>
      <c r="AO710" s="9"/>
      <c r="AP710" s="9"/>
      <c r="AQ710" s="9"/>
      <c r="AR710" s="9"/>
      <c r="AS710" s="9"/>
      <c r="AT710" s="9"/>
      <c r="AU710" s="9"/>
      <c r="AV710" s="9"/>
      <c r="AW710" s="9"/>
      <c r="AX710" s="9"/>
      <c r="AY710" s="9"/>
      <c r="AZ710" s="9"/>
      <c r="BA710" s="9"/>
      <c r="BB710" s="9"/>
      <c r="BC710" s="44" t="str">
        <f>IF(AND(AC710&lt;&gt;"",AF710&lt;&gt;""),SUMPRODUCT((A_remplir!A723:A1712=A710)*A_remplir!D723:D1712),"")</f>
        <v/>
      </c>
      <c r="BD710" s="9"/>
      <c r="BE710" s="9"/>
      <c r="BF710" s="9"/>
      <c r="BG710" s="9"/>
      <c r="BH710" s="9"/>
      <c r="BI710" s="9"/>
      <c r="BJ710" s="9"/>
      <c r="BK710" s="9"/>
      <c r="BL710" s="9"/>
      <c r="BM710" s="9"/>
      <c r="BN710" s="9"/>
      <c r="BO710" s="9"/>
      <c r="BP710" s="9"/>
      <c r="BQ710" s="9"/>
      <c r="BR710" s="9"/>
      <c r="BS710" s="9"/>
      <c r="BT710" s="9"/>
      <c r="BU710" s="9"/>
      <c r="BV710" s="9"/>
      <c r="BW710" s="9"/>
      <c r="BX710" s="9"/>
      <c r="BY710" s="9"/>
      <c r="BZ710" s="9"/>
      <c r="CA710" s="9"/>
      <c r="CB710" s="9"/>
      <c r="CC710" s="9"/>
      <c r="CD710" s="9"/>
      <c r="CE710" s="9"/>
      <c r="CF710" s="9"/>
      <c r="CG710" s="9"/>
      <c r="CH710" s="9"/>
      <c r="CI710" s="9"/>
      <c r="CJ710" s="9"/>
      <c r="CK710" s="9"/>
      <c r="CL710" s="9"/>
      <c r="CM710" s="9" t="str">
        <f>IF(A_remplir!U723&lt;&gt;"",A_remplir!U723,"")</f>
        <v/>
      </c>
      <c r="CN710" s="9" t="str">
        <f>IF(A_remplir!W723&lt;&gt;"",A_remplir!W723,"")</f>
        <v/>
      </c>
      <c r="CO710" s="36" t="str">
        <f t="shared" si="23"/>
        <v/>
      </c>
    </row>
    <row r="711" spans="1:93" x14ac:dyDescent="0.25">
      <c r="A711" s="9"/>
      <c r="B711" s="9"/>
      <c r="C711" s="9"/>
      <c r="D711" s="9"/>
      <c r="E711" s="9"/>
      <c r="F711" s="9" t="str">
        <f>IF(A711&lt;&gt;"",A_remplir!$B$3,"")</f>
        <v/>
      </c>
      <c r="G711" s="9"/>
      <c r="H711" s="9" t="str">
        <f>IFERROR(VLOOKUP(G711,DONNEES!$C$2:$D$4,2,FALSE),"")</f>
        <v/>
      </c>
      <c r="I711" s="9"/>
      <c r="J711" s="9" t="str">
        <f>IFERROR(VLOOKUP(I711,DONNEES!$A$2:$B$4,2,FALSE),"")</f>
        <v/>
      </c>
      <c r="K711" s="9"/>
      <c r="L711" s="9"/>
      <c r="M711" s="9"/>
      <c r="N711" s="9" t="str">
        <f>IF(IF(A_remplir!B724&lt;&gt;0,A_remplir!B724,A_remplir!D724)=0,"",IF(A_remplir!B724&lt;&gt;0,A_remplir!B724,A_remplir!D724))</f>
        <v/>
      </c>
      <c r="O711" s="9"/>
      <c r="P711" s="9"/>
      <c r="Q711" s="9"/>
      <c r="R711" s="9" t="str">
        <f>IF(A_remplir!L724&lt;&gt;0,A_remplir!L724,"")</f>
        <v/>
      </c>
      <c r="S711" s="9" t="str">
        <f t="shared" si="24"/>
        <v/>
      </c>
      <c r="T711" s="9" t="str">
        <f>IF(A_remplir!I724&lt;&gt;0,A_remplir!I724,"")</f>
        <v/>
      </c>
      <c r="U711" s="9"/>
      <c r="V711" s="39" t="str">
        <f>IF(BC711&lt;&gt;"",A_remplir!$B$6,"")</f>
        <v/>
      </c>
      <c r="W711" s="9"/>
      <c r="X711" s="9"/>
      <c r="Y711" s="9"/>
      <c r="Z711" s="9"/>
      <c r="AA711" s="9"/>
      <c r="AB711" s="9"/>
      <c r="AC711" s="9"/>
      <c r="AD711" s="9"/>
      <c r="AE711" s="9"/>
      <c r="AF711" s="9"/>
      <c r="AG711" s="9"/>
      <c r="AH711" s="9" t="str">
        <f>+IFERROR(VLOOKUP(AG711,DONNEES!M$6:$N710,2,0),"")</f>
        <v/>
      </c>
      <c r="AI711" s="9"/>
      <c r="AJ711" s="9" t="str">
        <f>IF(A_remplir!U724&lt;&gt;"",A_remplir!U724,"")</f>
        <v/>
      </c>
      <c r="AK711" s="9"/>
      <c r="AL711" s="9"/>
      <c r="AM711" s="9"/>
      <c r="AN711" s="9"/>
      <c r="AO711" s="9"/>
      <c r="AP711" s="9"/>
      <c r="AQ711" s="9"/>
      <c r="AR711" s="9"/>
      <c r="AS711" s="9"/>
      <c r="AT711" s="9"/>
      <c r="AU711" s="9"/>
      <c r="AV711" s="9"/>
      <c r="AW711" s="9"/>
      <c r="AX711" s="9"/>
      <c r="AY711" s="9"/>
      <c r="AZ711" s="9"/>
      <c r="BA711" s="9"/>
      <c r="BB711" s="9"/>
      <c r="BC711" s="44" t="str">
        <f>IF(AND(AC711&lt;&gt;"",AF711&lt;&gt;""),SUMPRODUCT((A_remplir!A724:A1713=A711)*A_remplir!D724:D1713),"")</f>
        <v/>
      </c>
      <c r="BD711" s="9"/>
      <c r="BE711" s="9"/>
      <c r="BF711" s="9"/>
      <c r="BG711" s="9"/>
      <c r="BH711" s="9"/>
      <c r="BI711" s="9"/>
      <c r="BJ711" s="9"/>
      <c r="BK711" s="9"/>
      <c r="BL711" s="9"/>
      <c r="BM711" s="9"/>
      <c r="BN711" s="9"/>
      <c r="BO711" s="9"/>
      <c r="BP711" s="9"/>
      <c r="BQ711" s="9"/>
      <c r="BR711" s="9"/>
      <c r="BS711" s="9"/>
      <c r="BT711" s="9"/>
      <c r="BU711" s="9"/>
      <c r="BV711" s="9"/>
      <c r="BW711" s="9"/>
      <c r="BX711" s="9"/>
      <c r="BY711" s="9"/>
      <c r="BZ711" s="9"/>
      <c r="CA711" s="9"/>
      <c r="CB711" s="9"/>
      <c r="CC711" s="9"/>
      <c r="CD711" s="9"/>
      <c r="CE711" s="9"/>
      <c r="CF711" s="9"/>
      <c r="CG711" s="9"/>
      <c r="CH711" s="9"/>
      <c r="CI711" s="9"/>
      <c r="CJ711" s="9"/>
      <c r="CK711" s="9"/>
      <c r="CL711" s="9"/>
      <c r="CM711" s="9" t="str">
        <f>IF(A_remplir!U724&lt;&gt;"",A_remplir!U724,"")</f>
        <v/>
      </c>
      <c r="CN711" s="9" t="str">
        <f>IF(A_remplir!W724&lt;&gt;"",A_remplir!W724,"")</f>
        <v/>
      </c>
      <c r="CO711" s="36" t="str">
        <f t="shared" si="23"/>
        <v/>
      </c>
    </row>
    <row r="712" spans="1:93" x14ac:dyDescent="0.25">
      <c r="A712" s="9"/>
      <c r="B712" s="9"/>
      <c r="C712" s="9"/>
      <c r="D712" s="9"/>
      <c r="E712" s="9"/>
      <c r="F712" s="9" t="str">
        <f>IF(A712&lt;&gt;"",A_remplir!$B$3,"")</f>
        <v/>
      </c>
      <c r="G712" s="9"/>
      <c r="H712" s="9" t="str">
        <f>IFERROR(VLOOKUP(G712,DONNEES!$C$2:$D$4,2,FALSE),"")</f>
        <v/>
      </c>
      <c r="I712" s="9"/>
      <c r="J712" s="9" t="str">
        <f>IFERROR(VLOOKUP(I712,DONNEES!$A$2:$B$4,2,FALSE),"")</f>
        <v/>
      </c>
      <c r="K712" s="9"/>
      <c r="L712" s="9"/>
      <c r="M712" s="9"/>
      <c r="N712" s="9" t="str">
        <f>IF(IF(A_remplir!B725&lt;&gt;0,A_remplir!B725,A_remplir!D725)=0,"",IF(A_remplir!B725&lt;&gt;0,A_remplir!B725,A_remplir!D725))</f>
        <v/>
      </c>
      <c r="O712" s="9"/>
      <c r="P712" s="9"/>
      <c r="Q712" s="9"/>
      <c r="R712" s="9" t="str">
        <f>IF(A_remplir!L725&lt;&gt;0,A_remplir!L725,"")</f>
        <v/>
      </c>
      <c r="S712" s="9" t="str">
        <f t="shared" si="24"/>
        <v/>
      </c>
      <c r="T712" s="9" t="str">
        <f>IF(A_remplir!I725&lt;&gt;0,A_remplir!I725,"")</f>
        <v/>
      </c>
      <c r="U712" s="9"/>
      <c r="V712" s="39" t="str">
        <f>IF(BC712&lt;&gt;"",A_remplir!$B$6,"")</f>
        <v/>
      </c>
      <c r="W712" s="9"/>
      <c r="X712" s="9"/>
      <c r="Y712" s="9"/>
      <c r="Z712" s="9"/>
      <c r="AA712" s="9"/>
      <c r="AB712" s="9"/>
      <c r="AC712" s="9"/>
      <c r="AD712" s="9"/>
      <c r="AE712" s="9"/>
      <c r="AF712" s="9"/>
      <c r="AG712" s="9"/>
      <c r="AH712" s="9" t="str">
        <f>+IFERROR(VLOOKUP(AG712,DONNEES!M$6:$N711,2,0),"")</f>
        <v/>
      </c>
      <c r="AI712" s="9"/>
      <c r="AJ712" s="9" t="str">
        <f>IF(A_remplir!U725&lt;&gt;"",A_remplir!U725,"")</f>
        <v/>
      </c>
      <c r="AK712" s="9"/>
      <c r="AL712" s="9"/>
      <c r="AM712" s="9"/>
      <c r="AN712" s="9"/>
      <c r="AO712" s="9"/>
      <c r="AP712" s="9"/>
      <c r="AQ712" s="9"/>
      <c r="AR712" s="9"/>
      <c r="AS712" s="9"/>
      <c r="AT712" s="9"/>
      <c r="AU712" s="9"/>
      <c r="AV712" s="9"/>
      <c r="AW712" s="9"/>
      <c r="AX712" s="9"/>
      <c r="AY712" s="9"/>
      <c r="AZ712" s="9"/>
      <c r="BA712" s="9"/>
      <c r="BB712" s="9"/>
      <c r="BC712" s="44" t="str">
        <f>IF(AND(AC712&lt;&gt;"",AF712&lt;&gt;""),SUMPRODUCT((A_remplir!A725:A1714=A712)*A_remplir!D725:D1714),"")</f>
        <v/>
      </c>
      <c r="BD712" s="9"/>
      <c r="BE712" s="9"/>
      <c r="BF712" s="9"/>
      <c r="BG712" s="9"/>
      <c r="BH712" s="9"/>
      <c r="BI712" s="9"/>
      <c r="BJ712" s="9"/>
      <c r="BK712" s="9"/>
      <c r="BL712" s="9"/>
      <c r="BM712" s="9"/>
      <c r="BN712" s="9"/>
      <c r="BO712" s="9"/>
      <c r="BP712" s="9"/>
      <c r="BQ712" s="9"/>
      <c r="BR712" s="9"/>
      <c r="BS712" s="9"/>
      <c r="BT712" s="9"/>
      <c r="BU712" s="9"/>
      <c r="BV712" s="9"/>
      <c r="BW712" s="9"/>
      <c r="BX712" s="9"/>
      <c r="BY712" s="9"/>
      <c r="BZ712" s="9"/>
      <c r="CA712" s="9"/>
      <c r="CB712" s="9"/>
      <c r="CC712" s="9"/>
      <c r="CD712" s="9"/>
      <c r="CE712" s="9"/>
      <c r="CF712" s="9"/>
      <c r="CG712" s="9"/>
      <c r="CH712" s="9"/>
      <c r="CI712" s="9"/>
      <c r="CJ712" s="9"/>
      <c r="CK712" s="9"/>
      <c r="CL712" s="9"/>
      <c r="CM712" s="9" t="str">
        <f>IF(A_remplir!U725&lt;&gt;"",A_remplir!U725,"")</f>
        <v/>
      </c>
      <c r="CN712" s="9" t="str">
        <f>IF(A_remplir!W725&lt;&gt;"",A_remplir!W725,"")</f>
        <v/>
      </c>
      <c r="CO712" s="36" t="str">
        <f t="shared" si="23"/>
        <v/>
      </c>
    </row>
    <row r="713" spans="1:93" x14ac:dyDescent="0.25">
      <c r="A713" s="9"/>
      <c r="B713" s="9"/>
      <c r="C713" s="9"/>
      <c r="D713" s="9"/>
      <c r="E713" s="9"/>
      <c r="F713" s="9" t="str">
        <f>IF(A713&lt;&gt;"",A_remplir!$B$3,"")</f>
        <v/>
      </c>
      <c r="G713" s="9"/>
      <c r="H713" s="9" t="str">
        <f>IFERROR(VLOOKUP(G713,DONNEES!$C$2:$D$4,2,FALSE),"")</f>
        <v/>
      </c>
      <c r="I713" s="9"/>
      <c r="J713" s="9" t="str">
        <f>IFERROR(VLOOKUP(I713,DONNEES!$A$2:$B$4,2,FALSE),"")</f>
        <v/>
      </c>
      <c r="K713" s="9"/>
      <c r="L713" s="9"/>
      <c r="M713" s="9"/>
      <c r="N713" s="9" t="str">
        <f>IF(IF(A_remplir!B726&lt;&gt;0,A_remplir!B726,A_remplir!D726)=0,"",IF(A_remplir!B726&lt;&gt;0,A_remplir!B726,A_remplir!D726))</f>
        <v/>
      </c>
      <c r="O713" s="9"/>
      <c r="P713" s="9"/>
      <c r="Q713" s="9"/>
      <c r="R713" s="9" t="str">
        <f>IF(A_remplir!L726&lt;&gt;0,A_remplir!L726,"")</f>
        <v/>
      </c>
      <c r="S713" s="9" t="str">
        <f t="shared" si="24"/>
        <v/>
      </c>
      <c r="T713" s="9" t="str">
        <f>IF(A_remplir!I726&lt;&gt;0,A_remplir!I726,"")</f>
        <v/>
      </c>
      <c r="U713" s="9"/>
      <c r="V713" s="39" t="str">
        <f>IF(BC713&lt;&gt;"",A_remplir!$B$6,"")</f>
        <v/>
      </c>
      <c r="W713" s="9"/>
      <c r="X713" s="9"/>
      <c r="Y713" s="9"/>
      <c r="Z713" s="9"/>
      <c r="AA713" s="9"/>
      <c r="AB713" s="9"/>
      <c r="AC713" s="9"/>
      <c r="AD713" s="9"/>
      <c r="AE713" s="9"/>
      <c r="AF713" s="9"/>
      <c r="AG713" s="9"/>
      <c r="AH713" s="9" t="str">
        <f>+IFERROR(VLOOKUP(AG713,DONNEES!M$6:$N712,2,0),"")</f>
        <v/>
      </c>
      <c r="AI713" s="9"/>
      <c r="AJ713" s="9" t="str">
        <f>IF(A_remplir!U726&lt;&gt;"",A_remplir!U726,"")</f>
        <v/>
      </c>
      <c r="AK713" s="9"/>
      <c r="AL713" s="9"/>
      <c r="AM713" s="9"/>
      <c r="AN713" s="9"/>
      <c r="AO713" s="9"/>
      <c r="AP713" s="9"/>
      <c r="AQ713" s="9"/>
      <c r="AR713" s="9"/>
      <c r="AS713" s="9"/>
      <c r="AT713" s="9"/>
      <c r="AU713" s="9"/>
      <c r="AV713" s="9"/>
      <c r="AW713" s="9"/>
      <c r="AX713" s="9"/>
      <c r="AY713" s="9"/>
      <c r="AZ713" s="9"/>
      <c r="BA713" s="9"/>
      <c r="BB713" s="9"/>
      <c r="BC713" s="44" t="str">
        <f>IF(AND(AC713&lt;&gt;"",AF713&lt;&gt;""),SUMPRODUCT((A_remplir!A726:A1715=A713)*A_remplir!D726:D1715),"")</f>
        <v/>
      </c>
      <c r="BD713" s="9"/>
      <c r="BE713" s="9"/>
      <c r="BF713" s="9"/>
      <c r="BG713" s="9"/>
      <c r="BH713" s="9"/>
      <c r="BI713" s="9"/>
      <c r="BJ713" s="9"/>
      <c r="BK713" s="9"/>
      <c r="BL713" s="9"/>
      <c r="BM713" s="9"/>
      <c r="BN713" s="9"/>
      <c r="BO713" s="9"/>
      <c r="BP713" s="9"/>
      <c r="BQ713" s="9"/>
      <c r="BR713" s="9"/>
      <c r="BS713" s="9"/>
      <c r="BT713" s="9"/>
      <c r="BU713" s="9"/>
      <c r="BV713" s="9"/>
      <c r="BW713" s="9"/>
      <c r="BX713" s="9"/>
      <c r="BY713" s="9"/>
      <c r="BZ713" s="9"/>
      <c r="CA713" s="9"/>
      <c r="CB713" s="9"/>
      <c r="CC713" s="9"/>
      <c r="CD713" s="9"/>
      <c r="CE713" s="9"/>
      <c r="CF713" s="9"/>
      <c r="CG713" s="9"/>
      <c r="CH713" s="9"/>
      <c r="CI713" s="9"/>
      <c r="CJ713" s="9"/>
      <c r="CK713" s="9"/>
      <c r="CL713" s="9"/>
      <c r="CM713" s="9" t="str">
        <f>IF(A_remplir!U726&lt;&gt;"",A_remplir!U726,"")</f>
        <v/>
      </c>
      <c r="CN713" s="9" t="str">
        <f>IF(A_remplir!W726&lt;&gt;"",A_remplir!W726,"")</f>
        <v/>
      </c>
      <c r="CO713" s="36" t="str">
        <f t="shared" si="23"/>
        <v/>
      </c>
    </row>
    <row r="714" spans="1:93" x14ac:dyDescent="0.25">
      <c r="A714" s="9"/>
      <c r="B714" s="9"/>
      <c r="C714" s="9"/>
      <c r="D714" s="9"/>
      <c r="E714" s="9"/>
      <c r="F714" s="9" t="str">
        <f>IF(A714&lt;&gt;"",A_remplir!$B$3,"")</f>
        <v/>
      </c>
      <c r="G714" s="9"/>
      <c r="H714" s="9" t="str">
        <f>IFERROR(VLOOKUP(G714,DONNEES!$C$2:$D$4,2,FALSE),"")</f>
        <v/>
      </c>
      <c r="I714" s="9"/>
      <c r="J714" s="9" t="str">
        <f>IFERROR(VLOOKUP(I714,DONNEES!$A$2:$B$4,2,FALSE),"")</f>
        <v/>
      </c>
      <c r="K714" s="9"/>
      <c r="L714" s="9"/>
      <c r="M714" s="9"/>
      <c r="N714" s="9" t="str">
        <f>IF(IF(A_remplir!B727&lt;&gt;0,A_remplir!B727,A_remplir!D727)=0,"",IF(A_remplir!B727&lt;&gt;0,A_remplir!B727,A_remplir!D727))</f>
        <v/>
      </c>
      <c r="O714" s="9"/>
      <c r="P714" s="9"/>
      <c r="Q714" s="9"/>
      <c r="R714" s="9" t="str">
        <f>IF(A_remplir!L727&lt;&gt;0,A_remplir!L727,"")</f>
        <v/>
      </c>
      <c r="S714" s="9" t="str">
        <f t="shared" si="24"/>
        <v/>
      </c>
      <c r="T714" s="9" t="str">
        <f>IF(A_remplir!I727&lt;&gt;0,A_remplir!I727,"")</f>
        <v/>
      </c>
      <c r="U714" s="9"/>
      <c r="V714" s="39" t="str">
        <f>IF(BC714&lt;&gt;"",A_remplir!$B$6,"")</f>
        <v/>
      </c>
      <c r="W714" s="9"/>
      <c r="X714" s="9"/>
      <c r="Y714" s="9"/>
      <c r="Z714" s="9"/>
      <c r="AA714" s="9"/>
      <c r="AB714" s="9"/>
      <c r="AC714" s="9"/>
      <c r="AD714" s="9"/>
      <c r="AE714" s="9"/>
      <c r="AF714" s="9"/>
      <c r="AG714" s="9"/>
      <c r="AH714" s="9" t="str">
        <f>+IFERROR(VLOOKUP(AG714,DONNEES!M$6:$N713,2,0),"")</f>
        <v/>
      </c>
      <c r="AI714" s="9"/>
      <c r="AJ714" s="9" t="str">
        <f>IF(A_remplir!U727&lt;&gt;"",A_remplir!U727,"")</f>
        <v/>
      </c>
      <c r="AK714" s="9"/>
      <c r="AL714" s="9"/>
      <c r="AM714" s="9"/>
      <c r="AN714" s="9"/>
      <c r="AO714" s="9"/>
      <c r="AP714" s="9"/>
      <c r="AQ714" s="9"/>
      <c r="AR714" s="9"/>
      <c r="AS714" s="9"/>
      <c r="AT714" s="9"/>
      <c r="AU714" s="9"/>
      <c r="AV714" s="9"/>
      <c r="AW714" s="9"/>
      <c r="AX714" s="9"/>
      <c r="AY714" s="9"/>
      <c r="AZ714" s="9"/>
      <c r="BA714" s="9"/>
      <c r="BB714" s="9"/>
      <c r="BC714" s="44" t="str">
        <f>IF(AND(AC714&lt;&gt;"",AF714&lt;&gt;""),SUMPRODUCT((A_remplir!A727:A1716=A714)*A_remplir!D727:D1716),"")</f>
        <v/>
      </c>
      <c r="BD714" s="9"/>
      <c r="BE714" s="9"/>
      <c r="BF714" s="9"/>
      <c r="BG714" s="9"/>
      <c r="BH714" s="9"/>
      <c r="BI714" s="9"/>
      <c r="BJ714" s="9"/>
      <c r="BK714" s="9"/>
      <c r="BL714" s="9"/>
      <c r="BM714" s="9"/>
      <c r="BN714" s="9"/>
      <c r="BO714" s="9"/>
      <c r="BP714" s="9"/>
      <c r="BQ714" s="9"/>
      <c r="BR714" s="9"/>
      <c r="BS714" s="9"/>
      <c r="BT714" s="9"/>
      <c r="BU714" s="9"/>
      <c r="BV714" s="9"/>
      <c r="BW714" s="9"/>
      <c r="BX714" s="9"/>
      <c r="BY714" s="9"/>
      <c r="BZ714" s="9"/>
      <c r="CA714" s="9"/>
      <c r="CB714" s="9"/>
      <c r="CC714" s="9"/>
      <c r="CD714" s="9"/>
      <c r="CE714" s="9"/>
      <c r="CF714" s="9"/>
      <c r="CG714" s="9"/>
      <c r="CH714" s="9"/>
      <c r="CI714" s="9"/>
      <c r="CJ714" s="9"/>
      <c r="CK714" s="9"/>
      <c r="CL714" s="9"/>
      <c r="CM714" s="9" t="str">
        <f>IF(A_remplir!U727&lt;&gt;"",A_remplir!U727,"")</f>
        <v/>
      </c>
      <c r="CN714" s="9" t="str">
        <f>IF(A_remplir!W727&lt;&gt;"",A_remplir!W727,"")</f>
        <v/>
      </c>
      <c r="CO714" s="36" t="str">
        <f t="shared" si="23"/>
        <v/>
      </c>
    </row>
    <row r="715" spans="1:93" x14ac:dyDescent="0.25">
      <c r="A715" s="9"/>
      <c r="B715" s="9"/>
      <c r="C715" s="9"/>
      <c r="D715" s="9"/>
      <c r="E715" s="9"/>
      <c r="F715" s="9" t="str">
        <f>IF(A715&lt;&gt;"",A_remplir!$B$3,"")</f>
        <v/>
      </c>
      <c r="G715" s="9"/>
      <c r="H715" s="9" t="str">
        <f>IFERROR(VLOOKUP(G715,DONNEES!$C$2:$D$4,2,FALSE),"")</f>
        <v/>
      </c>
      <c r="I715" s="9"/>
      <c r="J715" s="9" t="str">
        <f>IFERROR(VLOOKUP(I715,DONNEES!$A$2:$B$4,2,FALSE),"")</f>
        <v/>
      </c>
      <c r="K715" s="9"/>
      <c r="L715" s="9"/>
      <c r="M715" s="9"/>
      <c r="N715" s="9" t="str">
        <f>IF(IF(A_remplir!B728&lt;&gt;0,A_remplir!B728,A_remplir!D728)=0,"",IF(A_remplir!B728&lt;&gt;0,A_remplir!B728,A_remplir!D728))</f>
        <v/>
      </c>
      <c r="O715" s="9"/>
      <c r="P715" s="9"/>
      <c r="Q715" s="9"/>
      <c r="R715" s="9" t="str">
        <f>IF(A_remplir!L728&lt;&gt;0,A_remplir!L728,"")</f>
        <v/>
      </c>
      <c r="S715" s="9" t="str">
        <f t="shared" si="24"/>
        <v/>
      </c>
      <c r="T715" s="9" t="str">
        <f>IF(A_remplir!I728&lt;&gt;0,A_remplir!I728,"")</f>
        <v/>
      </c>
      <c r="U715" s="9"/>
      <c r="V715" s="39" t="str">
        <f>IF(BC715&lt;&gt;"",A_remplir!$B$6,"")</f>
        <v/>
      </c>
      <c r="W715" s="9"/>
      <c r="X715" s="9"/>
      <c r="Y715" s="9"/>
      <c r="Z715" s="9"/>
      <c r="AA715" s="9"/>
      <c r="AB715" s="9"/>
      <c r="AC715" s="9"/>
      <c r="AD715" s="9"/>
      <c r="AE715" s="9"/>
      <c r="AF715" s="9"/>
      <c r="AG715" s="9"/>
      <c r="AH715" s="9" t="str">
        <f>+IFERROR(VLOOKUP(AG715,DONNEES!M$6:$N714,2,0),"")</f>
        <v/>
      </c>
      <c r="AI715" s="9"/>
      <c r="AJ715" s="9" t="str">
        <f>IF(A_remplir!U728&lt;&gt;"",A_remplir!U728,"")</f>
        <v/>
      </c>
      <c r="AK715" s="9"/>
      <c r="AL715" s="9"/>
      <c r="AM715" s="9"/>
      <c r="AN715" s="9"/>
      <c r="AO715" s="9"/>
      <c r="AP715" s="9"/>
      <c r="AQ715" s="9"/>
      <c r="AR715" s="9"/>
      <c r="AS715" s="9"/>
      <c r="AT715" s="9"/>
      <c r="AU715" s="9"/>
      <c r="AV715" s="9"/>
      <c r="AW715" s="9"/>
      <c r="AX715" s="9"/>
      <c r="AY715" s="9"/>
      <c r="AZ715" s="9"/>
      <c r="BA715" s="9"/>
      <c r="BB715" s="9"/>
      <c r="BC715" s="44" t="str">
        <f>IF(AND(AC715&lt;&gt;"",AF715&lt;&gt;""),SUMPRODUCT((A_remplir!A728:A1717=A715)*A_remplir!D728:D1717),"")</f>
        <v/>
      </c>
      <c r="BD715" s="9"/>
      <c r="BE715" s="9"/>
      <c r="BF715" s="9"/>
      <c r="BG715" s="9"/>
      <c r="BH715" s="9"/>
      <c r="BI715" s="9"/>
      <c r="BJ715" s="9"/>
      <c r="BK715" s="9"/>
      <c r="BL715" s="9"/>
      <c r="BM715" s="9"/>
      <c r="BN715" s="9"/>
      <c r="BO715" s="9"/>
      <c r="BP715" s="9"/>
      <c r="BQ715" s="9"/>
      <c r="BR715" s="9"/>
      <c r="BS715" s="9"/>
      <c r="BT715" s="9"/>
      <c r="BU715" s="9"/>
      <c r="BV715" s="9"/>
      <c r="BW715" s="9"/>
      <c r="BX715" s="9"/>
      <c r="BY715" s="9"/>
      <c r="BZ715" s="9"/>
      <c r="CA715" s="9"/>
      <c r="CB715" s="9"/>
      <c r="CC715" s="9"/>
      <c r="CD715" s="9"/>
      <c r="CE715" s="9"/>
      <c r="CF715" s="9"/>
      <c r="CG715" s="9"/>
      <c r="CH715" s="9"/>
      <c r="CI715" s="9"/>
      <c r="CJ715" s="9"/>
      <c r="CK715" s="9"/>
      <c r="CL715" s="9"/>
      <c r="CM715" s="9" t="str">
        <f>IF(A_remplir!U728&lt;&gt;"",A_remplir!U728,"")</f>
        <v/>
      </c>
      <c r="CN715" s="9" t="str">
        <f>IF(A_remplir!W728&lt;&gt;"",A_remplir!W728,"")</f>
        <v/>
      </c>
      <c r="CO715" s="36" t="str">
        <f t="shared" si="23"/>
        <v/>
      </c>
    </row>
    <row r="716" spans="1:93" x14ac:dyDescent="0.25">
      <c r="A716" s="9"/>
      <c r="B716" s="9"/>
      <c r="C716" s="9"/>
      <c r="D716" s="9"/>
      <c r="E716" s="9"/>
      <c r="F716" s="9" t="str">
        <f>IF(A716&lt;&gt;"",A_remplir!$B$3,"")</f>
        <v/>
      </c>
      <c r="G716" s="9"/>
      <c r="H716" s="9" t="str">
        <f>IFERROR(VLOOKUP(G716,DONNEES!$C$2:$D$4,2,FALSE),"")</f>
        <v/>
      </c>
      <c r="I716" s="9"/>
      <c r="J716" s="9" t="str">
        <f>IFERROR(VLOOKUP(I716,DONNEES!$A$2:$B$4,2,FALSE),"")</f>
        <v/>
      </c>
      <c r="K716" s="9"/>
      <c r="L716" s="9"/>
      <c r="M716" s="9"/>
      <c r="N716" s="9" t="str">
        <f>IF(IF(A_remplir!B729&lt;&gt;0,A_remplir!B729,A_remplir!D729)=0,"",IF(A_remplir!B729&lt;&gt;0,A_remplir!B729,A_remplir!D729))</f>
        <v/>
      </c>
      <c r="O716" s="9"/>
      <c r="P716" s="9"/>
      <c r="Q716" s="9"/>
      <c r="R716" s="9" t="str">
        <f>IF(A_remplir!L729&lt;&gt;0,A_remplir!L729,"")</f>
        <v/>
      </c>
      <c r="S716" s="9" t="str">
        <f t="shared" si="24"/>
        <v/>
      </c>
      <c r="T716" s="9" t="str">
        <f>IF(A_remplir!I729&lt;&gt;0,A_remplir!I729,"")</f>
        <v/>
      </c>
      <c r="U716" s="9"/>
      <c r="V716" s="39" t="str">
        <f>IF(BC716&lt;&gt;"",A_remplir!$B$6,"")</f>
        <v/>
      </c>
      <c r="W716" s="9"/>
      <c r="X716" s="9"/>
      <c r="Y716" s="9"/>
      <c r="Z716" s="9"/>
      <c r="AA716" s="9"/>
      <c r="AB716" s="9"/>
      <c r="AC716" s="9"/>
      <c r="AD716" s="9"/>
      <c r="AE716" s="9"/>
      <c r="AF716" s="9"/>
      <c r="AG716" s="9"/>
      <c r="AH716" s="9" t="str">
        <f>+IFERROR(VLOOKUP(AG716,DONNEES!M$6:$N715,2,0),"")</f>
        <v/>
      </c>
      <c r="AI716" s="9"/>
      <c r="AJ716" s="9" t="str">
        <f>IF(A_remplir!U729&lt;&gt;"",A_remplir!U729,"")</f>
        <v/>
      </c>
      <c r="AK716" s="9"/>
      <c r="AL716" s="9"/>
      <c r="AM716" s="9"/>
      <c r="AN716" s="9"/>
      <c r="AO716" s="9"/>
      <c r="AP716" s="9"/>
      <c r="AQ716" s="9"/>
      <c r="AR716" s="9"/>
      <c r="AS716" s="9"/>
      <c r="AT716" s="9"/>
      <c r="AU716" s="9"/>
      <c r="AV716" s="9"/>
      <c r="AW716" s="9"/>
      <c r="AX716" s="9"/>
      <c r="AY716" s="9"/>
      <c r="AZ716" s="9"/>
      <c r="BA716" s="9"/>
      <c r="BB716" s="9"/>
      <c r="BC716" s="44" t="str">
        <f>IF(AND(AC716&lt;&gt;"",AF716&lt;&gt;""),SUMPRODUCT((A_remplir!A729:A1718=A716)*A_remplir!D729:D1718),"")</f>
        <v/>
      </c>
      <c r="BD716" s="9"/>
      <c r="BE716" s="9"/>
      <c r="BF716" s="9"/>
      <c r="BG716" s="9"/>
      <c r="BH716" s="9"/>
      <c r="BI716" s="9"/>
      <c r="BJ716" s="9"/>
      <c r="BK716" s="9"/>
      <c r="BL716" s="9"/>
      <c r="BM716" s="9"/>
      <c r="BN716" s="9"/>
      <c r="BO716" s="9"/>
      <c r="BP716" s="9"/>
      <c r="BQ716" s="9"/>
      <c r="BR716" s="9"/>
      <c r="BS716" s="9"/>
      <c r="BT716" s="9"/>
      <c r="BU716" s="9"/>
      <c r="BV716" s="9"/>
      <c r="BW716" s="9"/>
      <c r="BX716" s="9"/>
      <c r="BY716" s="9"/>
      <c r="BZ716" s="9"/>
      <c r="CA716" s="9"/>
      <c r="CB716" s="9"/>
      <c r="CC716" s="9"/>
      <c r="CD716" s="9"/>
      <c r="CE716" s="9"/>
      <c r="CF716" s="9"/>
      <c r="CG716" s="9"/>
      <c r="CH716" s="9"/>
      <c r="CI716" s="9"/>
      <c r="CJ716" s="9"/>
      <c r="CK716" s="9"/>
      <c r="CL716" s="9"/>
      <c r="CM716" s="9" t="str">
        <f>IF(A_remplir!U729&lt;&gt;"",A_remplir!U729,"")</f>
        <v/>
      </c>
      <c r="CN716" s="9" t="str">
        <f>IF(A_remplir!W729&lt;&gt;"",A_remplir!W729,"")</f>
        <v/>
      </c>
      <c r="CO716" s="36" t="str">
        <f t="shared" si="23"/>
        <v/>
      </c>
    </row>
    <row r="717" spans="1:93" x14ac:dyDescent="0.25">
      <c r="A717" s="9"/>
      <c r="B717" s="9"/>
      <c r="C717" s="9"/>
      <c r="D717" s="9"/>
      <c r="E717" s="9"/>
      <c r="F717" s="9" t="str">
        <f>IF(A717&lt;&gt;"",A_remplir!$B$3,"")</f>
        <v/>
      </c>
      <c r="G717" s="9"/>
      <c r="H717" s="9" t="str">
        <f>IFERROR(VLOOKUP(G717,DONNEES!$C$2:$D$4,2,FALSE),"")</f>
        <v/>
      </c>
      <c r="I717" s="9"/>
      <c r="J717" s="9" t="str">
        <f>IFERROR(VLOOKUP(I717,DONNEES!$A$2:$B$4,2,FALSE),"")</f>
        <v/>
      </c>
      <c r="K717" s="9"/>
      <c r="L717" s="9"/>
      <c r="M717" s="9"/>
      <c r="N717" s="9" t="str">
        <f>IF(IF(A_remplir!B730&lt;&gt;0,A_remplir!B730,A_remplir!D730)=0,"",IF(A_remplir!B730&lt;&gt;0,A_remplir!B730,A_remplir!D730))</f>
        <v/>
      </c>
      <c r="O717" s="9"/>
      <c r="P717" s="9"/>
      <c r="Q717" s="9"/>
      <c r="R717" s="9" t="str">
        <f>IF(A_remplir!L730&lt;&gt;0,A_remplir!L730,"")</f>
        <v/>
      </c>
      <c r="S717" s="9" t="str">
        <f t="shared" si="24"/>
        <v/>
      </c>
      <c r="T717" s="9" t="str">
        <f>IF(A_remplir!I730&lt;&gt;0,A_remplir!I730,"")</f>
        <v/>
      </c>
      <c r="U717" s="9"/>
      <c r="V717" s="39" t="str">
        <f>IF(BC717&lt;&gt;"",A_remplir!$B$6,"")</f>
        <v/>
      </c>
      <c r="W717" s="9"/>
      <c r="X717" s="9"/>
      <c r="Y717" s="9"/>
      <c r="Z717" s="9"/>
      <c r="AA717" s="9"/>
      <c r="AB717" s="9"/>
      <c r="AC717" s="9"/>
      <c r="AD717" s="9"/>
      <c r="AE717" s="9"/>
      <c r="AF717" s="9"/>
      <c r="AG717" s="9"/>
      <c r="AH717" s="9" t="str">
        <f>+IFERROR(VLOOKUP(AG717,DONNEES!M$6:$N716,2,0),"")</f>
        <v/>
      </c>
      <c r="AI717" s="9"/>
      <c r="AJ717" s="9" t="str">
        <f>IF(A_remplir!U730&lt;&gt;"",A_remplir!U730,"")</f>
        <v/>
      </c>
      <c r="AK717" s="9"/>
      <c r="AL717" s="9"/>
      <c r="AM717" s="9"/>
      <c r="AN717" s="9"/>
      <c r="AO717" s="9"/>
      <c r="AP717" s="9"/>
      <c r="AQ717" s="9"/>
      <c r="AR717" s="9"/>
      <c r="AS717" s="9"/>
      <c r="AT717" s="9"/>
      <c r="AU717" s="9"/>
      <c r="AV717" s="9"/>
      <c r="AW717" s="9"/>
      <c r="AX717" s="9"/>
      <c r="AY717" s="9"/>
      <c r="AZ717" s="9"/>
      <c r="BA717" s="9"/>
      <c r="BB717" s="9"/>
      <c r="BC717" s="44" t="str">
        <f>IF(AND(AC717&lt;&gt;"",AF717&lt;&gt;""),SUMPRODUCT((A_remplir!A730:A1719=A717)*A_remplir!D730:D1719),"")</f>
        <v/>
      </c>
      <c r="BD717" s="9"/>
      <c r="BE717" s="9"/>
      <c r="BF717" s="9"/>
      <c r="BG717" s="9"/>
      <c r="BH717" s="9"/>
      <c r="BI717" s="9"/>
      <c r="BJ717" s="9"/>
      <c r="BK717" s="9"/>
      <c r="BL717" s="9"/>
      <c r="BM717" s="9"/>
      <c r="BN717" s="9"/>
      <c r="BO717" s="9"/>
      <c r="BP717" s="9"/>
      <c r="BQ717" s="9"/>
      <c r="BR717" s="9"/>
      <c r="BS717" s="9"/>
      <c r="BT717" s="9"/>
      <c r="BU717" s="9"/>
      <c r="BV717" s="9"/>
      <c r="BW717" s="9"/>
      <c r="BX717" s="9"/>
      <c r="BY717" s="9"/>
      <c r="BZ717" s="9"/>
      <c r="CA717" s="9"/>
      <c r="CB717" s="9"/>
      <c r="CC717" s="9"/>
      <c r="CD717" s="9"/>
      <c r="CE717" s="9"/>
      <c r="CF717" s="9"/>
      <c r="CG717" s="9"/>
      <c r="CH717" s="9"/>
      <c r="CI717" s="9"/>
      <c r="CJ717" s="9"/>
      <c r="CK717" s="9"/>
      <c r="CL717" s="9"/>
      <c r="CM717" s="9" t="str">
        <f>IF(A_remplir!U730&lt;&gt;"",A_remplir!U730,"")</f>
        <v/>
      </c>
      <c r="CN717" s="9" t="str">
        <f>IF(A_remplir!W730&lt;&gt;"",A_remplir!W730,"")</f>
        <v/>
      </c>
      <c r="CO717" s="36" t="str">
        <f t="shared" si="23"/>
        <v/>
      </c>
    </row>
    <row r="718" spans="1:93" x14ac:dyDescent="0.25">
      <c r="A718" s="9"/>
      <c r="B718" s="9"/>
      <c r="C718" s="9"/>
      <c r="D718" s="9"/>
      <c r="E718" s="9"/>
      <c r="F718" s="9" t="str">
        <f>IF(A718&lt;&gt;"",A_remplir!$B$3,"")</f>
        <v/>
      </c>
      <c r="G718" s="9"/>
      <c r="H718" s="9" t="str">
        <f>IFERROR(VLOOKUP(G718,DONNEES!$C$2:$D$4,2,FALSE),"")</f>
        <v/>
      </c>
      <c r="I718" s="9"/>
      <c r="J718" s="9" t="str">
        <f>IFERROR(VLOOKUP(I718,DONNEES!$A$2:$B$4,2,FALSE),"")</f>
        <v/>
      </c>
      <c r="K718" s="9"/>
      <c r="L718" s="9"/>
      <c r="M718" s="9"/>
      <c r="N718" s="9" t="str">
        <f>IF(IF(A_remplir!B731&lt;&gt;0,A_remplir!B731,A_remplir!D731)=0,"",IF(A_remplir!B731&lt;&gt;0,A_remplir!B731,A_remplir!D731))</f>
        <v/>
      </c>
      <c r="O718" s="9"/>
      <c r="P718" s="9"/>
      <c r="Q718" s="9"/>
      <c r="R718" s="9" t="str">
        <f>IF(A_remplir!L731&lt;&gt;0,A_remplir!L731,"")</f>
        <v/>
      </c>
      <c r="S718" s="9" t="str">
        <f t="shared" si="24"/>
        <v/>
      </c>
      <c r="T718" s="9" t="str">
        <f>IF(A_remplir!I731&lt;&gt;0,A_remplir!I731,"")</f>
        <v/>
      </c>
      <c r="U718" s="9"/>
      <c r="V718" s="39" t="str">
        <f>IF(BC718&lt;&gt;"",A_remplir!$B$6,"")</f>
        <v/>
      </c>
      <c r="W718" s="9"/>
      <c r="X718" s="9"/>
      <c r="Y718" s="9"/>
      <c r="Z718" s="9"/>
      <c r="AA718" s="9"/>
      <c r="AB718" s="9"/>
      <c r="AC718" s="9"/>
      <c r="AD718" s="9"/>
      <c r="AE718" s="9"/>
      <c r="AF718" s="9"/>
      <c r="AG718" s="9"/>
      <c r="AH718" s="9" t="str">
        <f>+IFERROR(VLOOKUP(AG718,DONNEES!M$6:$N717,2,0),"")</f>
        <v/>
      </c>
      <c r="AI718" s="9"/>
      <c r="AJ718" s="9" t="str">
        <f>IF(A_remplir!U731&lt;&gt;"",A_remplir!U731,"")</f>
        <v/>
      </c>
      <c r="AK718" s="9"/>
      <c r="AL718" s="9"/>
      <c r="AM718" s="9"/>
      <c r="AN718" s="9"/>
      <c r="AO718" s="9"/>
      <c r="AP718" s="9"/>
      <c r="AQ718" s="9"/>
      <c r="AR718" s="9"/>
      <c r="AS718" s="9"/>
      <c r="AT718" s="9"/>
      <c r="AU718" s="9"/>
      <c r="AV718" s="9"/>
      <c r="AW718" s="9"/>
      <c r="AX718" s="9"/>
      <c r="AY718" s="9"/>
      <c r="AZ718" s="9"/>
      <c r="BA718" s="9"/>
      <c r="BB718" s="9"/>
      <c r="BC718" s="44" t="str">
        <f>IF(AND(AC718&lt;&gt;"",AF718&lt;&gt;""),SUMPRODUCT((A_remplir!A731:A1720=A718)*A_remplir!D731:D1720),"")</f>
        <v/>
      </c>
      <c r="BD718" s="9"/>
      <c r="BE718" s="9"/>
      <c r="BF718" s="9"/>
      <c r="BG718" s="9"/>
      <c r="BH718" s="9"/>
      <c r="BI718" s="9"/>
      <c r="BJ718" s="9"/>
      <c r="BK718" s="9"/>
      <c r="BL718" s="9"/>
      <c r="BM718" s="9"/>
      <c r="BN718" s="9"/>
      <c r="BO718" s="9"/>
      <c r="BP718" s="9"/>
      <c r="BQ718" s="9"/>
      <c r="BR718" s="9"/>
      <c r="BS718" s="9"/>
      <c r="BT718" s="9"/>
      <c r="BU718" s="9"/>
      <c r="BV718" s="9"/>
      <c r="BW718" s="9"/>
      <c r="BX718" s="9"/>
      <c r="BY718" s="9"/>
      <c r="BZ718" s="9"/>
      <c r="CA718" s="9"/>
      <c r="CB718" s="9"/>
      <c r="CC718" s="9"/>
      <c r="CD718" s="9"/>
      <c r="CE718" s="9"/>
      <c r="CF718" s="9"/>
      <c r="CG718" s="9"/>
      <c r="CH718" s="9"/>
      <c r="CI718" s="9"/>
      <c r="CJ718" s="9"/>
      <c r="CK718" s="9"/>
      <c r="CL718" s="9"/>
      <c r="CM718" s="9" t="str">
        <f>IF(A_remplir!U731&lt;&gt;"",A_remplir!U731,"")</f>
        <v/>
      </c>
      <c r="CN718" s="9" t="str">
        <f>IF(A_remplir!W731&lt;&gt;"",A_remplir!W731,"")</f>
        <v/>
      </c>
      <c r="CO718" s="36" t="str">
        <f t="shared" si="23"/>
        <v/>
      </c>
    </row>
    <row r="719" spans="1:93" x14ac:dyDescent="0.25">
      <c r="A719" s="9"/>
      <c r="B719" s="9"/>
      <c r="C719" s="9"/>
      <c r="D719" s="9"/>
      <c r="E719" s="9"/>
      <c r="F719" s="9" t="str">
        <f>IF(A719&lt;&gt;"",A_remplir!$B$3,"")</f>
        <v/>
      </c>
      <c r="G719" s="9"/>
      <c r="H719" s="9" t="str">
        <f>IFERROR(VLOOKUP(G719,DONNEES!$C$2:$D$4,2,FALSE),"")</f>
        <v/>
      </c>
      <c r="I719" s="9"/>
      <c r="J719" s="9" t="str">
        <f>IFERROR(VLOOKUP(I719,DONNEES!$A$2:$B$4,2,FALSE),"")</f>
        <v/>
      </c>
      <c r="K719" s="9"/>
      <c r="L719" s="9"/>
      <c r="M719" s="9"/>
      <c r="N719" s="9" t="str">
        <f>IF(IF(A_remplir!B732&lt;&gt;0,A_remplir!B732,A_remplir!D732)=0,"",IF(A_remplir!B732&lt;&gt;0,A_remplir!B732,A_remplir!D732))</f>
        <v/>
      </c>
      <c r="O719" s="9"/>
      <c r="P719" s="9"/>
      <c r="Q719" s="9"/>
      <c r="R719" s="9" t="str">
        <f>IF(A_remplir!L732&lt;&gt;0,A_remplir!L732,"")</f>
        <v/>
      </c>
      <c r="S719" s="9" t="str">
        <f t="shared" si="24"/>
        <v/>
      </c>
      <c r="T719" s="9" t="str">
        <f>IF(A_remplir!I732&lt;&gt;0,A_remplir!I732,"")</f>
        <v/>
      </c>
      <c r="U719" s="9"/>
      <c r="V719" s="39" t="str">
        <f>IF(BC719&lt;&gt;"",A_remplir!$B$6,"")</f>
        <v/>
      </c>
      <c r="W719" s="9"/>
      <c r="X719" s="9"/>
      <c r="Y719" s="9"/>
      <c r="Z719" s="9"/>
      <c r="AA719" s="9"/>
      <c r="AB719" s="9"/>
      <c r="AC719" s="9"/>
      <c r="AD719" s="9"/>
      <c r="AE719" s="9"/>
      <c r="AF719" s="9"/>
      <c r="AG719" s="9"/>
      <c r="AH719" s="9" t="str">
        <f>+IFERROR(VLOOKUP(AG719,DONNEES!M$6:$N718,2,0),"")</f>
        <v/>
      </c>
      <c r="AI719" s="9"/>
      <c r="AJ719" s="9" t="str">
        <f>IF(A_remplir!U732&lt;&gt;"",A_remplir!U732,"")</f>
        <v/>
      </c>
      <c r="AK719" s="9"/>
      <c r="AL719" s="9"/>
      <c r="AM719" s="9"/>
      <c r="AN719" s="9"/>
      <c r="AO719" s="9"/>
      <c r="AP719" s="9"/>
      <c r="AQ719" s="9"/>
      <c r="AR719" s="9"/>
      <c r="AS719" s="9"/>
      <c r="AT719" s="9"/>
      <c r="AU719" s="9"/>
      <c r="AV719" s="9"/>
      <c r="AW719" s="9"/>
      <c r="AX719" s="9"/>
      <c r="AY719" s="9"/>
      <c r="AZ719" s="9"/>
      <c r="BA719" s="9"/>
      <c r="BB719" s="9"/>
      <c r="BC719" s="44" t="str">
        <f>IF(AND(AC719&lt;&gt;"",AF719&lt;&gt;""),SUMPRODUCT((A_remplir!A732:A1721=A719)*A_remplir!D732:D1721),"")</f>
        <v/>
      </c>
      <c r="BD719" s="9"/>
      <c r="BE719" s="9"/>
      <c r="BF719" s="9"/>
      <c r="BG719" s="9"/>
      <c r="BH719" s="9"/>
      <c r="BI719" s="9"/>
      <c r="BJ719" s="9"/>
      <c r="BK719" s="9"/>
      <c r="BL719" s="9"/>
      <c r="BM719" s="9"/>
      <c r="BN719" s="9"/>
      <c r="BO719" s="9"/>
      <c r="BP719" s="9"/>
      <c r="BQ719" s="9"/>
      <c r="BR719" s="9"/>
      <c r="BS719" s="9"/>
      <c r="BT719" s="9"/>
      <c r="BU719" s="9"/>
      <c r="BV719" s="9"/>
      <c r="BW719" s="9"/>
      <c r="BX719" s="9"/>
      <c r="BY719" s="9"/>
      <c r="BZ719" s="9"/>
      <c r="CA719" s="9"/>
      <c r="CB719" s="9"/>
      <c r="CC719" s="9"/>
      <c r="CD719" s="9"/>
      <c r="CE719" s="9"/>
      <c r="CF719" s="9"/>
      <c r="CG719" s="9"/>
      <c r="CH719" s="9"/>
      <c r="CI719" s="9"/>
      <c r="CJ719" s="9"/>
      <c r="CK719" s="9"/>
      <c r="CL719" s="9"/>
      <c r="CM719" s="9" t="str">
        <f>IF(A_remplir!U732&lt;&gt;"",A_remplir!U732,"")</f>
        <v/>
      </c>
      <c r="CN719" s="9" t="str">
        <f>IF(A_remplir!W732&lt;&gt;"",A_remplir!W732,"")</f>
        <v/>
      </c>
      <c r="CO719" s="36" t="str">
        <f t="shared" si="23"/>
        <v/>
      </c>
    </row>
    <row r="720" spans="1:93" x14ac:dyDescent="0.25">
      <c r="A720" s="9"/>
      <c r="B720" s="9"/>
      <c r="C720" s="9"/>
      <c r="D720" s="9"/>
      <c r="E720" s="9"/>
      <c r="F720" s="9" t="str">
        <f>IF(A720&lt;&gt;"",A_remplir!$B$3,"")</f>
        <v/>
      </c>
      <c r="G720" s="9"/>
      <c r="H720" s="9" t="str">
        <f>IFERROR(VLOOKUP(G720,DONNEES!$C$2:$D$4,2,FALSE),"")</f>
        <v/>
      </c>
      <c r="I720" s="9"/>
      <c r="J720" s="9" t="str">
        <f>IFERROR(VLOOKUP(I720,DONNEES!$A$2:$B$4,2,FALSE),"")</f>
        <v/>
      </c>
      <c r="K720" s="9"/>
      <c r="L720" s="9"/>
      <c r="M720" s="9"/>
      <c r="N720" s="9" t="str">
        <f>IF(IF(A_remplir!B733&lt;&gt;0,A_remplir!B733,A_remplir!D733)=0,"",IF(A_remplir!B733&lt;&gt;0,A_remplir!B733,A_remplir!D733))</f>
        <v/>
      </c>
      <c r="O720" s="9"/>
      <c r="P720" s="9"/>
      <c r="Q720" s="9"/>
      <c r="R720" s="9" t="str">
        <f>IF(A_remplir!L733&lt;&gt;0,A_remplir!L733,"")</f>
        <v/>
      </c>
      <c r="S720" s="9" t="str">
        <f t="shared" si="24"/>
        <v/>
      </c>
      <c r="T720" s="9" t="str">
        <f>IF(A_remplir!I733&lt;&gt;0,A_remplir!I733,"")</f>
        <v/>
      </c>
      <c r="U720" s="9"/>
      <c r="V720" s="39" t="str">
        <f>IF(BC720&lt;&gt;"",A_remplir!$B$6,"")</f>
        <v/>
      </c>
      <c r="W720" s="9"/>
      <c r="X720" s="9"/>
      <c r="Y720" s="9"/>
      <c r="Z720" s="9"/>
      <c r="AA720" s="9"/>
      <c r="AB720" s="9"/>
      <c r="AC720" s="9"/>
      <c r="AD720" s="9"/>
      <c r="AE720" s="9"/>
      <c r="AF720" s="9"/>
      <c r="AG720" s="9"/>
      <c r="AH720" s="9" t="str">
        <f>+IFERROR(VLOOKUP(AG720,DONNEES!M$6:$N719,2,0),"")</f>
        <v/>
      </c>
      <c r="AI720" s="9"/>
      <c r="AJ720" s="9" t="str">
        <f>IF(A_remplir!U733&lt;&gt;"",A_remplir!U733,"")</f>
        <v/>
      </c>
      <c r="AK720" s="9"/>
      <c r="AL720" s="9"/>
      <c r="AM720" s="9"/>
      <c r="AN720" s="9"/>
      <c r="AO720" s="9"/>
      <c r="AP720" s="9"/>
      <c r="AQ720" s="9"/>
      <c r="AR720" s="9"/>
      <c r="AS720" s="9"/>
      <c r="AT720" s="9"/>
      <c r="AU720" s="9"/>
      <c r="AV720" s="9"/>
      <c r="AW720" s="9"/>
      <c r="AX720" s="9"/>
      <c r="AY720" s="9"/>
      <c r="AZ720" s="9"/>
      <c r="BA720" s="9"/>
      <c r="BB720" s="9"/>
      <c r="BC720" s="44" t="str">
        <f>IF(AND(AC720&lt;&gt;"",AF720&lt;&gt;""),SUMPRODUCT((A_remplir!A733:A1722=A720)*A_remplir!D733:D1722),"")</f>
        <v/>
      </c>
      <c r="BD720" s="9"/>
      <c r="BE720" s="9"/>
      <c r="BF720" s="9"/>
      <c r="BG720" s="9"/>
      <c r="BH720" s="9"/>
      <c r="BI720" s="9"/>
      <c r="BJ720" s="9"/>
      <c r="BK720" s="9"/>
      <c r="BL720" s="9"/>
      <c r="BM720" s="9"/>
      <c r="BN720" s="9"/>
      <c r="BO720" s="9"/>
      <c r="BP720" s="9"/>
      <c r="BQ720" s="9"/>
      <c r="BR720" s="9"/>
      <c r="BS720" s="9"/>
      <c r="BT720" s="9"/>
      <c r="BU720" s="9"/>
      <c r="BV720" s="9"/>
      <c r="BW720" s="9"/>
      <c r="BX720" s="9"/>
      <c r="BY720" s="9"/>
      <c r="BZ720" s="9"/>
      <c r="CA720" s="9"/>
      <c r="CB720" s="9"/>
      <c r="CC720" s="9"/>
      <c r="CD720" s="9"/>
      <c r="CE720" s="9"/>
      <c r="CF720" s="9"/>
      <c r="CG720" s="9"/>
      <c r="CH720" s="9"/>
      <c r="CI720" s="9"/>
      <c r="CJ720" s="9"/>
      <c r="CK720" s="9"/>
      <c r="CL720" s="9"/>
      <c r="CM720" s="9" t="str">
        <f>IF(A_remplir!U733&lt;&gt;"",A_remplir!U733,"")</f>
        <v/>
      </c>
      <c r="CN720" s="9" t="str">
        <f>IF(A_remplir!W733&lt;&gt;"",A_remplir!W733,"")</f>
        <v/>
      </c>
      <c r="CO720" s="36" t="str">
        <f t="shared" si="23"/>
        <v/>
      </c>
    </row>
    <row r="721" spans="1:93" x14ac:dyDescent="0.25">
      <c r="A721" s="9"/>
      <c r="B721" s="9"/>
      <c r="C721" s="9"/>
      <c r="D721" s="9"/>
      <c r="E721" s="9"/>
      <c r="F721" s="9" t="str">
        <f>IF(A721&lt;&gt;"",A_remplir!$B$3,"")</f>
        <v/>
      </c>
      <c r="G721" s="9"/>
      <c r="H721" s="9" t="str">
        <f>IFERROR(VLOOKUP(G721,DONNEES!$C$2:$D$4,2,FALSE),"")</f>
        <v/>
      </c>
      <c r="I721" s="9"/>
      <c r="J721" s="9" t="str">
        <f>IFERROR(VLOOKUP(I721,DONNEES!$A$2:$B$4,2,FALSE),"")</f>
        <v/>
      </c>
      <c r="K721" s="9"/>
      <c r="L721" s="9"/>
      <c r="M721" s="9"/>
      <c r="N721" s="9" t="str">
        <f>IF(IF(A_remplir!B734&lt;&gt;0,A_remplir!B734,A_remplir!D734)=0,"",IF(A_remplir!B734&lt;&gt;0,A_remplir!B734,A_remplir!D734))</f>
        <v/>
      </c>
      <c r="O721" s="9"/>
      <c r="P721" s="9"/>
      <c r="Q721" s="9"/>
      <c r="R721" s="9" t="str">
        <f>IF(A_remplir!L734&lt;&gt;0,A_remplir!L734,"")</f>
        <v/>
      </c>
      <c r="S721" s="9" t="str">
        <f t="shared" si="24"/>
        <v/>
      </c>
      <c r="T721" s="9" t="str">
        <f>IF(A_remplir!I734&lt;&gt;0,A_remplir!I734,"")</f>
        <v/>
      </c>
      <c r="U721" s="9"/>
      <c r="V721" s="39" t="str">
        <f>IF(BC721&lt;&gt;"",A_remplir!$B$6,"")</f>
        <v/>
      </c>
      <c r="W721" s="9"/>
      <c r="X721" s="9"/>
      <c r="Y721" s="9"/>
      <c r="Z721" s="9"/>
      <c r="AA721" s="9"/>
      <c r="AB721" s="9"/>
      <c r="AC721" s="9"/>
      <c r="AD721" s="9"/>
      <c r="AE721" s="9"/>
      <c r="AF721" s="9"/>
      <c r="AG721" s="9"/>
      <c r="AH721" s="9" t="str">
        <f>+IFERROR(VLOOKUP(AG721,DONNEES!M$6:$N720,2,0),"")</f>
        <v/>
      </c>
      <c r="AI721" s="9"/>
      <c r="AJ721" s="9" t="str">
        <f>IF(A_remplir!U734&lt;&gt;"",A_remplir!U734,"")</f>
        <v/>
      </c>
      <c r="AK721" s="9"/>
      <c r="AL721" s="9"/>
      <c r="AM721" s="9"/>
      <c r="AN721" s="9"/>
      <c r="AO721" s="9"/>
      <c r="AP721" s="9"/>
      <c r="AQ721" s="9"/>
      <c r="AR721" s="9"/>
      <c r="AS721" s="9"/>
      <c r="AT721" s="9"/>
      <c r="AU721" s="9"/>
      <c r="AV721" s="9"/>
      <c r="AW721" s="9"/>
      <c r="AX721" s="9"/>
      <c r="AY721" s="9"/>
      <c r="AZ721" s="9"/>
      <c r="BA721" s="9"/>
      <c r="BB721" s="9"/>
      <c r="BC721" s="44" t="str">
        <f>IF(AND(AC721&lt;&gt;"",AF721&lt;&gt;""),SUMPRODUCT((A_remplir!A734:A1723=A721)*A_remplir!D734:D1723),"")</f>
        <v/>
      </c>
      <c r="BD721" s="9"/>
      <c r="BE721" s="9"/>
      <c r="BF721" s="9"/>
      <c r="BG721" s="9"/>
      <c r="BH721" s="9"/>
      <c r="BI721" s="9"/>
      <c r="BJ721" s="9"/>
      <c r="BK721" s="9"/>
      <c r="BL721" s="9"/>
      <c r="BM721" s="9"/>
      <c r="BN721" s="9"/>
      <c r="BO721" s="9"/>
      <c r="BP721" s="9"/>
      <c r="BQ721" s="9"/>
      <c r="BR721" s="9"/>
      <c r="BS721" s="9"/>
      <c r="BT721" s="9"/>
      <c r="BU721" s="9"/>
      <c r="BV721" s="9"/>
      <c r="BW721" s="9"/>
      <c r="BX721" s="9"/>
      <c r="BY721" s="9"/>
      <c r="BZ721" s="9"/>
      <c r="CA721" s="9"/>
      <c r="CB721" s="9"/>
      <c r="CC721" s="9"/>
      <c r="CD721" s="9"/>
      <c r="CE721" s="9"/>
      <c r="CF721" s="9"/>
      <c r="CG721" s="9"/>
      <c r="CH721" s="9"/>
      <c r="CI721" s="9"/>
      <c r="CJ721" s="9"/>
      <c r="CK721" s="9"/>
      <c r="CL721" s="9"/>
      <c r="CM721" s="9" t="str">
        <f>IF(A_remplir!U734&lt;&gt;"",A_remplir!U734,"")</f>
        <v/>
      </c>
      <c r="CN721" s="9" t="str">
        <f>IF(A_remplir!W734&lt;&gt;"",A_remplir!W734,"")</f>
        <v/>
      </c>
      <c r="CO721" s="36" t="str">
        <f t="shared" si="23"/>
        <v/>
      </c>
    </row>
    <row r="722" spans="1:93" x14ac:dyDescent="0.25">
      <c r="A722" s="9"/>
      <c r="B722" s="9"/>
      <c r="C722" s="9"/>
      <c r="D722" s="9"/>
      <c r="E722" s="9"/>
      <c r="F722" s="9" t="str">
        <f>IF(A722&lt;&gt;"",A_remplir!$B$3,"")</f>
        <v/>
      </c>
      <c r="G722" s="9"/>
      <c r="H722" s="9" t="str">
        <f>IFERROR(VLOOKUP(G722,DONNEES!$C$2:$D$4,2,FALSE),"")</f>
        <v/>
      </c>
      <c r="I722" s="9"/>
      <c r="J722" s="9" t="str">
        <f>IFERROR(VLOOKUP(I722,DONNEES!$A$2:$B$4,2,FALSE),"")</f>
        <v/>
      </c>
      <c r="K722" s="9"/>
      <c r="L722" s="9"/>
      <c r="M722" s="9"/>
      <c r="N722" s="9" t="str">
        <f>IF(IF(A_remplir!B735&lt;&gt;0,A_remplir!B735,A_remplir!D735)=0,"",IF(A_remplir!B735&lt;&gt;0,A_remplir!B735,A_remplir!D735))</f>
        <v/>
      </c>
      <c r="O722" s="9"/>
      <c r="P722" s="9"/>
      <c r="Q722" s="9"/>
      <c r="R722" s="9" t="str">
        <f>IF(A_remplir!L735&lt;&gt;0,A_remplir!L735,"")</f>
        <v/>
      </c>
      <c r="S722" s="9" t="str">
        <f t="shared" si="24"/>
        <v/>
      </c>
      <c r="T722" s="9" t="str">
        <f>IF(A_remplir!I735&lt;&gt;0,A_remplir!I735,"")</f>
        <v/>
      </c>
      <c r="U722" s="9"/>
      <c r="V722" s="39" t="str">
        <f>IF(BC722&lt;&gt;"",A_remplir!$B$6,"")</f>
        <v/>
      </c>
      <c r="W722" s="9"/>
      <c r="X722" s="9"/>
      <c r="Y722" s="9"/>
      <c r="Z722" s="9"/>
      <c r="AA722" s="9"/>
      <c r="AB722" s="9"/>
      <c r="AC722" s="9"/>
      <c r="AD722" s="9"/>
      <c r="AE722" s="9"/>
      <c r="AF722" s="9"/>
      <c r="AG722" s="9"/>
      <c r="AH722" s="9" t="str">
        <f>+IFERROR(VLOOKUP(AG722,DONNEES!M$6:$N721,2,0),"")</f>
        <v/>
      </c>
      <c r="AI722" s="9"/>
      <c r="AJ722" s="9" t="str">
        <f>IF(A_remplir!U735&lt;&gt;"",A_remplir!U735,"")</f>
        <v/>
      </c>
      <c r="AK722" s="9"/>
      <c r="AL722" s="9"/>
      <c r="AM722" s="9"/>
      <c r="AN722" s="9"/>
      <c r="AO722" s="9"/>
      <c r="AP722" s="9"/>
      <c r="AQ722" s="9"/>
      <c r="AR722" s="9"/>
      <c r="AS722" s="9"/>
      <c r="AT722" s="9"/>
      <c r="AU722" s="9"/>
      <c r="AV722" s="9"/>
      <c r="AW722" s="9"/>
      <c r="AX722" s="9"/>
      <c r="AY722" s="9"/>
      <c r="AZ722" s="9"/>
      <c r="BA722" s="9"/>
      <c r="BB722" s="9"/>
      <c r="BC722" s="44" t="str">
        <f>IF(AND(AC722&lt;&gt;"",AF722&lt;&gt;""),SUMPRODUCT((A_remplir!A735:A1724=A722)*A_remplir!D735:D1724),"")</f>
        <v/>
      </c>
      <c r="BD722" s="9"/>
      <c r="BE722" s="9"/>
      <c r="BF722" s="9"/>
      <c r="BG722" s="9"/>
      <c r="BH722" s="9"/>
      <c r="BI722" s="9"/>
      <c r="BJ722" s="9"/>
      <c r="BK722" s="9"/>
      <c r="BL722" s="9"/>
      <c r="BM722" s="9"/>
      <c r="BN722" s="9"/>
      <c r="BO722" s="9"/>
      <c r="BP722" s="9"/>
      <c r="BQ722" s="9"/>
      <c r="BR722" s="9"/>
      <c r="BS722" s="9"/>
      <c r="BT722" s="9"/>
      <c r="BU722" s="9"/>
      <c r="BV722" s="9"/>
      <c r="BW722" s="9"/>
      <c r="BX722" s="9"/>
      <c r="BY722" s="9"/>
      <c r="BZ722" s="9"/>
      <c r="CA722" s="9"/>
      <c r="CB722" s="9"/>
      <c r="CC722" s="9"/>
      <c r="CD722" s="9"/>
      <c r="CE722" s="9"/>
      <c r="CF722" s="9"/>
      <c r="CG722" s="9"/>
      <c r="CH722" s="9"/>
      <c r="CI722" s="9"/>
      <c r="CJ722" s="9"/>
      <c r="CK722" s="9"/>
      <c r="CL722" s="9"/>
      <c r="CM722" s="9" t="str">
        <f>IF(A_remplir!U735&lt;&gt;"",A_remplir!U735,"")</f>
        <v/>
      </c>
      <c r="CN722" s="9" t="str">
        <f>IF(A_remplir!W735&lt;&gt;"",A_remplir!W735,"")</f>
        <v/>
      </c>
      <c r="CO722" s="36" t="str">
        <f t="shared" si="23"/>
        <v/>
      </c>
    </row>
    <row r="723" spans="1:93" x14ac:dyDescent="0.25">
      <c r="A723" s="9"/>
      <c r="B723" s="9"/>
      <c r="C723" s="9"/>
      <c r="D723" s="9"/>
      <c r="E723" s="9"/>
      <c r="F723" s="9" t="str">
        <f>IF(A723&lt;&gt;"",A_remplir!$B$3,"")</f>
        <v/>
      </c>
      <c r="G723" s="9"/>
      <c r="H723" s="9" t="str">
        <f>IFERROR(VLOOKUP(G723,DONNEES!$C$2:$D$4,2,FALSE),"")</f>
        <v/>
      </c>
      <c r="I723" s="9"/>
      <c r="J723" s="9" t="str">
        <f>IFERROR(VLOOKUP(I723,DONNEES!$A$2:$B$4,2,FALSE),"")</f>
        <v/>
      </c>
      <c r="K723" s="9"/>
      <c r="L723" s="9"/>
      <c r="M723" s="9"/>
      <c r="N723" s="9" t="str">
        <f>IF(IF(A_remplir!B736&lt;&gt;0,A_remplir!B736,A_remplir!D736)=0,"",IF(A_remplir!B736&lt;&gt;0,A_remplir!B736,A_remplir!D736))</f>
        <v/>
      </c>
      <c r="O723" s="9"/>
      <c r="P723" s="9"/>
      <c r="Q723" s="9"/>
      <c r="R723" s="9" t="str">
        <f>IF(A_remplir!L736&lt;&gt;0,A_remplir!L736,"")</f>
        <v/>
      </c>
      <c r="S723" s="9" t="str">
        <f t="shared" si="24"/>
        <v/>
      </c>
      <c r="T723" s="9" t="str">
        <f>IF(A_remplir!I736&lt;&gt;0,A_remplir!I736,"")</f>
        <v/>
      </c>
      <c r="U723" s="9"/>
      <c r="V723" s="39" t="str">
        <f>IF(BC723&lt;&gt;"",A_remplir!$B$6,"")</f>
        <v/>
      </c>
      <c r="W723" s="9"/>
      <c r="X723" s="9"/>
      <c r="Y723" s="9"/>
      <c r="Z723" s="9"/>
      <c r="AA723" s="9"/>
      <c r="AB723" s="9"/>
      <c r="AC723" s="9"/>
      <c r="AD723" s="9"/>
      <c r="AE723" s="9"/>
      <c r="AF723" s="9"/>
      <c r="AG723" s="9"/>
      <c r="AH723" s="9" t="str">
        <f>+IFERROR(VLOOKUP(AG723,DONNEES!M$6:$N722,2,0),"")</f>
        <v/>
      </c>
      <c r="AI723" s="9"/>
      <c r="AJ723" s="9" t="str">
        <f>IF(A_remplir!U736&lt;&gt;"",A_remplir!U736,"")</f>
        <v/>
      </c>
      <c r="AK723" s="9"/>
      <c r="AL723" s="9"/>
      <c r="AM723" s="9"/>
      <c r="AN723" s="9"/>
      <c r="AO723" s="9"/>
      <c r="AP723" s="9"/>
      <c r="AQ723" s="9"/>
      <c r="AR723" s="9"/>
      <c r="AS723" s="9"/>
      <c r="AT723" s="9"/>
      <c r="AU723" s="9"/>
      <c r="AV723" s="9"/>
      <c r="AW723" s="9"/>
      <c r="AX723" s="9"/>
      <c r="AY723" s="9"/>
      <c r="AZ723" s="9"/>
      <c r="BA723" s="9"/>
      <c r="BB723" s="9"/>
      <c r="BC723" s="44" t="str">
        <f>IF(AND(AC723&lt;&gt;"",AF723&lt;&gt;""),SUMPRODUCT((A_remplir!A736:A1725=A723)*A_remplir!D736:D1725),"")</f>
        <v/>
      </c>
      <c r="BD723" s="9"/>
      <c r="BE723" s="9"/>
      <c r="BF723" s="9"/>
      <c r="BG723" s="9"/>
      <c r="BH723" s="9"/>
      <c r="BI723" s="9"/>
      <c r="BJ723" s="9"/>
      <c r="BK723" s="9"/>
      <c r="BL723" s="9"/>
      <c r="BM723" s="9"/>
      <c r="BN723" s="9"/>
      <c r="BO723" s="9"/>
      <c r="BP723" s="9"/>
      <c r="BQ723" s="9"/>
      <c r="BR723" s="9"/>
      <c r="BS723" s="9"/>
      <c r="BT723" s="9"/>
      <c r="BU723" s="9"/>
      <c r="BV723" s="9"/>
      <c r="BW723" s="9"/>
      <c r="BX723" s="9"/>
      <c r="BY723" s="9"/>
      <c r="BZ723" s="9"/>
      <c r="CA723" s="9"/>
      <c r="CB723" s="9"/>
      <c r="CC723" s="9"/>
      <c r="CD723" s="9"/>
      <c r="CE723" s="9"/>
      <c r="CF723" s="9"/>
      <c r="CG723" s="9"/>
      <c r="CH723" s="9"/>
      <c r="CI723" s="9"/>
      <c r="CJ723" s="9"/>
      <c r="CK723" s="9"/>
      <c r="CL723" s="9"/>
      <c r="CM723" s="9" t="str">
        <f>IF(A_remplir!U736&lt;&gt;"",A_remplir!U736,"")</f>
        <v/>
      </c>
      <c r="CN723" s="9" t="str">
        <f>IF(A_remplir!W736&lt;&gt;"",A_remplir!W736,"")</f>
        <v/>
      </c>
      <c r="CO723" s="36" t="str">
        <f t="shared" si="23"/>
        <v/>
      </c>
    </row>
    <row r="724" spans="1:93" x14ac:dyDescent="0.25">
      <c r="A724" s="9"/>
      <c r="B724" s="9"/>
      <c r="C724" s="9"/>
      <c r="D724" s="9"/>
      <c r="E724" s="9"/>
      <c r="F724" s="9" t="str">
        <f>IF(A724&lt;&gt;"",A_remplir!$B$3,"")</f>
        <v/>
      </c>
      <c r="G724" s="9"/>
      <c r="H724" s="9" t="str">
        <f>IFERROR(VLOOKUP(G724,DONNEES!$C$2:$D$4,2,FALSE),"")</f>
        <v/>
      </c>
      <c r="I724" s="9"/>
      <c r="J724" s="9" t="str">
        <f>IFERROR(VLOOKUP(I724,DONNEES!$A$2:$B$4,2,FALSE),"")</f>
        <v/>
      </c>
      <c r="K724" s="9"/>
      <c r="L724" s="9"/>
      <c r="M724" s="9"/>
      <c r="N724" s="9" t="str">
        <f>IF(IF(A_remplir!B737&lt;&gt;0,A_remplir!B737,A_remplir!D737)=0,"",IF(A_remplir!B737&lt;&gt;0,A_remplir!B737,A_remplir!D737))</f>
        <v/>
      </c>
      <c r="O724" s="9"/>
      <c r="P724" s="9"/>
      <c r="Q724" s="9"/>
      <c r="R724" s="9" t="str">
        <f>IF(A_remplir!L737&lt;&gt;0,A_remplir!L737,"")</f>
        <v/>
      </c>
      <c r="S724" s="9" t="str">
        <f t="shared" si="24"/>
        <v/>
      </c>
      <c r="T724" s="9" t="str">
        <f>IF(A_remplir!I737&lt;&gt;0,A_remplir!I737,"")</f>
        <v/>
      </c>
      <c r="U724" s="9"/>
      <c r="V724" s="39" t="str">
        <f>IF(BC724&lt;&gt;"",A_remplir!$B$6,"")</f>
        <v/>
      </c>
      <c r="W724" s="9"/>
      <c r="X724" s="9"/>
      <c r="Y724" s="9"/>
      <c r="Z724" s="9"/>
      <c r="AA724" s="9"/>
      <c r="AB724" s="9"/>
      <c r="AC724" s="9"/>
      <c r="AD724" s="9"/>
      <c r="AE724" s="9"/>
      <c r="AF724" s="9"/>
      <c r="AG724" s="9"/>
      <c r="AH724" s="9" t="str">
        <f>+IFERROR(VLOOKUP(AG724,DONNEES!M$6:$N723,2,0),"")</f>
        <v/>
      </c>
      <c r="AI724" s="9"/>
      <c r="AJ724" s="9" t="str">
        <f>IF(A_remplir!U737&lt;&gt;"",A_remplir!U737,"")</f>
        <v/>
      </c>
      <c r="AK724" s="9"/>
      <c r="AL724" s="9"/>
      <c r="AM724" s="9"/>
      <c r="AN724" s="9"/>
      <c r="AO724" s="9"/>
      <c r="AP724" s="9"/>
      <c r="AQ724" s="9"/>
      <c r="AR724" s="9"/>
      <c r="AS724" s="9"/>
      <c r="AT724" s="9"/>
      <c r="AU724" s="9"/>
      <c r="AV724" s="9"/>
      <c r="AW724" s="9"/>
      <c r="AX724" s="9"/>
      <c r="AY724" s="9"/>
      <c r="AZ724" s="9"/>
      <c r="BA724" s="9"/>
      <c r="BB724" s="9"/>
      <c r="BC724" s="44" t="str">
        <f>IF(AND(AC724&lt;&gt;"",AF724&lt;&gt;""),SUMPRODUCT((A_remplir!A737:A1726=A724)*A_remplir!D737:D1726),"")</f>
        <v/>
      </c>
      <c r="BD724" s="9"/>
      <c r="BE724" s="9"/>
      <c r="BF724" s="9"/>
      <c r="BG724" s="9"/>
      <c r="BH724" s="9"/>
      <c r="BI724" s="9"/>
      <c r="BJ724" s="9"/>
      <c r="BK724" s="9"/>
      <c r="BL724" s="9"/>
      <c r="BM724" s="9"/>
      <c r="BN724" s="9"/>
      <c r="BO724" s="9"/>
      <c r="BP724" s="9"/>
      <c r="BQ724" s="9"/>
      <c r="BR724" s="9"/>
      <c r="BS724" s="9"/>
      <c r="BT724" s="9"/>
      <c r="BU724" s="9"/>
      <c r="BV724" s="9"/>
      <c r="BW724" s="9"/>
      <c r="BX724" s="9"/>
      <c r="BY724" s="9"/>
      <c r="BZ724" s="9"/>
      <c r="CA724" s="9"/>
      <c r="CB724" s="9"/>
      <c r="CC724" s="9"/>
      <c r="CD724" s="9"/>
      <c r="CE724" s="9"/>
      <c r="CF724" s="9"/>
      <c r="CG724" s="9"/>
      <c r="CH724" s="9"/>
      <c r="CI724" s="9"/>
      <c r="CJ724" s="9"/>
      <c r="CK724" s="9"/>
      <c r="CL724" s="9"/>
      <c r="CM724" s="9" t="str">
        <f>IF(A_remplir!U737&lt;&gt;"",A_remplir!U737,"")</f>
        <v/>
      </c>
      <c r="CN724" s="9" t="str">
        <f>IF(A_remplir!W737&lt;&gt;"",A_remplir!W737,"")</f>
        <v/>
      </c>
      <c r="CO724" s="36" t="str">
        <f t="shared" si="23"/>
        <v/>
      </c>
    </row>
    <row r="725" spans="1:93" x14ac:dyDescent="0.25">
      <c r="A725" s="9"/>
      <c r="B725" s="9"/>
      <c r="C725" s="9"/>
      <c r="D725" s="9"/>
      <c r="E725" s="9"/>
      <c r="F725" s="9" t="str">
        <f>IF(A725&lt;&gt;"",A_remplir!$B$3,"")</f>
        <v/>
      </c>
      <c r="G725" s="9"/>
      <c r="H725" s="9" t="str">
        <f>IFERROR(VLOOKUP(G725,DONNEES!$C$2:$D$4,2,FALSE),"")</f>
        <v/>
      </c>
      <c r="I725" s="9"/>
      <c r="J725" s="9" t="str">
        <f>IFERROR(VLOOKUP(I725,DONNEES!$A$2:$B$4,2,FALSE),"")</f>
        <v/>
      </c>
      <c r="K725" s="9"/>
      <c r="L725" s="9"/>
      <c r="M725" s="9"/>
      <c r="N725" s="9" t="str">
        <f>IF(IF(A_remplir!B738&lt;&gt;0,A_remplir!B738,A_remplir!D738)=0,"",IF(A_remplir!B738&lt;&gt;0,A_remplir!B738,A_remplir!D738))</f>
        <v/>
      </c>
      <c r="O725" s="9"/>
      <c r="P725" s="9"/>
      <c r="Q725" s="9"/>
      <c r="R725" s="9" t="str">
        <f>IF(A_remplir!L738&lt;&gt;0,A_remplir!L738,"")</f>
        <v/>
      </c>
      <c r="S725" s="9" t="str">
        <f t="shared" si="24"/>
        <v/>
      </c>
      <c r="T725" s="9" t="str">
        <f>IF(A_remplir!I738&lt;&gt;0,A_remplir!I738,"")</f>
        <v/>
      </c>
      <c r="U725" s="9"/>
      <c r="V725" s="39" t="str">
        <f>IF(BC725&lt;&gt;"",A_remplir!$B$6,"")</f>
        <v/>
      </c>
      <c r="W725" s="9"/>
      <c r="X725" s="9"/>
      <c r="Y725" s="9"/>
      <c r="Z725" s="9"/>
      <c r="AA725" s="9"/>
      <c r="AB725" s="9"/>
      <c r="AC725" s="9"/>
      <c r="AD725" s="9"/>
      <c r="AE725" s="9"/>
      <c r="AF725" s="9"/>
      <c r="AG725" s="9"/>
      <c r="AH725" s="9" t="str">
        <f>+IFERROR(VLOOKUP(AG725,DONNEES!M$6:$N724,2,0),"")</f>
        <v/>
      </c>
      <c r="AI725" s="9"/>
      <c r="AJ725" s="9" t="str">
        <f>IF(A_remplir!U738&lt;&gt;"",A_remplir!U738,"")</f>
        <v/>
      </c>
      <c r="AK725" s="9"/>
      <c r="AL725" s="9"/>
      <c r="AM725" s="9"/>
      <c r="AN725" s="9"/>
      <c r="AO725" s="9"/>
      <c r="AP725" s="9"/>
      <c r="AQ725" s="9"/>
      <c r="AR725" s="9"/>
      <c r="AS725" s="9"/>
      <c r="AT725" s="9"/>
      <c r="AU725" s="9"/>
      <c r="AV725" s="9"/>
      <c r="AW725" s="9"/>
      <c r="AX725" s="9"/>
      <c r="AY725" s="9"/>
      <c r="AZ725" s="9"/>
      <c r="BA725" s="9"/>
      <c r="BB725" s="9"/>
      <c r="BC725" s="44" t="str">
        <f>IF(AND(AC725&lt;&gt;"",AF725&lt;&gt;""),SUMPRODUCT((A_remplir!A738:A1727=A725)*A_remplir!D738:D1727),"")</f>
        <v/>
      </c>
      <c r="BD725" s="9"/>
      <c r="BE725" s="9"/>
      <c r="BF725" s="9"/>
      <c r="BG725" s="9"/>
      <c r="BH725" s="9"/>
      <c r="BI725" s="9"/>
      <c r="BJ725" s="9"/>
      <c r="BK725" s="9"/>
      <c r="BL725" s="9"/>
      <c r="BM725" s="9"/>
      <c r="BN725" s="9"/>
      <c r="BO725" s="9"/>
      <c r="BP725" s="9"/>
      <c r="BQ725" s="9"/>
      <c r="BR725" s="9"/>
      <c r="BS725" s="9"/>
      <c r="BT725" s="9"/>
      <c r="BU725" s="9"/>
      <c r="BV725" s="9"/>
      <c r="BW725" s="9"/>
      <c r="BX725" s="9"/>
      <c r="BY725" s="9"/>
      <c r="BZ725" s="9"/>
      <c r="CA725" s="9"/>
      <c r="CB725" s="9"/>
      <c r="CC725" s="9"/>
      <c r="CD725" s="9"/>
      <c r="CE725" s="9"/>
      <c r="CF725" s="9"/>
      <c r="CG725" s="9"/>
      <c r="CH725" s="9"/>
      <c r="CI725" s="9"/>
      <c r="CJ725" s="9"/>
      <c r="CK725" s="9"/>
      <c r="CL725" s="9"/>
      <c r="CM725" s="9" t="str">
        <f>IF(A_remplir!U738&lt;&gt;"",A_remplir!U738,"")</f>
        <v/>
      </c>
      <c r="CN725" s="9" t="str">
        <f>IF(A_remplir!W738&lt;&gt;"",A_remplir!W738,"")</f>
        <v/>
      </c>
      <c r="CO725" s="36" t="str">
        <f t="shared" si="23"/>
        <v/>
      </c>
    </row>
    <row r="726" spans="1:93" x14ac:dyDescent="0.25">
      <c r="A726" s="9"/>
      <c r="B726" s="9"/>
      <c r="C726" s="9"/>
      <c r="D726" s="9"/>
      <c r="E726" s="9"/>
      <c r="F726" s="9" t="str">
        <f>IF(A726&lt;&gt;"",A_remplir!$B$3,"")</f>
        <v/>
      </c>
      <c r="G726" s="9"/>
      <c r="H726" s="9" t="str">
        <f>IFERROR(VLOOKUP(G726,DONNEES!$C$2:$D$4,2,FALSE),"")</f>
        <v/>
      </c>
      <c r="I726" s="9"/>
      <c r="J726" s="9" t="str">
        <f>IFERROR(VLOOKUP(I726,DONNEES!$A$2:$B$4,2,FALSE),"")</f>
        <v/>
      </c>
      <c r="K726" s="9"/>
      <c r="L726" s="9"/>
      <c r="M726" s="9"/>
      <c r="N726" s="9" t="str">
        <f>IF(IF(A_remplir!B739&lt;&gt;0,A_remplir!B739,A_remplir!D739)=0,"",IF(A_remplir!B739&lt;&gt;0,A_remplir!B739,A_remplir!D739))</f>
        <v/>
      </c>
      <c r="O726" s="9"/>
      <c r="P726" s="9"/>
      <c r="Q726" s="9"/>
      <c r="R726" s="9" t="str">
        <f>IF(A_remplir!L739&lt;&gt;0,A_remplir!L739,"")</f>
        <v/>
      </c>
      <c r="S726" s="9" t="str">
        <f t="shared" si="24"/>
        <v/>
      </c>
      <c r="T726" s="9" t="str">
        <f>IF(A_remplir!I739&lt;&gt;0,A_remplir!I739,"")</f>
        <v/>
      </c>
      <c r="U726" s="9"/>
      <c r="V726" s="39" t="str">
        <f>IF(BC726&lt;&gt;"",A_remplir!$B$6,"")</f>
        <v/>
      </c>
      <c r="W726" s="9"/>
      <c r="X726" s="9"/>
      <c r="Y726" s="9"/>
      <c r="Z726" s="9"/>
      <c r="AA726" s="9"/>
      <c r="AB726" s="9"/>
      <c r="AC726" s="9"/>
      <c r="AD726" s="9"/>
      <c r="AE726" s="9"/>
      <c r="AF726" s="9"/>
      <c r="AG726" s="9"/>
      <c r="AH726" s="9" t="str">
        <f>+IFERROR(VLOOKUP(AG726,DONNEES!M$6:$N725,2,0),"")</f>
        <v/>
      </c>
      <c r="AI726" s="9"/>
      <c r="AJ726" s="9" t="str">
        <f>IF(A_remplir!U739&lt;&gt;"",A_remplir!U739,"")</f>
        <v/>
      </c>
      <c r="AK726" s="9"/>
      <c r="AL726" s="9"/>
      <c r="AM726" s="9"/>
      <c r="AN726" s="9"/>
      <c r="AO726" s="9"/>
      <c r="AP726" s="9"/>
      <c r="AQ726" s="9"/>
      <c r="AR726" s="9"/>
      <c r="AS726" s="9"/>
      <c r="AT726" s="9"/>
      <c r="AU726" s="9"/>
      <c r="AV726" s="9"/>
      <c r="AW726" s="9"/>
      <c r="AX726" s="9"/>
      <c r="AY726" s="9"/>
      <c r="AZ726" s="9"/>
      <c r="BA726" s="9"/>
      <c r="BB726" s="9"/>
      <c r="BC726" s="44" t="str">
        <f>IF(AND(AC726&lt;&gt;"",AF726&lt;&gt;""),SUMPRODUCT((A_remplir!A739:A1728=A726)*A_remplir!D739:D1728),"")</f>
        <v/>
      </c>
      <c r="BD726" s="9"/>
      <c r="BE726" s="9"/>
      <c r="BF726" s="9"/>
      <c r="BG726" s="9"/>
      <c r="BH726" s="9"/>
      <c r="BI726" s="9"/>
      <c r="BJ726" s="9"/>
      <c r="BK726" s="9"/>
      <c r="BL726" s="9"/>
      <c r="BM726" s="9"/>
      <c r="BN726" s="9"/>
      <c r="BO726" s="9"/>
      <c r="BP726" s="9"/>
      <c r="BQ726" s="9"/>
      <c r="BR726" s="9"/>
      <c r="BS726" s="9"/>
      <c r="BT726" s="9"/>
      <c r="BU726" s="9"/>
      <c r="BV726" s="9"/>
      <c r="BW726" s="9"/>
      <c r="BX726" s="9"/>
      <c r="BY726" s="9"/>
      <c r="BZ726" s="9"/>
      <c r="CA726" s="9"/>
      <c r="CB726" s="9"/>
      <c r="CC726" s="9"/>
      <c r="CD726" s="9"/>
      <c r="CE726" s="9"/>
      <c r="CF726" s="9"/>
      <c r="CG726" s="9"/>
      <c r="CH726" s="9"/>
      <c r="CI726" s="9"/>
      <c r="CJ726" s="9"/>
      <c r="CK726" s="9"/>
      <c r="CL726" s="9"/>
      <c r="CM726" s="9" t="str">
        <f>IF(A_remplir!U739&lt;&gt;"",A_remplir!U739,"")</f>
        <v/>
      </c>
      <c r="CN726" s="9" t="str">
        <f>IF(A_remplir!W739&lt;&gt;"",A_remplir!W739,"")</f>
        <v/>
      </c>
      <c r="CO726" s="36" t="str">
        <f t="shared" si="23"/>
        <v/>
      </c>
    </row>
    <row r="727" spans="1:93" x14ac:dyDescent="0.25">
      <c r="A727" s="9"/>
      <c r="B727" s="9"/>
      <c r="C727" s="9"/>
      <c r="D727" s="9"/>
      <c r="E727" s="9"/>
      <c r="F727" s="9" t="str">
        <f>IF(A727&lt;&gt;"",A_remplir!$B$3,"")</f>
        <v/>
      </c>
      <c r="G727" s="9"/>
      <c r="H727" s="9" t="str">
        <f>IFERROR(VLOOKUP(G727,DONNEES!$C$2:$D$4,2,FALSE),"")</f>
        <v/>
      </c>
      <c r="I727" s="9"/>
      <c r="J727" s="9" t="str">
        <f>IFERROR(VLOOKUP(I727,DONNEES!$A$2:$B$4,2,FALSE),"")</f>
        <v/>
      </c>
      <c r="K727" s="9"/>
      <c r="L727" s="9"/>
      <c r="M727" s="9"/>
      <c r="N727" s="9" t="str">
        <f>IF(IF(A_remplir!B740&lt;&gt;0,A_remplir!B740,A_remplir!D740)=0,"",IF(A_remplir!B740&lt;&gt;0,A_remplir!B740,A_remplir!D740))</f>
        <v/>
      </c>
      <c r="O727" s="9"/>
      <c r="P727" s="9"/>
      <c r="Q727" s="9"/>
      <c r="R727" s="9" t="str">
        <f>IF(A_remplir!L740&lt;&gt;0,A_remplir!L740,"")</f>
        <v/>
      </c>
      <c r="S727" s="9" t="str">
        <f t="shared" si="24"/>
        <v/>
      </c>
      <c r="T727" s="9" t="str">
        <f>IF(A_remplir!I740&lt;&gt;0,A_remplir!I740,"")</f>
        <v/>
      </c>
      <c r="U727" s="9"/>
      <c r="V727" s="39" t="str">
        <f>IF(BC727&lt;&gt;"",A_remplir!$B$6,"")</f>
        <v/>
      </c>
      <c r="W727" s="9"/>
      <c r="X727" s="9"/>
      <c r="Y727" s="9"/>
      <c r="Z727" s="9"/>
      <c r="AA727" s="9"/>
      <c r="AB727" s="9"/>
      <c r="AC727" s="9"/>
      <c r="AD727" s="9"/>
      <c r="AE727" s="9"/>
      <c r="AF727" s="9"/>
      <c r="AG727" s="9"/>
      <c r="AH727" s="9" t="str">
        <f>+IFERROR(VLOOKUP(AG727,DONNEES!M$6:$N726,2,0),"")</f>
        <v/>
      </c>
      <c r="AI727" s="9"/>
      <c r="AJ727" s="9" t="str">
        <f>IF(A_remplir!U740&lt;&gt;"",A_remplir!U740,"")</f>
        <v/>
      </c>
      <c r="AK727" s="9"/>
      <c r="AL727" s="9"/>
      <c r="AM727" s="9"/>
      <c r="AN727" s="9"/>
      <c r="AO727" s="9"/>
      <c r="AP727" s="9"/>
      <c r="AQ727" s="9"/>
      <c r="AR727" s="9"/>
      <c r="AS727" s="9"/>
      <c r="AT727" s="9"/>
      <c r="AU727" s="9"/>
      <c r="AV727" s="9"/>
      <c r="AW727" s="9"/>
      <c r="AX727" s="9"/>
      <c r="AY727" s="9"/>
      <c r="AZ727" s="9"/>
      <c r="BA727" s="9"/>
      <c r="BB727" s="9"/>
      <c r="BC727" s="44" t="str">
        <f>IF(AND(AC727&lt;&gt;"",AF727&lt;&gt;""),SUMPRODUCT((A_remplir!A740:A1729=A727)*A_remplir!D740:D1729),"")</f>
        <v/>
      </c>
      <c r="BD727" s="9"/>
      <c r="BE727" s="9"/>
      <c r="BF727" s="9"/>
      <c r="BG727" s="9"/>
      <c r="BH727" s="9"/>
      <c r="BI727" s="9"/>
      <c r="BJ727" s="9"/>
      <c r="BK727" s="9"/>
      <c r="BL727" s="9"/>
      <c r="BM727" s="9"/>
      <c r="BN727" s="9"/>
      <c r="BO727" s="9"/>
      <c r="BP727" s="9"/>
      <c r="BQ727" s="9"/>
      <c r="BR727" s="9"/>
      <c r="BS727" s="9"/>
      <c r="BT727" s="9"/>
      <c r="BU727" s="9"/>
      <c r="BV727" s="9"/>
      <c r="BW727" s="9"/>
      <c r="BX727" s="9"/>
      <c r="BY727" s="9"/>
      <c r="BZ727" s="9"/>
      <c r="CA727" s="9"/>
      <c r="CB727" s="9"/>
      <c r="CC727" s="9"/>
      <c r="CD727" s="9"/>
      <c r="CE727" s="9"/>
      <c r="CF727" s="9"/>
      <c r="CG727" s="9"/>
      <c r="CH727" s="9"/>
      <c r="CI727" s="9"/>
      <c r="CJ727" s="9"/>
      <c r="CK727" s="9"/>
      <c r="CL727" s="9"/>
      <c r="CM727" s="9" t="str">
        <f>IF(A_remplir!U740&lt;&gt;"",A_remplir!U740,"")</f>
        <v/>
      </c>
      <c r="CN727" s="9" t="str">
        <f>IF(A_remplir!W740&lt;&gt;"",A_remplir!W740,"")</f>
        <v/>
      </c>
      <c r="CO727" s="36" t="str">
        <f t="shared" si="23"/>
        <v/>
      </c>
    </row>
    <row r="728" spans="1:93" x14ac:dyDescent="0.25">
      <c r="A728" s="9"/>
      <c r="B728" s="9"/>
      <c r="C728" s="9"/>
      <c r="D728" s="9"/>
      <c r="E728" s="9"/>
      <c r="F728" s="9" t="str">
        <f>IF(A728&lt;&gt;"",A_remplir!$B$3,"")</f>
        <v/>
      </c>
      <c r="G728" s="9"/>
      <c r="H728" s="9" t="str">
        <f>IFERROR(VLOOKUP(G728,DONNEES!$C$2:$D$4,2,FALSE),"")</f>
        <v/>
      </c>
      <c r="I728" s="9"/>
      <c r="J728" s="9" t="str">
        <f>IFERROR(VLOOKUP(I728,DONNEES!$A$2:$B$4,2,FALSE),"")</f>
        <v/>
      </c>
      <c r="K728" s="9"/>
      <c r="L728" s="9"/>
      <c r="M728" s="9"/>
      <c r="N728" s="9" t="str">
        <f>IF(IF(A_remplir!B741&lt;&gt;0,A_remplir!B741,A_remplir!D741)=0,"",IF(A_remplir!B741&lt;&gt;0,A_remplir!B741,A_remplir!D741))</f>
        <v/>
      </c>
      <c r="O728" s="9"/>
      <c r="P728" s="9"/>
      <c r="Q728" s="9"/>
      <c r="R728" s="9" t="str">
        <f>IF(A_remplir!L741&lt;&gt;0,A_remplir!L741,"")</f>
        <v/>
      </c>
      <c r="S728" s="9" t="str">
        <f t="shared" si="24"/>
        <v/>
      </c>
      <c r="T728" s="9" t="str">
        <f>IF(A_remplir!I741&lt;&gt;0,A_remplir!I741,"")</f>
        <v/>
      </c>
      <c r="U728" s="9"/>
      <c r="V728" s="39" t="str">
        <f>IF(BC728&lt;&gt;"",A_remplir!$B$6,"")</f>
        <v/>
      </c>
      <c r="W728" s="9"/>
      <c r="X728" s="9"/>
      <c r="Y728" s="9"/>
      <c r="Z728" s="9"/>
      <c r="AA728" s="9"/>
      <c r="AB728" s="9"/>
      <c r="AC728" s="9"/>
      <c r="AD728" s="9"/>
      <c r="AE728" s="9"/>
      <c r="AF728" s="9"/>
      <c r="AG728" s="9"/>
      <c r="AH728" s="9" t="str">
        <f>+IFERROR(VLOOKUP(AG728,DONNEES!M$6:$N727,2,0),"")</f>
        <v/>
      </c>
      <c r="AI728" s="9"/>
      <c r="AJ728" s="9" t="str">
        <f>IF(A_remplir!U741&lt;&gt;"",A_remplir!U741,"")</f>
        <v/>
      </c>
      <c r="AK728" s="9"/>
      <c r="AL728" s="9"/>
      <c r="AM728" s="9"/>
      <c r="AN728" s="9"/>
      <c r="AO728" s="9"/>
      <c r="AP728" s="9"/>
      <c r="AQ728" s="9"/>
      <c r="AR728" s="9"/>
      <c r="AS728" s="9"/>
      <c r="AT728" s="9"/>
      <c r="AU728" s="9"/>
      <c r="AV728" s="9"/>
      <c r="AW728" s="9"/>
      <c r="AX728" s="9"/>
      <c r="AY728" s="9"/>
      <c r="AZ728" s="9"/>
      <c r="BA728" s="9"/>
      <c r="BB728" s="9"/>
      <c r="BC728" s="44" t="str">
        <f>IF(AND(AC728&lt;&gt;"",AF728&lt;&gt;""),SUMPRODUCT((A_remplir!A741:A1730=A728)*A_remplir!D741:D1730),"")</f>
        <v/>
      </c>
      <c r="BD728" s="9"/>
      <c r="BE728" s="9"/>
      <c r="BF728" s="9"/>
      <c r="BG728" s="9"/>
      <c r="BH728" s="9"/>
      <c r="BI728" s="9"/>
      <c r="BJ728" s="9"/>
      <c r="BK728" s="9"/>
      <c r="BL728" s="9"/>
      <c r="BM728" s="9"/>
      <c r="BN728" s="9"/>
      <c r="BO728" s="9"/>
      <c r="BP728" s="9"/>
      <c r="BQ728" s="9"/>
      <c r="BR728" s="9"/>
      <c r="BS728" s="9"/>
      <c r="BT728" s="9"/>
      <c r="BU728" s="9"/>
      <c r="BV728" s="9"/>
      <c r="BW728" s="9"/>
      <c r="BX728" s="9"/>
      <c r="BY728" s="9"/>
      <c r="BZ728" s="9"/>
      <c r="CA728" s="9"/>
      <c r="CB728" s="9"/>
      <c r="CC728" s="9"/>
      <c r="CD728" s="9"/>
      <c r="CE728" s="9"/>
      <c r="CF728" s="9"/>
      <c r="CG728" s="9"/>
      <c r="CH728" s="9"/>
      <c r="CI728" s="9"/>
      <c r="CJ728" s="9"/>
      <c r="CK728" s="9"/>
      <c r="CL728" s="9"/>
      <c r="CM728" s="9" t="str">
        <f>IF(A_remplir!U741&lt;&gt;"",A_remplir!U741,"")</f>
        <v/>
      </c>
      <c r="CN728" s="9" t="str">
        <f>IF(A_remplir!W741&lt;&gt;"",A_remplir!W741,"")</f>
        <v/>
      </c>
      <c r="CO728" s="36" t="str">
        <f t="shared" si="23"/>
        <v/>
      </c>
    </row>
    <row r="729" spans="1:93" x14ac:dyDescent="0.25">
      <c r="A729" s="9"/>
      <c r="B729" s="9"/>
      <c r="C729" s="9"/>
      <c r="D729" s="9"/>
      <c r="E729" s="9"/>
      <c r="F729" s="9" t="str">
        <f>IF(A729&lt;&gt;"",A_remplir!$B$3,"")</f>
        <v/>
      </c>
      <c r="G729" s="9"/>
      <c r="H729" s="9" t="str">
        <f>IFERROR(VLOOKUP(G729,DONNEES!$C$2:$D$4,2,FALSE),"")</f>
        <v/>
      </c>
      <c r="I729" s="9"/>
      <c r="J729" s="9" t="str">
        <f>IFERROR(VLOOKUP(I729,DONNEES!$A$2:$B$4,2,FALSE),"")</f>
        <v/>
      </c>
      <c r="K729" s="9"/>
      <c r="L729" s="9"/>
      <c r="M729" s="9"/>
      <c r="N729" s="9" t="str">
        <f>IF(IF(A_remplir!B742&lt;&gt;0,A_remplir!B742,A_remplir!D742)=0,"",IF(A_remplir!B742&lt;&gt;0,A_remplir!B742,A_remplir!D742))</f>
        <v/>
      </c>
      <c r="O729" s="9"/>
      <c r="P729" s="9"/>
      <c r="Q729" s="9"/>
      <c r="R729" s="9" t="str">
        <f>IF(A_remplir!L742&lt;&gt;0,A_remplir!L742,"")</f>
        <v/>
      </c>
      <c r="S729" s="9" t="str">
        <f t="shared" si="24"/>
        <v/>
      </c>
      <c r="T729" s="9" t="str">
        <f>IF(A_remplir!I742&lt;&gt;0,A_remplir!I742,"")</f>
        <v/>
      </c>
      <c r="U729" s="9"/>
      <c r="V729" s="39" t="str">
        <f>IF(BC729&lt;&gt;"",A_remplir!$B$6,"")</f>
        <v/>
      </c>
      <c r="W729" s="9"/>
      <c r="X729" s="9"/>
      <c r="Y729" s="9"/>
      <c r="Z729" s="9"/>
      <c r="AA729" s="9"/>
      <c r="AB729" s="9"/>
      <c r="AC729" s="9"/>
      <c r="AD729" s="9"/>
      <c r="AE729" s="9"/>
      <c r="AF729" s="9"/>
      <c r="AG729" s="9"/>
      <c r="AH729" s="9" t="str">
        <f>+IFERROR(VLOOKUP(AG729,DONNEES!M$6:$N728,2,0),"")</f>
        <v/>
      </c>
      <c r="AI729" s="9"/>
      <c r="AJ729" s="9" t="str">
        <f>IF(A_remplir!U742&lt;&gt;"",A_remplir!U742,"")</f>
        <v/>
      </c>
      <c r="AK729" s="9"/>
      <c r="AL729" s="9"/>
      <c r="AM729" s="9"/>
      <c r="AN729" s="9"/>
      <c r="AO729" s="9"/>
      <c r="AP729" s="9"/>
      <c r="AQ729" s="9"/>
      <c r="AR729" s="9"/>
      <c r="AS729" s="9"/>
      <c r="AT729" s="9"/>
      <c r="AU729" s="9"/>
      <c r="AV729" s="9"/>
      <c r="AW729" s="9"/>
      <c r="AX729" s="9"/>
      <c r="AY729" s="9"/>
      <c r="AZ729" s="9"/>
      <c r="BA729" s="9"/>
      <c r="BB729" s="9"/>
      <c r="BC729" s="44" t="str">
        <f>IF(AND(AC729&lt;&gt;"",AF729&lt;&gt;""),SUMPRODUCT((A_remplir!A742:A1731=A729)*A_remplir!D742:D1731),"")</f>
        <v/>
      </c>
      <c r="BD729" s="9"/>
      <c r="BE729" s="9"/>
      <c r="BF729" s="9"/>
      <c r="BG729" s="9"/>
      <c r="BH729" s="9"/>
      <c r="BI729" s="9"/>
      <c r="BJ729" s="9"/>
      <c r="BK729" s="9"/>
      <c r="BL729" s="9"/>
      <c r="BM729" s="9"/>
      <c r="BN729" s="9"/>
      <c r="BO729" s="9"/>
      <c r="BP729" s="9"/>
      <c r="BQ729" s="9"/>
      <c r="BR729" s="9"/>
      <c r="BS729" s="9"/>
      <c r="BT729" s="9"/>
      <c r="BU729" s="9"/>
      <c r="BV729" s="9"/>
      <c r="BW729" s="9"/>
      <c r="BX729" s="9"/>
      <c r="BY729" s="9"/>
      <c r="BZ729" s="9"/>
      <c r="CA729" s="9"/>
      <c r="CB729" s="9"/>
      <c r="CC729" s="9"/>
      <c r="CD729" s="9"/>
      <c r="CE729" s="9"/>
      <c r="CF729" s="9"/>
      <c r="CG729" s="9"/>
      <c r="CH729" s="9"/>
      <c r="CI729" s="9"/>
      <c r="CJ729" s="9"/>
      <c r="CK729" s="9"/>
      <c r="CL729" s="9"/>
      <c r="CM729" s="9" t="str">
        <f>IF(A_remplir!U742&lt;&gt;"",A_remplir!U742,"")</f>
        <v/>
      </c>
      <c r="CN729" s="9" t="str">
        <f>IF(A_remplir!W742&lt;&gt;"",A_remplir!W742,"")</f>
        <v/>
      </c>
      <c r="CO729" s="36" t="str">
        <f t="shared" si="23"/>
        <v/>
      </c>
    </row>
    <row r="730" spans="1:93" x14ac:dyDescent="0.25">
      <c r="A730" s="9"/>
      <c r="B730" s="9"/>
      <c r="C730" s="9"/>
      <c r="D730" s="9"/>
      <c r="E730" s="9"/>
      <c r="F730" s="9" t="str">
        <f>IF(A730&lt;&gt;"",A_remplir!$B$3,"")</f>
        <v/>
      </c>
      <c r="G730" s="9"/>
      <c r="H730" s="9" t="str">
        <f>IFERROR(VLOOKUP(G730,DONNEES!$C$2:$D$4,2,FALSE),"")</f>
        <v/>
      </c>
      <c r="I730" s="9"/>
      <c r="J730" s="9" t="str">
        <f>IFERROR(VLOOKUP(I730,DONNEES!$A$2:$B$4,2,FALSE),"")</f>
        <v/>
      </c>
      <c r="K730" s="9"/>
      <c r="L730" s="9"/>
      <c r="M730" s="9"/>
      <c r="N730" s="9" t="str">
        <f>IF(IF(A_remplir!B743&lt;&gt;0,A_remplir!B743,A_remplir!D743)=0,"",IF(A_remplir!B743&lt;&gt;0,A_remplir!B743,A_remplir!D743))</f>
        <v/>
      </c>
      <c r="O730" s="9"/>
      <c r="P730" s="9"/>
      <c r="Q730" s="9"/>
      <c r="R730" s="9" t="str">
        <f>IF(A_remplir!L743&lt;&gt;0,A_remplir!L743,"")</f>
        <v/>
      </c>
      <c r="S730" s="9" t="str">
        <f t="shared" si="24"/>
        <v/>
      </c>
      <c r="T730" s="9" t="str">
        <f>IF(A_remplir!I743&lt;&gt;0,A_remplir!I743,"")</f>
        <v/>
      </c>
      <c r="U730" s="9"/>
      <c r="V730" s="39" t="str">
        <f>IF(BC730&lt;&gt;"",A_remplir!$B$6,"")</f>
        <v/>
      </c>
      <c r="W730" s="9"/>
      <c r="X730" s="9"/>
      <c r="Y730" s="9"/>
      <c r="Z730" s="9"/>
      <c r="AA730" s="9"/>
      <c r="AB730" s="9"/>
      <c r="AC730" s="9"/>
      <c r="AD730" s="9"/>
      <c r="AE730" s="9"/>
      <c r="AF730" s="9"/>
      <c r="AG730" s="9"/>
      <c r="AH730" s="9" t="str">
        <f>+IFERROR(VLOOKUP(AG730,DONNEES!M$6:$N729,2,0),"")</f>
        <v/>
      </c>
      <c r="AI730" s="9"/>
      <c r="AJ730" s="9" t="str">
        <f>IF(A_remplir!U743&lt;&gt;"",A_remplir!U743,"")</f>
        <v/>
      </c>
      <c r="AK730" s="9"/>
      <c r="AL730" s="9"/>
      <c r="AM730" s="9"/>
      <c r="AN730" s="9"/>
      <c r="AO730" s="9"/>
      <c r="AP730" s="9"/>
      <c r="AQ730" s="9"/>
      <c r="AR730" s="9"/>
      <c r="AS730" s="9"/>
      <c r="AT730" s="9"/>
      <c r="AU730" s="9"/>
      <c r="AV730" s="9"/>
      <c r="AW730" s="9"/>
      <c r="AX730" s="9"/>
      <c r="AY730" s="9"/>
      <c r="AZ730" s="9"/>
      <c r="BA730" s="9"/>
      <c r="BB730" s="9"/>
      <c r="BC730" s="44" t="str">
        <f>IF(AND(AC730&lt;&gt;"",AF730&lt;&gt;""),SUMPRODUCT((A_remplir!A743:A1732=A730)*A_remplir!D743:D1732),"")</f>
        <v/>
      </c>
      <c r="BD730" s="9"/>
      <c r="BE730" s="9"/>
      <c r="BF730" s="9"/>
      <c r="BG730" s="9"/>
      <c r="BH730" s="9"/>
      <c r="BI730" s="9"/>
      <c r="BJ730" s="9"/>
      <c r="BK730" s="9"/>
      <c r="BL730" s="9"/>
      <c r="BM730" s="9"/>
      <c r="BN730" s="9"/>
      <c r="BO730" s="9"/>
      <c r="BP730" s="9"/>
      <c r="BQ730" s="9"/>
      <c r="BR730" s="9"/>
      <c r="BS730" s="9"/>
      <c r="BT730" s="9"/>
      <c r="BU730" s="9"/>
      <c r="BV730" s="9"/>
      <c r="BW730" s="9"/>
      <c r="BX730" s="9"/>
      <c r="BY730" s="9"/>
      <c r="BZ730" s="9"/>
      <c r="CA730" s="9"/>
      <c r="CB730" s="9"/>
      <c r="CC730" s="9"/>
      <c r="CD730" s="9"/>
      <c r="CE730" s="9"/>
      <c r="CF730" s="9"/>
      <c r="CG730" s="9"/>
      <c r="CH730" s="9"/>
      <c r="CI730" s="9"/>
      <c r="CJ730" s="9"/>
      <c r="CK730" s="9"/>
      <c r="CL730" s="9"/>
      <c r="CM730" s="9" t="str">
        <f>IF(A_remplir!U743&lt;&gt;"",A_remplir!U743,"")</f>
        <v/>
      </c>
      <c r="CN730" s="9" t="str">
        <f>IF(A_remplir!W743&lt;&gt;"",A_remplir!W743,"")</f>
        <v/>
      </c>
      <c r="CO730" s="36" t="str">
        <f t="shared" si="23"/>
        <v/>
      </c>
    </row>
    <row r="731" spans="1:93" x14ac:dyDescent="0.25">
      <c r="A731" s="9"/>
      <c r="B731" s="9"/>
      <c r="C731" s="9"/>
      <c r="D731" s="9"/>
      <c r="E731" s="9"/>
      <c r="F731" s="9" t="str">
        <f>IF(A731&lt;&gt;"",A_remplir!$B$3,"")</f>
        <v/>
      </c>
      <c r="G731" s="9"/>
      <c r="H731" s="9" t="str">
        <f>IFERROR(VLOOKUP(G731,DONNEES!$C$2:$D$4,2,FALSE),"")</f>
        <v/>
      </c>
      <c r="I731" s="9"/>
      <c r="J731" s="9" t="str">
        <f>IFERROR(VLOOKUP(I731,DONNEES!$A$2:$B$4,2,FALSE),"")</f>
        <v/>
      </c>
      <c r="K731" s="9"/>
      <c r="L731" s="9"/>
      <c r="M731" s="9"/>
      <c r="N731" s="9" t="str">
        <f>IF(IF(A_remplir!B744&lt;&gt;0,A_remplir!B744,A_remplir!D744)=0,"",IF(A_remplir!B744&lt;&gt;0,A_remplir!B744,A_remplir!D744))</f>
        <v/>
      </c>
      <c r="O731" s="9"/>
      <c r="P731" s="9"/>
      <c r="Q731" s="9"/>
      <c r="R731" s="9" t="str">
        <f>IF(A_remplir!L744&lt;&gt;0,A_remplir!L744,"")</f>
        <v/>
      </c>
      <c r="S731" s="9" t="str">
        <f t="shared" si="24"/>
        <v/>
      </c>
      <c r="T731" s="9" t="str">
        <f>IF(A_remplir!I744&lt;&gt;0,A_remplir!I744,"")</f>
        <v/>
      </c>
      <c r="U731" s="9"/>
      <c r="V731" s="39" t="str">
        <f>IF(BC731&lt;&gt;"",A_remplir!$B$6,"")</f>
        <v/>
      </c>
      <c r="W731" s="9"/>
      <c r="X731" s="9"/>
      <c r="Y731" s="9"/>
      <c r="Z731" s="9"/>
      <c r="AA731" s="9"/>
      <c r="AB731" s="9"/>
      <c r="AC731" s="9"/>
      <c r="AD731" s="9"/>
      <c r="AE731" s="9"/>
      <c r="AF731" s="9"/>
      <c r="AG731" s="9"/>
      <c r="AH731" s="9" t="str">
        <f>+IFERROR(VLOOKUP(AG731,DONNEES!M$6:$N730,2,0),"")</f>
        <v/>
      </c>
      <c r="AI731" s="9"/>
      <c r="AJ731" s="9" t="str">
        <f>IF(A_remplir!U744&lt;&gt;"",A_remplir!U744,"")</f>
        <v/>
      </c>
      <c r="AK731" s="9"/>
      <c r="AL731" s="9"/>
      <c r="AM731" s="9"/>
      <c r="AN731" s="9"/>
      <c r="AO731" s="9"/>
      <c r="AP731" s="9"/>
      <c r="AQ731" s="9"/>
      <c r="AR731" s="9"/>
      <c r="AS731" s="9"/>
      <c r="AT731" s="9"/>
      <c r="AU731" s="9"/>
      <c r="AV731" s="9"/>
      <c r="AW731" s="9"/>
      <c r="AX731" s="9"/>
      <c r="AY731" s="9"/>
      <c r="AZ731" s="9"/>
      <c r="BA731" s="9"/>
      <c r="BB731" s="9"/>
      <c r="BC731" s="44" t="str">
        <f>IF(AND(AC731&lt;&gt;"",AF731&lt;&gt;""),SUMPRODUCT((A_remplir!A744:A1733=A731)*A_remplir!D744:D1733),"")</f>
        <v/>
      </c>
      <c r="BD731" s="9"/>
      <c r="BE731" s="9"/>
      <c r="BF731" s="9"/>
      <c r="BG731" s="9"/>
      <c r="BH731" s="9"/>
      <c r="BI731" s="9"/>
      <c r="BJ731" s="9"/>
      <c r="BK731" s="9"/>
      <c r="BL731" s="9"/>
      <c r="BM731" s="9"/>
      <c r="BN731" s="9"/>
      <c r="BO731" s="9"/>
      <c r="BP731" s="9"/>
      <c r="BQ731" s="9"/>
      <c r="BR731" s="9"/>
      <c r="BS731" s="9"/>
      <c r="BT731" s="9"/>
      <c r="BU731" s="9"/>
      <c r="BV731" s="9"/>
      <c r="BW731" s="9"/>
      <c r="BX731" s="9"/>
      <c r="BY731" s="9"/>
      <c r="BZ731" s="9"/>
      <c r="CA731" s="9"/>
      <c r="CB731" s="9"/>
      <c r="CC731" s="9"/>
      <c r="CD731" s="9"/>
      <c r="CE731" s="9"/>
      <c r="CF731" s="9"/>
      <c r="CG731" s="9"/>
      <c r="CH731" s="9"/>
      <c r="CI731" s="9"/>
      <c r="CJ731" s="9"/>
      <c r="CK731" s="9"/>
      <c r="CL731" s="9"/>
      <c r="CM731" s="9" t="str">
        <f>IF(A_remplir!U744&lt;&gt;"",A_remplir!U744,"")</f>
        <v/>
      </c>
      <c r="CN731" s="9" t="str">
        <f>IF(A_remplir!W744&lt;&gt;"",A_remplir!W744,"")</f>
        <v/>
      </c>
      <c r="CO731" s="36" t="str">
        <f t="shared" si="23"/>
        <v/>
      </c>
    </row>
    <row r="732" spans="1:93" x14ac:dyDescent="0.25">
      <c r="A732" s="9"/>
      <c r="B732" s="9"/>
      <c r="C732" s="9"/>
      <c r="D732" s="9"/>
      <c r="E732" s="9"/>
      <c r="F732" s="9" t="str">
        <f>IF(A732&lt;&gt;"",A_remplir!$B$3,"")</f>
        <v/>
      </c>
      <c r="G732" s="9"/>
      <c r="H732" s="9" t="str">
        <f>IFERROR(VLOOKUP(G732,DONNEES!$C$2:$D$4,2,FALSE),"")</f>
        <v/>
      </c>
      <c r="I732" s="9"/>
      <c r="J732" s="9" t="str">
        <f>IFERROR(VLOOKUP(I732,DONNEES!$A$2:$B$4,2,FALSE),"")</f>
        <v/>
      </c>
      <c r="K732" s="9"/>
      <c r="L732" s="9"/>
      <c r="M732" s="9"/>
      <c r="N732" s="9" t="str">
        <f>IF(IF(A_remplir!B745&lt;&gt;0,A_remplir!B745,A_remplir!D745)=0,"",IF(A_remplir!B745&lt;&gt;0,A_remplir!B745,A_remplir!D745))</f>
        <v/>
      </c>
      <c r="O732" s="9"/>
      <c r="P732" s="9"/>
      <c r="Q732" s="9"/>
      <c r="R732" s="9" t="str">
        <f>IF(A_remplir!L745&lt;&gt;0,A_remplir!L745,"")</f>
        <v/>
      </c>
      <c r="S732" s="9" t="str">
        <f t="shared" si="24"/>
        <v/>
      </c>
      <c r="T732" s="9" t="str">
        <f>IF(A_remplir!I745&lt;&gt;0,A_remplir!I745,"")</f>
        <v/>
      </c>
      <c r="U732" s="9"/>
      <c r="V732" s="39" t="str">
        <f>IF(BC732&lt;&gt;"",A_remplir!$B$6,"")</f>
        <v/>
      </c>
      <c r="W732" s="9"/>
      <c r="X732" s="9"/>
      <c r="Y732" s="9"/>
      <c r="Z732" s="9"/>
      <c r="AA732" s="9"/>
      <c r="AB732" s="9"/>
      <c r="AC732" s="9"/>
      <c r="AD732" s="9"/>
      <c r="AE732" s="9"/>
      <c r="AF732" s="9"/>
      <c r="AG732" s="9"/>
      <c r="AH732" s="9" t="str">
        <f>+IFERROR(VLOOKUP(AG732,DONNEES!M$6:$N731,2,0),"")</f>
        <v/>
      </c>
      <c r="AI732" s="9"/>
      <c r="AJ732" s="9" t="str">
        <f>IF(A_remplir!U745&lt;&gt;"",A_remplir!U745,"")</f>
        <v/>
      </c>
      <c r="AK732" s="9"/>
      <c r="AL732" s="9"/>
      <c r="AM732" s="9"/>
      <c r="AN732" s="9"/>
      <c r="AO732" s="9"/>
      <c r="AP732" s="9"/>
      <c r="AQ732" s="9"/>
      <c r="AR732" s="9"/>
      <c r="AS732" s="9"/>
      <c r="AT732" s="9"/>
      <c r="AU732" s="9"/>
      <c r="AV732" s="9"/>
      <c r="AW732" s="9"/>
      <c r="AX732" s="9"/>
      <c r="AY732" s="9"/>
      <c r="AZ732" s="9"/>
      <c r="BA732" s="9"/>
      <c r="BB732" s="9"/>
      <c r="BC732" s="44" t="str">
        <f>IF(AND(AC732&lt;&gt;"",AF732&lt;&gt;""),SUMPRODUCT((A_remplir!A745:A1734=A732)*A_remplir!D745:D1734),"")</f>
        <v/>
      </c>
      <c r="BD732" s="9"/>
      <c r="BE732" s="9"/>
      <c r="BF732" s="9"/>
      <c r="BG732" s="9"/>
      <c r="BH732" s="9"/>
      <c r="BI732" s="9"/>
      <c r="BJ732" s="9"/>
      <c r="BK732" s="9"/>
      <c r="BL732" s="9"/>
      <c r="BM732" s="9"/>
      <c r="BN732" s="9"/>
      <c r="BO732" s="9"/>
      <c r="BP732" s="9"/>
      <c r="BQ732" s="9"/>
      <c r="BR732" s="9"/>
      <c r="BS732" s="9"/>
      <c r="BT732" s="9"/>
      <c r="BU732" s="9"/>
      <c r="BV732" s="9"/>
      <c r="BW732" s="9"/>
      <c r="BX732" s="9"/>
      <c r="BY732" s="9"/>
      <c r="BZ732" s="9"/>
      <c r="CA732" s="9"/>
      <c r="CB732" s="9"/>
      <c r="CC732" s="9"/>
      <c r="CD732" s="9"/>
      <c r="CE732" s="9"/>
      <c r="CF732" s="9"/>
      <c r="CG732" s="9"/>
      <c r="CH732" s="9"/>
      <c r="CI732" s="9"/>
      <c r="CJ732" s="9"/>
      <c r="CK732" s="9"/>
      <c r="CL732" s="9"/>
      <c r="CM732" s="9" t="str">
        <f>IF(A_remplir!U745&lt;&gt;"",A_remplir!U745,"")</f>
        <v/>
      </c>
      <c r="CN732" s="9" t="str">
        <f>IF(A_remplir!W745&lt;&gt;"",A_remplir!W745,"")</f>
        <v/>
      </c>
      <c r="CO732" s="36" t="str">
        <f t="shared" si="23"/>
        <v/>
      </c>
    </row>
    <row r="733" spans="1:93" x14ac:dyDescent="0.25">
      <c r="A733" s="9"/>
      <c r="B733" s="9"/>
      <c r="C733" s="9"/>
      <c r="D733" s="9"/>
      <c r="E733" s="9"/>
      <c r="F733" s="9" t="str">
        <f>IF(A733&lt;&gt;"",A_remplir!$B$3,"")</f>
        <v/>
      </c>
      <c r="G733" s="9"/>
      <c r="H733" s="9" t="str">
        <f>IFERROR(VLOOKUP(G733,DONNEES!$C$2:$D$4,2,FALSE),"")</f>
        <v/>
      </c>
      <c r="I733" s="9"/>
      <c r="J733" s="9" t="str">
        <f>IFERROR(VLOOKUP(I733,DONNEES!$A$2:$B$4,2,FALSE),"")</f>
        <v/>
      </c>
      <c r="K733" s="9"/>
      <c r="L733" s="9"/>
      <c r="M733" s="9"/>
      <c r="N733" s="9" t="str">
        <f>IF(IF(A_remplir!B746&lt;&gt;0,A_remplir!B746,A_remplir!D746)=0,"",IF(A_remplir!B746&lt;&gt;0,A_remplir!B746,A_remplir!D746))</f>
        <v/>
      </c>
      <c r="O733" s="9"/>
      <c r="P733" s="9"/>
      <c r="Q733" s="9"/>
      <c r="R733" s="9" t="str">
        <f>IF(A_remplir!L746&lt;&gt;0,A_remplir!L746,"")</f>
        <v/>
      </c>
      <c r="S733" s="9" t="str">
        <f t="shared" si="24"/>
        <v/>
      </c>
      <c r="T733" s="9" t="str">
        <f>IF(A_remplir!I746&lt;&gt;0,A_remplir!I746,"")</f>
        <v/>
      </c>
      <c r="U733" s="9"/>
      <c r="V733" s="39" t="str">
        <f>IF(BC733&lt;&gt;"",A_remplir!$B$6,"")</f>
        <v/>
      </c>
      <c r="W733" s="9"/>
      <c r="X733" s="9"/>
      <c r="Y733" s="9"/>
      <c r="Z733" s="9"/>
      <c r="AA733" s="9"/>
      <c r="AB733" s="9"/>
      <c r="AC733" s="9"/>
      <c r="AD733" s="9"/>
      <c r="AE733" s="9"/>
      <c r="AF733" s="9"/>
      <c r="AG733" s="9"/>
      <c r="AH733" s="9" t="str">
        <f>+IFERROR(VLOOKUP(AG733,DONNEES!M$6:$N732,2,0),"")</f>
        <v/>
      </c>
      <c r="AI733" s="9"/>
      <c r="AJ733" s="9" t="str">
        <f>IF(A_remplir!U746&lt;&gt;"",A_remplir!U746,"")</f>
        <v/>
      </c>
      <c r="AK733" s="9"/>
      <c r="AL733" s="9"/>
      <c r="AM733" s="9"/>
      <c r="AN733" s="9"/>
      <c r="AO733" s="9"/>
      <c r="AP733" s="9"/>
      <c r="AQ733" s="9"/>
      <c r="AR733" s="9"/>
      <c r="AS733" s="9"/>
      <c r="AT733" s="9"/>
      <c r="AU733" s="9"/>
      <c r="AV733" s="9"/>
      <c r="AW733" s="9"/>
      <c r="AX733" s="9"/>
      <c r="AY733" s="9"/>
      <c r="AZ733" s="9"/>
      <c r="BA733" s="9"/>
      <c r="BB733" s="9"/>
      <c r="BC733" s="44" t="str">
        <f>IF(AND(AC733&lt;&gt;"",AF733&lt;&gt;""),SUMPRODUCT((A_remplir!A746:A1735=A733)*A_remplir!D746:D1735),"")</f>
        <v/>
      </c>
      <c r="BD733" s="9"/>
      <c r="BE733" s="9"/>
      <c r="BF733" s="9"/>
      <c r="BG733" s="9"/>
      <c r="BH733" s="9"/>
      <c r="BI733" s="9"/>
      <c r="BJ733" s="9"/>
      <c r="BK733" s="9"/>
      <c r="BL733" s="9"/>
      <c r="BM733" s="9"/>
      <c r="BN733" s="9"/>
      <c r="BO733" s="9"/>
      <c r="BP733" s="9"/>
      <c r="BQ733" s="9"/>
      <c r="BR733" s="9"/>
      <c r="BS733" s="9"/>
      <c r="BT733" s="9"/>
      <c r="BU733" s="9"/>
      <c r="BV733" s="9"/>
      <c r="BW733" s="9"/>
      <c r="BX733" s="9"/>
      <c r="BY733" s="9"/>
      <c r="BZ733" s="9"/>
      <c r="CA733" s="9"/>
      <c r="CB733" s="9"/>
      <c r="CC733" s="9"/>
      <c r="CD733" s="9"/>
      <c r="CE733" s="9"/>
      <c r="CF733" s="9"/>
      <c r="CG733" s="9"/>
      <c r="CH733" s="9"/>
      <c r="CI733" s="9"/>
      <c r="CJ733" s="9"/>
      <c r="CK733" s="9"/>
      <c r="CL733" s="9"/>
      <c r="CM733" s="9" t="str">
        <f>IF(A_remplir!U746&lt;&gt;"",A_remplir!U746,"")</f>
        <v/>
      </c>
      <c r="CN733" s="9" t="str">
        <f>IF(A_remplir!W746&lt;&gt;"",A_remplir!W746,"")</f>
        <v/>
      </c>
      <c r="CO733" s="36" t="str">
        <f t="shared" si="23"/>
        <v/>
      </c>
    </row>
    <row r="734" spans="1:93" x14ac:dyDescent="0.25">
      <c r="A734" s="9"/>
      <c r="B734" s="9"/>
      <c r="C734" s="9"/>
      <c r="D734" s="9"/>
      <c r="E734" s="9"/>
      <c r="F734" s="9" t="str">
        <f>IF(A734&lt;&gt;"",A_remplir!$B$3,"")</f>
        <v/>
      </c>
      <c r="G734" s="9"/>
      <c r="H734" s="9" t="str">
        <f>IFERROR(VLOOKUP(G734,DONNEES!$C$2:$D$4,2,FALSE),"")</f>
        <v/>
      </c>
      <c r="I734" s="9"/>
      <c r="J734" s="9" t="str">
        <f>IFERROR(VLOOKUP(I734,DONNEES!$A$2:$B$4,2,FALSE),"")</f>
        <v/>
      </c>
      <c r="K734" s="9"/>
      <c r="L734" s="9"/>
      <c r="M734" s="9"/>
      <c r="N734" s="9" t="str">
        <f>IF(IF(A_remplir!B747&lt;&gt;0,A_remplir!B747,A_remplir!D747)=0,"",IF(A_remplir!B747&lt;&gt;0,A_remplir!B747,A_remplir!D747))</f>
        <v/>
      </c>
      <c r="O734" s="9"/>
      <c r="P734" s="9"/>
      <c r="Q734" s="9"/>
      <c r="R734" s="9" t="str">
        <f>IF(A_remplir!L747&lt;&gt;0,A_remplir!L747,"")</f>
        <v/>
      </c>
      <c r="S734" s="9" t="str">
        <f t="shared" si="24"/>
        <v/>
      </c>
      <c r="T734" s="9" t="str">
        <f>IF(A_remplir!I747&lt;&gt;0,A_remplir!I747,"")</f>
        <v/>
      </c>
      <c r="U734" s="9"/>
      <c r="V734" s="39" t="str">
        <f>IF(BC734&lt;&gt;"",A_remplir!$B$6,"")</f>
        <v/>
      </c>
      <c r="W734" s="9"/>
      <c r="X734" s="9"/>
      <c r="Y734" s="9"/>
      <c r="Z734" s="9"/>
      <c r="AA734" s="9"/>
      <c r="AB734" s="9"/>
      <c r="AC734" s="9"/>
      <c r="AD734" s="9"/>
      <c r="AE734" s="9"/>
      <c r="AF734" s="9"/>
      <c r="AG734" s="9"/>
      <c r="AH734" s="9" t="str">
        <f>+IFERROR(VLOOKUP(AG734,DONNEES!M$6:$N733,2,0),"")</f>
        <v/>
      </c>
      <c r="AI734" s="9"/>
      <c r="AJ734" s="9" t="str">
        <f>IF(A_remplir!U747&lt;&gt;"",A_remplir!U747,"")</f>
        <v/>
      </c>
      <c r="AK734" s="9"/>
      <c r="AL734" s="9"/>
      <c r="AM734" s="9"/>
      <c r="AN734" s="9"/>
      <c r="AO734" s="9"/>
      <c r="AP734" s="9"/>
      <c r="AQ734" s="9"/>
      <c r="AR734" s="9"/>
      <c r="AS734" s="9"/>
      <c r="AT734" s="9"/>
      <c r="AU734" s="9"/>
      <c r="AV734" s="9"/>
      <c r="AW734" s="9"/>
      <c r="AX734" s="9"/>
      <c r="AY734" s="9"/>
      <c r="AZ734" s="9"/>
      <c r="BA734" s="9"/>
      <c r="BB734" s="9"/>
      <c r="BC734" s="44" t="str">
        <f>IF(AND(AC734&lt;&gt;"",AF734&lt;&gt;""),SUMPRODUCT((A_remplir!A747:A1736=A734)*A_remplir!D747:D1736),"")</f>
        <v/>
      </c>
      <c r="BD734" s="9"/>
      <c r="BE734" s="9"/>
      <c r="BF734" s="9"/>
      <c r="BG734" s="9"/>
      <c r="BH734" s="9"/>
      <c r="BI734" s="9"/>
      <c r="BJ734" s="9"/>
      <c r="BK734" s="9"/>
      <c r="BL734" s="9"/>
      <c r="BM734" s="9"/>
      <c r="BN734" s="9"/>
      <c r="BO734" s="9"/>
      <c r="BP734" s="9"/>
      <c r="BQ734" s="9"/>
      <c r="BR734" s="9"/>
      <c r="BS734" s="9"/>
      <c r="BT734" s="9"/>
      <c r="BU734" s="9"/>
      <c r="BV734" s="9"/>
      <c r="BW734" s="9"/>
      <c r="BX734" s="9"/>
      <c r="BY734" s="9"/>
      <c r="BZ734" s="9"/>
      <c r="CA734" s="9"/>
      <c r="CB734" s="9"/>
      <c r="CC734" s="9"/>
      <c r="CD734" s="9"/>
      <c r="CE734" s="9"/>
      <c r="CF734" s="9"/>
      <c r="CG734" s="9"/>
      <c r="CH734" s="9"/>
      <c r="CI734" s="9"/>
      <c r="CJ734" s="9"/>
      <c r="CK734" s="9"/>
      <c r="CL734" s="9"/>
      <c r="CM734" s="9" t="str">
        <f>IF(A_remplir!U747&lt;&gt;"",A_remplir!U747,"")</f>
        <v/>
      </c>
      <c r="CN734" s="9" t="str">
        <f>IF(A_remplir!W747&lt;&gt;"",A_remplir!W747,"")</f>
        <v/>
      </c>
      <c r="CO734" s="36" t="str">
        <f t="shared" si="23"/>
        <v/>
      </c>
    </row>
    <row r="735" spans="1:93" x14ac:dyDescent="0.25">
      <c r="A735" s="9"/>
      <c r="B735" s="9"/>
      <c r="C735" s="9"/>
      <c r="D735" s="9"/>
      <c r="E735" s="9"/>
      <c r="F735" s="9" t="str">
        <f>IF(A735&lt;&gt;"",A_remplir!$B$3,"")</f>
        <v/>
      </c>
      <c r="G735" s="9"/>
      <c r="H735" s="9" t="str">
        <f>IFERROR(VLOOKUP(G735,DONNEES!$C$2:$D$4,2,FALSE),"")</f>
        <v/>
      </c>
      <c r="I735" s="9"/>
      <c r="J735" s="9" t="str">
        <f>IFERROR(VLOOKUP(I735,DONNEES!$A$2:$B$4,2,FALSE),"")</f>
        <v/>
      </c>
      <c r="K735" s="9"/>
      <c r="L735" s="9"/>
      <c r="M735" s="9"/>
      <c r="N735" s="9" t="str">
        <f>IF(IF(A_remplir!B748&lt;&gt;0,A_remplir!B748,A_remplir!D748)=0,"",IF(A_remplir!B748&lt;&gt;0,A_remplir!B748,A_remplir!D748))</f>
        <v/>
      </c>
      <c r="O735" s="9"/>
      <c r="P735" s="9"/>
      <c r="Q735" s="9"/>
      <c r="R735" s="9" t="str">
        <f>IF(A_remplir!L748&lt;&gt;0,A_remplir!L748,"")</f>
        <v/>
      </c>
      <c r="S735" s="9" t="str">
        <f t="shared" si="24"/>
        <v/>
      </c>
      <c r="T735" s="9" t="str">
        <f>IF(A_remplir!I748&lt;&gt;0,A_remplir!I748,"")</f>
        <v/>
      </c>
      <c r="U735" s="9"/>
      <c r="V735" s="39" t="str">
        <f>IF(BC735&lt;&gt;"",A_remplir!$B$6,"")</f>
        <v/>
      </c>
      <c r="W735" s="9"/>
      <c r="X735" s="9"/>
      <c r="Y735" s="9"/>
      <c r="Z735" s="9"/>
      <c r="AA735" s="9"/>
      <c r="AB735" s="9"/>
      <c r="AC735" s="9"/>
      <c r="AD735" s="9"/>
      <c r="AE735" s="9"/>
      <c r="AF735" s="9"/>
      <c r="AG735" s="9"/>
      <c r="AH735" s="9" t="str">
        <f>+IFERROR(VLOOKUP(AG735,DONNEES!M$6:$N734,2,0),"")</f>
        <v/>
      </c>
      <c r="AI735" s="9"/>
      <c r="AJ735" s="9" t="str">
        <f>IF(A_remplir!U748&lt;&gt;"",A_remplir!U748,"")</f>
        <v/>
      </c>
      <c r="AK735" s="9"/>
      <c r="AL735" s="9"/>
      <c r="AM735" s="9"/>
      <c r="AN735" s="9"/>
      <c r="AO735" s="9"/>
      <c r="AP735" s="9"/>
      <c r="AQ735" s="9"/>
      <c r="AR735" s="9"/>
      <c r="AS735" s="9"/>
      <c r="AT735" s="9"/>
      <c r="AU735" s="9"/>
      <c r="AV735" s="9"/>
      <c r="AW735" s="9"/>
      <c r="AX735" s="9"/>
      <c r="AY735" s="9"/>
      <c r="AZ735" s="9"/>
      <c r="BA735" s="9"/>
      <c r="BB735" s="9"/>
      <c r="BC735" s="44" t="str">
        <f>IF(AND(AC735&lt;&gt;"",AF735&lt;&gt;""),SUMPRODUCT((A_remplir!A748:A1737=A735)*A_remplir!D748:D1737),"")</f>
        <v/>
      </c>
      <c r="BD735" s="9"/>
      <c r="BE735" s="9"/>
      <c r="BF735" s="9"/>
      <c r="BG735" s="9"/>
      <c r="BH735" s="9"/>
      <c r="BI735" s="9"/>
      <c r="BJ735" s="9"/>
      <c r="BK735" s="9"/>
      <c r="BL735" s="9"/>
      <c r="BM735" s="9"/>
      <c r="BN735" s="9"/>
      <c r="BO735" s="9"/>
      <c r="BP735" s="9"/>
      <c r="BQ735" s="9"/>
      <c r="BR735" s="9"/>
      <c r="BS735" s="9"/>
      <c r="BT735" s="9"/>
      <c r="BU735" s="9"/>
      <c r="BV735" s="9"/>
      <c r="BW735" s="9"/>
      <c r="BX735" s="9"/>
      <c r="BY735" s="9"/>
      <c r="BZ735" s="9"/>
      <c r="CA735" s="9"/>
      <c r="CB735" s="9"/>
      <c r="CC735" s="9"/>
      <c r="CD735" s="9"/>
      <c r="CE735" s="9"/>
      <c r="CF735" s="9"/>
      <c r="CG735" s="9"/>
      <c r="CH735" s="9"/>
      <c r="CI735" s="9"/>
      <c r="CJ735" s="9"/>
      <c r="CK735" s="9"/>
      <c r="CL735" s="9"/>
      <c r="CM735" s="9" t="str">
        <f>IF(A_remplir!U748&lt;&gt;"",A_remplir!U748,"")</f>
        <v/>
      </c>
      <c r="CN735" s="9" t="str">
        <f>IF(A_remplir!W748&lt;&gt;"",A_remplir!W748,"")</f>
        <v/>
      </c>
      <c r="CO735" s="36" t="str">
        <f t="shared" si="23"/>
        <v/>
      </c>
    </row>
    <row r="736" spans="1:93" x14ac:dyDescent="0.25">
      <c r="A736" s="9"/>
      <c r="B736" s="9"/>
      <c r="C736" s="9"/>
      <c r="D736" s="9"/>
      <c r="E736" s="9"/>
      <c r="F736" s="9" t="str">
        <f>IF(A736&lt;&gt;"",A_remplir!$B$3,"")</f>
        <v/>
      </c>
      <c r="G736" s="9"/>
      <c r="H736" s="9" t="str">
        <f>IFERROR(VLOOKUP(G736,DONNEES!$C$2:$D$4,2,FALSE),"")</f>
        <v/>
      </c>
      <c r="I736" s="9"/>
      <c r="J736" s="9" t="str">
        <f>IFERROR(VLOOKUP(I736,DONNEES!$A$2:$B$4,2,FALSE),"")</f>
        <v/>
      </c>
      <c r="K736" s="9"/>
      <c r="L736" s="9"/>
      <c r="M736" s="9"/>
      <c r="N736" s="9" t="str">
        <f>IF(IF(A_remplir!B749&lt;&gt;0,A_remplir!B749,A_remplir!D749)=0,"",IF(A_remplir!B749&lt;&gt;0,A_remplir!B749,A_remplir!D749))</f>
        <v/>
      </c>
      <c r="O736" s="9"/>
      <c r="P736" s="9"/>
      <c r="Q736" s="9"/>
      <c r="R736" s="9" t="str">
        <f>IF(A_remplir!L749&lt;&gt;0,A_remplir!L749,"")</f>
        <v/>
      </c>
      <c r="S736" s="9" t="str">
        <f t="shared" si="24"/>
        <v/>
      </c>
      <c r="T736" s="9" t="str">
        <f>IF(A_remplir!I749&lt;&gt;0,A_remplir!I749,"")</f>
        <v/>
      </c>
      <c r="U736" s="9"/>
      <c r="V736" s="39" t="str">
        <f>IF(BC736&lt;&gt;"",A_remplir!$B$6,"")</f>
        <v/>
      </c>
      <c r="W736" s="9"/>
      <c r="X736" s="9"/>
      <c r="Y736" s="9"/>
      <c r="Z736" s="9"/>
      <c r="AA736" s="9"/>
      <c r="AB736" s="9"/>
      <c r="AC736" s="9"/>
      <c r="AD736" s="9"/>
      <c r="AE736" s="9"/>
      <c r="AF736" s="9"/>
      <c r="AG736" s="9"/>
      <c r="AH736" s="9" t="str">
        <f>+IFERROR(VLOOKUP(AG736,DONNEES!M$6:$N735,2,0),"")</f>
        <v/>
      </c>
      <c r="AI736" s="9"/>
      <c r="AJ736" s="9" t="str">
        <f>IF(A_remplir!U749&lt;&gt;"",A_remplir!U749,"")</f>
        <v/>
      </c>
      <c r="AK736" s="9"/>
      <c r="AL736" s="9"/>
      <c r="AM736" s="9"/>
      <c r="AN736" s="9"/>
      <c r="AO736" s="9"/>
      <c r="AP736" s="9"/>
      <c r="AQ736" s="9"/>
      <c r="AR736" s="9"/>
      <c r="AS736" s="9"/>
      <c r="AT736" s="9"/>
      <c r="AU736" s="9"/>
      <c r="AV736" s="9"/>
      <c r="AW736" s="9"/>
      <c r="AX736" s="9"/>
      <c r="AY736" s="9"/>
      <c r="AZ736" s="9"/>
      <c r="BA736" s="9"/>
      <c r="BB736" s="9"/>
      <c r="BC736" s="44" t="str">
        <f>IF(AND(AC736&lt;&gt;"",AF736&lt;&gt;""),SUMPRODUCT((A_remplir!A749:A1738=A736)*A_remplir!D749:D1738),"")</f>
        <v/>
      </c>
      <c r="BD736" s="9"/>
      <c r="BE736" s="9"/>
      <c r="BF736" s="9"/>
      <c r="BG736" s="9"/>
      <c r="BH736" s="9"/>
      <c r="BI736" s="9"/>
      <c r="BJ736" s="9"/>
      <c r="BK736" s="9"/>
      <c r="BL736" s="9"/>
      <c r="BM736" s="9"/>
      <c r="BN736" s="9"/>
      <c r="BO736" s="9"/>
      <c r="BP736" s="9"/>
      <c r="BQ736" s="9"/>
      <c r="BR736" s="9"/>
      <c r="BS736" s="9"/>
      <c r="BT736" s="9"/>
      <c r="BU736" s="9"/>
      <c r="BV736" s="9"/>
      <c r="BW736" s="9"/>
      <c r="BX736" s="9"/>
      <c r="BY736" s="9"/>
      <c r="BZ736" s="9"/>
      <c r="CA736" s="9"/>
      <c r="CB736" s="9"/>
      <c r="CC736" s="9"/>
      <c r="CD736" s="9"/>
      <c r="CE736" s="9"/>
      <c r="CF736" s="9"/>
      <c r="CG736" s="9"/>
      <c r="CH736" s="9"/>
      <c r="CI736" s="9"/>
      <c r="CJ736" s="9"/>
      <c r="CK736" s="9"/>
      <c r="CL736" s="9"/>
      <c r="CM736" s="9" t="str">
        <f>IF(A_remplir!U749&lt;&gt;"",A_remplir!U749,"")</f>
        <v/>
      </c>
      <c r="CN736" s="9" t="str">
        <f>IF(A_remplir!W749&lt;&gt;"",A_remplir!W749,"")</f>
        <v/>
      </c>
      <c r="CO736" s="36" t="str">
        <f t="shared" si="23"/>
        <v/>
      </c>
    </row>
    <row r="737" spans="1:93" x14ac:dyDescent="0.25">
      <c r="A737" s="9"/>
      <c r="B737" s="9"/>
      <c r="C737" s="9"/>
      <c r="D737" s="9"/>
      <c r="E737" s="9"/>
      <c r="F737" s="9" t="str">
        <f>IF(A737&lt;&gt;"",A_remplir!$B$3,"")</f>
        <v/>
      </c>
      <c r="G737" s="9"/>
      <c r="H737" s="9" t="str">
        <f>IFERROR(VLOOKUP(G737,DONNEES!$C$2:$D$4,2,FALSE),"")</f>
        <v/>
      </c>
      <c r="I737" s="9"/>
      <c r="J737" s="9" t="str">
        <f>IFERROR(VLOOKUP(I737,DONNEES!$A$2:$B$4,2,FALSE),"")</f>
        <v/>
      </c>
      <c r="K737" s="9"/>
      <c r="L737" s="9"/>
      <c r="M737" s="9"/>
      <c r="N737" s="9" t="str">
        <f>IF(IF(A_remplir!B750&lt;&gt;0,A_remplir!B750,A_remplir!D750)=0,"",IF(A_remplir!B750&lt;&gt;0,A_remplir!B750,A_remplir!D750))</f>
        <v/>
      </c>
      <c r="O737" s="9"/>
      <c r="P737" s="9"/>
      <c r="Q737" s="9"/>
      <c r="R737" s="9" t="str">
        <f>IF(A_remplir!L750&lt;&gt;0,A_remplir!L750,"")</f>
        <v/>
      </c>
      <c r="S737" s="9" t="str">
        <f t="shared" si="24"/>
        <v/>
      </c>
      <c r="T737" s="9" t="str">
        <f>IF(A_remplir!I750&lt;&gt;0,A_remplir!I750,"")</f>
        <v/>
      </c>
      <c r="U737" s="9"/>
      <c r="V737" s="39" t="str">
        <f>IF(BC737&lt;&gt;"",A_remplir!$B$6,"")</f>
        <v/>
      </c>
      <c r="W737" s="9"/>
      <c r="X737" s="9"/>
      <c r="Y737" s="9"/>
      <c r="Z737" s="9"/>
      <c r="AA737" s="9"/>
      <c r="AB737" s="9"/>
      <c r="AC737" s="9"/>
      <c r="AD737" s="9"/>
      <c r="AE737" s="9"/>
      <c r="AF737" s="9"/>
      <c r="AG737" s="9"/>
      <c r="AH737" s="9" t="str">
        <f>+IFERROR(VLOOKUP(AG737,DONNEES!M$6:$N736,2,0),"")</f>
        <v/>
      </c>
      <c r="AI737" s="9"/>
      <c r="AJ737" s="9" t="str">
        <f>IF(A_remplir!U750&lt;&gt;"",A_remplir!U750,"")</f>
        <v/>
      </c>
      <c r="AK737" s="9"/>
      <c r="AL737" s="9"/>
      <c r="AM737" s="9"/>
      <c r="AN737" s="9"/>
      <c r="AO737" s="9"/>
      <c r="AP737" s="9"/>
      <c r="AQ737" s="9"/>
      <c r="AR737" s="9"/>
      <c r="AS737" s="9"/>
      <c r="AT737" s="9"/>
      <c r="AU737" s="9"/>
      <c r="AV737" s="9"/>
      <c r="AW737" s="9"/>
      <c r="AX737" s="9"/>
      <c r="AY737" s="9"/>
      <c r="AZ737" s="9"/>
      <c r="BA737" s="9"/>
      <c r="BB737" s="9"/>
      <c r="BC737" s="44" t="str">
        <f>IF(AND(AC737&lt;&gt;"",AF737&lt;&gt;""),SUMPRODUCT((A_remplir!A750:A1739=A737)*A_remplir!D750:D1739),"")</f>
        <v/>
      </c>
      <c r="BD737" s="9"/>
      <c r="BE737" s="9"/>
      <c r="BF737" s="9"/>
      <c r="BG737" s="9"/>
      <c r="BH737" s="9"/>
      <c r="BI737" s="9"/>
      <c r="BJ737" s="9"/>
      <c r="BK737" s="9"/>
      <c r="BL737" s="9"/>
      <c r="BM737" s="9"/>
      <c r="BN737" s="9"/>
      <c r="BO737" s="9"/>
      <c r="BP737" s="9"/>
      <c r="BQ737" s="9"/>
      <c r="BR737" s="9"/>
      <c r="BS737" s="9"/>
      <c r="BT737" s="9"/>
      <c r="BU737" s="9"/>
      <c r="BV737" s="9"/>
      <c r="BW737" s="9"/>
      <c r="BX737" s="9"/>
      <c r="BY737" s="9"/>
      <c r="BZ737" s="9"/>
      <c r="CA737" s="9"/>
      <c r="CB737" s="9"/>
      <c r="CC737" s="9"/>
      <c r="CD737" s="9"/>
      <c r="CE737" s="9"/>
      <c r="CF737" s="9"/>
      <c r="CG737" s="9"/>
      <c r="CH737" s="9"/>
      <c r="CI737" s="9"/>
      <c r="CJ737" s="9"/>
      <c r="CK737" s="9"/>
      <c r="CL737" s="9"/>
      <c r="CM737" s="9" t="str">
        <f>IF(A_remplir!U750&lt;&gt;"",A_remplir!U750,"")</f>
        <v/>
      </c>
      <c r="CN737" s="9" t="str">
        <f>IF(A_remplir!W750&lt;&gt;"",A_remplir!W750,"")</f>
        <v/>
      </c>
      <c r="CO737" s="36" t="str">
        <f t="shared" si="23"/>
        <v/>
      </c>
    </row>
    <row r="738" spans="1:93" x14ac:dyDescent="0.25">
      <c r="A738" s="9"/>
      <c r="B738" s="9"/>
      <c r="C738" s="9"/>
      <c r="D738" s="9"/>
      <c r="E738" s="9"/>
      <c r="F738" s="9" t="str">
        <f>IF(A738&lt;&gt;"",A_remplir!$B$3,"")</f>
        <v/>
      </c>
      <c r="G738" s="9"/>
      <c r="H738" s="9" t="str">
        <f>IFERROR(VLOOKUP(G738,DONNEES!$C$2:$D$4,2,FALSE),"")</f>
        <v/>
      </c>
      <c r="I738" s="9"/>
      <c r="J738" s="9" t="str">
        <f>IFERROR(VLOOKUP(I738,DONNEES!$A$2:$B$4,2,FALSE),"")</f>
        <v/>
      </c>
      <c r="K738" s="9"/>
      <c r="L738" s="9"/>
      <c r="M738" s="9"/>
      <c r="N738" s="9" t="str">
        <f>IF(IF(A_remplir!B751&lt;&gt;0,A_remplir!B751,A_remplir!D751)=0,"",IF(A_remplir!B751&lt;&gt;0,A_remplir!B751,A_remplir!D751))</f>
        <v/>
      </c>
      <c r="O738" s="9"/>
      <c r="P738" s="9"/>
      <c r="Q738" s="9"/>
      <c r="R738" s="9" t="str">
        <f>IF(A_remplir!L751&lt;&gt;0,A_remplir!L751,"")</f>
        <v/>
      </c>
      <c r="S738" s="9" t="str">
        <f t="shared" si="24"/>
        <v/>
      </c>
      <c r="T738" s="9" t="str">
        <f>IF(A_remplir!I751&lt;&gt;0,A_remplir!I751,"")</f>
        <v/>
      </c>
      <c r="U738" s="9"/>
      <c r="V738" s="39" t="str">
        <f>IF(BC738&lt;&gt;"",A_remplir!$B$6,"")</f>
        <v/>
      </c>
      <c r="W738" s="9"/>
      <c r="X738" s="9"/>
      <c r="Y738" s="9"/>
      <c r="Z738" s="9"/>
      <c r="AA738" s="9"/>
      <c r="AB738" s="9"/>
      <c r="AC738" s="9"/>
      <c r="AD738" s="9"/>
      <c r="AE738" s="9"/>
      <c r="AF738" s="9"/>
      <c r="AG738" s="9"/>
      <c r="AH738" s="9" t="str">
        <f>+IFERROR(VLOOKUP(AG738,DONNEES!M$6:$N737,2,0),"")</f>
        <v/>
      </c>
      <c r="AI738" s="9"/>
      <c r="AJ738" s="9" t="str">
        <f>IF(A_remplir!U751&lt;&gt;"",A_remplir!U751,"")</f>
        <v/>
      </c>
      <c r="AK738" s="9"/>
      <c r="AL738" s="9"/>
      <c r="AM738" s="9"/>
      <c r="AN738" s="9"/>
      <c r="AO738" s="9"/>
      <c r="AP738" s="9"/>
      <c r="AQ738" s="9"/>
      <c r="AR738" s="9"/>
      <c r="AS738" s="9"/>
      <c r="AT738" s="9"/>
      <c r="AU738" s="9"/>
      <c r="AV738" s="9"/>
      <c r="AW738" s="9"/>
      <c r="AX738" s="9"/>
      <c r="AY738" s="9"/>
      <c r="AZ738" s="9"/>
      <c r="BA738" s="9"/>
      <c r="BB738" s="9"/>
      <c r="BC738" s="44" t="str">
        <f>IF(AND(AC738&lt;&gt;"",AF738&lt;&gt;""),SUMPRODUCT((A_remplir!A751:A1740=A738)*A_remplir!D751:D1740),"")</f>
        <v/>
      </c>
      <c r="BD738" s="9"/>
      <c r="BE738" s="9"/>
      <c r="BF738" s="9"/>
      <c r="BG738" s="9"/>
      <c r="BH738" s="9"/>
      <c r="BI738" s="9"/>
      <c r="BJ738" s="9"/>
      <c r="BK738" s="9"/>
      <c r="BL738" s="9"/>
      <c r="BM738" s="9"/>
      <c r="BN738" s="9"/>
      <c r="BO738" s="9"/>
      <c r="BP738" s="9"/>
      <c r="BQ738" s="9"/>
      <c r="BR738" s="9"/>
      <c r="BS738" s="9"/>
      <c r="BT738" s="9"/>
      <c r="BU738" s="9"/>
      <c r="BV738" s="9"/>
      <c r="BW738" s="9"/>
      <c r="BX738" s="9"/>
      <c r="BY738" s="9"/>
      <c r="BZ738" s="9"/>
      <c r="CA738" s="9"/>
      <c r="CB738" s="9"/>
      <c r="CC738" s="9"/>
      <c r="CD738" s="9"/>
      <c r="CE738" s="9"/>
      <c r="CF738" s="9"/>
      <c r="CG738" s="9"/>
      <c r="CH738" s="9"/>
      <c r="CI738" s="9"/>
      <c r="CJ738" s="9"/>
      <c r="CK738" s="9"/>
      <c r="CL738" s="9"/>
      <c r="CM738" s="9" t="str">
        <f>IF(A_remplir!U751&lt;&gt;"",A_remplir!U751,"")</f>
        <v/>
      </c>
      <c r="CN738" s="9" t="str">
        <f>IF(A_remplir!W751&lt;&gt;"",A_remplir!W751,"")</f>
        <v/>
      </c>
      <c r="CO738" s="36" t="str">
        <f t="shared" si="23"/>
        <v/>
      </c>
    </row>
    <row r="739" spans="1:93" x14ac:dyDescent="0.25">
      <c r="A739" s="9"/>
      <c r="B739" s="9"/>
      <c r="C739" s="9"/>
      <c r="D739" s="9"/>
      <c r="E739" s="9"/>
      <c r="F739" s="9" t="str">
        <f>IF(A739&lt;&gt;"",A_remplir!$B$3,"")</f>
        <v/>
      </c>
      <c r="G739" s="9"/>
      <c r="H739" s="9" t="str">
        <f>IFERROR(VLOOKUP(G739,DONNEES!$C$2:$D$4,2,FALSE),"")</f>
        <v/>
      </c>
      <c r="I739" s="9"/>
      <c r="J739" s="9" t="str">
        <f>IFERROR(VLOOKUP(I739,DONNEES!$A$2:$B$4,2,FALSE),"")</f>
        <v/>
      </c>
      <c r="K739" s="9"/>
      <c r="L739" s="9"/>
      <c r="M739" s="9"/>
      <c r="N739" s="9" t="str">
        <f>IF(IF(A_remplir!B752&lt;&gt;0,A_remplir!B752,A_remplir!D752)=0,"",IF(A_remplir!B752&lt;&gt;0,A_remplir!B752,A_remplir!D752))</f>
        <v/>
      </c>
      <c r="O739" s="9"/>
      <c r="P739" s="9"/>
      <c r="Q739" s="9"/>
      <c r="R739" s="9" t="str">
        <f>IF(A_remplir!L752&lt;&gt;0,A_remplir!L752,"")</f>
        <v/>
      </c>
      <c r="S739" s="9" t="str">
        <f t="shared" si="24"/>
        <v/>
      </c>
      <c r="T739" s="9" t="str">
        <f>IF(A_remplir!I752&lt;&gt;0,A_remplir!I752,"")</f>
        <v/>
      </c>
      <c r="U739" s="9"/>
      <c r="V739" s="39" t="str">
        <f>IF(BC739&lt;&gt;"",A_remplir!$B$6,"")</f>
        <v/>
      </c>
      <c r="W739" s="9"/>
      <c r="X739" s="9"/>
      <c r="Y739" s="9"/>
      <c r="Z739" s="9"/>
      <c r="AA739" s="9"/>
      <c r="AB739" s="9"/>
      <c r="AC739" s="9"/>
      <c r="AD739" s="9"/>
      <c r="AE739" s="9"/>
      <c r="AF739" s="9"/>
      <c r="AG739" s="9"/>
      <c r="AH739" s="9" t="str">
        <f>+IFERROR(VLOOKUP(AG739,DONNEES!M$6:$N738,2,0),"")</f>
        <v/>
      </c>
      <c r="AI739" s="9"/>
      <c r="AJ739" s="9" t="str">
        <f>IF(A_remplir!U752&lt;&gt;"",A_remplir!U752,"")</f>
        <v/>
      </c>
      <c r="AK739" s="9"/>
      <c r="AL739" s="9"/>
      <c r="AM739" s="9"/>
      <c r="AN739" s="9"/>
      <c r="AO739" s="9"/>
      <c r="AP739" s="9"/>
      <c r="AQ739" s="9"/>
      <c r="AR739" s="9"/>
      <c r="AS739" s="9"/>
      <c r="AT739" s="9"/>
      <c r="AU739" s="9"/>
      <c r="AV739" s="9"/>
      <c r="AW739" s="9"/>
      <c r="AX739" s="9"/>
      <c r="AY739" s="9"/>
      <c r="AZ739" s="9"/>
      <c r="BA739" s="9"/>
      <c r="BB739" s="9"/>
      <c r="BC739" s="44" t="str">
        <f>IF(AND(AC739&lt;&gt;"",AF739&lt;&gt;""),SUMPRODUCT((A_remplir!A752:A1741=A739)*A_remplir!D752:D1741),"")</f>
        <v/>
      </c>
      <c r="BD739" s="9"/>
      <c r="BE739" s="9"/>
      <c r="BF739" s="9"/>
      <c r="BG739" s="9"/>
      <c r="BH739" s="9"/>
      <c r="BI739" s="9"/>
      <c r="BJ739" s="9"/>
      <c r="BK739" s="9"/>
      <c r="BL739" s="9"/>
      <c r="BM739" s="9"/>
      <c r="BN739" s="9"/>
      <c r="BO739" s="9"/>
      <c r="BP739" s="9"/>
      <c r="BQ739" s="9"/>
      <c r="BR739" s="9"/>
      <c r="BS739" s="9"/>
      <c r="BT739" s="9"/>
      <c r="BU739" s="9"/>
      <c r="BV739" s="9"/>
      <c r="BW739" s="9"/>
      <c r="BX739" s="9"/>
      <c r="BY739" s="9"/>
      <c r="BZ739" s="9"/>
      <c r="CA739" s="9"/>
      <c r="CB739" s="9"/>
      <c r="CC739" s="9"/>
      <c r="CD739" s="9"/>
      <c r="CE739" s="9"/>
      <c r="CF739" s="9"/>
      <c r="CG739" s="9"/>
      <c r="CH739" s="9"/>
      <c r="CI739" s="9"/>
      <c r="CJ739" s="9"/>
      <c r="CK739" s="9"/>
      <c r="CL739" s="9"/>
      <c r="CM739" s="9" t="str">
        <f>IF(A_remplir!U752&lt;&gt;"",A_remplir!U752,"")</f>
        <v/>
      </c>
      <c r="CN739" s="9" t="str">
        <f>IF(A_remplir!W752&lt;&gt;"",A_remplir!W752,"")</f>
        <v/>
      </c>
      <c r="CO739" s="36" t="str">
        <f t="shared" si="23"/>
        <v/>
      </c>
    </row>
    <row r="740" spans="1:93" x14ac:dyDescent="0.25">
      <c r="A740" s="9"/>
      <c r="B740" s="9"/>
      <c r="C740" s="9"/>
      <c r="D740" s="9"/>
      <c r="E740" s="9"/>
      <c r="F740" s="9" t="str">
        <f>IF(A740&lt;&gt;"",A_remplir!$B$3,"")</f>
        <v/>
      </c>
      <c r="G740" s="9"/>
      <c r="H740" s="9" t="str">
        <f>IFERROR(VLOOKUP(G740,DONNEES!$C$2:$D$4,2,FALSE),"")</f>
        <v/>
      </c>
      <c r="I740" s="9"/>
      <c r="J740" s="9" t="str">
        <f>IFERROR(VLOOKUP(I740,DONNEES!$A$2:$B$4,2,FALSE),"")</f>
        <v/>
      </c>
      <c r="K740" s="9"/>
      <c r="L740" s="9"/>
      <c r="M740" s="9"/>
      <c r="N740" s="9" t="str">
        <f>IF(IF(A_remplir!B753&lt;&gt;0,A_remplir!B753,A_remplir!D753)=0,"",IF(A_remplir!B753&lt;&gt;0,A_remplir!B753,A_remplir!D753))</f>
        <v/>
      </c>
      <c r="O740" s="9"/>
      <c r="P740" s="9"/>
      <c r="Q740" s="9"/>
      <c r="R740" s="9" t="str">
        <f>IF(A_remplir!L753&lt;&gt;0,A_remplir!L753,"")</f>
        <v/>
      </c>
      <c r="S740" s="9" t="str">
        <f t="shared" si="24"/>
        <v/>
      </c>
      <c r="T740" s="9" t="str">
        <f>IF(A_remplir!I753&lt;&gt;0,A_remplir!I753,"")</f>
        <v/>
      </c>
      <c r="U740" s="9"/>
      <c r="V740" s="39" t="str">
        <f>IF(BC740&lt;&gt;"",A_remplir!$B$6,"")</f>
        <v/>
      </c>
      <c r="W740" s="9"/>
      <c r="X740" s="9"/>
      <c r="Y740" s="9"/>
      <c r="Z740" s="9"/>
      <c r="AA740" s="9"/>
      <c r="AB740" s="9"/>
      <c r="AC740" s="9"/>
      <c r="AD740" s="9"/>
      <c r="AE740" s="9"/>
      <c r="AF740" s="9"/>
      <c r="AG740" s="9"/>
      <c r="AH740" s="9" t="str">
        <f>+IFERROR(VLOOKUP(AG740,DONNEES!M$6:$N739,2,0),"")</f>
        <v/>
      </c>
      <c r="AI740" s="9"/>
      <c r="AJ740" s="9" t="str">
        <f>IF(A_remplir!U753&lt;&gt;"",A_remplir!U753,"")</f>
        <v/>
      </c>
      <c r="AK740" s="9"/>
      <c r="AL740" s="9"/>
      <c r="AM740" s="9"/>
      <c r="AN740" s="9"/>
      <c r="AO740" s="9"/>
      <c r="AP740" s="9"/>
      <c r="AQ740" s="9"/>
      <c r="AR740" s="9"/>
      <c r="AS740" s="9"/>
      <c r="AT740" s="9"/>
      <c r="AU740" s="9"/>
      <c r="AV740" s="9"/>
      <c r="AW740" s="9"/>
      <c r="AX740" s="9"/>
      <c r="AY740" s="9"/>
      <c r="AZ740" s="9"/>
      <c r="BA740" s="9"/>
      <c r="BB740" s="9"/>
      <c r="BC740" s="44" t="str">
        <f>IF(AND(AC740&lt;&gt;"",AF740&lt;&gt;""),SUMPRODUCT((A_remplir!A753:A1742=A740)*A_remplir!D753:D1742),"")</f>
        <v/>
      </c>
      <c r="BD740" s="9"/>
      <c r="BE740" s="9"/>
      <c r="BF740" s="9"/>
      <c r="BG740" s="9"/>
      <c r="BH740" s="9"/>
      <c r="BI740" s="9"/>
      <c r="BJ740" s="9"/>
      <c r="BK740" s="9"/>
      <c r="BL740" s="9"/>
      <c r="BM740" s="9"/>
      <c r="BN740" s="9"/>
      <c r="BO740" s="9"/>
      <c r="BP740" s="9"/>
      <c r="BQ740" s="9"/>
      <c r="BR740" s="9"/>
      <c r="BS740" s="9"/>
      <c r="BT740" s="9"/>
      <c r="BU740" s="9"/>
      <c r="BV740" s="9"/>
      <c r="BW740" s="9"/>
      <c r="BX740" s="9"/>
      <c r="BY740" s="9"/>
      <c r="BZ740" s="9"/>
      <c r="CA740" s="9"/>
      <c r="CB740" s="9"/>
      <c r="CC740" s="9"/>
      <c r="CD740" s="9"/>
      <c r="CE740" s="9"/>
      <c r="CF740" s="9"/>
      <c r="CG740" s="9"/>
      <c r="CH740" s="9"/>
      <c r="CI740" s="9"/>
      <c r="CJ740" s="9"/>
      <c r="CK740" s="9"/>
      <c r="CL740" s="9"/>
      <c r="CM740" s="9" t="str">
        <f>IF(A_remplir!U753&lt;&gt;"",A_remplir!U753,"")</f>
        <v/>
      </c>
      <c r="CN740" s="9" t="str">
        <f>IF(A_remplir!W753&lt;&gt;"",A_remplir!W753,"")</f>
        <v/>
      </c>
      <c r="CO740" s="36" t="str">
        <f t="shared" si="23"/>
        <v/>
      </c>
    </row>
    <row r="741" spans="1:93" x14ac:dyDescent="0.25">
      <c r="A741" s="9"/>
      <c r="B741" s="9"/>
      <c r="C741" s="9"/>
      <c r="D741" s="9"/>
      <c r="E741" s="9"/>
      <c r="F741" s="9" t="str">
        <f>IF(A741&lt;&gt;"",A_remplir!$B$3,"")</f>
        <v/>
      </c>
      <c r="G741" s="9"/>
      <c r="H741" s="9" t="str">
        <f>IFERROR(VLOOKUP(G741,DONNEES!$C$2:$D$4,2,FALSE),"")</f>
        <v/>
      </c>
      <c r="I741" s="9"/>
      <c r="J741" s="9" t="str">
        <f>IFERROR(VLOOKUP(I741,DONNEES!$A$2:$B$4,2,FALSE),"")</f>
        <v/>
      </c>
      <c r="K741" s="9"/>
      <c r="L741" s="9"/>
      <c r="M741" s="9"/>
      <c r="N741" s="9" t="str">
        <f>IF(IF(A_remplir!B754&lt;&gt;0,A_remplir!B754,A_remplir!D754)=0,"",IF(A_remplir!B754&lt;&gt;0,A_remplir!B754,A_remplir!D754))</f>
        <v/>
      </c>
      <c r="O741" s="9"/>
      <c r="P741" s="9"/>
      <c r="Q741" s="9"/>
      <c r="R741" s="9" t="str">
        <f>IF(A_remplir!L754&lt;&gt;0,A_remplir!L754,"")</f>
        <v/>
      </c>
      <c r="S741" s="9" t="str">
        <f t="shared" si="24"/>
        <v/>
      </c>
      <c r="T741" s="9" t="str">
        <f>IF(A_remplir!I754&lt;&gt;0,A_remplir!I754,"")</f>
        <v/>
      </c>
      <c r="U741" s="9"/>
      <c r="V741" s="39" t="str">
        <f>IF(BC741&lt;&gt;"",A_remplir!$B$6,"")</f>
        <v/>
      </c>
      <c r="W741" s="9"/>
      <c r="X741" s="9"/>
      <c r="Y741" s="9"/>
      <c r="Z741" s="9"/>
      <c r="AA741" s="9"/>
      <c r="AB741" s="9"/>
      <c r="AC741" s="9"/>
      <c r="AD741" s="9"/>
      <c r="AE741" s="9"/>
      <c r="AF741" s="9"/>
      <c r="AG741" s="9"/>
      <c r="AH741" s="9" t="str">
        <f>+IFERROR(VLOOKUP(AG741,DONNEES!M$6:$N740,2,0),"")</f>
        <v/>
      </c>
      <c r="AI741" s="9"/>
      <c r="AJ741" s="9" t="str">
        <f>IF(A_remplir!U754&lt;&gt;"",A_remplir!U754,"")</f>
        <v/>
      </c>
      <c r="AK741" s="9"/>
      <c r="AL741" s="9"/>
      <c r="AM741" s="9"/>
      <c r="AN741" s="9"/>
      <c r="AO741" s="9"/>
      <c r="AP741" s="9"/>
      <c r="AQ741" s="9"/>
      <c r="AR741" s="9"/>
      <c r="AS741" s="9"/>
      <c r="AT741" s="9"/>
      <c r="AU741" s="9"/>
      <c r="AV741" s="9"/>
      <c r="AW741" s="9"/>
      <c r="AX741" s="9"/>
      <c r="AY741" s="9"/>
      <c r="AZ741" s="9"/>
      <c r="BA741" s="9"/>
      <c r="BB741" s="9"/>
      <c r="BC741" s="44" t="str">
        <f>IF(AND(AC741&lt;&gt;"",AF741&lt;&gt;""),SUMPRODUCT((A_remplir!A754:A1743=A741)*A_remplir!D754:D1743),"")</f>
        <v/>
      </c>
      <c r="BD741" s="9"/>
      <c r="BE741" s="9"/>
      <c r="BF741" s="9"/>
      <c r="BG741" s="9"/>
      <c r="BH741" s="9"/>
      <c r="BI741" s="9"/>
      <c r="BJ741" s="9"/>
      <c r="BK741" s="9"/>
      <c r="BL741" s="9"/>
      <c r="BM741" s="9"/>
      <c r="BN741" s="9"/>
      <c r="BO741" s="9"/>
      <c r="BP741" s="9"/>
      <c r="BQ741" s="9"/>
      <c r="BR741" s="9"/>
      <c r="BS741" s="9"/>
      <c r="BT741" s="9"/>
      <c r="BU741" s="9"/>
      <c r="BV741" s="9"/>
      <c r="BW741" s="9"/>
      <c r="BX741" s="9"/>
      <c r="BY741" s="9"/>
      <c r="BZ741" s="9"/>
      <c r="CA741" s="9"/>
      <c r="CB741" s="9"/>
      <c r="CC741" s="9"/>
      <c r="CD741" s="9"/>
      <c r="CE741" s="9"/>
      <c r="CF741" s="9"/>
      <c r="CG741" s="9"/>
      <c r="CH741" s="9"/>
      <c r="CI741" s="9"/>
      <c r="CJ741" s="9"/>
      <c r="CK741" s="9"/>
      <c r="CL741" s="9"/>
      <c r="CM741" s="9" t="str">
        <f>IF(A_remplir!U754&lt;&gt;"",A_remplir!U754,"")</f>
        <v/>
      </c>
      <c r="CN741" s="9" t="str">
        <f>IF(A_remplir!W754&lt;&gt;"",A_remplir!W754,"")</f>
        <v/>
      </c>
      <c r="CO741" s="36" t="str">
        <f t="shared" si="23"/>
        <v/>
      </c>
    </row>
    <row r="742" spans="1:93" x14ac:dyDescent="0.25">
      <c r="A742" s="9"/>
      <c r="B742" s="9"/>
      <c r="C742" s="9"/>
      <c r="D742" s="9"/>
      <c r="E742" s="9"/>
      <c r="F742" s="9" t="str">
        <f>IF(A742&lt;&gt;"",A_remplir!$B$3,"")</f>
        <v/>
      </c>
      <c r="G742" s="9"/>
      <c r="H742" s="9" t="str">
        <f>IFERROR(VLOOKUP(G742,DONNEES!$C$2:$D$4,2,FALSE),"")</f>
        <v/>
      </c>
      <c r="I742" s="9"/>
      <c r="J742" s="9" t="str">
        <f>IFERROR(VLOOKUP(I742,DONNEES!$A$2:$B$4,2,FALSE),"")</f>
        <v/>
      </c>
      <c r="K742" s="9"/>
      <c r="L742" s="9"/>
      <c r="M742" s="9"/>
      <c r="N742" s="9" t="str">
        <f>IF(IF(A_remplir!B755&lt;&gt;0,A_remplir!B755,A_remplir!D755)=0,"",IF(A_remplir!B755&lt;&gt;0,A_remplir!B755,A_remplir!D755))</f>
        <v/>
      </c>
      <c r="O742" s="9"/>
      <c r="P742" s="9"/>
      <c r="Q742" s="9"/>
      <c r="R742" s="9" t="str">
        <f>IF(A_remplir!L755&lt;&gt;0,A_remplir!L755,"")</f>
        <v/>
      </c>
      <c r="S742" s="9" t="str">
        <f t="shared" si="24"/>
        <v/>
      </c>
      <c r="T742" s="9" t="str">
        <f>IF(A_remplir!I755&lt;&gt;0,A_remplir!I755,"")</f>
        <v/>
      </c>
      <c r="U742" s="9"/>
      <c r="V742" s="39" t="str">
        <f>IF(BC742&lt;&gt;"",A_remplir!$B$6,"")</f>
        <v/>
      </c>
      <c r="W742" s="9"/>
      <c r="X742" s="9"/>
      <c r="Y742" s="9"/>
      <c r="Z742" s="9"/>
      <c r="AA742" s="9"/>
      <c r="AB742" s="9"/>
      <c r="AC742" s="9"/>
      <c r="AD742" s="9"/>
      <c r="AE742" s="9"/>
      <c r="AF742" s="9"/>
      <c r="AG742" s="9"/>
      <c r="AH742" s="9" t="str">
        <f>+IFERROR(VLOOKUP(AG742,DONNEES!M$6:$N741,2,0),"")</f>
        <v/>
      </c>
      <c r="AI742" s="9"/>
      <c r="AJ742" s="9" t="str">
        <f>IF(A_remplir!U755&lt;&gt;"",A_remplir!U755,"")</f>
        <v/>
      </c>
      <c r="AK742" s="9"/>
      <c r="AL742" s="9"/>
      <c r="AM742" s="9"/>
      <c r="AN742" s="9"/>
      <c r="AO742" s="9"/>
      <c r="AP742" s="9"/>
      <c r="AQ742" s="9"/>
      <c r="AR742" s="9"/>
      <c r="AS742" s="9"/>
      <c r="AT742" s="9"/>
      <c r="AU742" s="9"/>
      <c r="AV742" s="9"/>
      <c r="AW742" s="9"/>
      <c r="AX742" s="9"/>
      <c r="AY742" s="9"/>
      <c r="AZ742" s="9"/>
      <c r="BA742" s="9"/>
      <c r="BB742" s="9"/>
      <c r="BC742" s="44" t="str">
        <f>IF(AND(AC742&lt;&gt;"",AF742&lt;&gt;""),SUMPRODUCT((A_remplir!A755:A1744=A742)*A_remplir!D755:D1744),"")</f>
        <v/>
      </c>
      <c r="BD742" s="9"/>
      <c r="BE742" s="9"/>
      <c r="BF742" s="9"/>
      <c r="BG742" s="9"/>
      <c r="BH742" s="9"/>
      <c r="BI742" s="9"/>
      <c r="BJ742" s="9"/>
      <c r="BK742" s="9"/>
      <c r="BL742" s="9"/>
      <c r="BM742" s="9"/>
      <c r="BN742" s="9"/>
      <c r="BO742" s="9"/>
      <c r="BP742" s="9"/>
      <c r="BQ742" s="9"/>
      <c r="BR742" s="9"/>
      <c r="BS742" s="9"/>
      <c r="BT742" s="9"/>
      <c r="BU742" s="9"/>
      <c r="BV742" s="9"/>
      <c r="BW742" s="9"/>
      <c r="BX742" s="9"/>
      <c r="BY742" s="9"/>
      <c r="BZ742" s="9"/>
      <c r="CA742" s="9"/>
      <c r="CB742" s="9"/>
      <c r="CC742" s="9"/>
      <c r="CD742" s="9"/>
      <c r="CE742" s="9"/>
      <c r="CF742" s="9"/>
      <c r="CG742" s="9"/>
      <c r="CH742" s="9"/>
      <c r="CI742" s="9"/>
      <c r="CJ742" s="9"/>
      <c r="CK742" s="9"/>
      <c r="CL742" s="9"/>
      <c r="CM742" s="9" t="str">
        <f>IF(A_remplir!U755&lt;&gt;"",A_remplir!U755,"")</f>
        <v/>
      </c>
      <c r="CN742" s="9" t="str">
        <f>IF(A_remplir!W755&lt;&gt;"",A_remplir!W755,"")</f>
        <v/>
      </c>
      <c r="CO742" s="36" t="str">
        <f t="shared" si="23"/>
        <v/>
      </c>
    </row>
    <row r="743" spans="1:93" x14ac:dyDescent="0.25">
      <c r="A743" s="9"/>
      <c r="B743" s="9"/>
      <c r="C743" s="9"/>
      <c r="D743" s="9"/>
      <c r="E743" s="9"/>
      <c r="F743" s="9" t="str">
        <f>IF(A743&lt;&gt;"",A_remplir!$B$3,"")</f>
        <v/>
      </c>
      <c r="G743" s="9"/>
      <c r="H743" s="9" t="str">
        <f>IFERROR(VLOOKUP(G743,DONNEES!$C$2:$D$4,2,FALSE),"")</f>
        <v/>
      </c>
      <c r="I743" s="9"/>
      <c r="J743" s="9" t="str">
        <f>IFERROR(VLOOKUP(I743,DONNEES!$A$2:$B$4,2,FALSE),"")</f>
        <v/>
      </c>
      <c r="K743" s="9"/>
      <c r="L743" s="9"/>
      <c r="M743" s="9"/>
      <c r="N743" s="9" t="str">
        <f>IF(IF(A_remplir!B756&lt;&gt;0,A_remplir!B756,A_remplir!D756)=0,"",IF(A_remplir!B756&lt;&gt;0,A_remplir!B756,A_remplir!D756))</f>
        <v/>
      </c>
      <c r="O743" s="9"/>
      <c r="P743" s="9"/>
      <c r="Q743" s="9"/>
      <c r="R743" s="9" t="str">
        <f>IF(A_remplir!L756&lt;&gt;0,A_remplir!L756,"")</f>
        <v/>
      </c>
      <c r="S743" s="9" t="str">
        <f t="shared" si="24"/>
        <v/>
      </c>
      <c r="T743" s="9" t="str">
        <f>IF(A_remplir!I756&lt;&gt;0,A_remplir!I756,"")</f>
        <v/>
      </c>
      <c r="U743" s="9"/>
      <c r="V743" s="39" t="str">
        <f>IF(BC743&lt;&gt;"",A_remplir!$B$6,"")</f>
        <v/>
      </c>
      <c r="W743" s="9"/>
      <c r="X743" s="9"/>
      <c r="Y743" s="9"/>
      <c r="Z743" s="9"/>
      <c r="AA743" s="9"/>
      <c r="AB743" s="9"/>
      <c r="AC743" s="9"/>
      <c r="AD743" s="9"/>
      <c r="AE743" s="9"/>
      <c r="AF743" s="9"/>
      <c r="AG743" s="9"/>
      <c r="AH743" s="9" t="str">
        <f>+IFERROR(VLOOKUP(AG743,DONNEES!M$6:$N742,2,0),"")</f>
        <v/>
      </c>
      <c r="AI743" s="9"/>
      <c r="AJ743" s="9" t="str">
        <f>IF(A_remplir!U756&lt;&gt;"",A_remplir!U756,"")</f>
        <v/>
      </c>
      <c r="AK743" s="9"/>
      <c r="AL743" s="9"/>
      <c r="AM743" s="9"/>
      <c r="AN743" s="9"/>
      <c r="AO743" s="9"/>
      <c r="AP743" s="9"/>
      <c r="AQ743" s="9"/>
      <c r="AR743" s="9"/>
      <c r="AS743" s="9"/>
      <c r="AT743" s="9"/>
      <c r="AU743" s="9"/>
      <c r="AV743" s="9"/>
      <c r="AW743" s="9"/>
      <c r="AX743" s="9"/>
      <c r="AY743" s="9"/>
      <c r="AZ743" s="9"/>
      <c r="BA743" s="9"/>
      <c r="BB743" s="9"/>
      <c r="BC743" s="44" t="str">
        <f>IF(AND(AC743&lt;&gt;"",AF743&lt;&gt;""),SUMPRODUCT((A_remplir!A756:A1745=A743)*A_remplir!D756:D1745),"")</f>
        <v/>
      </c>
      <c r="BD743" s="9"/>
      <c r="BE743" s="9"/>
      <c r="BF743" s="9"/>
      <c r="BG743" s="9"/>
      <c r="BH743" s="9"/>
      <c r="BI743" s="9"/>
      <c r="BJ743" s="9"/>
      <c r="BK743" s="9"/>
      <c r="BL743" s="9"/>
      <c r="BM743" s="9"/>
      <c r="BN743" s="9"/>
      <c r="BO743" s="9"/>
      <c r="BP743" s="9"/>
      <c r="BQ743" s="9"/>
      <c r="BR743" s="9"/>
      <c r="BS743" s="9"/>
      <c r="BT743" s="9"/>
      <c r="BU743" s="9"/>
      <c r="BV743" s="9"/>
      <c r="BW743" s="9"/>
      <c r="BX743" s="9"/>
      <c r="BY743" s="9"/>
      <c r="BZ743" s="9"/>
      <c r="CA743" s="9"/>
      <c r="CB743" s="9"/>
      <c r="CC743" s="9"/>
      <c r="CD743" s="9"/>
      <c r="CE743" s="9"/>
      <c r="CF743" s="9"/>
      <c r="CG743" s="9"/>
      <c r="CH743" s="9"/>
      <c r="CI743" s="9"/>
      <c r="CJ743" s="9"/>
      <c r="CK743" s="9"/>
      <c r="CL743" s="9"/>
      <c r="CM743" s="9" t="str">
        <f>IF(A_remplir!U756&lt;&gt;"",A_remplir!U756,"")</f>
        <v/>
      </c>
      <c r="CN743" s="9" t="str">
        <f>IF(A_remplir!W756&lt;&gt;"",A_remplir!W756,"")</f>
        <v/>
      </c>
      <c r="CO743" s="36" t="str">
        <f t="shared" si="23"/>
        <v/>
      </c>
    </row>
    <row r="744" spans="1:93" x14ac:dyDescent="0.25">
      <c r="A744" s="9"/>
      <c r="B744" s="9"/>
      <c r="C744" s="9"/>
      <c r="D744" s="9"/>
      <c r="E744" s="9"/>
      <c r="F744" s="9" t="str">
        <f>IF(A744&lt;&gt;"",A_remplir!$B$3,"")</f>
        <v/>
      </c>
      <c r="G744" s="9"/>
      <c r="H744" s="9" t="str">
        <f>IFERROR(VLOOKUP(G744,DONNEES!$C$2:$D$4,2,FALSE),"")</f>
        <v/>
      </c>
      <c r="I744" s="9"/>
      <c r="J744" s="9" t="str">
        <f>IFERROR(VLOOKUP(I744,DONNEES!$A$2:$B$4,2,FALSE),"")</f>
        <v/>
      </c>
      <c r="K744" s="9"/>
      <c r="L744" s="9"/>
      <c r="M744" s="9"/>
      <c r="N744" s="9" t="str">
        <f>IF(IF(A_remplir!B757&lt;&gt;0,A_remplir!B757,A_remplir!D757)=0,"",IF(A_remplir!B757&lt;&gt;0,A_remplir!B757,A_remplir!D757))</f>
        <v/>
      </c>
      <c r="O744" s="9"/>
      <c r="P744" s="9"/>
      <c r="Q744" s="9"/>
      <c r="R744" s="9" t="str">
        <f>IF(A_remplir!L757&lt;&gt;0,A_remplir!L757,"")</f>
        <v/>
      </c>
      <c r="S744" s="9" t="str">
        <f t="shared" si="24"/>
        <v/>
      </c>
      <c r="T744" s="9" t="str">
        <f>IF(A_remplir!I757&lt;&gt;0,A_remplir!I757,"")</f>
        <v/>
      </c>
      <c r="U744" s="9"/>
      <c r="V744" s="39" t="str">
        <f>IF(BC744&lt;&gt;"",A_remplir!$B$6,"")</f>
        <v/>
      </c>
      <c r="W744" s="9"/>
      <c r="X744" s="9"/>
      <c r="Y744" s="9"/>
      <c r="Z744" s="9"/>
      <c r="AA744" s="9"/>
      <c r="AB744" s="9"/>
      <c r="AC744" s="9"/>
      <c r="AD744" s="9"/>
      <c r="AE744" s="9"/>
      <c r="AF744" s="9"/>
      <c r="AG744" s="9"/>
      <c r="AH744" s="9" t="str">
        <f>+IFERROR(VLOOKUP(AG744,DONNEES!M$6:$N743,2,0),"")</f>
        <v/>
      </c>
      <c r="AI744" s="9"/>
      <c r="AJ744" s="9" t="str">
        <f>IF(A_remplir!U757&lt;&gt;"",A_remplir!U757,"")</f>
        <v/>
      </c>
      <c r="AK744" s="9"/>
      <c r="AL744" s="9"/>
      <c r="AM744" s="9"/>
      <c r="AN744" s="9"/>
      <c r="AO744" s="9"/>
      <c r="AP744" s="9"/>
      <c r="AQ744" s="9"/>
      <c r="AR744" s="9"/>
      <c r="AS744" s="9"/>
      <c r="AT744" s="9"/>
      <c r="AU744" s="9"/>
      <c r="AV744" s="9"/>
      <c r="AW744" s="9"/>
      <c r="AX744" s="9"/>
      <c r="AY744" s="9"/>
      <c r="AZ744" s="9"/>
      <c r="BA744" s="9"/>
      <c r="BB744" s="9"/>
      <c r="BC744" s="44" t="str">
        <f>IF(AND(AC744&lt;&gt;"",AF744&lt;&gt;""),SUMPRODUCT((A_remplir!A757:A1746=A744)*A_remplir!D757:D1746),"")</f>
        <v/>
      </c>
      <c r="BD744" s="9"/>
      <c r="BE744" s="9"/>
      <c r="BF744" s="9"/>
      <c r="BG744" s="9"/>
      <c r="BH744" s="9"/>
      <c r="BI744" s="9"/>
      <c r="BJ744" s="9"/>
      <c r="BK744" s="9"/>
      <c r="BL744" s="9"/>
      <c r="BM744" s="9"/>
      <c r="BN744" s="9"/>
      <c r="BO744" s="9"/>
      <c r="BP744" s="9"/>
      <c r="BQ744" s="9"/>
      <c r="BR744" s="9"/>
      <c r="BS744" s="9"/>
      <c r="BT744" s="9"/>
      <c r="BU744" s="9"/>
      <c r="BV744" s="9"/>
      <c r="BW744" s="9"/>
      <c r="BX744" s="9"/>
      <c r="BY744" s="9"/>
      <c r="BZ744" s="9"/>
      <c r="CA744" s="9"/>
      <c r="CB744" s="9"/>
      <c r="CC744" s="9"/>
      <c r="CD744" s="9"/>
      <c r="CE744" s="9"/>
      <c r="CF744" s="9"/>
      <c r="CG744" s="9"/>
      <c r="CH744" s="9"/>
      <c r="CI744" s="9"/>
      <c r="CJ744" s="9"/>
      <c r="CK744" s="9"/>
      <c r="CL744" s="9"/>
      <c r="CM744" s="9" t="str">
        <f>IF(A_remplir!U757&lt;&gt;"",A_remplir!U757,"")</f>
        <v/>
      </c>
      <c r="CN744" s="9" t="str">
        <f>IF(A_remplir!W757&lt;&gt;"",A_remplir!W757,"")</f>
        <v/>
      </c>
      <c r="CO744" s="36" t="str">
        <f t="shared" si="23"/>
        <v/>
      </c>
    </row>
    <row r="745" spans="1:93" x14ac:dyDescent="0.25">
      <c r="A745" s="9"/>
      <c r="B745" s="9"/>
      <c r="C745" s="9"/>
      <c r="D745" s="9"/>
      <c r="E745" s="9"/>
      <c r="F745" s="9" t="str">
        <f>IF(A745&lt;&gt;"",A_remplir!$B$3,"")</f>
        <v/>
      </c>
      <c r="G745" s="9"/>
      <c r="H745" s="9" t="str">
        <f>IFERROR(VLOOKUP(G745,DONNEES!$C$2:$D$4,2,FALSE),"")</f>
        <v/>
      </c>
      <c r="I745" s="9"/>
      <c r="J745" s="9" t="str">
        <f>IFERROR(VLOOKUP(I745,DONNEES!$A$2:$B$4,2,FALSE),"")</f>
        <v/>
      </c>
      <c r="K745" s="9"/>
      <c r="L745" s="9"/>
      <c r="M745" s="9"/>
      <c r="N745" s="9" t="str">
        <f>IF(IF(A_remplir!B758&lt;&gt;0,A_remplir!B758,A_remplir!D758)=0,"",IF(A_remplir!B758&lt;&gt;0,A_remplir!B758,A_remplir!D758))</f>
        <v/>
      </c>
      <c r="O745" s="9"/>
      <c r="P745" s="9"/>
      <c r="Q745" s="9"/>
      <c r="R745" s="9" t="str">
        <f>IF(A_remplir!L758&lt;&gt;0,A_remplir!L758,"")</f>
        <v/>
      </c>
      <c r="S745" s="9" t="str">
        <f t="shared" si="24"/>
        <v/>
      </c>
      <c r="T745" s="9" t="str">
        <f>IF(A_remplir!I758&lt;&gt;0,A_remplir!I758,"")</f>
        <v/>
      </c>
      <c r="U745" s="9"/>
      <c r="V745" s="39" t="str">
        <f>IF(BC745&lt;&gt;"",A_remplir!$B$6,"")</f>
        <v/>
      </c>
      <c r="W745" s="9"/>
      <c r="X745" s="9"/>
      <c r="Y745" s="9"/>
      <c r="Z745" s="9"/>
      <c r="AA745" s="9"/>
      <c r="AB745" s="9"/>
      <c r="AC745" s="9"/>
      <c r="AD745" s="9"/>
      <c r="AE745" s="9"/>
      <c r="AF745" s="9"/>
      <c r="AG745" s="9"/>
      <c r="AH745" s="9" t="str">
        <f>+IFERROR(VLOOKUP(AG745,DONNEES!M$6:$N744,2,0),"")</f>
        <v/>
      </c>
      <c r="AI745" s="9"/>
      <c r="AJ745" s="9" t="str">
        <f>IF(A_remplir!U758&lt;&gt;"",A_remplir!U758,"")</f>
        <v/>
      </c>
      <c r="AK745" s="9"/>
      <c r="AL745" s="9"/>
      <c r="AM745" s="9"/>
      <c r="AN745" s="9"/>
      <c r="AO745" s="9"/>
      <c r="AP745" s="9"/>
      <c r="AQ745" s="9"/>
      <c r="AR745" s="9"/>
      <c r="AS745" s="9"/>
      <c r="AT745" s="9"/>
      <c r="AU745" s="9"/>
      <c r="AV745" s="9"/>
      <c r="AW745" s="9"/>
      <c r="AX745" s="9"/>
      <c r="AY745" s="9"/>
      <c r="AZ745" s="9"/>
      <c r="BA745" s="9"/>
      <c r="BB745" s="9"/>
      <c r="BC745" s="44" t="str">
        <f>IF(AND(AC745&lt;&gt;"",AF745&lt;&gt;""),SUMPRODUCT((A_remplir!A758:A1747=A745)*A_remplir!D758:D1747),"")</f>
        <v/>
      </c>
      <c r="BD745" s="9"/>
      <c r="BE745" s="9"/>
      <c r="BF745" s="9"/>
      <c r="BG745" s="9"/>
      <c r="BH745" s="9"/>
      <c r="BI745" s="9"/>
      <c r="BJ745" s="9"/>
      <c r="BK745" s="9"/>
      <c r="BL745" s="9"/>
      <c r="BM745" s="9"/>
      <c r="BN745" s="9"/>
      <c r="BO745" s="9"/>
      <c r="BP745" s="9"/>
      <c r="BQ745" s="9"/>
      <c r="BR745" s="9"/>
      <c r="BS745" s="9"/>
      <c r="BT745" s="9"/>
      <c r="BU745" s="9"/>
      <c r="BV745" s="9"/>
      <c r="BW745" s="9"/>
      <c r="BX745" s="9"/>
      <c r="BY745" s="9"/>
      <c r="BZ745" s="9"/>
      <c r="CA745" s="9"/>
      <c r="CB745" s="9"/>
      <c r="CC745" s="9"/>
      <c r="CD745" s="9"/>
      <c r="CE745" s="9"/>
      <c r="CF745" s="9"/>
      <c r="CG745" s="9"/>
      <c r="CH745" s="9"/>
      <c r="CI745" s="9"/>
      <c r="CJ745" s="9"/>
      <c r="CK745" s="9"/>
      <c r="CL745" s="9"/>
      <c r="CM745" s="9" t="str">
        <f>IF(A_remplir!U758&lt;&gt;"",A_remplir!U758,"")</f>
        <v/>
      </c>
      <c r="CN745" s="9" t="str">
        <f>IF(A_remplir!W758&lt;&gt;"",A_remplir!W758,"")</f>
        <v/>
      </c>
      <c r="CO745" s="36" t="str">
        <f t="shared" si="23"/>
        <v/>
      </c>
    </row>
    <row r="746" spans="1:93" x14ac:dyDescent="0.25">
      <c r="A746" s="9"/>
      <c r="B746" s="9"/>
      <c r="C746" s="9"/>
      <c r="D746" s="9"/>
      <c r="E746" s="9"/>
      <c r="F746" s="9" t="str">
        <f>IF(A746&lt;&gt;"",A_remplir!$B$3,"")</f>
        <v/>
      </c>
      <c r="G746" s="9"/>
      <c r="H746" s="9" t="str">
        <f>IFERROR(VLOOKUP(G746,DONNEES!$C$2:$D$4,2,FALSE),"")</f>
        <v/>
      </c>
      <c r="I746" s="9"/>
      <c r="J746" s="9" t="str">
        <f>IFERROR(VLOOKUP(I746,DONNEES!$A$2:$B$4,2,FALSE),"")</f>
        <v/>
      </c>
      <c r="K746" s="9"/>
      <c r="L746" s="9"/>
      <c r="M746" s="9"/>
      <c r="N746" s="9" t="str">
        <f>IF(IF(A_remplir!B759&lt;&gt;0,A_remplir!B759,A_remplir!D759)=0,"",IF(A_remplir!B759&lt;&gt;0,A_remplir!B759,A_remplir!D759))</f>
        <v/>
      </c>
      <c r="O746" s="9"/>
      <c r="P746" s="9"/>
      <c r="Q746" s="9"/>
      <c r="R746" s="9" t="str">
        <f>IF(A_remplir!L759&lt;&gt;0,A_remplir!L759,"")</f>
        <v/>
      </c>
      <c r="S746" s="9" t="str">
        <f t="shared" si="24"/>
        <v/>
      </c>
      <c r="T746" s="9" t="str">
        <f>IF(A_remplir!I759&lt;&gt;0,A_remplir!I759,"")</f>
        <v/>
      </c>
      <c r="U746" s="9"/>
      <c r="V746" s="39" t="str">
        <f>IF(BC746&lt;&gt;"",A_remplir!$B$6,"")</f>
        <v/>
      </c>
      <c r="W746" s="9"/>
      <c r="X746" s="9"/>
      <c r="Y746" s="9"/>
      <c r="Z746" s="9"/>
      <c r="AA746" s="9"/>
      <c r="AB746" s="9"/>
      <c r="AC746" s="9"/>
      <c r="AD746" s="9"/>
      <c r="AE746" s="9"/>
      <c r="AF746" s="9"/>
      <c r="AG746" s="9"/>
      <c r="AH746" s="9" t="str">
        <f>+IFERROR(VLOOKUP(AG746,DONNEES!M$6:$N745,2,0),"")</f>
        <v/>
      </c>
      <c r="AI746" s="9"/>
      <c r="AJ746" s="9" t="str">
        <f>IF(A_remplir!U759&lt;&gt;"",A_remplir!U759,"")</f>
        <v/>
      </c>
      <c r="AK746" s="9"/>
      <c r="AL746" s="9"/>
      <c r="AM746" s="9"/>
      <c r="AN746" s="9"/>
      <c r="AO746" s="9"/>
      <c r="AP746" s="9"/>
      <c r="AQ746" s="9"/>
      <c r="AR746" s="9"/>
      <c r="AS746" s="9"/>
      <c r="AT746" s="9"/>
      <c r="AU746" s="9"/>
      <c r="AV746" s="9"/>
      <c r="AW746" s="9"/>
      <c r="AX746" s="9"/>
      <c r="AY746" s="9"/>
      <c r="AZ746" s="9"/>
      <c r="BA746" s="9"/>
      <c r="BB746" s="9"/>
      <c r="BC746" s="44" t="str">
        <f>IF(AND(AC746&lt;&gt;"",AF746&lt;&gt;""),SUMPRODUCT((A_remplir!A759:A1748=A746)*A_remplir!D759:D1748),"")</f>
        <v/>
      </c>
      <c r="BD746" s="9"/>
      <c r="BE746" s="9"/>
      <c r="BF746" s="9"/>
      <c r="BG746" s="9"/>
      <c r="BH746" s="9"/>
      <c r="BI746" s="9"/>
      <c r="BJ746" s="9"/>
      <c r="BK746" s="9"/>
      <c r="BL746" s="9"/>
      <c r="BM746" s="9"/>
      <c r="BN746" s="9"/>
      <c r="BO746" s="9"/>
      <c r="BP746" s="9"/>
      <c r="BQ746" s="9"/>
      <c r="BR746" s="9"/>
      <c r="BS746" s="9"/>
      <c r="BT746" s="9"/>
      <c r="BU746" s="9"/>
      <c r="BV746" s="9"/>
      <c r="BW746" s="9"/>
      <c r="BX746" s="9"/>
      <c r="BY746" s="9"/>
      <c r="BZ746" s="9"/>
      <c r="CA746" s="9"/>
      <c r="CB746" s="9"/>
      <c r="CC746" s="9"/>
      <c r="CD746" s="9"/>
      <c r="CE746" s="9"/>
      <c r="CF746" s="9"/>
      <c r="CG746" s="9"/>
      <c r="CH746" s="9"/>
      <c r="CI746" s="9"/>
      <c r="CJ746" s="9"/>
      <c r="CK746" s="9"/>
      <c r="CL746" s="9"/>
      <c r="CM746" s="9" t="str">
        <f>IF(A_remplir!U759&lt;&gt;"",A_remplir!U759,"")</f>
        <v/>
      </c>
      <c r="CN746" s="9" t="str">
        <f>IF(A_remplir!W759&lt;&gt;"",A_remplir!W759,"")</f>
        <v/>
      </c>
      <c r="CO746" s="36" t="str">
        <f t="shared" si="23"/>
        <v/>
      </c>
    </row>
    <row r="747" spans="1:93" x14ac:dyDescent="0.25">
      <c r="A747" s="9"/>
      <c r="B747" s="9"/>
      <c r="C747" s="9"/>
      <c r="D747" s="9"/>
      <c r="E747" s="9"/>
      <c r="F747" s="9" t="str">
        <f>IF(A747&lt;&gt;"",A_remplir!$B$3,"")</f>
        <v/>
      </c>
      <c r="G747" s="9"/>
      <c r="H747" s="9" t="str">
        <f>IFERROR(VLOOKUP(G747,DONNEES!$C$2:$D$4,2,FALSE),"")</f>
        <v/>
      </c>
      <c r="I747" s="9"/>
      <c r="J747" s="9" t="str">
        <f>IFERROR(VLOOKUP(I747,DONNEES!$A$2:$B$4,2,FALSE),"")</f>
        <v/>
      </c>
      <c r="K747" s="9"/>
      <c r="L747" s="9"/>
      <c r="M747" s="9"/>
      <c r="N747" s="9" t="str">
        <f>IF(IF(A_remplir!B760&lt;&gt;0,A_remplir!B760,A_remplir!D760)=0,"",IF(A_remplir!B760&lt;&gt;0,A_remplir!B760,A_remplir!D760))</f>
        <v/>
      </c>
      <c r="O747" s="9"/>
      <c r="P747" s="9"/>
      <c r="Q747" s="9"/>
      <c r="R747" s="9" t="str">
        <f>IF(A_remplir!L760&lt;&gt;0,A_remplir!L760,"")</f>
        <v/>
      </c>
      <c r="S747" s="9" t="str">
        <f t="shared" si="24"/>
        <v/>
      </c>
      <c r="T747" s="9" t="str">
        <f>IF(A_remplir!I760&lt;&gt;0,A_remplir!I760,"")</f>
        <v/>
      </c>
      <c r="U747" s="9"/>
      <c r="V747" s="39" t="str">
        <f>IF(BC747&lt;&gt;"",A_remplir!$B$6,"")</f>
        <v/>
      </c>
      <c r="W747" s="9"/>
      <c r="X747" s="9"/>
      <c r="Y747" s="9"/>
      <c r="Z747" s="9"/>
      <c r="AA747" s="9"/>
      <c r="AB747" s="9"/>
      <c r="AC747" s="9"/>
      <c r="AD747" s="9"/>
      <c r="AE747" s="9"/>
      <c r="AF747" s="9"/>
      <c r="AG747" s="9"/>
      <c r="AH747" s="9" t="str">
        <f>+IFERROR(VLOOKUP(AG747,DONNEES!M$6:$N746,2,0),"")</f>
        <v/>
      </c>
      <c r="AI747" s="9"/>
      <c r="AJ747" s="9" t="str">
        <f>IF(A_remplir!U760&lt;&gt;"",A_remplir!U760,"")</f>
        <v/>
      </c>
      <c r="AK747" s="9"/>
      <c r="AL747" s="9"/>
      <c r="AM747" s="9"/>
      <c r="AN747" s="9"/>
      <c r="AO747" s="9"/>
      <c r="AP747" s="9"/>
      <c r="AQ747" s="9"/>
      <c r="AR747" s="9"/>
      <c r="AS747" s="9"/>
      <c r="AT747" s="9"/>
      <c r="AU747" s="9"/>
      <c r="AV747" s="9"/>
      <c r="AW747" s="9"/>
      <c r="AX747" s="9"/>
      <c r="AY747" s="9"/>
      <c r="AZ747" s="9"/>
      <c r="BA747" s="9"/>
      <c r="BB747" s="9"/>
      <c r="BC747" s="44" t="str">
        <f>IF(AND(AC747&lt;&gt;"",AF747&lt;&gt;""),SUMPRODUCT((A_remplir!A760:A1749=A747)*A_remplir!D760:D1749),"")</f>
        <v/>
      </c>
      <c r="BD747" s="9"/>
      <c r="BE747" s="9"/>
      <c r="BF747" s="9"/>
      <c r="BG747" s="9"/>
      <c r="BH747" s="9"/>
      <c r="BI747" s="9"/>
      <c r="BJ747" s="9"/>
      <c r="BK747" s="9"/>
      <c r="BL747" s="9"/>
      <c r="BM747" s="9"/>
      <c r="BN747" s="9"/>
      <c r="BO747" s="9"/>
      <c r="BP747" s="9"/>
      <c r="BQ747" s="9"/>
      <c r="BR747" s="9"/>
      <c r="BS747" s="9"/>
      <c r="BT747" s="9"/>
      <c r="BU747" s="9"/>
      <c r="BV747" s="9"/>
      <c r="BW747" s="9"/>
      <c r="BX747" s="9"/>
      <c r="BY747" s="9"/>
      <c r="BZ747" s="9"/>
      <c r="CA747" s="9"/>
      <c r="CB747" s="9"/>
      <c r="CC747" s="9"/>
      <c r="CD747" s="9"/>
      <c r="CE747" s="9"/>
      <c r="CF747" s="9"/>
      <c r="CG747" s="9"/>
      <c r="CH747" s="9"/>
      <c r="CI747" s="9"/>
      <c r="CJ747" s="9"/>
      <c r="CK747" s="9"/>
      <c r="CL747" s="9"/>
      <c r="CM747" s="9" t="str">
        <f>IF(A_remplir!U760&lt;&gt;"",A_remplir!U760,"")</f>
        <v/>
      </c>
      <c r="CN747" s="9" t="str">
        <f>IF(A_remplir!W760&lt;&gt;"",A_remplir!W760,"")</f>
        <v/>
      </c>
      <c r="CO747" s="36" t="str">
        <f t="shared" si="23"/>
        <v/>
      </c>
    </row>
    <row r="748" spans="1:93" x14ac:dyDescent="0.25">
      <c r="A748" s="9"/>
      <c r="B748" s="9"/>
      <c r="C748" s="9"/>
      <c r="D748" s="9"/>
      <c r="E748" s="9"/>
      <c r="F748" s="9" t="str">
        <f>IF(A748&lt;&gt;"",A_remplir!$B$3,"")</f>
        <v/>
      </c>
      <c r="G748" s="9"/>
      <c r="H748" s="9" t="str">
        <f>IFERROR(VLOOKUP(G748,DONNEES!$C$2:$D$4,2,FALSE),"")</f>
        <v/>
      </c>
      <c r="I748" s="9"/>
      <c r="J748" s="9" t="str">
        <f>IFERROR(VLOOKUP(I748,DONNEES!$A$2:$B$4,2,FALSE),"")</f>
        <v/>
      </c>
      <c r="K748" s="9"/>
      <c r="L748" s="9"/>
      <c r="M748" s="9"/>
      <c r="N748" s="9" t="str">
        <f>IF(IF(A_remplir!B761&lt;&gt;0,A_remplir!B761,A_remplir!D761)=0,"",IF(A_remplir!B761&lt;&gt;0,A_remplir!B761,A_remplir!D761))</f>
        <v/>
      </c>
      <c r="O748" s="9"/>
      <c r="P748" s="9"/>
      <c r="Q748" s="9"/>
      <c r="R748" s="9" t="str">
        <f>IF(A_remplir!L761&lt;&gt;0,A_remplir!L761,"")</f>
        <v/>
      </c>
      <c r="S748" s="9" t="str">
        <f t="shared" si="24"/>
        <v/>
      </c>
      <c r="T748" s="9" t="str">
        <f>IF(A_remplir!I761&lt;&gt;0,A_remplir!I761,"")</f>
        <v/>
      </c>
      <c r="U748" s="9"/>
      <c r="V748" s="39" t="str">
        <f>IF(BC748&lt;&gt;"",A_remplir!$B$6,"")</f>
        <v/>
      </c>
      <c r="W748" s="9"/>
      <c r="X748" s="9"/>
      <c r="Y748" s="9"/>
      <c r="Z748" s="9"/>
      <c r="AA748" s="9"/>
      <c r="AB748" s="9"/>
      <c r="AC748" s="9"/>
      <c r="AD748" s="9"/>
      <c r="AE748" s="9"/>
      <c r="AF748" s="9"/>
      <c r="AG748" s="9"/>
      <c r="AH748" s="9" t="str">
        <f>+IFERROR(VLOOKUP(AG748,DONNEES!M$6:$N747,2,0),"")</f>
        <v/>
      </c>
      <c r="AI748" s="9"/>
      <c r="AJ748" s="9" t="str">
        <f>IF(A_remplir!U761&lt;&gt;"",A_remplir!U761,"")</f>
        <v/>
      </c>
      <c r="AK748" s="9"/>
      <c r="AL748" s="9"/>
      <c r="AM748" s="9"/>
      <c r="AN748" s="9"/>
      <c r="AO748" s="9"/>
      <c r="AP748" s="9"/>
      <c r="AQ748" s="9"/>
      <c r="AR748" s="9"/>
      <c r="AS748" s="9"/>
      <c r="AT748" s="9"/>
      <c r="AU748" s="9"/>
      <c r="AV748" s="9"/>
      <c r="AW748" s="9"/>
      <c r="AX748" s="9"/>
      <c r="AY748" s="9"/>
      <c r="AZ748" s="9"/>
      <c r="BA748" s="9"/>
      <c r="BB748" s="9"/>
      <c r="BC748" s="44" t="str">
        <f>IF(AND(AC748&lt;&gt;"",AF748&lt;&gt;""),SUMPRODUCT((A_remplir!A761:A1750=A748)*A_remplir!D761:D1750),"")</f>
        <v/>
      </c>
      <c r="BD748" s="9"/>
      <c r="BE748" s="9"/>
      <c r="BF748" s="9"/>
      <c r="BG748" s="9"/>
      <c r="BH748" s="9"/>
      <c r="BI748" s="9"/>
      <c r="BJ748" s="9"/>
      <c r="BK748" s="9"/>
      <c r="BL748" s="9"/>
      <c r="BM748" s="9"/>
      <c r="BN748" s="9"/>
      <c r="BO748" s="9"/>
      <c r="BP748" s="9"/>
      <c r="BQ748" s="9"/>
      <c r="BR748" s="9"/>
      <c r="BS748" s="9"/>
      <c r="BT748" s="9"/>
      <c r="BU748" s="9"/>
      <c r="BV748" s="9"/>
      <c r="BW748" s="9"/>
      <c r="BX748" s="9"/>
      <c r="BY748" s="9"/>
      <c r="BZ748" s="9"/>
      <c r="CA748" s="9"/>
      <c r="CB748" s="9"/>
      <c r="CC748" s="9"/>
      <c r="CD748" s="9"/>
      <c r="CE748" s="9"/>
      <c r="CF748" s="9"/>
      <c r="CG748" s="9"/>
      <c r="CH748" s="9"/>
      <c r="CI748" s="9"/>
      <c r="CJ748" s="9"/>
      <c r="CK748" s="9"/>
      <c r="CL748" s="9"/>
      <c r="CM748" s="9" t="str">
        <f>IF(A_remplir!U761&lt;&gt;"",A_remplir!U761,"")</f>
        <v/>
      </c>
      <c r="CN748" s="9" t="str">
        <f>IF(A_remplir!W761&lt;&gt;"",A_remplir!W761,"")</f>
        <v/>
      </c>
      <c r="CO748" s="36" t="str">
        <f t="shared" si="23"/>
        <v/>
      </c>
    </row>
    <row r="749" spans="1:93" x14ac:dyDescent="0.25">
      <c r="A749" s="9"/>
      <c r="B749" s="9"/>
      <c r="C749" s="9"/>
      <c r="D749" s="9"/>
      <c r="E749" s="9"/>
      <c r="F749" s="9" t="str">
        <f>IF(A749&lt;&gt;"",A_remplir!$B$3,"")</f>
        <v/>
      </c>
      <c r="G749" s="9"/>
      <c r="H749" s="9" t="str">
        <f>IFERROR(VLOOKUP(G749,DONNEES!$C$2:$D$4,2,FALSE),"")</f>
        <v/>
      </c>
      <c r="I749" s="9"/>
      <c r="J749" s="9" t="str">
        <f>IFERROR(VLOOKUP(I749,DONNEES!$A$2:$B$4,2,FALSE),"")</f>
        <v/>
      </c>
      <c r="K749" s="9"/>
      <c r="L749" s="9"/>
      <c r="M749" s="9"/>
      <c r="N749" s="9" t="str">
        <f>IF(IF(A_remplir!B762&lt;&gt;0,A_remplir!B762,A_remplir!D762)=0,"",IF(A_remplir!B762&lt;&gt;0,A_remplir!B762,A_remplir!D762))</f>
        <v/>
      </c>
      <c r="O749" s="9"/>
      <c r="P749" s="9"/>
      <c r="Q749" s="9"/>
      <c r="R749" s="9" t="str">
        <f>IF(A_remplir!L762&lt;&gt;0,A_remplir!L762,"")</f>
        <v/>
      </c>
      <c r="S749" s="9" t="str">
        <f t="shared" si="24"/>
        <v/>
      </c>
      <c r="T749" s="9" t="str">
        <f>IF(A_remplir!I762&lt;&gt;0,A_remplir!I762,"")</f>
        <v/>
      </c>
      <c r="U749" s="9"/>
      <c r="V749" s="39" t="str">
        <f>IF(BC749&lt;&gt;"",A_remplir!$B$6,"")</f>
        <v/>
      </c>
      <c r="W749" s="9"/>
      <c r="X749" s="9"/>
      <c r="Y749" s="9"/>
      <c r="Z749" s="9"/>
      <c r="AA749" s="9"/>
      <c r="AB749" s="9"/>
      <c r="AC749" s="9"/>
      <c r="AD749" s="9"/>
      <c r="AE749" s="9"/>
      <c r="AF749" s="9"/>
      <c r="AG749" s="9"/>
      <c r="AH749" s="9" t="str">
        <f>+IFERROR(VLOOKUP(AG749,DONNEES!M$6:$N748,2,0),"")</f>
        <v/>
      </c>
      <c r="AI749" s="9"/>
      <c r="AJ749" s="9" t="str">
        <f>IF(A_remplir!U762&lt;&gt;"",A_remplir!U762,"")</f>
        <v/>
      </c>
      <c r="AK749" s="9"/>
      <c r="AL749" s="9"/>
      <c r="AM749" s="9"/>
      <c r="AN749" s="9"/>
      <c r="AO749" s="9"/>
      <c r="AP749" s="9"/>
      <c r="AQ749" s="9"/>
      <c r="AR749" s="9"/>
      <c r="AS749" s="9"/>
      <c r="AT749" s="9"/>
      <c r="AU749" s="9"/>
      <c r="AV749" s="9"/>
      <c r="AW749" s="9"/>
      <c r="AX749" s="9"/>
      <c r="AY749" s="9"/>
      <c r="AZ749" s="9"/>
      <c r="BA749" s="9"/>
      <c r="BB749" s="9"/>
      <c r="BC749" s="44" t="str">
        <f>IF(AND(AC749&lt;&gt;"",AF749&lt;&gt;""),SUMPRODUCT((A_remplir!A762:A1751=A749)*A_remplir!D762:D1751),"")</f>
        <v/>
      </c>
      <c r="BD749" s="9"/>
      <c r="BE749" s="9"/>
      <c r="BF749" s="9"/>
      <c r="BG749" s="9"/>
      <c r="BH749" s="9"/>
      <c r="BI749" s="9"/>
      <c r="BJ749" s="9"/>
      <c r="BK749" s="9"/>
      <c r="BL749" s="9"/>
      <c r="BM749" s="9"/>
      <c r="BN749" s="9"/>
      <c r="BO749" s="9"/>
      <c r="BP749" s="9"/>
      <c r="BQ749" s="9"/>
      <c r="BR749" s="9"/>
      <c r="BS749" s="9"/>
      <c r="BT749" s="9"/>
      <c r="BU749" s="9"/>
      <c r="BV749" s="9"/>
      <c r="BW749" s="9"/>
      <c r="BX749" s="9"/>
      <c r="BY749" s="9"/>
      <c r="BZ749" s="9"/>
      <c r="CA749" s="9"/>
      <c r="CB749" s="9"/>
      <c r="CC749" s="9"/>
      <c r="CD749" s="9"/>
      <c r="CE749" s="9"/>
      <c r="CF749" s="9"/>
      <c r="CG749" s="9"/>
      <c r="CH749" s="9"/>
      <c r="CI749" s="9"/>
      <c r="CJ749" s="9"/>
      <c r="CK749" s="9"/>
      <c r="CL749" s="9"/>
      <c r="CM749" s="9" t="str">
        <f>IF(A_remplir!U762&lt;&gt;"",A_remplir!U762,"")</f>
        <v/>
      </c>
      <c r="CN749" s="9" t="str">
        <f>IF(A_remplir!W762&lt;&gt;"",A_remplir!W762,"")</f>
        <v/>
      </c>
      <c r="CO749" s="36" t="str">
        <f t="shared" si="23"/>
        <v/>
      </c>
    </row>
    <row r="750" spans="1:93" x14ac:dyDescent="0.25">
      <c r="A750" s="9"/>
      <c r="B750" s="9"/>
      <c r="C750" s="9"/>
      <c r="D750" s="9"/>
      <c r="E750" s="9"/>
      <c r="F750" s="9" t="str">
        <f>IF(A750&lt;&gt;"",A_remplir!$B$3,"")</f>
        <v/>
      </c>
      <c r="G750" s="9"/>
      <c r="H750" s="9" t="str">
        <f>IFERROR(VLOOKUP(G750,DONNEES!$C$2:$D$4,2,FALSE),"")</f>
        <v/>
      </c>
      <c r="I750" s="9"/>
      <c r="J750" s="9" t="str">
        <f>IFERROR(VLOOKUP(I750,DONNEES!$A$2:$B$4,2,FALSE),"")</f>
        <v/>
      </c>
      <c r="K750" s="9"/>
      <c r="L750" s="9"/>
      <c r="M750" s="9"/>
      <c r="N750" s="9" t="str">
        <f>IF(IF(A_remplir!B763&lt;&gt;0,A_remplir!B763,A_remplir!D763)=0,"",IF(A_remplir!B763&lt;&gt;0,A_remplir!B763,A_remplir!D763))</f>
        <v/>
      </c>
      <c r="O750" s="9"/>
      <c r="P750" s="9"/>
      <c r="Q750" s="9"/>
      <c r="R750" s="9" t="str">
        <f>IF(A_remplir!L763&lt;&gt;0,A_remplir!L763,"")</f>
        <v/>
      </c>
      <c r="S750" s="9" t="str">
        <f t="shared" si="24"/>
        <v/>
      </c>
      <c r="T750" s="9" t="str">
        <f>IF(A_remplir!I763&lt;&gt;0,A_remplir!I763,"")</f>
        <v/>
      </c>
      <c r="U750" s="9"/>
      <c r="V750" s="39" t="str">
        <f>IF(BC750&lt;&gt;"",A_remplir!$B$6,"")</f>
        <v/>
      </c>
      <c r="W750" s="9"/>
      <c r="X750" s="9"/>
      <c r="Y750" s="9"/>
      <c r="Z750" s="9"/>
      <c r="AA750" s="9"/>
      <c r="AB750" s="9"/>
      <c r="AC750" s="9"/>
      <c r="AD750" s="9"/>
      <c r="AE750" s="9"/>
      <c r="AF750" s="9"/>
      <c r="AG750" s="9"/>
      <c r="AH750" s="9" t="str">
        <f>+IFERROR(VLOOKUP(AG750,DONNEES!M$6:$N749,2,0),"")</f>
        <v/>
      </c>
      <c r="AI750" s="9"/>
      <c r="AJ750" s="9" t="str">
        <f>IF(A_remplir!U763&lt;&gt;"",A_remplir!U763,"")</f>
        <v/>
      </c>
      <c r="AK750" s="9"/>
      <c r="AL750" s="9"/>
      <c r="AM750" s="9"/>
      <c r="AN750" s="9"/>
      <c r="AO750" s="9"/>
      <c r="AP750" s="9"/>
      <c r="AQ750" s="9"/>
      <c r="AR750" s="9"/>
      <c r="AS750" s="9"/>
      <c r="AT750" s="9"/>
      <c r="AU750" s="9"/>
      <c r="AV750" s="9"/>
      <c r="AW750" s="9"/>
      <c r="AX750" s="9"/>
      <c r="AY750" s="9"/>
      <c r="AZ750" s="9"/>
      <c r="BA750" s="9"/>
      <c r="BB750" s="9"/>
      <c r="BC750" s="44" t="str">
        <f>IF(AND(AC750&lt;&gt;"",AF750&lt;&gt;""),SUMPRODUCT((A_remplir!A763:A1752=A750)*A_remplir!D763:D1752),"")</f>
        <v/>
      </c>
      <c r="BD750" s="9"/>
      <c r="BE750" s="9"/>
      <c r="BF750" s="9"/>
      <c r="BG750" s="9"/>
      <c r="BH750" s="9"/>
      <c r="BI750" s="9"/>
      <c r="BJ750" s="9"/>
      <c r="BK750" s="9"/>
      <c r="BL750" s="9"/>
      <c r="BM750" s="9"/>
      <c r="BN750" s="9"/>
      <c r="BO750" s="9"/>
      <c r="BP750" s="9"/>
      <c r="BQ750" s="9"/>
      <c r="BR750" s="9"/>
      <c r="BS750" s="9"/>
      <c r="BT750" s="9"/>
      <c r="BU750" s="9"/>
      <c r="BV750" s="9"/>
      <c r="BW750" s="9"/>
      <c r="BX750" s="9"/>
      <c r="BY750" s="9"/>
      <c r="BZ750" s="9"/>
      <c r="CA750" s="9"/>
      <c r="CB750" s="9"/>
      <c r="CC750" s="9"/>
      <c r="CD750" s="9"/>
      <c r="CE750" s="9"/>
      <c r="CF750" s="9"/>
      <c r="CG750" s="9"/>
      <c r="CH750" s="9"/>
      <c r="CI750" s="9"/>
      <c r="CJ750" s="9"/>
      <c r="CK750" s="9"/>
      <c r="CL750" s="9"/>
      <c r="CM750" s="9" t="str">
        <f>IF(A_remplir!U763&lt;&gt;"",A_remplir!U763,"")</f>
        <v/>
      </c>
      <c r="CN750" s="9" t="str">
        <f>IF(A_remplir!W763&lt;&gt;"",A_remplir!W763,"")</f>
        <v/>
      </c>
      <c r="CO750" s="36" t="str">
        <f t="shared" si="23"/>
        <v/>
      </c>
    </row>
    <row r="751" spans="1:93" x14ac:dyDescent="0.25">
      <c r="A751" s="9"/>
      <c r="B751" s="9"/>
      <c r="C751" s="9"/>
      <c r="D751" s="9"/>
      <c r="E751" s="9"/>
      <c r="F751" s="9" t="str">
        <f>IF(A751&lt;&gt;"",A_remplir!$B$3,"")</f>
        <v/>
      </c>
      <c r="G751" s="9"/>
      <c r="H751" s="9" t="str">
        <f>IFERROR(VLOOKUP(G751,DONNEES!$C$2:$D$4,2,FALSE),"")</f>
        <v/>
      </c>
      <c r="I751" s="9"/>
      <c r="J751" s="9" t="str">
        <f>IFERROR(VLOOKUP(I751,DONNEES!$A$2:$B$4,2,FALSE),"")</f>
        <v/>
      </c>
      <c r="K751" s="9"/>
      <c r="L751" s="9"/>
      <c r="M751" s="9"/>
      <c r="N751" s="9" t="str">
        <f>IF(IF(A_remplir!B764&lt;&gt;0,A_remplir!B764,A_remplir!D764)=0,"",IF(A_remplir!B764&lt;&gt;0,A_remplir!B764,A_remplir!D764))</f>
        <v/>
      </c>
      <c r="O751" s="9"/>
      <c r="P751" s="9"/>
      <c r="Q751" s="9"/>
      <c r="R751" s="9" t="str">
        <f>IF(A_remplir!L764&lt;&gt;0,A_remplir!L764,"")</f>
        <v/>
      </c>
      <c r="S751" s="9" t="str">
        <f t="shared" si="24"/>
        <v/>
      </c>
      <c r="T751" s="9" t="str">
        <f>IF(A_remplir!I764&lt;&gt;0,A_remplir!I764,"")</f>
        <v/>
      </c>
      <c r="U751" s="9"/>
      <c r="V751" s="39" t="str">
        <f>IF(BC751&lt;&gt;"",A_remplir!$B$6,"")</f>
        <v/>
      </c>
      <c r="W751" s="9"/>
      <c r="X751" s="9"/>
      <c r="Y751" s="9"/>
      <c r="Z751" s="9"/>
      <c r="AA751" s="9"/>
      <c r="AB751" s="9"/>
      <c r="AC751" s="9"/>
      <c r="AD751" s="9"/>
      <c r="AE751" s="9"/>
      <c r="AF751" s="9"/>
      <c r="AG751" s="9"/>
      <c r="AH751" s="9" t="str">
        <f>+IFERROR(VLOOKUP(AG751,DONNEES!M$6:$N750,2,0),"")</f>
        <v/>
      </c>
      <c r="AI751" s="9"/>
      <c r="AJ751" s="9" t="str">
        <f>IF(A_remplir!U764&lt;&gt;"",A_remplir!U764,"")</f>
        <v/>
      </c>
      <c r="AK751" s="9"/>
      <c r="AL751" s="9"/>
      <c r="AM751" s="9"/>
      <c r="AN751" s="9"/>
      <c r="AO751" s="9"/>
      <c r="AP751" s="9"/>
      <c r="AQ751" s="9"/>
      <c r="AR751" s="9"/>
      <c r="AS751" s="9"/>
      <c r="AT751" s="9"/>
      <c r="AU751" s="9"/>
      <c r="AV751" s="9"/>
      <c r="AW751" s="9"/>
      <c r="AX751" s="9"/>
      <c r="AY751" s="9"/>
      <c r="AZ751" s="9"/>
      <c r="BA751" s="9"/>
      <c r="BB751" s="9"/>
      <c r="BC751" s="44" t="str">
        <f>IF(AND(AC751&lt;&gt;"",AF751&lt;&gt;""),SUMPRODUCT((A_remplir!A764:A1753=A751)*A_remplir!D764:D1753),"")</f>
        <v/>
      </c>
      <c r="BD751" s="9"/>
      <c r="BE751" s="9"/>
      <c r="BF751" s="9"/>
      <c r="BG751" s="9"/>
      <c r="BH751" s="9"/>
      <c r="BI751" s="9"/>
      <c r="BJ751" s="9"/>
      <c r="BK751" s="9"/>
      <c r="BL751" s="9"/>
      <c r="BM751" s="9"/>
      <c r="BN751" s="9"/>
      <c r="BO751" s="9"/>
      <c r="BP751" s="9"/>
      <c r="BQ751" s="9"/>
      <c r="BR751" s="9"/>
      <c r="BS751" s="9"/>
      <c r="BT751" s="9"/>
      <c r="BU751" s="9"/>
      <c r="BV751" s="9"/>
      <c r="BW751" s="9"/>
      <c r="BX751" s="9"/>
      <c r="BY751" s="9"/>
      <c r="BZ751" s="9"/>
      <c r="CA751" s="9"/>
      <c r="CB751" s="9"/>
      <c r="CC751" s="9"/>
      <c r="CD751" s="9"/>
      <c r="CE751" s="9"/>
      <c r="CF751" s="9"/>
      <c r="CG751" s="9"/>
      <c r="CH751" s="9"/>
      <c r="CI751" s="9"/>
      <c r="CJ751" s="9"/>
      <c r="CK751" s="9"/>
      <c r="CL751" s="9"/>
      <c r="CM751" s="9" t="str">
        <f>IF(A_remplir!U764&lt;&gt;"",A_remplir!U764,"")</f>
        <v/>
      </c>
      <c r="CN751" s="9" t="str">
        <f>IF(A_remplir!W764&lt;&gt;"",A_remplir!W764,"")</f>
        <v/>
      </c>
      <c r="CO751" s="36" t="str">
        <f t="shared" si="23"/>
        <v/>
      </c>
    </row>
    <row r="752" spans="1:93" x14ac:dyDescent="0.25">
      <c r="A752" s="9"/>
      <c r="B752" s="9"/>
      <c r="C752" s="9"/>
      <c r="D752" s="9"/>
      <c r="E752" s="9"/>
      <c r="F752" s="9" t="str">
        <f>IF(A752&lt;&gt;"",A_remplir!$B$3,"")</f>
        <v/>
      </c>
      <c r="G752" s="9"/>
      <c r="H752" s="9" t="str">
        <f>IFERROR(VLOOKUP(G752,DONNEES!$C$2:$D$4,2,FALSE),"")</f>
        <v/>
      </c>
      <c r="I752" s="9"/>
      <c r="J752" s="9" t="str">
        <f>IFERROR(VLOOKUP(I752,DONNEES!$A$2:$B$4,2,FALSE),"")</f>
        <v/>
      </c>
      <c r="K752" s="9"/>
      <c r="L752" s="9"/>
      <c r="M752" s="9"/>
      <c r="N752" s="9" t="str">
        <f>IF(IF(A_remplir!B765&lt;&gt;0,A_remplir!B765,A_remplir!D765)=0,"",IF(A_remplir!B765&lt;&gt;0,A_remplir!B765,A_remplir!D765))</f>
        <v/>
      </c>
      <c r="O752" s="9"/>
      <c r="P752" s="9"/>
      <c r="Q752" s="9"/>
      <c r="R752" s="9" t="str">
        <f>IF(A_remplir!L765&lt;&gt;0,A_remplir!L765,"")</f>
        <v/>
      </c>
      <c r="S752" s="9" t="str">
        <f t="shared" si="24"/>
        <v/>
      </c>
      <c r="T752" s="9" t="str">
        <f>IF(A_remplir!I765&lt;&gt;0,A_remplir!I765,"")</f>
        <v/>
      </c>
      <c r="U752" s="9"/>
      <c r="V752" s="39" t="str">
        <f>IF(BC752&lt;&gt;"",A_remplir!$B$6,"")</f>
        <v/>
      </c>
      <c r="W752" s="9"/>
      <c r="X752" s="9"/>
      <c r="Y752" s="9"/>
      <c r="Z752" s="9"/>
      <c r="AA752" s="9"/>
      <c r="AB752" s="9"/>
      <c r="AC752" s="9"/>
      <c r="AD752" s="9"/>
      <c r="AE752" s="9"/>
      <c r="AF752" s="9"/>
      <c r="AG752" s="9"/>
      <c r="AH752" s="9" t="str">
        <f>+IFERROR(VLOOKUP(AG752,DONNEES!M$6:$N751,2,0),"")</f>
        <v/>
      </c>
      <c r="AI752" s="9"/>
      <c r="AJ752" s="9" t="str">
        <f>IF(A_remplir!U765&lt;&gt;"",A_remplir!U765,"")</f>
        <v/>
      </c>
      <c r="AK752" s="9"/>
      <c r="AL752" s="9"/>
      <c r="AM752" s="9"/>
      <c r="AN752" s="9"/>
      <c r="AO752" s="9"/>
      <c r="AP752" s="9"/>
      <c r="AQ752" s="9"/>
      <c r="AR752" s="9"/>
      <c r="AS752" s="9"/>
      <c r="AT752" s="9"/>
      <c r="AU752" s="9"/>
      <c r="AV752" s="9"/>
      <c r="AW752" s="9"/>
      <c r="AX752" s="9"/>
      <c r="AY752" s="9"/>
      <c r="AZ752" s="9"/>
      <c r="BA752" s="9"/>
      <c r="BB752" s="9"/>
      <c r="BC752" s="44" t="str">
        <f>IF(AND(AC752&lt;&gt;"",AF752&lt;&gt;""),SUMPRODUCT((A_remplir!A765:A1754=A752)*A_remplir!D765:D1754),"")</f>
        <v/>
      </c>
      <c r="BD752" s="9"/>
      <c r="BE752" s="9"/>
      <c r="BF752" s="9"/>
      <c r="BG752" s="9"/>
      <c r="BH752" s="9"/>
      <c r="BI752" s="9"/>
      <c r="BJ752" s="9"/>
      <c r="BK752" s="9"/>
      <c r="BL752" s="9"/>
      <c r="BM752" s="9"/>
      <c r="BN752" s="9"/>
      <c r="BO752" s="9"/>
      <c r="BP752" s="9"/>
      <c r="BQ752" s="9"/>
      <c r="BR752" s="9"/>
      <c r="BS752" s="9"/>
      <c r="BT752" s="9"/>
      <c r="BU752" s="9"/>
      <c r="BV752" s="9"/>
      <c r="BW752" s="9"/>
      <c r="BX752" s="9"/>
      <c r="BY752" s="9"/>
      <c r="BZ752" s="9"/>
      <c r="CA752" s="9"/>
      <c r="CB752" s="9"/>
      <c r="CC752" s="9"/>
      <c r="CD752" s="9"/>
      <c r="CE752" s="9"/>
      <c r="CF752" s="9"/>
      <c r="CG752" s="9"/>
      <c r="CH752" s="9"/>
      <c r="CI752" s="9"/>
      <c r="CJ752" s="9"/>
      <c r="CK752" s="9"/>
      <c r="CL752" s="9"/>
      <c r="CM752" s="9" t="str">
        <f>IF(A_remplir!U765&lt;&gt;"",A_remplir!U765,"")</f>
        <v/>
      </c>
      <c r="CN752" s="9" t="str">
        <f>IF(A_remplir!W765&lt;&gt;"",A_remplir!W765,"")</f>
        <v/>
      </c>
      <c r="CO752" s="36" t="str">
        <f t="shared" si="23"/>
        <v/>
      </c>
    </row>
    <row r="753" spans="1:93" x14ac:dyDescent="0.25">
      <c r="A753" s="9"/>
      <c r="B753" s="9"/>
      <c r="C753" s="9"/>
      <c r="D753" s="9"/>
      <c r="E753" s="9"/>
      <c r="F753" s="9" t="str">
        <f>IF(A753&lt;&gt;"",A_remplir!$B$3,"")</f>
        <v/>
      </c>
      <c r="G753" s="9"/>
      <c r="H753" s="9" t="str">
        <f>IFERROR(VLOOKUP(G753,DONNEES!$C$2:$D$4,2,FALSE),"")</f>
        <v/>
      </c>
      <c r="I753" s="9"/>
      <c r="J753" s="9" t="str">
        <f>IFERROR(VLOOKUP(I753,DONNEES!$A$2:$B$4,2,FALSE),"")</f>
        <v/>
      </c>
      <c r="K753" s="9"/>
      <c r="L753" s="9"/>
      <c r="M753" s="9"/>
      <c r="N753" s="9" t="str">
        <f>IF(IF(A_remplir!B766&lt;&gt;0,A_remplir!B766,A_remplir!D766)=0,"",IF(A_remplir!B766&lt;&gt;0,A_remplir!B766,A_remplir!D766))</f>
        <v/>
      </c>
      <c r="O753" s="9"/>
      <c r="P753" s="9"/>
      <c r="Q753" s="9"/>
      <c r="R753" s="9" t="str">
        <f>IF(A_remplir!L766&lt;&gt;0,A_remplir!L766,"")</f>
        <v/>
      </c>
      <c r="S753" s="9" t="str">
        <f t="shared" si="24"/>
        <v/>
      </c>
      <c r="T753" s="9" t="str">
        <f>IF(A_remplir!I766&lt;&gt;0,A_remplir!I766,"")</f>
        <v/>
      </c>
      <c r="U753" s="9"/>
      <c r="V753" s="39" t="str">
        <f>IF(BC753&lt;&gt;"",A_remplir!$B$6,"")</f>
        <v/>
      </c>
      <c r="W753" s="9"/>
      <c r="X753" s="9"/>
      <c r="Y753" s="9"/>
      <c r="Z753" s="9"/>
      <c r="AA753" s="9"/>
      <c r="AB753" s="9"/>
      <c r="AC753" s="9"/>
      <c r="AD753" s="9"/>
      <c r="AE753" s="9"/>
      <c r="AF753" s="9"/>
      <c r="AG753" s="9"/>
      <c r="AH753" s="9" t="str">
        <f>+IFERROR(VLOOKUP(AG753,DONNEES!M$6:$N752,2,0),"")</f>
        <v/>
      </c>
      <c r="AI753" s="9"/>
      <c r="AJ753" s="9" t="str">
        <f>IF(A_remplir!U766&lt;&gt;"",A_remplir!U766,"")</f>
        <v/>
      </c>
      <c r="AK753" s="9"/>
      <c r="AL753" s="9"/>
      <c r="AM753" s="9"/>
      <c r="AN753" s="9"/>
      <c r="AO753" s="9"/>
      <c r="AP753" s="9"/>
      <c r="AQ753" s="9"/>
      <c r="AR753" s="9"/>
      <c r="AS753" s="9"/>
      <c r="AT753" s="9"/>
      <c r="AU753" s="9"/>
      <c r="AV753" s="9"/>
      <c r="AW753" s="9"/>
      <c r="AX753" s="9"/>
      <c r="AY753" s="9"/>
      <c r="AZ753" s="9"/>
      <c r="BA753" s="9"/>
      <c r="BB753" s="9"/>
      <c r="BC753" s="44" t="str">
        <f>IF(AND(AC753&lt;&gt;"",AF753&lt;&gt;""),SUMPRODUCT((A_remplir!A766:A1755=A753)*A_remplir!D766:D1755),"")</f>
        <v/>
      </c>
      <c r="BD753" s="9"/>
      <c r="BE753" s="9"/>
      <c r="BF753" s="9"/>
      <c r="BG753" s="9"/>
      <c r="BH753" s="9"/>
      <c r="BI753" s="9"/>
      <c r="BJ753" s="9"/>
      <c r="BK753" s="9"/>
      <c r="BL753" s="9"/>
      <c r="BM753" s="9"/>
      <c r="BN753" s="9"/>
      <c r="BO753" s="9"/>
      <c r="BP753" s="9"/>
      <c r="BQ753" s="9"/>
      <c r="BR753" s="9"/>
      <c r="BS753" s="9"/>
      <c r="BT753" s="9"/>
      <c r="BU753" s="9"/>
      <c r="BV753" s="9"/>
      <c r="BW753" s="9"/>
      <c r="BX753" s="9"/>
      <c r="BY753" s="9"/>
      <c r="BZ753" s="9"/>
      <c r="CA753" s="9"/>
      <c r="CB753" s="9"/>
      <c r="CC753" s="9"/>
      <c r="CD753" s="9"/>
      <c r="CE753" s="9"/>
      <c r="CF753" s="9"/>
      <c r="CG753" s="9"/>
      <c r="CH753" s="9"/>
      <c r="CI753" s="9"/>
      <c r="CJ753" s="9"/>
      <c r="CK753" s="9"/>
      <c r="CL753" s="9"/>
      <c r="CM753" s="9" t="str">
        <f>IF(A_remplir!U766&lt;&gt;"",A_remplir!U766,"")</f>
        <v/>
      </c>
      <c r="CN753" s="9" t="str">
        <f>IF(A_remplir!W766&lt;&gt;"",A_remplir!W766,"")</f>
        <v/>
      </c>
      <c r="CO753" s="36" t="str">
        <f t="shared" si="23"/>
        <v/>
      </c>
    </row>
    <row r="754" spans="1:93" x14ac:dyDescent="0.25">
      <c r="A754" s="9"/>
      <c r="B754" s="9"/>
      <c r="C754" s="9"/>
      <c r="D754" s="9"/>
      <c r="E754" s="9"/>
      <c r="F754" s="9" t="str">
        <f>IF(A754&lt;&gt;"",A_remplir!$B$3,"")</f>
        <v/>
      </c>
      <c r="G754" s="9"/>
      <c r="H754" s="9" t="str">
        <f>IFERROR(VLOOKUP(G754,DONNEES!$C$2:$D$4,2,FALSE),"")</f>
        <v/>
      </c>
      <c r="I754" s="9"/>
      <c r="J754" s="9" t="str">
        <f>IFERROR(VLOOKUP(I754,DONNEES!$A$2:$B$4,2,FALSE),"")</f>
        <v/>
      </c>
      <c r="K754" s="9"/>
      <c r="L754" s="9"/>
      <c r="M754" s="9"/>
      <c r="N754" s="9" t="str">
        <f>IF(IF(A_remplir!B767&lt;&gt;0,A_remplir!B767,A_remplir!D767)=0,"",IF(A_remplir!B767&lt;&gt;0,A_remplir!B767,A_remplir!D767))</f>
        <v/>
      </c>
      <c r="O754" s="9"/>
      <c r="P754" s="9"/>
      <c r="Q754" s="9"/>
      <c r="R754" s="9" t="str">
        <f>IF(A_remplir!L767&lt;&gt;0,A_remplir!L767,"")</f>
        <v/>
      </c>
      <c r="S754" s="9" t="str">
        <f t="shared" si="24"/>
        <v/>
      </c>
      <c r="T754" s="9" t="str">
        <f>IF(A_remplir!I767&lt;&gt;0,A_remplir!I767,"")</f>
        <v/>
      </c>
      <c r="U754" s="9"/>
      <c r="V754" s="39" t="str">
        <f>IF(BC754&lt;&gt;"",A_remplir!$B$6,"")</f>
        <v/>
      </c>
      <c r="W754" s="9"/>
      <c r="X754" s="9"/>
      <c r="Y754" s="9"/>
      <c r="Z754" s="9"/>
      <c r="AA754" s="9"/>
      <c r="AB754" s="9"/>
      <c r="AC754" s="9"/>
      <c r="AD754" s="9"/>
      <c r="AE754" s="9"/>
      <c r="AF754" s="9"/>
      <c r="AG754" s="9"/>
      <c r="AH754" s="9" t="str">
        <f>+IFERROR(VLOOKUP(AG754,DONNEES!M$6:$N753,2,0),"")</f>
        <v/>
      </c>
      <c r="AI754" s="9"/>
      <c r="AJ754" s="9" t="str">
        <f>IF(A_remplir!U767&lt;&gt;"",A_remplir!U767,"")</f>
        <v/>
      </c>
      <c r="AK754" s="9"/>
      <c r="AL754" s="9"/>
      <c r="AM754" s="9"/>
      <c r="AN754" s="9"/>
      <c r="AO754" s="9"/>
      <c r="AP754" s="9"/>
      <c r="AQ754" s="9"/>
      <c r="AR754" s="9"/>
      <c r="AS754" s="9"/>
      <c r="AT754" s="9"/>
      <c r="AU754" s="9"/>
      <c r="AV754" s="9"/>
      <c r="AW754" s="9"/>
      <c r="AX754" s="9"/>
      <c r="AY754" s="9"/>
      <c r="AZ754" s="9"/>
      <c r="BA754" s="9"/>
      <c r="BB754" s="9"/>
      <c r="BC754" s="44" t="str">
        <f>IF(AND(AC754&lt;&gt;"",AF754&lt;&gt;""),SUMPRODUCT((A_remplir!A767:A1756=A754)*A_remplir!D767:D1756),"")</f>
        <v/>
      </c>
      <c r="BD754" s="9"/>
      <c r="BE754" s="9"/>
      <c r="BF754" s="9"/>
      <c r="BG754" s="9"/>
      <c r="BH754" s="9"/>
      <c r="BI754" s="9"/>
      <c r="BJ754" s="9"/>
      <c r="BK754" s="9"/>
      <c r="BL754" s="9"/>
      <c r="BM754" s="9"/>
      <c r="BN754" s="9"/>
      <c r="BO754" s="9"/>
      <c r="BP754" s="9"/>
      <c r="BQ754" s="9"/>
      <c r="BR754" s="9"/>
      <c r="BS754" s="9"/>
      <c r="BT754" s="9"/>
      <c r="BU754" s="9"/>
      <c r="BV754" s="9"/>
      <c r="BW754" s="9"/>
      <c r="BX754" s="9"/>
      <c r="BY754" s="9"/>
      <c r="BZ754" s="9"/>
      <c r="CA754" s="9"/>
      <c r="CB754" s="9"/>
      <c r="CC754" s="9"/>
      <c r="CD754" s="9"/>
      <c r="CE754" s="9"/>
      <c r="CF754" s="9"/>
      <c r="CG754" s="9"/>
      <c r="CH754" s="9"/>
      <c r="CI754" s="9"/>
      <c r="CJ754" s="9"/>
      <c r="CK754" s="9"/>
      <c r="CL754" s="9"/>
      <c r="CM754" s="9" t="str">
        <f>IF(A_remplir!U767&lt;&gt;"",A_remplir!U767,"")</f>
        <v/>
      </c>
      <c r="CN754" s="9" t="str">
        <f>IF(A_remplir!W767&lt;&gt;"",A_remplir!W767,"")</f>
        <v/>
      </c>
      <c r="CO754" s="36" t="str">
        <f t="shared" si="23"/>
        <v/>
      </c>
    </row>
    <row r="755" spans="1:93" x14ac:dyDescent="0.25">
      <c r="A755" s="9"/>
      <c r="B755" s="9"/>
      <c r="C755" s="9"/>
      <c r="D755" s="9"/>
      <c r="E755" s="9"/>
      <c r="F755" s="9" t="str">
        <f>IF(A755&lt;&gt;"",A_remplir!$B$3,"")</f>
        <v/>
      </c>
      <c r="G755" s="9"/>
      <c r="H755" s="9" t="str">
        <f>IFERROR(VLOOKUP(G755,DONNEES!$C$2:$D$4,2,FALSE),"")</f>
        <v/>
      </c>
      <c r="I755" s="9"/>
      <c r="J755" s="9" t="str">
        <f>IFERROR(VLOOKUP(I755,DONNEES!$A$2:$B$4,2,FALSE),"")</f>
        <v/>
      </c>
      <c r="K755" s="9"/>
      <c r="L755" s="9"/>
      <c r="M755" s="9"/>
      <c r="N755" s="9" t="str">
        <f>IF(IF(A_remplir!B768&lt;&gt;0,A_remplir!B768,A_remplir!D768)=0,"",IF(A_remplir!B768&lt;&gt;0,A_remplir!B768,A_remplir!D768))</f>
        <v/>
      </c>
      <c r="O755" s="9"/>
      <c r="P755" s="9"/>
      <c r="Q755" s="9"/>
      <c r="R755" s="9" t="str">
        <f>IF(A_remplir!L768&lt;&gt;0,A_remplir!L768,"")</f>
        <v/>
      </c>
      <c r="S755" s="9" t="str">
        <f t="shared" si="24"/>
        <v/>
      </c>
      <c r="T755" s="9" t="str">
        <f>IF(A_remplir!I768&lt;&gt;0,A_remplir!I768,"")</f>
        <v/>
      </c>
      <c r="U755" s="9"/>
      <c r="V755" s="39" t="str">
        <f>IF(BC755&lt;&gt;"",A_remplir!$B$6,"")</f>
        <v/>
      </c>
      <c r="W755" s="9"/>
      <c r="X755" s="9"/>
      <c r="Y755" s="9"/>
      <c r="Z755" s="9"/>
      <c r="AA755" s="9"/>
      <c r="AB755" s="9"/>
      <c r="AC755" s="9"/>
      <c r="AD755" s="9"/>
      <c r="AE755" s="9"/>
      <c r="AF755" s="9"/>
      <c r="AG755" s="9"/>
      <c r="AH755" s="9" t="str">
        <f>+IFERROR(VLOOKUP(AG755,DONNEES!M$6:$N754,2,0),"")</f>
        <v/>
      </c>
      <c r="AI755" s="9"/>
      <c r="AJ755" s="9" t="str">
        <f>IF(A_remplir!U768&lt;&gt;"",A_remplir!U768,"")</f>
        <v/>
      </c>
      <c r="AK755" s="9"/>
      <c r="AL755" s="9"/>
      <c r="AM755" s="9"/>
      <c r="AN755" s="9"/>
      <c r="AO755" s="9"/>
      <c r="AP755" s="9"/>
      <c r="AQ755" s="9"/>
      <c r="AR755" s="9"/>
      <c r="AS755" s="9"/>
      <c r="AT755" s="9"/>
      <c r="AU755" s="9"/>
      <c r="AV755" s="9"/>
      <c r="AW755" s="9"/>
      <c r="AX755" s="9"/>
      <c r="AY755" s="9"/>
      <c r="AZ755" s="9"/>
      <c r="BA755" s="9"/>
      <c r="BB755" s="9"/>
      <c r="BC755" s="44" t="str">
        <f>IF(AND(AC755&lt;&gt;"",AF755&lt;&gt;""),SUMPRODUCT((A_remplir!A768:A1757=A755)*A_remplir!D768:D1757),"")</f>
        <v/>
      </c>
      <c r="BD755" s="9"/>
      <c r="BE755" s="9"/>
      <c r="BF755" s="9"/>
      <c r="BG755" s="9"/>
      <c r="BH755" s="9"/>
      <c r="BI755" s="9"/>
      <c r="BJ755" s="9"/>
      <c r="BK755" s="9"/>
      <c r="BL755" s="9"/>
      <c r="BM755" s="9"/>
      <c r="BN755" s="9"/>
      <c r="BO755" s="9"/>
      <c r="BP755" s="9"/>
      <c r="BQ755" s="9"/>
      <c r="BR755" s="9"/>
      <c r="BS755" s="9"/>
      <c r="BT755" s="9"/>
      <c r="BU755" s="9"/>
      <c r="BV755" s="9"/>
      <c r="BW755" s="9"/>
      <c r="BX755" s="9"/>
      <c r="BY755" s="9"/>
      <c r="BZ755" s="9"/>
      <c r="CA755" s="9"/>
      <c r="CB755" s="9"/>
      <c r="CC755" s="9"/>
      <c r="CD755" s="9"/>
      <c r="CE755" s="9"/>
      <c r="CF755" s="9"/>
      <c r="CG755" s="9"/>
      <c r="CH755" s="9"/>
      <c r="CI755" s="9"/>
      <c r="CJ755" s="9"/>
      <c r="CK755" s="9"/>
      <c r="CL755" s="9"/>
      <c r="CM755" s="9" t="str">
        <f>IF(A_remplir!U768&lt;&gt;"",A_remplir!U768,"")</f>
        <v/>
      </c>
      <c r="CN755" s="9" t="str">
        <f>IF(A_remplir!W768&lt;&gt;"",A_remplir!W768,"")</f>
        <v/>
      </c>
      <c r="CO755" s="36" t="str">
        <f t="shared" si="23"/>
        <v/>
      </c>
    </row>
    <row r="756" spans="1:93" x14ac:dyDescent="0.25">
      <c r="A756" s="9"/>
      <c r="B756" s="9"/>
      <c r="C756" s="9"/>
      <c r="D756" s="9"/>
      <c r="E756" s="9"/>
      <c r="F756" s="9" t="str">
        <f>IF(A756&lt;&gt;"",A_remplir!$B$3,"")</f>
        <v/>
      </c>
      <c r="G756" s="9"/>
      <c r="H756" s="9" t="str">
        <f>IFERROR(VLOOKUP(G756,DONNEES!$C$2:$D$4,2,FALSE),"")</f>
        <v/>
      </c>
      <c r="I756" s="9"/>
      <c r="J756" s="9" t="str">
        <f>IFERROR(VLOOKUP(I756,DONNEES!$A$2:$B$4,2,FALSE),"")</f>
        <v/>
      </c>
      <c r="K756" s="9"/>
      <c r="L756" s="9"/>
      <c r="M756" s="9"/>
      <c r="N756" s="9" t="str">
        <f>IF(IF(A_remplir!B769&lt;&gt;0,A_remplir!B769,A_remplir!D769)=0,"",IF(A_remplir!B769&lt;&gt;0,A_remplir!B769,A_remplir!D769))</f>
        <v/>
      </c>
      <c r="O756" s="9"/>
      <c r="P756" s="9"/>
      <c r="Q756" s="9"/>
      <c r="R756" s="9" t="str">
        <f>IF(A_remplir!L769&lt;&gt;0,A_remplir!L769,"")</f>
        <v/>
      </c>
      <c r="S756" s="9" t="str">
        <f t="shared" si="24"/>
        <v/>
      </c>
      <c r="T756" s="9" t="str">
        <f>IF(A_remplir!I769&lt;&gt;0,A_remplir!I769,"")</f>
        <v/>
      </c>
      <c r="U756" s="9"/>
      <c r="V756" s="39" t="str">
        <f>IF(BC756&lt;&gt;"",A_remplir!$B$6,"")</f>
        <v/>
      </c>
      <c r="W756" s="9"/>
      <c r="X756" s="9"/>
      <c r="Y756" s="9"/>
      <c r="Z756" s="9"/>
      <c r="AA756" s="9"/>
      <c r="AB756" s="9"/>
      <c r="AC756" s="9"/>
      <c r="AD756" s="9"/>
      <c r="AE756" s="9"/>
      <c r="AF756" s="9"/>
      <c r="AG756" s="9"/>
      <c r="AH756" s="9" t="str">
        <f>+IFERROR(VLOOKUP(AG756,DONNEES!M$6:$N755,2,0),"")</f>
        <v/>
      </c>
      <c r="AI756" s="9"/>
      <c r="AJ756" s="9" t="str">
        <f>IF(A_remplir!U769&lt;&gt;"",A_remplir!U769,"")</f>
        <v/>
      </c>
      <c r="AK756" s="9"/>
      <c r="AL756" s="9"/>
      <c r="AM756" s="9"/>
      <c r="AN756" s="9"/>
      <c r="AO756" s="9"/>
      <c r="AP756" s="9"/>
      <c r="AQ756" s="9"/>
      <c r="AR756" s="9"/>
      <c r="AS756" s="9"/>
      <c r="AT756" s="9"/>
      <c r="AU756" s="9"/>
      <c r="AV756" s="9"/>
      <c r="AW756" s="9"/>
      <c r="AX756" s="9"/>
      <c r="AY756" s="9"/>
      <c r="AZ756" s="9"/>
      <c r="BA756" s="9"/>
      <c r="BB756" s="9"/>
      <c r="BC756" s="44" t="str">
        <f>IF(AND(AC756&lt;&gt;"",AF756&lt;&gt;""),SUMPRODUCT((A_remplir!A769:A1758=A756)*A_remplir!D769:D1758),"")</f>
        <v/>
      </c>
      <c r="BD756" s="9"/>
      <c r="BE756" s="9"/>
      <c r="BF756" s="9"/>
      <c r="BG756" s="9"/>
      <c r="BH756" s="9"/>
      <c r="BI756" s="9"/>
      <c r="BJ756" s="9"/>
      <c r="BK756" s="9"/>
      <c r="BL756" s="9"/>
      <c r="BM756" s="9"/>
      <c r="BN756" s="9"/>
      <c r="BO756" s="9"/>
      <c r="BP756" s="9"/>
      <c r="BQ756" s="9"/>
      <c r="BR756" s="9"/>
      <c r="BS756" s="9"/>
      <c r="BT756" s="9"/>
      <c r="BU756" s="9"/>
      <c r="BV756" s="9"/>
      <c r="BW756" s="9"/>
      <c r="BX756" s="9"/>
      <c r="BY756" s="9"/>
      <c r="BZ756" s="9"/>
      <c r="CA756" s="9"/>
      <c r="CB756" s="9"/>
      <c r="CC756" s="9"/>
      <c r="CD756" s="9"/>
      <c r="CE756" s="9"/>
      <c r="CF756" s="9"/>
      <c r="CG756" s="9"/>
      <c r="CH756" s="9"/>
      <c r="CI756" s="9"/>
      <c r="CJ756" s="9"/>
      <c r="CK756" s="9"/>
      <c r="CL756" s="9"/>
      <c r="CM756" s="9" t="str">
        <f>IF(A_remplir!U769&lt;&gt;"",A_remplir!U769,"")</f>
        <v/>
      </c>
      <c r="CN756" s="9" t="str">
        <f>IF(A_remplir!W769&lt;&gt;"",A_remplir!W769,"")</f>
        <v/>
      </c>
      <c r="CO756" s="36" t="str">
        <f t="shared" si="23"/>
        <v/>
      </c>
    </row>
    <row r="757" spans="1:93" x14ac:dyDescent="0.25">
      <c r="A757" s="9"/>
      <c r="B757" s="9"/>
      <c r="C757" s="9"/>
      <c r="D757" s="9"/>
      <c r="E757" s="9"/>
      <c r="F757" s="9" t="str">
        <f>IF(A757&lt;&gt;"",A_remplir!$B$3,"")</f>
        <v/>
      </c>
      <c r="G757" s="9"/>
      <c r="H757" s="9" t="str">
        <f>IFERROR(VLOOKUP(G757,DONNEES!$C$2:$D$4,2,FALSE),"")</f>
        <v/>
      </c>
      <c r="I757" s="9"/>
      <c r="J757" s="9" t="str">
        <f>IFERROR(VLOOKUP(I757,DONNEES!$A$2:$B$4,2,FALSE),"")</f>
        <v/>
      </c>
      <c r="K757" s="9"/>
      <c r="L757" s="9"/>
      <c r="M757" s="9"/>
      <c r="N757" s="9" t="str">
        <f>IF(IF(A_remplir!B770&lt;&gt;0,A_remplir!B770,A_remplir!D770)=0,"",IF(A_remplir!B770&lt;&gt;0,A_remplir!B770,A_remplir!D770))</f>
        <v/>
      </c>
      <c r="O757" s="9"/>
      <c r="P757" s="9"/>
      <c r="Q757" s="9"/>
      <c r="R757" s="9" t="str">
        <f>IF(A_remplir!L770&lt;&gt;0,A_remplir!L770,"")</f>
        <v/>
      </c>
      <c r="S757" s="9" t="str">
        <f t="shared" si="24"/>
        <v/>
      </c>
      <c r="T757" s="9" t="str">
        <f>IF(A_remplir!I770&lt;&gt;0,A_remplir!I770,"")</f>
        <v/>
      </c>
      <c r="U757" s="9"/>
      <c r="V757" s="39" t="str">
        <f>IF(BC757&lt;&gt;"",A_remplir!$B$6,"")</f>
        <v/>
      </c>
      <c r="W757" s="9"/>
      <c r="X757" s="9"/>
      <c r="Y757" s="9"/>
      <c r="Z757" s="9"/>
      <c r="AA757" s="9"/>
      <c r="AB757" s="9"/>
      <c r="AC757" s="9"/>
      <c r="AD757" s="9"/>
      <c r="AE757" s="9"/>
      <c r="AF757" s="9"/>
      <c r="AG757" s="9"/>
      <c r="AH757" s="9" t="str">
        <f>+IFERROR(VLOOKUP(AG757,DONNEES!M$6:$N756,2,0),"")</f>
        <v/>
      </c>
      <c r="AI757" s="9"/>
      <c r="AJ757" s="9" t="str">
        <f>IF(A_remplir!U770&lt;&gt;"",A_remplir!U770,"")</f>
        <v/>
      </c>
      <c r="AK757" s="9"/>
      <c r="AL757" s="9"/>
      <c r="AM757" s="9"/>
      <c r="AN757" s="9"/>
      <c r="AO757" s="9"/>
      <c r="AP757" s="9"/>
      <c r="AQ757" s="9"/>
      <c r="AR757" s="9"/>
      <c r="AS757" s="9"/>
      <c r="AT757" s="9"/>
      <c r="AU757" s="9"/>
      <c r="AV757" s="9"/>
      <c r="AW757" s="9"/>
      <c r="AX757" s="9"/>
      <c r="AY757" s="9"/>
      <c r="AZ757" s="9"/>
      <c r="BA757" s="9"/>
      <c r="BB757" s="9"/>
      <c r="BC757" s="44" t="str">
        <f>IF(AND(AC757&lt;&gt;"",AF757&lt;&gt;""),SUMPRODUCT((A_remplir!A770:A1759=A757)*A_remplir!D770:D1759),"")</f>
        <v/>
      </c>
      <c r="BD757" s="9"/>
      <c r="BE757" s="9"/>
      <c r="BF757" s="9"/>
      <c r="BG757" s="9"/>
      <c r="BH757" s="9"/>
      <c r="BI757" s="9"/>
      <c r="BJ757" s="9"/>
      <c r="BK757" s="9"/>
      <c r="BL757" s="9"/>
      <c r="BM757" s="9"/>
      <c r="BN757" s="9"/>
      <c r="BO757" s="9"/>
      <c r="BP757" s="9"/>
      <c r="BQ757" s="9"/>
      <c r="BR757" s="9"/>
      <c r="BS757" s="9"/>
      <c r="BT757" s="9"/>
      <c r="BU757" s="9"/>
      <c r="BV757" s="9"/>
      <c r="BW757" s="9"/>
      <c r="BX757" s="9"/>
      <c r="BY757" s="9"/>
      <c r="BZ757" s="9"/>
      <c r="CA757" s="9"/>
      <c r="CB757" s="9"/>
      <c r="CC757" s="9"/>
      <c r="CD757" s="9"/>
      <c r="CE757" s="9"/>
      <c r="CF757" s="9"/>
      <c r="CG757" s="9"/>
      <c r="CH757" s="9"/>
      <c r="CI757" s="9"/>
      <c r="CJ757" s="9"/>
      <c r="CK757" s="9"/>
      <c r="CL757" s="9"/>
      <c r="CM757" s="9" t="str">
        <f>IF(A_remplir!U770&lt;&gt;"",A_remplir!U770,"")</f>
        <v/>
      </c>
      <c r="CN757" s="9" t="str">
        <f>IF(A_remplir!W770&lt;&gt;"",A_remplir!W770,"")</f>
        <v/>
      </c>
      <c r="CO757" s="36" t="str">
        <f t="shared" si="23"/>
        <v/>
      </c>
    </row>
    <row r="758" spans="1:93" x14ac:dyDescent="0.25">
      <c r="A758" s="9"/>
      <c r="B758" s="9"/>
      <c r="C758" s="9"/>
      <c r="D758" s="9"/>
      <c r="E758" s="9"/>
      <c r="F758" s="9" t="str">
        <f>IF(A758&lt;&gt;"",A_remplir!$B$3,"")</f>
        <v/>
      </c>
      <c r="G758" s="9"/>
      <c r="H758" s="9" t="str">
        <f>IFERROR(VLOOKUP(G758,DONNEES!$C$2:$D$4,2,FALSE),"")</f>
        <v/>
      </c>
      <c r="I758" s="9"/>
      <c r="J758" s="9" t="str">
        <f>IFERROR(VLOOKUP(I758,DONNEES!$A$2:$B$4,2,FALSE),"")</f>
        <v/>
      </c>
      <c r="K758" s="9"/>
      <c r="L758" s="9"/>
      <c r="M758" s="9"/>
      <c r="N758" s="9" t="str">
        <f>IF(IF(A_remplir!B771&lt;&gt;0,A_remplir!B771,A_remplir!D771)=0,"",IF(A_remplir!B771&lt;&gt;0,A_remplir!B771,A_remplir!D771))</f>
        <v/>
      </c>
      <c r="O758" s="9"/>
      <c r="P758" s="9"/>
      <c r="Q758" s="9"/>
      <c r="R758" s="9" t="str">
        <f>IF(A_remplir!L771&lt;&gt;0,A_remplir!L771,"")</f>
        <v/>
      </c>
      <c r="S758" s="9" t="str">
        <f t="shared" si="24"/>
        <v/>
      </c>
      <c r="T758" s="9" t="str">
        <f>IF(A_remplir!I771&lt;&gt;0,A_remplir!I771,"")</f>
        <v/>
      </c>
      <c r="U758" s="9"/>
      <c r="V758" s="39" t="str">
        <f>IF(BC758&lt;&gt;"",A_remplir!$B$6,"")</f>
        <v/>
      </c>
      <c r="W758" s="9"/>
      <c r="X758" s="9"/>
      <c r="Y758" s="9"/>
      <c r="Z758" s="9"/>
      <c r="AA758" s="9"/>
      <c r="AB758" s="9"/>
      <c r="AC758" s="9"/>
      <c r="AD758" s="9"/>
      <c r="AE758" s="9"/>
      <c r="AF758" s="9"/>
      <c r="AG758" s="9"/>
      <c r="AH758" s="9" t="str">
        <f>+IFERROR(VLOOKUP(AG758,DONNEES!M$6:$N757,2,0),"")</f>
        <v/>
      </c>
      <c r="AI758" s="9"/>
      <c r="AJ758" s="9" t="str">
        <f>IF(A_remplir!U771&lt;&gt;"",A_remplir!U771,"")</f>
        <v/>
      </c>
      <c r="AK758" s="9"/>
      <c r="AL758" s="9"/>
      <c r="AM758" s="9"/>
      <c r="AN758" s="9"/>
      <c r="AO758" s="9"/>
      <c r="AP758" s="9"/>
      <c r="AQ758" s="9"/>
      <c r="AR758" s="9"/>
      <c r="AS758" s="9"/>
      <c r="AT758" s="9"/>
      <c r="AU758" s="9"/>
      <c r="AV758" s="9"/>
      <c r="AW758" s="9"/>
      <c r="AX758" s="9"/>
      <c r="AY758" s="9"/>
      <c r="AZ758" s="9"/>
      <c r="BA758" s="9"/>
      <c r="BB758" s="9"/>
      <c r="BC758" s="44" t="str">
        <f>IF(AND(AC758&lt;&gt;"",AF758&lt;&gt;""),SUMPRODUCT((A_remplir!A771:A1760=A758)*A_remplir!D771:D1760),"")</f>
        <v/>
      </c>
      <c r="BD758" s="9"/>
      <c r="BE758" s="9"/>
      <c r="BF758" s="9"/>
      <c r="BG758" s="9"/>
      <c r="BH758" s="9"/>
      <c r="BI758" s="9"/>
      <c r="BJ758" s="9"/>
      <c r="BK758" s="9"/>
      <c r="BL758" s="9"/>
      <c r="BM758" s="9"/>
      <c r="BN758" s="9"/>
      <c r="BO758" s="9"/>
      <c r="BP758" s="9"/>
      <c r="BQ758" s="9"/>
      <c r="BR758" s="9"/>
      <c r="BS758" s="9"/>
      <c r="BT758" s="9"/>
      <c r="BU758" s="9"/>
      <c r="BV758" s="9"/>
      <c r="BW758" s="9"/>
      <c r="BX758" s="9"/>
      <c r="BY758" s="9"/>
      <c r="BZ758" s="9"/>
      <c r="CA758" s="9"/>
      <c r="CB758" s="9"/>
      <c r="CC758" s="9"/>
      <c r="CD758" s="9"/>
      <c r="CE758" s="9"/>
      <c r="CF758" s="9"/>
      <c r="CG758" s="9"/>
      <c r="CH758" s="9"/>
      <c r="CI758" s="9"/>
      <c r="CJ758" s="9"/>
      <c r="CK758" s="9"/>
      <c r="CL758" s="9"/>
      <c r="CM758" s="9" t="str">
        <f>IF(A_remplir!U771&lt;&gt;"",A_remplir!U771,"")</f>
        <v/>
      </c>
      <c r="CN758" s="9" t="str">
        <f>IF(A_remplir!W771&lt;&gt;"",A_remplir!W771,"")</f>
        <v/>
      </c>
      <c r="CO758" s="36" t="str">
        <f t="shared" si="23"/>
        <v/>
      </c>
    </row>
    <row r="759" spans="1:93" x14ac:dyDescent="0.25">
      <c r="A759" s="9"/>
      <c r="B759" s="9"/>
      <c r="C759" s="9"/>
      <c r="D759" s="9"/>
      <c r="E759" s="9"/>
      <c r="F759" s="9" t="str">
        <f>IF(A759&lt;&gt;"",A_remplir!$B$3,"")</f>
        <v/>
      </c>
      <c r="G759" s="9"/>
      <c r="H759" s="9" t="str">
        <f>IFERROR(VLOOKUP(G759,DONNEES!$C$2:$D$4,2,FALSE),"")</f>
        <v/>
      </c>
      <c r="I759" s="9"/>
      <c r="J759" s="9" t="str">
        <f>IFERROR(VLOOKUP(I759,DONNEES!$A$2:$B$4,2,FALSE),"")</f>
        <v/>
      </c>
      <c r="K759" s="9"/>
      <c r="L759" s="9"/>
      <c r="M759" s="9"/>
      <c r="N759" s="9" t="str">
        <f>IF(IF(A_remplir!B772&lt;&gt;0,A_remplir!B772,A_remplir!D772)=0,"",IF(A_remplir!B772&lt;&gt;0,A_remplir!B772,A_remplir!D772))</f>
        <v/>
      </c>
      <c r="O759" s="9"/>
      <c r="P759" s="9"/>
      <c r="Q759" s="9"/>
      <c r="R759" s="9" t="str">
        <f>IF(A_remplir!L772&lt;&gt;0,A_remplir!L772,"")</f>
        <v/>
      </c>
      <c r="S759" s="9" t="str">
        <f t="shared" si="24"/>
        <v/>
      </c>
      <c r="T759" s="9" t="str">
        <f>IF(A_remplir!I772&lt;&gt;0,A_remplir!I772,"")</f>
        <v/>
      </c>
      <c r="U759" s="9"/>
      <c r="V759" s="39" t="str">
        <f>IF(BC759&lt;&gt;"",A_remplir!$B$6,"")</f>
        <v/>
      </c>
      <c r="W759" s="9"/>
      <c r="X759" s="9"/>
      <c r="Y759" s="9"/>
      <c r="Z759" s="9"/>
      <c r="AA759" s="9"/>
      <c r="AB759" s="9"/>
      <c r="AC759" s="9"/>
      <c r="AD759" s="9"/>
      <c r="AE759" s="9"/>
      <c r="AF759" s="9"/>
      <c r="AG759" s="9"/>
      <c r="AH759" s="9" t="str">
        <f>+IFERROR(VLOOKUP(AG759,DONNEES!M$6:$N758,2,0),"")</f>
        <v/>
      </c>
      <c r="AI759" s="9"/>
      <c r="AJ759" s="9" t="str">
        <f>IF(A_remplir!U772&lt;&gt;"",A_remplir!U772,"")</f>
        <v/>
      </c>
      <c r="AK759" s="9"/>
      <c r="AL759" s="9"/>
      <c r="AM759" s="9"/>
      <c r="AN759" s="9"/>
      <c r="AO759" s="9"/>
      <c r="AP759" s="9"/>
      <c r="AQ759" s="9"/>
      <c r="AR759" s="9"/>
      <c r="AS759" s="9"/>
      <c r="AT759" s="9"/>
      <c r="AU759" s="9"/>
      <c r="AV759" s="9"/>
      <c r="AW759" s="9"/>
      <c r="AX759" s="9"/>
      <c r="AY759" s="9"/>
      <c r="AZ759" s="9"/>
      <c r="BA759" s="9"/>
      <c r="BB759" s="9"/>
      <c r="BC759" s="44" t="str">
        <f>IF(AND(AC759&lt;&gt;"",AF759&lt;&gt;""),SUMPRODUCT((A_remplir!A772:A1761=A759)*A_remplir!D772:D1761),"")</f>
        <v/>
      </c>
      <c r="BD759" s="9"/>
      <c r="BE759" s="9"/>
      <c r="BF759" s="9"/>
      <c r="BG759" s="9"/>
      <c r="BH759" s="9"/>
      <c r="BI759" s="9"/>
      <c r="BJ759" s="9"/>
      <c r="BK759" s="9"/>
      <c r="BL759" s="9"/>
      <c r="BM759" s="9"/>
      <c r="BN759" s="9"/>
      <c r="BO759" s="9"/>
      <c r="BP759" s="9"/>
      <c r="BQ759" s="9"/>
      <c r="BR759" s="9"/>
      <c r="BS759" s="9"/>
      <c r="BT759" s="9"/>
      <c r="BU759" s="9"/>
      <c r="BV759" s="9"/>
      <c r="BW759" s="9"/>
      <c r="BX759" s="9"/>
      <c r="BY759" s="9"/>
      <c r="BZ759" s="9"/>
      <c r="CA759" s="9"/>
      <c r="CB759" s="9"/>
      <c r="CC759" s="9"/>
      <c r="CD759" s="9"/>
      <c r="CE759" s="9"/>
      <c r="CF759" s="9"/>
      <c r="CG759" s="9"/>
      <c r="CH759" s="9"/>
      <c r="CI759" s="9"/>
      <c r="CJ759" s="9"/>
      <c r="CK759" s="9"/>
      <c r="CL759" s="9"/>
      <c r="CM759" s="9" t="str">
        <f>IF(A_remplir!U772&lt;&gt;"",A_remplir!U772,"")</f>
        <v/>
      </c>
      <c r="CN759" s="9" t="str">
        <f>IF(A_remplir!W772&lt;&gt;"",A_remplir!W772,"")</f>
        <v/>
      </c>
      <c r="CO759" s="36" t="str">
        <f t="shared" si="23"/>
        <v/>
      </c>
    </row>
    <row r="760" spans="1:93" x14ac:dyDescent="0.25">
      <c r="A760" s="9"/>
      <c r="B760" s="9"/>
      <c r="C760" s="9"/>
      <c r="D760" s="9"/>
      <c r="E760" s="9"/>
      <c r="F760" s="9" t="str">
        <f>IF(A760&lt;&gt;"",A_remplir!$B$3,"")</f>
        <v/>
      </c>
      <c r="G760" s="9"/>
      <c r="H760" s="9" t="str">
        <f>IFERROR(VLOOKUP(G760,DONNEES!$C$2:$D$4,2,FALSE),"")</f>
        <v/>
      </c>
      <c r="I760" s="9"/>
      <c r="J760" s="9" t="str">
        <f>IFERROR(VLOOKUP(I760,DONNEES!$A$2:$B$4,2,FALSE),"")</f>
        <v/>
      </c>
      <c r="K760" s="9"/>
      <c r="L760" s="9"/>
      <c r="M760" s="9"/>
      <c r="N760" s="9" t="str">
        <f>IF(IF(A_remplir!B773&lt;&gt;0,A_remplir!B773,A_remplir!D773)=0,"",IF(A_remplir!B773&lt;&gt;0,A_remplir!B773,A_remplir!D773))</f>
        <v/>
      </c>
      <c r="O760" s="9"/>
      <c r="P760" s="9"/>
      <c r="Q760" s="9"/>
      <c r="R760" s="9" t="str">
        <f>IF(A_remplir!L773&lt;&gt;0,A_remplir!L773,"")</f>
        <v/>
      </c>
      <c r="S760" s="9" t="str">
        <f t="shared" si="24"/>
        <v/>
      </c>
      <c r="T760" s="9" t="str">
        <f>IF(A_remplir!I773&lt;&gt;0,A_remplir!I773,"")</f>
        <v/>
      </c>
      <c r="U760" s="9"/>
      <c r="V760" s="39" t="str">
        <f>IF(BC760&lt;&gt;"",A_remplir!$B$6,"")</f>
        <v/>
      </c>
      <c r="W760" s="9"/>
      <c r="X760" s="9"/>
      <c r="Y760" s="9"/>
      <c r="Z760" s="9"/>
      <c r="AA760" s="9"/>
      <c r="AB760" s="9"/>
      <c r="AC760" s="9"/>
      <c r="AD760" s="9"/>
      <c r="AE760" s="9"/>
      <c r="AF760" s="9"/>
      <c r="AG760" s="9"/>
      <c r="AH760" s="9" t="str">
        <f>+IFERROR(VLOOKUP(AG760,DONNEES!M$6:$N759,2,0),"")</f>
        <v/>
      </c>
      <c r="AI760" s="9"/>
      <c r="AJ760" s="9" t="str">
        <f>IF(A_remplir!U773&lt;&gt;"",A_remplir!U773,"")</f>
        <v/>
      </c>
      <c r="AK760" s="9"/>
      <c r="AL760" s="9"/>
      <c r="AM760" s="9"/>
      <c r="AN760" s="9"/>
      <c r="AO760" s="9"/>
      <c r="AP760" s="9"/>
      <c r="AQ760" s="9"/>
      <c r="AR760" s="9"/>
      <c r="AS760" s="9"/>
      <c r="AT760" s="9"/>
      <c r="AU760" s="9"/>
      <c r="AV760" s="9"/>
      <c r="AW760" s="9"/>
      <c r="AX760" s="9"/>
      <c r="AY760" s="9"/>
      <c r="AZ760" s="9"/>
      <c r="BA760" s="9"/>
      <c r="BB760" s="9"/>
      <c r="BC760" s="44" t="str">
        <f>IF(AND(AC760&lt;&gt;"",AF760&lt;&gt;""),SUMPRODUCT((A_remplir!A773:A1762=A760)*A_remplir!D773:D1762),"")</f>
        <v/>
      </c>
      <c r="BD760" s="9"/>
      <c r="BE760" s="9"/>
      <c r="BF760" s="9"/>
      <c r="BG760" s="9"/>
      <c r="BH760" s="9"/>
      <c r="BI760" s="9"/>
      <c r="BJ760" s="9"/>
      <c r="BK760" s="9"/>
      <c r="BL760" s="9"/>
      <c r="BM760" s="9"/>
      <c r="BN760" s="9"/>
      <c r="BO760" s="9"/>
      <c r="BP760" s="9"/>
      <c r="BQ760" s="9"/>
      <c r="BR760" s="9"/>
      <c r="BS760" s="9"/>
      <c r="BT760" s="9"/>
      <c r="BU760" s="9"/>
      <c r="BV760" s="9"/>
      <c r="BW760" s="9"/>
      <c r="BX760" s="9"/>
      <c r="BY760" s="9"/>
      <c r="BZ760" s="9"/>
      <c r="CA760" s="9"/>
      <c r="CB760" s="9"/>
      <c r="CC760" s="9"/>
      <c r="CD760" s="9"/>
      <c r="CE760" s="9"/>
      <c r="CF760" s="9"/>
      <c r="CG760" s="9"/>
      <c r="CH760" s="9"/>
      <c r="CI760" s="9"/>
      <c r="CJ760" s="9"/>
      <c r="CK760" s="9"/>
      <c r="CL760" s="9"/>
      <c r="CM760" s="9" t="str">
        <f>IF(A_remplir!U773&lt;&gt;"",A_remplir!U773,"")</f>
        <v/>
      </c>
      <c r="CN760" s="9" t="str">
        <f>IF(A_remplir!W773&lt;&gt;"",A_remplir!W773,"")</f>
        <v/>
      </c>
      <c r="CO760" s="36" t="str">
        <f t="shared" si="23"/>
        <v/>
      </c>
    </row>
    <row r="761" spans="1:93" x14ac:dyDescent="0.25">
      <c r="A761" s="9"/>
      <c r="B761" s="9"/>
      <c r="C761" s="9"/>
      <c r="D761" s="9"/>
      <c r="E761" s="9"/>
      <c r="F761" s="9" t="str">
        <f>IF(A761&lt;&gt;"",A_remplir!$B$3,"")</f>
        <v/>
      </c>
      <c r="G761" s="9"/>
      <c r="H761" s="9" t="str">
        <f>IFERROR(VLOOKUP(G761,DONNEES!$C$2:$D$4,2,FALSE),"")</f>
        <v/>
      </c>
      <c r="I761" s="9"/>
      <c r="J761" s="9" t="str">
        <f>IFERROR(VLOOKUP(I761,DONNEES!$A$2:$B$4,2,FALSE),"")</f>
        <v/>
      </c>
      <c r="K761" s="9"/>
      <c r="L761" s="9"/>
      <c r="M761" s="9"/>
      <c r="N761" s="9" t="str">
        <f>IF(IF(A_remplir!B774&lt;&gt;0,A_remplir!B774,A_remplir!D774)=0,"",IF(A_remplir!B774&lt;&gt;0,A_remplir!B774,A_remplir!D774))</f>
        <v/>
      </c>
      <c r="O761" s="9"/>
      <c r="P761" s="9"/>
      <c r="Q761" s="9"/>
      <c r="R761" s="9" t="str">
        <f>IF(A_remplir!L774&lt;&gt;0,A_remplir!L774,"")</f>
        <v/>
      </c>
      <c r="S761" s="9" t="str">
        <f t="shared" si="24"/>
        <v/>
      </c>
      <c r="T761" s="9" t="str">
        <f>IF(A_remplir!I774&lt;&gt;0,A_remplir!I774,"")</f>
        <v/>
      </c>
      <c r="U761" s="9"/>
      <c r="V761" s="39" t="str">
        <f>IF(BC761&lt;&gt;"",A_remplir!$B$6,"")</f>
        <v/>
      </c>
      <c r="W761" s="9"/>
      <c r="X761" s="9"/>
      <c r="Y761" s="9"/>
      <c r="Z761" s="9"/>
      <c r="AA761" s="9"/>
      <c r="AB761" s="9"/>
      <c r="AC761" s="9"/>
      <c r="AD761" s="9"/>
      <c r="AE761" s="9"/>
      <c r="AF761" s="9"/>
      <c r="AG761" s="9"/>
      <c r="AH761" s="9" t="str">
        <f>+IFERROR(VLOOKUP(AG761,DONNEES!M$6:$N760,2,0),"")</f>
        <v/>
      </c>
      <c r="AI761" s="9"/>
      <c r="AJ761" s="9" t="str">
        <f>IF(A_remplir!U774&lt;&gt;"",A_remplir!U774,"")</f>
        <v/>
      </c>
      <c r="AK761" s="9"/>
      <c r="AL761" s="9"/>
      <c r="AM761" s="9"/>
      <c r="AN761" s="9"/>
      <c r="AO761" s="9"/>
      <c r="AP761" s="9"/>
      <c r="AQ761" s="9"/>
      <c r="AR761" s="9"/>
      <c r="AS761" s="9"/>
      <c r="AT761" s="9"/>
      <c r="AU761" s="9"/>
      <c r="AV761" s="9"/>
      <c r="AW761" s="9"/>
      <c r="AX761" s="9"/>
      <c r="AY761" s="9"/>
      <c r="AZ761" s="9"/>
      <c r="BA761" s="9"/>
      <c r="BB761" s="9"/>
      <c r="BC761" s="44" t="str">
        <f>IF(AND(AC761&lt;&gt;"",AF761&lt;&gt;""),SUMPRODUCT((A_remplir!A774:A1763=A761)*A_remplir!D774:D1763),"")</f>
        <v/>
      </c>
      <c r="BD761" s="9"/>
      <c r="BE761" s="9"/>
      <c r="BF761" s="9"/>
      <c r="BG761" s="9"/>
      <c r="BH761" s="9"/>
      <c r="BI761" s="9"/>
      <c r="BJ761" s="9"/>
      <c r="BK761" s="9"/>
      <c r="BL761" s="9"/>
      <c r="BM761" s="9"/>
      <c r="BN761" s="9"/>
      <c r="BO761" s="9"/>
      <c r="BP761" s="9"/>
      <c r="BQ761" s="9"/>
      <c r="BR761" s="9"/>
      <c r="BS761" s="9"/>
      <c r="BT761" s="9"/>
      <c r="BU761" s="9"/>
      <c r="BV761" s="9"/>
      <c r="BW761" s="9"/>
      <c r="BX761" s="9"/>
      <c r="BY761" s="9"/>
      <c r="BZ761" s="9"/>
      <c r="CA761" s="9"/>
      <c r="CB761" s="9"/>
      <c r="CC761" s="9"/>
      <c r="CD761" s="9"/>
      <c r="CE761" s="9"/>
      <c r="CF761" s="9"/>
      <c r="CG761" s="9"/>
      <c r="CH761" s="9"/>
      <c r="CI761" s="9"/>
      <c r="CJ761" s="9"/>
      <c r="CK761" s="9"/>
      <c r="CL761" s="9"/>
      <c r="CM761" s="9" t="str">
        <f>IF(A_remplir!U774&lt;&gt;"",A_remplir!U774,"")</f>
        <v/>
      </c>
      <c r="CN761" s="9" t="str">
        <f>IF(A_remplir!W774&lt;&gt;"",A_remplir!W774,"")</f>
        <v/>
      </c>
      <c r="CO761" s="36" t="str">
        <f t="shared" si="23"/>
        <v/>
      </c>
    </row>
    <row r="762" spans="1:93" x14ac:dyDescent="0.25">
      <c r="A762" s="9"/>
      <c r="B762" s="9"/>
      <c r="C762" s="9"/>
      <c r="D762" s="9"/>
      <c r="E762" s="9"/>
      <c r="F762" s="9" t="str">
        <f>IF(A762&lt;&gt;"",A_remplir!$B$3,"")</f>
        <v/>
      </c>
      <c r="G762" s="9"/>
      <c r="H762" s="9" t="str">
        <f>IFERROR(VLOOKUP(G762,DONNEES!$C$2:$D$4,2,FALSE),"")</f>
        <v/>
      </c>
      <c r="I762" s="9"/>
      <c r="J762" s="9" t="str">
        <f>IFERROR(VLOOKUP(I762,DONNEES!$A$2:$B$4,2,FALSE),"")</f>
        <v/>
      </c>
      <c r="K762" s="9"/>
      <c r="L762" s="9"/>
      <c r="M762" s="9"/>
      <c r="N762" s="9" t="str">
        <f>IF(IF(A_remplir!B775&lt;&gt;0,A_remplir!B775,A_remplir!D775)=0,"",IF(A_remplir!B775&lt;&gt;0,A_remplir!B775,A_remplir!D775))</f>
        <v/>
      </c>
      <c r="O762" s="9"/>
      <c r="P762" s="9"/>
      <c r="Q762" s="9"/>
      <c r="R762" s="9" t="str">
        <f>IF(A_remplir!L775&lt;&gt;0,A_remplir!L775,"")</f>
        <v/>
      </c>
      <c r="S762" s="9" t="str">
        <f t="shared" si="24"/>
        <v/>
      </c>
      <c r="T762" s="9" t="str">
        <f>IF(A_remplir!I775&lt;&gt;0,A_remplir!I775,"")</f>
        <v/>
      </c>
      <c r="U762" s="9"/>
      <c r="V762" s="39" t="str">
        <f>IF(BC762&lt;&gt;"",A_remplir!$B$6,"")</f>
        <v/>
      </c>
      <c r="W762" s="9"/>
      <c r="X762" s="9"/>
      <c r="Y762" s="9"/>
      <c r="Z762" s="9"/>
      <c r="AA762" s="9"/>
      <c r="AB762" s="9"/>
      <c r="AC762" s="9"/>
      <c r="AD762" s="9"/>
      <c r="AE762" s="9"/>
      <c r="AF762" s="9"/>
      <c r="AG762" s="9"/>
      <c r="AH762" s="9" t="str">
        <f>+IFERROR(VLOOKUP(AG762,DONNEES!M$6:$N761,2,0),"")</f>
        <v/>
      </c>
      <c r="AI762" s="9"/>
      <c r="AJ762" s="9" t="str">
        <f>IF(A_remplir!U775&lt;&gt;"",A_remplir!U775,"")</f>
        <v/>
      </c>
      <c r="AK762" s="9"/>
      <c r="AL762" s="9"/>
      <c r="AM762" s="9"/>
      <c r="AN762" s="9"/>
      <c r="AO762" s="9"/>
      <c r="AP762" s="9"/>
      <c r="AQ762" s="9"/>
      <c r="AR762" s="9"/>
      <c r="AS762" s="9"/>
      <c r="AT762" s="9"/>
      <c r="AU762" s="9"/>
      <c r="AV762" s="9"/>
      <c r="AW762" s="9"/>
      <c r="AX762" s="9"/>
      <c r="AY762" s="9"/>
      <c r="AZ762" s="9"/>
      <c r="BA762" s="9"/>
      <c r="BB762" s="9"/>
      <c r="BC762" s="44" t="str">
        <f>IF(AND(AC762&lt;&gt;"",AF762&lt;&gt;""),SUMPRODUCT((A_remplir!A775:A1764=A762)*A_remplir!D775:D1764),"")</f>
        <v/>
      </c>
      <c r="BD762" s="9"/>
      <c r="BE762" s="9"/>
      <c r="BF762" s="9"/>
      <c r="BG762" s="9"/>
      <c r="BH762" s="9"/>
      <c r="BI762" s="9"/>
      <c r="BJ762" s="9"/>
      <c r="BK762" s="9"/>
      <c r="BL762" s="9"/>
      <c r="BM762" s="9"/>
      <c r="BN762" s="9"/>
      <c r="BO762" s="9"/>
      <c r="BP762" s="9"/>
      <c r="BQ762" s="9"/>
      <c r="BR762" s="9"/>
      <c r="BS762" s="9"/>
      <c r="BT762" s="9"/>
      <c r="BU762" s="9"/>
      <c r="BV762" s="9"/>
      <c r="BW762" s="9"/>
      <c r="BX762" s="9"/>
      <c r="BY762" s="9"/>
      <c r="BZ762" s="9"/>
      <c r="CA762" s="9"/>
      <c r="CB762" s="9"/>
      <c r="CC762" s="9"/>
      <c r="CD762" s="9"/>
      <c r="CE762" s="9"/>
      <c r="CF762" s="9"/>
      <c r="CG762" s="9"/>
      <c r="CH762" s="9"/>
      <c r="CI762" s="9"/>
      <c r="CJ762" s="9"/>
      <c r="CK762" s="9"/>
      <c r="CL762" s="9"/>
      <c r="CM762" s="9" t="str">
        <f>IF(A_remplir!U775&lt;&gt;"",A_remplir!U775,"")</f>
        <v/>
      </c>
      <c r="CN762" s="9" t="str">
        <f>IF(A_remplir!W775&lt;&gt;"",A_remplir!W775,"")</f>
        <v/>
      </c>
      <c r="CO762" s="36" t="str">
        <f t="shared" ref="CO762:CO825" si="25">IF(CM762&lt;&gt;"","01","")</f>
        <v/>
      </c>
    </row>
    <row r="763" spans="1:93" x14ac:dyDescent="0.25">
      <c r="A763" s="9"/>
      <c r="B763" s="9"/>
      <c r="C763" s="9"/>
      <c r="D763" s="9"/>
      <c r="E763" s="9"/>
      <c r="F763" s="9" t="str">
        <f>IF(A763&lt;&gt;"",A_remplir!$B$3,"")</f>
        <v/>
      </c>
      <c r="G763" s="9"/>
      <c r="H763" s="9" t="str">
        <f>IFERROR(VLOOKUP(G763,DONNEES!$C$2:$D$4,2,FALSE),"")</f>
        <v/>
      </c>
      <c r="I763" s="9"/>
      <c r="J763" s="9" t="str">
        <f>IFERROR(VLOOKUP(I763,DONNEES!$A$2:$B$4,2,FALSE),"")</f>
        <v/>
      </c>
      <c r="K763" s="9"/>
      <c r="L763" s="9"/>
      <c r="M763" s="9"/>
      <c r="N763" s="9" t="str">
        <f>IF(IF(A_remplir!B776&lt;&gt;0,A_remplir!B776,A_remplir!D776)=0,"",IF(A_remplir!B776&lt;&gt;0,A_remplir!B776,A_remplir!D776))</f>
        <v/>
      </c>
      <c r="O763" s="9"/>
      <c r="P763" s="9"/>
      <c r="Q763" s="9"/>
      <c r="R763" s="9" t="str">
        <f>IF(A_remplir!L776&lt;&gt;0,A_remplir!L776,"")</f>
        <v/>
      </c>
      <c r="S763" s="9" t="str">
        <f t="shared" si="24"/>
        <v/>
      </c>
      <c r="T763" s="9" t="str">
        <f>IF(A_remplir!I776&lt;&gt;0,A_remplir!I776,"")</f>
        <v/>
      </c>
      <c r="U763" s="9"/>
      <c r="V763" s="39" t="str">
        <f>IF(BC763&lt;&gt;"",A_remplir!$B$6,"")</f>
        <v/>
      </c>
      <c r="W763" s="9"/>
      <c r="X763" s="9"/>
      <c r="Y763" s="9"/>
      <c r="Z763" s="9"/>
      <c r="AA763" s="9"/>
      <c r="AB763" s="9"/>
      <c r="AC763" s="9"/>
      <c r="AD763" s="9"/>
      <c r="AE763" s="9"/>
      <c r="AF763" s="9"/>
      <c r="AG763" s="9"/>
      <c r="AH763" s="9" t="str">
        <f>+IFERROR(VLOOKUP(AG763,DONNEES!M$6:$N762,2,0),"")</f>
        <v/>
      </c>
      <c r="AI763" s="9"/>
      <c r="AJ763" s="9" t="str">
        <f>IF(A_remplir!U776&lt;&gt;"",A_remplir!U776,"")</f>
        <v/>
      </c>
      <c r="AK763" s="9"/>
      <c r="AL763" s="9"/>
      <c r="AM763" s="9"/>
      <c r="AN763" s="9"/>
      <c r="AO763" s="9"/>
      <c r="AP763" s="9"/>
      <c r="AQ763" s="9"/>
      <c r="AR763" s="9"/>
      <c r="AS763" s="9"/>
      <c r="AT763" s="9"/>
      <c r="AU763" s="9"/>
      <c r="AV763" s="9"/>
      <c r="AW763" s="9"/>
      <c r="AX763" s="9"/>
      <c r="AY763" s="9"/>
      <c r="AZ763" s="9"/>
      <c r="BA763" s="9"/>
      <c r="BB763" s="9"/>
      <c r="BC763" s="44" t="str">
        <f>IF(AND(AC763&lt;&gt;"",AF763&lt;&gt;""),SUMPRODUCT((A_remplir!A776:A1765=A763)*A_remplir!D776:D1765),"")</f>
        <v/>
      </c>
      <c r="BD763" s="9"/>
      <c r="BE763" s="9"/>
      <c r="BF763" s="9"/>
      <c r="BG763" s="9"/>
      <c r="BH763" s="9"/>
      <c r="BI763" s="9"/>
      <c r="BJ763" s="9"/>
      <c r="BK763" s="9"/>
      <c r="BL763" s="9"/>
      <c r="BM763" s="9"/>
      <c r="BN763" s="9"/>
      <c r="BO763" s="9"/>
      <c r="BP763" s="9"/>
      <c r="BQ763" s="9"/>
      <c r="BR763" s="9"/>
      <c r="BS763" s="9"/>
      <c r="BT763" s="9"/>
      <c r="BU763" s="9"/>
      <c r="BV763" s="9"/>
      <c r="BW763" s="9"/>
      <c r="BX763" s="9"/>
      <c r="BY763" s="9"/>
      <c r="BZ763" s="9"/>
      <c r="CA763" s="9"/>
      <c r="CB763" s="9"/>
      <c r="CC763" s="9"/>
      <c r="CD763" s="9"/>
      <c r="CE763" s="9"/>
      <c r="CF763" s="9"/>
      <c r="CG763" s="9"/>
      <c r="CH763" s="9"/>
      <c r="CI763" s="9"/>
      <c r="CJ763" s="9"/>
      <c r="CK763" s="9"/>
      <c r="CL763" s="9"/>
      <c r="CM763" s="9" t="str">
        <f>IF(A_remplir!U776&lt;&gt;"",A_remplir!U776,"")</f>
        <v/>
      </c>
      <c r="CN763" s="9" t="str">
        <f>IF(A_remplir!W776&lt;&gt;"",A_remplir!W776,"")</f>
        <v/>
      </c>
      <c r="CO763" s="36" t="str">
        <f t="shared" si="25"/>
        <v/>
      </c>
    </row>
    <row r="764" spans="1:93" x14ac:dyDescent="0.25">
      <c r="A764" s="9"/>
      <c r="B764" s="9"/>
      <c r="C764" s="9"/>
      <c r="D764" s="9"/>
      <c r="E764" s="9"/>
      <c r="F764" s="9" t="str">
        <f>IF(A764&lt;&gt;"",A_remplir!$B$3,"")</f>
        <v/>
      </c>
      <c r="G764" s="9"/>
      <c r="H764" s="9" t="str">
        <f>IFERROR(VLOOKUP(G764,DONNEES!$C$2:$D$4,2,FALSE),"")</f>
        <v/>
      </c>
      <c r="I764" s="9"/>
      <c r="J764" s="9" t="str">
        <f>IFERROR(VLOOKUP(I764,DONNEES!$A$2:$B$4,2,FALSE),"")</f>
        <v/>
      </c>
      <c r="K764" s="9"/>
      <c r="L764" s="9"/>
      <c r="M764" s="9"/>
      <c r="N764" s="9" t="str">
        <f>IF(IF(A_remplir!B777&lt;&gt;0,A_remplir!B777,A_remplir!D777)=0,"",IF(A_remplir!B777&lt;&gt;0,A_remplir!B777,A_remplir!D777))</f>
        <v/>
      </c>
      <c r="O764" s="9"/>
      <c r="P764" s="9"/>
      <c r="Q764" s="9"/>
      <c r="R764" s="9" t="str">
        <f>IF(A_remplir!L777&lt;&gt;0,A_remplir!L777,"")</f>
        <v/>
      </c>
      <c r="S764" s="9" t="str">
        <f t="shared" si="24"/>
        <v/>
      </c>
      <c r="T764" s="9" t="str">
        <f>IF(A_remplir!I777&lt;&gt;0,A_remplir!I777,"")</f>
        <v/>
      </c>
      <c r="U764" s="9"/>
      <c r="V764" s="39" t="str">
        <f>IF(BC764&lt;&gt;"",A_remplir!$B$6,"")</f>
        <v/>
      </c>
      <c r="W764" s="9"/>
      <c r="X764" s="9"/>
      <c r="Y764" s="9"/>
      <c r="Z764" s="9"/>
      <c r="AA764" s="9"/>
      <c r="AB764" s="9"/>
      <c r="AC764" s="9"/>
      <c r="AD764" s="9"/>
      <c r="AE764" s="9"/>
      <c r="AF764" s="9"/>
      <c r="AG764" s="9"/>
      <c r="AH764" s="9" t="str">
        <f>+IFERROR(VLOOKUP(AG764,DONNEES!M$6:$N763,2,0),"")</f>
        <v/>
      </c>
      <c r="AI764" s="9"/>
      <c r="AJ764" s="9" t="str">
        <f>IF(A_remplir!U777&lt;&gt;"",A_remplir!U777,"")</f>
        <v/>
      </c>
      <c r="AK764" s="9"/>
      <c r="AL764" s="9"/>
      <c r="AM764" s="9"/>
      <c r="AN764" s="9"/>
      <c r="AO764" s="9"/>
      <c r="AP764" s="9"/>
      <c r="AQ764" s="9"/>
      <c r="AR764" s="9"/>
      <c r="AS764" s="9"/>
      <c r="AT764" s="9"/>
      <c r="AU764" s="9"/>
      <c r="AV764" s="9"/>
      <c r="AW764" s="9"/>
      <c r="AX764" s="9"/>
      <c r="AY764" s="9"/>
      <c r="AZ764" s="9"/>
      <c r="BA764" s="9"/>
      <c r="BB764" s="9"/>
      <c r="BC764" s="44" t="str">
        <f>IF(AND(AC764&lt;&gt;"",AF764&lt;&gt;""),SUMPRODUCT((A_remplir!A777:A1766=A764)*A_remplir!D777:D1766),"")</f>
        <v/>
      </c>
      <c r="BD764" s="9"/>
      <c r="BE764" s="9"/>
      <c r="BF764" s="9"/>
      <c r="BG764" s="9"/>
      <c r="BH764" s="9"/>
      <c r="BI764" s="9"/>
      <c r="BJ764" s="9"/>
      <c r="BK764" s="9"/>
      <c r="BL764" s="9"/>
      <c r="BM764" s="9"/>
      <c r="BN764" s="9"/>
      <c r="BO764" s="9"/>
      <c r="BP764" s="9"/>
      <c r="BQ764" s="9"/>
      <c r="BR764" s="9"/>
      <c r="BS764" s="9"/>
      <c r="BT764" s="9"/>
      <c r="BU764" s="9"/>
      <c r="BV764" s="9"/>
      <c r="BW764" s="9"/>
      <c r="BX764" s="9"/>
      <c r="BY764" s="9"/>
      <c r="BZ764" s="9"/>
      <c r="CA764" s="9"/>
      <c r="CB764" s="9"/>
      <c r="CC764" s="9"/>
      <c r="CD764" s="9"/>
      <c r="CE764" s="9"/>
      <c r="CF764" s="9"/>
      <c r="CG764" s="9"/>
      <c r="CH764" s="9"/>
      <c r="CI764" s="9"/>
      <c r="CJ764" s="9"/>
      <c r="CK764" s="9"/>
      <c r="CL764" s="9"/>
      <c r="CM764" s="9" t="str">
        <f>IF(A_remplir!U777&lt;&gt;"",A_remplir!U777,"")</f>
        <v/>
      </c>
      <c r="CN764" s="9" t="str">
        <f>IF(A_remplir!W777&lt;&gt;"",A_remplir!W777,"")</f>
        <v/>
      </c>
      <c r="CO764" s="36" t="str">
        <f t="shared" si="25"/>
        <v/>
      </c>
    </row>
    <row r="765" spans="1:93" x14ac:dyDescent="0.25">
      <c r="A765" s="9"/>
      <c r="B765" s="9"/>
      <c r="C765" s="9"/>
      <c r="D765" s="9"/>
      <c r="E765" s="9"/>
      <c r="F765" s="9" t="str">
        <f>IF(A765&lt;&gt;"",A_remplir!$B$3,"")</f>
        <v/>
      </c>
      <c r="G765" s="9"/>
      <c r="H765" s="9" t="str">
        <f>IFERROR(VLOOKUP(G765,DONNEES!$C$2:$D$4,2,FALSE),"")</f>
        <v/>
      </c>
      <c r="I765" s="9"/>
      <c r="J765" s="9" t="str">
        <f>IFERROR(VLOOKUP(I765,DONNEES!$A$2:$B$4,2,FALSE),"")</f>
        <v/>
      </c>
      <c r="K765" s="9"/>
      <c r="L765" s="9"/>
      <c r="M765" s="9"/>
      <c r="N765" s="9" t="str">
        <f>IF(IF(A_remplir!B778&lt;&gt;0,A_remplir!B778,A_remplir!D778)=0,"",IF(A_remplir!B778&lt;&gt;0,A_remplir!B778,A_remplir!D778))</f>
        <v/>
      </c>
      <c r="O765" s="9"/>
      <c r="P765" s="9"/>
      <c r="Q765" s="9"/>
      <c r="R765" s="9" t="str">
        <f>IF(A_remplir!L778&lt;&gt;0,A_remplir!L778,"")</f>
        <v/>
      </c>
      <c r="S765" s="9" t="str">
        <f t="shared" si="24"/>
        <v/>
      </c>
      <c r="T765" s="9" t="str">
        <f>IF(A_remplir!I778&lt;&gt;0,A_remplir!I778,"")</f>
        <v/>
      </c>
      <c r="U765" s="9"/>
      <c r="V765" s="39" t="str">
        <f>IF(BC765&lt;&gt;"",A_remplir!$B$6,"")</f>
        <v/>
      </c>
      <c r="W765" s="9"/>
      <c r="X765" s="9"/>
      <c r="Y765" s="9"/>
      <c r="Z765" s="9"/>
      <c r="AA765" s="9"/>
      <c r="AB765" s="9"/>
      <c r="AC765" s="9"/>
      <c r="AD765" s="9"/>
      <c r="AE765" s="9"/>
      <c r="AF765" s="9"/>
      <c r="AG765" s="9"/>
      <c r="AH765" s="9" t="str">
        <f>+IFERROR(VLOOKUP(AG765,DONNEES!M$6:$N764,2,0),"")</f>
        <v/>
      </c>
      <c r="AI765" s="9"/>
      <c r="AJ765" s="9" t="str">
        <f>IF(A_remplir!U778&lt;&gt;"",A_remplir!U778,"")</f>
        <v/>
      </c>
      <c r="AK765" s="9"/>
      <c r="AL765" s="9"/>
      <c r="AM765" s="9"/>
      <c r="AN765" s="9"/>
      <c r="AO765" s="9"/>
      <c r="AP765" s="9"/>
      <c r="AQ765" s="9"/>
      <c r="AR765" s="9"/>
      <c r="AS765" s="9"/>
      <c r="AT765" s="9"/>
      <c r="AU765" s="9"/>
      <c r="AV765" s="9"/>
      <c r="AW765" s="9"/>
      <c r="AX765" s="9"/>
      <c r="AY765" s="9"/>
      <c r="AZ765" s="9"/>
      <c r="BA765" s="9"/>
      <c r="BB765" s="9"/>
      <c r="BC765" s="44" t="str">
        <f>IF(AND(AC765&lt;&gt;"",AF765&lt;&gt;""),SUMPRODUCT((A_remplir!A778:A1767=A765)*A_remplir!D778:D1767),"")</f>
        <v/>
      </c>
      <c r="BD765" s="9"/>
      <c r="BE765" s="9"/>
      <c r="BF765" s="9"/>
      <c r="BG765" s="9"/>
      <c r="BH765" s="9"/>
      <c r="BI765" s="9"/>
      <c r="BJ765" s="9"/>
      <c r="BK765" s="9"/>
      <c r="BL765" s="9"/>
      <c r="BM765" s="9"/>
      <c r="BN765" s="9"/>
      <c r="BO765" s="9"/>
      <c r="BP765" s="9"/>
      <c r="BQ765" s="9"/>
      <c r="BR765" s="9"/>
      <c r="BS765" s="9"/>
      <c r="BT765" s="9"/>
      <c r="BU765" s="9"/>
      <c r="BV765" s="9"/>
      <c r="BW765" s="9"/>
      <c r="BX765" s="9"/>
      <c r="BY765" s="9"/>
      <c r="BZ765" s="9"/>
      <c r="CA765" s="9"/>
      <c r="CB765" s="9"/>
      <c r="CC765" s="9"/>
      <c r="CD765" s="9"/>
      <c r="CE765" s="9"/>
      <c r="CF765" s="9"/>
      <c r="CG765" s="9"/>
      <c r="CH765" s="9"/>
      <c r="CI765" s="9"/>
      <c r="CJ765" s="9"/>
      <c r="CK765" s="9"/>
      <c r="CL765" s="9"/>
      <c r="CM765" s="9" t="str">
        <f>IF(A_remplir!U778&lt;&gt;"",A_remplir!U778,"")</f>
        <v/>
      </c>
      <c r="CN765" s="9" t="str">
        <f>IF(A_remplir!W778&lt;&gt;"",A_remplir!W778,"")</f>
        <v/>
      </c>
      <c r="CO765" s="36" t="str">
        <f t="shared" si="25"/>
        <v/>
      </c>
    </row>
    <row r="766" spans="1:93" x14ac:dyDescent="0.25">
      <c r="A766" s="9"/>
      <c r="B766" s="9"/>
      <c r="C766" s="9"/>
      <c r="D766" s="9"/>
      <c r="E766" s="9"/>
      <c r="F766" s="9" t="str">
        <f>IF(A766&lt;&gt;"",A_remplir!$B$3,"")</f>
        <v/>
      </c>
      <c r="G766" s="9"/>
      <c r="H766" s="9" t="str">
        <f>IFERROR(VLOOKUP(G766,DONNEES!$C$2:$D$4,2,FALSE),"")</f>
        <v/>
      </c>
      <c r="I766" s="9"/>
      <c r="J766" s="9" t="str">
        <f>IFERROR(VLOOKUP(I766,DONNEES!$A$2:$B$4,2,FALSE),"")</f>
        <v/>
      </c>
      <c r="K766" s="9"/>
      <c r="L766" s="9"/>
      <c r="M766" s="9"/>
      <c r="N766" s="9" t="str">
        <f>IF(IF(A_remplir!B779&lt;&gt;0,A_remplir!B779,A_remplir!D779)=0,"",IF(A_remplir!B779&lt;&gt;0,A_remplir!B779,A_remplir!D779))</f>
        <v/>
      </c>
      <c r="O766" s="9"/>
      <c r="P766" s="9"/>
      <c r="Q766" s="9"/>
      <c r="R766" s="9" t="str">
        <f>IF(A_remplir!L779&lt;&gt;0,A_remplir!L779,"")</f>
        <v/>
      </c>
      <c r="S766" s="9" t="str">
        <f t="shared" si="24"/>
        <v/>
      </c>
      <c r="T766" s="9" t="str">
        <f>IF(A_remplir!I779&lt;&gt;0,A_remplir!I779,"")</f>
        <v/>
      </c>
      <c r="U766" s="9"/>
      <c r="V766" s="39" t="str">
        <f>IF(BC766&lt;&gt;"",A_remplir!$B$6,"")</f>
        <v/>
      </c>
      <c r="W766" s="9"/>
      <c r="X766" s="9"/>
      <c r="Y766" s="9"/>
      <c r="Z766" s="9"/>
      <c r="AA766" s="9"/>
      <c r="AB766" s="9"/>
      <c r="AC766" s="9"/>
      <c r="AD766" s="9"/>
      <c r="AE766" s="9"/>
      <c r="AF766" s="9"/>
      <c r="AG766" s="9"/>
      <c r="AH766" s="9" t="str">
        <f>+IFERROR(VLOOKUP(AG766,DONNEES!M$6:$N765,2,0),"")</f>
        <v/>
      </c>
      <c r="AI766" s="9"/>
      <c r="AJ766" s="9" t="str">
        <f>IF(A_remplir!U779&lt;&gt;"",A_remplir!U779,"")</f>
        <v/>
      </c>
      <c r="AK766" s="9"/>
      <c r="AL766" s="9"/>
      <c r="AM766" s="9"/>
      <c r="AN766" s="9"/>
      <c r="AO766" s="9"/>
      <c r="AP766" s="9"/>
      <c r="AQ766" s="9"/>
      <c r="AR766" s="9"/>
      <c r="AS766" s="9"/>
      <c r="AT766" s="9"/>
      <c r="AU766" s="9"/>
      <c r="AV766" s="9"/>
      <c r="AW766" s="9"/>
      <c r="AX766" s="9"/>
      <c r="AY766" s="9"/>
      <c r="AZ766" s="9"/>
      <c r="BA766" s="9"/>
      <c r="BB766" s="9"/>
      <c r="BC766" s="44" t="str">
        <f>IF(AND(AC766&lt;&gt;"",AF766&lt;&gt;""),SUMPRODUCT((A_remplir!A779:A1768=A766)*A_remplir!D779:D1768),"")</f>
        <v/>
      </c>
      <c r="BD766" s="9"/>
      <c r="BE766" s="9"/>
      <c r="BF766" s="9"/>
      <c r="BG766" s="9"/>
      <c r="BH766" s="9"/>
      <c r="BI766" s="9"/>
      <c r="BJ766" s="9"/>
      <c r="BK766" s="9"/>
      <c r="BL766" s="9"/>
      <c r="BM766" s="9"/>
      <c r="BN766" s="9"/>
      <c r="BO766" s="9"/>
      <c r="BP766" s="9"/>
      <c r="BQ766" s="9"/>
      <c r="BR766" s="9"/>
      <c r="BS766" s="9"/>
      <c r="BT766" s="9"/>
      <c r="BU766" s="9"/>
      <c r="BV766" s="9"/>
      <c r="BW766" s="9"/>
      <c r="BX766" s="9"/>
      <c r="BY766" s="9"/>
      <c r="BZ766" s="9"/>
      <c r="CA766" s="9"/>
      <c r="CB766" s="9"/>
      <c r="CC766" s="9"/>
      <c r="CD766" s="9"/>
      <c r="CE766" s="9"/>
      <c r="CF766" s="9"/>
      <c r="CG766" s="9"/>
      <c r="CH766" s="9"/>
      <c r="CI766" s="9"/>
      <c r="CJ766" s="9"/>
      <c r="CK766" s="9"/>
      <c r="CL766" s="9"/>
      <c r="CM766" s="9" t="str">
        <f>IF(A_remplir!U779&lt;&gt;"",A_remplir!U779,"")</f>
        <v/>
      </c>
      <c r="CN766" s="9" t="str">
        <f>IF(A_remplir!W779&lt;&gt;"",A_remplir!W779,"")</f>
        <v/>
      </c>
      <c r="CO766" s="36" t="str">
        <f t="shared" si="25"/>
        <v/>
      </c>
    </row>
    <row r="767" spans="1:93" x14ac:dyDescent="0.25">
      <c r="A767" s="9"/>
      <c r="B767" s="9"/>
      <c r="C767" s="9"/>
      <c r="D767" s="9"/>
      <c r="E767" s="9"/>
      <c r="F767" s="9" t="str">
        <f>IF(A767&lt;&gt;"",A_remplir!$B$3,"")</f>
        <v/>
      </c>
      <c r="G767" s="9"/>
      <c r="H767" s="9" t="str">
        <f>IFERROR(VLOOKUP(G767,DONNEES!$C$2:$D$4,2,FALSE),"")</f>
        <v/>
      </c>
      <c r="I767" s="9"/>
      <c r="J767" s="9" t="str">
        <f>IFERROR(VLOOKUP(I767,DONNEES!$A$2:$B$4,2,FALSE),"")</f>
        <v/>
      </c>
      <c r="K767" s="9"/>
      <c r="L767" s="9"/>
      <c r="M767" s="9"/>
      <c r="N767" s="9" t="str">
        <f>IF(IF(A_remplir!B780&lt;&gt;0,A_remplir!B780,A_remplir!D780)=0,"",IF(A_remplir!B780&lt;&gt;0,A_remplir!B780,A_remplir!D780))</f>
        <v/>
      </c>
      <c r="O767" s="9"/>
      <c r="P767" s="9"/>
      <c r="Q767" s="9"/>
      <c r="R767" s="9" t="str">
        <f>IF(A_remplir!L780&lt;&gt;0,A_remplir!L780,"")</f>
        <v/>
      </c>
      <c r="S767" s="9" t="str">
        <f t="shared" si="24"/>
        <v/>
      </c>
      <c r="T767" s="9" t="str">
        <f>IF(A_remplir!I780&lt;&gt;0,A_remplir!I780,"")</f>
        <v/>
      </c>
      <c r="U767" s="9"/>
      <c r="V767" s="39" t="str">
        <f>IF(BC767&lt;&gt;"",A_remplir!$B$6,"")</f>
        <v/>
      </c>
      <c r="W767" s="9"/>
      <c r="X767" s="9"/>
      <c r="Y767" s="9"/>
      <c r="Z767" s="9"/>
      <c r="AA767" s="9"/>
      <c r="AB767" s="9"/>
      <c r="AC767" s="9"/>
      <c r="AD767" s="9"/>
      <c r="AE767" s="9"/>
      <c r="AF767" s="9"/>
      <c r="AG767" s="9"/>
      <c r="AH767" s="9" t="str">
        <f>+IFERROR(VLOOKUP(AG767,DONNEES!M$6:$N766,2,0),"")</f>
        <v/>
      </c>
      <c r="AI767" s="9"/>
      <c r="AJ767" s="9" t="str">
        <f>IF(A_remplir!U780&lt;&gt;"",A_remplir!U780,"")</f>
        <v/>
      </c>
      <c r="AK767" s="9"/>
      <c r="AL767" s="9"/>
      <c r="AM767" s="9"/>
      <c r="AN767" s="9"/>
      <c r="AO767" s="9"/>
      <c r="AP767" s="9"/>
      <c r="AQ767" s="9"/>
      <c r="AR767" s="9"/>
      <c r="AS767" s="9"/>
      <c r="AT767" s="9"/>
      <c r="AU767" s="9"/>
      <c r="AV767" s="9"/>
      <c r="AW767" s="9"/>
      <c r="AX767" s="9"/>
      <c r="AY767" s="9"/>
      <c r="AZ767" s="9"/>
      <c r="BA767" s="9"/>
      <c r="BB767" s="9"/>
      <c r="BC767" s="44" t="str">
        <f>IF(AND(AC767&lt;&gt;"",AF767&lt;&gt;""),SUMPRODUCT((A_remplir!A780:A1769=A767)*A_remplir!D780:D1769),"")</f>
        <v/>
      </c>
      <c r="BD767" s="9"/>
      <c r="BE767" s="9"/>
      <c r="BF767" s="9"/>
      <c r="BG767" s="9"/>
      <c r="BH767" s="9"/>
      <c r="BI767" s="9"/>
      <c r="BJ767" s="9"/>
      <c r="BK767" s="9"/>
      <c r="BL767" s="9"/>
      <c r="BM767" s="9"/>
      <c r="BN767" s="9"/>
      <c r="BO767" s="9"/>
      <c r="BP767" s="9"/>
      <c r="BQ767" s="9"/>
      <c r="BR767" s="9"/>
      <c r="BS767" s="9"/>
      <c r="BT767" s="9"/>
      <c r="BU767" s="9"/>
      <c r="BV767" s="9"/>
      <c r="BW767" s="9"/>
      <c r="BX767" s="9"/>
      <c r="BY767" s="9"/>
      <c r="BZ767" s="9"/>
      <c r="CA767" s="9"/>
      <c r="CB767" s="9"/>
      <c r="CC767" s="9"/>
      <c r="CD767" s="9"/>
      <c r="CE767" s="9"/>
      <c r="CF767" s="9"/>
      <c r="CG767" s="9"/>
      <c r="CH767" s="9"/>
      <c r="CI767" s="9"/>
      <c r="CJ767" s="9"/>
      <c r="CK767" s="9"/>
      <c r="CL767" s="9"/>
      <c r="CM767" s="9" t="str">
        <f>IF(A_remplir!U780&lt;&gt;"",A_remplir!U780,"")</f>
        <v/>
      </c>
      <c r="CN767" s="9" t="str">
        <f>IF(A_remplir!W780&lt;&gt;"",A_remplir!W780,"")</f>
        <v/>
      </c>
      <c r="CO767" s="36" t="str">
        <f t="shared" si="25"/>
        <v/>
      </c>
    </row>
    <row r="768" spans="1:93" x14ac:dyDescent="0.25">
      <c r="A768" s="9"/>
      <c r="B768" s="9"/>
      <c r="C768" s="9"/>
      <c r="D768" s="9"/>
      <c r="E768" s="9"/>
      <c r="F768" s="9" t="str">
        <f>IF(A768&lt;&gt;"",A_remplir!$B$3,"")</f>
        <v/>
      </c>
      <c r="G768" s="9"/>
      <c r="H768" s="9" t="str">
        <f>IFERROR(VLOOKUP(G768,DONNEES!$C$2:$D$4,2,FALSE),"")</f>
        <v/>
      </c>
      <c r="I768" s="9"/>
      <c r="J768" s="9" t="str">
        <f>IFERROR(VLOOKUP(I768,DONNEES!$A$2:$B$4,2,FALSE),"")</f>
        <v/>
      </c>
      <c r="K768" s="9"/>
      <c r="L768" s="9"/>
      <c r="M768" s="9"/>
      <c r="N768" s="9" t="str">
        <f>IF(IF(A_remplir!B781&lt;&gt;0,A_remplir!B781,A_remplir!D781)=0,"",IF(A_remplir!B781&lt;&gt;0,A_remplir!B781,A_remplir!D781))</f>
        <v/>
      </c>
      <c r="O768" s="9"/>
      <c r="P768" s="9"/>
      <c r="Q768" s="9"/>
      <c r="R768" s="9" t="str">
        <f>IF(A_remplir!L781&lt;&gt;0,A_remplir!L781,"")</f>
        <v/>
      </c>
      <c r="S768" s="9" t="str">
        <f t="shared" si="24"/>
        <v/>
      </c>
      <c r="T768" s="9" t="str">
        <f>IF(A_remplir!I781&lt;&gt;0,A_remplir!I781,"")</f>
        <v/>
      </c>
      <c r="U768" s="9"/>
      <c r="V768" s="39" t="str">
        <f>IF(BC768&lt;&gt;"",A_remplir!$B$6,"")</f>
        <v/>
      </c>
      <c r="W768" s="9"/>
      <c r="X768" s="9"/>
      <c r="Y768" s="9"/>
      <c r="Z768" s="9"/>
      <c r="AA768" s="9"/>
      <c r="AB768" s="9"/>
      <c r="AC768" s="9"/>
      <c r="AD768" s="9"/>
      <c r="AE768" s="9"/>
      <c r="AF768" s="9"/>
      <c r="AG768" s="9"/>
      <c r="AH768" s="9" t="str">
        <f>+IFERROR(VLOOKUP(AG768,DONNEES!M$6:$N767,2,0),"")</f>
        <v/>
      </c>
      <c r="AI768" s="9"/>
      <c r="AJ768" s="9" t="str">
        <f>IF(A_remplir!U781&lt;&gt;"",A_remplir!U781,"")</f>
        <v/>
      </c>
      <c r="AK768" s="9"/>
      <c r="AL768" s="9"/>
      <c r="AM768" s="9"/>
      <c r="AN768" s="9"/>
      <c r="AO768" s="9"/>
      <c r="AP768" s="9"/>
      <c r="AQ768" s="9"/>
      <c r="AR768" s="9"/>
      <c r="AS768" s="9"/>
      <c r="AT768" s="9"/>
      <c r="AU768" s="9"/>
      <c r="AV768" s="9"/>
      <c r="AW768" s="9"/>
      <c r="AX768" s="9"/>
      <c r="AY768" s="9"/>
      <c r="AZ768" s="9"/>
      <c r="BA768" s="9"/>
      <c r="BB768" s="9"/>
      <c r="BC768" s="44" t="str">
        <f>IF(AND(AC768&lt;&gt;"",AF768&lt;&gt;""),SUMPRODUCT((A_remplir!A781:A1770=A768)*A_remplir!D781:D1770),"")</f>
        <v/>
      </c>
      <c r="BD768" s="9"/>
      <c r="BE768" s="9"/>
      <c r="BF768" s="9"/>
      <c r="BG768" s="9"/>
      <c r="BH768" s="9"/>
      <c r="BI768" s="9"/>
      <c r="BJ768" s="9"/>
      <c r="BK768" s="9"/>
      <c r="BL768" s="9"/>
      <c r="BM768" s="9"/>
      <c r="BN768" s="9"/>
      <c r="BO768" s="9"/>
      <c r="BP768" s="9"/>
      <c r="BQ768" s="9"/>
      <c r="BR768" s="9"/>
      <c r="BS768" s="9"/>
      <c r="BT768" s="9"/>
      <c r="BU768" s="9"/>
      <c r="BV768" s="9"/>
      <c r="BW768" s="9"/>
      <c r="BX768" s="9"/>
      <c r="BY768" s="9"/>
      <c r="BZ768" s="9"/>
      <c r="CA768" s="9"/>
      <c r="CB768" s="9"/>
      <c r="CC768" s="9"/>
      <c r="CD768" s="9"/>
      <c r="CE768" s="9"/>
      <c r="CF768" s="9"/>
      <c r="CG768" s="9"/>
      <c r="CH768" s="9"/>
      <c r="CI768" s="9"/>
      <c r="CJ768" s="9"/>
      <c r="CK768" s="9"/>
      <c r="CL768" s="9"/>
      <c r="CM768" s="9" t="str">
        <f>IF(A_remplir!U781&lt;&gt;"",A_remplir!U781,"")</f>
        <v/>
      </c>
      <c r="CN768" s="9" t="str">
        <f>IF(A_remplir!W781&lt;&gt;"",A_remplir!W781,"")</f>
        <v/>
      </c>
      <c r="CO768" s="36" t="str">
        <f t="shared" si="25"/>
        <v/>
      </c>
    </row>
    <row r="769" spans="1:93" x14ac:dyDescent="0.25">
      <c r="A769" s="9"/>
      <c r="B769" s="9"/>
      <c r="C769" s="9"/>
      <c r="D769" s="9"/>
      <c r="E769" s="9"/>
      <c r="F769" s="9" t="str">
        <f>IF(A769&lt;&gt;"",A_remplir!$B$3,"")</f>
        <v/>
      </c>
      <c r="G769" s="9"/>
      <c r="H769" s="9" t="str">
        <f>IFERROR(VLOOKUP(G769,DONNEES!$C$2:$D$4,2,FALSE),"")</f>
        <v/>
      </c>
      <c r="I769" s="9"/>
      <c r="J769" s="9" t="str">
        <f>IFERROR(VLOOKUP(I769,DONNEES!$A$2:$B$4,2,FALSE),"")</f>
        <v/>
      </c>
      <c r="K769" s="9"/>
      <c r="L769" s="9"/>
      <c r="M769" s="9"/>
      <c r="N769" s="9" t="str">
        <f>IF(IF(A_remplir!B782&lt;&gt;0,A_remplir!B782,A_remplir!D782)=0,"",IF(A_remplir!B782&lt;&gt;0,A_remplir!B782,A_remplir!D782))</f>
        <v/>
      </c>
      <c r="O769" s="9"/>
      <c r="P769" s="9"/>
      <c r="Q769" s="9"/>
      <c r="R769" s="9" t="str">
        <f>IF(A_remplir!L782&lt;&gt;0,A_remplir!L782,"")</f>
        <v/>
      </c>
      <c r="S769" s="9" t="str">
        <f t="shared" si="24"/>
        <v/>
      </c>
      <c r="T769" s="9" t="str">
        <f>IF(A_remplir!I782&lt;&gt;0,A_remplir!I782,"")</f>
        <v/>
      </c>
      <c r="U769" s="9"/>
      <c r="V769" s="39" t="str">
        <f>IF(BC769&lt;&gt;"",A_remplir!$B$6,"")</f>
        <v/>
      </c>
      <c r="W769" s="9"/>
      <c r="X769" s="9"/>
      <c r="Y769" s="9"/>
      <c r="Z769" s="9"/>
      <c r="AA769" s="9"/>
      <c r="AB769" s="9"/>
      <c r="AC769" s="9"/>
      <c r="AD769" s="9"/>
      <c r="AE769" s="9"/>
      <c r="AF769" s="9"/>
      <c r="AG769" s="9"/>
      <c r="AH769" s="9" t="str">
        <f>+IFERROR(VLOOKUP(AG769,DONNEES!M$6:$N768,2,0),"")</f>
        <v/>
      </c>
      <c r="AI769" s="9"/>
      <c r="AJ769" s="9" t="str">
        <f>IF(A_remplir!U782&lt;&gt;"",A_remplir!U782,"")</f>
        <v/>
      </c>
      <c r="AK769" s="9"/>
      <c r="AL769" s="9"/>
      <c r="AM769" s="9"/>
      <c r="AN769" s="9"/>
      <c r="AO769" s="9"/>
      <c r="AP769" s="9"/>
      <c r="AQ769" s="9"/>
      <c r="AR769" s="9"/>
      <c r="AS769" s="9"/>
      <c r="AT769" s="9"/>
      <c r="AU769" s="9"/>
      <c r="AV769" s="9"/>
      <c r="AW769" s="9"/>
      <c r="AX769" s="9"/>
      <c r="AY769" s="9"/>
      <c r="AZ769" s="9"/>
      <c r="BA769" s="9"/>
      <c r="BB769" s="9"/>
      <c r="BC769" s="44" t="str">
        <f>IF(AND(AC769&lt;&gt;"",AF769&lt;&gt;""),SUMPRODUCT((A_remplir!A782:A1771=A769)*A_remplir!D782:D1771),"")</f>
        <v/>
      </c>
      <c r="BD769" s="9"/>
      <c r="BE769" s="9"/>
      <c r="BF769" s="9"/>
      <c r="BG769" s="9"/>
      <c r="BH769" s="9"/>
      <c r="BI769" s="9"/>
      <c r="BJ769" s="9"/>
      <c r="BK769" s="9"/>
      <c r="BL769" s="9"/>
      <c r="BM769" s="9"/>
      <c r="BN769" s="9"/>
      <c r="BO769" s="9"/>
      <c r="BP769" s="9"/>
      <c r="BQ769" s="9"/>
      <c r="BR769" s="9"/>
      <c r="BS769" s="9"/>
      <c r="BT769" s="9"/>
      <c r="BU769" s="9"/>
      <c r="BV769" s="9"/>
      <c r="BW769" s="9"/>
      <c r="BX769" s="9"/>
      <c r="BY769" s="9"/>
      <c r="BZ769" s="9"/>
      <c r="CA769" s="9"/>
      <c r="CB769" s="9"/>
      <c r="CC769" s="9"/>
      <c r="CD769" s="9"/>
      <c r="CE769" s="9"/>
      <c r="CF769" s="9"/>
      <c r="CG769" s="9"/>
      <c r="CH769" s="9"/>
      <c r="CI769" s="9"/>
      <c r="CJ769" s="9"/>
      <c r="CK769" s="9"/>
      <c r="CL769" s="9"/>
      <c r="CM769" s="9" t="str">
        <f>IF(A_remplir!U782&lt;&gt;"",A_remplir!U782,"")</f>
        <v/>
      </c>
      <c r="CN769" s="9" t="str">
        <f>IF(A_remplir!W782&lt;&gt;"",A_remplir!W782,"")</f>
        <v/>
      </c>
      <c r="CO769" s="36" t="str">
        <f t="shared" si="25"/>
        <v/>
      </c>
    </row>
    <row r="770" spans="1:93" x14ac:dyDescent="0.25">
      <c r="A770" s="9"/>
      <c r="B770" s="9"/>
      <c r="C770" s="9"/>
      <c r="D770" s="9"/>
      <c r="E770" s="9"/>
      <c r="F770" s="9" t="str">
        <f>IF(A770&lt;&gt;"",A_remplir!$B$3,"")</f>
        <v/>
      </c>
      <c r="G770" s="9"/>
      <c r="H770" s="9" t="str">
        <f>IFERROR(VLOOKUP(G770,DONNEES!$C$2:$D$4,2,FALSE),"")</f>
        <v/>
      </c>
      <c r="I770" s="9"/>
      <c r="J770" s="9" t="str">
        <f>IFERROR(VLOOKUP(I770,DONNEES!$A$2:$B$4,2,FALSE),"")</f>
        <v/>
      </c>
      <c r="K770" s="9"/>
      <c r="L770" s="9"/>
      <c r="M770" s="9"/>
      <c r="N770" s="9" t="str">
        <f>IF(IF(A_remplir!B783&lt;&gt;0,A_remplir!B783,A_remplir!D783)=0,"",IF(A_remplir!B783&lt;&gt;0,A_remplir!B783,A_remplir!D783))</f>
        <v/>
      </c>
      <c r="O770" s="9"/>
      <c r="P770" s="9"/>
      <c r="Q770" s="9"/>
      <c r="R770" s="9" t="str">
        <f>IF(A_remplir!L783&lt;&gt;0,A_remplir!L783,"")</f>
        <v/>
      </c>
      <c r="S770" s="9" t="str">
        <f t="shared" si="24"/>
        <v/>
      </c>
      <c r="T770" s="9" t="str">
        <f>IF(A_remplir!I783&lt;&gt;0,A_remplir!I783,"")</f>
        <v/>
      </c>
      <c r="U770" s="9"/>
      <c r="V770" s="39" t="str">
        <f>IF(BC770&lt;&gt;"",A_remplir!$B$6,"")</f>
        <v/>
      </c>
      <c r="W770" s="9"/>
      <c r="X770" s="9"/>
      <c r="Y770" s="9"/>
      <c r="Z770" s="9"/>
      <c r="AA770" s="9"/>
      <c r="AB770" s="9"/>
      <c r="AC770" s="9"/>
      <c r="AD770" s="9"/>
      <c r="AE770" s="9"/>
      <c r="AF770" s="9"/>
      <c r="AG770" s="9"/>
      <c r="AH770" s="9" t="str">
        <f>+IFERROR(VLOOKUP(AG770,DONNEES!M$6:$N769,2,0),"")</f>
        <v/>
      </c>
      <c r="AI770" s="9"/>
      <c r="AJ770" s="9" t="str">
        <f>IF(A_remplir!U783&lt;&gt;"",A_remplir!U783,"")</f>
        <v/>
      </c>
      <c r="AK770" s="9"/>
      <c r="AL770" s="9"/>
      <c r="AM770" s="9"/>
      <c r="AN770" s="9"/>
      <c r="AO770" s="9"/>
      <c r="AP770" s="9"/>
      <c r="AQ770" s="9"/>
      <c r="AR770" s="9"/>
      <c r="AS770" s="9"/>
      <c r="AT770" s="9"/>
      <c r="AU770" s="9"/>
      <c r="AV770" s="9"/>
      <c r="AW770" s="9"/>
      <c r="AX770" s="9"/>
      <c r="AY770" s="9"/>
      <c r="AZ770" s="9"/>
      <c r="BA770" s="9"/>
      <c r="BB770" s="9"/>
      <c r="BC770" s="44" t="str">
        <f>IF(AND(AC770&lt;&gt;"",AF770&lt;&gt;""),SUMPRODUCT((A_remplir!A783:A1772=A770)*A_remplir!D783:D1772),"")</f>
        <v/>
      </c>
      <c r="BD770" s="9"/>
      <c r="BE770" s="9"/>
      <c r="BF770" s="9"/>
      <c r="BG770" s="9"/>
      <c r="BH770" s="9"/>
      <c r="BI770" s="9"/>
      <c r="BJ770" s="9"/>
      <c r="BK770" s="9"/>
      <c r="BL770" s="9"/>
      <c r="BM770" s="9"/>
      <c r="BN770" s="9"/>
      <c r="BO770" s="9"/>
      <c r="BP770" s="9"/>
      <c r="BQ770" s="9"/>
      <c r="BR770" s="9"/>
      <c r="BS770" s="9"/>
      <c r="BT770" s="9"/>
      <c r="BU770" s="9"/>
      <c r="BV770" s="9"/>
      <c r="BW770" s="9"/>
      <c r="BX770" s="9"/>
      <c r="BY770" s="9"/>
      <c r="BZ770" s="9"/>
      <c r="CA770" s="9"/>
      <c r="CB770" s="9"/>
      <c r="CC770" s="9"/>
      <c r="CD770" s="9"/>
      <c r="CE770" s="9"/>
      <c r="CF770" s="9"/>
      <c r="CG770" s="9"/>
      <c r="CH770" s="9"/>
      <c r="CI770" s="9"/>
      <c r="CJ770" s="9"/>
      <c r="CK770" s="9"/>
      <c r="CL770" s="9"/>
      <c r="CM770" s="9" t="str">
        <f>IF(A_remplir!U783&lt;&gt;"",A_remplir!U783,"")</f>
        <v/>
      </c>
      <c r="CN770" s="9" t="str">
        <f>IF(A_remplir!W783&lt;&gt;"",A_remplir!W783,"")</f>
        <v/>
      </c>
      <c r="CO770" s="36" t="str">
        <f t="shared" si="25"/>
        <v/>
      </c>
    </row>
    <row r="771" spans="1:93" x14ac:dyDescent="0.25">
      <c r="A771" s="9"/>
      <c r="B771" s="9"/>
      <c r="C771" s="9"/>
      <c r="D771" s="9"/>
      <c r="E771" s="9"/>
      <c r="F771" s="9" t="str">
        <f>IF(A771&lt;&gt;"",A_remplir!$B$3,"")</f>
        <v/>
      </c>
      <c r="G771" s="9"/>
      <c r="H771" s="9" t="str">
        <f>IFERROR(VLOOKUP(G771,DONNEES!$C$2:$D$4,2,FALSE),"")</f>
        <v/>
      </c>
      <c r="I771" s="9"/>
      <c r="J771" s="9" t="str">
        <f>IFERROR(VLOOKUP(I771,DONNEES!$A$2:$B$4,2,FALSE),"")</f>
        <v/>
      </c>
      <c r="K771" s="9"/>
      <c r="L771" s="9"/>
      <c r="M771" s="9"/>
      <c r="N771" s="9" t="str">
        <f>IF(IF(A_remplir!B784&lt;&gt;0,A_remplir!B784,A_remplir!D784)=0,"",IF(A_remplir!B784&lt;&gt;0,A_remplir!B784,A_remplir!D784))</f>
        <v/>
      </c>
      <c r="O771" s="9"/>
      <c r="P771" s="9"/>
      <c r="Q771" s="9"/>
      <c r="R771" s="9" t="str">
        <f>IF(A_remplir!L784&lt;&gt;0,A_remplir!L784,"")</f>
        <v/>
      </c>
      <c r="S771" s="9" t="str">
        <f t="shared" ref="S771:S834" si="26">IF(A771&lt;&gt;"",IF(R771&lt;&gt;"","Q9","Q0"),"")</f>
        <v/>
      </c>
      <c r="T771" s="9" t="str">
        <f>IF(A_remplir!I784&lt;&gt;0,A_remplir!I784,"")</f>
        <v/>
      </c>
      <c r="U771" s="9"/>
      <c r="V771" s="39" t="str">
        <f>IF(BC771&lt;&gt;"",A_remplir!$B$6,"")</f>
        <v/>
      </c>
      <c r="W771" s="9"/>
      <c r="X771" s="9"/>
      <c r="Y771" s="9"/>
      <c r="Z771" s="9"/>
      <c r="AA771" s="9"/>
      <c r="AB771" s="9"/>
      <c r="AC771" s="9"/>
      <c r="AD771" s="9"/>
      <c r="AE771" s="9"/>
      <c r="AF771" s="9"/>
      <c r="AG771" s="9"/>
      <c r="AH771" s="9" t="str">
        <f>+IFERROR(VLOOKUP(AG771,DONNEES!M$6:$N770,2,0),"")</f>
        <v/>
      </c>
      <c r="AI771" s="9"/>
      <c r="AJ771" s="9" t="str">
        <f>IF(A_remplir!U784&lt;&gt;"",A_remplir!U784,"")</f>
        <v/>
      </c>
      <c r="AK771" s="9"/>
      <c r="AL771" s="9"/>
      <c r="AM771" s="9"/>
      <c r="AN771" s="9"/>
      <c r="AO771" s="9"/>
      <c r="AP771" s="9"/>
      <c r="AQ771" s="9"/>
      <c r="AR771" s="9"/>
      <c r="AS771" s="9"/>
      <c r="AT771" s="9"/>
      <c r="AU771" s="9"/>
      <c r="AV771" s="9"/>
      <c r="AW771" s="9"/>
      <c r="AX771" s="9"/>
      <c r="AY771" s="9"/>
      <c r="AZ771" s="9"/>
      <c r="BA771" s="9"/>
      <c r="BB771" s="9"/>
      <c r="BC771" s="44" t="str">
        <f>IF(AND(AC771&lt;&gt;"",AF771&lt;&gt;""),SUMPRODUCT((A_remplir!A784:A1773=A771)*A_remplir!D784:D1773),"")</f>
        <v/>
      </c>
      <c r="BD771" s="9"/>
      <c r="BE771" s="9"/>
      <c r="BF771" s="9"/>
      <c r="BG771" s="9"/>
      <c r="BH771" s="9"/>
      <c r="BI771" s="9"/>
      <c r="BJ771" s="9"/>
      <c r="BK771" s="9"/>
      <c r="BL771" s="9"/>
      <c r="BM771" s="9"/>
      <c r="BN771" s="9"/>
      <c r="BO771" s="9"/>
      <c r="BP771" s="9"/>
      <c r="BQ771" s="9"/>
      <c r="BR771" s="9"/>
      <c r="BS771" s="9"/>
      <c r="BT771" s="9"/>
      <c r="BU771" s="9"/>
      <c r="BV771" s="9"/>
      <c r="BW771" s="9"/>
      <c r="BX771" s="9"/>
      <c r="BY771" s="9"/>
      <c r="BZ771" s="9"/>
      <c r="CA771" s="9"/>
      <c r="CB771" s="9"/>
      <c r="CC771" s="9"/>
      <c r="CD771" s="9"/>
      <c r="CE771" s="9"/>
      <c r="CF771" s="9"/>
      <c r="CG771" s="9"/>
      <c r="CH771" s="9"/>
      <c r="CI771" s="9"/>
      <c r="CJ771" s="9"/>
      <c r="CK771" s="9"/>
      <c r="CL771" s="9"/>
      <c r="CM771" s="9" t="str">
        <f>IF(A_remplir!U784&lt;&gt;"",A_remplir!U784,"")</f>
        <v/>
      </c>
      <c r="CN771" s="9" t="str">
        <f>IF(A_remplir!W784&lt;&gt;"",A_remplir!W784,"")</f>
        <v/>
      </c>
      <c r="CO771" s="36" t="str">
        <f t="shared" si="25"/>
        <v/>
      </c>
    </row>
    <row r="772" spans="1:93" x14ac:dyDescent="0.25">
      <c r="A772" s="9"/>
      <c r="B772" s="9"/>
      <c r="C772" s="9"/>
      <c r="D772" s="9"/>
      <c r="E772" s="9"/>
      <c r="F772" s="9" t="str">
        <f>IF(A772&lt;&gt;"",A_remplir!$B$3,"")</f>
        <v/>
      </c>
      <c r="G772" s="9"/>
      <c r="H772" s="9" t="str">
        <f>IFERROR(VLOOKUP(G772,DONNEES!$C$2:$D$4,2,FALSE),"")</f>
        <v/>
      </c>
      <c r="I772" s="9"/>
      <c r="J772" s="9" t="str">
        <f>IFERROR(VLOOKUP(I772,DONNEES!$A$2:$B$4,2,FALSE),"")</f>
        <v/>
      </c>
      <c r="K772" s="9"/>
      <c r="L772" s="9"/>
      <c r="M772" s="9"/>
      <c r="N772" s="9" t="str">
        <f>IF(IF(A_remplir!B785&lt;&gt;0,A_remplir!B785,A_remplir!D785)=0,"",IF(A_remplir!B785&lt;&gt;0,A_remplir!B785,A_remplir!D785))</f>
        <v/>
      </c>
      <c r="O772" s="9"/>
      <c r="P772" s="9"/>
      <c r="Q772" s="9"/>
      <c r="R772" s="9" t="str">
        <f>IF(A_remplir!L785&lt;&gt;0,A_remplir!L785,"")</f>
        <v/>
      </c>
      <c r="S772" s="9" t="str">
        <f t="shared" si="26"/>
        <v/>
      </c>
      <c r="T772" s="9" t="str">
        <f>IF(A_remplir!I785&lt;&gt;0,A_remplir!I785,"")</f>
        <v/>
      </c>
      <c r="U772" s="9"/>
      <c r="V772" s="39" t="str">
        <f>IF(BC772&lt;&gt;"",A_remplir!$B$6,"")</f>
        <v/>
      </c>
      <c r="W772" s="9"/>
      <c r="X772" s="9"/>
      <c r="Y772" s="9"/>
      <c r="Z772" s="9"/>
      <c r="AA772" s="9"/>
      <c r="AB772" s="9"/>
      <c r="AC772" s="9"/>
      <c r="AD772" s="9"/>
      <c r="AE772" s="9"/>
      <c r="AF772" s="9"/>
      <c r="AG772" s="9"/>
      <c r="AH772" s="9" t="str">
        <f>+IFERROR(VLOOKUP(AG772,DONNEES!M$6:$N771,2,0),"")</f>
        <v/>
      </c>
      <c r="AI772" s="9"/>
      <c r="AJ772" s="9" t="str">
        <f>IF(A_remplir!U785&lt;&gt;"",A_remplir!U785,"")</f>
        <v/>
      </c>
      <c r="AK772" s="9"/>
      <c r="AL772" s="9"/>
      <c r="AM772" s="9"/>
      <c r="AN772" s="9"/>
      <c r="AO772" s="9"/>
      <c r="AP772" s="9"/>
      <c r="AQ772" s="9"/>
      <c r="AR772" s="9"/>
      <c r="AS772" s="9"/>
      <c r="AT772" s="9"/>
      <c r="AU772" s="9"/>
      <c r="AV772" s="9"/>
      <c r="AW772" s="9"/>
      <c r="AX772" s="9"/>
      <c r="AY772" s="9"/>
      <c r="AZ772" s="9"/>
      <c r="BA772" s="9"/>
      <c r="BB772" s="9"/>
      <c r="BC772" s="44" t="str">
        <f>IF(AND(AC772&lt;&gt;"",AF772&lt;&gt;""),SUMPRODUCT((A_remplir!A785:A1774=A772)*A_remplir!D785:D1774),"")</f>
        <v/>
      </c>
      <c r="BD772" s="9"/>
      <c r="BE772" s="9"/>
      <c r="BF772" s="9"/>
      <c r="BG772" s="9"/>
      <c r="BH772" s="9"/>
      <c r="BI772" s="9"/>
      <c r="BJ772" s="9"/>
      <c r="BK772" s="9"/>
      <c r="BL772" s="9"/>
      <c r="BM772" s="9"/>
      <c r="BN772" s="9"/>
      <c r="BO772" s="9"/>
      <c r="BP772" s="9"/>
      <c r="BQ772" s="9"/>
      <c r="BR772" s="9"/>
      <c r="BS772" s="9"/>
      <c r="BT772" s="9"/>
      <c r="BU772" s="9"/>
      <c r="BV772" s="9"/>
      <c r="BW772" s="9"/>
      <c r="BX772" s="9"/>
      <c r="BY772" s="9"/>
      <c r="BZ772" s="9"/>
      <c r="CA772" s="9"/>
      <c r="CB772" s="9"/>
      <c r="CC772" s="9"/>
      <c r="CD772" s="9"/>
      <c r="CE772" s="9"/>
      <c r="CF772" s="9"/>
      <c r="CG772" s="9"/>
      <c r="CH772" s="9"/>
      <c r="CI772" s="9"/>
      <c r="CJ772" s="9"/>
      <c r="CK772" s="9"/>
      <c r="CL772" s="9"/>
      <c r="CM772" s="9" t="str">
        <f>IF(A_remplir!U785&lt;&gt;"",A_remplir!U785,"")</f>
        <v/>
      </c>
      <c r="CN772" s="9" t="str">
        <f>IF(A_remplir!W785&lt;&gt;"",A_remplir!W785,"")</f>
        <v/>
      </c>
      <c r="CO772" s="36" t="str">
        <f t="shared" si="25"/>
        <v/>
      </c>
    </row>
    <row r="773" spans="1:93" x14ac:dyDescent="0.25">
      <c r="A773" s="9"/>
      <c r="B773" s="9"/>
      <c r="C773" s="9"/>
      <c r="D773" s="9"/>
      <c r="E773" s="9"/>
      <c r="F773" s="9" t="str">
        <f>IF(A773&lt;&gt;"",A_remplir!$B$3,"")</f>
        <v/>
      </c>
      <c r="G773" s="9"/>
      <c r="H773" s="9" t="str">
        <f>IFERROR(VLOOKUP(G773,DONNEES!$C$2:$D$4,2,FALSE),"")</f>
        <v/>
      </c>
      <c r="I773" s="9"/>
      <c r="J773" s="9" t="str">
        <f>IFERROR(VLOOKUP(I773,DONNEES!$A$2:$B$4,2,FALSE),"")</f>
        <v/>
      </c>
      <c r="K773" s="9"/>
      <c r="L773" s="9"/>
      <c r="M773" s="9"/>
      <c r="N773" s="9" t="str">
        <f>IF(IF(A_remplir!B786&lt;&gt;0,A_remplir!B786,A_remplir!D786)=0,"",IF(A_remplir!B786&lt;&gt;0,A_remplir!B786,A_remplir!D786))</f>
        <v/>
      </c>
      <c r="O773" s="9"/>
      <c r="P773" s="9"/>
      <c r="Q773" s="9"/>
      <c r="R773" s="9" t="str">
        <f>IF(A_remplir!L786&lt;&gt;0,A_remplir!L786,"")</f>
        <v/>
      </c>
      <c r="S773" s="9" t="str">
        <f t="shared" si="26"/>
        <v/>
      </c>
      <c r="T773" s="9" t="str">
        <f>IF(A_remplir!I786&lt;&gt;0,A_remplir!I786,"")</f>
        <v/>
      </c>
      <c r="U773" s="9"/>
      <c r="V773" s="39" t="str">
        <f>IF(BC773&lt;&gt;"",A_remplir!$B$6,"")</f>
        <v/>
      </c>
      <c r="W773" s="9"/>
      <c r="X773" s="9"/>
      <c r="Y773" s="9"/>
      <c r="Z773" s="9"/>
      <c r="AA773" s="9"/>
      <c r="AB773" s="9"/>
      <c r="AC773" s="9"/>
      <c r="AD773" s="9"/>
      <c r="AE773" s="9"/>
      <c r="AF773" s="9"/>
      <c r="AG773" s="9"/>
      <c r="AH773" s="9" t="str">
        <f>+IFERROR(VLOOKUP(AG773,DONNEES!M$6:$N772,2,0),"")</f>
        <v/>
      </c>
      <c r="AI773" s="9"/>
      <c r="AJ773" s="9" t="str">
        <f>IF(A_remplir!U786&lt;&gt;"",A_remplir!U786,"")</f>
        <v/>
      </c>
      <c r="AK773" s="9"/>
      <c r="AL773" s="9"/>
      <c r="AM773" s="9"/>
      <c r="AN773" s="9"/>
      <c r="AO773" s="9"/>
      <c r="AP773" s="9"/>
      <c r="AQ773" s="9"/>
      <c r="AR773" s="9"/>
      <c r="AS773" s="9"/>
      <c r="AT773" s="9"/>
      <c r="AU773" s="9"/>
      <c r="AV773" s="9"/>
      <c r="AW773" s="9"/>
      <c r="AX773" s="9"/>
      <c r="AY773" s="9"/>
      <c r="AZ773" s="9"/>
      <c r="BA773" s="9"/>
      <c r="BB773" s="9"/>
      <c r="BC773" s="44" t="str">
        <f>IF(AND(AC773&lt;&gt;"",AF773&lt;&gt;""),SUMPRODUCT((A_remplir!A786:A1775=A773)*A_remplir!D786:D1775),"")</f>
        <v/>
      </c>
      <c r="BD773" s="9"/>
      <c r="BE773" s="9"/>
      <c r="BF773" s="9"/>
      <c r="BG773" s="9"/>
      <c r="BH773" s="9"/>
      <c r="BI773" s="9"/>
      <c r="BJ773" s="9"/>
      <c r="BK773" s="9"/>
      <c r="BL773" s="9"/>
      <c r="BM773" s="9"/>
      <c r="BN773" s="9"/>
      <c r="BO773" s="9"/>
      <c r="BP773" s="9"/>
      <c r="BQ773" s="9"/>
      <c r="BR773" s="9"/>
      <c r="BS773" s="9"/>
      <c r="BT773" s="9"/>
      <c r="BU773" s="9"/>
      <c r="BV773" s="9"/>
      <c r="BW773" s="9"/>
      <c r="BX773" s="9"/>
      <c r="BY773" s="9"/>
      <c r="BZ773" s="9"/>
      <c r="CA773" s="9"/>
      <c r="CB773" s="9"/>
      <c r="CC773" s="9"/>
      <c r="CD773" s="9"/>
      <c r="CE773" s="9"/>
      <c r="CF773" s="9"/>
      <c r="CG773" s="9"/>
      <c r="CH773" s="9"/>
      <c r="CI773" s="9"/>
      <c r="CJ773" s="9"/>
      <c r="CK773" s="9"/>
      <c r="CL773" s="9"/>
      <c r="CM773" s="9" t="str">
        <f>IF(A_remplir!U786&lt;&gt;"",A_remplir!U786,"")</f>
        <v/>
      </c>
      <c r="CN773" s="9" t="str">
        <f>IF(A_remplir!W786&lt;&gt;"",A_remplir!W786,"")</f>
        <v/>
      </c>
      <c r="CO773" s="36" t="str">
        <f t="shared" si="25"/>
        <v/>
      </c>
    </row>
    <row r="774" spans="1:93" x14ac:dyDescent="0.25">
      <c r="A774" s="9"/>
      <c r="B774" s="9"/>
      <c r="C774" s="9"/>
      <c r="D774" s="9"/>
      <c r="E774" s="9"/>
      <c r="F774" s="9" t="str">
        <f>IF(A774&lt;&gt;"",A_remplir!$B$3,"")</f>
        <v/>
      </c>
      <c r="G774" s="9"/>
      <c r="H774" s="9" t="str">
        <f>IFERROR(VLOOKUP(G774,DONNEES!$C$2:$D$4,2,FALSE),"")</f>
        <v/>
      </c>
      <c r="I774" s="9"/>
      <c r="J774" s="9" t="str">
        <f>IFERROR(VLOOKUP(I774,DONNEES!$A$2:$B$4,2,FALSE),"")</f>
        <v/>
      </c>
      <c r="K774" s="9"/>
      <c r="L774" s="9"/>
      <c r="M774" s="9"/>
      <c r="N774" s="9" t="str">
        <f>IF(IF(A_remplir!B787&lt;&gt;0,A_remplir!B787,A_remplir!D787)=0,"",IF(A_remplir!B787&lt;&gt;0,A_remplir!B787,A_remplir!D787))</f>
        <v/>
      </c>
      <c r="O774" s="9"/>
      <c r="P774" s="9"/>
      <c r="Q774" s="9"/>
      <c r="R774" s="9" t="str">
        <f>IF(A_remplir!L787&lt;&gt;0,A_remplir!L787,"")</f>
        <v/>
      </c>
      <c r="S774" s="9" t="str">
        <f t="shared" si="26"/>
        <v/>
      </c>
      <c r="T774" s="9" t="str">
        <f>IF(A_remplir!I787&lt;&gt;0,A_remplir!I787,"")</f>
        <v/>
      </c>
      <c r="U774" s="9"/>
      <c r="V774" s="39" t="str">
        <f>IF(BC774&lt;&gt;"",A_remplir!$B$6,"")</f>
        <v/>
      </c>
      <c r="W774" s="9"/>
      <c r="X774" s="9"/>
      <c r="Y774" s="9"/>
      <c r="Z774" s="9"/>
      <c r="AA774" s="9"/>
      <c r="AB774" s="9"/>
      <c r="AC774" s="9"/>
      <c r="AD774" s="9"/>
      <c r="AE774" s="9"/>
      <c r="AF774" s="9"/>
      <c r="AG774" s="9"/>
      <c r="AH774" s="9" t="str">
        <f>+IFERROR(VLOOKUP(AG774,DONNEES!M$6:$N773,2,0),"")</f>
        <v/>
      </c>
      <c r="AI774" s="9"/>
      <c r="AJ774" s="9" t="str">
        <f>IF(A_remplir!U787&lt;&gt;"",A_remplir!U787,"")</f>
        <v/>
      </c>
      <c r="AK774" s="9"/>
      <c r="AL774" s="9"/>
      <c r="AM774" s="9"/>
      <c r="AN774" s="9"/>
      <c r="AO774" s="9"/>
      <c r="AP774" s="9"/>
      <c r="AQ774" s="9"/>
      <c r="AR774" s="9"/>
      <c r="AS774" s="9"/>
      <c r="AT774" s="9"/>
      <c r="AU774" s="9"/>
      <c r="AV774" s="9"/>
      <c r="AW774" s="9"/>
      <c r="AX774" s="9"/>
      <c r="AY774" s="9"/>
      <c r="AZ774" s="9"/>
      <c r="BA774" s="9"/>
      <c r="BB774" s="9"/>
      <c r="BC774" s="44" t="str">
        <f>IF(AND(AC774&lt;&gt;"",AF774&lt;&gt;""),SUMPRODUCT((A_remplir!A787:A1776=A774)*A_remplir!D787:D1776),"")</f>
        <v/>
      </c>
      <c r="BD774" s="9"/>
      <c r="BE774" s="9"/>
      <c r="BF774" s="9"/>
      <c r="BG774" s="9"/>
      <c r="BH774" s="9"/>
      <c r="BI774" s="9"/>
      <c r="BJ774" s="9"/>
      <c r="BK774" s="9"/>
      <c r="BL774" s="9"/>
      <c r="BM774" s="9"/>
      <c r="BN774" s="9"/>
      <c r="BO774" s="9"/>
      <c r="BP774" s="9"/>
      <c r="BQ774" s="9"/>
      <c r="BR774" s="9"/>
      <c r="BS774" s="9"/>
      <c r="BT774" s="9"/>
      <c r="BU774" s="9"/>
      <c r="BV774" s="9"/>
      <c r="BW774" s="9"/>
      <c r="BX774" s="9"/>
      <c r="BY774" s="9"/>
      <c r="BZ774" s="9"/>
      <c r="CA774" s="9"/>
      <c r="CB774" s="9"/>
      <c r="CC774" s="9"/>
      <c r="CD774" s="9"/>
      <c r="CE774" s="9"/>
      <c r="CF774" s="9"/>
      <c r="CG774" s="9"/>
      <c r="CH774" s="9"/>
      <c r="CI774" s="9"/>
      <c r="CJ774" s="9"/>
      <c r="CK774" s="9"/>
      <c r="CL774" s="9"/>
      <c r="CM774" s="9" t="str">
        <f>IF(A_remplir!U787&lt;&gt;"",A_remplir!U787,"")</f>
        <v/>
      </c>
      <c r="CN774" s="9" t="str">
        <f>IF(A_remplir!W787&lt;&gt;"",A_remplir!W787,"")</f>
        <v/>
      </c>
      <c r="CO774" s="36" t="str">
        <f t="shared" si="25"/>
        <v/>
      </c>
    </row>
    <row r="775" spans="1:93" x14ac:dyDescent="0.25">
      <c r="A775" s="9"/>
      <c r="B775" s="9"/>
      <c r="C775" s="9"/>
      <c r="D775" s="9"/>
      <c r="E775" s="9"/>
      <c r="F775" s="9" t="str">
        <f>IF(A775&lt;&gt;"",A_remplir!$B$3,"")</f>
        <v/>
      </c>
      <c r="G775" s="9"/>
      <c r="H775" s="9" t="str">
        <f>IFERROR(VLOOKUP(G775,DONNEES!$C$2:$D$4,2,FALSE),"")</f>
        <v/>
      </c>
      <c r="I775" s="9"/>
      <c r="J775" s="9" t="str">
        <f>IFERROR(VLOOKUP(I775,DONNEES!$A$2:$B$4,2,FALSE),"")</f>
        <v/>
      </c>
      <c r="K775" s="9"/>
      <c r="L775" s="9"/>
      <c r="M775" s="9"/>
      <c r="N775" s="9" t="str">
        <f>IF(IF(A_remplir!B788&lt;&gt;0,A_remplir!B788,A_remplir!D788)=0,"",IF(A_remplir!B788&lt;&gt;0,A_remplir!B788,A_remplir!D788))</f>
        <v/>
      </c>
      <c r="O775" s="9"/>
      <c r="P775" s="9"/>
      <c r="Q775" s="9"/>
      <c r="R775" s="9" t="str">
        <f>IF(A_remplir!L788&lt;&gt;0,A_remplir!L788,"")</f>
        <v/>
      </c>
      <c r="S775" s="9" t="str">
        <f t="shared" si="26"/>
        <v/>
      </c>
      <c r="T775" s="9" t="str">
        <f>IF(A_remplir!I788&lt;&gt;0,A_remplir!I788,"")</f>
        <v/>
      </c>
      <c r="U775" s="9"/>
      <c r="V775" s="39" t="str">
        <f>IF(BC775&lt;&gt;"",A_remplir!$B$6,"")</f>
        <v/>
      </c>
      <c r="W775" s="9"/>
      <c r="X775" s="9"/>
      <c r="Y775" s="9"/>
      <c r="Z775" s="9"/>
      <c r="AA775" s="9"/>
      <c r="AB775" s="9"/>
      <c r="AC775" s="9"/>
      <c r="AD775" s="9"/>
      <c r="AE775" s="9"/>
      <c r="AF775" s="9"/>
      <c r="AG775" s="9"/>
      <c r="AH775" s="9" t="str">
        <f>+IFERROR(VLOOKUP(AG775,DONNEES!M$6:$N774,2,0),"")</f>
        <v/>
      </c>
      <c r="AI775" s="9"/>
      <c r="AJ775" s="9" t="str">
        <f>IF(A_remplir!U788&lt;&gt;"",A_remplir!U788,"")</f>
        <v/>
      </c>
      <c r="AK775" s="9"/>
      <c r="AL775" s="9"/>
      <c r="AM775" s="9"/>
      <c r="AN775" s="9"/>
      <c r="AO775" s="9"/>
      <c r="AP775" s="9"/>
      <c r="AQ775" s="9"/>
      <c r="AR775" s="9"/>
      <c r="AS775" s="9"/>
      <c r="AT775" s="9"/>
      <c r="AU775" s="9"/>
      <c r="AV775" s="9"/>
      <c r="AW775" s="9"/>
      <c r="AX775" s="9"/>
      <c r="AY775" s="9"/>
      <c r="AZ775" s="9"/>
      <c r="BA775" s="9"/>
      <c r="BB775" s="9"/>
      <c r="BC775" s="44" t="str">
        <f>IF(AND(AC775&lt;&gt;"",AF775&lt;&gt;""),SUMPRODUCT((A_remplir!A788:A1777=A775)*A_remplir!D788:D1777),"")</f>
        <v/>
      </c>
      <c r="BD775" s="9"/>
      <c r="BE775" s="9"/>
      <c r="BF775" s="9"/>
      <c r="BG775" s="9"/>
      <c r="BH775" s="9"/>
      <c r="BI775" s="9"/>
      <c r="BJ775" s="9"/>
      <c r="BK775" s="9"/>
      <c r="BL775" s="9"/>
      <c r="BM775" s="9"/>
      <c r="BN775" s="9"/>
      <c r="BO775" s="9"/>
      <c r="BP775" s="9"/>
      <c r="BQ775" s="9"/>
      <c r="BR775" s="9"/>
      <c r="BS775" s="9"/>
      <c r="BT775" s="9"/>
      <c r="BU775" s="9"/>
      <c r="BV775" s="9"/>
      <c r="BW775" s="9"/>
      <c r="BX775" s="9"/>
      <c r="BY775" s="9"/>
      <c r="BZ775" s="9"/>
      <c r="CA775" s="9"/>
      <c r="CB775" s="9"/>
      <c r="CC775" s="9"/>
      <c r="CD775" s="9"/>
      <c r="CE775" s="9"/>
      <c r="CF775" s="9"/>
      <c r="CG775" s="9"/>
      <c r="CH775" s="9"/>
      <c r="CI775" s="9"/>
      <c r="CJ775" s="9"/>
      <c r="CK775" s="9"/>
      <c r="CL775" s="9"/>
      <c r="CM775" s="9" t="str">
        <f>IF(A_remplir!U788&lt;&gt;"",A_remplir!U788,"")</f>
        <v/>
      </c>
      <c r="CN775" s="9" t="str">
        <f>IF(A_remplir!W788&lt;&gt;"",A_remplir!W788,"")</f>
        <v/>
      </c>
      <c r="CO775" s="36" t="str">
        <f t="shared" si="25"/>
        <v/>
      </c>
    </row>
    <row r="776" spans="1:93" x14ac:dyDescent="0.25">
      <c r="A776" s="9"/>
      <c r="B776" s="9"/>
      <c r="C776" s="9"/>
      <c r="D776" s="9"/>
      <c r="E776" s="9"/>
      <c r="F776" s="9" t="str">
        <f>IF(A776&lt;&gt;"",A_remplir!$B$3,"")</f>
        <v/>
      </c>
      <c r="G776" s="9"/>
      <c r="H776" s="9" t="str">
        <f>IFERROR(VLOOKUP(G776,DONNEES!$C$2:$D$4,2,FALSE),"")</f>
        <v/>
      </c>
      <c r="I776" s="9"/>
      <c r="J776" s="9" t="str">
        <f>IFERROR(VLOOKUP(I776,DONNEES!$A$2:$B$4,2,FALSE),"")</f>
        <v/>
      </c>
      <c r="K776" s="9"/>
      <c r="L776" s="9"/>
      <c r="M776" s="9"/>
      <c r="N776" s="9" t="str">
        <f>IF(IF(A_remplir!B789&lt;&gt;0,A_remplir!B789,A_remplir!D789)=0,"",IF(A_remplir!B789&lt;&gt;0,A_remplir!B789,A_remplir!D789))</f>
        <v/>
      </c>
      <c r="O776" s="9"/>
      <c r="P776" s="9"/>
      <c r="Q776" s="9"/>
      <c r="R776" s="9" t="str">
        <f>IF(A_remplir!L789&lt;&gt;0,A_remplir!L789,"")</f>
        <v/>
      </c>
      <c r="S776" s="9" t="str">
        <f t="shared" si="26"/>
        <v/>
      </c>
      <c r="T776" s="9" t="str">
        <f>IF(A_remplir!I789&lt;&gt;0,A_remplir!I789,"")</f>
        <v/>
      </c>
      <c r="U776" s="9"/>
      <c r="V776" s="39" t="str">
        <f>IF(BC776&lt;&gt;"",A_remplir!$B$6,"")</f>
        <v/>
      </c>
      <c r="W776" s="9"/>
      <c r="X776" s="9"/>
      <c r="Y776" s="9"/>
      <c r="Z776" s="9"/>
      <c r="AA776" s="9"/>
      <c r="AB776" s="9"/>
      <c r="AC776" s="9"/>
      <c r="AD776" s="9"/>
      <c r="AE776" s="9"/>
      <c r="AF776" s="9"/>
      <c r="AG776" s="9"/>
      <c r="AH776" s="9" t="str">
        <f>+IFERROR(VLOOKUP(AG776,DONNEES!M$6:$N775,2,0),"")</f>
        <v/>
      </c>
      <c r="AI776" s="9"/>
      <c r="AJ776" s="9" t="str">
        <f>IF(A_remplir!U789&lt;&gt;"",A_remplir!U789,"")</f>
        <v/>
      </c>
      <c r="AK776" s="9"/>
      <c r="AL776" s="9"/>
      <c r="AM776" s="9"/>
      <c r="AN776" s="9"/>
      <c r="AO776" s="9"/>
      <c r="AP776" s="9"/>
      <c r="AQ776" s="9"/>
      <c r="AR776" s="9"/>
      <c r="AS776" s="9"/>
      <c r="AT776" s="9"/>
      <c r="AU776" s="9"/>
      <c r="AV776" s="9"/>
      <c r="AW776" s="9"/>
      <c r="AX776" s="9"/>
      <c r="AY776" s="9"/>
      <c r="AZ776" s="9"/>
      <c r="BA776" s="9"/>
      <c r="BB776" s="9"/>
      <c r="BC776" s="44" t="str">
        <f>IF(AND(AC776&lt;&gt;"",AF776&lt;&gt;""),SUMPRODUCT((A_remplir!A789:A1778=A776)*A_remplir!D789:D1778),"")</f>
        <v/>
      </c>
      <c r="BD776" s="9"/>
      <c r="BE776" s="9"/>
      <c r="BF776" s="9"/>
      <c r="BG776" s="9"/>
      <c r="BH776" s="9"/>
      <c r="BI776" s="9"/>
      <c r="BJ776" s="9"/>
      <c r="BK776" s="9"/>
      <c r="BL776" s="9"/>
      <c r="BM776" s="9"/>
      <c r="BN776" s="9"/>
      <c r="BO776" s="9"/>
      <c r="BP776" s="9"/>
      <c r="BQ776" s="9"/>
      <c r="BR776" s="9"/>
      <c r="BS776" s="9"/>
      <c r="BT776" s="9"/>
      <c r="BU776" s="9"/>
      <c r="BV776" s="9"/>
      <c r="BW776" s="9"/>
      <c r="BX776" s="9"/>
      <c r="BY776" s="9"/>
      <c r="BZ776" s="9"/>
      <c r="CA776" s="9"/>
      <c r="CB776" s="9"/>
      <c r="CC776" s="9"/>
      <c r="CD776" s="9"/>
      <c r="CE776" s="9"/>
      <c r="CF776" s="9"/>
      <c r="CG776" s="9"/>
      <c r="CH776" s="9"/>
      <c r="CI776" s="9"/>
      <c r="CJ776" s="9"/>
      <c r="CK776" s="9"/>
      <c r="CL776" s="9"/>
      <c r="CM776" s="9" t="str">
        <f>IF(A_remplir!U789&lt;&gt;"",A_remplir!U789,"")</f>
        <v/>
      </c>
      <c r="CN776" s="9" t="str">
        <f>IF(A_remplir!W789&lt;&gt;"",A_remplir!W789,"")</f>
        <v/>
      </c>
      <c r="CO776" s="36" t="str">
        <f t="shared" si="25"/>
        <v/>
      </c>
    </row>
    <row r="777" spans="1:93" x14ac:dyDescent="0.25">
      <c r="A777" s="9"/>
      <c r="B777" s="9"/>
      <c r="C777" s="9"/>
      <c r="D777" s="9"/>
      <c r="E777" s="9"/>
      <c r="F777" s="9" t="str">
        <f>IF(A777&lt;&gt;"",A_remplir!$B$3,"")</f>
        <v/>
      </c>
      <c r="G777" s="9"/>
      <c r="H777" s="9" t="str">
        <f>IFERROR(VLOOKUP(G777,DONNEES!$C$2:$D$4,2,FALSE),"")</f>
        <v/>
      </c>
      <c r="I777" s="9"/>
      <c r="J777" s="9" t="str">
        <f>IFERROR(VLOOKUP(I777,DONNEES!$A$2:$B$4,2,FALSE),"")</f>
        <v/>
      </c>
      <c r="K777" s="9"/>
      <c r="L777" s="9"/>
      <c r="M777" s="9"/>
      <c r="N777" s="9" t="str">
        <f>IF(IF(A_remplir!B790&lt;&gt;0,A_remplir!B790,A_remplir!D790)=0,"",IF(A_remplir!B790&lt;&gt;0,A_remplir!B790,A_remplir!D790))</f>
        <v/>
      </c>
      <c r="O777" s="9"/>
      <c r="P777" s="9"/>
      <c r="Q777" s="9"/>
      <c r="R777" s="9" t="str">
        <f>IF(A_remplir!L790&lt;&gt;0,A_remplir!L790,"")</f>
        <v/>
      </c>
      <c r="S777" s="9" t="str">
        <f t="shared" si="26"/>
        <v/>
      </c>
      <c r="T777" s="9" t="str">
        <f>IF(A_remplir!I790&lt;&gt;0,A_remplir!I790,"")</f>
        <v/>
      </c>
      <c r="U777" s="9"/>
      <c r="V777" s="39" t="str">
        <f>IF(BC777&lt;&gt;"",A_remplir!$B$6,"")</f>
        <v/>
      </c>
      <c r="W777" s="9"/>
      <c r="X777" s="9"/>
      <c r="Y777" s="9"/>
      <c r="Z777" s="9"/>
      <c r="AA777" s="9"/>
      <c r="AB777" s="9"/>
      <c r="AC777" s="9"/>
      <c r="AD777" s="9"/>
      <c r="AE777" s="9"/>
      <c r="AF777" s="9"/>
      <c r="AG777" s="9"/>
      <c r="AH777" s="9" t="str">
        <f>+IFERROR(VLOOKUP(AG777,DONNEES!M$6:$N776,2,0),"")</f>
        <v/>
      </c>
      <c r="AI777" s="9"/>
      <c r="AJ777" s="9" t="str">
        <f>IF(A_remplir!U790&lt;&gt;"",A_remplir!U790,"")</f>
        <v/>
      </c>
      <c r="AK777" s="9"/>
      <c r="AL777" s="9"/>
      <c r="AM777" s="9"/>
      <c r="AN777" s="9"/>
      <c r="AO777" s="9"/>
      <c r="AP777" s="9"/>
      <c r="AQ777" s="9"/>
      <c r="AR777" s="9"/>
      <c r="AS777" s="9"/>
      <c r="AT777" s="9"/>
      <c r="AU777" s="9"/>
      <c r="AV777" s="9"/>
      <c r="AW777" s="9"/>
      <c r="AX777" s="9"/>
      <c r="AY777" s="9"/>
      <c r="AZ777" s="9"/>
      <c r="BA777" s="9"/>
      <c r="BB777" s="9"/>
      <c r="BC777" s="44" t="str">
        <f>IF(AND(AC777&lt;&gt;"",AF777&lt;&gt;""),SUMPRODUCT((A_remplir!A790:A1779=A777)*A_remplir!D790:D1779),"")</f>
        <v/>
      </c>
      <c r="BD777" s="9"/>
      <c r="BE777" s="9"/>
      <c r="BF777" s="9"/>
      <c r="BG777" s="9"/>
      <c r="BH777" s="9"/>
      <c r="BI777" s="9"/>
      <c r="BJ777" s="9"/>
      <c r="BK777" s="9"/>
      <c r="BL777" s="9"/>
      <c r="BM777" s="9"/>
      <c r="BN777" s="9"/>
      <c r="BO777" s="9"/>
      <c r="BP777" s="9"/>
      <c r="BQ777" s="9"/>
      <c r="BR777" s="9"/>
      <c r="BS777" s="9"/>
      <c r="BT777" s="9"/>
      <c r="BU777" s="9"/>
      <c r="BV777" s="9"/>
      <c r="BW777" s="9"/>
      <c r="BX777" s="9"/>
      <c r="BY777" s="9"/>
      <c r="BZ777" s="9"/>
      <c r="CA777" s="9"/>
      <c r="CB777" s="9"/>
      <c r="CC777" s="9"/>
      <c r="CD777" s="9"/>
      <c r="CE777" s="9"/>
      <c r="CF777" s="9"/>
      <c r="CG777" s="9"/>
      <c r="CH777" s="9"/>
      <c r="CI777" s="9"/>
      <c r="CJ777" s="9"/>
      <c r="CK777" s="9"/>
      <c r="CL777" s="9"/>
      <c r="CM777" s="9" t="str">
        <f>IF(A_remplir!U790&lt;&gt;"",A_remplir!U790,"")</f>
        <v/>
      </c>
      <c r="CN777" s="9" t="str">
        <f>IF(A_remplir!W790&lt;&gt;"",A_remplir!W790,"")</f>
        <v/>
      </c>
      <c r="CO777" s="36" t="str">
        <f t="shared" si="25"/>
        <v/>
      </c>
    </row>
    <row r="778" spans="1:93" x14ac:dyDescent="0.25">
      <c r="A778" s="9"/>
      <c r="B778" s="9"/>
      <c r="C778" s="9"/>
      <c r="D778" s="9"/>
      <c r="E778" s="9"/>
      <c r="F778" s="9" t="str">
        <f>IF(A778&lt;&gt;"",A_remplir!$B$3,"")</f>
        <v/>
      </c>
      <c r="G778" s="9"/>
      <c r="H778" s="9" t="str">
        <f>IFERROR(VLOOKUP(G778,DONNEES!$C$2:$D$4,2,FALSE),"")</f>
        <v/>
      </c>
      <c r="I778" s="9"/>
      <c r="J778" s="9" t="str">
        <f>IFERROR(VLOOKUP(I778,DONNEES!$A$2:$B$4,2,FALSE),"")</f>
        <v/>
      </c>
      <c r="K778" s="9"/>
      <c r="L778" s="9"/>
      <c r="M778" s="9"/>
      <c r="N778" s="9" t="str">
        <f>IF(IF(A_remplir!B791&lt;&gt;0,A_remplir!B791,A_remplir!D791)=0,"",IF(A_remplir!B791&lt;&gt;0,A_remplir!B791,A_remplir!D791))</f>
        <v/>
      </c>
      <c r="O778" s="9"/>
      <c r="P778" s="9"/>
      <c r="Q778" s="9"/>
      <c r="R778" s="9" t="str">
        <f>IF(A_remplir!L791&lt;&gt;0,A_remplir!L791,"")</f>
        <v/>
      </c>
      <c r="S778" s="9" t="str">
        <f t="shared" si="26"/>
        <v/>
      </c>
      <c r="T778" s="9" t="str">
        <f>IF(A_remplir!I791&lt;&gt;0,A_remplir!I791,"")</f>
        <v/>
      </c>
      <c r="U778" s="9"/>
      <c r="V778" s="39" t="str">
        <f>IF(BC778&lt;&gt;"",A_remplir!$B$6,"")</f>
        <v/>
      </c>
      <c r="W778" s="9"/>
      <c r="X778" s="9"/>
      <c r="Y778" s="9"/>
      <c r="Z778" s="9"/>
      <c r="AA778" s="9"/>
      <c r="AB778" s="9"/>
      <c r="AC778" s="9"/>
      <c r="AD778" s="9"/>
      <c r="AE778" s="9"/>
      <c r="AF778" s="9"/>
      <c r="AG778" s="9"/>
      <c r="AH778" s="9" t="str">
        <f>+IFERROR(VLOOKUP(AG778,DONNEES!M$6:$N777,2,0),"")</f>
        <v/>
      </c>
      <c r="AI778" s="9"/>
      <c r="AJ778" s="9" t="str">
        <f>IF(A_remplir!U791&lt;&gt;"",A_remplir!U791,"")</f>
        <v/>
      </c>
      <c r="AK778" s="9"/>
      <c r="AL778" s="9"/>
      <c r="AM778" s="9"/>
      <c r="AN778" s="9"/>
      <c r="AO778" s="9"/>
      <c r="AP778" s="9"/>
      <c r="AQ778" s="9"/>
      <c r="AR778" s="9"/>
      <c r="AS778" s="9"/>
      <c r="AT778" s="9"/>
      <c r="AU778" s="9"/>
      <c r="AV778" s="9"/>
      <c r="AW778" s="9"/>
      <c r="AX778" s="9"/>
      <c r="AY778" s="9"/>
      <c r="AZ778" s="9"/>
      <c r="BA778" s="9"/>
      <c r="BB778" s="9"/>
      <c r="BC778" s="44" t="str">
        <f>IF(AND(AC778&lt;&gt;"",AF778&lt;&gt;""),SUMPRODUCT((A_remplir!A791:A1780=A778)*A_remplir!D791:D1780),"")</f>
        <v/>
      </c>
      <c r="BD778" s="9"/>
      <c r="BE778" s="9"/>
      <c r="BF778" s="9"/>
      <c r="BG778" s="9"/>
      <c r="BH778" s="9"/>
      <c r="BI778" s="9"/>
      <c r="BJ778" s="9"/>
      <c r="BK778" s="9"/>
      <c r="BL778" s="9"/>
      <c r="BM778" s="9"/>
      <c r="BN778" s="9"/>
      <c r="BO778" s="9"/>
      <c r="BP778" s="9"/>
      <c r="BQ778" s="9"/>
      <c r="BR778" s="9"/>
      <c r="BS778" s="9"/>
      <c r="BT778" s="9"/>
      <c r="BU778" s="9"/>
      <c r="BV778" s="9"/>
      <c r="BW778" s="9"/>
      <c r="BX778" s="9"/>
      <c r="BY778" s="9"/>
      <c r="BZ778" s="9"/>
      <c r="CA778" s="9"/>
      <c r="CB778" s="9"/>
      <c r="CC778" s="9"/>
      <c r="CD778" s="9"/>
      <c r="CE778" s="9"/>
      <c r="CF778" s="9"/>
      <c r="CG778" s="9"/>
      <c r="CH778" s="9"/>
      <c r="CI778" s="9"/>
      <c r="CJ778" s="9"/>
      <c r="CK778" s="9"/>
      <c r="CL778" s="9"/>
      <c r="CM778" s="9" t="str">
        <f>IF(A_remplir!U791&lt;&gt;"",A_remplir!U791,"")</f>
        <v/>
      </c>
      <c r="CN778" s="9" t="str">
        <f>IF(A_remplir!W791&lt;&gt;"",A_remplir!W791,"")</f>
        <v/>
      </c>
      <c r="CO778" s="36" t="str">
        <f t="shared" si="25"/>
        <v/>
      </c>
    </row>
    <row r="779" spans="1:93" x14ac:dyDescent="0.25">
      <c r="A779" s="9"/>
      <c r="B779" s="9"/>
      <c r="C779" s="9"/>
      <c r="D779" s="9"/>
      <c r="E779" s="9"/>
      <c r="F779" s="9" t="str">
        <f>IF(A779&lt;&gt;"",A_remplir!$B$3,"")</f>
        <v/>
      </c>
      <c r="G779" s="9"/>
      <c r="H779" s="9" t="str">
        <f>IFERROR(VLOOKUP(G779,DONNEES!$C$2:$D$4,2,FALSE),"")</f>
        <v/>
      </c>
      <c r="I779" s="9"/>
      <c r="J779" s="9" t="str">
        <f>IFERROR(VLOOKUP(I779,DONNEES!$A$2:$B$4,2,FALSE),"")</f>
        <v/>
      </c>
      <c r="K779" s="9"/>
      <c r="L779" s="9"/>
      <c r="M779" s="9"/>
      <c r="N779" s="9" t="str">
        <f>IF(IF(A_remplir!B792&lt;&gt;0,A_remplir!B792,A_remplir!D792)=0,"",IF(A_remplir!B792&lt;&gt;0,A_remplir!B792,A_remplir!D792))</f>
        <v/>
      </c>
      <c r="O779" s="9"/>
      <c r="P779" s="9"/>
      <c r="Q779" s="9"/>
      <c r="R779" s="9" t="str">
        <f>IF(A_remplir!L792&lt;&gt;0,A_remplir!L792,"")</f>
        <v/>
      </c>
      <c r="S779" s="9" t="str">
        <f t="shared" si="26"/>
        <v/>
      </c>
      <c r="T779" s="9" t="str">
        <f>IF(A_remplir!I792&lt;&gt;0,A_remplir!I792,"")</f>
        <v/>
      </c>
      <c r="U779" s="9"/>
      <c r="V779" s="39" t="str">
        <f>IF(BC779&lt;&gt;"",A_remplir!$B$6,"")</f>
        <v/>
      </c>
      <c r="W779" s="9"/>
      <c r="X779" s="9"/>
      <c r="Y779" s="9"/>
      <c r="Z779" s="9"/>
      <c r="AA779" s="9"/>
      <c r="AB779" s="9"/>
      <c r="AC779" s="9"/>
      <c r="AD779" s="9"/>
      <c r="AE779" s="9"/>
      <c r="AF779" s="9"/>
      <c r="AG779" s="9"/>
      <c r="AH779" s="9" t="str">
        <f>+IFERROR(VLOOKUP(AG779,DONNEES!M$6:$N778,2,0),"")</f>
        <v/>
      </c>
      <c r="AI779" s="9"/>
      <c r="AJ779" s="9" t="str">
        <f>IF(A_remplir!U792&lt;&gt;"",A_remplir!U792,"")</f>
        <v/>
      </c>
      <c r="AK779" s="9"/>
      <c r="AL779" s="9"/>
      <c r="AM779" s="9"/>
      <c r="AN779" s="9"/>
      <c r="AO779" s="9"/>
      <c r="AP779" s="9"/>
      <c r="AQ779" s="9"/>
      <c r="AR779" s="9"/>
      <c r="AS779" s="9"/>
      <c r="AT779" s="9"/>
      <c r="AU779" s="9"/>
      <c r="AV779" s="9"/>
      <c r="AW779" s="9"/>
      <c r="AX779" s="9"/>
      <c r="AY779" s="9"/>
      <c r="AZ779" s="9"/>
      <c r="BA779" s="9"/>
      <c r="BB779" s="9"/>
      <c r="BC779" s="44" t="str">
        <f>IF(AND(AC779&lt;&gt;"",AF779&lt;&gt;""),SUMPRODUCT((A_remplir!A792:A1781=A779)*A_remplir!D792:D1781),"")</f>
        <v/>
      </c>
      <c r="BD779" s="9"/>
      <c r="BE779" s="9"/>
      <c r="BF779" s="9"/>
      <c r="BG779" s="9"/>
      <c r="BH779" s="9"/>
      <c r="BI779" s="9"/>
      <c r="BJ779" s="9"/>
      <c r="BK779" s="9"/>
      <c r="BL779" s="9"/>
      <c r="BM779" s="9"/>
      <c r="BN779" s="9"/>
      <c r="BO779" s="9"/>
      <c r="BP779" s="9"/>
      <c r="BQ779" s="9"/>
      <c r="BR779" s="9"/>
      <c r="BS779" s="9"/>
      <c r="BT779" s="9"/>
      <c r="BU779" s="9"/>
      <c r="BV779" s="9"/>
      <c r="BW779" s="9"/>
      <c r="BX779" s="9"/>
      <c r="BY779" s="9"/>
      <c r="BZ779" s="9"/>
      <c r="CA779" s="9"/>
      <c r="CB779" s="9"/>
      <c r="CC779" s="9"/>
      <c r="CD779" s="9"/>
      <c r="CE779" s="9"/>
      <c r="CF779" s="9"/>
      <c r="CG779" s="9"/>
      <c r="CH779" s="9"/>
      <c r="CI779" s="9"/>
      <c r="CJ779" s="9"/>
      <c r="CK779" s="9"/>
      <c r="CL779" s="9"/>
      <c r="CM779" s="9" t="str">
        <f>IF(A_remplir!U792&lt;&gt;"",A_remplir!U792,"")</f>
        <v/>
      </c>
      <c r="CN779" s="9" t="str">
        <f>IF(A_remplir!W792&lt;&gt;"",A_remplir!W792,"")</f>
        <v/>
      </c>
      <c r="CO779" s="36" t="str">
        <f t="shared" si="25"/>
        <v/>
      </c>
    </row>
    <row r="780" spans="1:93" x14ac:dyDescent="0.25">
      <c r="A780" s="9"/>
      <c r="B780" s="9"/>
      <c r="C780" s="9"/>
      <c r="D780" s="9"/>
      <c r="E780" s="9"/>
      <c r="F780" s="9" t="str">
        <f>IF(A780&lt;&gt;"",A_remplir!$B$3,"")</f>
        <v/>
      </c>
      <c r="G780" s="9"/>
      <c r="H780" s="9" t="str">
        <f>IFERROR(VLOOKUP(G780,DONNEES!$C$2:$D$4,2,FALSE),"")</f>
        <v/>
      </c>
      <c r="I780" s="9"/>
      <c r="J780" s="9" t="str">
        <f>IFERROR(VLOOKUP(I780,DONNEES!$A$2:$B$4,2,FALSE),"")</f>
        <v/>
      </c>
      <c r="K780" s="9"/>
      <c r="L780" s="9"/>
      <c r="M780" s="9"/>
      <c r="N780" s="9" t="str">
        <f>IF(IF(A_remplir!B793&lt;&gt;0,A_remplir!B793,A_remplir!D793)=0,"",IF(A_remplir!B793&lt;&gt;0,A_remplir!B793,A_remplir!D793))</f>
        <v/>
      </c>
      <c r="O780" s="9"/>
      <c r="P780" s="9"/>
      <c r="Q780" s="9"/>
      <c r="R780" s="9" t="str">
        <f>IF(A_remplir!L793&lt;&gt;0,A_remplir!L793,"")</f>
        <v/>
      </c>
      <c r="S780" s="9" t="str">
        <f t="shared" si="26"/>
        <v/>
      </c>
      <c r="T780" s="9" t="str">
        <f>IF(A_remplir!I793&lt;&gt;0,A_remplir!I793,"")</f>
        <v/>
      </c>
      <c r="U780" s="9"/>
      <c r="V780" s="39" t="str">
        <f>IF(BC780&lt;&gt;"",A_remplir!$B$6,"")</f>
        <v/>
      </c>
      <c r="W780" s="9"/>
      <c r="X780" s="9"/>
      <c r="Y780" s="9"/>
      <c r="Z780" s="9"/>
      <c r="AA780" s="9"/>
      <c r="AB780" s="9"/>
      <c r="AC780" s="9"/>
      <c r="AD780" s="9"/>
      <c r="AE780" s="9"/>
      <c r="AF780" s="9"/>
      <c r="AG780" s="9"/>
      <c r="AH780" s="9" t="str">
        <f>+IFERROR(VLOOKUP(AG780,DONNEES!M$6:$N779,2,0),"")</f>
        <v/>
      </c>
      <c r="AI780" s="9"/>
      <c r="AJ780" s="9" t="str">
        <f>IF(A_remplir!U793&lt;&gt;"",A_remplir!U793,"")</f>
        <v/>
      </c>
      <c r="AK780" s="9"/>
      <c r="AL780" s="9"/>
      <c r="AM780" s="9"/>
      <c r="AN780" s="9"/>
      <c r="AO780" s="9"/>
      <c r="AP780" s="9"/>
      <c r="AQ780" s="9"/>
      <c r="AR780" s="9"/>
      <c r="AS780" s="9"/>
      <c r="AT780" s="9"/>
      <c r="AU780" s="9"/>
      <c r="AV780" s="9"/>
      <c r="AW780" s="9"/>
      <c r="AX780" s="9"/>
      <c r="AY780" s="9"/>
      <c r="AZ780" s="9"/>
      <c r="BA780" s="9"/>
      <c r="BB780" s="9"/>
      <c r="BC780" s="44" t="str">
        <f>IF(AND(AC780&lt;&gt;"",AF780&lt;&gt;""),SUMPRODUCT((A_remplir!A793:A1782=A780)*A_remplir!D793:D1782),"")</f>
        <v/>
      </c>
      <c r="BD780" s="9"/>
      <c r="BE780" s="9"/>
      <c r="BF780" s="9"/>
      <c r="BG780" s="9"/>
      <c r="BH780" s="9"/>
      <c r="BI780" s="9"/>
      <c r="BJ780" s="9"/>
      <c r="BK780" s="9"/>
      <c r="BL780" s="9"/>
      <c r="BM780" s="9"/>
      <c r="BN780" s="9"/>
      <c r="BO780" s="9"/>
      <c r="BP780" s="9"/>
      <c r="BQ780" s="9"/>
      <c r="BR780" s="9"/>
      <c r="BS780" s="9"/>
      <c r="BT780" s="9"/>
      <c r="BU780" s="9"/>
      <c r="BV780" s="9"/>
      <c r="BW780" s="9"/>
      <c r="BX780" s="9"/>
      <c r="BY780" s="9"/>
      <c r="BZ780" s="9"/>
      <c r="CA780" s="9"/>
      <c r="CB780" s="9"/>
      <c r="CC780" s="9"/>
      <c r="CD780" s="9"/>
      <c r="CE780" s="9"/>
      <c r="CF780" s="9"/>
      <c r="CG780" s="9"/>
      <c r="CH780" s="9"/>
      <c r="CI780" s="9"/>
      <c r="CJ780" s="9"/>
      <c r="CK780" s="9"/>
      <c r="CL780" s="9"/>
      <c r="CM780" s="9" t="str">
        <f>IF(A_remplir!U793&lt;&gt;"",A_remplir!U793,"")</f>
        <v/>
      </c>
      <c r="CN780" s="9" t="str">
        <f>IF(A_remplir!W793&lt;&gt;"",A_remplir!W793,"")</f>
        <v/>
      </c>
      <c r="CO780" s="36" t="str">
        <f t="shared" si="25"/>
        <v/>
      </c>
    </row>
    <row r="781" spans="1:93" x14ac:dyDescent="0.25">
      <c r="A781" s="9"/>
      <c r="B781" s="9"/>
      <c r="C781" s="9"/>
      <c r="D781" s="9"/>
      <c r="E781" s="9"/>
      <c r="F781" s="9" t="str">
        <f>IF(A781&lt;&gt;"",A_remplir!$B$3,"")</f>
        <v/>
      </c>
      <c r="G781" s="9"/>
      <c r="H781" s="9" t="str">
        <f>IFERROR(VLOOKUP(G781,DONNEES!$C$2:$D$4,2,FALSE),"")</f>
        <v/>
      </c>
      <c r="I781" s="9"/>
      <c r="J781" s="9" t="str">
        <f>IFERROR(VLOOKUP(I781,DONNEES!$A$2:$B$4,2,FALSE),"")</f>
        <v/>
      </c>
      <c r="K781" s="9"/>
      <c r="L781" s="9"/>
      <c r="M781" s="9"/>
      <c r="N781" s="9" t="str">
        <f>IF(IF(A_remplir!B794&lt;&gt;0,A_remplir!B794,A_remplir!D794)=0,"",IF(A_remplir!B794&lt;&gt;0,A_remplir!B794,A_remplir!D794))</f>
        <v/>
      </c>
      <c r="O781" s="9"/>
      <c r="P781" s="9"/>
      <c r="Q781" s="9"/>
      <c r="R781" s="9" t="str">
        <f>IF(A_remplir!L794&lt;&gt;0,A_remplir!L794,"")</f>
        <v/>
      </c>
      <c r="S781" s="9" t="str">
        <f t="shared" si="26"/>
        <v/>
      </c>
      <c r="T781" s="9" t="str">
        <f>IF(A_remplir!I794&lt;&gt;0,A_remplir!I794,"")</f>
        <v/>
      </c>
      <c r="U781" s="9"/>
      <c r="V781" s="39" t="str">
        <f>IF(BC781&lt;&gt;"",A_remplir!$B$6,"")</f>
        <v/>
      </c>
      <c r="W781" s="9"/>
      <c r="X781" s="9"/>
      <c r="Y781" s="9"/>
      <c r="Z781" s="9"/>
      <c r="AA781" s="9"/>
      <c r="AB781" s="9"/>
      <c r="AC781" s="9"/>
      <c r="AD781" s="9"/>
      <c r="AE781" s="9"/>
      <c r="AF781" s="9"/>
      <c r="AG781" s="9"/>
      <c r="AH781" s="9" t="str">
        <f>+IFERROR(VLOOKUP(AG781,DONNEES!M$6:$N780,2,0),"")</f>
        <v/>
      </c>
      <c r="AI781" s="9"/>
      <c r="AJ781" s="9" t="str">
        <f>IF(A_remplir!U794&lt;&gt;"",A_remplir!U794,"")</f>
        <v/>
      </c>
      <c r="AK781" s="9"/>
      <c r="AL781" s="9"/>
      <c r="AM781" s="9"/>
      <c r="AN781" s="9"/>
      <c r="AO781" s="9"/>
      <c r="AP781" s="9"/>
      <c r="AQ781" s="9"/>
      <c r="AR781" s="9"/>
      <c r="AS781" s="9"/>
      <c r="AT781" s="9"/>
      <c r="AU781" s="9"/>
      <c r="AV781" s="9"/>
      <c r="AW781" s="9"/>
      <c r="AX781" s="9"/>
      <c r="AY781" s="9"/>
      <c r="AZ781" s="9"/>
      <c r="BA781" s="9"/>
      <c r="BB781" s="9"/>
      <c r="BC781" s="44" t="str">
        <f>IF(AND(AC781&lt;&gt;"",AF781&lt;&gt;""),SUMPRODUCT((A_remplir!A794:A1783=A781)*A_remplir!D794:D1783),"")</f>
        <v/>
      </c>
      <c r="BD781" s="9"/>
      <c r="BE781" s="9"/>
      <c r="BF781" s="9"/>
      <c r="BG781" s="9"/>
      <c r="BH781" s="9"/>
      <c r="BI781" s="9"/>
      <c r="BJ781" s="9"/>
      <c r="BK781" s="9"/>
      <c r="BL781" s="9"/>
      <c r="BM781" s="9"/>
      <c r="BN781" s="9"/>
      <c r="BO781" s="9"/>
      <c r="BP781" s="9"/>
      <c r="BQ781" s="9"/>
      <c r="BR781" s="9"/>
      <c r="BS781" s="9"/>
      <c r="BT781" s="9"/>
      <c r="BU781" s="9"/>
      <c r="BV781" s="9"/>
      <c r="BW781" s="9"/>
      <c r="BX781" s="9"/>
      <c r="BY781" s="9"/>
      <c r="BZ781" s="9"/>
      <c r="CA781" s="9"/>
      <c r="CB781" s="9"/>
      <c r="CC781" s="9"/>
      <c r="CD781" s="9"/>
      <c r="CE781" s="9"/>
      <c r="CF781" s="9"/>
      <c r="CG781" s="9"/>
      <c r="CH781" s="9"/>
      <c r="CI781" s="9"/>
      <c r="CJ781" s="9"/>
      <c r="CK781" s="9"/>
      <c r="CL781" s="9"/>
      <c r="CM781" s="9" t="str">
        <f>IF(A_remplir!U794&lt;&gt;"",A_remplir!U794,"")</f>
        <v/>
      </c>
      <c r="CN781" s="9" t="str">
        <f>IF(A_remplir!W794&lt;&gt;"",A_remplir!W794,"")</f>
        <v/>
      </c>
      <c r="CO781" s="36" t="str">
        <f t="shared" si="25"/>
        <v/>
      </c>
    </row>
    <row r="782" spans="1:93" x14ac:dyDescent="0.25">
      <c r="A782" s="9"/>
      <c r="B782" s="9"/>
      <c r="C782" s="9"/>
      <c r="D782" s="9"/>
      <c r="E782" s="9"/>
      <c r="F782" s="9" t="str">
        <f>IF(A782&lt;&gt;"",A_remplir!$B$3,"")</f>
        <v/>
      </c>
      <c r="G782" s="9"/>
      <c r="H782" s="9" t="str">
        <f>IFERROR(VLOOKUP(G782,DONNEES!$C$2:$D$4,2,FALSE),"")</f>
        <v/>
      </c>
      <c r="I782" s="9"/>
      <c r="J782" s="9" t="str">
        <f>IFERROR(VLOOKUP(I782,DONNEES!$A$2:$B$4,2,FALSE),"")</f>
        <v/>
      </c>
      <c r="K782" s="9"/>
      <c r="L782" s="9"/>
      <c r="M782" s="9"/>
      <c r="N782" s="9" t="str">
        <f>IF(IF(A_remplir!B795&lt;&gt;0,A_remplir!B795,A_remplir!D795)=0,"",IF(A_remplir!B795&lt;&gt;0,A_remplir!B795,A_remplir!D795))</f>
        <v/>
      </c>
      <c r="O782" s="9"/>
      <c r="P782" s="9"/>
      <c r="Q782" s="9"/>
      <c r="R782" s="9" t="str">
        <f>IF(A_remplir!L795&lt;&gt;0,A_remplir!L795,"")</f>
        <v/>
      </c>
      <c r="S782" s="9" t="str">
        <f t="shared" si="26"/>
        <v/>
      </c>
      <c r="T782" s="9" t="str">
        <f>IF(A_remplir!I795&lt;&gt;0,A_remplir!I795,"")</f>
        <v/>
      </c>
      <c r="U782" s="9"/>
      <c r="V782" s="39" t="str">
        <f>IF(BC782&lt;&gt;"",A_remplir!$B$6,"")</f>
        <v/>
      </c>
      <c r="W782" s="9"/>
      <c r="X782" s="9"/>
      <c r="Y782" s="9"/>
      <c r="Z782" s="9"/>
      <c r="AA782" s="9"/>
      <c r="AB782" s="9"/>
      <c r="AC782" s="9"/>
      <c r="AD782" s="9"/>
      <c r="AE782" s="9"/>
      <c r="AF782" s="9"/>
      <c r="AG782" s="9"/>
      <c r="AH782" s="9" t="str">
        <f>+IFERROR(VLOOKUP(AG782,DONNEES!M$6:$N781,2,0),"")</f>
        <v/>
      </c>
      <c r="AI782" s="9"/>
      <c r="AJ782" s="9" t="str">
        <f>IF(A_remplir!U795&lt;&gt;"",A_remplir!U795,"")</f>
        <v/>
      </c>
      <c r="AK782" s="9"/>
      <c r="AL782" s="9"/>
      <c r="AM782" s="9"/>
      <c r="AN782" s="9"/>
      <c r="AO782" s="9"/>
      <c r="AP782" s="9"/>
      <c r="AQ782" s="9"/>
      <c r="AR782" s="9"/>
      <c r="AS782" s="9"/>
      <c r="AT782" s="9"/>
      <c r="AU782" s="9"/>
      <c r="AV782" s="9"/>
      <c r="AW782" s="9"/>
      <c r="AX782" s="9"/>
      <c r="AY782" s="9"/>
      <c r="AZ782" s="9"/>
      <c r="BA782" s="9"/>
      <c r="BB782" s="9"/>
      <c r="BC782" s="44" t="str">
        <f>IF(AND(AC782&lt;&gt;"",AF782&lt;&gt;""),SUMPRODUCT((A_remplir!A795:A1784=A782)*A_remplir!D795:D1784),"")</f>
        <v/>
      </c>
      <c r="BD782" s="9"/>
      <c r="BE782" s="9"/>
      <c r="BF782" s="9"/>
      <c r="BG782" s="9"/>
      <c r="BH782" s="9"/>
      <c r="BI782" s="9"/>
      <c r="BJ782" s="9"/>
      <c r="BK782" s="9"/>
      <c r="BL782" s="9"/>
      <c r="BM782" s="9"/>
      <c r="BN782" s="9"/>
      <c r="BO782" s="9"/>
      <c r="BP782" s="9"/>
      <c r="BQ782" s="9"/>
      <c r="BR782" s="9"/>
      <c r="BS782" s="9"/>
      <c r="BT782" s="9"/>
      <c r="BU782" s="9"/>
      <c r="BV782" s="9"/>
      <c r="BW782" s="9"/>
      <c r="BX782" s="9"/>
      <c r="BY782" s="9"/>
      <c r="BZ782" s="9"/>
      <c r="CA782" s="9"/>
      <c r="CB782" s="9"/>
      <c r="CC782" s="9"/>
      <c r="CD782" s="9"/>
      <c r="CE782" s="9"/>
      <c r="CF782" s="9"/>
      <c r="CG782" s="9"/>
      <c r="CH782" s="9"/>
      <c r="CI782" s="9"/>
      <c r="CJ782" s="9"/>
      <c r="CK782" s="9"/>
      <c r="CL782" s="9"/>
      <c r="CM782" s="9" t="str">
        <f>IF(A_remplir!U795&lt;&gt;"",A_remplir!U795,"")</f>
        <v/>
      </c>
      <c r="CN782" s="9" t="str">
        <f>IF(A_remplir!W795&lt;&gt;"",A_remplir!W795,"")</f>
        <v/>
      </c>
      <c r="CO782" s="36" t="str">
        <f t="shared" si="25"/>
        <v/>
      </c>
    </row>
    <row r="783" spans="1:93" x14ac:dyDescent="0.25">
      <c r="A783" s="9"/>
      <c r="B783" s="9"/>
      <c r="C783" s="9"/>
      <c r="D783" s="9"/>
      <c r="E783" s="9"/>
      <c r="F783" s="9" t="str">
        <f>IF(A783&lt;&gt;"",A_remplir!$B$3,"")</f>
        <v/>
      </c>
      <c r="G783" s="9"/>
      <c r="H783" s="9" t="str">
        <f>IFERROR(VLOOKUP(G783,DONNEES!$C$2:$D$4,2,FALSE),"")</f>
        <v/>
      </c>
      <c r="I783" s="9"/>
      <c r="J783" s="9" t="str">
        <f>IFERROR(VLOOKUP(I783,DONNEES!$A$2:$B$4,2,FALSE),"")</f>
        <v/>
      </c>
      <c r="K783" s="9"/>
      <c r="L783" s="9"/>
      <c r="M783" s="9"/>
      <c r="N783" s="9" t="str">
        <f>IF(IF(A_remplir!B796&lt;&gt;0,A_remplir!B796,A_remplir!D796)=0,"",IF(A_remplir!B796&lt;&gt;0,A_remplir!B796,A_remplir!D796))</f>
        <v/>
      </c>
      <c r="O783" s="9"/>
      <c r="P783" s="9"/>
      <c r="Q783" s="9"/>
      <c r="R783" s="9" t="str">
        <f>IF(A_remplir!L796&lt;&gt;0,A_remplir!L796,"")</f>
        <v/>
      </c>
      <c r="S783" s="9" t="str">
        <f t="shared" si="26"/>
        <v/>
      </c>
      <c r="T783" s="9" t="str">
        <f>IF(A_remplir!I796&lt;&gt;0,A_remplir!I796,"")</f>
        <v/>
      </c>
      <c r="U783" s="9"/>
      <c r="V783" s="39" t="str">
        <f>IF(BC783&lt;&gt;"",A_remplir!$B$6,"")</f>
        <v/>
      </c>
      <c r="W783" s="9"/>
      <c r="X783" s="9"/>
      <c r="Y783" s="9"/>
      <c r="Z783" s="9"/>
      <c r="AA783" s="9"/>
      <c r="AB783" s="9"/>
      <c r="AC783" s="9"/>
      <c r="AD783" s="9"/>
      <c r="AE783" s="9"/>
      <c r="AF783" s="9"/>
      <c r="AG783" s="9"/>
      <c r="AH783" s="9" t="str">
        <f>+IFERROR(VLOOKUP(AG783,DONNEES!M$6:$N782,2,0),"")</f>
        <v/>
      </c>
      <c r="AI783" s="9"/>
      <c r="AJ783" s="9" t="str">
        <f>IF(A_remplir!U796&lt;&gt;"",A_remplir!U796,"")</f>
        <v/>
      </c>
      <c r="AK783" s="9"/>
      <c r="AL783" s="9"/>
      <c r="AM783" s="9"/>
      <c r="AN783" s="9"/>
      <c r="AO783" s="9"/>
      <c r="AP783" s="9"/>
      <c r="AQ783" s="9"/>
      <c r="AR783" s="9"/>
      <c r="AS783" s="9"/>
      <c r="AT783" s="9"/>
      <c r="AU783" s="9"/>
      <c r="AV783" s="9"/>
      <c r="AW783" s="9"/>
      <c r="AX783" s="9"/>
      <c r="AY783" s="9"/>
      <c r="AZ783" s="9"/>
      <c r="BA783" s="9"/>
      <c r="BB783" s="9"/>
      <c r="BC783" s="44" t="str">
        <f>IF(AND(AC783&lt;&gt;"",AF783&lt;&gt;""),SUMPRODUCT((A_remplir!A796:A1785=A783)*A_remplir!D796:D1785),"")</f>
        <v/>
      </c>
      <c r="BD783" s="9"/>
      <c r="BE783" s="9"/>
      <c r="BF783" s="9"/>
      <c r="BG783" s="9"/>
      <c r="BH783" s="9"/>
      <c r="BI783" s="9"/>
      <c r="BJ783" s="9"/>
      <c r="BK783" s="9"/>
      <c r="BL783" s="9"/>
      <c r="BM783" s="9"/>
      <c r="BN783" s="9"/>
      <c r="BO783" s="9"/>
      <c r="BP783" s="9"/>
      <c r="BQ783" s="9"/>
      <c r="BR783" s="9"/>
      <c r="BS783" s="9"/>
      <c r="BT783" s="9"/>
      <c r="BU783" s="9"/>
      <c r="BV783" s="9"/>
      <c r="BW783" s="9"/>
      <c r="BX783" s="9"/>
      <c r="BY783" s="9"/>
      <c r="BZ783" s="9"/>
      <c r="CA783" s="9"/>
      <c r="CB783" s="9"/>
      <c r="CC783" s="9"/>
      <c r="CD783" s="9"/>
      <c r="CE783" s="9"/>
      <c r="CF783" s="9"/>
      <c r="CG783" s="9"/>
      <c r="CH783" s="9"/>
      <c r="CI783" s="9"/>
      <c r="CJ783" s="9"/>
      <c r="CK783" s="9"/>
      <c r="CL783" s="9"/>
      <c r="CM783" s="9" t="str">
        <f>IF(A_remplir!U796&lt;&gt;"",A_remplir!U796,"")</f>
        <v/>
      </c>
      <c r="CN783" s="9" t="str">
        <f>IF(A_remplir!W796&lt;&gt;"",A_remplir!W796,"")</f>
        <v/>
      </c>
      <c r="CO783" s="36" t="str">
        <f t="shared" si="25"/>
        <v/>
      </c>
    </row>
    <row r="784" spans="1:93" x14ac:dyDescent="0.25">
      <c r="A784" s="9"/>
      <c r="B784" s="9"/>
      <c r="C784" s="9"/>
      <c r="D784" s="9"/>
      <c r="E784" s="9"/>
      <c r="F784" s="9" t="str">
        <f>IF(A784&lt;&gt;"",A_remplir!$B$3,"")</f>
        <v/>
      </c>
      <c r="G784" s="9"/>
      <c r="H784" s="9" t="str">
        <f>IFERROR(VLOOKUP(G784,DONNEES!$C$2:$D$4,2,FALSE),"")</f>
        <v/>
      </c>
      <c r="I784" s="9"/>
      <c r="J784" s="9" t="str">
        <f>IFERROR(VLOOKUP(I784,DONNEES!$A$2:$B$4,2,FALSE),"")</f>
        <v/>
      </c>
      <c r="K784" s="9"/>
      <c r="L784" s="9"/>
      <c r="M784" s="9"/>
      <c r="N784" s="9" t="str">
        <f>IF(IF(A_remplir!B797&lt;&gt;0,A_remplir!B797,A_remplir!D797)=0,"",IF(A_remplir!B797&lt;&gt;0,A_remplir!B797,A_remplir!D797))</f>
        <v/>
      </c>
      <c r="O784" s="9"/>
      <c r="P784" s="9"/>
      <c r="Q784" s="9"/>
      <c r="R784" s="9" t="str">
        <f>IF(A_remplir!L797&lt;&gt;0,A_remplir!L797,"")</f>
        <v/>
      </c>
      <c r="S784" s="9" t="str">
        <f t="shared" si="26"/>
        <v/>
      </c>
      <c r="T784" s="9" t="str">
        <f>IF(A_remplir!I797&lt;&gt;0,A_remplir!I797,"")</f>
        <v/>
      </c>
      <c r="U784" s="9"/>
      <c r="V784" s="39" t="str">
        <f>IF(BC784&lt;&gt;"",A_remplir!$B$6,"")</f>
        <v/>
      </c>
      <c r="W784" s="9"/>
      <c r="X784" s="9"/>
      <c r="Y784" s="9"/>
      <c r="Z784" s="9"/>
      <c r="AA784" s="9"/>
      <c r="AB784" s="9"/>
      <c r="AC784" s="9"/>
      <c r="AD784" s="9"/>
      <c r="AE784" s="9"/>
      <c r="AF784" s="9"/>
      <c r="AG784" s="9"/>
      <c r="AH784" s="9" t="str">
        <f>+IFERROR(VLOOKUP(AG784,DONNEES!M$6:$N783,2,0),"")</f>
        <v/>
      </c>
      <c r="AI784" s="9"/>
      <c r="AJ784" s="9" t="str">
        <f>IF(A_remplir!U797&lt;&gt;"",A_remplir!U797,"")</f>
        <v/>
      </c>
      <c r="AK784" s="9"/>
      <c r="AL784" s="9"/>
      <c r="AM784" s="9"/>
      <c r="AN784" s="9"/>
      <c r="AO784" s="9"/>
      <c r="AP784" s="9"/>
      <c r="AQ784" s="9"/>
      <c r="AR784" s="9"/>
      <c r="AS784" s="9"/>
      <c r="AT784" s="9"/>
      <c r="AU784" s="9"/>
      <c r="AV784" s="9"/>
      <c r="AW784" s="9"/>
      <c r="AX784" s="9"/>
      <c r="AY784" s="9"/>
      <c r="AZ784" s="9"/>
      <c r="BA784" s="9"/>
      <c r="BB784" s="9"/>
      <c r="BC784" s="44" t="str">
        <f>IF(AND(AC784&lt;&gt;"",AF784&lt;&gt;""),SUMPRODUCT((A_remplir!A797:A1786=A784)*A_remplir!D797:D1786),"")</f>
        <v/>
      </c>
      <c r="BD784" s="9"/>
      <c r="BE784" s="9"/>
      <c r="BF784" s="9"/>
      <c r="BG784" s="9"/>
      <c r="BH784" s="9"/>
      <c r="BI784" s="9"/>
      <c r="BJ784" s="9"/>
      <c r="BK784" s="9"/>
      <c r="BL784" s="9"/>
      <c r="BM784" s="9"/>
      <c r="BN784" s="9"/>
      <c r="BO784" s="9"/>
      <c r="BP784" s="9"/>
      <c r="BQ784" s="9"/>
      <c r="BR784" s="9"/>
      <c r="BS784" s="9"/>
      <c r="BT784" s="9"/>
      <c r="BU784" s="9"/>
      <c r="BV784" s="9"/>
      <c r="BW784" s="9"/>
      <c r="BX784" s="9"/>
      <c r="BY784" s="9"/>
      <c r="BZ784" s="9"/>
      <c r="CA784" s="9"/>
      <c r="CB784" s="9"/>
      <c r="CC784" s="9"/>
      <c r="CD784" s="9"/>
      <c r="CE784" s="9"/>
      <c r="CF784" s="9"/>
      <c r="CG784" s="9"/>
      <c r="CH784" s="9"/>
      <c r="CI784" s="9"/>
      <c r="CJ784" s="9"/>
      <c r="CK784" s="9"/>
      <c r="CL784" s="9"/>
      <c r="CM784" s="9" t="str">
        <f>IF(A_remplir!U797&lt;&gt;"",A_remplir!U797,"")</f>
        <v/>
      </c>
      <c r="CN784" s="9" t="str">
        <f>IF(A_remplir!W797&lt;&gt;"",A_remplir!W797,"")</f>
        <v/>
      </c>
      <c r="CO784" s="36" t="str">
        <f t="shared" si="25"/>
        <v/>
      </c>
    </row>
    <row r="785" spans="1:93" x14ac:dyDescent="0.25">
      <c r="A785" s="9"/>
      <c r="B785" s="9"/>
      <c r="C785" s="9"/>
      <c r="D785" s="9"/>
      <c r="E785" s="9"/>
      <c r="F785" s="9" t="str">
        <f>IF(A785&lt;&gt;"",A_remplir!$B$3,"")</f>
        <v/>
      </c>
      <c r="G785" s="9"/>
      <c r="H785" s="9" t="str">
        <f>IFERROR(VLOOKUP(G785,DONNEES!$C$2:$D$4,2,FALSE),"")</f>
        <v/>
      </c>
      <c r="I785" s="9"/>
      <c r="J785" s="9" t="str">
        <f>IFERROR(VLOOKUP(I785,DONNEES!$A$2:$B$4,2,FALSE),"")</f>
        <v/>
      </c>
      <c r="K785" s="9"/>
      <c r="L785" s="9"/>
      <c r="M785" s="9"/>
      <c r="N785" s="9" t="str">
        <f>IF(IF(A_remplir!B798&lt;&gt;0,A_remplir!B798,A_remplir!D798)=0,"",IF(A_remplir!B798&lt;&gt;0,A_remplir!B798,A_remplir!D798))</f>
        <v/>
      </c>
      <c r="O785" s="9"/>
      <c r="P785" s="9"/>
      <c r="Q785" s="9"/>
      <c r="R785" s="9" t="str">
        <f>IF(A_remplir!L798&lt;&gt;0,A_remplir!L798,"")</f>
        <v/>
      </c>
      <c r="S785" s="9" t="str">
        <f t="shared" si="26"/>
        <v/>
      </c>
      <c r="T785" s="9" t="str">
        <f>IF(A_remplir!I798&lt;&gt;0,A_remplir!I798,"")</f>
        <v/>
      </c>
      <c r="U785" s="9"/>
      <c r="V785" s="39" t="str">
        <f>IF(BC785&lt;&gt;"",A_remplir!$B$6,"")</f>
        <v/>
      </c>
      <c r="W785" s="9"/>
      <c r="X785" s="9"/>
      <c r="Y785" s="9"/>
      <c r="Z785" s="9"/>
      <c r="AA785" s="9"/>
      <c r="AB785" s="9"/>
      <c r="AC785" s="9"/>
      <c r="AD785" s="9"/>
      <c r="AE785" s="9"/>
      <c r="AF785" s="9"/>
      <c r="AG785" s="9"/>
      <c r="AH785" s="9" t="str">
        <f>+IFERROR(VLOOKUP(AG785,DONNEES!M$6:$N784,2,0),"")</f>
        <v/>
      </c>
      <c r="AI785" s="9"/>
      <c r="AJ785" s="9" t="str">
        <f>IF(A_remplir!U798&lt;&gt;"",A_remplir!U798,"")</f>
        <v/>
      </c>
      <c r="AK785" s="9"/>
      <c r="AL785" s="9"/>
      <c r="AM785" s="9"/>
      <c r="AN785" s="9"/>
      <c r="AO785" s="9"/>
      <c r="AP785" s="9"/>
      <c r="AQ785" s="9"/>
      <c r="AR785" s="9"/>
      <c r="AS785" s="9"/>
      <c r="AT785" s="9"/>
      <c r="AU785" s="9"/>
      <c r="AV785" s="9"/>
      <c r="AW785" s="9"/>
      <c r="AX785" s="9"/>
      <c r="AY785" s="9"/>
      <c r="AZ785" s="9"/>
      <c r="BA785" s="9"/>
      <c r="BB785" s="9"/>
      <c r="BC785" s="44" t="str">
        <f>IF(AND(AC785&lt;&gt;"",AF785&lt;&gt;""),SUMPRODUCT((A_remplir!A798:A1787=A785)*A_remplir!D798:D1787),"")</f>
        <v/>
      </c>
      <c r="BD785" s="9"/>
      <c r="BE785" s="9"/>
      <c r="BF785" s="9"/>
      <c r="BG785" s="9"/>
      <c r="BH785" s="9"/>
      <c r="BI785" s="9"/>
      <c r="BJ785" s="9"/>
      <c r="BK785" s="9"/>
      <c r="BL785" s="9"/>
      <c r="BM785" s="9"/>
      <c r="BN785" s="9"/>
      <c r="BO785" s="9"/>
      <c r="BP785" s="9"/>
      <c r="BQ785" s="9"/>
      <c r="BR785" s="9"/>
      <c r="BS785" s="9"/>
      <c r="BT785" s="9"/>
      <c r="BU785" s="9"/>
      <c r="BV785" s="9"/>
      <c r="BW785" s="9"/>
      <c r="BX785" s="9"/>
      <c r="BY785" s="9"/>
      <c r="BZ785" s="9"/>
      <c r="CA785" s="9"/>
      <c r="CB785" s="9"/>
      <c r="CC785" s="9"/>
      <c r="CD785" s="9"/>
      <c r="CE785" s="9"/>
      <c r="CF785" s="9"/>
      <c r="CG785" s="9"/>
      <c r="CH785" s="9"/>
      <c r="CI785" s="9"/>
      <c r="CJ785" s="9"/>
      <c r="CK785" s="9"/>
      <c r="CL785" s="9"/>
      <c r="CM785" s="9" t="str">
        <f>IF(A_remplir!U798&lt;&gt;"",A_remplir!U798,"")</f>
        <v/>
      </c>
      <c r="CN785" s="9" t="str">
        <f>IF(A_remplir!W798&lt;&gt;"",A_remplir!W798,"")</f>
        <v/>
      </c>
      <c r="CO785" s="36" t="str">
        <f t="shared" si="25"/>
        <v/>
      </c>
    </row>
    <row r="786" spans="1:93" x14ac:dyDescent="0.25">
      <c r="A786" s="9"/>
      <c r="B786" s="9"/>
      <c r="C786" s="9"/>
      <c r="D786" s="9"/>
      <c r="E786" s="9"/>
      <c r="F786" s="9" t="str">
        <f>IF(A786&lt;&gt;"",A_remplir!$B$3,"")</f>
        <v/>
      </c>
      <c r="G786" s="9"/>
      <c r="H786" s="9" t="str">
        <f>IFERROR(VLOOKUP(G786,DONNEES!$C$2:$D$4,2,FALSE),"")</f>
        <v/>
      </c>
      <c r="I786" s="9"/>
      <c r="J786" s="9" t="str">
        <f>IFERROR(VLOOKUP(I786,DONNEES!$A$2:$B$4,2,FALSE),"")</f>
        <v/>
      </c>
      <c r="K786" s="9"/>
      <c r="L786" s="9"/>
      <c r="M786" s="9"/>
      <c r="N786" s="9" t="str">
        <f>IF(IF(A_remplir!B799&lt;&gt;0,A_remplir!B799,A_remplir!D799)=0,"",IF(A_remplir!B799&lt;&gt;0,A_remplir!B799,A_remplir!D799))</f>
        <v/>
      </c>
      <c r="O786" s="9"/>
      <c r="P786" s="9"/>
      <c r="Q786" s="9"/>
      <c r="R786" s="9" t="str">
        <f>IF(A_remplir!L799&lt;&gt;0,A_remplir!L799,"")</f>
        <v/>
      </c>
      <c r="S786" s="9" t="str">
        <f t="shared" si="26"/>
        <v/>
      </c>
      <c r="T786" s="9" t="str">
        <f>IF(A_remplir!I799&lt;&gt;0,A_remplir!I799,"")</f>
        <v/>
      </c>
      <c r="U786" s="9"/>
      <c r="V786" s="39" t="str">
        <f>IF(BC786&lt;&gt;"",A_remplir!$B$6,"")</f>
        <v/>
      </c>
      <c r="W786" s="9"/>
      <c r="X786" s="9"/>
      <c r="Y786" s="9"/>
      <c r="Z786" s="9"/>
      <c r="AA786" s="9"/>
      <c r="AB786" s="9"/>
      <c r="AC786" s="9"/>
      <c r="AD786" s="9"/>
      <c r="AE786" s="9"/>
      <c r="AF786" s="9"/>
      <c r="AG786" s="9"/>
      <c r="AH786" s="9" t="str">
        <f>+IFERROR(VLOOKUP(AG786,DONNEES!M$6:$N785,2,0),"")</f>
        <v/>
      </c>
      <c r="AI786" s="9"/>
      <c r="AJ786" s="9" t="str">
        <f>IF(A_remplir!U799&lt;&gt;"",A_remplir!U799,"")</f>
        <v/>
      </c>
      <c r="AK786" s="9"/>
      <c r="AL786" s="9"/>
      <c r="AM786" s="9"/>
      <c r="AN786" s="9"/>
      <c r="AO786" s="9"/>
      <c r="AP786" s="9"/>
      <c r="AQ786" s="9"/>
      <c r="AR786" s="9"/>
      <c r="AS786" s="9"/>
      <c r="AT786" s="9"/>
      <c r="AU786" s="9"/>
      <c r="AV786" s="9"/>
      <c r="AW786" s="9"/>
      <c r="AX786" s="9"/>
      <c r="AY786" s="9"/>
      <c r="AZ786" s="9"/>
      <c r="BA786" s="9"/>
      <c r="BB786" s="9"/>
      <c r="BC786" s="44" t="str">
        <f>IF(AND(AC786&lt;&gt;"",AF786&lt;&gt;""),SUMPRODUCT((A_remplir!A799:A1788=A786)*A_remplir!D799:D1788),"")</f>
        <v/>
      </c>
      <c r="BD786" s="9"/>
      <c r="BE786" s="9"/>
      <c r="BF786" s="9"/>
      <c r="BG786" s="9"/>
      <c r="BH786" s="9"/>
      <c r="BI786" s="9"/>
      <c r="BJ786" s="9"/>
      <c r="BK786" s="9"/>
      <c r="BL786" s="9"/>
      <c r="BM786" s="9"/>
      <c r="BN786" s="9"/>
      <c r="BO786" s="9"/>
      <c r="BP786" s="9"/>
      <c r="BQ786" s="9"/>
      <c r="BR786" s="9"/>
      <c r="BS786" s="9"/>
      <c r="BT786" s="9"/>
      <c r="BU786" s="9"/>
      <c r="BV786" s="9"/>
      <c r="BW786" s="9"/>
      <c r="BX786" s="9"/>
      <c r="BY786" s="9"/>
      <c r="BZ786" s="9"/>
      <c r="CA786" s="9"/>
      <c r="CB786" s="9"/>
      <c r="CC786" s="9"/>
      <c r="CD786" s="9"/>
      <c r="CE786" s="9"/>
      <c r="CF786" s="9"/>
      <c r="CG786" s="9"/>
      <c r="CH786" s="9"/>
      <c r="CI786" s="9"/>
      <c r="CJ786" s="9"/>
      <c r="CK786" s="9"/>
      <c r="CL786" s="9"/>
      <c r="CM786" s="9" t="str">
        <f>IF(A_remplir!U799&lt;&gt;"",A_remplir!U799,"")</f>
        <v/>
      </c>
      <c r="CN786" s="9" t="str">
        <f>IF(A_remplir!W799&lt;&gt;"",A_remplir!W799,"")</f>
        <v/>
      </c>
      <c r="CO786" s="36" t="str">
        <f t="shared" si="25"/>
        <v/>
      </c>
    </row>
    <row r="787" spans="1:93" x14ac:dyDescent="0.25">
      <c r="A787" s="9"/>
      <c r="B787" s="9"/>
      <c r="C787" s="9"/>
      <c r="D787" s="9"/>
      <c r="E787" s="9"/>
      <c r="F787" s="9" t="str">
        <f>IF(A787&lt;&gt;"",A_remplir!$B$3,"")</f>
        <v/>
      </c>
      <c r="G787" s="9"/>
      <c r="H787" s="9" t="str">
        <f>IFERROR(VLOOKUP(G787,DONNEES!$C$2:$D$4,2,FALSE),"")</f>
        <v/>
      </c>
      <c r="I787" s="9"/>
      <c r="J787" s="9" t="str">
        <f>IFERROR(VLOOKUP(I787,DONNEES!$A$2:$B$4,2,FALSE),"")</f>
        <v/>
      </c>
      <c r="K787" s="9"/>
      <c r="L787" s="9"/>
      <c r="M787" s="9"/>
      <c r="N787" s="9" t="str">
        <f>IF(IF(A_remplir!B800&lt;&gt;0,A_remplir!B800,A_remplir!D800)=0,"",IF(A_remplir!B800&lt;&gt;0,A_remplir!B800,A_remplir!D800))</f>
        <v/>
      </c>
      <c r="O787" s="9"/>
      <c r="P787" s="9"/>
      <c r="Q787" s="9"/>
      <c r="R787" s="9" t="str">
        <f>IF(A_remplir!L800&lt;&gt;0,A_remplir!L800,"")</f>
        <v/>
      </c>
      <c r="S787" s="9" t="str">
        <f t="shared" si="26"/>
        <v/>
      </c>
      <c r="T787" s="9" t="str">
        <f>IF(A_remplir!I800&lt;&gt;0,A_remplir!I800,"")</f>
        <v/>
      </c>
      <c r="U787" s="9"/>
      <c r="V787" s="39" t="str">
        <f>IF(BC787&lt;&gt;"",A_remplir!$B$6,"")</f>
        <v/>
      </c>
      <c r="W787" s="9"/>
      <c r="X787" s="9"/>
      <c r="Y787" s="9"/>
      <c r="Z787" s="9"/>
      <c r="AA787" s="9"/>
      <c r="AB787" s="9"/>
      <c r="AC787" s="9"/>
      <c r="AD787" s="9"/>
      <c r="AE787" s="9"/>
      <c r="AF787" s="9"/>
      <c r="AG787" s="9"/>
      <c r="AH787" s="9" t="str">
        <f>+IFERROR(VLOOKUP(AG787,DONNEES!M$6:$N786,2,0),"")</f>
        <v/>
      </c>
      <c r="AI787" s="9"/>
      <c r="AJ787" s="9" t="str">
        <f>IF(A_remplir!U800&lt;&gt;"",A_remplir!U800,"")</f>
        <v/>
      </c>
      <c r="AK787" s="9"/>
      <c r="AL787" s="9"/>
      <c r="AM787" s="9"/>
      <c r="AN787" s="9"/>
      <c r="AO787" s="9"/>
      <c r="AP787" s="9"/>
      <c r="AQ787" s="9"/>
      <c r="AR787" s="9"/>
      <c r="AS787" s="9"/>
      <c r="AT787" s="9"/>
      <c r="AU787" s="9"/>
      <c r="AV787" s="9"/>
      <c r="AW787" s="9"/>
      <c r="AX787" s="9"/>
      <c r="AY787" s="9"/>
      <c r="AZ787" s="9"/>
      <c r="BA787" s="9"/>
      <c r="BB787" s="9"/>
      <c r="BC787" s="44" t="str">
        <f>IF(AND(AC787&lt;&gt;"",AF787&lt;&gt;""),SUMPRODUCT((A_remplir!A800:A1789=A787)*A_remplir!D800:D1789),"")</f>
        <v/>
      </c>
      <c r="BD787" s="9"/>
      <c r="BE787" s="9"/>
      <c r="BF787" s="9"/>
      <c r="BG787" s="9"/>
      <c r="BH787" s="9"/>
      <c r="BI787" s="9"/>
      <c r="BJ787" s="9"/>
      <c r="BK787" s="9"/>
      <c r="BL787" s="9"/>
      <c r="BM787" s="9"/>
      <c r="BN787" s="9"/>
      <c r="BO787" s="9"/>
      <c r="BP787" s="9"/>
      <c r="BQ787" s="9"/>
      <c r="BR787" s="9"/>
      <c r="BS787" s="9"/>
      <c r="BT787" s="9"/>
      <c r="BU787" s="9"/>
      <c r="BV787" s="9"/>
      <c r="BW787" s="9"/>
      <c r="BX787" s="9"/>
      <c r="BY787" s="9"/>
      <c r="BZ787" s="9"/>
      <c r="CA787" s="9"/>
      <c r="CB787" s="9"/>
      <c r="CC787" s="9"/>
      <c r="CD787" s="9"/>
      <c r="CE787" s="9"/>
      <c r="CF787" s="9"/>
      <c r="CG787" s="9"/>
      <c r="CH787" s="9"/>
      <c r="CI787" s="9"/>
      <c r="CJ787" s="9"/>
      <c r="CK787" s="9"/>
      <c r="CL787" s="9"/>
      <c r="CM787" s="9" t="str">
        <f>IF(A_remplir!U800&lt;&gt;"",A_remplir!U800,"")</f>
        <v/>
      </c>
      <c r="CN787" s="9" t="str">
        <f>IF(A_remplir!W800&lt;&gt;"",A_remplir!W800,"")</f>
        <v/>
      </c>
      <c r="CO787" s="36" t="str">
        <f t="shared" si="25"/>
        <v/>
      </c>
    </row>
    <row r="788" spans="1:93" x14ac:dyDescent="0.25">
      <c r="A788" s="9"/>
      <c r="B788" s="9"/>
      <c r="C788" s="9"/>
      <c r="D788" s="9"/>
      <c r="E788" s="9"/>
      <c r="F788" s="9" t="str">
        <f>IF(A788&lt;&gt;"",A_remplir!$B$3,"")</f>
        <v/>
      </c>
      <c r="G788" s="9"/>
      <c r="H788" s="9" t="str">
        <f>IFERROR(VLOOKUP(G788,DONNEES!$C$2:$D$4,2,FALSE),"")</f>
        <v/>
      </c>
      <c r="I788" s="9"/>
      <c r="J788" s="9" t="str">
        <f>IFERROR(VLOOKUP(I788,DONNEES!$A$2:$B$4,2,FALSE),"")</f>
        <v/>
      </c>
      <c r="K788" s="9"/>
      <c r="L788" s="9"/>
      <c r="M788" s="9"/>
      <c r="N788" s="9" t="str">
        <f>IF(IF(A_remplir!B801&lt;&gt;0,A_remplir!B801,A_remplir!D801)=0,"",IF(A_remplir!B801&lt;&gt;0,A_remplir!B801,A_remplir!D801))</f>
        <v/>
      </c>
      <c r="O788" s="9"/>
      <c r="P788" s="9"/>
      <c r="Q788" s="9"/>
      <c r="R788" s="9" t="str">
        <f>IF(A_remplir!L801&lt;&gt;0,A_remplir!L801,"")</f>
        <v/>
      </c>
      <c r="S788" s="9" t="str">
        <f t="shared" si="26"/>
        <v/>
      </c>
      <c r="T788" s="9" t="str">
        <f>IF(A_remplir!I801&lt;&gt;0,A_remplir!I801,"")</f>
        <v/>
      </c>
      <c r="U788" s="9"/>
      <c r="V788" s="39" t="str">
        <f>IF(BC788&lt;&gt;"",A_remplir!$B$6,"")</f>
        <v/>
      </c>
      <c r="W788" s="9"/>
      <c r="X788" s="9"/>
      <c r="Y788" s="9"/>
      <c r="Z788" s="9"/>
      <c r="AA788" s="9"/>
      <c r="AB788" s="9"/>
      <c r="AC788" s="9"/>
      <c r="AD788" s="9"/>
      <c r="AE788" s="9"/>
      <c r="AF788" s="9"/>
      <c r="AG788" s="9"/>
      <c r="AH788" s="9" t="str">
        <f>+IFERROR(VLOOKUP(AG788,DONNEES!M$6:$N787,2,0),"")</f>
        <v/>
      </c>
      <c r="AI788" s="9"/>
      <c r="AJ788" s="9" t="str">
        <f>IF(A_remplir!U801&lt;&gt;"",A_remplir!U801,"")</f>
        <v/>
      </c>
      <c r="AK788" s="9"/>
      <c r="AL788" s="9"/>
      <c r="AM788" s="9"/>
      <c r="AN788" s="9"/>
      <c r="AO788" s="9"/>
      <c r="AP788" s="9"/>
      <c r="AQ788" s="9"/>
      <c r="AR788" s="9"/>
      <c r="AS788" s="9"/>
      <c r="AT788" s="9"/>
      <c r="AU788" s="9"/>
      <c r="AV788" s="9"/>
      <c r="AW788" s="9"/>
      <c r="AX788" s="9"/>
      <c r="AY788" s="9"/>
      <c r="AZ788" s="9"/>
      <c r="BA788" s="9"/>
      <c r="BB788" s="9"/>
      <c r="BC788" s="44" t="str">
        <f>IF(AND(AC788&lt;&gt;"",AF788&lt;&gt;""),SUMPRODUCT((A_remplir!A801:A1790=A788)*A_remplir!D801:D1790),"")</f>
        <v/>
      </c>
      <c r="BD788" s="9"/>
      <c r="BE788" s="9"/>
      <c r="BF788" s="9"/>
      <c r="BG788" s="9"/>
      <c r="BH788" s="9"/>
      <c r="BI788" s="9"/>
      <c r="BJ788" s="9"/>
      <c r="BK788" s="9"/>
      <c r="BL788" s="9"/>
      <c r="BM788" s="9"/>
      <c r="BN788" s="9"/>
      <c r="BO788" s="9"/>
      <c r="BP788" s="9"/>
      <c r="BQ788" s="9"/>
      <c r="BR788" s="9"/>
      <c r="BS788" s="9"/>
      <c r="BT788" s="9"/>
      <c r="BU788" s="9"/>
      <c r="BV788" s="9"/>
      <c r="BW788" s="9"/>
      <c r="BX788" s="9"/>
      <c r="BY788" s="9"/>
      <c r="BZ788" s="9"/>
      <c r="CA788" s="9"/>
      <c r="CB788" s="9"/>
      <c r="CC788" s="9"/>
      <c r="CD788" s="9"/>
      <c r="CE788" s="9"/>
      <c r="CF788" s="9"/>
      <c r="CG788" s="9"/>
      <c r="CH788" s="9"/>
      <c r="CI788" s="9"/>
      <c r="CJ788" s="9"/>
      <c r="CK788" s="9"/>
      <c r="CL788" s="9"/>
      <c r="CM788" s="9" t="str">
        <f>IF(A_remplir!U801&lt;&gt;"",A_remplir!U801,"")</f>
        <v/>
      </c>
      <c r="CN788" s="9" t="str">
        <f>IF(A_remplir!W801&lt;&gt;"",A_remplir!W801,"")</f>
        <v/>
      </c>
      <c r="CO788" s="36" t="str">
        <f t="shared" si="25"/>
        <v/>
      </c>
    </row>
    <row r="789" spans="1:93" x14ac:dyDescent="0.25">
      <c r="A789" s="9"/>
      <c r="B789" s="9"/>
      <c r="C789" s="9"/>
      <c r="D789" s="9"/>
      <c r="E789" s="9"/>
      <c r="F789" s="9" t="str">
        <f>IF(A789&lt;&gt;"",A_remplir!$B$3,"")</f>
        <v/>
      </c>
      <c r="G789" s="9"/>
      <c r="H789" s="9" t="str">
        <f>IFERROR(VLOOKUP(G789,DONNEES!$C$2:$D$4,2,FALSE),"")</f>
        <v/>
      </c>
      <c r="I789" s="9"/>
      <c r="J789" s="9" t="str">
        <f>IFERROR(VLOOKUP(I789,DONNEES!$A$2:$B$4,2,FALSE),"")</f>
        <v/>
      </c>
      <c r="K789" s="9"/>
      <c r="L789" s="9"/>
      <c r="M789" s="9"/>
      <c r="N789" s="9" t="str">
        <f>IF(IF(A_remplir!B802&lt;&gt;0,A_remplir!B802,A_remplir!D802)=0,"",IF(A_remplir!B802&lt;&gt;0,A_remplir!B802,A_remplir!D802))</f>
        <v/>
      </c>
      <c r="O789" s="9"/>
      <c r="P789" s="9"/>
      <c r="Q789" s="9"/>
      <c r="R789" s="9" t="str">
        <f>IF(A_remplir!L802&lt;&gt;0,A_remplir!L802,"")</f>
        <v/>
      </c>
      <c r="S789" s="9" t="str">
        <f t="shared" si="26"/>
        <v/>
      </c>
      <c r="T789" s="9" t="str">
        <f>IF(A_remplir!I802&lt;&gt;0,A_remplir!I802,"")</f>
        <v/>
      </c>
      <c r="U789" s="9"/>
      <c r="V789" s="39" t="str">
        <f>IF(BC789&lt;&gt;"",A_remplir!$B$6,"")</f>
        <v/>
      </c>
      <c r="W789" s="9"/>
      <c r="X789" s="9"/>
      <c r="Y789" s="9"/>
      <c r="Z789" s="9"/>
      <c r="AA789" s="9"/>
      <c r="AB789" s="9"/>
      <c r="AC789" s="9"/>
      <c r="AD789" s="9"/>
      <c r="AE789" s="9"/>
      <c r="AF789" s="9"/>
      <c r="AG789" s="9"/>
      <c r="AH789" s="9" t="str">
        <f>+IFERROR(VLOOKUP(AG789,DONNEES!M$6:$N788,2,0),"")</f>
        <v/>
      </c>
      <c r="AI789" s="9"/>
      <c r="AJ789" s="9" t="str">
        <f>IF(A_remplir!U802&lt;&gt;"",A_remplir!U802,"")</f>
        <v/>
      </c>
      <c r="AK789" s="9"/>
      <c r="AL789" s="9"/>
      <c r="AM789" s="9"/>
      <c r="AN789" s="9"/>
      <c r="AO789" s="9"/>
      <c r="AP789" s="9"/>
      <c r="AQ789" s="9"/>
      <c r="AR789" s="9"/>
      <c r="AS789" s="9"/>
      <c r="AT789" s="9"/>
      <c r="AU789" s="9"/>
      <c r="AV789" s="9"/>
      <c r="AW789" s="9"/>
      <c r="AX789" s="9"/>
      <c r="AY789" s="9"/>
      <c r="AZ789" s="9"/>
      <c r="BA789" s="9"/>
      <c r="BB789" s="9"/>
      <c r="BC789" s="44" t="str">
        <f>IF(AND(AC789&lt;&gt;"",AF789&lt;&gt;""),SUMPRODUCT((A_remplir!A802:A1791=A789)*A_remplir!D802:D1791),"")</f>
        <v/>
      </c>
      <c r="BD789" s="9"/>
      <c r="BE789" s="9"/>
      <c r="BF789" s="9"/>
      <c r="BG789" s="9"/>
      <c r="BH789" s="9"/>
      <c r="BI789" s="9"/>
      <c r="BJ789" s="9"/>
      <c r="BK789" s="9"/>
      <c r="BL789" s="9"/>
      <c r="BM789" s="9"/>
      <c r="BN789" s="9"/>
      <c r="BO789" s="9"/>
      <c r="BP789" s="9"/>
      <c r="BQ789" s="9"/>
      <c r="BR789" s="9"/>
      <c r="BS789" s="9"/>
      <c r="BT789" s="9"/>
      <c r="BU789" s="9"/>
      <c r="BV789" s="9"/>
      <c r="BW789" s="9"/>
      <c r="BX789" s="9"/>
      <c r="BY789" s="9"/>
      <c r="BZ789" s="9"/>
      <c r="CA789" s="9"/>
      <c r="CB789" s="9"/>
      <c r="CC789" s="9"/>
      <c r="CD789" s="9"/>
      <c r="CE789" s="9"/>
      <c r="CF789" s="9"/>
      <c r="CG789" s="9"/>
      <c r="CH789" s="9"/>
      <c r="CI789" s="9"/>
      <c r="CJ789" s="9"/>
      <c r="CK789" s="9"/>
      <c r="CL789" s="9"/>
      <c r="CM789" s="9" t="str">
        <f>IF(A_remplir!U802&lt;&gt;"",A_remplir!U802,"")</f>
        <v/>
      </c>
      <c r="CN789" s="9" t="str">
        <f>IF(A_remplir!W802&lt;&gt;"",A_remplir!W802,"")</f>
        <v/>
      </c>
      <c r="CO789" s="36" t="str">
        <f t="shared" si="25"/>
        <v/>
      </c>
    </row>
    <row r="790" spans="1:93" x14ac:dyDescent="0.25">
      <c r="A790" s="9"/>
      <c r="B790" s="9"/>
      <c r="C790" s="9"/>
      <c r="D790" s="9"/>
      <c r="E790" s="9"/>
      <c r="F790" s="9" t="str">
        <f>IF(A790&lt;&gt;"",A_remplir!$B$3,"")</f>
        <v/>
      </c>
      <c r="G790" s="9"/>
      <c r="H790" s="9" t="str">
        <f>IFERROR(VLOOKUP(G790,DONNEES!$C$2:$D$4,2,FALSE),"")</f>
        <v/>
      </c>
      <c r="I790" s="9"/>
      <c r="J790" s="9" t="str">
        <f>IFERROR(VLOOKUP(I790,DONNEES!$A$2:$B$4,2,FALSE),"")</f>
        <v/>
      </c>
      <c r="K790" s="9"/>
      <c r="L790" s="9"/>
      <c r="M790" s="9"/>
      <c r="N790" s="9" t="str">
        <f>IF(IF(A_remplir!B803&lt;&gt;0,A_remplir!B803,A_remplir!D803)=0,"",IF(A_remplir!B803&lt;&gt;0,A_remplir!B803,A_remplir!D803))</f>
        <v/>
      </c>
      <c r="O790" s="9"/>
      <c r="P790" s="9"/>
      <c r="Q790" s="9"/>
      <c r="R790" s="9" t="str">
        <f>IF(A_remplir!L803&lt;&gt;0,A_remplir!L803,"")</f>
        <v/>
      </c>
      <c r="S790" s="9" t="str">
        <f t="shared" si="26"/>
        <v/>
      </c>
      <c r="T790" s="9" t="str">
        <f>IF(A_remplir!I803&lt;&gt;0,A_remplir!I803,"")</f>
        <v/>
      </c>
      <c r="U790" s="9"/>
      <c r="V790" s="39" t="str">
        <f>IF(BC790&lt;&gt;"",A_remplir!$B$6,"")</f>
        <v/>
      </c>
      <c r="W790" s="9"/>
      <c r="X790" s="9"/>
      <c r="Y790" s="9"/>
      <c r="Z790" s="9"/>
      <c r="AA790" s="9"/>
      <c r="AB790" s="9"/>
      <c r="AC790" s="9"/>
      <c r="AD790" s="9"/>
      <c r="AE790" s="9"/>
      <c r="AF790" s="9"/>
      <c r="AG790" s="9"/>
      <c r="AH790" s="9" t="str">
        <f>+IFERROR(VLOOKUP(AG790,DONNEES!M$6:$N789,2,0),"")</f>
        <v/>
      </c>
      <c r="AI790" s="9"/>
      <c r="AJ790" s="9" t="str">
        <f>IF(A_remplir!U803&lt;&gt;"",A_remplir!U803,"")</f>
        <v/>
      </c>
      <c r="AK790" s="9"/>
      <c r="AL790" s="9"/>
      <c r="AM790" s="9"/>
      <c r="AN790" s="9"/>
      <c r="AO790" s="9"/>
      <c r="AP790" s="9"/>
      <c r="AQ790" s="9"/>
      <c r="AR790" s="9"/>
      <c r="AS790" s="9"/>
      <c r="AT790" s="9"/>
      <c r="AU790" s="9"/>
      <c r="AV790" s="9"/>
      <c r="AW790" s="9"/>
      <c r="AX790" s="9"/>
      <c r="AY790" s="9"/>
      <c r="AZ790" s="9"/>
      <c r="BA790" s="9"/>
      <c r="BB790" s="9"/>
      <c r="BC790" s="44" t="str">
        <f>IF(AND(AC790&lt;&gt;"",AF790&lt;&gt;""),SUMPRODUCT((A_remplir!A803:A1792=A790)*A_remplir!D803:D1792),"")</f>
        <v/>
      </c>
      <c r="BD790" s="9"/>
      <c r="BE790" s="9"/>
      <c r="BF790" s="9"/>
      <c r="BG790" s="9"/>
      <c r="BH790" s="9"/>
      <c r="BI790" s="9"/>
      <c r="BJ790" s="9"/>
      <c r="BK790" s="9"/>
      <c r="BL790" s="9"/>
      <c r="BM790" s="9"/>
      <c r="BN790" s="9"/>
      <c r="BO790" s="9"/>
      <c r="BP790" s="9"/>
      <c r="BQ790" s="9"/>
      <c r="BR790" s="9"/>
      <c r="BS790" s="9"/>
      <c r="BT790" s="9"/>
      <c r="BU790" s="9"/>
      <c r="BV790" s="9"/>
      <c r="BW790" s="9"/>
      <c r="BX790" s="9"/>
      <c r="BY790" s="9"/>
      <c r="BZ790" s="9"/>
      <c r="CA790" s="9"/>
      <c r="CB790" s="9"/>
      <c r="CC790" s="9"/>
      <c r="CD790" s="9"/>
      <c r="CE790" s="9"/>
      <c r="CF790" s="9"/>
      <c r="CG790" s="9"/>
      <c r="CH790" s="9"/>
      <c r="CI790" s="9"/>
      <c r="CJ790" s="9"/>
      <c r="CK790" s="9"/>
      <c r="CL790" s="9"/>
      <c r="CM790" s="9" t="str">
        <f>IF(A_remplir!U803&lt;&gt;"",A_remplir!U803,"")</f>
        <v/>
      </c>
      <c r="CN790" s="9" t="str">
        <f>IF(A_remplir!W803&lt;&gt;"",A_remplir!W803,"")</f>
        <v/>
      </c>
      <c r="CO790" s="36" t="str">
        <f t="shared" si="25"/>
        <v/>
      </c>
    </row>
    <row r="791" spans="1:93" x14ac:dyDescent="0.25">
      <c r="A791" s="9"/>
      <c r="B791" s="9"/>
      <c r="C791" s="9"/>
      <c r="D791" s="9"/>
      <c r="E791" s="9"/>
      <c r="F791" s="9" t="str">
        <f>IF(A791&lt;&gt;"",A_remplir!$B$3,"")</f>
        <v/>
      </c>
      <c r="G791" s="9"/>
      <c r="H791" s="9" t="str">
        <f>IFERROR(VLOOKUP(G791,DONNEES!$C$2:$D$4,2,FALSE),"")</f>
        <v/>
      </c>
      <c r="I791" s="9"/>
      <c r="J791" s="9" t="str">
        <f>IFERROR(VLOOKUP(I791,DONNEES!$A$2:$B$4,2,FALSE),"")</f>
        <v/>
      </c>
      <c r="K791" s="9"/>
      <c r="L791" s="9"/>
      <c r="M791" s="9"/>
      <c r="N791" s="9" t="str">
        <f>IF(IF(A_remplir!B804&lt;&gt;0,A_remplir!B804,A_remplir!D804)=0,"",IF(A_remplir!B804&lt;&gt;0,A_remplir!B804,A_remplir!D804))</f>
        <v/>
      </c>
      <c r="O791" s="9"/>
      <c r="P791" s="9"/>
      <c r="Q791" s="9"/>
      <c r="R791" s="9" t="str">
        <f>IF(A_remplir!L804&lt;&gt;0,A_remplir!L804,"")</f>
        <v/>
      </c>
      <c r="S791" s="9" t="str">
        <f t="shared" si="26"/>
        <v/>
      </c>
      <c r="T791" s="9" t="str">
        <f>IF(A_remplir!I804&lt;&gt;0,A_remplir!I804,"")</f>
        <v/>
      </c>
      <c r="U791" s="9"/>
      <c r="V791" s="39" t="str">
        <f>IF(BC791&lt;&gt;"",A_remplir!$B$6,"")</f>
        <v/>
      </c>
      <c r="W791" s="9"/>
      <c r="X791" s="9"/>
      <c r="Y791" s="9"/>
      <c r="Z791" s="9"/>
      <c r="AA791" s="9"/>
      <c r="AB791" s="9"/>
      <c r="AC791" s="9"/>
      <c r="AD791" s="9"/>
      <c r="AE791" s="9"/>
      <c r="AF791" s="9"/>
      <c r="AG791" s="9"/>
      <c r="AH791" s="9" t="str">
        <f>+IFERROR(VLOOKUP(AG791,DONNEES!M$6:$N790,2,0),"")</f>
        <v/>
      </c>
      <c r="AI791" s="9"/>
      <c r="AJ791" s="9" t="str">
        <f>IF(A_remplir!U804&lt;&gt;"",A_remplir!U804,"")</f>
        <v/>
      </c>
      <c r="AK791" s="9"/>
      <c r="AL791" s="9"/>
      <c r="AM791" s="9"/>
      <c r="AN791" s="9"/>
      <c r="AO791" s="9"/>
      <c r="AP791" s="9"/>
      <c r="AQ791" s="9"/>
      <c r="AR791" s="9"/>
      <c r="AS791" s="9"/>
      <c r="AT791" s="9"/>
      <c r="AU791" s="9"/>
      <c r="AV791" s="9"/>
      <c r="AW791" s="9"/>
      <c r="AX791" s="9"/>
      <c r="AY791" s="9"/>
      <c r="AZ791" s="9"/>
      <c r="BA791" s="9"/>
      <c r="BB791" s="9"/>
      <c r="BC791" s="44" t="str">
        <f>IF(AND(AC791&lt;&gt;"",AF791&lt;&gt;""),SUMPRODUCT((A_remplir!A804:A1793=A791)*A_remplir!D804:D1793),"")</f>
        <v/>
      </c>
      <c r="BD791" s="9"/>
      <c r="BE791" s="9"/>
      <c r="BF791" s="9"/>
      <c r="BG791" s="9"/>
      <c r="BH791" s="9"/>
      <c r="BI791" s="9"/>
      <c r="BJ791" s="9"/>
      <c r="BK791" s="9"/>
      <c r="BL791" s="9"/>
      <c r="BM791" s="9"/>
      <c r="BN791" s="9"/>
      <c r="BO791" s="9"/>
      <c r="BP791" s="9"/>
      <c r="BQ791" s="9"/>
      <c r="BR791" s="9"/>
      <c r="BS791" s="9"/>
      <c r="BT791" s="9"/>
      <c r="BU791" s="9"/>
      <c r="BV791" s="9"/>
      <c r="BW791" s="9"/>
      <c r="BX791" s="9"/>
      <c r="BY791" s="9"/>
      <c r="BZ791" s="9"/>
      <c r="CA791" s="9"/>
      <c r="CB791" s="9"/>
      <c r="CC791" s="9"/>
      <c r="CD791" s="9"/>
      <c r="CE791" s="9"/>
      <c r="CF791" s="9"/>
      <c r="CG791" s="9"/>
      <c r="CH791" s="9"/>
      <c r="CI791" s="9"/>
      <c r="CJ791" s="9"/>
      <c r="CK791" s="9"/>
      <c r="CL791" s="9"/>
      <c r="CM791" s="9" t="str">
        <f>IF(A_remplir!U804&lt;&gt;"",A_remplir!U804,"")</f>
        <v/>
      </c>
      <c r="CN791" s="9" t="str">
        <f>IF(A_remplir!W804&lt;&gt;"",A_remplir!W804,"")</f>
        <v/>
      </c>
      <c r="CO791" s="36" t="str">
        <f t="shared" si="25"/>
        <v/>
      </c>
    </row>
    <row r="792" spans="1:93" x14ac:dyDescent="0.25">
      <c r="A792" s="9"/>
      <c r="B792" s="9"/>
      <c r="C792" s="9"/>
      <c r="D792" s="9"/>
      <c r="E792" s="9"/>
      <c r="F792" s="9" t="str">
        <f>IF(A792&lt;&gt;"",A_remplir!$B$3,"")</f>
        <v/>
      </c>
      <c r="G792" s="9"/>
      <c r="H792" s="9" t="str">
        <f>IFERROR(VLOOKUP(G792,DONNEES!$C$2:$D$4,2,FALSE),"")</f>
        <v/>
      </c>
      <c r="I792" s="9"/>
      <c r="J792" s="9" t="str">
        <f>IFERROR(VLOOKUP(I792,DONNEES!$A$2:$B$4,2,FALSE),"")</f>
        <v/>
      </c>
      <c r="K792" s="9"/>
      <c r="L792" s="9"/>
      <c r="M792" s="9"/>
      <c r="N792" s="9" t="str">
        <f>IF(IF(A_remplir!B805&lt;&gt;0,A_remplir!B805,A_remplir!D805)=0,"",IF(A_remplir!B805&lt;&gt;0,A_remplir!B805,A_remplir!D805))</f>
        <v/>
      </c>
      <c r="O792" s="9"/>
      <c r="P792" s="9"/>
      <c r="Q792" s="9"/>
      <c r="R792" s="9" t="str">
        <f>IF(A_remplir!L805&lt;&gt;0,A_remplir!L805,"")</f>
        <v/>
      </c>
      <c r="S792" s="9" t="str">
        <f t="shared" si="26"/>
        <v/>
      </c>
      <c r="T792" s="9" t="str">
        <f>IF(A_remplir!I805&lt;&gt;0,A_remplir!I805,"")</f>
        <v/>
      </c>
      <c r="U792" s="9"/>
      <c r="V792" s="39" t="str">
        <f>IF(BC792&lt;&gt;"",A_remplir!$B$6,"")</f>
        <v/>
      </c>
      <c r="W792" s="9"/>
      <c r="X792" s="9"/>
      <c r="Y792" s="9"/>
      <c r="Z792" s="9"/>
      <c r="AA792" s="9"/>
      <c r="AB792" s="9"/>
      <c r="AC792" s="9"/>
      <c r="AD792" s="9"/>
      <c r="AE792" s="9"/>
      <c r="AF792" s="9"/>
      <c r="AG792" s="9"/>
      <c r="AH792" s="9" t="str">
        <f>+IFERROR(VLOOKUP(AG792,DONNEES!M$6:$N791,2,0),"")</f>
        <v/>
      </c>
      <c r="AI792" s="9"/>
      <c r="AJ792" s="9" t="str">
        <f>IF(A_remplir!U805&lt;&gt;"",A_remplir!U805,"")</f>
        <v/>
      </c>
      <c r="AK792" s="9"/>
      <c r="AL792" s="9"/>
      <c r="AM792" s="9"/>
      <c r="AN792" s="9"/>
      <c r="AO792" s="9"/>
      <c r="AP792" s="9"/>
      <c r="AQ792" s="9"/>
      <c r="AR792" s="9"/>
      <c r="AS792" s="9"/>
      <c r="AT792" s="9"/>
      <c r="AU792" s="9"/>
      <c r="AV792" s="9"/>
      <c r="AW792" s="9"/>
      <c r="AX792" s="9"/>
      <c r="AY792" s="9"/>
      <c r="AZ792" s="9"/>
      <c r="BA792" s="9"/>
      <c r="BB792" s="9"/>
      <c r="BC792" s="44" t="str">
        <f>IF(AND(AC792&lt;&gt;"",AF792&lt;&gt;""),SUMPRODUCT((A_remplir!A805:A1794=A792)*A_remplir!D805:D1794),"")</f>
        <v/>
      </c>
      <c r="BD792" s="9"/>
      <c r="BE792" s="9"/>
      <c r="BF792" s="9"/>
      <c r="BG792" s="9"/>
      <c r="BH792" s="9"/>
      <c r="BI792" s="9"/>
      <c r="BJ792" s="9"/>
      <c r="BK792" s="9"/>
      <c r="BL792" s="9"/>
      <c r="BM792" s="9"/>
      <c r="BN792" s="9"/>
      <c r="BO792" s="9"/>
      <c r="BP792" s="9"/>
      <c r="BQ792" s="9"/>
      <c r="BR792" s="9"/>
      <c r="BS792" s="9"/>
      <c r="BT792" s="9"/>
      <c r="BU792" s="9"/>
      <c r="BV792" s="9"/>
      <c r="BW792" s="9"/>
      <c r="BX792" s="9"/>
      <c r="BY792" s="9"/>
      <c r="BZ792" s="9"/>
      <c r="CA792" s="9"/>
      <c r="CB792" s="9"/>
      <c r="CC792" s="9"/>
      <c r="CD792" s="9"/>
      <c r="CE792" s="9"/>
      <c r="CF792" s="9"/>
      <c r="CG792" s="9"/>
      <c r="CH792" s="9"/>
      <c r="CI792" s="9"/>
      <c r="CJ792" s="9"/>
      <c r="CK792" s="9"/>
      <c r="CL792" s="9"/>
      <c r="CM792" s="9" t="str">
        <f>IF(A_remplir!U805&lt;&gt;"",A_remplir!U805,"")</f>
        <v/>
      </c>
      <c r="CN792" s="9" t="str">
        <f>IF(A_remplir!W805&lt;&gt;"",A_remplir!W805,"")</f>
        <v/>
      </c>
      <c r="CO792" s="36" t="str">
        <f t="shared" si="25"/>
        <v/>
      </c>
    </row>
    <row r="793" spans="1:93" x14ac:dyDescent="0.25">
      <c r="A793" s="9"/>
      <c r="B793" s="9"/>
      <c r="C793" s="9"/>
      <c r="D793" s="9"/>
      <c r="E793" s="9"/>
      <c r="F793" s="9" t="str">
        <f>IF(A793&lt;&gt;"",A_remplir!$B$3,"")</f>
        <v/>
      </c>
      <c r="G793" s="9"/>
      <c r="H793" s="9" t="str">
        <f>IFERROR(VLOOKUP(G793,DONNEES!$C$2:$D$4,2,FALSE),"")</f>
        <v/>
      </c>
      <c r="I793" s="9"/>
      <c r="J793" s="9" t="str">
        <f>IFERROR(VLOOKUP(I793,DONNEES!$A$2:$B$4,2,FALSE),"")</f>
        <v/>
      </c>
      <c r="K793" s="9"/>
      <c r="L793" s="9"/>
      <c r="M793" s="9"/>
      <c r="N793" s="9" t="str">
        <f>IF(IF(A_remplir!B806&lt;&gt;0,A_remplir!B806,A_remplir!D806)=0,"",IF(A_remplir!B806&lt;&gt;0,A_remplir!B806,A_remplir!D806))</f>
        <v/>
      </c>
      <c r="O793" s="9"/>
      <c r="P793" s="9"/>
      <c r="Q793" s="9"/>
      <c r="R793" s="9" t="str">
        <f>IF(A_remplir!L806&lt;&gt;0,A_remplir!L806,"")</f>
        <v/>
      </c>
      <c r="S793" s="9" t="str">
        <f t="shared" si="26"/>
        <v/>
      </c>
      <c r="T793" s="9" t="str">
        <f>IF(A_remplir!I806&lt;&gt;0,A_remplir!I806,"")</f>
        <v/>
      </c>
      <c r="U793" s="9"/>
      <c r="V793" s="39" t="str">
        <f>IF(BC793&lt;&gt;"",A_remplir!$B$6,"")</f>
        <v/>
      </c>
      <c r="W793" s="9"/>
      <c r="X793" s="9"/>
      <c r="Y793" s="9"/>
      <c r="Z793" s="9"/>
      <c r="AA793" s="9"/>
      <c r="AB793" s="9"/>
      <c r="AC793" s="9"/>
      <c r="AD793" s="9"/>
      <c r="AE793" s="9"/>
      <c r="AF793" s="9"/>
      <c r="AG793" s="9"/>
      <c r="AH793" s="9" t="str">
        <f>+IFERROR(VLOOKUP(AG793,DONNEES!M$6:$N792,2,0),"")</f>
        <v/>
      </c>
      <c r="AI793" s="9"/>
      <c r="AJ793" s="9" t="str">
        <f>IF(A_remplir!U806&lt;&gt;"",A_remplir!U806,"")</f>
        <v/>
      </c>
      <c r="AK793" s="9"/>
      <c r="AL793" s="9"/>
      <c r="AM793" s="9"/>
      <c r="AN793" s="9"/>
      <c r="AO793" s="9"/>
      <c r="AP793" s="9"/>
      <c r="AQ793" s="9"/>
      <c r="AR793" s="9"/>
      <c r="AS793" s="9"/>
      <c r="AT793" s="9"/>
      <c r="AU793" s="9"/>
      <c r="AV793" s="9"/>
      <c r="AW793" s="9"/>
      <c r="AX793" s="9"/>
      <c r="AY793" s="9"/>
      <c r="AZ793" s="9"/>
      <c r="BA793" s="9"/>
      <c r="BB793" s="9"/>
      <c r="BC793" s="44" t="str">
        <f>IF(AND(AC793&lt;&gt;"",AF793&lt;&gt;""),SUMPRODUCT((A_remplir!A806:A1795=A793)*A_remplir!D806:D1795),"")</f>
        <v/>
      </c>
      <c r="BD793" s="9"/>
      <c r="BE793" s="9"/>
      <c r="BF793" s="9"/>
      <c r="BG793" s="9"/>
      <c r="BH793" s="9"/>
      <c r="BI793" s="9"/>
      <c r="BJ793" s="9"/>
      <c r="BK793" s="9"/>
      <c r="BL793" s="9"/>
      <c r="BM793" s="9"/>
      <c r="BN793" s="9"/>
      <c r="BO793" s="9"/>
      <c r="BP793" s="9"/>
      <c r="BQ793" s="9"/>
      <c r="BR793" s="9"/>
      <c r="BS793" s="9"/>
      <c r="BT793" s="9"/>
      <c r="BU793" s="9"/>
      <c r="BV793" s="9"/>
      <c r="BW793" s="9"/>
      <c r="BX793" s="9"/>
      <c r="BY793" s="9"/>
      <c r="BZ793" s="9"/>
      <c r="CA793" s="9"/>
      <c r="CB793" s="9"/>
      <c r="CC793" s="9"/>
      <c r="CD793" s="9"/>
      <c r="CE793" s="9"/>
      <c r="CF793" s="9"/>
      <c r="CG793" s="9"/>
      <c r="CH793" s="9"/>
      <c r="CI793" s="9"/>
      <c r="CJ793" s="9"/>
      <c r="CK793" s="9"/>
      <c r="CL793" s="9"/>
      <c r="CM793" s="9" t="str">
        <f>IF(A_remplir!U806&lt;&gt;"",A_remplir!U806,"")</f>
        <v/>
      </c>
      <c r="CN793" s="9" t="str">
        <f>IF(A_remplir!W806&lt;&gt;"",A_remplir!W806,"")</f>
        <v/>
      </c>
      <c r="CO793" s="36" t="str">
        <f t="shared" si="25"/>
        <v/>
      </c>
    </row>
    <row r="794" spans="1:93" x14ac:dyDescent="0.25">
      <c r="A794" s="9"/>
      <c r="B794" s="9"/>
      <c r="C794" s="9"/>
      <c r="D794" s="9"/>
      <c r="E794" s="9"/>
      <c r="F794" s="9" t="str">
        <f>IF(A794&lt;&gt;"",A_remplir!$B$3,"")</f>
        <v/>
      </c>
      <c r="G794" s="9"/>
      <c r="H794" s="9" t="str">
        <f>IFERROR(VLOOKUP(G794,DONNEES!$C$2:$D$4,2,FALSE),"")</f>
        <v/>
      </c>
      <c r="I794" s="9"/>
      <c r="J794" s="9" t="str">
        <f>IFERROR(VLOOKUP(I794,DONNEES!$A$2:$B$4,2,FALSE),"")</f>
        <v/>
      </c>
      <c r="K794" s="9"/>
      <c r="L794" s="9"/>
      <c r="M794" s="9"/>
      <c r="N794" s="9" t="str">
        <f>IF(IF(A_remplir!B807&lt;&gt;0,A_remplir!B807,A_remplir!D807)=0,"",IF(A_remplir!B807&lt;&gt;0,A_remplir!B807,A_remplir!D807))</f>
        <v/>
      </c>
      <c r="O794" s="9"/>
      <c r="P794" s="9"/>
      <c r="Q794" s="9"/>
      <c r="R794" s="9" t="str">
        <f>IF(A_remplir!L807&lt;&gt;0,A_remplir!L807,"")</f>
        <v/>
      </c>
      <c r="S794" s="9" t="str">
        <f t="shared" si="26"/>
        <v/>
      </c>
      <c r="T794" s="9" t="str">
        <f>IF(A_remplir!I807&lt;&gt;0,A_remplir!I807,"")</f>
        <v/>
      </c>
      <c r="U794" s="9"/>
      <c r="V794" s="39" t="str">
        <f>IF(BC794&lt;&gt;"",A_remplir!$B$6,"")</f>
        <v/>
      </c>
      <c r="W794" s="9"/>
      <c r="X794" s="9"/>
      <c r="Y794" s="9"/>
      <c r="Z794" s="9"/>
      <c r="AA794" s="9"/>
      <c r="AB794" s="9"/>
      <c r="AC794" s="9"/>
      <c r="AD794" s="9"/>
      <c r="AE794" s="9"/>
      <c r="AF794" s="9"/>
      <c r="AG794" s="9"/>
      <c r="AH794" s="9" t="str">
        <f>+IFERROR(VLOOKUP(AG794,DONNEES!M$6:$N793,2,0),"")</f>
        <v/>
      </c>
      <c r="AI794" s="9"/>
      <c r="AJ794" s="9" t="str">
        <f>IF(A_remplir!U807&lt;&gt;"",A_remplir!U807,"")</f>
        <v/>
      </c>
      <c r="AK794" s="9"/>
      <c r="AL794" s="9"/>
      <c r="AM794" s="9"/>
      <c r="AN794" s="9"/>
      <c r="AO794" s="9"/>
      <c r="AP794" s="9"/>
      <c r="AQ794" s="9"/>
      <c r="AR794" s="9"/>
      <c r="AS794" s="9"/>
      <c r="AT794" s="9"/>
      <c r="AU794" s="9"/>
      <c r="AV794" s="9"/>
      <c r="AW794" s="9"/>
      <c r="AX794" s="9"/>
      <c r="AY794" s="9"/>
      <c r="AZ794" s="9"/>
      <c r="BA794" s="9"/>
      <c r="BB794" s="9"/>
      <c r="BC794" s="44" t="str">
        <f>IF(AND(AC794&lt;&gt;"",AF794&lt;&gt;""),SUMPRODUCT((A_remplir!A807:A1796=A794)*A_remplir!D807:D1796),"")</f>
        <v/>
      </c>
      <c r="BD794" s="9"/>
      <c r="BE794" s="9"/>
      <c r="BF794" s="9"/>
      <c r="BG794" s="9"/>
      <c r="BH794" s="9"/>
      <c r="BI794" s="9"/>
      <c r="BJ794" s="9"/>
      <c r="BK794" s="9"/>
      <c r="BL794" s="9"/>
      <c r="BM794" s="9"/>
      <c r="BN794" s="9"/>
      <c r="BO794" s="9"/>
      <c r="BP794" s="9"/>
      <c r="BQ794" s="9"/>
      <c r="BR794" s="9"/>
      <c r="BS794" s="9"/>
      <c r="BT794" s="9"/>
      <c r="BU794" s="9"/>
      <c r="BV794" s="9"/>
      <c r="BW794" s="9"/>
      <c r="BX794" s="9"/>
      <c r="BY794" s="9"/>
      <c r="BZ794" s="9"/>
      <c r="CA794" s="9"/>
      <c r="CB794" s="9"/>
      <c r="CC794" s="9"/>
      <c r="CD794" s="9"/>
      <c r="CE794" s="9"/>
      <c r="CF794" s="9"/>
      <c r="CG794" s="9"/>
      <c r="CH794" s="9"/>
      <c r="CI794" s="9"/>
      <c r="CJ794" s="9"/>
      <c r="CK794" s="9"/>
      <c r="CL794" s="9"/>
      <c r="CM794" s="9" t="str">
        <f>IF(A_remplir!U807&lt;&gt;"",A_remplir!U807,"")</f>
        <v/>
      </c>
      <c r="CN794" s="9" t="str">
        <f>IF(A_remplir!W807&lt;&gt;"",A_remplir!W807,"")</f>
        <v/>
      </c>
      <c r="CO794" s="36" t="str">
        <f t="shared" si="25"/>
        <v/>
      </c>
    </row>
    <row r="795" spans="1:93" x14ac:dyDescent="0.25">
      <c r="A795" s="9"/>
      <c r="B795" s="9"/>
      <c r="C795" s="9"/>
      <c r="D795" s="9"/>
      <c r="E795" s="9"/>
      <c r="F795" s="9" t="str">
        <f>IF(A795&lt;&gt;"",A_remplir!$B$3,"")</f>
        <v/>
      </c>
      <c r="G795" s="9"/>
      <c r="H795" s="9" t="str">
        <f>IFERROR(VLOOKUP(G795,DONNEES!$C$2:$D$4,2,FALSE),"")</f>
        <v/>
      </c>
      <c r="I795" s="9"/>
      <c r="J795" s="9" t="str">
        <f>IFERROR(VLOOKUP(I795,DONNEES!$A$2:$B$4,2,FALSE),"")</f>
        <v/>
      </c>
      <c r="K795" s="9"/>
      <c r="L795" s="9"/>
      <c r="M795" s="9"/>
      <c r="N795" s="9" t="str">
        <f>IF(IF(A_remplir!B808&lt;&gt;0,A_remplir!B808,A_remplir!D808)=0,"",IF(A_remplir!B808&lt;&gt;0,A_remplir!B808,A_remplir!D808))</f>
        <v/>
      </c>
      <c r="O795" s="9"/>
      <c r="P795" s="9"/>
      <c r="Q795" s="9"/>
      <c r="R795" s="9" t="str">
        <f>IF(A_remplir!L808&lt;&gt;0,A_remplir!L808,"")</f>
        <v/>
      </c>
      <c r="S795" s="9" t="str">
        <f t="shared" si="26"/>
        <v/>
      </c>
      <c r="T795" s="9" t="str">
        <f>IF(A_remplir!I808&lt;&gt;0,A_remplir!I808,"")</f>
        <v/>
      </c>
      <c r="U795" s="9"/>
      <c r="V795" s="39" t="str">
        <f>IF(BC795&lt;&gt;"",A_remplir!$B$6,"")</f>
        <v/>
      </c>
      <c r="W795" s="9"/>
      <c r="X795" s="9"/>
      <c r="Y795" s="9"/>
      <c r="Z795" s="9"/>
      <c r="AA795" s="9"/>
      <c r="AB795" s="9"/>
      <c r="AC795" s="9"/>
      <c r="AD795" s="9"/>
      <c r="AE795" s="9"/>
      <c r="AF795" s="9"/>
      <c r="AG795" s="9"/>
      <c r="AH795" s="9" t="str">
        <f>+IFERROR(VLOOKUP(AG795,DONNEES!M$6:$N794,2,0),"")</f>
        <v/>
      </c>
      <c r="AI795" s="9"/>
      <c r="AJ795" s="9" t="str">
        <f>IF(A_remplir!U808&lt;&gt;"",A_remplir!U808,"")</f>
        <v/>
      </c>
      <c r="AK795" s="9"/>
      <c r="AL795" s="9"/>
      <c r="AM795" s="9"/>
      <c r="AN795" s="9"/>
      <c r="AO795" s="9"/>
      <c r="AP795" s="9"/>
      <c r="AQ795" s="9"/>
      <c r="AR795" s="9"/>
      <c r="AS795" s="9"/>
      <c r="AT795" s="9"/>
      <c r="AU795" s="9"/>
      <c r="AV795" s="9"/>
      <c r="AW795" s="9"/>
      <c r="AX795" s="9"/>
      <c r="AY795" s="9"/>
      <c r="AZ795" s="9"/>
      <c r="BA795" s="9"/>
      <c r="BB795" s="9"/>
      <c r="BC795" s="44" t="str">
        <f>IF(AND(AC795&lt;&gt;"",AF795&lt;&gt;""),SUMPRODUCT((A_remplir!A808:A1797=A795)*A_remplir!D808:D1797),"")</f>
        <v/>
      </c>
      <c r="BD795" s="9"/>
      <c r="BE795" s="9"/>
      <c r="BF795" s="9"/>
      <c r="BG795" s="9"/>
      <c r="BH795" s="9"/>
      <c r="BI795" s="9"/>
      <c r="BJ795" s="9"/>
      <c r="BK795" s="9"/>
      <c r="BL795" s="9"/>
      <c r="BM795" s="9"/>
      <c r="BN795" s="9"/>
      <c r="BO795" s="9"/>
      <c r="BP795" s="9"/>
      <c r="BQ795" s="9"/>
      <c r="BR795" s="9"/>
      <c r="BS795" s="9"/>
      <c r="BT795" s="9"/>
      <c r="BU795" s="9"/>
      <c r="BV795" s="9"/>
      <c r="BW795" s="9"/>
      <c r="BX795" s="9"/>
      <c r="BY795" s="9"/>
      <c r="BZ795" s="9"/>
      <c r="CA795" s="9"/>
      <c r="CB795" s="9"/>
      <c r="CC795" s="9"/>
      <c r="CD795" s="9"/>
      <c r="CE795" s="9"/>
      <c r="CF795" s="9"/>
      <c r="CG795" s="9"/>
      <c r="CH795" s="9"/>
      <c r="CI795" s="9"/>
      <c r="CJ795" s="9"/>
      <c r="CK795" s="9"/>
      <c r="CL795" s="9"/>
      <c r="CM795" s="9" t="str">
        <f>IF(A_remplir!U808&lt;&gt;"",A_remplir!U808,"")</f>
        <v/>
      </c>
      <c r="CN795" s="9" t="str">
        <f>IF(A_remplir!W808&lt;&gt;"",A_remplir!W808,"")</f>
        <v/>
      </c>
      <c r="CO795" s="36" t="str">
        <f t="shared" si="25"/>
        <v/>
      </c>
    </row>
    <row r="796" spans="1:93" x14ac:dyDescent="0.25">
      <c r="A796" s="9"/>
      <c r="B796" s="9"/>
      <c r="C796" s="9"/>
      <c r="D796" s="9"/>
      <c r="E796" s="9"/>
      <c r="F796" s="9" t="str">
        <f>IF(A796&lt;&gt;"",A_remplir!$B$3,"")</f>
        <v/>
      </c>
      <c r="G796" s="9"/>
      <c r="H796" s="9" t="str">
        <f>IFERROR(VLOOKUP(G796,DONNEES!$C$2:$D$4,2,FALSE),"")</f>
        <v/>
      </c>
      <c r="I796" s="9"/>
      <c r="J796" s="9" t="str">
        <f>IFERROR(VLOOKUP(I796,DONNEES!$A$2:$B$4,2,FALSE),"")</f>
        <v/>
      </c>
      <c r="K796" s="9"/>
      <c r="L796" s="9"/>
      <c r="M796" s="9"/>
      <c r="N796" s="9" t="str">
        <f>IF(IF(A_remplir!B809&lt;&gt;0,A_remplir!B809,A_remplir!D809)=0,"",IF(A_remplir!B809&lt;&gt;0,A_remplir!B809,A_remplir!D809))</f>
        <v/>
      </c>
      <c r="O796" s="9"/>
      <c r="P796" s="9"/>
      <c r="Q796" s="9"/>
      <c r="R796" s="9" t="str">
        <f>IF(A_remplir!L809&lt;&gt;0,A_remplir!L809,"")</f>
        <v/>
      </c>
      <c r="S796" s="9" t="str">
        <f t="shared" si="26"/>
        <v/>
      </c>
      <c r="T796" s="9" t="str">
        <f>IF(A_remplir!I809&lt;&gt;0,A_remplir!I809,"")</f>
        <v/>
      </c>
      <c r="U796" s="9"/>
      <c r="V796" s="39" t="str">
        <f>IF(BC796&lt;&gt;"",A_remplir!$B$6,"")</f>
        <v/>
      </c>
      <c r="W796" s="9"/>
      <c r="X796" s="9"/>
      <c r="Y796" s="9"/>
      <c r="Z796" s="9"/>
      <c r="AA796" s="9"/>
      <c r="AB796" s="9"/>
      <c r="AC796" s="9"/>
      <c r="AD796" s="9"/>
      <c r="AE796" s="9"/>
      <c r="AF796" s="9"/>
      <c r="AG796" s="9"/>
      <c r="AH796" s="9" t="str">
        <f>+IFERROR(VLOOKUP(AG796,DONNEES!M$6:$N795,2,0),"")</f>
        <v/>
      </c>
      <c r="AI796" s="9"/>
      <c r="AJ796" s="9" t="str">
        <f>IF(A_remplir!U809&lt;&gt;"",A_remplir!U809,"")</f>
        <v/>
      </c>
      <c r="AK796" s="9"/>
      <c r="AL796" s="9"/>
      <c r="AM796" s="9"/>
      <c r="AN796" s="9"/>
      <c r="AO796" s="9"/>
      <c r="AP796" s="9"/>
      <c r="AQ796" s="9"/>
      <c r="AR796" s="9"/>
      <c r="AS796" s="9"/>
      <c r="AT796" s="9"/>
      <c r="AU796" s="9"/>
      <c r="AV796" s="9"/>
      <c r="AW796" s="9"/>
      <c r="AX796" s="9"/>
      <c r="AY796" s="9"/>
      <c r="AZ796" s="9"/>
      <c r="BA796" s="9"/>
      <c r="BB796" s="9"/>
      <c r="BC796" s="44" t="str">
        <f>IF(AND(AC796&lt;&gt;"",AF796&lt;&gt;""),SUMPRODUCT((A_remplir!A809:A1798=A796)*A_remplir!D809:D1798),"")</f>
        <v/>
      </c>
      <c r="BD796" s="9"/>
      <c r="BE796" s="9"/>
      <c r="BF796" s="9"/>
      <c r="BG796" s="9"/>
      <c r="BH796" s="9"/>
      <c r="BI796" s="9"/>
      <c r="BJ796" s="9"/>
      <c r="BK796" s="9"/>
      <c r="BL796" s="9"/>
      <c r="BM796" s="9"/>
      <c r="BN796" s="9"/>
      <c r="BO796" s="9"/>
      <c r="BP796" s="9"/>
      <c r="BQ796" s="9"/>
      <c r="BR796" s="9"/>
      <c r="BS796" s="9"/>
      <c r="BT796" s="9"/>
      <c r="BU796" s="9"/>
      <c r="BV796" s="9"/>
      <c r="BW796" s="9"/>
      <c r="BX796" s="9"/>
      <c r="BY796" s="9"/>
      <c r="BZ796" s="9"/>
      <c r="CA796" s="9"/>
      <c r="CB796" s="9"/>
      <c r="CC796" s="9"/>
      <c r="CD796" s="9"/>
      <c r="CE796" s="9"/>
      <c r="CF796" s="9"/>
      <c r="CG796" s="9"/>
      <c r="CH796" s="9"/>
      <c r="CI796" s="9"/>
      <c r="CJ796" s="9"/>
      <c r="CK796" s="9"/>
      <c r="CL796" s="9"/>
      <c r="CM796" s="9" t="str">
        <f>IF(A_remplir!U809&lt;&gt;"",A_remplir!U809,"")</f>
        <v/>
      </c>
      <c r="CN796" s="9" t="str">
        <f>IF(A_remplir!W809&lt;&gt;"",A_remplir!W809,"")</f>
        <v/>
      </c>
      <c r="CO796" s="36" t="str">
        <f t="shared" si="25"/>
        <v/>
      </c>
    </row>
    <row r="797" spans="1:93" x14ac:dyDescent="0.25">
      <c r="A797" s="9"/>
      <c r="B797" s="9"/>
      <c r="C797" s="9"/>
      <c r="D797" s="9"/>
      <c r="E797" s="9"/>
      <c r="F797" s="9" t="str">
        <f>IF(A797&lt;&gt;"",A_remplir!$B$3,"")</f>
        <v/>
      </c>
      <c r="G797" s="9"/>
      <c r="H797" s="9" t="str">
        <f>IFERROR(VLOOKUP(G797,DONNEES!$C$2:$D$4,2,FALSE),"")</f>
        <v/>
      </c>
      <c r="I797" s="9"/>
      <c r="J797" s="9" t="str">
        <f>IFERROR(VLOOKUP(I797,DONNEES!$A$2:$B$4,2,FALSE),"")</f>
        <v/>
      </c>
      <c r="K797" s="9"/>
      <c r="L797" s="9"/>
      <c r="M797" s="9"/>
      <c r="N797" s="9" t="str">
        <f>IF(IF(A_remplir!B810&lt;&gt;0,A_remplir!B810,A_remplir!D810)=0,"",IF(A_remplir!B810&lt;&gt;0,A_remplir!B810,A_remplir!D810))</f>
        <v/>
      </c>
      <c r="O797" s="9"/>
      <c r="P797" s="9"/>
      <c r="Q797" s="9"/>
      <c r="R797" s="9" t="str">
        <f>IF(A_remplir!L810&lt;&gt;0,A_remplir!L810,"")</f>
        <v/>
      </c>
      <c r="S797" s="9" t="str">
        <f t="shared" si="26"/>
        <v/>
      </c>
      <c r="T797" s="9" t="str">
        <f>IF(A_remplir!I810&lt;&gt;0,A_remplir!I810,"")</f>
        <v/>
      </c>
      <c r="U797" s="9"/>
      <c r="V797" s="39" t="str">
        <f>IF(BC797&lt;&gt;"",A_remplir!$B$6,"")</f>
        <v/>
      </c>
      <c r="W797" s="9"/>
      <c r="X797" s="9"/>
      <c r="Y797" s="9"/>
      <c r="Z797" s="9"/>
      <c r="AA797" s="9"/>
      <c r="AB797" s="9"/>
      <c r="AC797" s="9"/>
      <c r="AD797" s="9"/>
      <c r="AE797" s="9"/>
      <c r="AF797" s="9"/>
      <c r="AG797" s="9"/>
      <c r="AH797" s="9" t="str">
        <f>+IFERROR(VLOOKUP(AG797,DONNEES!M$6:$N796,2,0),"")</f>
        <v/>
      </c>
      <c r="AI797" s="9"/>
      <c r="AJ797" s="9" t="str">
        <f>IF(A_remplir!U810&lt;&gt;"",A_remplir!U810,"")</f>
        <v/>
      </c>
      <c r="AK797" s="9"/>
      <c r="AL797" s="9"/>
      <c r="AM797" s="9"/>
      <c r="AN797" s="9"/>
      <c r="AO797" s="9"/>
      <c r="AP797" s="9"/>
      <c r="AQ797" s="9"/>
      <c r="AR797" s="9"/>
      <c r="AS797" s="9"/>
      <c r="AT797" s="9"/>
      <c r="AU797" s="9"/>
      <c r="AV797" s="9"/>
      <c r="AW797" s="9"/>
      <c r="AX797" s="9"/>
      <c r="AY797" s="9"/>
      <c r="AZ797" s="9"/>
      <c r="BA797" s="9"/>
      <c r="BB797" s="9"/>
      <c r="BC797" s="44" t="str">
        <f>IF(AND(AC797&lt;&gt;"",AF797&lt;&gt;""),SUMPRODUCT((A_remplir!A810:A1799=A797)*A_remplir!D810:D1799),"")</f>
        <v/>
      </c>
      <c r="BD797" s="9"/>
      <c r="BE797" s="9"/>
      <c r="BF797" s="9"/>
      <c r="BG797" s="9"/>
      <c r="BH797" s="9"/>
      <c r="BI797" s="9"/>
      <c r="BJ797" s="9"/>
      <c r="BK797" s="9"/>
      <c r="BL797" s="9"/>
      <c r="BM797" s="9"/>
      <c r="BN797" s="9"/>
      <c r="BO797" s="9"/>
      <c r="BP797" s="9"/>
      <c r="BQ797" s="9"/>
      <c r="BR797" s="9"/>
      <c r="BS797" s="9"/>
      <c r="BT797" s="9"/>
      <c r="BU797" s="9"/>
      <c r="BV797" s="9"/>
      <c r="BW797" s="9"/>
      <c r="BX797" s="9"/>
      <c r="BY797" s="9"/>
      <c r="BZ797" s="9"/>
      <c r="CA797" s="9"/>
      <c r="CB797" s="9"/>
      <c r="CC797" s="9"/>
      <c r="CD797" s="9"/>
      <c r="CE797" s="9"/>
      <c r="CF797" s="9"/>
      <c r="CG797" s="9"/>
      <c r="CH797" s="9"/>
      <c r="CI797" s="9"/>
      <c r="CJ797" s="9"/>
      <c r="CK797" s="9"/>
      <c r="CL797" s="9"/>
      <c r="CM797" s="9" t="str">
        <f>IF(A_remplir!U810&lt;&gt;"",A_remplir!U810,"")</f>
        <v/>
      </c>
      <c r="CN797" s="9" t="str">
        <f>IF(A_remplir!W810&lt;&gt;"",A_remplir!W810,"")</f>
        <v/>
      </c>
      <c r="CO797" s="36" t="str">
        <f t="shared" si="25"/>
        <v/>
      </c>
    </row>
    <row r="798" spans="1:93" x14ac:dyDescent="0.25">
      <c r="A798" s="9"/>
      <c r="B798" s="9"/>
      <c r="C798" s="9"/>
      <c r="D798" s="9"/>
      <c r="E798" s="9"/>
      <c r="F798" s="9" t="str">
        <f>IF(A798&lt;&gt;"",A_remplir!$B$3,"")</f>
        <v/>
      </c>
      <c r="G798" s="9"/>
      <c r="H798" s="9" t="str">
        <f>IFERROR(VLOOKUP(G798,DONNEES!$C$2:$D$4,2,FALSE),"")</f>
        <v/>
      </c>
      <c r="I798" s="9"/>
      <c r="J798" s="9" t="str">
        <f>IFERROR(VLOOKUP(I798,DONNEES!$A$2:$B$4,2,FALSE),"")</f>
        <v/>
      </c>
      <c r="K798" s="9"/>
      <c r="L798" s="9"/>
      <c r="M798" s="9"/>
      <c r="N798" s="9" t="str">
        <f>IF(IF(A_remplir!B811&lt;&gt;0,A_remplir!B811,A_remplir!D811)=0,"",IF(A_remplir!B811&lt;&gt;0,A_remplir!B811,A_remplir!D811))</f>
        <v/>
      </c>
      <c r="O798" s="9"/>
      <c r="P798" s="9"/>
      <c r="Q798" s="9"/>
      <c r="R798" s="9" t="str">
        <f>IF(A_remplir!L811&lt;&gt;0,A_remplir!L811,"")</f>
        <v/>
      </c>
      <c r="S798" s="9" t="str">
        <f t="shared" si="26"/>
        <v/>
      </c>
      <c r="T798" s="9" t="str">
        <f>IF(A_remplir!I811&lt;&gt;0,A_remplir!I811,"")</f>
        <v/>
      </c>
      <c r="U798" s="9"/>
      <c r="V798" s="39" t="str">
        <f>IF(BC798&lt;&gt;"",A_remplir!$B$6,"")</f>
        <v/>
      </c>
      <c r="W798" s="9"/>
      <c r="X798" s="9"/>
      <c r="Y798" s="9"/>
      <c r="Z798" s="9"/>
      <c r="AA798" s="9"/>
      <c r="AB798" s="9"/>
      <c r="AC798" s="9"/>
      <c r="AD798" s="9"/>
      <c r="AE798" s="9"/>
      <c r="AF798" s="9"/>
      <c r="AG798" s="9"/>
      <c r="AH798" s="9" t="str">
        <f>+IFERROR(VLOOKUP(AG798,DONNEES!M$6:$N797,2,0),"")</f>
        <v/>
      </c>
      <c r="AI798" s="9"/>
      <c r="AJ798" s="9" t="str">
        <f>IF(A_remplir!U811&lt;&gt;"",A_remplir!U811,"")</f>
        <v/>
      </c>
      <c r="AK798" s="9"/>
      <c r="AL798" s="9"/>
      <c r="AM798" s="9"/>
      <c r="AN798" s="9"/>
      <c r="AO798" s="9"/>
      <c r="AP798" s="9"/>
      <c r="AQ798" s="9"/>
      <c r="AR798" s="9"/>
      <c r="AS798" s="9"/>
      <c r="AT798" s="9"/>
      <c r="AU798" s="9"/>
      <c r="AV798" s="9"/>
      <c r="AW798" s="9"/>
      <c r="AX798" s="9"/>
      <c r="AY798" s="9"/>
      <c r="AZ798" s="9"/>
      <c r="BA798" s="9"/>
      <c r="BB798" s="9"/>
      <c r="BC798" s="44" t="str">
        <f>IF(AND(AC798&lt;&gt;"",AF798&lt;&gt;""),SUMPRODUCT((A_remplir!A811:A1800=A798)*A_remplir!D811:D1800),"")</f>
        <v/>
      </c>
      <c r="BD798" s="9"/>
      <c r="BE798" s="9"/>
      <c r="BF798" s="9"/>
      <c r="BG798" s="9"/>
      <c r="BH798" s="9"/>
      <c r="BI798" s="9"/>
      <c r="BJ798" s="9"/>
      <c r="BK798" s="9"/>
      <c r="BL798" s="9"/>
      <c r="BM798" s="9"/>
      <c r="BN798" s="9"/>
      <c r="BO798" s="9"/>
      <c r="BP798" s="9"/>
      <c r="BQ798" s="9"/>
      <c r="BR798" s="9"/>
      <c r="BS798" s="9"/>
      <c r="BT798" s="9"/>
      <c r="BU798" s="9"/>
      <c r="BV798" s="9"/>
      <c r="BW798" s="9"/>
      <c r="BX798" s="9"/>
      <c r="BY798" s="9"/>
      <c r="BZ798" s="9"/>
      <c r="CA798" s="9"/>
      <c r="CB798" s="9"/>
      <c r="CC798" s="9"/>
      <c r="CD798" s="9"/>
      <c r="CE798" s="9"/>
      <c r="CF798" s="9"/>
      <c r="CG798" s="9"/>
      <c r="CH798" s="9"/>
      <c r="CI798" s="9"/>
      <c r="CJ798" s="9"/>
      <c r="CK798" s="9"/>
      <c r="CL798" s="9"/>
      <c r="CM798" s="9" t="str">
        <f>IF(A_remplir!U811&lt;&gt;"",A_remplir!U811,"")</f>
        <v/>
      </c>
      <c r="CN798" s="9" t="str">
        <f>IF(A_remplir!W811&lt;&gt;"",A_remplir!W811,"")</f>
        <v/>
      </c>
      <c r="CO798" s="36" t="str">
        <f t="shared" si="25"/>
        <v/>
      </c>
    </row>
    <row r="799" spans="1:93" x14ac:dyDescent="0.25">
      <c r="A799" s="9"/>
      <c r="B799" s="9"/>
      <c r="C799" s="9"/>
      <c r="D799" s="9"/>
      <c r="E799" s="9"/>
      <c r="F799" s="9" t="str">
        <f>IF(A799&lt;&gt;"",A_remplir!$B$3,"")</f>
        <v/>
      </c>
      <c r="G799" s="9"/>
      <c r="H799" s="9" t="str">
        <f>IFERROR(VLOOKUP(G799,DONNEES!$C$2:$D$4,2,FALSE),"")</f>
        <v/>
      </c>
      <c r="I799" s="9"/>
      <c r="J799" s="9" t="str">
        <f>IFERROR(VLOOKUP(I799,DONNEES!$A$2:$B$4,2,FALSE),"")</f>
        <v/>
      </c>
      <c r="K799" s="9"/>
      <c r="L799" s="9"/>
      <c r="M799" s="9"/>
      <c r="N799" s="9" t="str">
        <f>IF(IF(A_remplir!B812&lt;&gt;0,A_remplir!B812,A_remplir!D812)=0,"",IF(A_remplir!B812&lt;&gt;0,A_remplir!B812,A_remplir!D812))</f>
        <v/>
      </c>
      <c r="O799" s="9"/>
      <c r="P799" s="9"/>
      <c r="Q799" s="9"/>
      <c r="R799" s="9" t="str">
        <f>IF(A_remplir!L812&lt;&gt;0,A_remplir!L812,"")</f>
        <v/>
      </c>
      <c r="S799" s="9" t="str">
        <f t="shared" si="26"/>
        <v/>
      </c>
      <c r="T799" s="9" t="str">
        <f>IF(A_remplir!I812&lt;&gt;0,A_remplir!I812,"")</f>
        <v/>
      </c>
      <c r="U799" s="9"/>
      <c r="V799" s="39" t="str">
        <f>IF(BC799&lt;&gt;"",A_remplir!$B$6,"")</f>
        <v/>
      </c>
      <c r="W799" s="9"/>
      <c r="X799" s="9"/>
      <c r="Y799" s="9"/>
      <c r="Z799" s="9"/>
      <c r="AA799" s="9"/>
      <c r="AB799" s="9"/>
      <c r="AC799" s="9"/>
      <c r="AD799" s="9"/>
      <c r="AE799" s="9"/>
      <c r="AF799" s="9"/>
      <c r="AG799" s="9"/>
      <c r="AH799" s="9" t="str">
        <f>+IFERROR(VLOOKUP(AG799,DONNEES!M$6:$N798,2,0),"")</f>
        <v/>
      </c>
      <c r="AI799" s="9"/>
      <c r="AJ799" s="9" t="str">
        <f>IF(A_remplir!U812&lt;&gt;"",A_remplir!U812,"")</f>
        <v/>
      </c>
      <c r="AK799" s="9"/>
      <c r="AL799" s="9"/>
      <c r="AM799" s="9"/>
      <c r="AN799" s="9"/>
      <c r="AO799" s="9"/>
      <c r="AP799" s="9"/>
      <c r="AQ799" s="9"/>
      <c r="AR799" s="9"/>
      <c r="AS799" s="9"/>
      <c r="AT799" s="9"/>
      <c r="AU799" s="9"/>
      <c r="AV799" s="9"/>
      <c r="AW799" s="9"/>
      <c r="AX799" s="9"/>
      <c r="AY799" s="9"/>
      <c r="AZ799" s="9"/>
      <c r="BA799" s="9"/>
      <c r="BB799" s="9"/>
      <c r="BC799" s="44" t="str">
        <f>IF(AND(AC799&lt;&gt;"",AF799&lt;&gt;""),SUMPRODUCT((A_remplir!A812:A1801=A799)*A_remplir!D812:D1801),"")</f>
        <v/>
      </c>
      <c r="BD799" s="9"/>
      <c r="BE799" s="9"/>
      <c r="BF799" s="9"/>
      <c r="BG799" s="9"/>
      <c r="BH799" s="9"/>
      <c r="BI799" s="9"/>
      <c r="BJ799" s="9"/>
      <c r="BK799" s="9"/>
      <c r="BL799" s="9"/>
      <c r="BM799" s="9"/>
      <c r="BN799" s="9"/>
      <c r="BO799" s="9"/>
      <c r="BP799" s="9"/>
      <c r="BQ799" s="9"/>
      <c r="BR799" s="9"/>
      <c r="BS799" s="9"/>
      <c r="BT799" s="9"/>
      <c r="BU799" s="9"/>
      <c r="BV799" s="9"/>
      <c r="BW799" s="9"/>
      <c r="BX799" s="9"/>
      <c r="BY799" s="9"/>
      <c r="BZ799" s="9"/>
      <c r="CA799" s="9"/>
      <c r="CB799" s="9"/>
      <c r="CC799" s="9"/>
      <c r="CD799" s="9"/>
      <c r="CE799" s="9"/>
      <c r="CF799" s="9"/>
      <c r="CG799" s="9"/>
      <c r="CH799" s="9"/>
      <c r="CI799" s="9"/>
      <c r="CJ799" s="9"/>
      <c r="CK799" s="9"/>
      <c r="CL799" s="9"/>
      <c r="CM799" s="9" t="str">
        <f>IF(A_remplir!U812&lt;&gt;"",A_remplir!U812,"")</f>
        <v/>
      </c>
      <c r="CN799" s="9" t="str">
        <f>IF(A_remplir!W812&lt;&gt;"",A_remplir!W812,"")</f>
        <v/>
      </c>
      <c r="CO799" s="36" t="str">
        <f t="shared" si="25"/>
        <v/>
      </c>
    </row>
    <row r="800" spans="1:93" x14ac:dyDescent="0.25">
      <c r="A800" s="9"/>
      <c r="B800" s="9"/>
      <c r="C800" s="9"/>
      <c r="D800" s="9"/>
      <c r="E800" s="9"/>
      <c r="F800" s="9" t="str">
        <f>IF(A800&lt;&gt;"",A_remplir!$B$3,"")</f>
        <v/>
      </c>
      <c r="G800" s="9"/>
      <c r="H800" s="9" t="str">
        <f>IFERROR(VLOOKUP(G800,DONNEES!$C$2:$D$4,2,FALSE),"")</f>
        <v/>
      </c>
      <c r="I800" s="9"/>
      <c r="J800" s="9" t="str">
        <f>IFERROR(VLOOKUP(I800,DONNEES!$A$2:$B$4,2,FALSE),"")</f>
        <v/>
      </c>
      <c r="K800" s="9"/>
      <c r="L800" s="9"/>
      <c r="M800" s="9"/>
      <c r="N800" s="9" t="str">
        <f>IF(IF(A_remplir!B813&lt;&gt;0,A_remplir!B813,A_remplir!D813)=0,"",IF(A_remplir!B813&lt;&gt;0,A_remplir!B813,A_remplir!D813))</f>
        <v/>
      </c>
      <c r="O800" s="9"/>
      <c r="P800" s="9"/>
      <c r="Q800" s="9"/>
      <c r="R800" s="9" t="str">
        <f>IF(A_remplir!L813&lt;&gt;0,A_remplir!L813,"")</f>
        <v/>
      </c>
      <c r="S800" s="9" t="str">
        <f t="shared" si="26"/>
        <v/>
      </c>
      <c r="T800" s="9" t="str">
        <f>IF(A_remplir!I813&lt;&gt;0,A_remplir!I813,"")</f>
        <v/>
      </c>
      <c r="U800" s="9"/>
      <c r="V800" s="39" t="str">
        <f>IF(BC800&lt;&gt;"",A_remplir!$B$6,"")</f>
        <v/>
      </c>
      <c r="W800" s="9"/>
      <c r="X800" s="9"/>
      <c r="Y800" s="9"/>
      <c r="Z800" s="9"/>
      <c r="AA800" s="9"/>
      <c r="AB800" s="9"/>
      <c r="AC800" s="9"/>
      <c r="AD800" s="9"/>
      <c r="AE800" s="9"/>
      <c r="AF800" s="9"/>
      <c r="AG800" s="9"/>
      <c r="AH800" s="9" t="str">
        <f>+IFERROR(VLOOKUP(AG800,DONNEES!M$6:$N799,2,0),"")</f>
        <v/>
      </c>
      <c r="AI800" s="9"/>
      <c r="AJ800" s="9" t="str">
        <f>IF(A_remplir!U813&lt;&gt;"",A_remplir!U813,"")</f>
        <v/>
      </c>
      <c r="AK800" s="9"/>
      <c r="AL800" s="9"/>
      <c r="AM800" s="9"/>
      <c r="AN800" s="9"/>
      <c r="AO800" s="9"/>
      <c r="AP800" s="9"/>
      <c r="AQ800" s="9"/>
      <c r="AR800" s="9"/>
      <c r="AS800" s="9"/>
      <c r="AT800" s="9"/>
      <c r="AU800" s="9"/>
      <c r="AV800" s="9"/>
      <c r="AW800" s="9"/>
      <c r="AX800" s="9"/>
      <c r="AY800" s="9"/>
      <c r="AZ800" s="9"/>
      <c r="BA800" s="9"/>
      <c r="BB800" s="9"/>
      <c r="BC800" s="44" t="str">
        <f>IF(AND(AC800&lt;&gt;"",AF800&lt;&gt;""),SUMPRODUCT((A_remplir!A813:A1802=A800)*A_remplir!D813:D1802),"")</f>
        <v/>
      </c>
      <c r="BD800" s="9"/>
      <c r="BE800" s="9"/>
      <c r="BF800" s="9"/>
      <c r="BG800" s="9"/>
      <c r="BH800" s="9"/>
      <c r="BI800" s="9"/>
      <c r="BJ800" s="9"/>
      <c r="BK800" s="9"/>
      <c r="BL800" s="9"/>
      <c r="BM800" s="9"/>
      <c r="BN800" s="9"/>
      <c r="BO800" s="9"/>
      <c r="BP800" s="9"/>
      <c r="BQ800" s="9"/>
      <c r="BR800" s="9"/>
      <c r="BS800" s="9"/>
      <c r="BT800" s="9"/>
      <c r="BU800" s="9"/>
      <c r="BV800" s="9"/>
      <c r="BW800" s="9"/>
      <c r="BX800" s="9"/>
      <c r="BY800" s="9"/>
      <c r="BZ800" s="9"/>
      <c r="CA800" s="9"/>
      <c r="CB800" s="9"/>
      <c r="CC800" s="9"/>
      <c r="CD800" s="9"/>
      <c r="CE800" s="9"/>
      <c r="CF800" s="9"/>
      <c r="CG800" s="9"/>
      <c r="CH800" s="9"/>
      <c r="CI800" s="9"/>
      <c r="CJ800" s="9"/>
      <c r="CK800" s="9"/>
      <c r="CL800" s="9"/>
      <c r="CM800" s="9" t="str">
        <f>IF(A_remplir!U813&lt;&gt;"",A_remplir!U813,"")</f>
        <v/>
      </c>
      <c r="CN800" s="9" t="str">
        <f>IF(A_remplir!W813&lt;&gt;"",A_remplir!W813,"")</f>
        <v/>
      </c>
      <c r="CO800" s="36" t="str">
        <f t="shared" si="25"/>
        <v/>
      </c>
    </row>
    <row r="801" spans="1:93" x14ac:dyDescent="0.25">
      <c r="A801" s="9"/>
      <c r="B801" s="9"/>
      <c r="C801" s="9"/>
      <c r="D801" s="9"/>
      <c r="E801" s="9"/>
      <c r="F801" s="9" t="str">
        <f>IF(A801&lt;&gt;"",A_remplir!$B$3,"")</f>
        <v/>
      </c>
      <c r="G801" s="9"/>
      <c r="H801" s="9" t="str">
        <f>IFERROR(VLOOKUP(G801,DONNEES!$C$2:$D$4,2,FALSE),"")</f>
        <v/>
      </c>
      <c r="I801" s="9"/>
      <c r="J801" s="9" t="str">
        <f>IFERROR(VLOOKUP(I801,DONNEES!$A$2:$B$4,2,FALSE),"")</f>
        <v/>
      </c>
      <c r="K801" s="9"/>
      <c r="L801" s="9"/>
      <c r="M801" s="9"/>
      <c r="N801" s="9" t="str">
        <f>IF(IF(A_remplir!B814&lt;&gt;0,A_remplir!B814,A_remplir!D814)=0,"",IF(A_remplir!B814&lt;&gt;0,A_remplir!B814,A_remplir!D814))</f>
        <v/>
      </c>
      <c r="O801" s="9"/>
      <c r="P801" s="9"/>
      <c r="Q801" s="9"/>
      <c r="R801" s="9" t="str">
        <f>IF(A_remplir!L814&lt;&gt;0,A_remplir!L814,"")</f>
        <v/>
      </c>
      <c r="S801" s="9" t="str">
        <f t="shared" si="26"/>
        <v/>
      </c>
      <c r="T801" s="9" t="str">
        <f>IF(A_remplir!I814&lt;&gt;0,A_remplir!I814,"")</f>
        <v/>
      </c>
      <c r="U801" s="9"/>
      <c r="V801" s="39" t="str">
        <f>IF(BC801&lt;&gt;"",A_remplir!$B$6,"")</f>
        <v/>
      </c>
      <c r="W801" s="9"/>
      <c r="X801" s="9"/>
      <c r="Y801" s="9"/>
      <c r="Z801" s="9"/>
      <c r="AA801" s="9"/>
      <c r="AB801" s="9"/>
      <c r="AC801" s="9"/>
      <c r="AD801" s="9"/>
      <c r="AE801" s="9"/>
      <c r="AF801" s="9"/>
      <c r="AG801" s="9"/>
      <c r="AH801" s="9" t="str">
        <f>+IFERROR(VLOOKUP(AG801,DONNEES!M$6:$N800,2,0),"")</f>
        <v/>
      </c>
      <c r="AI801" s="9"/>
      <c r="AJ801" s="9" t="str">
        <f>IF(A_remplir!U814&lt;&gt;"",A_remplir!U814,"")</f>
        <v/>
      </c>
      <c r="AK801" s="9"/>
      <c r="AL801" s="9"/>
      <c r="AM801" s="9"/>
      <c r="AN801" s="9"/>
      <c r="AO801" s="9"/>
      <c r="AP801" s="9"/>
      <c r="AQ801" s="9"/>
      <c r="AR801" s="9"/>
      <c r="AS801" s="9"/>
      <c r="AT801" s="9"/>
      <c r="AU801" s="9"/>
      <c r="AV801" s="9"/>
      <c r="AW801" s="9"/>
      <c r="AX801" s="9"/>
      <c r="AY801" s="9"/>
      <c r="AZ801" s="9"/>
      <c r="BA801" s="9"/>
      <c r="BB801" s="9"/>
      <c r="BC801" s="44" t="str">
        <f>IF(AND(AC801&lt;&gt;"",AF801&lt;&gt;""),SUMPRODUCT((A_remplir!A814:A1803=A801)*A_remplir!D814:D1803),"")</f>
        <v/>
      </c>
      <c r="BD801" s="9"/>
      <c r="BE801" s="9"/>
      <c r="BF801" s="9"/>
      <c r="BG801" s="9"/>
      <c r="BH801" s="9"/>
      <c r="BI801" s="9"/>
      <c r="BJ801" s="9"/>
      <c r="BK801" s="9"/>
      <c r="BL801" s="9"/>
      <c r="BM801" s="9"/>
      <c r="BN801" s="9"/>
      <c r="BO801" s="9"/>
      <c r="BP801" s="9"/>
      <c r="BQ801" s="9"/>
      <c r="BR801" s="9"/>
      <c r="BS801" s="9"/>
      <c r="BT801" s="9"/>
      <c r="BU801" s="9"/>
      <c r="BV801" s="9"/>
      <c r="BW801" s="9"/>
      <c r="BX801" s="9"/>
      <c r="BY801" s="9"/>
      <c r="BZ801" s="9"/>
      <c r="CA801" s="9"/>
      <c r="CB801" s="9"/>
      <c r="CC801" s="9"/>
      <c r="CD801" s="9"/>
      <c r="CE801" s="9"/>
      <c r="CF801" s="9"/>
      <c r="CG801" s="9"/>
      <c r="CH801" s="9"/>
      <c r="CI801" s="9"/>
      <c r="CJ801" s="9"/>
      <c r="CK801" s="9"/>
      <c r="CL801" s="9"/>
      <c r="CM801" s="9" t="str">
        <f>IF(A_remplir!U814&lt;&gt;"",A_remplir!U814,"")</f>
        <v/>
      </c>
      <c r="CN801" s="9" t="str">
        <f>IF(A_remplir!W814&lt;&gt;"",A_remplir!W814,"")</f>
        <v/>
      </c>
      <c r="CO801" s="36" t="str">
        <f t="shared" si="25"/>
        <v/>
      </c>
    </row>
    <row r="802" spans="1:93" x14ac:dyDescent="0.25">
      <c r="A802" s="9"/>
      <c r="B802" s="9"/>
      <c r="C802" s="9"/>
      <c r="D802" s="9"/>
      <c r="E802" s="9"/>
      <c r="F802" s="9" t="str">
        <f>IF(A802&lt;&gt;"",A_remplir!$B$3,"")</f>
        <v/>
      </c>
      <c r="G802" s="9"/>
      <c r="H802" s="9" t="str">
        <f>IFERROR(VLOOKUP(G802,DONNEES!$C$2:$D$4,2,FALSE),"")</f>
        <v/>
      </c>
      <c r="I802" s="9"/>
      <c r="J802" s="9" t="str">
        <f>IFERROR(VLOOKUP(I802,DONNEES!$A$2:$B$4,2,FALSE),"")</f>
        <v/>
      </c>
      <c r="K802" s="9"/>
      <c r="L802" s="9"/>
      <c r="M802" s="9"/>
      <c r="N802" s="9" t="str">
        <f>IF(IF(A_remplir!B815&lt;&gt;0,A_remplir!B815,A_remplir!D815)=0,"",IF(A_remplir!B815&lt;&gt;0,A_remplir!B815,A_remplir!D815))</f>
        <v/>
      </c>
      <c r="O802" s="9"/>
      <c r="P802" s="9"/>
      <c r="Q802" s="9"/>
      <c r="R802" s="9" t="str">
        <f>IF(A_remplir!L815&lt;&gt;0,A_remplir!L815,"")</f>
        <v/>
      </c>
      <c r="S802" s="9" t="str">
        <f t="shared" si="26"/>
        <v/>
      </c>
      <c r="T802" s="9" t="str">
        <f>IF(A_remplir!I815&lt;&gt;0,A_remplir!I815,"")</f>
        <v/>
      </c>
      <c r="U802" s="9"/>
      <c r="V802" s="39" t="str">
        <f>IF(BC802&lt;&gt;"",A_remplir!$B$6,"")</f>
        <v/>
      </c>
      <c r="W802" s="9"/>
      <c r="X802" s="9"/>
      <c r="Y802" s="9"/>
      <c r="Z802" s="9"/>
      <c r="AA802" s="9"/>
      <c r="AB802" s="9"/>
      <c r="AC802" s="9"/>
      <c r="AD802" s="9"/>
      <c r="AE802" s="9"/>
      <c r="AF802" s="9"/>
      <c r="AG802" s="9"/>
      <c r="AH802" s="9" t="str">
        <f>+IFERROR(VLOOKUP(AG802,DONNEES!M$6:$N801,2,0),"")</f>
        <v/>
      </c>
      <c r="AI802" s="9"/>
      <c r="AJ802" s="9" t="str">
        <f>IF(A_remplir!U815&lt;&gt;"",A_remplir!U815,"")</f>
        <v/>
      </c>
      <c r="AK802" s="9"/>
      <c r="AL802" s="9"/>
      <c r="AM802" s="9"/>
      <c r="AN802" s="9"/>
      <c r="AO802" s="9"/>
      <c r="AP802" s="9"/>
      <c r="AQ802" s="9"/>
      <c r="AR802" s="9"/>
      <c r="AS802" s="9"/>
      <c r="AT802" s="9"/>
      <c r="AU802" s="9"/>
      <c r="AV802" s="9"/>
      <c r="AW802" s="9"/>
      <c r="AX802" s="9"/>
      <c r="AY802" s="9"/>
      <c r="AZ802" s="9"/>
      <c r="BA802" s="9"/>
      <c r="BB802" s="9"/>
      <c r="BC802" s="44" t="str">
        <f>IF(AND(AC802&lt;&gt;"",AF802&lt;&gt;""),SUMPRODUCT((A_remplir!A815:A1804=A802)*A_remplir!D815:D1804),"")</f>
        <v/>
      </c>
      <c r="BD802" s="9"/>
      <c r="BE802" s="9"/>
      <c r="BF802" s="9"/>
      <c r="BG802" s="9"/>
      <c r="BH802" s="9"/>
      <c r="BI802" s="9"/>
      <c r="BJ802" s="9"/>
      <c r="BK802" s="9"/>
      <c r="BL802" s="9"/>
      <c r="BM802" s="9"/>
      <c r="BN802" s="9"/>
      <c r="BO802" s="9"/>
      <c r="BP802" s="9"/>
      <c r="BQ802" s="9"/>
      <c r="BR802" s="9"/>
      <c r="BS802" s="9"/>
      <c r="BT802" s="9"/>
      <c r="BU802" s="9"/>
      <c r="BV802" s="9"/>
      <c r="BW802" s="9"/>
      <c r="BX802" s="9"/>
      <c r="BY802" s="9"/>
      <c r="BZ802" s="9"/>
      <c r="CA802" s="9"/>
      <c r="CB802" s="9"/>
      <c r="CC802" s="9"/>
      <c r="CD802" s="9"/>
      <c r="CE802" s="9"/>
      <c r="CF802" s="9"/>
      <c r="CG802" s="9"/>
      <c r="CH802" s="9"/>
      <c r="CI802" s="9"/>
      <c r="CJ802" s="9"/>
      <c r="CK802" s="9"/>
      <c r="CL802" s="9"/>
      <c r="CM802" s="9" t="str">
        <f>IF(A_remplir!U815&lt;&gt;"",A_remplir!U815,"")</f>
        <v/>
      </c>
      <c r="CN802" s="9" t="str">
        <f>IF(A_remplir!W815&lt;&gt;"",A_remplir!W815,"")</f>
        <v/>
      </c>
      <c r="CO802" s="36" t="str">
        <f t="shared" si="25"/>
        <v/>
      </c>
    </row>
    <row r="803" spans="1:93" x14ac:dyDescent="0.25">
      <c r="A803" s="9"/>
      <c r="B803" s="9"/>
      <c r="C803" s="9"/>
      <c r="D803" s="9"/>
      <c r="E803" s="9"/>
      <c r="F803" s="9" t="str">
        <f>IF(A803&lt;&gt;"",A_remplir!$B$3,"")</f>
        <v/>
      </c>
      <c r="G803" s="9"/>
      <c r="H803" s="9" t="str">
        <f>IFERROR(VLOOKUP(G803,DONNEES!$C$2:$D$4,2,FALSE),"")</f>
        <v/>
      </c>
      <c r="I803" s="9"/>
      <c r="J803" s="9" t="str">
        <f>IFERROR(VLOOKUP(I803,DONNEES!$A$2:$B$4,2,FALSE),"")</f>
        <v/>
      </c>
      <c r="K803" s="9"/>
      <c r="L803" s="9"/>
      <c r="M803" s="9"/>
      <c r="N803" s="9" t="str">
        <f>IF(IF(A_remplir!B816&lt;&gt;0,A_remplir!B816,A_remplir!D816)=0,"",IF(A_remplir!B816&lt;&gt;0,A_remplir!B816,A_remplir!D816))</f>
        <v/>
      </c>
      <c r="O803" s="9"/>
      <c r="P803" s="9"/>
      <c r="Q803" s="9"/>
      <c r="R803" s="9" t="str">
        <f>IF(A_remplir!L816&lt;&gt;0,A_remplir!L816,"")</f>
        <v/>
      </c>
      <c r="S803" s="9" t="str">
        <f t="shared" si="26"/>
        <v/>
      </c>
      <c r="T803" s="9" t="str">
        <f>IF(A_remplir!I816&lt;&gt;0,A_remplir!I816,"")</f>
        <v/>
      </c>
      <c r="U803" s="9"/>
      <c r="V803" s="39" t="str">
        <f>IF(BC803&lt;&gt;"",A_remplir!$B$6,"")</f>
        <v/>
      </c>
      <c r="W803" s="9"/>
      <c r="X803" s="9"/>
      <c r="Y803" s="9"/>
      <c r="Z803" s="9"/>
      <c r="AA803" s="9"/>
      <c r="AB803" s="9"/>
      <c r="AC803" s="9"/>
      <c r="AD803" s="9"/>
      <c r="AE803" s="9"/>
      <c r="AF803" s="9"/>
      <c r="AG803" s="9"/>
      <c r="AH803" s="9" t="str">
        <f>+IFERROR(VLOOKUP(AG803,DONNEES!M$6:$N802,2,0),"")</f>
        <v/>
      </c>
      <c r="AI803" s="9"/>
      <c r="AJ803" s="9" t="str">
        <f>IF(A_remplir!U816&lt;&gt;"",A_remplir!U816,"")</f>
        <v/>
      </c>
      <c r="AK803" s="9"/>
      <c r="AL803" s="9"/>
      <c r="AM803" s="9"/>
      <c r="AN803" s="9"/>
      <c r="AO803" s="9"/>
      <c r="AP803" s="9"/>
      <c r="AQ803" s="9"/>
      <c r="AR803" s="9"/>
      <c r="AS803" s="9"/>
      <c r="AT803" s="9"/>
      <c r="AU803" s="9"/>
      <c r="AV803" s="9"/>
      <c r="AW803" s="9"/>
      <c r="AX803" s="9"/>
      <c r="AY803" s="9"/>
      <c r="AZ803" s="9"/>
      <c r="BA803" s="9"/>
      <c r="BB803" s="9"/>
      <c r="BC803" s="44" t="str">
        <f>IF(AND(AC803&lt;&gt;"",AF803&lt;&gt;""),SUMPRODUCT((A_remplir!A816:A1805=A803)*A_remplir!D816:D1805),"")</f>
        <v/>
      </c>
      <c r="BD803" s="9"/>
      <c r="BE803" s="9"/>
      <c r="BF803" s="9"/>
      <c r="BG803" s="9"/>
      <c r="BH803" s="9"/>
      <c r="BI803" s="9"/>
      <c r="BJ803" s="9"/>
      <c r="BK803" s="9"/>
      <c r="BL803" s="9"/>
      <c r="BM803" s="9"/>
      <c r="BN803" s="9"/>
      <c r="BO803" s="9"/>
      <c r="BP803" s="9"/>
      <c r="BQ803" s="9"/>
      <c r="BR803" s="9"/>
      <c r="BS803" s="9"/>
      <c r="BT803" s="9"/>
      <c r="BU803" s="9"/>
      <c r="BV803" s="9"/>
      <c r="BW803" s="9"/>
      <c r="BX803" s="9"/>
      <c r="BY803" s="9"/>
      <c r="BZ803" s="9"/>
      <c r="CA803" s="9"/>
      <c r="CB803" s="9"/>
      <c r="CC803" s="9"/>
      <c r="CD803" s="9"/>
      <c r="CE803" s="9"/>
      <c r="CF803" s="9"/>
      <c r="CG803" s="9"/>
      <c r="CH803" s="9"/>
      <c r="CI803" s="9"/>
      <c r="CJ803" s="9"/>
      <c r="CK803" s="9"/>
      <c r="CL803" s="9"/>
      <c r="CM803" s="9" t="str">
        <f>IF(A_remplir!U816&lt;&gt;"",A_remplir!U816,"")</f>
        <v/>
      </c>
      <c r="CN803" s="9" t="str">
        <f>IF(A_remplir!W816&lt;&gt;"",A_remplir!W816,"")</f>
        <v/>
      </c>
      <c r="CO803" s="36" t="str">
        <f t="shared" si="25"/>
        <v/>
      </c>
    </row>
    <row r="804" spans="1:93" x14ac:dyDescent="0.25">
      <c r="A804" s="9"/>
      <c r="B804" s="9"/>
      <c r="C804" s="9"/>
      <c r="D804" s="9"/>
      <c r="E804" s="9"/>
      <c r="F804" s="9" t="str">
        <f>IF(A804&lt;&gt;"",A_remplir!$B$3,"")</f>
        <v/>
      </c>
      <c r="G804" s="9"/>
      <c r="H804" s="9" t="str">
        <f>IFERROR(VLOOKUP(G804,DONNEES!$C$2:$D$4,2,FALSE),"")</f>
        <v/>
      </c>
      <c r="I804" s="9"/>
      <c r="J804" s="9" t="str">
        <f>IFERROR(VLOOKUP(I804,DONNEES!$A$2:$B$4,2,FALSE),"")</f>
        <v/>
      </c>
      <c r="K804" s="9"/>
      <c r="L804" s="9"/>
      <c r="M804" s="9"/>
      <c r="N804" s="9" t="str">
        <f>IF(IF(A_remplir!B817&lt;&gt;0,A_remplir!B817,A_remplir!D817)=0,"",IF(A_remplir!B817&lt;&gt;0,A_remplir!B817,A_remplir!D817))</f>
        <v/>
      </c>
      <c r="O804" s="9"/>
      <c r="P804" s="9"/>
      <c r="Q804" s="9"/>
      <c r="R804" s="9" t="str">
        <f>IF(A_remplir!L817&lt;&gt;0,A_remplir!L817,"")</f>
        <v/>
      </c>
      <c r="S804" s="9" t="str">
        <f t="shared" si="26"/>
        <v/>
      </c>
      <c r="T804" s="9" t="str">
        <f>IF(A_remplir!I817&lt;&gt;0,A_remplir!I817,"")</f>
        <v/>
      </c>
      <c r="U804" s="9"/>
      <c r="V804" s="39" t="str">
        <f>IF(BC804&lt;&gt;"",A_remplir!$B$6,"")</f>
        <v/>
      </c>
      <c r="W804" s="9"/>
      <c r="X804" s="9"/>
      <c r="Y804" s="9"/>
      <c r="Z804" s="9"/>
      <c r="AA804" s="9"/>
      <c r="AB804" s="9"/>
      <c r="AC804" s="9"/>
      <c r="AD804" s="9"/>
      <c r="AE804" s="9"/>
      <c r="AF804" s="9"/>
      <c r="AG804" s="9"/>
      <c r="AH804" s="9" t="str">
        <f>+IFERROR(VLOOKUP(AG804,DONNEES!M$6:$N803,2,0),"")</f>
        <v/>
      </c>
      <c r="AI804" s="9"/>
      <c r="AJ804" s="9" t="str">
        <f>IF(A_remplir!U817&lt;&gt;"",A_remplir!U817,"")</f>
        <v/>
      </c>
      <c r="AK804" s="9"/>
      <c r="AL804" s="9"/>
      <c r="AM804" s="9"/>
      <c r="AN804" s="9"/>
      <c r="AO804" s="9"/>
      <c r="AP804" s="9"/>
      <c r="AQ804" s="9"/>
      <c r="AR804" s="9"/>
      <c r="AS804" s="9"/>
      <c r="AT804" s="9"/>
      <c r="AU804" s="9"/>
      <c r="AV804" s="9"/>
      <c r="AW804" s="9"/>
      <c r="AX804" s="9"/>
      <c r="AY804" s="9"/>
      <c r="AZ804" s="9"/>
      <c r="BA804" s="9"/>
      <c r="BB804" s="9"/>
      <c r="BC804" s="44" t="str">
        <f>IF(AND(AC804&lt;&gt;"",AF804&lt;&gt;""),SUMPRODUCT((A_remplir!A817:A1806=A804)*A_remplir!D817:D1806),"")</f>
        <v/>
      </c>
      <c r="BD804" s="9"/>
      <c r="BE804" s="9"/>
      <c r="BF804" s="9"/>
      <c r="BG804" s="9"/>
      <c r="BH804" s="9"/>
      <c r="BI804" s="9"/>
      <c r="BJ804" s="9"/>
      <c r="BK804" s="9"/>
      <c r="BL804" s="9"/>
      <c r="BM804" s="9"/>
      <c r="BN804" s="9"/>
      <c r="BO804" s="9"/>
      <c r="BP804" s="9"/>
      <c r="BQ804" s="9"/>
      <c r="BR804" s="9"/>
      <c r="BS804" s="9"/>
      <c r="BT804" s="9"/>
      <c r="BU804" s="9"/>
      <c r="BV804" s="9"/>
      <c r="BW804" s="9"/>
      <c r="BX804" s="9"/>
      <c r="BY804" s="9"/>
      <c r="BZ804" s="9"/>
      <c r="CA804" s="9"/>
      <c r="CB804" s="9"/>
      <c r="CC804" s="9"/>
      <c r="CD804" s="9"/>
      <c r="CE804" s="9"/>
      <c r="CF804" s="9"/>
      <c r="CG804" s="9"/>
      <c r="CH804" s="9"/>
      <c r="CI804" s="9"/>
      <c r="CJ804" s="9"/>
      <c r="CK804" s="9"/>
      <c r="CL804" s="9"/>
      <c r="CM804" s="9" t="str">
        <f>IF(A_remplir!U817&lt;&gt;"",A_remplir!U817,"")</f>
        <v/>
      </c>
      <c r="CN804" s="9" t="str">
        <f>IF(A_remplir!W817&lt;&gt;"",A_remplir!W817,"")</f>
        <v/>
      </c>
      <c r="CO804" s="36" t="str">
        <f t="shared" si="25"/>
        <v/>
      </c>
    </row>
    <row r="805" spans="1:93" x14ac:dyDescent="0.25">
      <c r="A805" s="9"/>
      <c r="B805" s="9"/>
      <c r="C805" s="9"/>
      <c r="D805" s="9"/>
      <c r="E805" s="9"/>
      <c r="F805" s="9" t="str">
        <f>IF(A805&lt;&gt;"",A_remplir!$B$3,"")</f>
        <v/>
      </c>
      <c r="G805" s="9"/>
      <c r="H805" s="9" t="str">
        <f>IFERROR(VLOOKUP(G805,DONNEES!$C$2:$D$4,2,FALSE),"")</f>
        <v/>
      </c>
      <c r="I805" s="9"/>
      <c r="J805" s="9" t="str">
        <f>IFERROR(VLOOKUP(I805,DONNEES!$A$2:$B$4,2,FALSE),"")</f>
        <v/>
      </c>
      <c r="K805" s="9"/>
      <c r="L805" s="9"/>
      <c r="M805" s="9"/>
      <c r="N805" s="9" t="str">
        <f>IF(IF(A_remplir!B818&lt;&gt;0,A_remplir!B818,A_remplir!D818)=0,"",IF(A_remplir!B818&lt;&gt;0,A_remplir!B818,A_remplir!D818))</f>
        <v/>
      </c>
      <c r="O805" s="9"/>
      <c r="P805" s="9"/>
      <c r="Q805" s="9"/>
      <c r="R805" s="9" t="str">
        <f>IF(A_remplir!L818&lt;&gt;0,A_remplir!L818,"")</f>
        <v/>
      </c>
      <c r="S805" s="9" t="str">
        <f t="shared" si="26"/>
        <v/>
      </c>
      <c r="T805" s="9" t="str">
        <f>IF(A_remplir!I818&lt;&gt;0,A_remplir!I818,"")</f>
        <v/>
      </c>
      <c r="U805" s="9"/>
      <c r="V805" s="39" t="str">
        <f>IF(BC805&lt;&gt;"",A_remplir!$B$6,"")</f>
        <v/>
      </c>
      <c r="W805" s="9"/>
      <c r="X805" s="9"/>
      <c r="Y805" s="9"/>
      <c r="Z805" s="9"/>
      <c r="AA805" s="9"/>
      <c r="AB805" s="9"/>
      <c r="AC805" s="9"/>
      <c r="AD805" s="9"/>
      <c r="AE805" s="9"/>
      <c r="AF805" s="9"/>
      <c r="AG805" s="9"/>
      <c r="AH805" s="9" t="str">
        <f>+IFERROR(VLOOKUP(AG805,DONNEES!M$6:$N804,2,0),"")</f>
        <v/>
      </c>
      <c r="AI805" s="9"/>
      <c r="AJ805" s="9" t="str">
        <f>IF(A_remplir!U818&lt;&gt;"",A_remplir!U818,"")</f>
        <v/>
      </c>
      <c r="AK805" s="9"/>
      <c r="AL805" s="9"/>
      <c r="AM805" s="9"/>
      <c r="AN805" s="9"/>
      <c r="AO805" s="9"/>
      <c r="AP805" s="9"/>
      <c r="AQ805" s="9"/>
      <c r="AR805" s="9"/>
      <c r="AS805" s="9"/>
      <c r="AT805" s="9"/>
      <c r="AU805" s="9"/>
      <c r="AV805" s="9"/>
      <c r="AW805" s="9"/>
      <c r="AX805" s="9"/>
      <c r="AY805" s="9"/>
      <c r="AZ805" s="9"/>
      <c r="BA805" s="9"/>
      <c r="BB805" s="9"/>
      <c r="BC805" s="44" t="str">
        <f>IF(AND(AC805&lt;&gt;"",AF805&lt;&gt;""),SUMPRODUCT((A_remplir!A818:A1807=A805)*A_remplir!D818:D1807),"")</f>
        <v/>
      </c>
      <c r="BD805" s="9"/>
      <c r="BE805" s="9"/>
      <c r="BF805" s="9"/>
      <c r="BG805" s="9"/>
      <c r="BH805" s="9"/>
      <c r="BI805" s="9"/>
      <c r="BJ805" s="9"/>
      <c r="BK805" s="9"/>
      <c r="BL805" s="9"/>
      <c r="BM805" s="9"/>
      <c r="BN805" s="9"/>
      <c r="BO805" s="9"/>
      <c r="BP805" s="9"/>
      <c r="BQ805" s="9"/>
      <c r="BR805" s="9"/>
      <c r="BS805" s="9"/>
      <c r="BT805" s="9"/>
      <c r="BU805" s="9"/>
      <c r="BV805" s="9"/>
      <c r="BW805" s="9"/>
      <c r="BX805" s="9"/>
      <c r="BY805" s="9"/>
      <c r="BZ805" s="9"/>
      <c r="CA805" s="9"/>
      <c r="CB805" s="9"/>
      <c r="CC805" s="9"/>
      <c r="CD805" s="9"/>
      <c r="CE805" s="9"/>
      <c r="CF805" s="9"/>
      <c r="CG805" s="9"/>
      <c r="CH805" s="9"/>
      <c r="CI805" s="9"/>
      <c r="CJ805" s="9"/>
      <c r="CK805" s="9"/>
      <c r="CL805" s="9"/>
      <c r="CM805" s="9" t="str">
        <f>IF(A_remplir!U818&lt;&gt;"",A_remplir!U818,"")</f>
        <v/>
      </c>
      <c r="CN805" s="9" t="str">
        <f>IF(A_remplir!W818&lt;&gt;"",A_remplir!W818,"")</f>
        <v/>
      </c>
      <c r="CO805" s="36" t="str">
        <f t="shared" si="25"/>
        <v/>
      </c>
    </row>
    <row r="806" spans="1:93" x14ac:dyDescent="0.25">
      <c r="A806" s="9"/>
      <c r="B806" s="9"/>
      <c r="C806" s="9"/>
      <c r="D806" s="9"/>
      <c r="E806" s="9"/>
      <c r="F806" s="9" t="str">
        <f>IF(A806&lt;&gt;"",A_remplir!$B$3,"")</f>
        <v/>
      </c>
      <c r="G806" s="9"/>
      <c r="H806" s="9" t="str">
        <f>IFERROR(VLOOKUP(G806,DONNEES!$C$2:$D$4,2,FALSE),"")</f>
        <v/>
      </c>
      <c r="I806" s="9"/>
      <c r="J806" s="9" t="str">
        <f>IFERROR(VLOOKUP(I806,DONNEES!$A$2:$B$4,2,FALSE),"")</f>
        <v/>
      </c>
      <c r="K806" s="9"/>
      <c r="L806" s="9"/>
      <c r="M806" s="9"/>
      <c r="N806" s="9" t="str">
        <f>IF(IF(A_remplir!B819&lt;&gt;0,A_remplir!B819,A_remplir!D819)=0,"",IF(A_remplir!B819&lt;&gt;0,A_remplir!B819,A_remplir!D819))</f>
        <v/>
      </c>
      <c r="O806" s="9"/>
      <c r="P806" s="9"/>
      <c r="Q806" s="9"/>
      <c r="R806" s="9" t="str">
        <f>IF(A_remplir!L819&lt;&gt;0,A_remplir!L819,"")</f>
        <v/>
      </c>
      <c r="S806" s="9" t="str">
        <f t="shared" si="26"/>
        <v/>
      </c>
      <c r="T806" s="9" t="str">
        <f>IF(A_remplir!I819&lt;&gt;0,A_remplir!I819,"")</f>
        <v/>
      </c>
      <c r="U806" s="9"/>
      <c r="V806" s="39" t="str">
        <f>IF(BC806&lt;&gt;"",A_remplir!$B$6,"")</f>
        <v/>
      </c>
      <c r="W806" s="9"/>
      <c r="X806" s="9"/>
      <c r="Y806" s="9"/>
      <c r="Z806" s="9"/>
      <c r="AA806" s="9"/>
      <c r="AB806" s="9"/>
      <c r="AC806" s="9"/>
      <c r="AD806" s="9"/>
      <c r="AE806" s="9"/>
      <c r="AF806" s="9"/>
      <c r="AG806" s="9"/>
      <c r="AH806" s="9" t="str">
        <f>+IFERROR(VLOOKUP(AG806,DONNEES!M$6:$N805,2,0),"")</f>
        <v/>
      </c>
      <c r="AI806" s="9"/>
      <c r="AJ806" s="9" t="str">
        <f>IF(A_remplir!U819&lt;&gt;"",A_remplir!U819,"")</f>
        <v/>
      </c>
      <c r="AK806" s="9"/>
      <c r="AL806" s="9"/>
      <c r="AM806" s="9"/>
      <c r="AN806" s="9"/>
      <c r="AO806" s="9"/>
      <c r="AP806" s="9"/>
      <c r="AQ806" s="9"/>
      <c r="AR806" s="9"/>
      <c r="AS806" s="9"/>
      <c r="AT806" s="9"/>
      <c r="AU806" s="9"/>
      <c r="AV806" s="9"/>
      <c r="AW806" s="9"/>
      <c r="AX806" s="9"/>
      <c r="AY806" s="9"/>
      <c r="AZ806" s="9"/>
      <c r="BA806" s="9"/>
      <c r="BB806" s="9"/>
      <c r="BC806" s="44" t="str">
        <f>IF(AND(AC806&lt;&gt;"",AF806&lt;&gt;""),SUMPRODUCT((A_remplir!A819:A1808=A806)*A_remplir!D819:D1808),"")</f>
        <v/>
      </c>
      <c r="BD806" s="9"/>
      <c r="BE806" s="9"/>
      <c r="BF806" s="9"/>
      <c r="BG806" s="9"/>
      <c r="BH806" s="9"/>
      <c r="BI806" s="9"/>
      <c r="BJ806" s="9"/>
      <c r="BK806" s="9"/>
      <c r="BL806" s="9"/>
      <c r="BM806" s="9"/>
      <c r="BN806" s="9"/>
      <c r="BO806" s="9"/>
      <c r="BP806" s="9"/>
      <c r="BQ806" s="9"/>
      <c r="BR806" s="9"/>
      <c r="BS806" s="9"/>
      <c r="BT806" s="9"/>
      <c r="BU806" s="9"/>
      <c r="BV806" s="9"/>
      <c r="BW806" s="9"/>
      <c r="BX806" s="9"/>
      <c r="BY806" s="9"/>
      <c r="BZ806" s="9"/>
      <c r="CA806" s="9"/>
      <c r="CB806" s="9"/>
      <c r="CC806" s="9"/>
      <c r="CD806" s="9"/>
      <c r="CE806" s="9"/>
      <c r="CF806" s="9"/>
      <c r="CG806" s="9"/>
      <c r="CH806" s="9"/>
      <c r="CI806" s="9"/>
      <c r="CJ806" s="9"/>
      <c r="CK806" s="9"/>
      <c r="CL806" s="9"/>
      <c r="CM806" s="9" t="str">
        <f>IF(A_remplir!U819&lt;&gt;"",A_remplir!U819,"")</f>
        <v/>
      </c>
      <c r="CN806" s="9" t="str">
        <f>IF(A_remplir!W819&lt;&gt;"",A_remplir!W819,"")</f>
        <v/>
      </c>
      <c r="CO806" s="36" t="str">
        <f t="shared" si="25"/>
        <v/>
      </c>
    </row>
    <row r="807" spans="1:93" x14ac:dyDescent="0.25">
      <c r="A807" s="9"/>
      <c r="B807" s="9"/>
      <c r="C807" s="9"/>
      <c r="D807" s="9"/>
      <c r="E807" s="9"/>
      <c r="F807" s="9" t="str">
        <f>IF(A807&lt;&gt;"",A_remplir!$B$3,"")</f>
        <v/>
      </c>
      <c r="G807" s="9"/>
      <c r="H807" s="9" t="str">
        <f>IFERROR(VLOOKUP(G807,DONNEES!$C$2:$D$4,2,FALSE),"")</f>
        <v/>
      </c>
      <c r="I807" s="9"/>
      <c r="J807" s="9" t="str">
        <f>IFERROR(VLOOKUP(I807,DONNEES!$A$2:$B$4,2,FALSE),"")</f>
        <v/>
      </c>
      <c r="K807" s="9"/>
      <c r="L807" s="9"/>
      <c r="M807" s="9"/>
      <c r="N807" s="9" t="str">
        <f>IF(IF(A_remplir!B820&lt;&gt;0,A_remplir!B820,A_remplir!D820)=0,"",IF(A_remplir!B820&lt;&gt;0,A_remplir!B820,A_remplir!D820))</f>
        <v/>
      </c>
      <c r="O807" s="9"/>
      <c r="P807" s="9"/>
      <c r="Q807" s="9"/>
      <c r="R807" s="9" t="str">
        <f>IF(A_remplir!L820&lt;&gt;0,A_remplir!L820,"")</f>
        <v/>
      </c>
      <c r="S807" s="9" t="str">
        <f t="shared" si="26"/>
        <v/>
      </c>
      <c r="T807" s="9" t="str">
        <f>IF(A_remplir!I820&lt;&gt;0,A_remplir!I820,"")</f>
        <v/>
      </c>
      <c r="U807" s="9"/>
      <c r="V807" s="39" t="str">
        <f>IF(BC807&lt;&gt;"",A_remplir!$B$6,"")</f>
        <v/>
      </c>
      <c r="W807" s="9"/>
      <c r="X807" s="9"/>
      <c r="Y807" s="9"/>
      <c r="Z807" s="9"/>
      <c r="AA807" s="9"/>
      <c r="AB807" s="9"/>
      <c r="AC807" s="9"/>
      <c r="AD807" s="9"/>
      <c r="AE807" s="9"/>
      <c r="AF807" s="9"/>
      <c r="AG807" s="9"/>
      <c r="AH807" s="9" t="str">
        <f>+IFERROR(VLOOKUP(AG807,DONNEES!M$6:$N806,2,0),"")</f>
        <v/>
      </c>
      <c r="AI807" s="9"/>
      <c r="AJ807" s="9" t="str">
        <f>IF(A_remplir!U820&lt;&gt;"",A_remplir!U820,"")</f>
        <v/>
      </c>
      <c r="AK807" s="9"/>
      <c r="AL807" s="9"/>
      <c r="AM807" s="9"/>
      <c r="AN807" s="9"/>
      <c r="AO807" s="9"/>
      <c r="AP807" s="9"/>
      <c r="AQ807" s="9"/>
      <c r="AR807" s="9"/>
      <c r="AS807" s="9"/>
      <c r="AT807" s="9"/>
      <c r="AU807" s="9"/>
      <c r="AV807" s="9"/>
      <c r="AW807" s="9"/>
      <c r="AX807" s="9"/>
      <c r="AY807" s="9"/>
      <c r="AZ807" s="9"/>
      <c r="BA807" s="9"/>
      <c r="BB807" s="9"/>
      <c r="BC807" s="44" t="str">
        <f>IF(AND(AC807&lt;&gt;"",AF807&lt;&gt;""),SUMPRODUCT((A_remplir!A820:A1809=A807)*A_remplir!D820:D1809),"")</f>
        <v/>
      </c>
      <c r="BD807" s="9"/>
      <c r="BE807" s="9"/>
      <c r="BF807" s="9"/>
      <c r="BG807" s="9"/>
      <c r="BH807" s="9"/>
      <c r="BI807" s="9"/>
      <c r="BJ807" s="9"/>
      <c r="BK807" s="9"/>
      <c r="BL807" s="9"/>
      <c r="BM807" s="9"/>
      <c r="BN807" s="9"/>
      <c r="BO807" s="9"/>
      <c r="BP807" s="9"/>
      <c r="BQ807" s="9"/>
      <c r="BR807" s="9"/>
      <c r="BS807" s="9"/>
      <c r="BT807" s="9"/>
      <c r="BU807" s="9"/>
      <c r="BV807" s="9"/>
      <c r="BW807" s="9"/>
      <c r="BX807" s="9"/>
      <c r="BY807" s="9"/>
      <c r="BZ807" s="9"/>
      <c r="CA807" s="9"/>
      <c r="CB807" s="9"/>
      <c r="CC807" s="9"/>
      <c r="CD807" s="9"/>
      <c r="CE807" s="9"/>
      <c r="CF807" s="9"/>
      <c r="CG807" s="9"/>
      <c r="CH807" s="9"/>
      <c r="CI807" s="9"/>
      <c r="CJ807" s="9"/>
      <c r="CK807" s="9"/>
      <c r="CL807" s="9"/>
      <c r="CM807" s="9" t="str">
        <f>IF(A_remplir!U820&lt;&gt;"",A_remplir!U820,"")</f>
        <v/>
      </c>
      <c r="CN807" s="9" t="str">
        <f>IF(A_remplir!W820&lt;&gt;"",A_remplir!W820,"")</f>
        <v/>
      </c>
      <c r="CO807" s="36" t="str">
        <f t="shared" si="25"/>
        <v/>
      </c>
    </row>
    <row r="808" spans="1:93" x14ac:dyDescent="0.25">
      <c r="A808" s="9"/>
      <c r="B808" s="9"/>
      <c r="C808" s="9"/>
      <c r="D808" s="9"/>
      <c r="E808" s="9"/>
      <c r="F808" s="9" t="str">
        <f>IF(A808&lt;&gt;"",A_remplir!$B$3,"")</f>
        <v/>
      </c>
      <c r="G808" s="9"/>
      <c r="H808" s="9" t="str">
        <f>IFERROR(VLOOKUP(G808,DONNEES!$C$2:$D$4,2,FALSE),"")</f>
        <v/>
      </c>
      <c r="I808" s="9"/>
      <c r="J808" s="9" t="str">
        <f>IFERROR(VLOOKUP(I808,DONNEES!$A$2:$B$4,2,FALSE),"")</f>
        <v/>
      </c>
      <c r="K808" s="9"/>
      <c r="L808" s="9"/>
      <c r="M808" s="9"/>
      <c r="N808" s="9" t="str">
        <f>IF(IF(A_remplir!B821&lt;&gt;0,A_remplir!B821,A_remplir!D821)=0,"",IF(A_remplir!B821&lt;&gt;0,A_remplir!B821,A_remplir!D821))</f>
        <v/>
      </c>
      <c r="O808" s="9"/>
      <c r="P808" s="9"/>
      <c r="Q808" s="9"/>
      <c r="R808" s="9" t="str">
        <f>IF(A_remplir!L821&lt;&gt;0,A_remplir!L821,"")</f>
        <v/>
      </c>
      <c r="S808" s="9" t="str">
        <f t="shared" si="26"/>
        <v/>
      </c>
      <c r="T808" s="9" t="str">
        <f>IF(A_remplir!I821&lt;&gt;0,A_remplir!I821,"")</f>
        <v/>
      </c>
      <c r="U808" s="9"/>
      <c r="V808" s="39" t="str">
        <f>IF(BC808&lt;&gt;"",A_remplir!$B$6,"")</f>
        <v/>
      </c>
      <c r="W808" s="9"/>
      <c r="X808" s="9"/>
      <c r="Y808" s="9"/>
      <c r="Z808" s="9"/>
      <c r="AA808" s="9"/>
      <c r="AB808" s="9"/>
      <c r="AC808" s="9"/>
      <c r="AD808" s="9"/>
      <c r="AE808" s="9"/>
      <c r="AF808" s="9"/>
      <c r="AG808" s="9"/>
      <c r="AH808" s="9" t="str">
        <f>+IFERROR(VLOOKUP(AG808,DONNEES!M$6:$N807,2,0),"")</f>
        <v/>
      </c>
      <c r="AI808" s="9"/>
      <c r="AJ808" s="9" t="str">
        <f>IF(A_remplir!U821&lt;&gt;"",A_remplir!U821,"")</f>
        <v/>
      </c>
      <c r="AK808" s="9"/>
      <c r="AL808" s="9"/>
      <c r="AM808" s="9"/>
      <c r="AN808" s="9"/>
      <c r="AO808" s="9"/>
      <c r="AP808" s="9"/>
      <c r="AQ808" s="9"/>
      <c r="AR808" s="9"/>
      <c r="AS808" s="9"/>
      <c r="AT808" s="9"/>
      <c r="AU808" s="9"/>
      <c r="AV808" s="9"/>
      <c r="AW808" s="9"/>
      <c r="AX808" s="9"/>
      <c r="AY808" s="9"/>
      <c r="AZ808" s="9"/>
      <c r="BA808" s="9"/>
      <c r="BB808" s="9"/>
      <c r="BC808" s="44" t="str">
        <f>IF(AND(AC808&lt;&gt;"",AF808&lt;&gt;""),SUMPRODUCT((A_remplir!A821:A1810=A808)*A_remplir!D821:D1810),"")</f>
        <v/>
      </c>
      <c r="BD808" s="9"/>
      <c r="BE808" s="9"/>
      <c r="BF808" s="9"/>
      <c r="BG808" s="9"/>
      <c r="BH808" s="9"/>
      <c r="BI808" s="9"/>
      <c r="BJ808" s="9"/>
      <c r="BK808" s="9"/>
      <c r="BL808" s="9"/>
      <c r="BM808" s="9"/>
      <c r="BN808" s="9"/>
      <c r="BO808" s="9"/>
      <c r="BP808" s="9"/>
      <c r="BQ808" s="9"/>
      <c r="BR808" s="9"/>
      <c r="BS808" s="9"/>
      <c r="BT808" s="9"/>
      <c r="BU808" s="9"/>
      <c r="BV808" s="9"/>
      <c r="BW808" s="9"/>
      <c r="BX808" s="9"/>
      <c r="BY808" s="9"/>
      <c r="BZ808" s="9"/>
      <c r="CA808" s="9"/>
      <c r="CB808" s="9"/>
      <c r="CC808" s="9"/>
      <c r="CD808" s="9"/>
      <c r="CE808" s="9"/>
      <c r="CF808" s="9"/>
      <c r="CG808" s="9"/>
      <c r="CH808" s="9"/>
      <c r="CI808" s="9"/>
      <c r="CJ808" s="9"/>
      <c r="CK808" s="9"/>
      <c r="CL808" s="9"/>
      <c r="CM808" s="9" t="str">
        <f>IF(A_remplir!U821&lt;&gt;"",A_remplir!U821,"")</f>
        <v/>
      </c>
      <c r="CN808" s="9" t="str">
        <f>IF(A_remplir!W821&lt;&gt;"",A_remplir!W821,"")</f>
        <v/>
      </c>
      <c r="CO808" s="36" t="str">
        <f t="shared" si="25"/>
        <v/>
      </c>
    </row>
    <row r="809" spans="1:93" x14ac:dyDescent="0.25">
      <c r="A809" s="9"/>
      <c r="B809" s="9"/>
      <c r="C809" s="9"/>
      <c r="D809" s="9"/>
      <c r="E809" s="9"/>
      <c r="F809" s="9" t="str">
        <f>IF(A809&lt;&gt;"",A_remplir!$B$3,"")</f>
        <v/>
      </c>
      <c r="G809" s="9"/>
      <c r="H809" s="9" t="str">
        <f>IFERROR(VLOOKUP(G809,DONNEES!$C$2:$D$4,2,FALSE),"")</f>
        <v/>
      </c>
      <c r="I809" s="9"/>
      <c r="J809" s="9" t="str">
        <f>IFERROR(VLOOKUP(I809,DONNEES!$A$2:$B$4,2,FALSE),"")</f>
        <v/>
      </c>
      <c r="K809" s="9"/>
      <c r="L809" s="9"/>
      <c r="M809" s="9"/>
      <c r="N809" s="9" t="str">
        <f>IF(IF(A_remplir!B822&lt;&gt;0,A_remplir!B822,A_remplir!D822)=0,"",IF(A_remplir!B822&lt;&gt;0,A_remplir!B822,A_remplir!D822))</f>
        <v/>
      </c>
      <c r="O809" s="9"/>
      <c r="P809" s="9"/>
      <c r="Q809" s="9"/>
      <c r="R809" s="9" t="str">
        <f>IF(A_remplir!L822&lt;&gt;0,A_remplir!L822,"")</f>
        <v/>
      </c>
      <c r="S809" s="9" t="str">
        <f t="shared" si="26"/>
        <v/>
      </c>
      <c r="T809" s="9" t="str">
        <f>IF(A_remplir!I822&lt;&gt;0,A_remplir!I822,"")</f>
        <v/>
      </c>
      <c r="U809" s="9"/>
      <c r="V809" s="39" t="str">
        <f>IF(BC809&lt;&gt;"",A_remplir!$B$6,"")</f>
        <v/>
      </c>
      <c r="W809" s="9"/>
      <c r="X809" s="9"/>
      <c r="Y809" s="9"/>
      <c r="Z809" s="9"/>
      <c r="AA809" s="9"/>
      <c r="AB809" s="9"/>
      <c r="AC809" s="9"/>
      <c r="AD809" s="9"/>
      <c r="AE809" s="9"/>
      <c r="AF809" s="9"/>
      <c r="AG809" s="9"/>
      <c r="AH809" s="9" t="str">
        <f>+IFERROR(VLOOKUP(AG809,DONNEES!M$6:$N808,2,0),"")</f>
        <v/>
      </c>
      <c r="AI809" s="9"/>
      <c r="AJ809" s="9" t="str">
        <f>IF(A_remplir!U822&lt;&gt;"",A_remplir!U822,"")</f>
        <v/>
      </c>
      <c r="AK809" s="9"/>
      <c r="AL809" s="9"/>
      <c r="AM809" s="9"/>
      <c r="AN809" s="9"/>
      <c r="AO809" s="9"/>
      <c r="AP809" s="9"/>
      <c r="AQ809" s="9"/>
      <c r="AR809" s="9"/>
      <c r="AS809" s="9"/>
      <c r="AT809" s="9"/>
      <c r="AU809" s="9"/>
      <c r="AV809" s="9"/>
      <c r="AW809" s="9"/>
      <c r="AX809" s="9"/>
      <c r="AY809" s="9"/>
      <c r="AZ809" s="9"/>
      <c r="BA809" s="9"/>
      <c r="BB809" s="9"/>
      <c r="BC809" s="44" t="str">
        <f>IF(AND(AC809&lt;&gt;"",AF809&lt;&gt;""),SUMPRODUCT((A_remplir!A822:A1811=A809)*A_remplir!D822:D1811),"")</f>
        <v/>
      </c>
      <c r="BD809" s="9"/>
      <c r="BE809" s="9"/>
      <c r="BF809" s="9"/>
      <c r="BG809" s="9"/>
      <c r="BH809" s="9"/>
      <c r="BI809" s="9"/>
      <c r="BJ809" s="9"/>
      <c r="BK809" s="9"/>
      <c r="BL809" s="9"/>
      <c r="BM809" s="9"/>
      <c r="BN809" s="9"/>
      <c r="BO809" s="9"/>
      <c r="BP809" s="9"/>
      <c r="BQ809" s="9"/>
      <c r="BR809" s="9"/>
      <c r="BS809" s="9"/>
      <c r="BT809" s="9"/>
      <c r="BU809" s="9"/>
      <c r="BV809" s="9"/>
      <c r="BW809" s="9"/>
      <c r="BX809" s="9"/>
      <c r="BY809" s="9"/>
      <c r="BZ809" s="9"/>
      <c r="CA809" s="9"/>
      <c r="CB809" s="9"/>
      <c r="CC809" s="9"/>
      <c r="CD809" s="9"/>
      <c r="CE809" s="9"/>
      <c r="CF809" s="9"/>
      <c r="CG809" s="9"/>
      <c r="CH809" s="9"/>
      <c r="CI809" s="9"/>
      <c r="CJ809" s="9"/>
      <c r="CK809" s="9"/>
      <c r="CL809" s="9"/>
      <c r="CM809" s="9" t="str">
        <f>IF(A_remplir!U822&lt;&gt;"",A_remplir!U822,"")</f>
        <v/>
      </c>
      <c r="CN809" s="9" t="str">
        <f>IF(A_remplir!W822&lt;&gt;"",A_remplir!W822,"")</f>
        <v/>
      </c>
      <c r="CO809" s="36" t="str">
        <f t="shared" si="25"/>
        <v/>
      </c>
    </row>
    <row r="810" spans="1:93" x14ac:dyDescent="0.25">
      <c r="A810" s="9"/>
      <c r="B810" s="9"/>
      <c r="C810" s="9"/>
      <c r="D810" s="9"/>
      <c r="E810" s="9"/>
      <c r="F810" s="9" t="str">
        <f>IF(A810&lt;&gt;"",A_remplir!$B$3,"")</f>
        <v/>
      </c>
      <c r="G810" s="9"/>
      <c r="H810" s="9" t="str">
        <f>IFERROR(VLOOKUP(G810,DONNEES!$C$2:$D$4,2,FALSE),"")</f>
        <v/>
      </c>
      <c r="I810" s="9"/>
      <c r="J810" s="9" t="str">
        <f>IFERROR(VLOOKUP(I810,DONNEES!$A$2:$B$4,2,FALSE),"")</f>
        <v/>
      </c>
      <c r="K810" s="9"/>
      <c r="L810" s="9"/>
      <c r="M810" s="9"/>
      <c r="N810" s="9" t="str">
        <f>IF(IF(A_remplir!B823&lt;&gt;0,A_remplir!B823,A_remplir!D823)=0,"",IF(A_remplir!B823&lt;&gt;0,A_remplir!B823,A_remplir!D823))</f>
        <v/>
      </c>
      <c r="O810" s="9"/>
      <c r="P810" s="9"/>
      <c r="Q810" s="9"/>
      <c r="R810" s="9" t="str">
        <f>IF(A_remplir!L823&lt;&gt;0,A_remplir!L823,"")</f>
        <v/>
      </c>
      <c r="S810" s="9" t="str">
        <f t="shared" si="26"/>
        <v/>
      </c>
      <c r="T810" s="9" t="str">
        <f>IF(A_remplir!I823&lt;&gt;0,A_remplir!I823,"")</f>
        <v/>
      </c>
      <c r="U810" s="9"/>
      <c r="V810" s="39" t="str">
        <f>IF(BC810&lt;&gt;"",A_remplir!$B$6,"")</f>
        <v/>
      </c>
      <c r="W810" s="9"/>
      <c r="X810" s="9"/>
      <c r="Y810" s="9"/>
      <c r="Z810" s="9"/>
      <c r="AA810" s="9"/>
      <c r="AB810" s="9"/>
      <c r="AC810" s="9"/>
      <c r="AD810" s="9"/>
      <c r="AE810" s="9"/>
      <c r="AF810" s="9"/>
      <c r="AG810" s="9"/>
      <c r="AH810" s="9" t="str">
        <f>+IFERROR(VLOOKUP(AG810,DONNEES!M$6:$N809,2,0),"")</f>
        <v/>
      </c>
      <c r="AI810" s="9"/>
      <c r="AJ810" s="9" t="str">
        <f>IF(A_remplir!U823&lt;&gt;"",A_remplir!U823,"")</f>
        <v/>
      </c>
      <c r="AK810" s="9"/>
      <c r="AL810" s="9"/>
      <c r="AM810" s="9"/>
      <c r="AN810" s="9"/>
      <c r="AO810" s="9"/>
      <c r="AP810" s="9"/>
      <c r="AQ810" s="9"/>
      <c r="AR810" s="9"/>
      <c r="AS810" s="9"/>
      <c r="AT810" s="9"/>
      <c r="AU810" s="9"/>
      <c r="AV810" s="9"/>
      <c r="AW810" s="9"/>
      <c r="AX810" s="9"/>
      <c r="AY810" s="9"/>
      <c r="AZ810" s="9"/>
      <c r="BA810" s="9"/>
      <c r="BB810" s="9"/>
      <c r="BC810" s="44" t="str">
        <f>IF(AND(AC810&lt;&gt;"",AF810&lt;&gt;""),SUMPRODUCT((A_remplir!A823:A1812=A810)*A_remplir!D823:D1812),"")</f>
        <v/>
      </c>
      <c r="BD810" s="9"/>
      <c r="BE810" s="9"/>
      <c r="BF810" s="9"/>
      <c r="BG810" s="9"/>
      <c r="BH810" s="9"/>
      <c r="BI810" s="9"/>
      <c r="BJ810" s="9"/>
      <c r="BK810" s="9"/>
      <c r="BL810" s="9"/>
      <c r="BM810" s="9"/>
      <c r="BN810" s="9"/>
      <c r="BO810" s="9"/>
      <c r="BP810" s="9"/>
      <c r="BQ810" s="9"/>
      <c r="BR810" s="9"/>
      <c r="BS810" s="9"/>
      <c r="BT810" s="9"/>
      <c r="BU810" s="9"/>
      <c r="BV810" s="9"/>
      <c r="BW810" s="9"/>
      <c r="BX810" s="9"/>
      <c r="BY810" s="9"/>
      <c r="BZ810" s="9"/>
      <c r="CA810" s="9"/>
      <c r="CB810" s="9"/>
      <c r="CC810" s="9"/>
      <c r="CD810" s="9"/>
      <c r="CE810" s="9"/>
      <c r="CF810" s="9"/>
      <c r="CG810" s="9"/>
      <c r="CH810" s="9"/>
      <c r="CI810" s="9"/>
      <c r="CJ810" s="9"/>
      <c r="CK810" s="9"/>
      <c r="CL810" s="9"/>
      <c r="CM810" s="9" t="str">
        <f>IF(A_remplir!U823&lt;&gt;"",A_remplir!U823,"")</f>
        <v/>
      </c>
      <c r="CN810" s="9" t="str">
        <f>IF(A_remplir!W823&lt;&gt;"",A_remplir!W823,"")</f>
        <v/>
      </c>
      <c r="CO810" s="36" t="str">
        <f t="shared" si="25"/>
        <v/>
      </c>
    </row>
    <row r="811" spans="1:93" x14ac:dyDescent="0.25">
      <c r="A811" s="9"/>
      <c r="B811" s="9"/>
      <c r="C811" s="9"/>
      <c r="D811" s="9"/>
      <c r="E811" s="9"/>
      <c r="F811" s="9" t="str">
        <f>IF(A811&lt;&gt;"",A_remplir!$B$3,"")</f>
        <v/>
      </c>
      <c r="G811" s="9"/>
      <c r="H811" s="9" t="str">
        <f>IFERROR(VLOOKUP(G811,DONNEES!$C$2:$D$4,2,FALSE),"")</f>
        <v/>
      </c>
      <c r="I811" s="9"/>
      <c r="J811" s="9" t="str">
        <f>IFERROR(VLOOKUP(I811,DONNEES!$A$2:$B$4,2,FALSE),"")</f>
        <v/>
      </c>
      <c r="K811" s="9"/>
      <c r="L811" s="9"/>
      <c r="M811" s="9"/>
      <c r="N811" s="9" t="str">
        <f>IF(IF(A_remplir!B824&lt;&gt;0,A_remplir!B824,A_remplir!D824)=0,"",IF(A_remplir!B824&lt;&gt;0,A_remplir!B824,A_remplir!D824))</f>
        <v/>
      </c>
      <c r="O811" s="9"/>
      <c r="P811" s="9"/>
      <c r="Q811" s="9"/>
      <c r="R811" s="9" t="str">
        <f>IF(A_remplir!L824&lt;&gt;0,A_remplir!L824,"")</f>
        <v/>
      </c>
      <c r="S811" s="9" t="str">
        <f t="shared" si="26"/>
        <v/>
      </c>
      <c r="T811" s="9" t="str">
        <f>IF(A_remplir!I824&lt;&gt;0,A_remplir!I824,"")</f>
        <v/>
      </c>
      <c r="U811" s="9"/>
      <c r="V811" s="39" t="str">
        <f>IF(BC811&lt;&gt;"",A_remplir!$B$6,"")</f>
        <v/>
      </c>
      <c r="W811" s="9"/>
      <c r="X811" s="9"/>
      <c r="Y811" s="9"/>
      <c r="Z811" s="9"/>
      <c r="AA811" s="9"/>
      <c r="AB811" s="9"/>
      <c r="AC811" s="9"/>
      <c r="AD811" s="9"/>
      <c r="AE811" s="9"/>
      <c r="AF811" s="9"/>
      <c r="AG811" s="9"/>
      <c r="AH811" s="9" t="str">
        <f>+IFERROR(VLOOKUP(AG811,DONNEES!M$6:$N810,2,0),"")</f>
        <v/>
      </c>
      <c r="AI811" s="9"/>
      <c r="AJ811" s="9" t="str">
        <f>IF(A_remplir!U824&lt;&gt;"",A_remplir!U824,"")</f>
        <v/>
      </c>
      <c r="AK811" s="9"/>
      <c r="AL811" s="9"/>
      <c r="AM811" s="9"/>
      <c r="AN811" s="9"/>
      <c r="AO811" s="9"/>
      <c r="AP811" s="9"/>
      <c r="AQ811" s="9"/>
      <c r="AR811" s="9"/>
      <c r="AS811" s="9"/>
      <c r="AT811" s="9"/>
      <c r="AU811" s="9"/>
      <c r="AV811" s="9"/>
      <c r="AW811" s="9"/>
      <c r="AX811" s="9"/>
      <c r="AY811" s="9"/>
      <c r="AZ811" s="9"/>
      <c r="BA811" s="9"/>
      <c r="BB811" s="9"/>
      <c r="BC811" s="44" t="str">
        <f>IF(AND(AC811&lt;&gt;"",AF811&lt;&gt;""),SUMPRODUCT((A_remplir!A824:A1813=A811)*A_remplir!D824:D1813),"")</f>
        <v/>
      </c>
      <c r="BD811" s="9"/>
      <c r="BE811" s="9"/>
      <c r="BF811" s="9"/>
      <c r="BG811" s="9"/>
      <c r="BH811" s="9"/>
      <c r="BI811" s="9"/>
      <c r="BJ811" s="9"/>
      <c r="BK811" s="9"/>
      <c r="BL811" s="9"/>
      <c r="BM811" s="9"/>
      <c r="BN811" s="9"/>
      <c r="BO811" s="9"/>
      <c r="BP811" s="9"/>
      <c r="BQ811" s="9"/>
      <c r="BR811" s="9"/>
      <c r="BS811" s="9"/>
      <c r="BT811" s="9"/>
      <c r="BU811" s="9"/>
      <c r="BV811" s="9"/>
      <c r="BW811" s="9"/>
      <c r="BX811" s="9"/>
      <c r="BY811" s="9"/>
      <c r="BZ811" s="9"/>
      <c r="CA811" s="9"/>
      <c r="CB811" s="9"/>
      <c r="CC811" s="9"/>
      <c r="CD811" s="9"/>
      <c r="CE811" s="9"/>
      <c r="CF811" s="9"/>
      <c r="CG811" s="9"/>
      <c r="CH811" s="9"/>
      <c r="CI811" s="9"/>
      <c r="CJ811" s="9"/>
      <c r="CK811" s="9"/>
      <c r="CL811" s="9"/>
      <c r="CM811" s="9" t="str">
        <f>IF(A_remplir!U824&lt;&gt;"",A_remplir!U824,"")</f>
        <v/>
      </c>
      <c r="CN811" s="9" t="str">
        <f>IF(A_remplir!W824&lt;&gt;"",A_remplir!W824,"")</f>
        <v/>
      </c>
      <c r="CO811" s="36" t="str">
        <f t="shared" si="25"/>
        <v/>
      </c>
    </row>
    <row r="812" spans="1:93" x14ac:dyDescent="0.25">
      <c r="A812" s="9"/>
      <c r="B812" s="9"/>
      <c r="C812" s="9"/>
      <c r="D812" s="9"/>
      <c r="E812" s="9"/>
      <c r="F812" s="9" t="str">
        <f>IF(A812&lt;&gt;"",A_remplir!$B$3,"")</f>
        <v/>
      </c>
      <c r="G812" s="9"/>
      <c r="H812" s="9" t="str">
        <f>IFERROR(VLOOKUP(G812,DONNEES!$C$2:$D$4,2,FALSE),"")</f>
        <v/>
      </c>
      <c r="I812" s="9"/>
      <c r="J812" s="9" t="str">
        <f>IFERROR(VLOOKUP(I812,DONNEES!$A$2:$B$4,2,FALSE),"")</f>
        <v/>
      </c>
      <c r="K812" s="9"/>
      <c r="L812" s="9"/>
      <c r="M812" s="9"/>
      <c r="N812" s="9" t="str">
        <f>IF(IF(A_remplir!B825&lt;&gt;0,A_remplir!B825,A_remplir!D825)=0,"",IF(A_remplir!B825&lt;&gt;0,A_remplir!B825,A_remplir!D825))</f>
        <v/>
      </c>
      <c r="O812" s="9"/>
      <c r="P812" s="9"/>
      <c r="Q812" s="9"/>
      <c r="R812" s="9" t="str">
        <f>IF(A_remplir!L825&lt;&gt;0,A_remplir!L825,"")</f>
        <v/>
      </c>
      <c r="S812" s="9" t="str">
        <f t="shared" si="26"/>
        <v/>
      </c>
      <c r="T812" s="9" t="str">
        <f>IF(A_remplir!I825&lt;&gt;0,A_remplir!I825,"")</f>
        <v/>
      </c>
      <c r="U812" s="9"/>
      <c r="V812" s="39" t="str">
        <f>IF(BC812&lt;&gt;"",A_remplir!$B$6,"")</f>
        <v/>
      </c>
      <c r="W812" s="9"/>
      <c r="X812" s="9"/>
      <c r="Y812" s="9"/>
      <c r="Z812" s="9"/>
      <c r="AA812" s="9"/>
      <c r="AB812" s="9"/>
      <c r="AC812" s="9"/>
      <c r="AD812" s="9"/>
      <c r="AE812" s="9"/>
      <c r="AF812" s="9"/>
      <c r="AG812" s="9"/>
      <c r="AH812" s="9" t="str">
        <f>+IFERROR(VLOOKUP(AG812,DONNEES!M$6:$N811,2,0),"")</f>
        <v/>
      </c>
      <c r="AI812" s="9"/>
      <c r="AJ812" s="9" t="str">
        <f>IF(A_remplir!U825&lt;&gt;"",A_remplir!U825,"")</f>
        <v/>
      </c>
      <c r="AK812" s="9"/>
      <c r="AL812" s="9"/>
      <c r="AM812" s="9"/>
      <c r="AN812" s="9"/>
      <c r="AO812" s="9"/>
      <c r="AP812" s="9"/>
      <c r="AQ812" s="9"/>
      <c r="AR812" s="9"/>
      <c r="AS812" s="9"/>
      <c r="AT812" s="9"/>
      <c r="AU812" s="9"/>
      <c r="AV812" s="9"/>
      <c r="AW812" s="9"/>
      <c r="AX812" s="9"/>
      <c r="AY812" s="9"/>
      <c r="AZ812" s="9"/>
      <c r="BA812" s="9"/>
      <c r="BB812" s="9"/>
      <c r="BC812" s="44" t="str">
        <f>IF(AND(AC812&lt;&gt;"",AF812&lt;&gt;""),SUMPRODUCT((A_remplir!A825:A1814=A812)*A_remplir!D825:D1814),"")</f>
        <v/>
      </c>
      <c r="BD812" s="9"/>
      <c r="BE812" s="9"/>
      <c r="BF812" s="9"/>
      <c r="BG812" s="9"/>
      <c r="BH812" s="9"/>
      <c r="BI812" s="9"/>
      <c r="BJ812" s="9"/>
      <c r="BK812" s="9"/>
      <c r="BL812" s="9"/>
      <c r="BM812" s="9"/>
      <c r="BN812" s="9"/>
      <c r="BO812" s="9"/>
      <c r="BP812" s="9"/>
      <c r="BQ812" s="9"/>
      <c r="BR812" s="9"/>
      <c r="BS812" s="9"/>
      <c r="BT812" s="9"/>
      <c r="BU812" s="9"/>
      <c r="BV812" s="9"/>
      <c r="BW812" s="9"/>
      <c r="BX812" s="9"/>
      <c r="BY812" s="9"/>
      <c r="BZ812" s="9"/>
      <c r="CA812" s="9"/>
      <c r="CB812" s="9"/>
      <c r="CC812" s="9"/>
      <c r="CD812" s="9"/>
      <c r="CE812" s="9"/>
      <c r="CF812" s="9"/>
      <c r="CG812" s="9"/>
      <c r="CH812" s="9"/>
      <c r="CI812" s="9"/>
      <c r="CJ812" s="9"/>
      <c r="CK812" s="9"/>
      <c r="CL812" s="9"/>
      <c r="CM812" s="9" t="str">
        <f>IF(A_remplir!U825&lt;&gt;"",A_remplir!U825,"")</f>
        <v/>
      </c>
      <c r="CN812" s="9" t="str">
        <f>IF(A_remplir!W825&lt;&gt;"",A_remplir!W825,"")</f>
        <v/>
      </c>
      <c r="CO812" s="36" t="str">
        <f t="shared" si="25"/>
        <v/>
      </c>
    </row>
    <row r="813" spans="1:93" x14ac:dyDescent="0.25">
      <c r="A813" s="9"/>
      <c r="B813" s="9"/>
      <c r="C813" s="9"/>
      <c r="D813" s="9"/>
      <c r="E813" s="9"/>
      <c r="F813" s="9" t="str">
        <f>IF(A813&lt;&gt;"",A_remplir!$B$3,"")</f>
        <v/>
      </c>
      <c r="G813" s="9"/>
      <c r="H813" s="9" t="str">
        <f>IFERROR(VLOOKUP(G813,DONNEES!$C$2:$D$4,2,FALSE),"")</f>
        <v/>
      </c>
      <c r="I813" s="9"/>
      <c r="J813" s="9" t="str">
        <f>IFERROR(VLOOKUP(I813,DONNEES!$A$2:$B$4,2,FALSE),"")</f>
        <v/>
      </c>
      <c r="K813" s="9"/>
      <c r="L813" s="9"/>
      <c r="M813" s="9"/>
      <c r="N813" s="9" t="str">
        <f>IF(IF(A_remplir!B826&lt;&gt;0,A_remplir!B826,A_remplir!D826)=0,"",IF(A_remplir!B826&lt;&gt;0,A_remplir!B826,A_remplir!D826))</f>
        <v/>
      </c>
      <c r="O813" s="9"/>
      <c r="P813" s="9"/>
      <c r="Q813" s="9"/>
      <c r="R813" s="9" t="str">
        <f>IF(A_remplir!L826&lt;&gt;0,A_remplir!L826,"")</f>
        <v/>
      </c>
      <c r="S813" s="9" t="str">
        <f t="shared" si="26"/>
        <v/>
      </c>
      <c r="T813" s="9" t="str">
        <f>IF(A_remplir!I826&lt;&gt;0,A_remplir!I826,"")</f>
        <v/>
      </c>
      <c r="U813" s="9"/>
      <c r="V813" s="39" t="str">
        <f>IF(BC813&lt;&gt;"",A_remplir!$B$6,"")</f>
        <v/>
      </c>
      <c r="W813" s="9"/>
      <c r="X813" s="9"/>
      <c r="Y813" s="9"/>
      <c r="Z813" s="9"/>
      <c r="AA813" s="9"/>
      <c r="AB813" s="9"/>
      <c r="AC813" s="9"/>
      <c r="AD813" s="9"/>
      <c r="AE813" s="9"/>
      <c r="AF813" s="9"/>
      <c r="AG813" s="9"/>
      <c r="AH813" s="9" t="str">
        <f>+IFERROR(VLOOKUP(AG813,DONNEES!M$6:$N812,2,0),"")</f>
        <v/>
      </c>
      <c r="AI813" s="9"/>
      <c r="AJ813" s="9" t="str">
        <f>IF(A_remplir!U826&lt;&gt;"",A_remplir!U826,"")</f>
        <v/>
      </c>
      <c r="AK813" s="9"/>
      <c r="AL813" s="9"/>
      <c r="AM813" s="9"/>
      <c r="AN813" s="9"/>
      <c r="AO813" s="9"/>
      <c r="AP813" s="9"/>
      <c r="AQ813" s="9"/>
      <c r="AR813" s="9"/>
      <c r="AS813" s="9"/>
      <c r="AT813" s="9"/>
      <c r="AU813" s="9"/>
      <c r="AV813" s="9"/>
      <c r="AW813" s="9"/>
      <c r="AX813" s="9"/>
      <c r="AY813" s="9"/>
      <c r="AZ813" s="9"/>
      <c r="BA813" s="9"/>
      <c r="BB813" s="9"/>
      <c r="BC813" s="44" t="str">
        <f>IF(AND(AC813&lt;&gt;"",AF813&lt;&gt;""),SUMPRODUCT((A_remplir!A826:A1815=A813)*A_remplir!D826:D1815),"")</f>
        <v/>
      </c>
      <c r="BD813" s="9"/>
      <c r="BE813" s="9"/>
      <c r="BF813" s="9"/>
      <c r="BG813" s="9"/>
      <c r="BH813" s="9"/>
      <c r="BI813" s="9"/>
      <c r="BJ813" s="9"/>
      <c r="BK813" s="9"/>
      <c r="BL813" s="9"/>
      <c r="BM813" s="9"/>
      <c r="BN813" s="9"/>
      <c r="BO813" s="9"/>
      <c r="BP813" s="9"/>
      <c r="BQ813" s="9"/>
      <c r="BR813" s="9"/>
      <c r="BS813" s="9"/>
      <c r="BT813" s="9"/>
      <c r="BU813" s="9"/>
      <c r="BV813" s="9"/>
      <c r="BW813" s="9"/>
      <c r="BX813" s="9"/>
      <c r="BY813" s="9"/>
      <c r="BZ813" s="9"/>
      <c r="CA813" s="9"/>
      <c r="CB813" s="9"/>
      <c r="CC813" s="9"/>
      <c r="CD813" s="9"/>
      <c r="CE813" s="9"/>
      <c r="CF813" s="9"/>
      <c r="CG813" s="9"/>
      <c r="CH813" s="9"/>
      <c r="CI813" s="9"/>
      <c r="CJ813" s="9"/>
      <c r="CK813" s="9"/>
      <c r="CL813" s="9"/>
      <c r="CM813" s="9" t="str">
        <f>IF(A_remplir!U826&lt;&gt;"",A_remplir!U826,"")</f>
        <v/>
      </c>
      <c r="CN813" s="9" t="str">
        <f>IF(A_remplir!W826&lt;&gt;"",A_remplir!W826,"")</f>
        <v/>
      </c>
      <c r="CO813" s="36" t="str">
        <f t="shared" si="25"/>
        <v/>
      </c>
    </row>
    <row r="814" spans="1:93" x14ac:dyDescent="0.25">
      <c r="A814" s="9"/>
      <c r="B814" s="9"/>
      <c r="C814" s="9"/>
      <c r="D814" s="9"/>
      <c r="E814" s="9"/>
      <c r="F814" s="9" t="str">
        <f>IF(A814&lt;&gt;"",A_remplir!$B$3,"")</f>
        <v/>
      </c>
      <c r="G814" s="9"/>
      <c r="H814" s="9" t="str">
        <f>IFERROR(VLOOKUP(G814,DONNEES!$C$2:$D$4,2,FALSE),"")</f>
        <v/>
      </c>
      <c r="I814" s="9"/>
      <c r="J814" s="9" t="str">
        <f>IFERROR(VLOOKUP(I814,DONNEES!$A$2:$B$4,2,FALSE),"")</f>
        <v/>
      </c>
      <c r="K814" s="9"/>
      <c r="L814" s="9"/>
      <c r="M814" s="9"/>
      <c r="N814" s="9" t="str">
        <f>IF(IF(A_remplir!B827&lt;&gt;0,A_remplir!B827,A_remplir!D827)=0,"",IF(A_remplir!B827&lt;&gt;0,A_remplir!B827,A_remplir!D827))</f>
        <v/>
      </c>
      <c r="O814" s="9"/>
      <c r="P814" s="9"/>
      <c r="Q814" s="9"/>
      <c r="R814" s="9" t="str">
        <f>IF(A_remplir!L827&lt;&gt;0,A_remplir!L827,"")</f>
        <v/>
      </c>
      <c r="S814" s="9" t="str">
        <f t="shared" si="26"/>
        <v/>
      </c>
      <c r="T814" s="9" t="str">
        <f>IF(A_remplir!I827&lt;&gt;0,A_remplir!I827,"")</f>
        <v/>
      </c>
      <c r="U814" s="9"/>
      <c r="V814" s="39" t="str">
        <f>IF(BC814&lt;&gt;"",A_remplir!$B$6,"")</f>
        <v/>
      </c>
      <c r="W814" s="9"/>
      <c r="X814" s="9"/>
      <c r="Y814" s="9"/>
      <c r="Z814" s="9"/>
      <c r="AA814" s="9"/>
      <c r="AB814" s="9"/>
      <c r="AC814" s="9"/>
      <c r="AD814" s="9"/>
      <c r="AE814" s="9"/>
      <c r="AF814" s="9"/>
      <c r="AG814" s="9"/>
      <c r="AH814" s="9" t="str">
        <f>+IFERROR(VLOOKUP(AG814,DONNEES!M$6:$N813,2,0),"")</f>
        <v/>
      </c>
      <c r="AI814" s="9"/>
      <c r="AJ814" s="9" t="str">
        <f>IF(A_remplir!U827&lt;&gt;"",A_remplir!U827,"")</f>
        <v/>
      </c>
      <c r="AK814" s="9"/>
      <c r="AL814" s="9"/>
      <c r="AM814" s="9"/>
      <c r="AN814" s="9"/>
      <c r="AO814" s="9"/>
      <c r="AP814" s="9"/>
      <c r="AQ814" s="9"/>
      <c r="AR814" s="9"/>
      <c r="AS814" s="9"/>
      <c r="AT814" s="9"/>
      <c r="AU814" s="9"/>
      <c r="AV814" s="9"/>
      <c r="AW814" s="9"/>
      <c r="AX814" s="9"/>
      <c r="AY814" s="9"/>
      <c r="AZ814" s="9"/>
      <c r="BA814" s="9"/>
      <c r="BB814" s="9"/>
      <c r="BC814" s="44" t="str">
        <f>IF(AND(AC814&lt;&gt;"",AF814&lt;&gt;""),SUMPRODUCT((A_remplir!A827:A1816=A814)*A_remplir!D827:D1816),"")</f>
        <v/>
      </c>
      <c r="BD814" s="9"/>
      <c r="BE814" s="9"/>
      <c r="BF814" s="9"/>
      <c r="BG814" s="9"/>
      <c r="BH814" s="9"/>
      <c r="BI814" s="9"/>
      <c r="BJ814" s="9"/>
      <c r="BK814" s="9"/>
      <c r="BL814" s="9"/>
      <c r="BM814" s="9"/>
      <c r="BN814" s="9"/>
      <c r="BO814" s="9"/>
      <c r="BP814" s="9"/>
      <c r="BQ814" s="9"/>
      <c r="BR814" s="9"/>
      <c r="BS814" s="9"/>
      <c r="BT814" s="9"/>
      <c r="BU814" s="9"/>
      <c r="BV814" s="9"/>
      <c r="BW814" s="9"/>
      <c r="BX814" s="9"/>
      <c r="BY814" s="9"/>
      <c r="BZ814" s="9"/>
      <c r="CA814" s="9"/>
      <c r="CB814" s="9"/>
      <c r="CC814" s="9"/>
      <c r="CD814" s="9"/>
      <c r="CE814" s="9"/>
      <c r="CF814" s="9"/>
      <c r="CG814" s="9"/>
      <c r="CH814" s="9"/>
      <c r="CI814" s="9"/>
      <c r="CJ814" s="9"/>
      <c r="CK814" s="9"/>
      <c r="CL814" s="9"/>
      <c r="CM814" s="9" t="str">
        <f>IF(A_remplir!U827&lt;&gt;"",A_remplir!U827,"")</f>
        <v/>
      </c>
      <c r="CN814" s="9" t="str">
        <f>IF(A_remplir!W827&lt;&gt;"",A_remplir!W827,"")</f>
        <v/>
      </c>
      <c r="CO814" s="36" t="str">
        <f t="shared" si="25"/>
        <v/>
      </c>
    </row>
    <row r="815" spans="1:93" x14ac:dyDescent="0.25">
      <c r="A815" s="9"/>
      <c r="B815" s="9"/>
      <c r="C815" s="9"/>
      <c r="D815" s="9"/>
      <c r="E815" s="9"/>
      <c r="F815" s="9" t="str">
        <f>IF(A815&lt;&gt;"",A_remplir!$B$3,"")</f>
        <v/>
      </c>
      <c r="G815" s="9"/>
      <c r="H815" s="9" t="str">
        <f>IFERROR(VLOOKUP(G815,DONNEES!$C$2:$D$4,2,FALSE),"")</f>
        <v/>
      </c>
      <c r="I815" s="9"/>
      <c r="J815" s="9" t="str">
        <f>IFERROR(VLOOKUP(I815,DONNEES!$A$2:$B$4,2,FALSE),"")</f>
        <v/>
      </c>
      <c r="K815" s="9"/>
      <c r="L815" s="9"/>
      <c r="M815" s="9"/>
      <c r="N815" s="9" t="str">
        <f>IF(IF(A_remplir!B828&lt;&gt;0,A_remplir!B828,A_remplir!D828)=0,"",IF(A_remplir!B828&lt;&gt;0,A_remplir!B828,A_remplir!D828))</f>
        <v/>
      </c>
      <c r="O815" s="9"/>
      <c r="P815" s="9"/>
      <c r="Q815" s="9"/>
      <c r="R815" s="9" t="str">
        <f>IF(A_remplir!L828&lt;&gt;0,A_remplir!L828,"")</f>
        <v/>
      </c>
      <c r="S815" s="9" t="str">
        <f t="shared" si="26"/>
        <v/>
      </c>
      <c r="T815" s="9" t="str">
        <f>IF(A_remplir!I828&lt;&gt;0,A_remplir!I828,"")</f>
        <v/>
      </c>
      <c r="U815" s="9"/>
      <c r="V815" s="39" t="str">
        <f>IF(BC815&lt;&gt;"",A_remplir!$B$6,"")</f>
        <v/>
      </c>
      <c r="W815" s="9"/>
      <c r="X815" s="9"/>
      <c r="Y815" s="9"/>
      <c r="Z815" s="9"/>
      <c r="AA815" s="9"/>
      <c r="AB815" s="9"/>
      <c r="AC815" s="9"/>
      <c r="AD815" s="9"/>
      <c r="AE815" s="9"/>
      <c r="AF815" s="9"/>
      <c r="AG815" s="9"/>
      <c r="AH815" s="9" t="str">
        <f>+IFERROR(VLOOKUP(AG815,DONNEES!M$6:$N814,2,0),"")</f>
        <v/>
      </c>
      <c r="AI815" s="9"/>
      <c r="AJ815" s="9" t="str">
        <f>IF(A_remplir!U828&lt;&gt;"",A_remplir!U828,"")</f>
        <v/>
      </c>
      <c r="AK815" s="9"/>
      <c r="AL815" s="9"/>
      <c r="AM815" s="9"/>
      <c r="AN815" s="9"/>
      <c r="AO815" s="9"/>
      <c r="AP815" s="9"/>
      <c r="AQ815" s="9"/>
      <c r="AR815" s="9"/>
      <c r="AS815" s="9"/>
      <c r="AT815" s="9"/>
      <c r="AU815" s="9"/>
      <c r="AV815" s="9"/>
      <c r="AW815" s="9"/>
      <c r="AX815" s="9"/>
      <c r="AY815" s="9"/>
      <c r="AZ815" s="9"/>
      <c r="BA815" s="9"/>
      <c r="BB815" s="9"/>
      <c r="BC815" s="44" t="str">
        <f>IF(AND(AC815&lt;&gt;"",AF815&lt;&gt;""),SUMPRODUCT((A_remplir!A828:A1817=A815)*A_remplir!D828:D1817),"")</f>
        <v/>
      </c>
      <c r="BD815" s="9"/>
      <c r="BE815" s="9"/>
      <c r="BF815" s="9"/>
      <c r="BG815" s="9"/>
      <c r="BH815" s="9"/>
      <c r="BI815" s="9"/>
      <c r="BJ815" s="9"/>
      <c r="BK815" s="9"/>
      <c r="BL815" s="9"/>
      <c r="BM815" s="9"/>
      <c r="BN815" s="9"/>
      <c r="BO815" s="9"/>
      <c r="BP815" s="9"/>
      <c r="BQ815" s="9"/>
      <c r="BR815" s="9"/>
      <c r="BS815" s="9"/>
      <c r="BT815" s="9"/>
      <c r="BU815" s="9"/>
      <c r="BV815" s="9"/>
      <c r="BW815" s="9"/>
      <c r="BX815" s="9"/>
      <c r="BY815" s="9"/>
      <c r="BZ815" s="9"/>
      <c r="CA815" s="9"/>
      <c r="CB815" s="9"/>
      <c r="CC815" s="9"/>
      <c r="CD815" s="9"/>
      <c r="CE815" s="9"/>
      <c r="CF815" s="9"/>
      <c r="CG815" s="9"/>
      <c r="CH815" s="9"/>
      <c r="CI815" s="9"/>
      <c r="CJ815" s="9"/>
      <c r="CK815" s="9"/>
      <c r="CL815" s="9"/>
      <c r="CM815" s="9" t="str">
        <f>IF(A_remplir!U828&lt;&gt;"",A_remplir!U828,"")</f>
        <v/>
      </c>
      <c r="CN815" s="9" t="str">
        <f>IF(A_remplir!W828&lt;&gt;"",A_remplir!W828,"")</f>
        <v/>
      </c>
      <c r="CO815" s="36" t="str">
        <f t="shared" si="25"/>
        <v/>
      </c>
    </row>
    <row r="816" spans="1:93" x14ac:dyDescent="0.25">
      <c r="A816" s="9"/>
      <c r="B816" s="9"/>
      <c r="C816" s="9"/>
      <c r="D816" s="9"/>
      <c r="E816" s="9"/>
      <c r="F816" s="9" t="str">
        <f>IF(A816&lt;&gt;"",A_remplir!$B$3,"")</f>
        <v/>
      </c>
      <c r="G816" s="9"/>
      <c r="H816" s="9" t="str">
        <f>IFERROR(VLOOKUP(G816,DONNEES!$C$2:$D$4,2,FALSE),"")</f>
        <v/>
      </c>
      <c r="I816" s="9"/>
      <c r="J816" s="9" t="str">
        <f>IFERROR(VLOOKUP(I816,DONNEES!$A$2:$B$4,2,FALSE),"")</f>
        <v/>
      </c>
      <c r="K816" s="9"/>
      <c r="L816" s="9"/>
      <c r="M816" s="9"/>
      <c r="N816" s="9" t="str">
        <f>IF(IF(A_remplir!B829&lt;&gt;0,A_remplir!B829,A_remplir!D829)=0,"",IF(A_remplir!B829&lt;&gt;0,A_remplir!B829,A_remplir!D829))</f>
        <v/>
      </c>
      <c r="O816" s="9"/>
      <c r="P816" s="9"/>
      <c r="Q816" s="9"/>
      <c r="R816" s="9" t="str">
        <f>IF(A_remplir!L829&lt;&gt;0,A_remplir!L829,"")</f>
        <v/>
      </c>
      <c r="S816" s="9" t="str">
        <f t="shared" si="26"/>
        <v/>
      </c>
      <c r="T816" s="9" t="str">
        <f>IF(A_remplir!I829&lt;&gt;0,A_remplir!I829,"")</f>
        <v/>
      </c>
      <c r="U816" s="9"/>
      <c r="V816" s="39" t="str">
        <f>IF(BC816&lt;&gt;"",A_remplir!$B$6,"")</f>
        <v/>
      </c>
      <c r="W816" s="9"/>
      <c r="X816" s="9"/>
      <c r="Y816" s="9"/>
      <c r="Z816" s="9"/>
      <c r="AA816" s="9"/>
      <c r="AB816" s="9"/>
      <c r="AC816" s="9"/>
      <c r="AD816" s="9"/>
      <c r="AE816" s="9"/>
      <c r="AF816" s="9"/>
      <c r="AG816" s="9"/>
      <c r="AH816" s="9" t="str">
        <f>+IFERROR(VLOOKUP(AG816,DONNEES!M$6:$N815,2,0),"")</f>
        <v/>
      </c>
      <c r="AI816" s="9"/>
      <c r="AJ816" s="9" t="str">
        <f>IF(A_remplir!U829&lt;&gt;"",A_remplir!U829,"")</f>
        <v/>
      </c>
      <c r="AK816" s="9"/>
      <c r="AL816" s="9"/>
      <c r="AM816" s="9"/>
      <c r="AN816" s="9"/>
      <c r="AO816" s="9"/>
      <c r="AP816" s="9"/>
      <c r="AQ816" s="9"/>
      <c r="AR816" s="9"/>
      <c r="AS816" s="9"/>
      <c r="AT816" s="9"/>
      <c r="AU816" s="9"/>
      <c r="AV816" s="9"/>
      <c r="AW816" s="9"/>
      <c r="AX816" s="9"/>
      <c r="AY816" s="9"/>
      <c r="AZ816" s="9"/>
      <c r="BA816" s="9"/>
      <c r="BB816" s="9"/>
      <c r="BC816" s="44" t="str">
        <f>IF(AND(AC816&lt;&gt;"",AF816&lt;&gt;""),SUMPRODUCT((A_remplir!A829:A1818=A816)*A_remplir!D829:D1818),"")</f>
        <v/>
      </c>
      <c r="BD816" s="9"/>
      <c r="BE816" s="9"/>
      <c r="BF816" s="9"/>
      <c r="BG816" s="9"/>
      <c r="BH816" s="9"/>
      <c r="BI816" s="9"/>
      <c r="BJ816" s="9"/>
      <c r="BK816" s="9"/>
      <c r="BL816" s="9"/>
      <c r="BM816" s="9"/>
      <c r="BN816" s="9"/>
      <c r="BO816" s="9"/>
      <c r="BP816" s="9"/>
      <c r="BQ816" s="9"/>
      <c r="BR816" s="9"/>
      <c r="BS816" s="9"/>
      <c r="BT816" s="9"/>
      <c r="BU816" s="9"/>
      <c r="BV816" s="9"/>
      <c r="BW816" s="9"/>
      <c r="BX816" s="9"/>
      <c r="BY816" s="9"/>
      <c r="BZ816" s="9"/>
      <c r="CA816" s="9"/>
      <c r="CB816" s="9"/>
      <c r="CC816" s="9"/>
      <c r="CD816" s="9"/>
      <c r="CE816" s="9"/>
      <c r="CF816" s="9"/>
      <c r="CG816" s="9"/>
      <c r="CH816" s="9"/>
      <c r="CI816" s="9"/>
      <c r="CJ816" s="9"/>
      <c r="CK816" s="9"/>
      <c r="CL816" s="9"/>
      <c r="CM816" s="9" t="str">
        <f>IF(A_remplir!U829&lt;&gt;"",A_remplir!U829,"")</f>
        <v/>
      </c>
      <c r="CN816" s="9" t="str">
        <f>IF(A_remplir!W829&lt;&gt;"",A_remplir!W829,"")</f>
        <v/>
      </c>
      <c r="CO816" s="36" t="str">
        <f t="shared" si="25"/>
        <v/>
      </c>
    </row>
    <row r="817" spans="1:93" x14ac:dyDescent="0.25">
      <c r="A817" s="9"/>
      <c r="B817" s="9"/>
      <c r="C817" s="9"/>
      <c r="D817" s="9"/>
      <c r="E817" s="9"/>
      <c r="F817" s="9" t="str">
        <f>IF(A817&lt;&gt;"",A_remplir!$B$3,"")</f>
        <v/>
      </c>
      <c r="G817" s="9"/>
      <c r="H817" s="9" t="str">
        <f>IFERROR(VLOOKUP(G817,DONNEES!$C$2:$D$4,2,FALSE),"")</f>
        <v/>
      </c>
      <c r="I817" s="9"/>
      <c r="J817" s="9" t="str">
        <f>IFERROR(VLOOKUP(I817,DONNEES!$A$2:$B$4,2,FALSE),"")</f>
        <v/>
      </c>
      <c r="K817" s="9"/>
      <c r="L817" s="9"/>
      <c r="M817" s="9"/>
      <c r="N817" s="9" t="str">
        <f>IF(IF(A_remplir!B830&lt;&gt;0,A_remplir!B830,A_remplir!D830)=0,"",IF(A_remplir!B830&lt;&gt;0,A_remplir!B830,A_remplir!D830))</f>
        <v/>
      </c>
      <c r="O817" s="9"/>
      <c r="P817" s="9"/>
      <c r="Q817" s="9"/>
      <c r="R817" s="9" t="str">
        <f>IF(A_remplir!L830&lt;&gt;0,A_remplir!L830,"")</f>
        <v/>
      </c>
      <c r="S817" s="9" t="str">
        <f t="shared" si="26"/>
        <v/>
      </c>
      <c r="T817" s="9" t="str">
        <f>IF(A_remplir!I830&lt;&gt;0,A_remplir!I830,"")</f>
        <v/>
      </c>
      <c r="U817" s="9"/>
      <c r="V817" s="39" t="str">
        <f>IF(BC817&lt;&gt;"",A_remplir!$B$6,"")</f>
        <v/>
      </c>
      <c r="W817" s="9"/>
      <c r="X817" s="9"/>
      <c r="Y817" s="9"/>
      <c r="Z817" s="9"/>
      <c r="AA817" s="9"/>
      <c r="AB817" s="9"/>
      <c r="AC817" s="9"/>
      <c r="AD817" s="9"/>
      <c r="AE817" s="9"/>
      <c r="AF817" s="9"/>
      <c r="AG817" s="9"/>
      <c r="AH817" s="9" t="str">
        <f>+IFERROR(VLOOKUP(AG817,DONNEES!M$6:$N816,2,0),"")</f>
        <v/>
      </c>
      <c r="AI817" s="9"/>
      <c r="AJ817" s="9" t="str">
        <f>IF(A_remplir!U830&lt;&gt;"",A_remplir!U830,"")</f>
        <v/>
      </c>
      <c r="AK817" s="9"/>
      <c r="AL817" s="9"/>
      <c r="AM817" s="9"/>
      <c r="AN817" s="9"/>
      <c r="AO817" s="9"/>
      <c r="AP817" s="9"/>
      <c r="AQ817" s="9"/>
      <c r="AR817" s="9"/>
      <c r="AS817" s="9"/>
      <c r="AT817" s="9"/>
      <c r="AU817" s="9"/>
      <c r="AV817" s="9"/>
      <c r="AW817" s="9"/>
      <c r="AX817" s="9"/>
      <c r="AY817" s="9"/>
      <c r="AZ817" s="9"/>
      <c r="BA817" s="9"/>
      <c r="BB817" s="9"/>
      <c r="BC817" s="44" t="str">
        <f>IF(AND(AC817&lt;&gt;"",AF817&lt;&gt;""),SUMPRODUCT((A_remplir!A830:A1819=A817)*A_remplir!D830:D1819),"")</f>
        <v/>
      </c>
      <c r="BD817" s="9"/>
      <c r="BE817" s="9"/>
      <c r="BF817" s="9"/>
      <c r="BG817" s="9"/>
      <c r="BH817" s="9"/>
      <c r="BI817" s="9"/>
      <c r="BJ817" s="9"/>
      <c r="BK817" s="9"/>
      <c r="BL817" s="9"/>
      <c r="BM817" s="9"/>
      <c r="BN817" s="9"/>
      <c r="BO817" s="9"/>
      <c r="BP817" s="9"/>
      <c r="BQ817" s="9"/>
      <c r="BR817" s="9"/>
      <c r="BS817" s="9"/>
      <c r="BT817" s="9"/>
      <c r="BU817" s="9"/>
      <c r="BV817" s="9"/>
      <c r="BW817" s="9"/>
      <c r="BX817" s="9"/>
      <c r="BY817" s="9"/>
      <c r="BZ817" s="9"/>
      <c r="CA817" s="9"/>
      <c r="CB817" s="9"/>
      <c r="CC817" s="9"/>
      <c r="CD817" s="9"/>
      <c r="CE817" s="9"/>
      <c r="CF817" s="9"/>
      <c r="CG817" s="9"/>
      <c r="CH817" s="9"/>
      <c r="CI817" s="9"/>
      <c r="CJ817" s="9"/>
      <c r="CK817" s="9"/>
      <c r="CL817" s="9"/>
      <c r="CM817" s="9" t="str">
        <f>IF(A_remplir!U830&lt;&gt;"",A_remplir!U830,"")</f>
        <v/>
      </c>
      <c r="CN817" s="9" t="str">
        <f>IF(A_remplir!W830&lt;&gt;"",A_remplir!W830,"")</f>
        <v/>
      </c>
      <c r="CO817" s="36" t="str">
        <f t="shared" si="25"/>
        <v/>
      </c>
    </row>
    <row r="818" spans="1:93" x14ac:dyDescent="0.25">
      <c r="A818" s="9"/>
      <c r="B818" s="9"/>
      <c r="C818" s="9"/>
      <c r="D818" s="9"/>
      <c r="E818" s="9"/>
      <c r="F818" s="9" t="str">
        <f>IF(A818&lt;&gt;"",A_remplir!$B$3,"")</f>
        <v/>
      </c>
      <c r="G818" s="9"/>
      <c r="H818" s="9" t="str">
        <f>IFERROR(VLOOKUP(G818,DONNEES!$C$2:$D$4,2,FALSE),"")</f>
        <v/>
      </c>
      <c r="I818" s="9"/>
      <c r="J818" s="9" t="str">
        <f>IFERROR(VLOOKUP(I818,DONNEES!$A$2:$B$4,2,FALSE),"")</f>
        <v/>
      </c>
      <c r="K818" s="9"/>
      <c r="L818" s="9"/>
      <c r="M818" s="9"/>
      <c r="N818" s="9" t="str">
        <f>IF(IF(A_remplir!B831&lt;&gt;0,A_remplir!B831,A_remplir!D831)=0,"",IF(A_remplir!B831&lt;&gt;0,A_remplir!B831,A_remplir!D831))</f>
        <v/>
      </c>
      <c r="O818" s="9"/>
      <c r="P818" s="9"/>
      <c r="Q818" s="9"/>
      <c r="R818" s="9" t="str">
        <f>IF(A_remplir!L831&lt;&gt;0,A_remplir!L831,"")</f>
        <v/>
      </c>
      <c r="S818" s="9" t="str">
        <f t="shared" si="26"/>
        <v/>
      </c>
      <c r="T818" s="9" t="str">
        <f>IF(A_remplir!I831&lt;&gt;0,A_remplir!I831,"")</f>
        <v/>
      </c>
      <c r="U818" s="9"/>
      <c r="V818" s="39" t="str">
        <f>IF(BC818&lt;&gt;"",A_remplir!$B$6,"")</f>
        <v/>
      </c>
      <c r="W818" s="9"/>
      <c r="X818" s="9"/>
      <c r="Y818" s="9"/>
      <c r="Z818" s="9"/>
      <c r="AA818" s="9"/>
      <c r="AB818" s="9"/>
      <c r="AC818" s="9"/>
      <c r="AD818" s="9"/>
      <c r="AE818" s="9"/>
      <c r="AF818" s="9"/>
      <c r="AG818" s="9"/>
      <c r="AH818" s="9" t="str">
        <f>+IFERROR(VLOOKUP(AG818,DONNEES!M$6:$N817,2,0),"")</f>
        <v/>
      </c>
      <c r="AI818" s="9"/>
      <c r="AJ818" s="9" t="str">
        <f>IF(A_remplir!U831&lt;&gt;"",A_remplir!U831,"")</f>
        <v/>
      </c>
      <c r="AK818" s="9"/>
      <c r="AL818" s="9"/>
      <c r="AM818" s="9"/>
      <c r="AN818" s="9"/>
      <c r="AO818" s="9"/>
      <c r="AP818" s="9"/>
      <c r="AQ818" s="9"/>
      <c r="AR818" s="9"/>
      <c r="AS818" s="9"/>
      <c r="AT818" s="9"/>
      <c r="AU818" s="9"/>
      <c r="AV818" s="9"/>
      <c r="AW818" s="9"/>
      <c r="AX818" s="9"/>
      <c r="AY818" s="9"/>
      <c r="AZ818" s="9"/>
      <c r="BA818" s="9"/>
      <c r="BB818" s="9"/>
      <c r="BC818" s="44" t="str">
        <f>IF(AND(AC818&lt;&gt;"",AF818&lt;&gt;""),SUMPRODUCT((A_remplir!A831:A1820=A818)*A_remplir!D831:D1820),"")</f>
        <v/>
      </c>
      <c r="BD818" s="9"/>
      <c r="BE818" s="9"/>
      <c r="BF818" s="9"/>
      <c r="BG818" s="9"/>
      <c r="BH818" s="9"/>
      <c r="BI818" s="9"/>
      <c r="BJ818" s="9"/>
      <c r="BK818" s="9"/>
      <c r="BL818" s="9"/>
      <c r="BM818" s="9"/>
      <c r="BN818" s="9"/>
      <c r="BO818" s="9"/>
      <c r="BP818" s="9"/>
      <c r="BQ818" s="9"/>
      <c r="BR818" s="9"/>
      <c r="BS818" s="9"/>
      <c r="BT818" s="9"/>
      <c r="BU818" s="9"/>
      <c r="BV818" s="9"/>
      <c r="BW818" s="9"/>
      <c r="BX818" s="9"/>
      <c r="BY818" s="9"/>
      <c r="BZ818" s="9"/>
      <c r="CA818" s="9"/>
      <c r="CB818" s="9"/>
      <c r="CC818" s="9"/>
      <c r="CD818" s="9"/>
      <c r="CE818" s="9"/>
      <c r="CF818" s="9"/>
      <c r="CG818" s="9"/>
      <c r="CH818" s="9"/>
      <c r="CI818" s="9"/>
      <c r="CJ818" s="9"/>
      <c r="CK818" s="9"/>
      <c r="CL818" s="9"/>
      <c r="CM818" s="9" t="str">
        <f>IF(A_remplir!U831&lt;&gt;"",A_remplir!U831,"")</f>
        <v/>
      </c>
      <c r="CN818" s="9" t="str">
        <f>IF(A_remplir!W831&lt;&gt;"",A_remplir!W831,"")</f>
        <v/>
      </c>
      <c r="CO818" s="36" t="str">
        <f t="shared" si="25"/>
        <v/>
      </c>
    </row>
    <row r="819" spans="1:93" x14ac:dyDescent="0.25">
      <c r="A819" s="9"/>
      <c r="B819" s="9"/>
      <c r="C819" s="9"/>
      <c r="D819" s="9"/>
      <c r="E819" s="9"/>
      <c r="F819" s="9" t="str">
        <f>IF(A819&lt;&gt;"",A_remplir!$B$3,"")</f>
        <v/>
      </c>
      <c r="G819" s="9"/>
      <c r="H819" s="9" t="str">
        <f>IFERROR(VLOOKUP(G819,DONNEES!$C$2:$D$4,2,FALSE),"")</f>
        <v/>
      </c>
      <c r="I819" s="9"/>
      <c r="J819" s="9" t="str">
        <f>IFERROR(VLOOKUP(I819,DONNEES!$A$2:$B$4,2,FALSE),"")</f>
        <v/>
      </c>
      <c r="K819" s="9"/>
      <c r="L819" s="9"/>
      <c r="M819" s="9"/>
      <c r="N819" s="9" t="str">
        <f>IF(IF(A_remplir!B832&lt;&gt;0,A_remplir!B832,A_remplir!D832)=0,"",IF(A_remplir!B832&lt;&gt;0,A_remplir!B832,A_remplir!D832))</f>
        <v/>
      </c>
      <c r="O819" s="9"/>
      <c r="P819" s="9"/>
      <c r="Q819" s="9"/>
      <c r="R819" s="9" t="str">
        <f>IF(A_remplir!L832&lt;&gt;0,A_remplir!L832,"")</f>
        <v/>
      </c>
      <c r="S819" s="9" t="str">
        <f t="shared" si="26"/>
        <v/>
      </c>
      <c r="T819" s="9" t="str">
        <f>IF(A_remplir!I832&lt;&gt;0,A_remplir!I832,"")</f>
        <v/>
      </c>
      <c r="U819" s="9"/>
      <c r="V819" s="39" t="str">
        <f>IF(BC819&lt;&gt;"",A_remplir!$B$6,"")</f>
        <v/>
      </c>
      <c r="W819" s="9"/>
      <c r="X819" s="9"/>
      <c r="Y819" s="9"/>
      <c r="Z819" s="9"/>
      <c r="AA819" s="9"/>
      <c r="AB819" s="9"/>
      <c r="AC819" s="9"/>
      <c r="AD819" s="9"/>
      <c r="AE819" s="9"/>
      <c r="AF819" s="9"/>
      <c r="AG819" s="9"/>
      <c r="AH819" s="9" t="str">
        <f>+IFERROR(VLOOKUP(AG819,DONNEES!M$6:$N818,2,0),"")</f>
        <v/>
      </c>
      <c r="AI819" s="9"/>
      <c r="AJ819" s="9" t="str">
        <f>IF(A_remplir!U832&lt;&gt;"",A_remplir!U832,"")</f>
        <v/>
      </c>
      <c r="AK819" s="9"/>
      <c r="AL819" s="9"/>
      <c r="AM819" s="9"/>
      <c r="AN819" s="9"/>
      <c r="AO819" s="9"/>
      <c r="AP819" s="9"/>
      <c r="AQ819" s="9"/>
      <c r="AR819" s="9"/>
      <c r="AS819" s="9"/>
      <c r="AT819" s="9"/>
      <c r="AU819" s="9"/>
      <c r="AV819" s="9"/>
      <c r="AW819" s="9"/>
      <c r="AX819" s="9"/>
      <c r="AY819" s="9"/>
      <c r="AZ819" s="9"/>
      <c r="BA819" s="9"/>
      <c r="BB819" s="9"/>
      <c r="BC819" s="44" t="str">
        <f>IF(AND(AC819&lt;&gt;"",AF819&lt;&gt;""),SUMPRODUCT((A_remplir!A832:A1821=A819)*A_remplir!D832:D1821),"")</f>
        <v/>
      </c>
      <c r="BD819" s="9"/>
      <c r="BE819" s="9"/>
      <c r="BF819" s="9"/>
      <c r="BG819" s="9"/>
      <c r="BH819" s="9"/>
      <c r="BI819" s="9"/>
      <c r="BJ819" s="9"/>
      <c r="BK819" s="9"/>
      <c r="BL819" s="9"/>
      <c r="BM819" s="9"/>
      <c r="BN819" s="9"/>
      <c r="BO819" s="9"/>
      <c r="BP819" s="9"/>
      <c r="BQ819" s="9"/>
      <c r="BR819" s="9"/>
      <c r="BS819" s="9"/>
      <c r="BT819" s="9"/>
      <c r="BU819" s="9"/>
      <c r="BV819" s="9"/>
      <c r="BW819" s="9"/>
      <c r="BX819" s="9"/>
      <c r="BY819" s="9"/>
      <c r="BZ819" s="9"/>
      <c r="CA819" s="9"/>
      <c r="CB819" s="9"/>
      <c r="CC819" s="9"/>
      <c r="CD819" s="9"/>
      <c r="CE819" s="9"/>
      <c r="CF819" s="9"/>
      <c r="CG819" s="9"/>
      <c r="CH819" s="9"/>
      <c r="CI819" s="9"/>
      <c r="CJ819" s="9"/>
      <c r="CK819" s="9"/>
      <c r="CL819" s="9"/>
      <c r="CM819" s="9" t="str">
        <f>IF(A_remplir!U832&lt;&gt;"",A_remplir!U832,"")</f>
        <v/>
      </c>
      <c r="CN819" s="9" t="str">
        <f>IF(A_remplir!W832&lt;&gt;"",A_remplir!W832,"")</f>
        <v/>
      </c>
      <c r="CO819" s="36" t="str">
        <f t="shared" si="25"/>
        <v/>
      </c>
    </row>
    <row r="820" spans="1:93" x14ac:dyDescent="0.25">
      <c r="A820" s="9"/>
      <c r="B820" s="9"/>
      <c r="C820" s="9"/>
      <c r="D820" s="9"/>
      <c r="E820" s="9"/>
      <c r="F820" s="9" t="str">
        <f>IF(A820&lt;&gt;"",A_remplir!$B$3,"")</f>
        <v/>
      </c>
      <c r="G820" s="9"/>
      <c r="H820" s="9" t="str">
        <f>IFERROR(VLOOKUP(G820,DONNEES!$C$2:$D$4,2,FALSE),"")</f>
        <v/>
      </c>
      <c r="I820" s="9"/>
      <c r="J820" s="9" t="str">
        <f>IFERROR(VLOOKUP(I820,DONNEES!$A$2:$B$4,2,FALSE),"")</f>
        <v/>
      </c>
      <c r="K820" s="9"/>
      <c r="L820" s="9"/>
      <c r="M820" s="9"/>
      <c r="N820" s="9" t="str">
        <f>IF(IF(A_remplir!B833&lt;&gt;0,A_remplir!B833,A_remplir!D833)=0,"",IF(A_remplir!B833&lt;&gt;0,A_remplir!B833,A_remplir!D833))</f>
        <v/>
      </c>
      <c r="O820" s="9"/>
      <c r="P820" s="9"/>
      <c r="Q820" s="9"/>
      <c r="R820" s="9" t="str">
        <f>IF(A_remplir!L833&lt;&gt;0,A_remplir!L833,"")</f>
        <v/>
      </c>
      <c r="S820" s="9" t="str">
        <f t="shared" si="26"/>
        <v/>
      </c>
      <c r="T820" s="9" t="str">
        <f>IF(A_remplir!I833&lt;&gt;0,A_remplir!I833,"")</f>
        <v/>
      </c>
      <c r="U820" s="9"/>
      <c r="V820" s="39" t="str">
        <f>IF(BC820&lt;&gt;"",A_remplir!$B$6,"")</f>
        <v/>
      </c>
      <c r="W820" s="9"/>
      <c r="X820" s="9"/>
      <c r="Y820" s="9"/>
      <c r="Z820" s="9"/>
      <c r="AA820" s="9"/>
      <c r="AB820" s="9"/>
      <c r="AC820" s="9"/>
      <c r="AD820" s="9"/>
      <c r="AE820" s="9"/>
      <c r="AF820" s="9"/>
      <c r="AG820" s="9"/>
      <c r="AH820" s="9" t="str">
        <f>+IFERROR(VLOOKUP(AG820,DONNEES!M$6:$N819,2,0),"")</f>
        <v/>
      </c>
      <c r="AI820" s="9"/>
      <c r="AJ820" s="9" t="str">
        <f>IF(A_remplir!U833&lt;&gt;"",A_remplir!U833,"")</f>
        <v/>
      </c>
      <c r="AK820" s="9"/>
      <c r="AL820" s="9"/>
      <c r="AM820" s="9"/>
      <c r="AN820" s="9"/>
      <c r="AO820" s="9"/>
      <c r="AP820" s="9"/>
      <c r="AQ820" s="9"/>
      <c r="AR820" s="9"/>
      <c r="AS820" s="9"/>
      <c r="AT820" s="9"/>
      <c r="AU820" s="9"/>
      <c r="AV820" s="9"/>
      <c r="AW820" s="9"/>
      <c r="AX820" s="9"/>
      <c r="AY820" s="9"/>
      <c r="AZ820" s="9"/>
      <c r="BA820" s="9"/>
      <c r="BB820" s="9"/>
      <c r="BC820" s="44" t="str">
        <f>IF(AND(AC820&lt;&gt;"",AF820&lt;&gt;""),SUMPRODUCT((A_remplir!A833:A1822=A820)*A_remplir!D833:D1822),"")</f>
        <v/>
      </c>
      <c r="BD820" s="9"/>
      <c r="BE820" s="9"/>
      <c r="BF820" s="9"/>
      <c r="BG820" s="9"/>
      <c r="BH820" s="9"/>
      <c r="BI820" s="9"/>
      <c r="BJ820" s="9"/>
      <c r="BK820" s="9"/>
      <c r="BL820" s="9"/>
      <c r="BM820" s="9"/>
      <c r="BN820" s="9"/>
      <c r="BO820" s="9"/>
      <c r="BP820" s="9"/>
      <c r="BQ820" s="9"/>
      <c r="BR820" s="9"/>
      <c r="BS820" s="9"/>
      <c r="BT820" s="9"/>
      <c r="BU820" s="9"/>
      <c r="BV820" s="9"/>
      <c r="BW820" s="9"/>
      <c r="BX820" s="9"/>
      <c r="BY820" s="9"/>
      <c r="BZ820" s="9"/>
      <c r="CA820" s="9"/>
      <c r="CB820" s="9"/>
      <c r="CC820" s="9"/>
      <c r="CD820" s="9"/>
      <c r="CE820" s="9"/>
      <c r="CF820" s="9"/>
      <c r="CG820" s="9"/>
      <c r="CH820" s="9"/>
      <c r="CI820" s="9"/>
      <c r="CJ820" s="9"/>
      <c r="CK820" s="9"/>
      <c r="CL820" s="9"/>
      <c r="CM820" s="9" t="str">
        <f>IF(A_remplir!U833&lt;&gt;"",A_remplir!U833,"")</f>
        <v/>
      </c>
      <c r="CN820" s="9" t="str">
        <f>IF(A_remplir!W833&lt;&gt;"",A_remplir!W833,"")</f>
        <v/>
      </c>
      <c r="CO820" s="36" t="str">
        <f t="shared" si="25"/>
        <v/>
      </c>
    </row>
    <row r="821" spans="1:93" x14ac:dyDescent="0.25">
      <c r="A821" s="9"/>
      <c r="B821" s="9"/>
      <c r="C821" s="9"/>
      <c r="D821" s="9"/>
      <c r="E821" s="9"/>
      <c r="F821" s="9" t="str">
        <f>IF(A821&lt;&gt;"",A_remplir!$B$3,"")</f>
        <v/>
      </c>
      <c r="G821" s="9"/>
      <c r="H821" s="9" t="str">
        <f>IFERROR(VLOOKUP(G821,DONNEES!$C$2:$D$4,2,FALSE),"")</f>
        <v/>
      </c>
      <c r="I821" s="9"/>
      <c r="J821" s="9" t="str">
        <f>IFERROR(VLOOKUP(I821,DONNEES!$A$2:$B$4,2,FALSE),"")</f>
        <v/>
      </c>
      <c r="K821" s="9"/>
      <c r="L821" s="9"/>
      <c r="M821" s="9"/>
      <c r="N821" s="9" t="str">
        <f>IF(IF(A_remplir!B834&lt;&gt;0,A_remplir!B834,A_remplir!D834)=0,"",IF(A_remplir!B834&lt;&gt;0,A_remplir!B834,A_remplir!D834))</f>
        <v/>
      </c>
      <c r="O821" s="9"/>
      <c r="P821" s="9"/>
      <c r="Q821" s="9"/>
      <c r="R821" s="9" t="str">
        <f>IF(A_remplir!L834&lt;&gt;0,A_remplir!L834,"")</f>
        <v/>
      </c>
      <c r="S821" s="9" t="str">
        <f t="shared" si="26"/>
        <v/>
      </c>
      <c r="T821" s="9" t="str">
        <f>IF(A_remplir!I834&lt;&gt;0,A_remplir!I834,"")</f>
        <v/>
      </c>
      <c r="U821" s="9"/>
      <c r="V821" s="39" t="str">
        <f>IF(BC821&lt;&gt;"",A_remplir!$B$6,"")</f>
        <v/>
      </c>
      <c r="W821" s="9"/>
      <c r="X821" s="9"/>
      <c r="Y821" s="9"/>
      <c r="Z821" s="9"/>
      <c r="AA821" s="9"/>
      <c r="AB821" s="9"/>
      <c r="AC821" s="9"/>
      <c r="AD821" s="9"/>
      <c r="AE821" s="9"/>
      <c r="AF821" s="9"/>
      <c r="AG821" s="9"/>
      <c r="AH821" s="9" t="str">
        <f>+IFERROR(VLOOKUP(AG821,DONNEES!M$6:$N820,2,0),"")</f>
        <v/>
      </c>
      <c r="AI821" s="9"/>
      <c r="AJ821" s="9" t="str">
        <f>IF(A_remplir!U834&lt;&gt;"",A_remplir!U834,"")</f>
        <v/>
      </c>
      <c r="AK821" s="9"/>
      <c r="AL821" s="9"/>
      <c r="AM821" s="9"/>
      <c r="AN821" s="9"/>
      <c r="AO821" s="9"/>
      <c r="AP821" s="9"/>
      <c r="AQ821" s="9"/>
      <c r="AR821" s="9"/>
      <c r="AS821" s="9"/>
      <c r="AT821" s="9"/>
      <c r="AU821" s="9"/>
      <c r="AV821" s="9"/>
      <c r="AW821" s="9"/>
      <c r="AX821" s="9"/>
      <c r="AY821" s="9"/>
      <c r="AZ821" s="9"/>
      <c r="BA821" s="9"/>
      <c r="BB821" s="9"/>
      <c r="BC821" s="44" t="str">
        <f>IF(AND(AC821&lt;&gt;"",AF821&lt;&gt;""),SUMPRODUCT((A_remplir!A834:A1823=A821)*A_remplir!D834:D1823),"")</f>
        <v/>
      </c>
      <c r="BD821" s="9"/>
      <c r="BE821" s="9"/>
      <c r="BF821" s="9"/>
      <c r="BG821" s="9"/>
      <c r="BH821" s="9"/>
      <c r="BI821" s="9"/>
      <c r="BJ821" s="9"/>
      <c r="BK821" s="9"/>
      <c r="BL821" s="9"/>
      <c r="BM821" s="9"/>
      <c r="BN821" s="9"/>
      <c r="BO821" s="9"/>
      <c r="BP821" s="9"/>
      <c r="BQ821" s="9"/>
      <c r="BR821" s="9"/>
      <c r="BS821" s="9"/>
      <c r="BT821" s="9"/>
      <c r="BU821" s="9"/>
      <c r="BV821" s="9"/>
      <c r="BW821" s="9"/>
      <c r="BX821" s="9"/>
      <c r="BY821" s="9"/>
      <c r="BZ821" s="9"/>
      <c r="CA821" s="9"/>
      <c r="CB821" s="9"/>
      <c r="CC821" s="9"/>
      <c r="CD821" s="9"/>
      <c r="CE821" s="9"/>
      <c r="CF821" s="9"/>
      <c r="CG821" s="9"/>
      <c r="CH821" s="9"/>
      <c r="CI821" s="9"/>
      <c r="CJ821" s="9"/>
      <c r="CK821" s="9"/>
      <c r="CL821" s="9"/>
      <c r="CM821" s="9" t="str">
        <f>IF(A_remplir!U834&lt;&gt;"",A_remplir!U834,"")</f>
        <v/>
      </c>
      <c r="CN821" s="9" t="str">
        <f>IF(A_remplir!W834&lt;&gt;"",A_remplir!W834,"")</f>
        <v/>
      </c>
      <c r="CO821" s="36" t="str">
        <f t="shared" si="25"/>
        <v/>
      </c>
    </row>
    <row r="822" spans="1:93" x14ac:dyDescent="0.25">
      <c r="A822" s="9"/>
      <c r="B822" s="9"/>
      <c r="C822" s="9"/>
      <c r="D822" s="9"/>
      <c r="E822" s="9"/>
      <c r="F822" s="9" t="str">
        <f>IF(A822&lt;&gt;"",A_remplir!$B$3,"")</f>
        <v/>
      </c>
      <c r="G822" s="9"/>
      <c r="H822" s="9" t="str">
        <f>IFERROR(VLOOKUP(G822,DONNEES!$C$2:$D$4,2,FALSE),"")</f>
        <v/>
      </c>
      <c r="I822" s="9"/>
      <c r="J822" s="9" t="str">
        <f>IFERROR(VLOOKUP(I822,DONNEES!$A$2:$B$4,2,FALSE),"")</f>
        <v/>
      </c>
      <c r="K822" s="9"/>
      <c r="L822" s="9"/>
      <c r="M822" s="9"/>
      <c r="N822" s="9" t="str">
        <f>IF(IF(A_remplir!B835&lt;&gt;0,A_remplir!B835,A_remplir!D835)=0,"",IF(A_remplir!B835&lt;&gt;0,A_remplir!B835,A_remplir!D835))</f>
        <v/>
      </c>
      <c r="O822" s="9"/>
      <c r="P822" s="9"/>
      <c r="Q822" s="9"/>
      <c r="R822" s="9" t="str">
        <f>IF(A_remplir!L835&lt;&gt;0,A_remplir!L835,"")</f>
        <v/>
      </c>
      <c r="S822" s="9" t="str">
        <f t="shared" si="26"/>
        <v/>
      </c>
      <c r="T822" s="9" t="str">
        <f>IF(A_remplir!I835&lt;&gt;0,A_remplir!I835,"")</f>
        <v/>
      </c>
      <c r="U822" s="9"/>
      <c r="V822" s="39" t="str">
        <f>IF(BC822&lt;&gt;"",A_remplir!$B$6,"")</f>
        <v/>
      </c>
      <c r="W822" s="9"/>
      <c r="X822" s="9"/>
      <c r="Y822" s="9"/>
      <c r="Z822" s="9"/>
      <c r="AA822" s="9"/>
      <c r="AB822" s="9"/>
      <c r="AC822" s="9"/>
      <c r="AD822" s="9"/>
      <c r="AE822" s="9"/>
      <c r="AF822" s="9"/>
      <c r="AG822" s="9"/>
      <c r="AH822" s="9" t="str">
        <f>+IFERROR(VLOOKUP(AG822,DONNEES!M$6:$N821,2,0),"")</f>
        <v/>
      </c>
      <c r="AI822" s="9"/>
      <c r="AJ822" s="9" t="str">
        <f>IF(A_remplir!U835&lt;&gt;"",A_remplir!U835,"")</f>
        <v/>
      </c>
      <c r="AK822" s="9"/>
      <c r="AL822" s="9"/>
      <c r="AM822" s="9"/>
      <c r="AN822" s="9"/>
      <c r="AO822" s="9"/>
      <c r="AP822" s="9"/>
      <c r="AQ822" s="9"/>
      <c r="AR822" s="9"/>
      <c r="AS822" s="9"/>
      <c r="AT822" s="9"/>
      <c r="AU822" s="9"/>
      <c r="AV822" s="9"/>
      <c r="AW822" s="9"/>
      <c r="AX822" s="9"/>
      <c r="AY822" s="9"/>
      <c r="AZ822" s="9"/>
      <c r="BA822" s="9"/>
      <c r="BB822" s="9"/>
      <c r="BC822" s="44" t="str">
        <f>IF(AND(AC822&lt;&gt;"",AF822&lt;&gt;""),SUMPRODUCT((A_remplir!A835:A1824=A822)*A_remplir!D835:D1824),"")</f>
        <v/>
      </c>
      <c r="BD822" s="9"/>
      <c r="BE822" s="9"/>
      <c r="BF822" s="9"/>
      <c r="BG822" s="9"/>
      <c r="BH822" s="9"/>
      <c r="BI822" s="9"/>
      <c r="BJ822" s="9"/>
      <c r="BK822" s="9"/>
      <c r="BL822" s="9"/>
      <c r="BM822" s="9"/>
      <c r="BN822" s="9"/>
      <c r="BO822" s="9"/>
      <c r="BP822" s="9"/>
      <c r="BQ822" s="9"/>
      <c r="BR822" s="9"/>
      <c r="BS822" s="9"/>
      <c r="BT822" s="9"/>
      <c r="BU822" s="9"/>
      <c r="BV822" s="9"/>
      <c r="BW822" s="9"/>
      <c r="BX822" s="9"/>
      <c r="BY822" s="9"/>
      <c r="BZ822" s="9"/>
      <c r="CA822" s="9"/>
      <c r="CB822" s="9"/>
      <c r="CC822" s="9"/>
      <c r="CD822" s="9"/>
      <c r="CE822" s="9"/>
      <c r="CF822" s="9"/>
      <c r="CG822" s="9"/>
      <c r="CH822" s="9"/>
      <c r="CI822" s="9"/>
      <c r="CJ822" s="9"/>
      <c r="CK822" s="9"/>
      <c r="CL822" s="9"/>
      <c r="CM822" s="9" t="str">
        <f>IF(A_remplir!U835&lt;&gt;"",A_remplir!U835,"")</f>
        <v/>
      </c>
      <c r="CN822" s="9" t="str">
        <f>IF(A_remplir!W835&lt;&gt;"",A_remplir!W835,"")</f>
        <v/>
      </c>
      <c r="CO822" s="36" t="str">
        <f t="shared" si="25"/>
        <v/>
      </c>
    </row>
    <row r="823" spans="1:93" x14ac:dyDescent="0.25">
      <c r="A823" s="9"/>
      <c r="B823" s="9"/>
      <c r="C823" s="9"/>
      <c r="D823" s="9"/>
      <c r="E823" s="9"/>
      <c r="F823" s="9" t="str">
        <f>IF(A823&lt;&gt;"",A_remplir!$B$3,"")</f>
        <v/>
      </c>
      <c r="G823" s="9"/>
      <c r="H823" s="9" t="str">
        <f>IFERROR(VLOOKUP(G823,DONNEES!$C$2:$D$4,2,FALSE),"")</f>
        <v/>
      </c>
      <c r="I823" s="9"/>
      <c r="J823" s="9" t="str">
        <f>IFERROR(VLOOKUP(I823,DONNEES!$A$2:$B$4,2,FALSE),"")</f>
        <v/>
      </c>
      <c r="K823" s="9"/>
      <c r="L823" s="9"/>
      <c r="M823" s="9"/>
      <c r="N823" s="9" t="str">
        <f>IF(IF(A_remplir!B836&lt;&gt;0,A_remplir!B836,A_remplir!D836)=0,"",IF(A_remplir!B836&lt;&gt;0,A_remplir!B836,A_remplir!D836))</f>
        <v/>
      </c>
      <c r="O823" s="9"/>
      <c r="P823" s="9"/>
      <c r="Q823" s="9"/>
      <c r="R823" s="9" t="str">
        <f>IF(A_remplir!L836&lt;&gt;0,A_remplir!L836,"")</f>
        <v/>
      </c>
      <c r="S823" s="9" t="str">
        <f t="shared" si="26"/>
        <v/>
      </c>
      <c r="T823" s="9" t="str">
        <f>IF(A_remplir!I836&lt;&gt;0,A_remplir!I836,"")</f>
        <v/>
      </c>
      <c r="U823" s="9"/>
      <c r="V823" s="39" t="str">
        <f>IF(BC823&lt;&gt;"",A_remplir!$B$6,"")</f>
        <v/>
      </c>
      <c r="W823" s="9"/>
      <c r="X823" s="9"/>
      <c r="Y823" s="9"/>
      <c r="Z823" s="9"/>
      <c r="AA823" s="9"/>
      <c r="AB823" s="9"/>
      <c r="AC823" s="9"/>
      <c r="AD823" s="9"/>
      <c r="AE823" s="9"/>
      <c r="AF823" s="9"/>
      <c r="AG823" s="9"/>
      <c r="AH823" s="9" t="str">
        <f>+IFERROR(VLOOKUP(AG823,DONNEES!M$6:$N822,2,0),"")</f>
        <v/>
      </c>
      <c r="AI823" s="9"/>
      <c r="AJ823" s="9" t="str">
        <f>IF(A_remplir!U836&lt;&gt;"",A_remplir!U836,"")</f>
        <v/>
      </c>
      <c r="AK823" s="9"/>
      <c r="AL823" s="9"/>
      <c r="AM823" s="9"/>
      <c r="AN823" s="9"/>
      <c r="AO823" s="9"/>
      <c r="AP823" s="9"/>
      <c r="AQ823" s="9"/>
      <c r="AR823" s="9"/>
      <c r="AS823" s="9"/>
      <c r="AT823" s="9"/>
      <c r="AU823" s="9"/>
      <c r="AV823" s="9"/>
      <c r="AW823" s="9"/>
      <c r="AX823" s="9"/>
      <c r="AY823" s="9"/>
      <c r="AZ823" s="9"/>
      <c r="BA823" s="9"/>
      <c r="BB823" s="9"/>
      <c r="BC823" s="44" t="str">
        <f>IF(AND(AC823&lt;&gt;"",AF823&lt;&gt;""),SUMPRODUCT((A_remplir!A836:A1825=A823)*A_remplir!D836:D1825),"")</f>
        <v/>
      </c>
      <c r="BD823" s="9"/>
      <c r="BE823" s="9"/>
      <c r="BF823" s="9"/>
      <c r="BG823" s="9"/>
      <c r="BH823" s="9"/>
      <c r="BI823" s="9"/>
      <c r="BJ823" s="9"/>
      <c r="BK823" s="9"/>
      <c r="BL823" s="9"/>
      <c r="BM823" s="9"/>
      <c r="BN823" s="9"/>
      <c r="BO823" s="9"/>
      <c r="BP823" s="9"/>
      <c r="BQ823" s="9"/>
      <c r="BR823" s="9"/>
      <c r="BS823" s="9"/>
      <c r="BT823" s="9"/>
      <c r="BU823" s="9"/>
      <c r="BV823" s="9"/>
      <c r="BW823" s="9"/>
      <c r="BX823" s="9"/>
      <c r="BY823" s="9"/>
      <c r="BZ823" s="9"/>
      <c r="CA823" s="9"/>
      <c r="CB823" s="9"/>
      <c r="CC823" s="9"/>
      <c r="CD823" s="9"/>
      <c r="CE823" s="9"/>
      <c r="CF823" s="9"/>
      <c r="CG823" s="9"/>
      <c r="CH823" s="9"/>
      <c r="CI823" s="9"/>
      <c r="CJ823" s="9"/>
      <c r="CK823" s="9"/>
      <c r="CL823" s="9"/>
      <c r="CM823" s="9" t="str">
        <f>IF(A_remplir!U836&lt;&gt;"",A_remplir!U836,"")</f>
        <v/>
      </c>
      <c r="CN823" s="9" t="str">
        <f>IF(A_remplir!W836&lt;&gt;"",A_remplir!W836,"")</f>
        <v/>
      </c>
      <c r="CO823" s="36" t="str">
        <f t="shared" si="25"/>
        <v/>
      </c>
    </row>
    <row r="824" spans="1:93" x14ac:dyDescent="0.25">
      <c r="A824" s="9"/>
      <c r="B824" s="9"/>
      <c r="C824" s="9"/>
      <c r="D824" s="9"/>
      <c r="E824" s="9"/>
      <c r="F824" s="9" t="str">
        <f>IF(A824&lt;&gt;"",A_remplir!$B$3,"")</f>
        <v/>
      </c>
      <c r="G824" s="9"/>
      <c r="H824" s="9" t="str">
        <f>IFERROR(VLOOKUP(G824,DONNEES!$C$2:$D$4,2,FALSE),"")</f>
        <v/>
      </c>
      <c r="I824" s="9"/>
      <c r="J824" s="9" t="str">
        <f>IFERROR(VLOOKUP(I824,DONNEES!$A$2:$B$4,2,FALSE),"")</f>
        <v/>
      </c>
      <c r="K824" s="9"/>
      <c r="L824" s="9"/>
      <c r="M824" s="9"/>
      <c r="N824" s="9" t="str">
        <f>IF(IF(A_remplir!B837&lt;&gt;0,A_remplir!B837,A_remplir!D837)=0,"",IF(A_remplir!B837&lt;&gt;0,A_remplir!B837,A_remplir!D837))</f>
        <v/>
      </c>
      <c r="O824" s="9"/>
      <c r="P824" s="9"/>
      <c r="Q824" s="9"/>
      <c r="R824" s="9" t="str">
        <f>IF(A_remplir!L837&lt;&gt;0,A_remplir!L837,"")</f>
        <v/>
      </c>
      <c r="S824" s="9" t="str">
        <f t="shared" si="26"/>
        <v/>
      </c>
      <c r="T824" s="9" t="str">
        <f>IF(A_remplir!I837&lt;&gt;0,A_remplir!I837,"")</f>
        <v/>
      </c>
      <c r="U824" s="9"/>
      <c r="V824" s="39" t="str">
        <f>IF(BC824&lt;&gt;"",A_remplir!$B$6,"")</f>
        <v/>
      </c>
      <c r="W824" s="9"/>
      <c r="X824" s="9"/>
      <c r="Y824" s="9"/>
      <c r="Z824" s="9"/>
      <c r="AA824" s="9"/>
      <c r="AB824" s="9"/>
      <c r="AC824" s="9"/>
      <c r="AD824" s="9"/>
      <c r="AE824" s="9"/>
      <c r="AF824" s="9"/>
      <c r="AG824" s="9"/>
      <c r="AH824" s="9" t="str">
        <f>+IFERROR(VLOOKUP(AG824,DONNEES!M$6:$N823,2,0),"")</f>
        <v/>
      </c>
      <c r="AI824" s="9"/>
      <c r="AJ824" s="9" t="str">
        <f>IF(A_remplir!U837&lt;&gt;"",A_remplir!U837,"")</f>
        <v/>
      </c>
      <c r="AK824" s="9"/>
      <c r="AL824" s="9"/>
      <c r="AM824" s="9"/>
      <c r="AN824" s="9"/>
      <c r="AO824" s="9"/>
      <c r="AP824" s="9"/>
      <c r="AQ824" s="9"/>
      <c r="AR824" s="9"/>
      <c r="AS824" s="9"/>
      <c r="AT824" s="9"/>
      <c r="AU824" s="9"/>
      <c r="AV824" s="9"/>
      <c r="AW824" s="9"/>
      <c r="AX824" s="9"/>
      <c r="AY824" s="9"/>
      <c r="AZ824" s="9"/>
      <c r="BA824" s="9"/>
      <c r="BB824" s="9"/>
      <c r="BC824" s="44" t="str">
        <f>IF(AND(AC824&lt;&gt;"",AF824&lt;&gt;""),SUMPRODUCT((A_remplir!A837:A1826=A824)*A_remplir!D837:D1826),"")</f>
        <v/>
      </c>
      <c r="BD824" s="9"/>
      <c r="BE824" s="9"/>
      <c r="BF824" s="9"/>
      <c r="BG824" s="9"/>
      <c r="BH824" s="9"/>
      <c r="BI824" s="9"/>
      <c r="BJ824" s="9"/>
      <c r="BK824" s="9"/>
      <c r="BL824" s="9"/>
      <c r="BM824" s="9"/>
      <c r="BN824" s="9"/>
      <c r="BO824" s="9"/>
      <c r="BP824" s="9"/>
      <c r="BQ824" s="9"/>
      <c r="BR824" s="9"/>
      <c r="BS824" s="9"/>
      <c r="BT824" s="9"/>
      <c r="BU824" s="9"/>
      <c r="BV824" s="9"/>
      <c r="BW824" s="9"/>
      <c r="BX824" s="9"/>
      <c r="BY824" s="9"/>
      <c r="BZ824" s="9"/>
      <c r="CA824" s="9"/>
      <c r="CB824" s="9"/>
      <c r="CC824" s="9"/>
      <c r="CD824" s="9"/>
      <c r="CE824" s="9"/>
      <c r="CF824" s="9"/>
      <c r="CG824" s="9"/>
      <c r="CH824" s="9"/>
      <c r="CI824" s="9"/>
      <c r="CJ824" s="9"/>
      <c r="CK824" s="9"/>
      <c r="CL824" s="9"/>
      <c r="CM824" s="9" t="str">
        <f>IF(A_remplir!U837&lt;&gt;"",A_remplir!U837,"")</f>
        <v/>
      </c>
      <c r="CN824" s="9" t="str">
        <f>IF(A_remplir!W837&lt;&gt;"",A_remplir!W837,"")</f>
        <v/>
      </c>
      <c r="CO824" s="36" t="str">
        <f t="shared" si="25"/>
        <v/>
      </c>
    </row>
    <row r="825" spans="1:93" x14ac:dyDescent="0.25">
      <c r="A825" s="9"/>
      <c r="B825" s="9"/>
      <c r="C825" s="9"/>
      <c r="D825" s="9"/>
      <c r="E825" s="9"/>
      <c r="F825" s="9" t="str">
        <f>IF(A825&lt;&gt;"",A_remplir!$B$3,"")</f>
        <v/>
      </c>
      <c r="G825" s="9"/>
      <c r="H825" s="9" t="str">
        <f>IFERROR(VLOOKUP(G825,DONNEES!$C$2:$D$4,2,FALSE),"")</f>
        <v/>
      </c>
      <c r="I825" s="9"/>
      <c r="J825" s="9" t="str">
        <f>IFERROR(VLOOKUP(I825,DONNEES!$A$2:$B$4,2,FALSE),"")</f>
        <v/>
      </c>
      <c r="K825" s="9"/>
      <c r="L825" s="9"/>
      <c r="M825" s="9"/>
      <c r="N825" s="9" t="str">
        <f>IF(IF(A_remplir!B838&lt;&gt;0,A_remplir!B838,A_remplir!D838)=0,"",IF(A_remplir!B838&lt;&gt;0,A_remplir!B838,A_remplir!D838))</f>
        <v/>
      </c>
      <c r="O825" s="9"/>
      <c r="P825" s="9"/>
      <c r="Q825" s="9"/>
      <c r="R825" s="9" t="str">
        <f>IF(A_remplir!L838&lt;&gt;0,A_remplir!L838,"")</f>
        <v/>
      </c>
      <c r="S825" s="9" t="str">
        <f t="shared" si="26"/>
        <v/>
      </c>
      <c r="T825" s="9" t="str">
        <f>IF(A_remplir!I838&lt;&gt;0,A_remplir!I838,"")</f>
        <v/>
      </c>
      <c r="U825" s="9"/>
      <c r="V825" s="39" t="str">
        <f>IF(BC825&lt;&gt;"",A_remplir!$B$6,"")</f>
        <v/>
      </c>
      <c r="W825" s="9"/>
      <c r="X825" s="9"/>
      <c r="Y825" s="9"/>
      <c r="Z825" s="9"/>
      <c r="AA825" s="9"/>
      <c r="AB825" s="9"/>
      <c r="AC825" s="9"/>
      <c r="AD825" s="9"/>
      <c r="AE825" s="9"/>
      <c r="AF825" s="9"/>
      <c r="AG825" s="9"/>
      <c r="AH825" s="9" t="str">
        <f>+IFERROR(VLOOKUP(AG825,DONNEES!M$6:$N824,2,0),"")</f>
        <v/>
      </c>
      <c r="AI825" s="9"/>
      <c r="AJ825" s="9" t="str">
        <f>IF(A_remplir!U838&lt;&gt;"",A_remplir!U838,"")</f>
        <v/>
      </c>
      <c r="AK825" s="9"/>
      <c r="AL825" s="9"/>
      <c r="AM825" s="9"/>
      <c r="AN825" s="9"/>
      <c r="AO825" s="9"/>
      <c r="AP825" s="9"/>
      <c r="AQ825" s="9"/>
      <c r="AR825" s="9"/>
      <c r="AS825" s="9"/>
      <c r="AT825" s="9"/>
      <c r="AU825" s="9"/>
      <c r="AV825" s="9"/>
      <c r="AW825" s="9"/>
      <c r="AX825" s="9"/>
      <c r="AY825" s="9"/>
      <c r="AZ825" s="9"/>
      <c r="BA825" s="9"/>
      <c r="BB825" s="9"/>
      <c r="BC825" s="44" t="str">
        <f>IF(AND(AC825&lt;&gt;"",AF825&lt;&gt;""),SUMPRODUCT((A_remplir!A838:A1827=A825)*A_remplir!D838:D1827),"")</f>
        <v/>
      </c>
      <c r="BD825" s="9"/>
      <c r="BE825" s="9"/>
      <c r="BF825" s="9"/>
      <c r="BG825" s="9"/>
      <c r="BH825" s="9"/>
      <c r="BI825" s="9"/>
      <c r="BJ825" s="9"/>
      <c r="BK825" s="9"/>
      <c r="BL825" s="9"/>
      <c r="BM825" s="9"/>
      <c r="BN825" s="9"/>
      <c r="BO825" s="9"/>
      <c r="BP825" s="9"/>
      <c r="BQ825" s="9"/>
      <c r="BR825" s="9"/>
      <c r="BS825" s="9"/>
      <c r="BT825" s="9"/>
      <c r="BU825" s="9"/>
      <c r="BV825" s="9"/>
      <c r="BW825" s="9"/>
      <c r="BX825" s="9"/>
      <c r="BY825" s="9"/>
      <c r="BZ825" s="9"/>
      <c r="CA825" s="9"/>
      <c r="CB825" s="9"/>
      <c r="CC825" s="9"/>
      <c r="CD825" s="9"/>
      <c r="CE825" s="9"/>
      <c r="CF825" s="9"/>
      <c r="CG825" s="9"/>
      <c r="CH825" s="9"/>
      <c r="CI825" s="9"/>
      <c r="CJ825" s="9"/>
      <c r="CK825" s="9"/>
      <c r="CL825" s="9"/>
      <c r="CM825" s="9" t="str">
        <f>IF(A_remplir!U838&lt;&gt;"",A_remplir!U838,"")</f>
        <v/>
      </c>
      <c r="CN825" s="9" t="str">
        <f>IF(A_remplir!W838&lt;&gt;"",A_remplir!W838,"")</f>
        <v/>
      </c>
      <c r="CO825" s="36" t="str">
        <f t="shared" si="25"/>
        <v/>
      </c>
    </row>
    <row r="826" spans="1:93" x14ac:dyDescent="0.25">
      <c r="A826" s="9"/>
      <c r="B826" s="9"/>
      <c r="C826" s="9"/>
      <c r="D826" s="9"/>
      <c r="E826" s="9"/>
      <c r="F826" s="9" t="str">
        <f>IF(A826&lt;&gt;"",A_remplir!$B$3,"")</f>
        <v/>
      </c>
      <c r="G826" s="9"/>
      <c r="H826" s="9" t="str">
        <f>IFERROR(VLOOKUP(G826,DONNEES!$C$2:$D$4,2,FALSE),"")</f>
        <v/>
      </c>
      <c r="I826" s="9"/>
      <c r="J826" s="9" t="str">
        <f>IFERROR(VLOOKUP(I826,DONNEES!$A$2:$B$4,2,FALSE),"")</f>
        <v/>
      </c>
      <c r="K826" s="9"/>
      <c r="L826" s="9"/>
      <c r="M826" s="9"/>
      <c r="N826" s="9" t="str">
        <f>IF(IF(A_remplir!B839&lt;&gt;0,A_remplir!B839,A_remplir!D839)=0,"",IF(A_remplir!B839&lt;&gt;0,A_remplir!B839,A_remplir!D839))</f>
        <v/>
      </c>
      <c r="O826" s="9"/>
      <c r="P826" s="9"/>
      <c r="Q826" s="9"/>
      <c r="R826" s="9" t="str">
        <f>IF(A_remplir!L839&lt;&gt;0,A_remplir!L839,"")</f>
        <v/>
      </c>
      <c r="S826" s="9" t="str">
        <f t="shared" si="26"/>
        <v/>
      </c>
      <c r="T826" s="9" t="str">
        <f>IF(A_remplir!I839&lt;&gt;0,A_remplir!I839,"")</f>
        <v/>
      </c>
      <c r="U826" s="9"/>
      <c r="V826" s="39" t="str">
        <f>IF(BC826&lt;&gt;"",A_remplir!$B$6,"")</f>
        <v/>
      </c>
      <c r="W826" s="9"/>
      <c r="X826" s="9"/>
      <c r="Y826" s="9"/>
      <c r="Z826" s="9"/>
      <c r="AA826" s="9"/>
      <c r="AB826" s="9"/>
      <c r="AC826" s="9"/>
      <c r="AD826" s="9"/>
      <c r="AE826" s="9"/>
      <c r="AF826" s="9"/>
      <c r="AG826" s="9"/>
      <c r="AH826" s="9" t="str">
        <f>+IFERROR(VLOOKUP(AG826,DONNEES!M$6:$N825,2,0),"")</f>
        <v/>
      </c>
      <c r="AI826" s="9"/>
      <c r="AJ826" s="9" t="str">
        <f>IF(A_remplir!U839&lt;&gt;"",A_remplir!U839,"")</f>
        <v/>
      </c>
      <c r="AK826" s="9"/>
      <c r="AL826" s="9"/>
      <c r="AM826" s="9"/>
      <c r="AN826" s="9"/>
      <c r="AO826" s="9"/>
      <c r="AP826" s="9"/>
      <c r="AQ826" s="9"/>
      <c r="AR826" s="9"/>
      <c r="AS826" s="9"/>
      <c r="AT826" s="9"/>
      <c r="AU826" s="9"/>
      <c r="AV826" s="9"/>
      <c r="AW826" s="9"/>
      <c r="AX826" s="9"/>
      <c r="AY826" s="9"/>
      <c r="AZ826" s="9"/>
      <c r="BA826" s="9"/>
      <c r="BB826" s="9"/>
      <c r="BC826" s="44" t="str">
        <f>IF(AND(AC826&lt;&gt;"",AF826&lt;&gt;""),SUMPRODUCT((A_remplir!A839:A1828=A826)*A_remplir!D839:D1828),"")</f>
        <v/>
      </c>
      <c r="BD826" s="9"/>
      <c r="BE826" s="9"/>
      <c r="BF826" s="9"/>
      <c r="BG826" s="9"/>
      <c r="BH826" s="9"/>
      <c r="BI826" s="9"/>
      <c r="BJ826" s="9"/>
      <c r="BK826" s="9"/>
      <c r="BL826" s="9"/>
      <c r="BM826" s="9"/>
      <c r="BN826" s="9"/>
      <c r="BO826" s="9"/>
      <c r="BP826" s="9"/>
      <c r="BQ826" s="9"/>
      <c r="BR826" s="9"/>
      <c r="BS826" s="9"/>
      <c r="BT826" s="9"/>
      <c r="BU826" s="9"/>
      <c r="BV826" s="9"/>
      <c r="BW826" s="9"/>
      <c r="BX826" s="9"/>
      <c r="BY826" s="9"/>
      <c r="BZ826" s="9"/>
      <c r="CA826" s="9"/>
      <c r="CB826" s="9"/>
      <c r="CC826" s="9"/>
      <c r="CD826" s="9"/>
      <c r="CE826" s="9"/>
      <c r="CF826" s="9"/>
      <c r="CG826" s="9"/>
      <c r="CH826" s="9"/>
      <c r="CI826" s="9"/>
      <c r="CJ826" s="9"/>
      <c r="CK826" s="9"/>
      <c r="CL826" s="9"/>
      <c r="CM826" s="9" t="str">
        <f>IF(A_remplir!U839&lt;&gt;"",A_remplir!U839,"")</f>
        <v/>
      </c>
      <c r="CN826" s="9" t="str">
        <f>IF(A_remplir!W839&lt;&gt;"",A_remplir!W839,"")</f>
        <v/>
      </c>
      <c r="CO826" s="36" t="str">
        <f t="shared" ref="CO826:CO889" si="27">IF(CM826&lt;&gt;"","01","")</f>
        <v/>
      </c>
    </row>
    <row r="827" spans="1:93" x14ac:dyDescent="0.25">
      <c r="A827" s="9"/>
      <c r="B827" s="9"/>
      <c r="C827" s="9"/>
      <c r="D827" s="9"/>
      <c r="E827" s="9"/>
      <c r="F827" s="9" t="str">
        <f>IF(A827&lt;&gt;"",A_remplir!$B$3,"")</f>
        <v/>
      </c>
      <c r="G827" s="9"/>
      <c r="H827" s="9" t="str">
        <f>IFERROR(VLOOKUP(G827,DONNEES!$C$2:$D$4,2,FALSE),"")</f>
        <v/>
      </c>
      <c r="I827" s="9"/>
      <c r="J827" s="9" t="str">
        <f>IFERROR(VLOOKUP(I827,DONNEES!$A$2:$B$4,2,FALSE),"")</f>
        <v/>
      </c>
      <c r="K827" s="9"/>
      <c r="L827" s="9"/>
      <c r="M827" s="9"/>
      <c r="N827" s="9" t="str">
        <f>IF(IF(A_remplir!B840&lt;&gt;0,A_remplir!B840,A_remplir!D840)=0,"",IF(A_remplir!B840&lt;&gt;0,A_remplir!B840,A_remplir!D840))</f>
        <v/>
      </c>
      <c r="O827" s="9"/>
      <c r="P827" s="9"/>
      <c r="Q827" s="9"/>
      <c r="R827" s="9" t="str">
        <f>IF(A_remplir!L840&lt;&gt;0,A_remplir!L840,"")</f>
        <v/>
      </c>
      <c r="S827" s="9" t="str">
        <f t="shared" si="26"/>
        <v/>
      </c>
      <c r="T827" s="9" t="str">
        <f>IF(A_remplir!I840&lt;&gt;0,A_remplir!I840,"")</f>
        <v/>
      </c>
      <c r="U827" s="9"/>
      <c r="V827" s="39" t="str">
        <f>IF(BC827&lt;&gt;"",A_remplir!$B$6,"")</f>
        <v/>
      </c>
      <c r="W827" s="9"/>
      <c r="X827" s="9"/>
      <c r="Y827" s="9"/>
      <c r="Z827" s="9"/>
      <c r="AA827" s="9"/>
      <c r="AB827" s="9"/>
      <c r="AC827" s="9"/>
      <c r="AD827" s="9"/>
      <c r="AE827" s="9"/>
      <c r="AF827" s="9"/>
      <c r="AG827" s="9"/>
      <c r="AH827" s="9" t="str">
        <f>+IFERROR(VLOOKUP(AG827,DONNEES!M$6:$N826,2,0),"")</f>
        <v/>
      </c>
      <c r="AI827" s="9"/>
      <c r="AJ827" s="9" t="str">
        <f>IF(A_remplir!U840&lt;&gt;"",A_remplir!U840,"")</f>
        <v/>
      </c>
      <c r="AK827" s="9"/>
      <c r="AL827" s="9"/>
      <c r="AM827" s="9"/>
      <c r="AN827" s="9"/>
      <c r="AO827" s="9"/>
      <c r="AP827" s="9"/>
      <c r="AQ827" s="9"/>
      <c r="AR827" s="9"/>
      <c r="AS827" s="9"/>
      <c r="AT827" s="9"/>
      <c r="AU827" s="9"/>
      <c r="AV827" s="9"/>
      <c r="AW827" s="9"/>
      <c r="AX827" s="9"/>
      <c r="AY827" s="9"/>
      <c r="AZ827" s="9"/>
      <c r="BA827" s="9"/>
      <c r="BB827" s="9"/>
      <c r="BC827" s="44" t="str">
        <f>IF(AND(AC827&lt;&gt;"",AF827&lt;&gt;""),SUMPRODUCT((A_remplir!A840:A1829=A827)*A_remplir!D840:D1829),"")</f>
        <v/>
      </c>
      <c r="BD827" s="9"/>
      <c r="BE827" s="9"/>
      <c r="BF827" s="9"/>
      <c r="BG827" s="9"/>
      <c r="BH827" s="9"/>
      <c r="BI827" s="9"/>
      <c r="BJ827" s="9"/>
      <c r="BK827" s="9"/>
      <c r="BL827" s="9"/>
      <c r="BM827" s="9"/>
      <c r="BN827" s="9"/>
      <c r="BO827" s="9"/>
      <c r="BP827" s="9"/>
      <c r="BQ827" s="9"/>
      <c r="BR827" s="9"/>
      <c r="BS827" s="9"/>
      <c r="BT827" s="9"/>
      <c r="BU827" s="9"/>
      <c r="BV827" s="9"/>
      <c r="BW827" s="9"/>
      <c r="BX827" s="9"/>
      <c r="BY827" s="9"/>
      <c r="BZ827" s="9"/>
      <c r="CA827" s="9"/>
      <c r="CB827" s="9"/>
      <c r="CC827" s="9"/>
      <c r="CD827" s="9"/>
      <c r="CE827" s="9"/>
      <c r="CF827" s="9"/>
      <c r="CG827" s="9"/>
      <c r="CH827" s="9"/>
      <c r="CI827" s="9"/>
      <c r="CJ827" s="9"/>
      <c r="CK827" s="9"/>
      <c r="CL827" s="9"/>
      <c r="CM827" s="9" t="str">
        <f>IF(A_remplir!U840&lt;&gt;"",A_remplir!U840,"")</f>
        <v/>
      </c>
      <c r="CN827" s="9" t="str">
        <f>IF(A_remplir!W840&lt;&gt;"",A_remplir!W840,"")</f>
        <v/>
      </c>
      <c r="CO827" s="36" t="str">
        <f t="shared" si="27"/>
        <v/>
      </c>
    </row>
    <row r="828" spans="1:93" x14ac:dyDescent="0.25">
      <c r="A828" s="9"/>
      <c r="B828" s="9"/>
      <c r="C828" s="9"/>
      <c r="D828" s="9"/>
      <c r="E828" s="9"/>
      <c r="F828" s="9" t="str">
        <f>IF(A828&lt;&gt;"",A_remplir!$B$3,"")</f>
        <v/>
      </c>
      <c r="G828" s="9"/>
      <c r="H828" s="9" t="str">
        <f>IFERROR(VLOOKUP(G828,DONNEES!$C$2:$D$4,2,FALSE),"")</f>
        <v/>
      </c>
      <c r="I828" s="9"/>
      <c r="J828" s="9" t="str">
        <f>IFERROR(VLOOKUP(I828,DONNEES!$A$2:$B$4,2,FALSE),"")</f>
        <v/>
      </c>
      <c r="K828" s="9"/>
      <c r="L828" s="9"/>
      <c r="M828" s="9"/>
      <c r="N828" s="9" t="str">
        <f>IF(IF(A_remplir!B841&lt;&gt;0,A_remplir!B841,A_remplir!D841)=0,"",IF(A_remplir!B841&lt;&gt;0,A_remplir!B841,A_remplir!D841))</f>
        <v/>
      </c>
      <c r="O828" s="9"/>
      <c r="P828" s="9"/>
      <c r="Q828" s="9"/>
      <c r="R828" s="9" t="str">
        <f>IF(A_remplir!L841&lt;&gt;0,A_remplir!L841,"")</f>
        <v/>
      </c>
      <c r="S828" s="9" t="str">
        <f t="shared" si="26"/>
        <v/>
      </c>
      <c r="T828" s="9" t="str">
        <f>IF(A_remplir!I841&lt;&gt;0,A_remplir!I841,"")</f>
        <v/>
      </c>
      <c r="U828" s="9"/>
      <c r="V828" s="39" t="str">
        <f>IF(BC828&lt;&gt;"",A_remplir!$B$6,"")</f>
        <v/>
      </c>
      <c r="W828" s="9"/>
      <c r="X828" s="9"/>
      <c r="Y828" s="9"/>
      <c r="Z828" s="9"/>
      <c r="AA828" s="9"/>
      <c r="AB828" s="9"/>
      <c r="AC828" s="9"/>
      <c r="AD828" s="9"/>
      <c r="AE828" s="9"/>
      <c r="AF828" s="9"/>
      <c r="AG828" s="9"/>
      <c r="AH828" s="9" t="str">
        <f>+IFERROR(VLOOKUP(AG828,DONNEES!M$6:$N827,2,0),"")</f>
        <v/>
      </c>
      <c r="AI828" s="9"/>
      <c r="AJ828" s="9" t="str">
        <f>IF(A_remplir!U841&lt;&gt;"",A_remplir!U841,"")</f>
        <v/>
      </c>
      <c r="AK828" s="9"/>
      <c r="AL828" s="9"/>
      <c r="AM828" s="9"/>
      <c r="AN828" s="9"/>
      <c r="AO828" s="9"/>
      <c r="AP828" s="9"/>
      <c r="AQ828" s="9"/>
      <c r="AR828" s="9"/>
      <c r="AS828" s="9"/>
      <c r="AT828" s="9"/>
      <c r="AU828" s="9"/>
      <c r="AV828" s="9"/>
      <c r="AW828" s="9"/>
      <c r="AX828" s="9"/>
      <c r="AY828" s="9"/>
      <c r="AZ828" s="9"/>
      <c r="BA828" s="9"/>
      <c r="BB828" s="9"/>
      <c r="BC828" s="44" t="str">
        <f>IF(AND(AC828&lt;&gt;"",AF828&lt;&gt;""),SUMPRODUCT((A_remplir!A841:A1830=A828)*A_remplir!D841:D1830),"")</f>
        <v/>
      </c>
      <c r="BD828" s="9"/>
      <c r="BE828" s="9"/>
      <c r="BF828" s="9"/>
      <c r="BG828" s="9"/>
      <c r="BH828" s="9"/>
      <c r="BI828" s="9"/>
      <c r="BJ828" s="9"/>
      <c r="BK828" s="9"/>
      <c r="BL828" s="9"/>
      <c r="BM828" s="9"/>
      <c r="BN828" s="9"/>
      <c r="BO828" s="9"/>
      <c r="BP828" s="9"/>
      <c r="BQ828" s="9"/>
      <c r="BR828" s="9"/>
      <c r="BS828" s="9"/>
      <c r="BT828" s="9"/>
      <c r="BU828" s="9"/>
      <c r="BV828" s="9"/>
      <c r="BW828" s="9"/>
      <c r="BX828" s="9"/>
      <c r="BY828" s="9"/>
      <c r="BZ828" s="9"/>
      <c r="CA828" s="9"/>
      <c r="CB828" s="9"/>
      <c r="CC828" s="9"/>
      <c r="CD828" s="9"/>
      <c r="CE828" s="9"/>
      <c r="CF828" s="9"/>
      <c r="CG828" s="9"/>
      <c r="CH828" s="9"/>
      <c r="CI828" s="9"/>
      <c r="CJ828" s="9"/>
      <c r="CK828" s="9"/>
      <c r="CL828" s="9"/>
      <c r="CM828" s="9" t="str">
        <f>IF(A_remplir!U841&lt;&gt;"",A_remplir!U841,"")</f>
        <v/>
      </c>
      <c r="CN828" s="9" t="str">
        <f>IF(A_remplir!W841&lt;&gt;"",A_remplir!W841,"")</f>
        <v/>
      </c>
      <c r="CO828" s="36" t="str">
        <f t="shared" si="27"/>
        <v/>
      </c>
    </row>
    <row r="829" spans="1:93" x14ac:dyDescent="0.25">
      <c r="A829" s="9"/>
      <c r="B829" s="9"/>
      <c r="C829" s="9"/>
      <c r="D829" s="9"/>
      <c r="E829" s="9"/>
      <c r="F829" s="9" t="str">
        <f>IF(A829&lt;&gt;"",A_remplir!$B$3,"")</f>
        <v/>
      </c>
      <c r="G829" s="9"/>
      <c r="H829" s="9" t="str">
        <f>IFERROR(VLOOKUP(G829,DONNEES!$C$2:$D$4,2,FALSE),"")</f>
        <v/>
      </c>
      <c r="I829" s="9"/>
      <c r="J829" s="9" t="str">
        <f>IFERROR(VLOOKUP(I829,DONNEES!$A$2:$B$4,2,FALSE),"")</f>
        <v/>
      </c>
      <c r="K829" s="9"/>
      <c r="L829" s="9"/>
      <c r="M829" s="9"/>
      <c r="N829" s="9" t="str">
        <f>IF(IF(A_remplir!B842&lt;&gt;0,A_remplir!B842,A_remplir!D842)=0,"",IF(A_remplir!B842&lt;&gt;0,A_remplir!B842,A_remplir!D842))</f>
        <v/>
      </c>
      <c r="O829" s="9"/>
      <c r="P829" s="9"/>
      <c r="Q829" s="9"/>
      <c r="R829" s="9" t="str">
        <f>IF(A_remplir!L842&lt;&gt;0,A_remplir!L842,"")</f>
        <v/>
      </c>
      <c r="S829" s="9" t="str">
        <f t="shared" si="26"/>
        <v/>
      </c>
      <c r="T829" s="9" t="str">
        <f>IF(A_remplir!I842&lt;&gt;0,A_remplir!I842,"")</f>
        <v/>
      </c>
      <c r="U829" s="9"/>
      <c r="V829" s="39" t="str">
        <f>IF(BC829&lt;&gt;"",A_remplir!$B$6,"")</f>
        <v/>
      </c>
      <c r="W829" s="9"/>
      <c r="X829" s="9"/>
      <c r="Y829" s="9"/>
      <c r="Z829" s="9"/>
      <c r="AA829" s="9"/>
      <c r="AB829" s="9"/>
      <c r="AC829" s="9"/>
      <c r="AD829" s="9"/>
      <c r="AE829" s="9"/>
      <c r="AF829" s="9"/>
      <c r="AG829" s="9"/>
      <c r="AH829" s="9" t="str">
        <f>+IFERROR(VLOOKUP(AG829,DONNEES!M$6:$N828,2,0),"")</f>
        <v/>
      </c>
      <c r="AI829" s="9"/>
      <c r="AJ829" s="9" t="str">
        <f>IF(A_remplir!U842&lt;&gt;"",A_remplir!U842,"")</f>
        <v/>
      </c>
      <c r="AK829" s="9"/>
      <c r="AL829" s="9"/>
      <c r="AM829" s="9"/>
      <c r="AN829" s="9"/>
      <c r="AO829" s="9"/>
      <c r="AP829" s="9"/>
      <c r="AQ829" s="9"/>
      <c r="AR829" s="9"/>
      <c r="AS829" s="9"/>
      <c r="AT829" s="9"/>
      <c r="AU829" s="9"/>
      <c r="AV829" s="9"/>
      <c r="AW829" s="9"/>
      <c r="AX829" s="9"/>
      <c r="AY829" s="9"/>
      <c r="AZ829" s="9"/>
      <c r="BA829" s="9"/>
      <c r="BB829" s="9"/>
      <c r="BC829" s="44" t="str">
        <f>IF(AND(AC829&lt;&gt;"",AF829&lt;&gt;""),SUMPRODUCT((A_remplir!A842:A1831=A829)*A_remplir!D842:D1831),"")</f>
        <v/>
      </c>
      <c r="BD829" s="9"/>
      <c r="BE829" s="9"/>
      <c r="BF829" s="9"/>
      <c r="BG829" s="9"/>
      <c r="BH829" s="9"/>
      <c r="BI829" s="9"/>
      <c r="BJ829" s="9"/>
      <c r="BK829" s="9"/>
      <c r="BL829" s="9"/>
      <c r="BM829" s="9"/>
      <c r="BN829" s="9"/>
      <c r="BO829" s="9"/>
      <c r="BP829" s="9"/>
      <c r="BQ829" s="9"/>
      <c r="BR829" s="9"/>
      <c r="BS829" s="9"/>
      <c r="BT829" s="9"/>
      <c r="BU829" s="9"/>
      <c r="BV829" s="9"/>
      <c r="BW829" s="9"/>
      <c r="BX829" s="9"/>
      <c r="BY829" s="9"/>
      <c r="BZ829" s="9"/>
      <c r="CA829" s="9"/>
      <c r="CB829" s="9"/>
      <c r="CC829" s="9"/>
      <c r="CD829" s="9"/>
      <c r="CE829" s="9"/>
      <c r="CF829" s="9"/>
      <c r="CG829" s="9"/>
      <c r="CH829" s="9"/>
      <c r="CI829" s="9"/>
      <c r="CJ829" s="9"/>
      <c r="CK829" s="9"/>
      <c r="CL829" s="9"/>
      <c r="CM829" s="9" t="str">
        <f>IF(A_remplir!U842&lt;&gt;"",A_remplir!U842,"")</f>
        <v/>
      </c>
      <c r="CN829" s="9" t="str">
        <f>IF(A_remplir!W842&lt;&gt;"",A_remplir!W842,"")</f>
        <v/>
      </c>
      <c r="CO829" s="36" t="str">
        <f t="shared" si="27"/>
        <v/>
      </c>
    </row>
    <row r="830" spans="1:93" x14ac:dyDescent="0.25">
      <c r="A830" s="9"/>
      <c r="B830" s="9"/>
      <c r="C830" s="9"/>
      <c r="D830" s="9"/>
      <c r="E830" s="9"/>
      <c r="F830" s="9" t="str">
        <f>IF(A830&lt;&gt;"",A_remplir!$B$3,"")</f>
        <v/>
      </c>
      <c r="G830" s="9"/>
      <c r="H830" s="9" t="str">
        <f>IFERROR(VLOOKUP(G830,DONNEES!$C$2:$D$4,2,FALSE),"")</f>
        <v/>
      </c>
      <c r="I830" s="9"/>
      <c r="J830" s="9" t="str">
        <f>IFERROR(VLOOKUP(I830,DONNEES!$A$2:$B$4,2,FALSE),"")</f>
        <v/>
      </c>
      <c r="K830" s="9"/>
      <c r="L830" s="9"/>
      <c r="M830" s="9"/>
      <c r="N830" s="9" t="str">
        <f>IF(IF(A_remplir!B843&lt;&gt;0,A_remplir!B843,A_remplir!D843)=0,"",IF(A_remplir!B843&lt;&gt;0,A_remplir!B843,A_remplir!D843))</f>
        <v/>
      </c>
      <c r="O830" s="9"/>
      <c r="P830" s="9"/>
      <c r="Q830" s="9"/>
      <c r="R830" s="9" t="str">
        <f>IF(A_remplir!L843&lt;&gt;0,A_remplir!L843,"")</f>
        <v/>
      </c>
      <c r="S830" s="9" t="str">
        <f t="shared" si="26"/>
        <v/>
      </c>
      <c r="T830" s="9" t="str">
        <f>IF(A_remplir!I843&lt;&gt;0,A_remplir!I843,"")</f>
        <v/>
      </c>
      <c r="U830" s="9"/>
      <c r="V830" s="39" t="str">
        <f>IF(BC830&lt;&gt;"",A_remplir!$B$6,"")</f>
        <v/>
      </c>
      <c r="W830" s="9"/>
      <c r="X830" s="9"/>
      <c r="Y830" s="9"/>
      <c r="Z830" s="9"/>
      <c r="AA830" s="9"/>
      <c r="AB830" s="9"/>
      <c r="AC830" s="9"/>
      <c r="AD830" s="9"/>
      <c r="AE830" s="9"/>
      <c r="AF830" s="9"/>
      <c r="AG830" s="9"/>
      <c r="AH830" s="9" t="str">
        <f>+IFERROR(VLOOKUP(AG830,DONNEES!M$6:$N829,2,0),"")</f>
        <v/>
      </c>
      <c r="AI830" s="9"/>
      <c r="AJ830" s="9" t="str">
        <f>IF(A_remplir!U843&lt;&gt;"",A_remplir!U843,"")</f>
        <v/>
      </c>
      <c r="AK830" s="9"/>
      <c r="AL830" s="9"/>
      <c r="AM830" s="9"/>
      <c r="AN830" s="9"/>
      <c r="AO830" s="9"/>
      <c r="AP830" s="9"/>
      <c r="AQ830" s="9"/>
      <c r="AR830" s="9"/>
      <c r="AS830" s="9"/>
      <c r="AT830" s="9"/>
      <c r="AU830" s="9"/>
      <c r="AV830" s="9"/>
      <c r="AW830" s="9"/>
      <c r="AX830" s="9"/>
      <c r="AY830" s="9"/>
      <c r="AZ830" s="9"/>
      <c r="BA830" s="9"/>
      <c r="BB830" s="9"/>
      <c r="BC830" s="44" t="str">
        <f>IF(AND(AC830&lt;&gt;"",AF830&lt;&gt;""),SUMPRODUCT((A_remplir!A843:A1832=A830)*A_remplir!D843:D1832),"")</f>
        <v/>
      </c>
      <c r="BD830" s="9"/>
      <c r="BE830" s="9"/>
      <c r="BF830" s="9"/>
      <c r="BG830" s="9"/>
      <c r="BH830" s="9"/>
      <c r="BI830" s="9"/>
      <c r="BJ830" s="9"/>
      <c r="BK830" s="9"/>
      <c r="BL830" s="9"/>
      <c r="BM830" s="9"/>
      <c r="BN830" s="9"/>
      <c r="BO830" s="9"/>
      <c r="BP830" s="9"/>
      <c r="BQ830" s="9"/>
      <c r="BR830" s="9"/>
      <c r="BS830" s="9"/>
      <c r="BT830" s="9"/>
      <c r="BU830" s="9"/>
      <c r="BV830" s="9"/>
      <c r="BW830" s="9"/>
      <c r="BX830" s="9"/>
      <c r="BY830" s="9"/>
      <c r="BZ830" s="9"/>
      <c r="CA830" s="9"/>
      <c r="CB830" s="9"/>
      <c r="CC830" s="9"/>
      <c r="CD830" s="9"/>
      <c r="CE830" s="9"/>
      <c r="CF830" s="9"/>
      <c r="CG830" s="9"/>
      <c r="CH830" s="9"/>
      <c r="CI830" s="9"/>
      <c r="CJ830" s="9"/>
      <c r="CK830" s="9"/>
      <c r="CL830" s="9"/>
      <c r="CM830" s="9" t="str">
        <f>IF(A_remplir!U843&lt;&gt;"",A_remplir!U843,"")</f>
        <v/>
      </c>
      <c r="CN830" s="9" t="str">
        <f>IF(A_remplir!W843&lt;&gt;"",A_remplir!W843,"")</f>
        <v/>
      </c>
      <c r="CO830" s="36" t="str">
        <f t="shared" si="27"/>
        <v/>
      </c>
    </row>
    <row r="831" spans="1:93" x14ac:dyDescent="0.25">
      <c r="A831" s="9"/>
      <c r="B831" s="9"/>
      <c r="C831" s="9"/>
      <c r="D831" s="9"/>
      <c r="E831" s="9"/>
      <c r="F831" s="9" t="str">
        <f>IF(A831&lt;&gt;"",A_remplir!$B$3,"")</f>
        <v/>
      </c>
      <c r="G831" s="9"/>
      <c r="H831" s="9" t="str">
        <f>IFERROR(VLOOKUP(G831,DONNEES!$C$2:$D$4,2,FALSE),"")</f>
        <v/>
      </c>
      <c r="I831" s="9"/>
      <c r="J831" s="9" t="str">
        <f>IFERROR(VLOOKUP(I831,DONNEES!$A$2:$B$4,2,FALSE),"")</f>
        <v/>
      </c>
      <c r="K831" s="9"/>
      <c r="L831" s="9"/>
      <c r="M831" s="9"/>
      <c r="N831" s="9" t="str">
        <f>IF(IF(A_remplir!B844&lt;&gt;0,A_remplir!B844,A_remplir!D844)=0,"",IF(A_remplir!B844&lt;&gt;0,A_remplir!B844,A_remplir!D844))</f>
        <v/>
      </c>
      <c r="O831" s="9"/>
      <c r="P831" s="9"/>
      <c r="Q831" s="9"/>
      <c r="R831" s="9" t="str">
        <f>IF(A_remplir!L844&lt;&gt;0,A_remplir!L844,"")</f>
        <v/>
      </c>
      <c r="S831" s="9" t="str">
        <f t="shared" si="26"/>
        <v/>
      </c>
      <c r="T831" s="9" t="str">
        <f>IF(A_remplir!I844&lt;&gt;0,A_remplir!I844,"")</f>
        <v/>
      </c>
      <c r="U831" s="9"/>
      <c r="V831" s="39" t="str">
        <f>IF(BC831&lt;&gt;"",A_remplir!$B$6,"")</f>
        <v/>
      </c>
      <c r="W831" s="9"/>
      <c r="X831" s="9"/>
      <c r="Y831" s="9"/>
      <c r="Z831" s="9"/>
      <c r="AA831" s="9"/>
      <c r="AB831" s="9"/>
      <c r="AC831" s="9"/>
      <c r="AD831" s="9"/>
      <c r="AE831" s="9"/>
      <c r="AF831" s="9"/>
      <c r="AG831" s="9"/>
      <c r="AH831" s="9" t="str">
        <f>+IFERROR(VLOOKUP(AG831,DONNEES!M$6:$N830,2,0),"")</f>
        <v/>
      </c>
      <c r="AI831" s="9"/>
      <c r="AJ831" s="9" t="str">
        <f>IF(A_remplir!U844&lt;&gt;"",A_remplir!U844,"")</f>
        <v/>
      </c>
      <c r="AK831" s="9"/>
      <c r="AL831" s="9"/>
      <c r="AM831" s="9"/>
      <c r="AN831" s="9"/>
      <c r="AO831" s="9"/>
      <c r="AP831" s="9"/>
      <c r="AQ831" s="9"/>
      <c r="AR831" s="9"/>
      <c r="AS831" s="9"/>
      <c r="AT831" s="9"/>
      <c r="AU831" s="9"/>
      <c r="AV831" s="9"/>
      <c r="AW831" s="9"/>
      <c r="AX831" s="9"/>
      <c r="AY831" s="9"/>
      <c r="AZ831" s="9"/>
      <c r="BA831" s="9"/>
      <c r="BB831" s="9"/>
      <c r="BC831" s="44" t="str">
        <f>IF(AND(AC831&lt;&gt;"",AF831&lt;&gt;""),SUMPRODUCT((A_remplir!A844:A1833=A831)*A_remplir!D844:D1833),"")</f>
        <v/>
      </c>
      <c r="BD831" s="9"/>
      <c r="BE831" s="9"/>
      <c r="BF831" s="9"/>
      <c r="BG831" s="9"/>
      <c r="BH831" s="9"/>
      <c r="BI831" s="9"/>
      <c r="BJ831" s="9"/>
      <c r="BK831" s="9"/>
      <c r="BL831" s="9"/>
      <c r="BM831" s="9"/>
      <c r="BN831" s="9"/>
      <c r="BO831" s="9"/>
      <c r="BP831" s="9"/>
      <c r="BQ831" s="9"/>
      <c r="BR831" s="9"/>
      <c r="BS831" s="9"/>
      <c r="BT831" s="9"/>
      <c r="BU831" s="9"/>
      <c r="BV831" s="9"/>
      <c r="BW831" s="9"/>
      <c r="BX831" s="9"/>
      <c r="BY831" s="9"/>
      <c r="BZ831" s="9"/>
      <c r="CA831" s="9"/>
      <c r="CB831" s="9"/>
      <c r="CC831" s="9"/>
      <c r="CD831" s="9"/>
      <c r="CE831" s="9"/>
      <c r="CF831" s="9"/>
      <c r="CG831" s="9"/>
      <c r="CH831" s="9"/>
      <c r="CI831" s="9"/>
      <c r="CJ831" s="9"/>
      <c r="CK831" s="9"/>
      <c r="CL831" s="9"/>
      <c r="CM831" s="9" t="str">
        <f>IF(A_remplir!U844&lt;&gt;"",A_remplir!U844,"")</f>
        <v/>
      </c>
      <c r="CN831" s="9" t="str">
        <f>IF(A_remplir!W844&lt;&gt;"",A_remplir!W844,"")</f>
        <v/>
      </c>
      <c r="CO831" s="36" t="str">
        <f t="shared" si="27"/>
        <v/>
      </c>
    </row>
    <row r="832" spans="1:93" x14ac:dyDescent="0.25">
      <c r="A832" s="9"/>
      <c r="B832" s="9"/>
      <c r="C832" s="9"/>
      <c r="D832" s="9"/>
      <c r="E832" s="9"/>
      <c r="F832" s="9" t="str">
        <f>IF(A832&lt;&gt;"",A_remplir!$B$3,"")</f>
        <v/>
      </c>
      <c r="G832" s="9"/>
      <c r="H832" s="9" t="str">
        <f>IFERROR(VLOOKUP(G832,DONNEES!$C$2:$D$4,2,FALSE),"")</f>
        <v/>
      </c>
      <c r="I832" s="9"/>
      <c r="J832" s="9" t="str">
        <f>IFERROR(VLOOKUP(I832,DONNEES!$A$2:$B$4,2,FALSE),"")</f>
        <v/>
      </c>
      <c r="K832" s="9"/>
      <c r="L832" s="9"/>
      <c r="M832" s="9"/>
      <c r="N832" s="9" t="str">
        <f>IF(IF(A_remplir!B845&lt;&gt;0,A_remplir!B845,A_remplir!D845)=0,"",IF(A_remplir!B845&lt;&gt;0,A_remplir!B845,A_remplir!D845))</f>
        <v/>
      </c>
      <c r="O832" s="9"/>
      <c r="P832" s="9"/>
      <c r="Q832" s="9"/>
      <c r="R832" s="9" t="str">
        <f>IF(A_remplir!L845&lt;&gt;0,A_remplir!L845,"")</f>
        <v/>
      </c>
      <c r="S832" s="9" t="str">
        <f t="shared" si="26"/>
        <v/>
      </c>
      <c r="T832" s="9" t="str">
        <f>IF(A_remplir!I845&lt;&gt;0,A_remplir!I845,"")</f>
        <v/>
      </c>
      <c r="U832" s="9"/>
      <c r="V832" s="39" t="str">
        <f>IF(BC832&lt;&gt;"",A_remplir!$B$6,"")</f>
        <v/>
      </c>
      <c r="W832" s="9"/>
      <c r="X832" s="9"/>
      <c r="Y832" s="9"/>
      <c r="Z832" s="9"/>
      <c r="AA832" s="9"/>
      <c r="AB832" s="9"/>
      <c r="AC832" s="9"/>
      <c r="AD832" s="9"/>
      <c r="AE832" s="9"/>
      <c r="AF832" s="9"/>
      <c r="AG832" s="9"/>
      <c r="AH832" s="9" t="str">
        <f>+IFERROR(VLOOKUP(AG832,DONNEES!M$6:$N831,2,0),"")</f>
        <v/>
      </c>
      <c r="AI832" s="9"/>
      <c r="AJ832" s="9" t="str">
        <f>IF(A_remplir!U845&lt;&gt;"",A_remplir!U845,"")</f>
        <v/>
      </c>
      <c r="AK832" s="9"/>
      <c r="AL832" s="9"/>
      <c r="AM832" s="9"/>
      <c r="AN832" s="9"/>
      <c r="AO832" s="9"/>
      <c r="AP832" s="9"/>
      <c r="AQ832" s="9"/>
      <c r="AR832" s="9"/>
      <c r="AS832" s="9"/>
      <c r="AT832" s="9"/>
      <c r="AU832" s="9"/>
      <c r="AV832" s="9"/>
      <c r="AW832" s="9"/>
      <c r="AX832" s="9"/>
      <c r="AY832" s="9"/>
      <c r="AZ832" s="9"/>
      <c r="BA832" s="9"/>
      <c r="BB832" s="9"/>
      <c r="BC832" s="44" t="str">
        <f>IF(AND(AC832&lt;&gt;"",AF832&lt;&gt;""),SUMPRODUCT((A_remplir!A845:A1834=A832)*A_remplir!D845:D1834),"")</f>
        <v/>
      </c>
      <c r="BD832" s="9"/>
      <c r="BE832" s="9"/>
      <c r="BF832" s="9"/>
      <c r="BG832" s="9"/>
      <c r="BH832" s="9"/>
      <c r="BI832" s="9"/>
      <c r="BJ832" s="9"/>
      <c r="BK832" s="9"/>
      <c r="BL832" s="9"/>
      <c r="BM832" s="9"/>
      <c r="BN832" s="9"/>
      <c r="BO832" s="9"/>
      <c r="BP832" s="9"/>
      <c r="BQ832" s="9"/>
      <c r="BR832" s="9"/>
      <c r="BS832" s="9"/>
      <c r="BT832" s="9"/>
      <c r="BU832" s="9"/>
      <c r="BV832" s="9"/>
      <c r="BW832" s="9"/>
      <c r="BX832" s="9"/>
      <c r="BY832" s="9"/>
      <c r="BZ832" s="9"/>
      <c r="CA832" s="9"/>
      <c r="CB832" s="9"/>
      <c r="CC832" s="9"/>
      <c r="CD832" s="9"/>
      <c r="CE832" s="9"/>
      <c r="CF832" s="9"/>
      <c r="CG832" s="9"/>
      <c r="CH832" s="9"/>
      <c r="CI832" s="9"/>
      <c r="CJ832" s="9"/>
      <c r="CK832" s="9"/>
      <c r="CL832" s="9"/>
      <c r="CM832" s="9" t="str">
        <f>IF(A_remplir!U845&lt;&gt;"",A_remplir!U845,"")</f>
        <v/>
      </c>
      <c r="CN832" s="9" t="str">
        <f>IF(A_remplir!W845&lt;&gt;"",A_remplir!W845,"")</f>
        <v/>
      </c>
      <c r="CO832" s="36" t="str">
        <f t="shared" si="27"/>
        <v/>
      </c>
    </row>
    <row r="833" spans="1:93" x14ac:dyDescent="0.25">
      <c r="A833" s="9"/>
      <c r="B833" s="9"/>
      <c r="C833" s="9"/>
      <c r="D833" s="9"/>
      <c r="E833" s="9"/>
      <c r="F833" s="9" t="str">
        <f>IF(A833&lt;&gt;"",A_remplir!$B$3,"")</f>
        <v/>
      </c>
      <c r="G833" s="9"/>
      <c r="H833" s="9" t="str">
        <f>IFERROR(VLOOKUP(G833,DONNEES!$C$2:$D$4,2,FALSE),"")</f>
        <v/>
      </c>
      <c r="I833" s="9"/>
      <c r="J833" s="9" t="str">
        <f>IFERROR(VLOOKUP(I833,DONNEES!$A$2:$B$4,2,FALSE),"")</f>
        <v/>
      </c>
      <c r="K833" s="9"/>
      <c r="L833" s="9"/>
      <c r="M833" s="9"/>
      <c r="N833" s="9" t="str">
        <f>IF(IF(A_remplir!B846&lt;&gt;0,A_remplir!B846,A_remplir!D846)=0,"",IF(A_remplir!B846&lt;&gt;0,A_remplir!B846,A_remplir!D846))</f>
        <v/>
      </c>
      <c r="O833" s="9"/>
      <c r="P833" s="9"/>
      <c r="Q833" s="9"/>
      <c r="R833" s="9" t="str">
        <f>IF(A_remplir!L846&lt;&gt;0,A_remplir!L846,"")</f>
        <v/>
      </c>
      <c r="S833" s="9" t="str">
        <f t="shared" si="26"/>
        <v/>
      </c>
      <c r="T833" s="9" t="str">
        <f>IF(A_remplir!I846&lt;&gt;0,A_remplir!I846,"")</f>
        <v/>
      </c>
      <c r="U833" s="9"/>
      <c r="V833" s="39" t="str">
        <f>IF(BC833&lt;&gt;"",A_remplir!$B$6,"")</f>
        <v/>
      </c>
      <c r="W833" s="9"/>
      <c r="X833" s="9"/>
      <c r="Y833" s="9"/>
      <c r="Z833" s="9"/>
      <c r="AA833" s="9"/>
      <c r="AB833" s="9"/>
      <c r="AC833" s="9"/>
      <c r="AD833" s="9"/>
      <c r="AE833" s="9"/>
      <c r="AF833" s="9"/>
      <c r="AG833" s="9"/>
      <c r="AH833" s="9" t="str">
        <f>+IFERROR(VLOOKUP(AG833,DONNEES!M$6:$N832,2,0),"")</f>
        <v/>
      </c>
      <c r="AI833" s="9"/>
      <c r="AJ833" s="9" t="str">
        <f>IF(A_remplir!U846&lt;&gt;"",A_remplir!U846,"")</f>
        <v/>
      </c>
      <c r="AK833" s="9"/>
      <c r="AL833" s="9"/>
      <c r="AM833" s="9"/>
      <c r="AN833" s="9"/>
      <c r="AO833" s="9"/>
      <c r="AP833" s="9"/>
      <c r="AQ833" s="9"/>
      <c r="AR833" s="9"/>
      <c r="AS833" s="9"/>
      <c r="AT833" s="9"/>
      <c r="AU833" s="9"/>
      <c r="AV833" s="9"/>
      <c r="AW833" s="9"/>
      <c r="AX833" s="9"/>
      <c r="AY833" s="9"/>
      <c r="AZ833" s="9"/>
      <c r="BA833" s="9"/>
      <c r="BB833" s="9"/>
      <c r="BC833" s="44" t="str">
        <f>IF(AND(AC833&lt;&gt;"",AF833&lt;&gt;""),SUMPRODUCT((A_remplir!A846:A1835=A833)*A_remplir!D846:D1835),"")</f>
        <v/>
      </c>
      <c r="BD833" s="9"/>
      <c r="BE833" s="9"/>
      <c r="BF833" s="9"/>
      <c r="BG833" s="9"/>
      <c r="BH833" s="9"/>
      <c r="BI833" s="9"/>
      <c r="BJ833" s="9"/>
      <c r="BK833" s="9"/>
      <c r="BL833" s="9"/>
      <c r="BM833" s="9"/>
      <c r="BN833" s="9"/>
      <c r="BO833" s="9"/>
      <c r="BP833" s="9"/>
      <c r="BQ833" s="9"/>
      <c r="BR833" s="9"/>
      <c r="BS833" s="9"/>
      <c r="BT833" s="9"/>
      <c r="BU833" s="9"/>
      <c r="BV833" s="9"/>
      <c r="BW833" s="9"/>
      <c r="BX833" s="9"/>
      <c r="BY833" s="9"/>
      <c r="BZ833" s="9"/>
      <c r="CA833" s="9"/>
      <c r="CB833" s="9"/>
      <c r="CC833" s="9"/>
      <c r="CD833" s="9"/>
      <c r="CE833" s="9"/>
      <c r="CF833" s="9"/>
      <c r="CG833" s="9"/>
      <c r="CH833" s="9"/>
      <c r="CI833" s="9"/>
      <c r="CJ833" s="9"/>
      <c r="CK833" s="9"/>
      <c r="CL833" s="9"/>
      <c r="CM833" s="9" t="str">
        <f>IF(A_remplir!U846&lt;&gt;"",A_remplir!U846,"")</f>
        <v/>
      </c>
      <c r="CN833" s="9" t="str">
        <f>IF(A_remplir!W846&lt;&gt;"",A_remplir!W846,"")</f>
        <v/>
      </c>
      <c r="CO833" s="36" t="str">
        <f t="shared" si="27"/>
        <v/>
      </c>
    </row>
    <row r="834" spans="1:93" x14ac:dyDescent="0.25">
      <c r="A834" s="9"/>
      <c r="B834" s="9"/>
      <c r="C834" s="9"/>
      <c r="D834" s="9"/>
      <c r="E834" s="9"/>
      <c r="F834" s="9" t="str">
        <f>IF(A834&lt;&gt;"",A_remplir!$B$3,"")</f>
        <v/>
      </c>
      <c r="G834" s="9"/>
      <c r="H834" s="9" t="str">
        <f>IFERROR(VLOOKUP(G834,DONNEES!$C$2:$D$4,2,FALSE),"")</f>
        <v/>
      </c>
      <c r="I834" s="9"/>
      <c r="J834" s="9" t="str">
        <f>IFERROR(VLOOKUP(I834,DONNEES!$A$2:$B$4,2,FALSE),"")</f>
        <v/>
      </c>
      <c r="K834" s="9"/>
      <c r="L834" s="9"/>
      <c r="M834" s="9"/>
      <c r="N834" s="9" t="str">
        <f>IF(IF(A_remplir!B847&lt;&gt;0,A_remplir!B847,A_remplir!D847)=0,"",IF(A_remplir!B847&lt;&gt;0,A_remplir!B847,A_remplir!D847))</f>
        <v/>
      </c>
      <c r="O834" s="9"/>
      <c r="P834" s="9"/>
      <c r="Q834" s="9"/>
      <c r="R834" s="9" t="str">
        <f>IF(A_remplir!L847&lt;&gt;0,A_remplir!L847,"")</f>
        <v/>
      </c>
      <c r="S834" s="9" t="str">
        <f t="shared" si="26"/>
        <v/>
      </c>
      <c r="T834" s="9" t="str">
        <f>IF(A_remplir!I847&lt;&gt;0,A_remplir!I847,"")</f>
        <v/>
      </c>
      <c r="U834" s="9"/>
      <c r="V834" s="39" t="str">
        <f>IF(BC834&lt;&gt;"",A_remplir!$B$6,"")</f>
        <v/>
      </c>
      <c r="W834" s="9"/>
      <c r="X834" s="9"/>
      <c r="Y834" s="9"/>
      <c r="Z834" s="9"/>
      <c r="AA834" s="9"/>
      <c r="AB834" s="9"/>
      <c r="AC834" s="9"/>
      <c r="AD834" s="9"/>
      <c r="AE834" s="9"/>
      <c r="AF834" s="9"/>
      <c r="AG834" s="9"/>
      <c r="AH834" s="9" t="str">
        <f>+IFERROR(VLOOKUP(AG834,DONNEES!M$6:$N833,2,0),"")</f>
        <v/>
      </c>
      <c r="AI834" s="9"/>
      <c r="AJ834" s="9" t="str">
        <f>IF(A_remplir!U847&lt;&gt;"",A_remplir!U847,"")</f>
        <v/>
      </c>
      <c r="AK834" s="9"/>
      <c r="AL834" s="9"/>
      <c r="AM834" s="9"/>
      <c r="AN834" s="9"/>
      <c r="AO834" s="9"/>
      <c r="AP834" s="9"/>
      <c r="AQ834" s="9"/>
      <c r="AR834" s="9"/>
      <c r="AS834" s="9"/>
      <c r="AT834" s="9"/>
      <c r="AU834" s="9"/>
      <c r="AV834" s="9"/>
      <c r="AW834" s="9"/>
      <c r="AX834" s="9"/>
      <c r="AY834" s="9"/>
      <c r="AZ834" s="9"/>
      <c r="BA834" s="9"/>
      <c r="BB834" s="9"/>
      <c r="BC834" s="44" t="str">
        <f>IF(AND(AC834&lt;&gt;"",AF834&lt;&gt;""),SUMPRODUCT((A_remplir!A847:A1836=A834)*A_remplir!D847:D1836),"")</f>
        <v/>
      </c>
      <c r="BD834" s="9"/>
      <c r="BE834" s="9"/>
      <c r="BF834" s="9"/>
      <c r="BG834" s="9"/>
      <c r="BH834" s="9"/>
      <c r="BI834" s="9"/>
      <c r="BJ834" s="9"/>
      <c r="BK834" s="9"/>
      <c r="BL834" s="9"/>
      <c r="BM834" s="9"/>
      <c r="BN834" s="9"/>
      <c r="BO834" s="9"/>
      <c r="BP834" s="9"/>
      <c r="BQ834" s="9"/>
      <c r="BR834" s="9"/>
      <c r="BS834" s="9"/>
      <c r="BT834" s="9"/>
      <c r="BU834" s="9"/>
      <c r="BV834" s="9"/>
      <c r="BW834" s="9"/>
      <c r="BX834" s="9"/>
      <c r="BY834" s="9"/>
      <c r="BZ834" s="9"/>
      <c r="CA834" s="9"/>
      <c r="CB834" s="9"/>
      <c r="CC834" s="9"/>
      <c r="CD834" s="9"/>
      <c r="CE834" s="9"/>
      <c r="CF834" s="9"/>
      <c r="CG834" s="9"/>
      <c r="CH834" s="9"/>
      <c r="CI834" s="9"/>
      <c r="CJ834" s="9"/>
      <c r="CK834" s="9"/>
      <c r="CL834" s="9"/>
      <c r="CM834" s="9" t="str">
        <f>IF(A_remplir!U847&lt;&gt;"",A_remplir!U847,"")</f>
        <v/>
      </c>
      <c r="CN834" s="9" t="str">
        <f>IF(A_remplir!W847&lt;&gt;"",A_remplir!W847,"")</f>
        <v/>
      </c>
      <c r="CO834" s="36" t="str">
        <f t="shared" si="27"/>
        <v/>
      </c>
    </row>
    <row r="835" spans="1:93" x14ac:dyDescent="0.25">
      <c r="A835" s="9"/>
      <c r="B835" s="9"/>
      <c r="C835" s="9"/>
      <c r="D835" s="9"/>
      <c r="E835" s="9"/>
      <c r="F835" s="9" t="str">
        <f>IF(A835&lt;&gt;"",A_remplir!$B$3,"")</f>
        <v/>
      </c>
      <c r="G835" s="9"/>
      <c r="H835" s="9" t="str">
        <f>IFERROR(VLOOKUP(G835,DONNEES!$C$2:$D$4,2,FALSE),"")</f>
        <v/>
      </c>
      <c r="I835" s="9"/>
      <c r="J835" s="9" t="str">
        <f>IFERROR(VLOOKUP(I835,DONNEES!$A$2:$B$4,2,FALSE),"")</f>
        <v/>
      </c>
      <c r="K835" s="9"/>
      <c r="L835" s="9"/>
      <c r="M835" s="9"/>
      <c r="N835" s="9" t="str">
        <f>IF(IF(A_remplir!B848&lt;&gt;0,A_remplir!B848,A_remplir!D848)=0,"",IF(A_remplir!B848&lt;&gt;0,A_remplir!B848,A_remplir!D848))</f>
        <v/>
      </c>
      <c r="O835" s="9"/>
      <c r="P835" s="9"/>
      <c r="Q835" s="9"/>
      <c r="R835" s="9" t="str">
        <f>IF(A_remplir!L848&lt;&gt;0,A_remplir!L848,"")</f>
        <v/>
      </c>
      <c r="S835" s="9" t="str">
        <f t="shared" ref="S835:S898" si="28">IF(A835&lt;&gt;"",IF(R835&lt;&gt;"","Q9","Q0"),"")</f>
        <v/>
      </c>
      <c r="T835" s="9" t="str">
        <f>IF(A_remplir!I848&lt;&gt;0,A_remplir!I848,"")</f>
        <v/>
      </c>
      <c r="U835" s="9"/>
      <c r="V835" s="39" t="str">
        <f>IF(BC835&lt;&gt;"",A_remplir!$B$6,"")</f>
        <v/>
      </c>
      <c r="W835" s="9"/>
      <c r="X835" s="9"/>
      <c r="Y835" s="9"/>
      <c r="Z835" s="9"/>
      <c r="AA835" s="9"/>
      <c r="AB835" s="9"/>
      <c r="AC835" s="9"/>
      <c r="AD835" s="9"/>
      <c r="AE835" s="9"/>
      <c r="AF835" s="9"/>
      <c r="AG835" s="9"/>
      <c r="AH835" s="9" t="str">
        <f>+IFERROR(VLOOKUP(AG835,DONNEES!M$6:$N834,2,0),"")</f>
        <v/>
      </c>
      <c r="AI835" s="9"/>
      <c r="AJ835" s="9" t="str">
        <f>IF(A_remplir!U848&lt;&gt;"",A_remplir!U848,"")</f>
        <v/>
      </c>
      <c r="AK835" s="9"/>
      <c r="AL835" s="9"/>
      <c r="AM835" s="9"/>
      <c r="AN835" s="9"/>
      <c r="AO835" s="9"/>
      <c r="AP835" s="9"/>
      <c r="AQ835" s="9"/>
      <c r="AR835" s="9"/>
      <c r="AS835" s="9"/>
      <c r="AT835" s="9"/>
      <c r="AU835" s="9"/>
      <c r="AV835" s="9"/>
      <c r="AW835" s="9"/>
      <c r="AX835" s="9"/>
      <c r="AY835" s="9"/>
      <c r="AZ835" s="9"/>
      <c r="BA835" s="9"/>
      <c r="BB835" s="9"/>
      <c r="BC835" s="44" t="str">
        <f>IF(AND(AC835&lt;&gt;"",AF835&lt;&gt;""),SUMPRODUCT((A_remplir!A848:A1837=A835)*A_remplir!D848:D1837),"")</f>
        <v/>
      </c>
      <c r="BD835" s="9"/>
      <c r="BE835" s="9"/>
      <c r="BF835" s="9"/>
      <c r="BG835" s="9"/>
      <c r="BH835" s="9"/>
      <c r="BI835" s="9"/>
      <c r="BJ835" s="9"/>
      <c r="BK835" s="9"/>
      <c r="BL835" s="9"/>
      <c r="BM835" s="9"/>
      <c r="BN835" s="9"/>
      <c r="BO835" s="9"/>
      <c r="BP835" s="9"/>
      <c r="BQ835" s="9"/>
      <c r="BR835" s="9"/>
      <c r="BS835" s="9"/>
      <c r="BT835" s="9"/>
      <c r="BU835" s="9"/>
      <c r="BV835" s="9"/>
      <c r="BW835" s="9"/>
      <c r="BX835" s="9"/>
      <c r="BY835" s="9"/>
      <c r="BZ835" s="9"/>
      <c r="CA835" s="9"/>
      <c r="CB835" s="9"/>
      <c r="CC835" s="9"/>
      <c r="CD835" s="9"/>
      <c r="CE835" s="9"/>
      <c r="CF835" s="9"/>
      <c r="CG835" s="9"/>
      <c r="CH835" s="9"/>
      <c r="CI835" s="9"/>
      <c r="CJ835" s="9"/>
      <c r="CK835" s="9"/>
      <c r="CL835" s="9"/>
      <c r="CM835" s="9" t="str">
        <f>IF(A_remplir!U848&lt;&gt;"",A_remplir!U848,"")</f>
        <v/>
      </c>
      <c r="CN835" s="9" t="str">
        <f>IF(A_remplir!W848&lt;&gt;"",A_remplir!W848,"")</f>
        <v/>
      </c>
      <c r="CO835" s="36" t="str">
        <f t="shared" si="27"/>
        <v/>
      </c>
    </row>
    <row r="836" spans="1:93" x14ac:dyDescent="0.25">
      <c r="A836" s="9"/>
      <c r="B836" s="9"/>
      <c r="C836" s="9"/>
      <c r="D836" s="9"/>
      <c r="E836" s="9"/>
      <c r="F836" s="9" t="str">
        <f>IF(A836&lt;&gt;"",A_remplir!$B$3,"")</f>
        <v/>
      </c>
      <c r="G836" s="9"/>
      <c r="H836" s="9" t="str">
        <f>IFERROR(VLOOKUP(G836,DONNEES!$C$2:$D$4,2,FALSE),"")</f>
        <v/>
      </c>
      <c r="I836" s="9"/>
      <c r="J836" s="9" t="str">
        <f>IFERROR(VLOOKUP(I836,DONNEES!$A$2:$B$4,2,FALSE),"")</f>
        <v/>
      </c>
      <c r="K836" s="9"/>
      <c r="L836" s="9"/>
      <c r="M836" s="9"/>
      <c r="N836" s="9" t="str">
        <f>IF(IF(A_remplir!B849&lt;&gt;0,A_remplir!B849,A_remplir!D849)=0,"",IF(A_remplir!B849&lt;&gt;0,A_remplir!B849,A_remplir!D849))</f>
        <v/>
      </c>
      <c r="O836" s="9"/>
      <c r="P836" s="9"/>
      <c r="Q836" s="9"/>
      <c r="R836" s="9" t="str">
        <f>IF(A_remplir!L849&lt;&gt;0,A_remplir!L849,"")</f>
        <v/>
      </c>
      <c r="S836" s="9" t="str">
        <f t="shared" si="28"/>
        <v/>
      </c>
      <c r="T836" s="9" t="str">
        <f>IF(A_remplir!I849&lt;&gt;0,A_remplir!I849,"")</f>
        <v/>
      </c>
      <c r="U836" s="9"/>
      <c r="V836" s="39" t="str">
        <f>IF(BC836&lt;&gt;"",A_remplir!$B$6,"")</f>
        <v/>
      </c>
      <c r="W836" s="9"/>
      <c r="X836" s="9"/>
      <c r="Y836" s="9"/>
      <c r="Z836" s="9"/>
      <c r="AA836" s="9"/>
      <c r="AB836" s="9"/>
      <c r="AC836" s="9"/>
      <c r="AD836" s="9"/>
      <c r="AE836" s="9"/>
      <c r="AF836" s="9"/>
      <c r="AG836" s="9"/>
      <c r="AH836" s="9" t="str">
        <f>+IFERROR(VLOOKUP(AG836,DONNEES!M$6:$N835,2,0),"")</f>
        <v/>
      </c>
      <c r="AI836" s="9"/>
      <c r="AJ836" s="9" t="str">
        <f>IF(A_remplir!U849&lt;&gt;"",A_remplir!U849,"")</f>
        <v/>
      </c>
      <c r="AK836" s="9"/>
      <c r="AL836" s="9"/>
      <c r="AM836" s="9"/>
      <c r="AN836" s="9"/>
      <c r="AO836" s="9"/>
      <c r="AP836" s="9"/>
      <c r="AQ836" s="9"/>
      <c r="AR836" s="9"/>
      <c r="AS836" s="9"/>
      <c r="AT836" s="9"/>
      <c r="AU836" s="9"/>
      <c r="AV836" s="9"/>
      <c r="AW836" s="9"/>
      <c r="AX836" s="9"/>
      <c r="AY836" s="9"/>
      <c r="AZ836" s="9"/>
      <c r="BA836" s="9"/>
      <c r="BB836" s="9"/>
      <c r="BC836" s="44" t="str">
        <f>IF(AND(AC836&lt;&gt;"",AF836&lt;&gt;""),SUMPRODUCT((A_remplir!A849:A1838=A836)*A_remplir!D849:D1838),"")</f>
        <v/>
      </c>
      <c r="BD836" s="9"/>
      <c r="BE836" s="9"/>
      <c r="BF836" s="9"/>
      <c r="BG836" s="9"/>
      <c r="BH836" s="9"/>
      <c r="BI836" s="9"/>
      <c r="BJ836" s="9"/>
      <c r="BK836" s="9"/>
      <c r="BL836" s="9"/>
      <c r="BM836" s="9"/>
      <c r="BN836" s="9"/>
      <c r="BO836" s="9"/>
      <c r="BP836" s="9"/>
      <c r="BQ836" s="9"/>
      <c r="BR836" s="9"/>
      <c r="BS836" s="9"/>
      <c r="BT836" s="9"/>
      <c r="BU836" s="9"/>
      <c r="BV836" s="9"/>
      <c r="BW836" s="9"/>
      <c r="BX836" s="9"/>
      <c r="BY836" s="9"/>
      <c r="BZ836" s="9"/>
      <c r="CA836" s="9"/>
      <c r="CB836" s="9"/>
      <c r="CC836" s="9"/>
      <c r="CD836" s="9"/>
      <c r="CE836" s="9"/>
      <c r="CF836" s="9"/>
      <c r="CG836" s="9"/>
      <c r="CH836" s="9"/>
      <c r="CI836" s="9"/>
      <c r="CJ836" s="9"/>
      <c r="CK836" s="9"/>
      <c r="CL836" s="9"/>
      <c r="CM836" s="9" t="str">
        <f>IF(A_remplir!U849&lt;&gt;"",A_remplir!U849,"")</f>
        <v/>
      </c>
      <c r="CN836" s="9" t="str">
        <f>IF(A_remplir!W849&lt;&gt;"",A_remplir!W849,"")</f>
        <v/>
      </c>
      <c r="CO836" s="36" t="str">
        <f t="shared" si="27"/>
        <v/>
      </c>
    </row>
    <row r="837" spans="1:93" x14ac:dyDescent="0.25">
      <c r="A837" s="9"/>
      <c r="B837" s="9"/>
      <c r="C837" s="9"/>
      <c r="D837" s="9"/>
      <c r="E837" s="9"/>
      <c r="F837" s="9" t="str">
        <f>IF(A837&lt;&gt;"",A_remplir!$B$3,"")</f>
        <v/>
      </c>
      <c r="G837" s="9"/>
      <c r="H837" s="9" t="str">
        <f>IFERROR(VLOOKUP(G837,DONNEES!$C$2:$D$4,2,FALSE),"")</f>
        <v/>
      </c>
      <c r="I837" s="9"/>
      <c r="J837" s="9" t="str">
        <f>IFERROR(VLOOKUP(I837,DONNEES!$A$2:$B$4,2,FALSE),"")</f>
        <v/>
      </c>
      <c r="K837" s="9"/>
      <c r="L837" s="9"/>
      <c r="M837" s="9"/>
      <c r="N837" s="9" t="str">
        <f>IF(IF(A_remplir!B850&lt;&gt;0,A_remplir!B850,A_remplir!D850)=0,"",IF(A_remplir!B850&lt;&gt;0,A_remplir!B850,A_remplir!D850))</f>
        <v/>
      </c>
      <c r="O837" s="9"/>
      <c r="P837" s="9"/>
      <c r="Q837" s="9"/>
      <c r="R837" s="9" t="str">
        <f>IF(A_remplir!L850&lt;&gt;0,A_remplir!L850,"")</f>
        <v/>
      </c>
      <c r="S837" s="9" t="str">
        <f t="shared" si="28"/>
        <v/>
      </c>
      <c r="T837" s="9" t="str">
        <f>IF(A_remplir!I850&lt;&gt;0,A_remplir!I850,"")</f>
        <v/>
      </c>
      <c r="U837" s="9"/>
      <c r="V837" s="39" t="str">
        <f>IF(BC837&lt;&gt;"",A_remplir!$B$6,"")</f>
        <v/>
      </c>
      <c r="W837" s="9"/>
      <c r="X837" s="9"/>
      <c r="Y837" s="9"/>
      <c r="Z837" s="9"/>
      <c r="AA837" s="9"/>
      <c r="AB837" s="9"/>
      <c r="AC837" s="9"/>
      <c r="AD837" s="9"/>
      <c r="AE837" s="9"/>
      <c r="AF837" s="9"/>
      <c r="AG837" s="9"/>
      <c r="AH837" s="9" t="str">
        <f>+IFERROR(VLOOKUP(AG837,DONNEES!M$6:$N836,2,0),"")</f>
        <v/>
      </c>
      <c r="AI837" s="9"/>
      <c r="AJ837" s="9" t="str">
        <f>IF(A_remplir!U850&lt;&gt;"",A_remplir!U850,"")</f>
        <v/>
      </c>
      <c r="AK837" s="9"/>
      <c r="AL837" s="9"/>
      <c r="AM837" s="9"/>
      <c r="AN837" s="9"/>
      <c r="AO837" s="9"/>
      <c r="AP837" s="9"/>
      <c r="AQ837" s="9"/>
      <c r="AR837" s="9"/>
      <c r="AS837" s="9"/>
      <c r="AT837" s="9"/>
      <c r="AU837" s="9"/>
      <c r="AV837" s="9"/>
      <c r="AW837" s="9"/>
      <c r="AX837" s="9"/>
      <c r="AY837" s="9"/>
      <c r="AZ837" s="9"/>
      <c r="BA837" s="9"/>
      <c r="BB837" s="9"/>
      <c r="BC837" s="44" t="str">
        <f>IF(AND(AC837&lt;&gt;"",AF837&lt;&gt;""),SUMPRODUCT((A_remplir!A850:A1839=A837)*A_remplir!D850:D1839),"")</f>
        <v/>
      </c>
      <c r="BD837" s="9"/>
      <c r="BE837" s="9"/>
      <c r="BF837" s="9"/>
      <c r="BG837" s="9"/>
      <c r="BH837" s="9"/>
      <c r="BI837" s="9"/>
      <c r="BJ837" s="9"/>
      <c r="BK837" s="9"/>
      <c r="BL837" s="9"/>
      <c r="BM837" s="9"/>
      <c r="BN837" s="9"/>
      <c r="BO837" s="9"/>
      <c r="BP837" s="9"/>
      <c r="BQ837" s="9"/>
      <c r="BR837" s="9"/>
      <c r="BS837" s="9"/>
      <c r="BT837" s="9"/>
      <c r="BU837" s="9"/>
      <c r="BV837" s="9"/>
      <c r="BW837" s="9"/>
      <c r="BX837" s="9"/>
      <c r="BY837" s="9"/>
      <c r="BZ837" s="9"/>
      <c r="CA837" s="9"/>
      <c r="CB837" s="9"/>
      <c r="CC837" s="9"/>
      <c r="CD837" s="9"/>
      <c r="CE837" s="9"/>
      <c r="CF837" s="9"/>
      <c r="CG837" s="9"/>
      <c r="CH837" s="9"/>
      <c r="CI837" s="9"/>
      <c r="CJ837" s="9"/>
      <c r="CK837" s="9"/>
      <c r="CL837" s="9"/>
      <c r="CM837" s="9" t="str">
        <f>IF(A_remplir!U850&lt;&gt;"",A_remplir!U850,"")</f>
        <v/>
      </c>
      <c r="CN837" s="9" t="str">
        <f>IF(A_remplir!W850&lt;&gt;"",A_remplir!W850,"")</f>
        <v/>
      </c>
      <c r="CO837" s="36" t="str">
        <f t="shared" si="27"/>
        <v/>
      </c>
    </row>
    <row r="838" spans="1:93" x14ac:dyDescent="0.25">
      <c r="A838" s="9"/>
      <c r="B838" s="9"/>
      <c r="C838" s="9"/>
      <c r="D838" s="9"/>
      <c r="E838" s="9"/>
      <c r="F838" s="9" t="str">
        <f>IF(A838&lt;&gt;"",A_remplir!$B$3,"")</f>
        <v/>
      </c>
      <c r="G838" s="9"/>
      <c r="H838" s="9" t="str">
        <f>IFERROR(VLOOKUP(G838,DONNEES!$C$2:$D$4,2,FALSE),"")</f>
        <v/>
      </c>
      <c r="I838" s="9"/>
      <c r="J838" s="9" t="str">
        <f>IFERROR(VLOOKUP(I838,DONNEES!$A$2:$B$4,2,FALSE),"")</f>
        <v/>
      </c>
      <c r="K838" s="9"/>
      <c r="L838" s="9"/>
      <c r="M838" s="9"/>
      <c r="N838" s="9" t="str">
        <f>IF(IF(A_remplir!B851&lt;&gt;0,A_remplir!B851,A_remplir!D851)=0,"",IF(A_remplir!B851&lt;&gt;0,A_remplir!B851,A_remplir!D851))</f>
        <v/>
      </c>
      <c r="O838" s="9"/>
      <c r="P838" s="9"/>
      <c r="Q838" s="9"/>
      <c r="R838" s="9" t="str">
        <f>IF(A_remplir!L851&lt;&gt;0,A_remplir!L851,"")</f>
        <v/>
      </c>
      <c r="S838" s="9" t="str">
        <f t="shared" si="28"/>
        <v/>
      </c>
      <c r="T838" s="9" t="str">
        <f>IF(A_remplir!I851&lt;&gt;0,A_remplir!I851,"")</f>
        <v/>
      </c>
      <c r="U838" s="9"/>
      <c r="V838" s="39" t="str">
        <f>IF(BC838&lt;&gt;"",A_remplir!$B$6,"")</f>
        <v/>
      </c>
      <c r="W838" s="9"/>
      <c r="X838" s="9"/>
      <c r="Y838" s="9"/>
      <c r="Z838" s="9"/>
      <c r="AA838" s="9"/>
      <c r="AB838" s="9"/>
      <c r="AC838" s="9"/>
      <c r="AD838" s="9"/>
      <c r="AE838" s="9"/>
      <c r="AF838" s="9"/>
      <c r="AG838" s="9"/>
      <c r="AH838" s="9" t="str">
        <f>+IFERROR(VLOOKUP(AG838,DONNEES!M$6:$N837,2,0),"")</f>
        <v/>
      </c>
      <c r="AI838" s="9"/>
      <c r="AJ838" s="9" t="str">
        <f>IF(A_remplir!U851&lt;&gt;"",A_remplir!U851,"")</f>
        <v/>
      </c>
      <c r="AK838" s="9"/>
      <c r="AL838" s="9"/>
      <c r="AM838" s="9"/>
      <c r="AN838" s="9"/>
      <c r="AO838" s="9"/>
      <c r="AP838" s="9"/>
      <c r="AQ838" s="9"/>
      <c r="AR838" s="9"/>
      <c r="AS838" s="9"/>
      <c r="AT838" s="9"/>
      <c r="AU838" s="9"/>
      <c r="AV838" s="9"/>
      <c r="AW838" s="9"/>
      <c r="AX838" s="9"/>
      <c r="AY838" s="9"/>
      <c r="AZ838" s="9"/>
      <c r="BA838" s="9"/>
      <c r="BB838" s="9"/>
      <c r="BC838" s="44" t="str">
        <f>IF(AND(AC838&lt;&gt;"",AF838&lt;&gt;""),SUMPRODUCT((A_remplir!A851:A1840=A838)*A_remplir!D851:D1840),"")</f>
        <v/>
      </c>
      <c r="BD838" s="9"/>
      <c r="BE838" s="9"/>
      <c r="BF838" s="9"/>
      <c r="BG838" s="9"/>
      <c r="BH838" s="9"/>
      <c r="BI838" s="9"/>
      <c r="BJ838" s="9"/>
      <c r="BK838" s="9"/>
      <c r="BL838" s="9"/>
      <c r="BM838" s="9"/>
      <c r="BN838" s="9"/>
      <c r="BO838" s="9"/>
      <c r="BP838" s="9"/>
      <c r="BQ838" s="9"/>
      <c r="BR838" s="9"/>
      <c r="BS838" s="9"/>
      <c r="BT838" s="9"/>
      <c r="BU838" s="9"/>
      <c r="BV838" s="9"/>
      <c r="BW838" s="9"/>
      <c r="BX838" s="9"/>
      <c r="BY838" s="9"/>
      <c r="BZ838" s="9"/>
      <c r="CA838" s="9"/>
      <c r="CB838" s="9"/>
      <c r="CC838" s="9"/>
      <c r="CD838" s="9"/>
      <c r="CE838" s="9"/>
      <c r="CF838" s="9"/>
      <c r="CG838" s="9"/>
      <c r="CH838" s="9"/>
      <c r="CI838" s="9"/>
      <c r="CJ838" s="9"/>
      <c r="CK838" s="9"/>
      <c r="CL838" s="9"/>
      <c r="CM838" s="9" t="str">
        <f>IF(A_remplir!U851&lt;&gt;"",A_remplir!U851,"")</f>
        <v/>
      </c>
      <c r="CN838" s="9" t="str">
        <f>IF(A_remplir!W851&lt;&gt;"",A_remplir!W851,"")</f>
        <v/>
      </c>
      <c r="CO838" s="36" t="str">
        <f t="shared" si="27"/>
        <v/>
      </c>
    </row>
    <row r="839" spans="1:93" x14ac:dyDescent="0.25">
      <c r="A839" s="9"/>
      <c r="B839" s="9"/>
      <c r="C839" s="9"/>
      <c r="D839" s="9"/>
      <c r="E839" s="9"/>
      <c r="F839" s="9" t="str">
        <f>IF(A839&lt;&gt;"",A_remplir!$B$3,"")</f>
        <v/>
      </c>
      <c r="G839" s="9"/>
      <c r="H839" s="9" t="str">
        <f>IFERROR(VLOOKUP(G839,DONNEES!$C$2:$D$4,2,FALSE),"")</f>
        <v/>
      </c>
      <c r="I839" s="9"/>
      <c r="J839" s="9" t="str">
        <f>IFERROR(VLOOKUP(I839,DONNEES!$A$2:$B$4,2,FALSE),"")</f>
        <v/>
      </c>
      <c r="K839" s="9"/>
      <c r="L839" s="9"/>
      <c r="M839" s="9"/>
      <c r="N839" s="9" t="str">
        <f>IF(IF(A_remplir!B852&lt;&gt;0,A_remplir!B852,A_remplir!D852)=0,"",IF(A_remplir!B852&lt;&gt;0,A_remplir!B852,A_remplir!D852))</f>
        <v/>
      </c>
      <c r="O839" s="9"/>
      <c r="P839" s="9"/>
      <c r="Q839" s="9"/>
      <c r="R839" s="9" t="str">
        <f>IF(A_remplir!L852&lt;&gt;0,A_remplir!L852,"")</f>
        <v/>
      </c>
      <c r="S839" s="9" t="str">
        <f t="shared" si="28"/>
        <v/>
      </c>
      <c r="T839" s="9" t="str">
        <f>IF(A_remplir!I852&lt;&gt;0,A_remplir!I852,"")</f>
        <v/>
      </c>
      <c r="U839" s="9"/>
      <c r="V839" s="39" t="str">
        <f>IF(BC839&lt;&gt;"",A_remplir!$B$6,"")</f>
        <v/>
      </c>
      <c r="W839" s="9"/>
      <c r="X839" s="9"/>
      <c r="Y839" s="9"/>
      <c r="Z839" s="9"/>
      <c r="AA839" s="9"/>
      <c r="AB839" s="9"/>
      <c r="AC839" s="9"/>
      <c r="AD839" s="9"/>
      <c r="AE839" s="9"/>
      <c r="AF839" s="9"/>
      <c r="AG839" s="9"/>
      <c r="AH839" s="9" t="str">
        <f>+IFERROR(VLOOKUP(AG839,DONNEES!M$6:$N838,2,0),"")</f>
        <v/>
      </c>
      <c r="AI839" s="9"/>
      <c r="AJ839" s="9" t="str">
        <f>IF(A_remplir!U852&lt;&gt;"",A_remplir!U852,"")</f>
        <v/>
      </c>
      <c r="AK839" s="9"/>
      <c r="AL839" s="9"/>
      <c r="AM839" s="9"/>
      <c r="AN839" s="9"/>
      <c r="AO839" s="9"/>
      <c r="AP839" s="9"/>
      <c r="AQ839" s="9"/>
      <c r="AR839" s="9"/>
      <c r="AS839" s="9"/>
      <c r="AT839" s="9"/>
      <c r="AU839" s="9"/>
      <c r="AV839" s="9"/>
      <c r="AW839" s="9"/>
      <c r="AX839" s="9"/>
      <c r="AY839" s="9"/>
      <c r="AZ839" s="9"/>
      <c r="BA839" s="9"/>
      <c r="BB839" s="9"/>
      <c r="BC839" s="44" t="str">
        <f>IF(AND(AC839&lt;&gt;"",AF839&lt;&gt;""),SUMPRODUCT((A_remplir!A852:A1841=A839)*A_remplir!D852:D1841),"")</f>
        <v/>
      </c>
      <c r="BD839" s="9"/>
      <c r="BE839" s="9"/>
      <c r="BF839" s="9"/>
      <c r="BG839" s="9"/>
      <c r="BH839" s="9"/>
      <c r="BI839" s="9"/>
      <c r="BJ839" s="9"/>
      <c r="BK839" s="9"/>
      <c r="BL839" s="9"/>
      <c r="BM839" s="9"/>
      <c r="BN839" s="9"/>
      <c r="BO839" s="9"/>
      <c r="BP839" s="9"/>
      <c r="BQ839" s="9"/>
      <c r="BR839" s="9"/>
      <c r="BS839" s="9"/>
      <c r="BT839" s="9"/>
      <c r="BU839" s="9"/>
      <c r="BV839" s="9"/>
      <c r="BW839" s="9"/>
      <c r="BX839" s="9"/>
      <c r="BY839" s="9"/>
      <c r="BZ839" s="9"/>
      <c r="CA839" s="9"/>
      <c r="CB839" s="9"/>
      <c r="CC839" s="9"/>
      <c r="CD839" s="9"/>
      <c r="CE839" s="9"/>
      <c r="CF839" s="9"/>
      <c r="CG839" s="9"/>
      <c r="CH839" s="9"/>
      <c r="CI839" s="9"/>
      <c r="CJ839" s="9"/>
      <c r="CK839" s="9"/>
      <c r="CL839" s="9"/>
      <c r="CM839" s="9" t="str">
        <f>IF(A_remplir!U852&lt;&gt;"",A_remplir!U852,"")</f>
        <v/>
      </c>
      <c r="CN839" s="9" t="str">
        <f>IF(A_remplir!W852&lt;&gt;"",A_remplir!W852,"")</f>
        <v/>
      </c>
      <c r="CO839" s="36" t="str">
        <f t="shared" si="27"/>
        <v/>
      </c>
    </row>
    <row r="840" spans="1:93" x14ac:dyDescent="0.25">
      <c r="A840" s="9"/>
      <c r="B840" s="9"/>
      <c r="C840" s="9"/>
      <c r="D840" s="9"/>
      <c r="E840" s="9"/>
      <c r="F840" s="9" t="str">
        <f>IF(A840&lt;&gt;"",A_remplir!$B$3,"")</f>
        <v/>
      </c>
      <c r="G840" s="9"/>
      <c r="H840" s="9" t="str">
        <f>IFERROR(VLOOKUP(G840,DONNEES!$C$2:$D$4,2,FALSE),"")</f>
        <v/>
      </c>
      <c r="I840" s="9"/>
      <c r="J840" s="9" t="str">
        <f>IFERROR(VLOOKUP(I840,DONNEES!$A$2:$B$4,2,FALSE),"")</f>
        <v/>
      </c>
      <c r="K840" s="9"/>
      <c r="L840" s="9"/>
      <c r="M840" s="9"/>
      <c r="N840" s="9" t="str">
        <f>IF(IF(A_remplir!B853&lt;&gt;0,A_remplir!B853,A_remplir!D853)=0,"",IF(A_remplir!B853&lt;&gt;0,A_remplir!B853,A_remplir!D853))</f>
        <v/>
      </c>
      <c r="O840" s="9"/>
      <c r="P840" s="9"/>
      <c r="Q840" s="9"/>
      <c r="R840" s="9" t="str">
        <f>IF(A_remplir!L853&lt;&gt;0,A_remplir!L853,"")</f>
        <v/>
      </c>
      <c r="S840" s="9" t="str">
        <f t="shared" si="28"/>
        <v/>
      </c>
      <c r="T840" s="9" t="str">
        <f>IF(A_remplir!I853&lt;&gt;0,A_remplir!I853,"")</f>
        <v/>
      </c>
      <c r="U840" s="9"/>
      <c r="V840" s="39" t="str">
        <f>IF(BC840&lt;&gt;"",A_remplir!$B$6,"")</f>
        <v/>
      </c>
      <c r="W840" s="9"/>
      <c r="X840" s="9"/>
      <c r="Y840" s="9"/>
      <c r="Z840" s="9"/>
      <c r="AA840" s="9"/>
      <c r="AB840" s="9"/>
      <c r="AC840" s="9"/>
      <c r="AD840" s="9"/>
      <c r="AE840" s="9"/>
      <c r="AF840" s="9"/>
      <c r="AG840" s="9"/>
      <c r="AH840" s="9" t="str">
        <f>+IFERROR(VLOOKUP(AG840,DONNEES!M$6:$N839,2,0),"")</f>
        <v/>
      </c>
      <c r="AI840" s="9"/>
      <c r="AJ840" s="9" t="str">
        <f>IF(A_remplir!U853&lt;&gt;"",A_remplir!U853,"")</f>
        <v/>
      </c>
      <c r="AK840" s="9"/>
      <c r="AL840" s="9"/>
      <c r="AM840" s="9"/>
      <c r="AN840" s="9"/>
      <c r="AO840" s="9"/>
      <c r="AP840" s="9"/>
      <c r="AQ840" s="9"/>
      <c r="AR840" s="9"/>
      <c r="AS840" s="9"/>
      <c r="AT840" s="9"/>
      <c r="AU840" s="9"/>
      <c r="AV840" s="9"/>
      <c r="AW840" s="9"/>
      <c r="AX840" s="9"/>
      <c r="AY840" s="9"/>
      <c r="AZ840" s="9"/>
      <c r="BA840" s="9"/>
      <c r="BB840" s="9"/>
      <c r="BC840" s="44" t="str">
        <f>IF(AND(AC840&lt;&gt;"",AF840&lt;&gt;""),SUMPRODUCT((A_remplir!A853:A1842=A840)*A_remplir!D853:D1842),"")</f>
        <v/>
      </c>
      <c r="BD840" s="9"/>
      <c r="BE840" s="9"/>
      <c r="BF840" s="9"/>
      <c r="BG840" s="9"/>
      <c r="BH840" s="9"/>
      <c r="BI840" s="9"/>
      <c r="BJ840" s="9"/>
      <c r="BK840" s="9"/>
      <c r="BL840" s="9"/>
      <c r="BM840" s="9"/>
      <c r="BN840" s="9"/>
      <c r="BO840" s="9"/>
      <c r="BP840" s="9"/>
      <c r="BQ840" s="9"/>
      <c r="BR840" s="9"/>
      <c r="BS840" s="9"/>
      <c r="BT840" s="9"/>
      <c r="BU840" s="9"/>
      <c r="BV840" s="9"/>
      <c r="BW840" s="9"/>
      <c r="BX840" s="9"/>
      <c r="BY840" s="9"/>
      <c r="BZ840" s="9"/>
      <c r="CA840" s="9"/>
      <c r="CB840" s="9"/>
      <c r="CC840" s="9"/>
      <c r="CD840" s="9"/>
      <c r="CE840" s="9"/>
      <c r="CF840" s="9"/>
      <c r="CG840" s="9"/>
      <c r="CH840" s="9"/>
      <c r="CI840" s="9"/>
      <c r="CJ840" s="9"/>
      <c r="CK840" s="9"/>
      <c r="CL840" s="9"/>
      <c r="CM840" s="9" t="str">
        <f>IF(A_remplir!U853&lt;&gt;"",A_remplir!U853,"")</f>
        <v/>
      </c>
      <c r="CN840" s="9" t="str">
        <f>IF(A_remplir!W853&lt;&gt;"",A_remplir!W853,"")</f>
        <v/>
      </c>
      <c r="CO840" s="36" t="str">
        <f t="shared" si="27"/>
        <v/>
      </c>
    </row>
    <row r="841" spans="1:93" x14ac:dyDescent="0.25">
      <c r="A841" s="9"/>
      <c r="B841" s="9"/>
      <c r="C841" s="9"/>
      <c r="D841" s="9"/>
      <c r="E841" s="9"/>
      <c r="F841" s="9" t="str">
        <f>IF(A841&lt;&gt;"",A_remplir!$B$3,"")</f>
        <v/>
      </c>
      <c r="G841" s="9"/>
      <c r="H841" s="9" t="str">
        <f>IFERROR(VLOOKUP(G841,DONNEES!$C$2:$D$4,2,FALSE),"")</f>
        <v/>
      </c>
      <c r="I841" s="9"/>
      <c r="J841" s="9" t="str">
        <f>IFERROR(VLOOKUP(I841,DONNEES!$A$2:$B$4,2,FALSE),"")</f>
        <v/>
      </c>
      <c r="K841" s="9"/>
      <c r="L841" s="9"/>
      <c r="M841" s="9"/>
      <c r="N841" s="9" t="str">
        <f>IF(IF(A_remplir!B854&lt;&gt;0,A_remplir!B854,A_remplir!D854)=0,"",IF(A_remplir!B854&lt;&gt;0,A_remplir!B854,A_remplir!D854))</f>
        <v/>
      </c>
      <c r="O841" s="9"/>
      <c r="P841" s="9"/>
      <c r="Q841" s="9"/>
      <c r="R841" s="9" t="str">
        <f>IF(A_remplir!L854&lt;&gt;0,A_remplir!L854,"")</f>
        <v/>
      </c>
      <c r="S841" s="9" t="str">
        <f t="shared" si="28"/>
        <v/>
      </c>
      <c r="T841" s="9" t="str">
        <f>IF(A_remplir!I854&lt;&gt;0,A_remplir!I854,"")</f>
        <v/>
      </c>
      <c r="U841" s="9"/>
      <c r="V841" s="39" t="str">
        <f>IF(BC841&lt;&gt;"",A_remplir!$B$6,"")</f>
        <v/>
      </c>
      <c r="W841" s="9"/>
      <c r="X841" s="9"/>
      <c r="Y841" s="9"/>
      <c r="Z841" s="9"/>
      <c r="AA841" s="9"/>
      <c r="AB841" s="9"/>
      <c r="AC841" s="9"/>
      <c r="AD841" s="9"/>
      <c r="AE841" s="9"/>
      <c r="AF841" s="9"/>
      <c r="AG841" s="9"/>
      <c r="AH841" s="9" t="str">
        <f>+IFERROR(VLOOKUP(AG841,DONNEES!M$6:$N840,2,0),"")</f>
        <v/>
      </c>
      <c r="AI841" s="9"/>
      <c r="AJ841" s="9" t="str">
        <f>IF(A_remplir!U854&lt;&gt;"",A_remplir!U854,"")</f>
        <v/>
      </c>
      <c r="AK841" s="9"/>
      <c r="AL841" s="9"/>
      <c r="AM841" s="9"/>
      <c r="AN841" s="9"/>
      <c r="AO841" s="9"/>
      <c r="AP841" s="9"/>
      <c r="AQ841" s="9"/>
      <c r="AR841" s="9"/>
      <c r="AS841" s="9"/>
      <c r="AT841" s="9"/>
      <c r="AU841" s="9"/>
      <c r="AV841" s="9"/>
      <c r="AW841" s="9"/>
      <c r="AX841" s="9"/>
      <c r="AY841" s="9"/>
      <c r="AZ841" s="9"/>
      <c r="BA841" s="9"/>
      <c r="BB841" s="9"/>
      <c r="BC841" s="44" t="str">
        <f>IF(AND(AC841&lt;&gt;"",AF841&lt;&gt;""),SUMPRODUCT((A_remplir!A854:A1843=A841)*A_remplir!D854:D1843),"")</f>
        <v/>
      </c>
      <c r="BD841" s="9"/>
      <c r="BE841" s="9"/>
      <c r="BF841" s="9"/>
      <c r="BG841" s="9"/>
      <c r="BH841" s="9"/>
      <c r="BI841" s="9"/>
      <c r="BJ841" s="9"/>
      <c r="BK841" s="9"/>
      <c r="BL841" s="9"/>
      <c r="BM841" s="9"/>
      <c r="BN841" s="9"/>
      <c r="BO841" s="9"/>
      <c r="BP841" s="9"/>
      <c r="BQ841" s="9"/>
      <c r="BR841" s="9"/>
      <c r="BS841" s="9"/>
      <c r="BT841" s="9"/>
      <c r="BU841" s="9"/>
      <c r="BV841" s="9"/>
      <c r="BW841" s="9"/>
      <c r="BX841" s="9"/>
      <c r="BY841" s="9"/>
      <c r="BZ841" s="9"/>
      <c r="CA841" s="9"/>
      <c r="CB841" s="9"/>
      <c r="CC841" s="9"/>
      <c r="CD841" s="9"/>
      <c r="CE841" s="9"/>
      <c r="CF841" s="9"/>
      <c r="CG841" s="9"/>
      <c r="CH841" s="9"/>
      <c r="CI841" s="9"/>
      <c r="CJ841" s="9"/>
      <c r="CK841" s="9"/>
      <c r="CL841" s="9"/>
      <c r="CM841" s="9" t="str">
        <f>IF(A_remplir!U854&lt;&gt;"",A_remplir!U854,"")</f>
        <v/>
      </c>
      <c r="CN841" s="9" t="str">
        <f>IF(A_remplir!W854&lt;&gt;"",A_remplir!W854,"")</f>
        <v/>
      </c>
      <c r="CO841" s="36" t="str">
        <f t="shared" si="27"/>
        <v/>
      </c>
    </row>
    <row r="842" spans="1:93" x14ac:dyDescent="0.25">
      <c r="A842" s="9"/>
      <c r="B842" s="9"/>
      <c r="C842" s="9"/>
      <c r="D842" s="9"/>
      <c r="E842" s="9"/>
      <c r="F842" s="9" t="str">
        <f>IF(A842&lt;&gt;"",A_remplir!$B$3,"")</f>
        <v/>
      </c>
      <c r="G842" s="9"/>
      <c r="H842" s="9" t="str">
        <f>IFERROR(VLOOKUP(G842,DONNEES!$C$2:$D$4,2,FALSE),"")</f>
        <v/>
      </c>
      <c r="I842" s="9"/>
      <c r="J842" s="9" t="str">
        <f>IFERROR(VLOOKUP(I842,DONNEES!$A$2:$B$4,2,FALSE),"")</f>
        <v/>
      </c>
      <c r="K842" s="9"/>
      <c r="L842" s="9"/>
      <c r="M842" s="9"/>
      <c r="N842" s="9" t="str">
        <f>IF(IF(A_remplir!B855&lt;&gt;0,A_remplir!B855,A_remplir!D855)=0,"",IF(A_remplir!B855&lt;&gt;0,A_remplir!B855,A_remplir!D855))</f>
        <v/>
      </c>
      <c r="O842" s="9"/>
      <c r="P842" s="9"/>
      <c r="Q842" s="9"/>
      <c r="R842" s="9" t="str">
        <f>IF(A_remplir!L855&lt;&gt;0,A_remplir!L855,"")</f>
        <v/>
      </c>
      <c r="S842" s="9" t="str">
        <f t="shared" si="28"/>
        <v/>
      </c>
      <c r="T842" s="9" t="str">
        <f>IF(A_remplir!I855&lt;&gt;0,A_remplir!I855,"")</f>
        <v/>
      </c>
      <c r="U842" s="9"/>
      <c r="V842" s="39" t="str">
        <f>IF(BC842&lt;&gt;"",A_remplir!$B$6,"")</f>
        <v/>
      </c>
      <c r="W842" s="9"/>
      <c r="X842" s="9"/>
      <c r="Y842" s="9"/>
      <c r="Z842" s="9"/>
      <c r="AA842" s="9"/>
      <c r="AB842" s="9"/>
      <c r="AC842" s="9"/>
      <c r="AD842" s="9"/>
      <c r="AE842" s="9"/>
      <c r="AF842" s="9"/>
      <c r="AG842" s="9"/>
      <c r="AH842" s="9" t="str">
        <f>+IFERROR(VLOOKUP(AG842,DONNEES!M$6:$N841,2,0),"")</f>
        <v/>
      </c>
      <c r="AI842" s="9"/>
      <c r="AJ842" s="9" t="str">
        <f>IF(A_remplir!U855&lt;&gt;"",A_remplir!U855,"")</f>
        <v/>
      </c>
      <c r="AK842" s="9"/>
      <c r="AL842" s="9"/>
      <c r="AM842" s="9"/>
      <c r="AN842" s="9"/>
      <c r="AO842" s="9"/>
      <c r="AP842" s="9"/>
      <c r="AQ842" s="9"/>
      <c r="AR842" s="9"/>
      <c r="AS842" s="9"/>
      <c r="AT842" s="9"/>
      <c r="AU842" s="9"/>
      <c r="AV842" s="9"/>
      <c r="AW842" s="9"/>
      <c r="AX842" s="9"/>
      <c r="AY842" s="9"/>
      <c r="AZ842" s="9"/>
      <c r="BA842" s="9"/>
      <c r="BB842" s="9"/>
      <c r="BC842" s="44" t="str">
        <f>IF(AND(AC842&lt;&gt;"",AF842&lt;&gt;""),SUMPRODUCT((A_remplir!A855:A1844=A842)*A_remplir!D855:D1844),"")</f>
        <v/>
      </c>
      <c r="BD842" s="9"/>
      <c r="BE842" s="9"/>
      <c r="BF842" s="9"/>
      <c r="BG842" s="9"/>
      <c r="BH842" s="9"/>
      <c r="BI842" s="9"/>
      <c r="BJ842" s="9"/>
      <c r="BK842" s="9"/>
      <c r="BL842" s="9"/>
      <c r="BM842" s="9"/>
      <c r="BN842" s="9"/>
      <c r="BO842" s="9"/>
      <c r="BP842" s="9"/>
      <c r="BQ842" s="9"/>
      <c r="BR842" s="9"/>
      <c r="BS842" s="9"/>
      <c r="BT842" s="9"/>
      <c r="BU842" s="9"/>
      <c r="BV842" s="9"/>
      <c r="BW842" s="9"/>
      <c r="BX842" s="9"/>
      <c r="BY842" s="9"/>
      <c r="BZ842" s="9"/>
      <c r="CA842" s="9"/>
      <c r="CB842" s="9"/>
      <c r="CC842" s="9"/>
      <c r="CD842" s="9"/>
      <c r="CE842" s="9"/>
      <c r="CF842" s="9"/>
      <c r="CG842" s="9"/>
      <c r="CH842" s="9"/>
      <c r="CI842" s="9"/>
      <c r="CJ842" s="9"/>
      <c r="CK842" s="9"/>
      <c r="CL842" s="9"/>
      <c r="CM842" s="9" t="str">
        <f>IF(A_remplir!U855&lt;&gt;"",A_remplir!U855,"")</f>
        <v/>
      </c>
      <c r="CN842" s="9" t="str">
        <f>IF(A_remplir!W855&lt;&gt;"",A_remplir!W855,"")</f>
        <v/>
      </c>
      <c r="CO842" s="36" t="str">
        <f t="shared" si="27"/>
        <v/>
      </c>
    </row>
    <row r="843" spans="1:93" x14ac:dyDescent="0.25">
      <c r="A843" s="9"/>
      <c r="B843" s="9"/>
      <c r="C843" s="9"/>
      <c r="D843" s="9"/>
      <c r="E843" s="9"/>
      <c r="F843" s="9" t="str">
        <f>IF(A843&lt;&gt;"",A_remplir!$B$3,"")</f>
        <v/>
      </c>
      <c r="G843" s="9"/>
      <c r="H843" s="9" t="str">
        <f>IFERROR(VLOOKUP(G843,DONNEES!$C$2:$D$4,2,FALSE),"")</f>
        <v/>
      </c>
      <c r="I843" s="9"/>
      <c r="J843" s="9" t="str">
        <f>IFERROR(VLOOKUP(I843,DONNEES!$A$2:$B$4,2,FALSE),"")</f>
        <v/>
      </c>
      <c r="K843" s="9"/>
      <c r="L843" s="9"/>
      <c r="M843" s="9"/>
      <c r="N843" s="9" t="str">
        <f>IF(IF(A_remplir!B856&lt;&gt;0,A_remplir!B856,A_remplir!D856)=0,"",IF(A_remplir!B856&lt;&gt;0,A_remplir!B856,A_remplir!D856))</f>
        <v/>
      </c>
      <c r="O843" s="9"/>
      <c r="P843" s="9"/>
      <c r="Q843" s="9"/>
      <c r="R843" s="9" t="str">
        <f>IF(A_remplir!L856&lt;&gt;0,A_remplir!L856,"")</f>
        <v/>
      </c>
      <c r="S843" s="9" t="str">
        <f t="shared" si="28"/>
        <v/>
      </c>
      <c r="T843" s="9" t="str">
        <f>IF(A_remplir!I856&lt;&gt;0,A_remplir!I856,"")</f>
        <v/>
      </c>
      <c r="U843" s="9"/>
      <c r="V843" s="39" t="str">
        <f>IF(BC843&lt;&gt;"",A_remplir!$B$6,"")</f>
        <v/>
      </c>
      <c r="W843" s="9"/>
      <c r="X843" s="9"/>
      <c r="Y843" s="9"/>
      <c r="Z843" s="9"/>
      <c r="AA843" s="9"/>
      <c r="AB843" s="9"/>
      <c r="AC843" s="9"/>
      <c r="AD843" s="9"/>
      <c r="AE843" s="9"/>
      <c r="AF843" s="9"/>
      <c r="AG843" s="9"/>
      <c r="AH843" s="9" t="str">
        <f>+IFERROR(VLOOKUP(AG843,DONNEES!M$6:$N842,2,0),"")</f>
        <v/>
      </c>
      <c r="AI843" s="9"/>
      <c r="AJ843" s="9" t="str">
        <f>IF(A_remplir!U856&lt;&gt;"",A_remplir!U856,"")</f>
        <v/>
      </c>
      <c r="AK843" s="9"/>
      <c r="AL843" s="9"/>
      <c r="AM843" s="9"/>
      <c r="AN843" s="9"/>
      <c r="AO843" s="9"/>
      <c r="AP843" s="9"/>
      <c r="AQ843" s="9"/>
      <c r="AR843" s="9"/>
      <c r="AS843" s="9"/>
      <c r="AT843" s="9"/>
      <c r="AU843" s="9"/>
      <c r="AV843" s="9"/>
      <c r="AW843" s="9"/>
      <c r="AX843" s="9"/>
      <c r="AY843" s="9"/>
      <c r="AZ843" s="9"/>
      <c r="BA843" s="9"/>
      <c r="BB843" s="9"/>
      <c r="BC843" s="44" t="str">
        <f>IF(AND(AC843&lt;&gt;"",AF843&lt;&gt;""),SUMPRODUCT((A_remplir!A856:A1845=A843)*A_remplir!D856:D1845),"")</f>
        <v/>
      </c>
      <c r="BD843" s="9"/>
      <c r="BE843" s="9"/>
      <c r="BF843" s="9"/>
      <c r="BG843" s="9"/>
      <c r="BH843" s="9"/>
      <c r="BI843" s="9"/>
      <c r="BJ843" s="9"/>
      <c r="BK843" s="9"/>
      <c r="BL843" s="9"/>
      <c r="BM843" s="9"/>
      <c r="BN843" s="9"/>
      <c r="BO843" s="9"/>
      <c r="BP843" s="9"/>
      <c r="BQ843" s="9"/>
      <c r="BR843" s="9"/>
      <c r="BS843" s="9"/>
      <c r="BT843" s="9"/>
      <c r="BU843" s="9"/>
      <c r="BV843" s="9"/>
      <c r="BW843" s="9"/>
      <c r="BX843" s="9"/>
      <c r="BY843" s="9"/>
      <c r="BZ843" s="9"/>
      <c r="CA843" s="9"/>
      <c r="CB843" s="9"/>
      <c r="CC843" s="9"/>
      <c r="CD843" s="9"/>
      <c r="CE843" s="9"/>
      <c r="CF843" s="9"/>
      <c r="CG843" s="9"/>
      <c r="CH843" s="9"/>
      <c r="CI843" s="9"/>
      <c r="CJ843" s="9"/>
      <c r="CK843" s="9"/>
      <c r="CL843" s="9"/>
      <c r="CM843" s="9" t="str">
        <f>IF(A_remplir!U856&lt;&gt;"",A_remplir!U856,"")</f>
        <v/>
      </c>
      <c r="CN843" s="9" t="str">
        <f>IF(A_remplir!W856&lt;&gt;"",A_remplir!W856,"")</f>
        <v/>
      </c>
      <c r="CO843" s="36" t="str">
        <f t="shared" si="27"/>
        <v/>
      </c>
    </row>
    <row r="844" spans="1:93" x14ac:dyDescent="0.25">
      <c r="A844" s="9"/>
      <c r="B844" s="9"/>
      <c r="C844" s="9"/>
      <c r="D844" s="9"/>
      <c r="E844" s="9"/>
      <c r="F844" s="9" t="str">
        <f>IF(A844&lt;&gt;"",A_remplir!$B$3,"")</f>
        <v/>
      </c>
      <c r="G844" s="9"/>
      <c r="H844" s="9" t="str">
        <f>IFERROR(VLOOKUP(G844,DONNEES!$C$2:$D$4,2,FALSE),"")</f>
        <v/>
      </c>
      <c r="I844" s="9"/>
      <c r="J844" s="9" t="str">
        <f>IFERROR(VLOOKUP(I844,DONNEES!$A$2:$B$4,2,FALSE),"")</f>
        <v/>
      </c>
      <c r="K844" s="9"/>
      <c r="L844" s="9"/>
      <c r="M844" s="9"/>
      <c r="N844" s="9" t="str">
        <f>IF(IF(A_remplir!B857&lt;&gt;0,A_remplir!B857,A_remplir!D857)=0,"",IF(A_remplir!B857&lt;&gt;0,A_remplir!B857,A_remplir!D857))</f>
        <v/>
      </c>
      <c r="O844" s="9"/>
      <c r="P844" s="9"/>
      <c r="Q844" s="9"/>
      <c r="R844" s="9" t="str">
        <f>IF(A_remplir!L857&lt;&gt;0,A_remplir!L857,"")</f>
        <v/>
      </c>
      <c r="S844" s="9" t="str">
        <f t="shared" si="28"/>
        <v/>
      </c>
      <c r="T844" s="9" t="str">
        <f>IF(A_remplir!I857&lt;&gt;0,A_remplir!I857,"")</f>
        <v/>
      </c>
      <c r="U844" s="9"/>
      <c r="V844" s="39" t="str">
        <f>IF(BC844&lt;&gt;"",A_remplir!$B$6,"")</f>
        <v/>
      </c>
      <c r="W844" s="9"/>
      <c r="X844" s="9"/>
      <c r="Y844" s="9"/>
      <c r="Z844" s="9"/>
      <c r="AA844" s="9"/>
      <c r="AB844" s="9"/>
      <c r="AC844" s="9"/>
      <c r="AD844" s="9"/>
      <c r="AE844" s="9"/>
      <c r="AF844" s="9"/>
      <c r="AG844" s="9"/>
      <c r="AH844" s="9" t="str">
        <f>+IFERROR(VLOOKUP(AG844,DONNEES!M$6:$N843,2,0),"")</f>
        <v/>
      </c>
      <c r="AI844" s="9"/>
      <c r="AJ844" s="9" t="str">
        <f>IF(A_remplir!U857&lt;&gt;"",A_remplir!U857,"")</f>
        <v/>
      </c>
      <c r="AK844" s="9"/>
      <c r="AL844" s="9"/>
      <c r="AM844" s="9"/>
      <c r="AN844" s="9"/>
      <c r="AO844" s="9"/>
      <c r="AP844" s="9"/>
      <c r="AQ844" s="9"/>
      <c r="AR844" s="9"/>
      <c r="AS844" s="9"/>
      <c r="AT844" s="9"/>
      <c r="AU844" s="9"/>
      <c r="AV844" s="9"/>
      <c r="AW844" s="9"/>
      <c r="AX844" s="9"/>
      <c r="AY844" s="9"/>
      <c r="AZ844" s="9"/>
      <c r="BA844" s="9"/>
      <c r="BB844" s="9"/>
      <c r="BC844" s="44" t="str">
        <f>IF(AND(AC844&lt;&gt;"",AF844&lt;&gt;""),SUMPRODUCT((A_remplir!A857:A1846=A844)*A_remplir!D857:D1846),"")</f>
        <v/>
      </c>
      <c r="BD844" s="9"/>
      <c r="BE844" s="9"/>
      <c r="BF844" s="9"/>
      <c r="BG844" s="9"/>
      <c r="BH844" s="9"/>
      <c r="BI844" s="9"/>
      <c r="BJ844" s="9"/>
      <c r="BK844" s="9"/>
      <c r="BL844" s="9"/>
      <c r="BM844" s="9"/>
      <c r="BN844" s="9"/>
      <c r="BO844" s="9"/>
      <c r="BP844" s="9"/>
      <c r="BQ844" s="9"/>
      <c r="BR844" s="9"/>
      <c r="BS844" s="9"/>
      <c r="BT844" s="9"/>
      <c r="BU844" s="9"/>
      <c r="BV844" s="9"/>
      <c r="BW844" s="9"/>
      <c r="BX844" s="9"/>
      <c r="BY844" s="9"/>
      <c r="BZ844" s="9"/>
      <c r="CA844" s="9"/>
      <c r="CB844" s="9"/>
      <c r="CC844" s="9"/>
      <c r="CD844" s="9"/>
      <c r="CE844" s="9"/>
      <c r="CF844" s="9"/>
      <c r="CG844" s="9"/>
      <c r="CH844" s="9"/>
      <c r="CI844" s="9"/>
      <c r="CJ844" s="9"/>
      <c r="CK844" s="9"/>
      <c r="CL844" s="9"/>
      <c r="CM844" s="9" t="str">
        <f>IF(A_remplir!U857&lt;&gt;"",A_remplir!U857,"")</f>
        <v/>
      </c>
      <c r="CN844" s="9" t="str">
        <f>IF(A_remplir!W857&lt;&gt;"",A_remplir!W857,"")</f>
        <v/>
      </c>
      <c r="CO844" s="36" t="str">
        <f t="shared" si="27"/>
        <v/>
      </c>
    </row>
    <row r="845" spans="1:93" x14ac:dyDescent="0.25">
      <c r="A845" s="9"/>
      <c r="B845" s="9"/>
      <c r="C845" s="9"/>
      <c r="D845" s="9"/>
      <c r="E845" s="9"/>
      <c r="F845" s="9" t="str">
        <f>IF(A845&lt;&gt;"",A_remplir!$B$3,"")</f>
        <v/>
      </c>
      <c r="G845" s="9"/>
      <c r="H845" s="9" t="str">
        <f>IFERROR(VLOOKUP(G845,DONNEES!$C$2:$D$4,2,FALSE),"")</f>
        <v/>
      </c>
      <c r="I845" s="9"/>
      <c r="J845" s="9" t="str">
        <f>IFERROR(VLOOKUP(I845,DONNEES!$A$2:$B$4,2,FALSE),"")</f>
        <v/>
      </c>
      <c r="K845" s="9"/>
      <c r="L845" s="9"/>
      <c r="M845" s="9"/>
      <c r="N845" s="9" t="str">
        <f>IF(IF(A_remplir!B858&lt;&gt;0,A_remplir!B858,A_remplir!D858)=0,"",IF(A_remplir!B858&lt;&gt;0,A_remplir!B858,A_remplir!D858))</f>
        <v/>
      </c>
      <c r="O845" s="9"/>
      <c r="P845" s="9"/>
      <c r="Q845" s="9"/>
      <c r="R845" s="9" t="str">
        <f>IF(A_remplir!L858&lt;&gt;0,A_remplir!L858,"")</f>
        <v/>
      </c>
      <c r="S845" s="9" t="str">
        <f t="shared" si="28"/>
        <v/>
      </c>
      <c r="T845" s="9" t="str">
        <f>IF(A_remplir!I858&lt;&gt;0,A_remplir!I858,"")</f>
        <v/>
      </c>
      <c r="U845" s="9"/>
      <c r="V845" s="39" t="str">
        <f>IF(BC845&lt;&gt;"",A_remplir!$B$6,"")</f>
        <v/>
      </c>
      <c r="W845" s="9"/>
      <c r="X845" s="9"/>
      <c r="Y845" s="9"/>
      <c r="Z845" s="9"/>
      <c r="AA845" s="9"/>
      <c r="AB845" s="9"/>
      <c r="AC845" s="9"/>
      <c r="AD845" s="9"/>
      <c r="AE845" s="9"/>
      <c r="AF845" s="9"/>
      <c r="AG845" s="9"/>
      <c r="AH845" s="9" t="str">
        <f>+IFERROR(VLOOKUP(AG845,DONNEES!M$6:$N844,2,0),"")</f>
        <v/>
      </c>
      <c r="AI845" s="9"/>
      <c r="AJ845" s="9" t="str">
        <f>IF(A_remplir!U858&lt;&gt;"",A_remplir!U858,"")</f>
        <v/>
      </c>
      <c r="AK845" s="9"/>
      <c r="AL845" s="9"/>
      <c r="AM845" s="9"/>
      <c r="AN845" s="9"/>
      <c r="AO845" s="9"/>
      <c r="AP845" s="9"/>
      <c r="AQ845" s="9"/>
      <c r="AR845" s="9"/>
      <c r="AS845" s="9"/>
      <c r="AT845" s="9"/>
      <c r="AU845" s="9"/>
      <c r="AV845" s="9"/>
      <c r="AW845" s="9"/>
      <c r="AX845" s="9"/>
      <c r="AY845" s="9"/>
      <c r="AZ845" s="9"/>
      <c r="BA845" s="9"/>
      <c r="BB845" s="9"/>
      <c r="BC845" s="44" t="str">
        <f>IF(AND(AC845&lt;&gt;"",AF845&lt;&gt;""),SUMPRODUCT((A_remplir!A858:A1847=A845)*A_remplir!D858:D1847),"")</f>
        <v/>
      </c>
      <c r="BD845" s="9"/>
      <c r="BE845" s="9"/>
      <c r="BF845" s="9"/>
      <c r="BG845" s="9"/>
      <c r="BH845" s="9"/>
      <c r="BI845" s="9"/>
      <c r="BJ845" s="9"/>
      <c r="BK845" s="9"/>
      <c r="BL845" s="9"/>
      <c r="BM845" s="9"/>
      <c r="BN845" s="9"/>
      <c r="BO845" s="9"/>
      <c r="BP845" s="9"/>
      <c r="BQ845" s="9"/>
      <c r="BR845" s="9"/>
      <c r="BS845" s="9"/>
      <c r="BT845" s="9"/>
      <c r="BU845" s="9"/>
      <c r="BV845" s="9"/>
      <c r="BW845" s="9"/>
      <c r="BX845" s="9"/>
      <c r="BY845" s="9"/>
      <c r="BZ845" s="9"/>
      <c r="CA845" s="9"/>
      <c r="CB845" s="9"/>
      <c r="CC845" s="9"/>
      <c r="CD845" s="9"/>
      <c r="CE845" s="9"/>
      <c r="CF845" s="9"/>
      <c r="CG845" s="9"/>
      <c r="CH845" s="9"/>
      <c r="CI845" s="9"/>
      <c r="CJ845" s="9"/>
      <c r="CK845" s="9"/>
      <c r="CL845" s="9"/>
      <c r="CM845" s="9" t="str">
        <f>IF(A_remplir!U858&lt;&gt;"",A_remplir!U858,"")</f>
        <v/>
      </c>
      <c r="CN845" s="9" t="str">
        <f>IF(A_remplir!W858&lt;&gt;"",A_remplir!W858,"")</f>
        <v/>
      </c>
      <c r="CO845" s="36" t="str">
        <f t="shared" si="27"/>
        <v/>
      </c>
    </row>
    <row r="846" spans="1:93" x14ac:dyDescent="0.25">
      <c r="A846" s="9"/>
      <c r="B846" s="9"/>
      <c r="C846" s="9"/>
      <c r="D846" s="9"/>
      <c r="E846" s="9"/>
      <c r="F846" s="9" t="str">
        <f>IF(A846&lt;&gt;"",A_remplir!$B$3,"")</f>
        <v/>
      </c>
      <c r="G846" s="9"/>
      <c r="H846" s="9" t="str">
        <f>IFERROR(VLOOKUP(G846,DONNEES!$C$2:$D$4,2,FALSE),"")</f>
        <v/>
      </c>
      <c r="I846" s="9"/>
      <c r="J846" s="9" t="str">
        <f>IFERROR(VLOOKUP(I846,DONNEES!$A$2:$B$4,2,FALSE),"")</f>
        <v/>
      </c>
      <c r="K846" s="9"/>
      <c r="L846" s="9"/>
      <c r="M846" s="9"/>
      <c r="N846" s="9" t="str">
        <f>IF(IF(A_remplir!B859&lt;&gt;0,A_remplir!B859,A_remplir!D859)=0,"",IF(A_remplir!B859&lt;&gt;0,A_remplir!B859,A_remplir!D859))</f>
        <v/>
      </c>
      <c r="O846" s="9"/>
      <c r="P846" s="9"/>
      <c r="Q846" s="9"/>
      <c r="R846" s="9" t="str">
        <f>IF(A_remplir!L859&lt;&gt;0,A_remplir!L859,"")</f>
        <v/>
      </c>
      <c r="S846" s="9" t="str">
        <f t="shared" si="28"/>
        <v/>
      </c>
      <c r="T846" s="9" t="str">
        <f>IF(A_remplir!I859&lt;&gt;0,A_remplir!I859,"")</f>
        <v/>
      </c>
      <c r="U846" s="9"/>
      <c r="V846" s="39" t="str">
        <f>IF(BC846&lt;&gt;"",A_remplir!$B$6,"")</f>
        <v/>
      </c>
      <c r="W846" s="9"/>
      <c r="X846" s="9"/>
      <c r="Y846" s="9"/>
      <c r="Z846" s="9"/>
      <c r="AA846" s="9"/>
      <c r="AB846" s="9"/>
      <c r="AC846" s="9"/>
      <c r="AD846" s="9"/>
      <c r="AE846" s="9"/>
      <c r="AF846" s="9"/>
      <c r="AG846" s="9"/>
      <c r="AH846" s="9" t="str">
        <f>+IFERROR(VLOOKUP(AG846,DONNEES!M$6:$N845,2,0),"")</f>
        <v/>
      </c>
      <c r="AI846" s="9"/>
      <c r="AJ846" s="9" t="str">
        <f>IF(A_remplir!U859&lt;&gt;"",A_remplir!U859,"")</f>
        <v/>
      </c>
      <c r="AK846" s="9"/>
      <c r="AL846" s="9"/>
      <c r="AM846" s="9"/>
      <c r="AN846" s="9"/>
      <c r="AO846" s="9"/>
      <c r="AP846" s="9"/>
      <c r="AQ846" s="9"/>
      <c r="AR846" s="9"/>
      <c r="AS846" s="9"/>
      <c r="AT846" s="9"/>
      <c r="AU846" s="9"/>
      <c r="AV846" s="9"/>
      <c r="AW846" s="9"/>
      <c r="AX846" s="9"/>
      <c r="AY846" s="9"/>
      <c r="AZ846" s="9"/>
      <c r="BA846" s="9"/>
      <c r="BB846" s="9"/>
      <c r="BC846" s="44" t="str">
        <f>IF(AND(AC846&lt;&gt;"",AF846&lt;&gt;""),SUMPRODUCT((A_remplir!A859:A1848=A846)*A_remplir!D859:D1848),"")</f>
        <v/>
      </c>
      <c r="BD846" s="9"/>
      <c r="BE846" s="9"/>
      <c r="BF846" s="9"/>
      <c r="BG846" s="9"/>
      <c r="BH846" s="9"/>
      <c r="BI846" s="9"/>
      <c r="BJ846" s="9"/>
      <c r="BK846" s="9"/>
      <c r="BL846" s="9"/>
      <c r="BM846" s="9"/>
      <c r="BN846" s="9"/>
      <c r="BO846" s="9"/>
      <c r="BP846" s="9"/>
      <c r="BQ846" s="9"/>
      <c r="BR846" s="9"/>
      <c r="BS846" s="9"/>
      <c r="BT846" s="9"/>
      <c r="BU846" s="9"/>
      <c r="BV846" s="9"/>
      <c r="BW846" s="9"/>
      <c r="BX846" s="9"/>
      <c r="BY846" s="9"/>
      <c r="BZ846" s="9"/>
      <c r="CA846" s="9"/>
      <c r="CB846" s="9"/>
      <c r="CC846" s="9"/>
      <c r="CD846" s="9"/>
      <c r="CE846" s="9"/>
      <c r="CF846" s="9"/>
      <c r="CG846" s="9"/>
      <c r="CH846" s="9"/>
      <c r="CI846" s="9"/>
      <c r="CJ846" s="9"/>
      <c r="CK846" s="9"/>
      <c r="CL846" s="9"/>
      <c r="CM846" s="9" t="str">
        <f>IF(A_remplir!U859&lt;&gt;"",A_remplir!U859,"")</f>
        <v/>
      </c>
      <c r="CN846" s="9" t="str">
        <f>IF(A_remplir!W859&lt;&gt;"",A_remplir!W859,"")</f>
        <v/>
      </c>
      <c r="CO846" s="36" t="str">
        <f t="shared" si="27"/>
        <v/>
      </c>
    </row>
    <row r="847" spans="1:93" x14ac:dyDescent="0.25">
      <c r="A847" s="9"/>
      <c r="B847" s="9"/>
      <c r="C847" s="9"/>
      <c r="D847" s="9"/>
      <c r="E847" s="9"/>
      <c r="F847" s="9" t="str">
        <f>IF(A847&lt;&gt;"",A_remplir!$B$3,"")</f>
        <v/>
      </c>
      <c r="G847" s="9"/>
      <c r="H847" s="9" t="str">
        <f>IFERROR(VLOOKUP(G847,DONNEES!$C$2:$D$4,2,FALSE),"")</f>
        <v/>
      </c>
      <c r="I847" s="9"/>
      <c r="J847" s="9" t="str">
        <f>IFERROR(VLOOKUP(I847,DONNEES!$A$2:$B$4,2,FALSE),"")</f>
        <v/>
      </c>
      <c r="K847" s="9"/>
      <c r="L847" s="9"/>
      <c r="M847" s="9"/>
      <c r="N847" s="9" t="str">
        <f>IF(IF(A_remplir!B860&lt;&gt;0,A_remplir!B860,A_remplir!D860)=0,"",IF(A_remplir!B860&lt;&gt;0,A_remplir!B860,A_remplir!D860))</f>
        <v/>
      </c>
      <c r="O847" s="9"/>
      <c r="P847" s="9"/>
      <c r="Q847" s="9"/>
      <c r="R847" s="9" t="str">
        <f>IF(A_remplir!L860&lt;&gt;0,A_remplir!L860,"")</f>
        <v/>
      </c>
      <c r="S847" s="9" t="str">
        <f t="shared" si="28"/>
        <v/>
      </c>
      <c r="T847" s="9" t="str">
        <f>IF(A_remplir!I860&lt;&gt;0,A_remplir!I860,"")</f>
        <v/>
      </c>
      <c r="U847" s="9"/>
      <c r="V847" s="39" t="str">
        <f>IF(BC847&lt;&gt;"",A_remplir!$B$6,"")</f>
        <v/>
      </c>
      <c r="W847" s="9"/>
      <c r="X847" s="9"/>
      <c r="Y847" s="9"/>
      <c r="Z847" s="9"/>
      <c r="AA847" s="9"/>
      <c r="AB847" s="9"/>
      <c r="AC847" s="9"/>
      <c r="AD847" s="9"/>
      <c r="AE847" s="9"/>
      <c r="AF847" s="9"/>
      <c r="AG847" s="9"/>
      <c r="AH847" s="9" t="str">
        <f>+IFERROR(VLOOKUP(AG847,DONNEES!M$6:$N846,2,0),"")</f>
        <v/>
      </c>
      <c r="AI847" s="9"/>
      <c r="AJ847" s="9" t="str">
        <f>IF(A_remplir!U860&lt;&gt;"",A_remplir!U860,"")</f>
        <v/>
      </c>
      <c r="AK847" s="9"/>
      <c r="AL847" s="9"/>
      <c r="AM847" s="9"/>
      <c r="AN847" s="9"/>
      <c r="AO847" s="9"/>
      <c r="AP847" s="9"/>
      <c r="AQ847" s="9"/>
      <c r="AR847" s="9"/>
      <c r="AS847" s="9"/>
      <c r="AT847" s="9"/>
      <c r="AU847" s="9"/>
      <c r="AV847" s="9"/>
      <c r="AW847" s="9"/>
      <c r="AX847" s="9"/>
      <c r="AY847" s="9"/>
      <c r="AZ847" s="9"/>
      <c r="BA847" s="9"/>
      <c r="BB847" s="9"/>
      <c r="BC847" s="44" t="str">
        <f>IF(AND(AC847&lt;&gt;"",AF847&lt;&gt;""),SUMPRODUCT((A_remplir!A860:A1849=A847)*A_remplir!D860:D1849),"")</f>
        <v/>
      </c>
      <c r="BD847" s="9"/>
      <c r="BE847" s="9"/>
      <c r="BF847" s="9"/>
      <c r="BG847" s="9"/>
      <c r="BH847" s="9"/>
      <c r="BI847" s="9"/>
      <c r="BJ847" s="9"/>
      <c r="BK847" s="9"/>
      <c r="BL847" s="9"/>
      <c r="BM847" s="9"/>
      <c r="BN847" s="9"/>
      <c r="BO847" s="9"/>
      <c r="BP847" s="9"/>
      <c r="BQ847" s="9"/>
      <c r="BR847" s="9"/>
      <c r="BS847" s="9"/>
      <c r="BT847" s="9"/>
      <c r="BU847" s="9"/>
      <c r="BV847" s="9"/>
      <c r="BW847" s="9"/>
      <c r="BX847" s="9"/>
      <c r="BY847" s="9"/>
      <c r="BZ847" s="9"/>
      <c r="CA847" s="9"/>
      <c r="CB847" s="9"/>
      <c r="CC847" s="9"/>
      <c r="CD847" s="9"/>
      <c r="CE847" s="9"/>
      <c r="CF847" s="9"/>
      <c r="CG847" s="9"/>
      <c r="CH847" s="9"/>
      <c r="CI847" s="9"/>
      <c r="CJ847" s="9"/>
      <c r="CK847" s="9"/>
      <c r="CL847" s="9"/>
      <c r="CM847" s="9" t="str">
        <f>IF(A_remplir!U860&lt;&gt;"",A_remplir!U860,"")</f>
        <v/>
      </c>
      <c r="CN847" s="9" t="str">
        <f>IF(A_remplir!W860&lt;&gt;"",A_remplir!W860,"")</f>
        <v/>
      </c>
      <c r="CO847" s="36" t="str">
        <f t="shared" si="27"/>
        <v/>
      </c>
    </row>
    <row r="848" spans="1:93" x14ac:dyDescent="0.25">
      <c r="A848" s="9"/>
      <c r="B848" s="9"/>
      <c r="C848" s="9"/>
      <c r="D848" s="9"/>
      <c r="E848" s="9"/>
      <c r="F848" s="9" t="str">
        <f>IF(A848&lt;&gt;"",A_remplir!$B$3,"")</f>
        <v/>
      </c>
      <c r="G848" s="9"/>
      <c r="H848" s="9" t="str">
        <f>IFERROR(VLOOKUP(G848,DONNEES!$C$2:$D$4,2,FALSE),"")</f>
        <v/>
      </c>
      <c r="I848" s="9"/>
      <c r="J848" s="9" t="str">
        <f>IFERROR(VLOOKUP(I848,DONNEES!$A$2:$B$4,2,FALSE),"")</f>
        <v/>
      </c>
      <c r="K848" s="9"/>
      <c r="L848" s="9"/>
      <c r="M848" s="9"/>
      <c r="N848" s="9" t="str">
        <f>IF(IF(A_remplir!B861&lt;&gt;0,A_remplir!B861,A_remplir!D861)=0,"",IF(A_remplir!B861&lt;&gt;0,A_remplir!B861,A_remplir!D861))</f>
        <v/>
      </c>
      <c r="O848" s="9"/>
      <c r="P848" s="9"/>
      <c r="Q848" s="9"/>
      <c r="R848" s="9" t="str">
        <f>IF(A_remplir!L861&lt;&gt;0,A_remplir!L861,"")</f>
        <v/>
      </c>
      <c r="S848" s="9" t="str">
        <f t="shared" si="28"/>
        <v/>
      </c>
      <c r="T848" s="9" t="str">
        <f>IF(A_remplir!I861&lt;&gt;0,A_remplir!I861,"")</f>
        <v/>
      </c>
      <c r="U848" s="9"/>
      <c r="V848" s="39" t="str">
        <f>IF(BC848&lt;&gt;"",A_remplir!$B$6,"")</f>
        <v/>
      </c>
      <c r="W848" s="9"/>
      <c r="X848" s="9"/>
      <c r="Y848" s="9"/>
      <c r="Z848" s="9"/>
      <c r="AA848" s="9"/>
      <c r="AB848" s="9"/>
      <c r="AC848" s="9"/>
      <c r="AD848" s="9"/>
      <c r="AE848" s="9"/>
      <c r="AF848" s="9"/>
      <c r="AG848" s="9"/>
      <c r="AH848" s="9" t="str">
        <f>+IFERROR(VLOOKUP(AG848,DONNEES!M$6:$N847,2,0),"")</f>
        <v/>
      </c>
      <c r="AI848" s="9"/>
      <c r="AJ848" s="9" t="str">
        <f>IF(A_remplir!U861&lt;&gt;"",A_remplir!U861,"")</f>
        <v/>
      </c>
      <c r="AK848" s="9"/>
      <c r="AL848" s="9"/>
      <c r="AM848" s="9"/>
      <c r="AN848" s="9"/>
      <c r="AO848" s="9"/>
      <c r="AP848" s="9"/>
      <c r="AQ848" s="9"/>
      <c r="AR848" s="9"/>
      <c r="AS848" s="9"/>
      <c r="AT848" s="9"/>
      <c r="AU848" s="9"/>
      <c r="AV848" s="9"/>
      <c r="AW848" s="9"/>
      <c r="AX848" s="9"/>
      <c r="AY848" s="9"/>
      <c r="AZ848" s="9"/>
      <c r="BA848" s="9"/>
      <c r="BB848" s="9"/>
      <c r="BC848" s="44" t="str">
        <f>IF(AND(AC848&lt;&gt;"",AF848&lt;&gt;""),SUMPRODUCT((A_remplir!A861:A1850=A848)*A_remplir!D861:D1850),"")</f>
        <v/>
      </c>
      <c r="BD848" s="9"/>
      <c r="BE848" s="9"/>
      <c r="BF848" s="9"/>
      <c r="BG848" s="9"/>
      <c r="BH848" s="9"/>
      <c r="BI848" s="9"/>
      <c r="BJ848" s="9"/>
      <c r="BK848" s="9"/>
      <c r="BL848" s="9"/>
      <c r="BM848" s="9"/>
      <c r="BN848" s="9"/>
      <c r="BO848" s="9"/>
      <c r="BP848" s="9"/>
      <c r="BQ848" s="9"/>
      <c r="BR848" s="9"/>
      <c r="BS848" s="9"/>
      <c r="BT848" s="9"/>
      <c r="BU848" s="9"/>
      <c r="BV848" s="9"/>
      <c r="BW848" s="9"/>
      <c r="BX848" s="9"/>
      <c r="BY848" s="9"/>
      <c r="BZ848" s="9"/>
      <c r="CA848" s="9"/>
      <c r="CB848" s="9"/>
      <c r="CC848" s="9"/>
      <c r="CD848" s="9"/>
      <c r="CE848" s="9"/>
      <c r="CF848" s="9"/>
      <c r="CG848" s="9"/>
      <c r="CH848" s="9"/>
      <c r="CI848" s="9"/>
      <c r="CJ848" s="9"/>
      <c r="CK848" s="9"/>
      <c r="CL848" s="9"/>
      <c r="CM848" s="9" t="str">
        <f>IF(A_remplir!U861&lt;&gt;"",A_remplir!U861,"")</f>
        <v/>
      </c>
      <c r="CN848" s="9" t="str">
        <f>IF(A_remplir!W861&lt;&gt;"",A_remplir!W861,"")</f>
        <v/>
      </c>
      <c r="CO848" s="36" t="str">
        <f t="shared" si="27"/>
        <v/>
      </c>
    </row>
    <row r="849" spans="1:93" x14ac:dyDescent="0.25">
      <c r="A849" s="9"/>
      <c r="B849" s="9"/>
      <c r="C849" s="9"/>
      <c r="D849" s="9"/>
      <c r="E849" s="9"/>
      <c r="F849" s="9" t="str">
        <f>IF(A849&lt;&gt;"",A_remplir!$B$3,"")</f>
        <v/>
      </c>
      <c r="G849" s="9"/>
      <c r="H849" s="9" t="str">
        <f>IFERROR(VLOOKUP(G849,DONNEES!$C$2:$D$4,2,FALSE),"")</f>
        <v/>
      </c>
      <c r="I849" s="9"/>
      <c r="J849" s="9" t="str">
        <f>IFERROR(VLOOKUP(I849,DONNEES!$A$2:$B$4,2,FALSE),"")</f>
        <v/>
      </c>
      <c r="K849" s="9"/>
      <c r="L849" s="9"/>
      <c r="M849" s="9"/>
      <c r="N849" s="9" t="str">
        <f>IF(IF(A_remplir!B862&lt;&gt;0,A_remplir!B862,A_remplir!D862)=0,"",IF(A_remplir!B862&lt;&gt;0,A_remplir!B862,A_remplir!D862))</f>
        <v/>
      </c>
      <c r="O849" s="9"/>
      <c r="P849" s="9"/>
      <c r="Q849" s="9"/>
      <c r="R849" s="9" t="str">
        <f>IF(A_remplir!L862&lt;&gt;0,A_remplir!L862,"")</f>
        <v/>
      </c>
      <c r="S849" s="9" t="str">
        <f t="shared" si="28"/>
        <v/>
      </c>
      <c r="T849" s="9" t="str">
        <f>IF(A_remplir!I862&lt;&gt;0,A_remplir!I862,"")</f>
        <v/>
      </c>
      <c r="U849" s="9"/>
      <c r="V849" s="39" t="str">
        <f>IF(BC849&lt;&gt;"",A_remplir!$B$6,"")</f>
        <v/>
      </c>
      <c r="W849" s="9"/>
      <c r="X849" s="9"/>
      <c r="Y849" s="9"/>
      <c r="Z849" s="9"/>
      <c r="AA849" s="9"/>
      <c r="AB849" s="9"/>
      <c r="AC849" s="9"/>
      <c r="AD849" s="9"/>
      <c r="AE849" s="9"/>
      <c r="AF849" s="9"/>
      <c r="AG849" s="9"/>
      <c r="AH849" s="9" t="str">
        <f>+IFERROR(VLOOKUP(AG849,DONNEES!M$6:$N848,2,0),"")</f>
        <v/>
      </c>
      <c r="AI849" s="9"/>
      <c r="AJ849" s="9" t="str">
        <f>IF(A_remplir!U862&lt;&gt;"",A_remplir!U862,"")</f>
        <v/>
      </c>
      <c r="AK849" s="9"/>
      <c r="AL849" s="9"/>
      <c r="AM849" s="9"/>
      <c r="AN849" s="9"/>
      <c r="AO849" s="9"/>
      <c r="AP849" s="9"/>
      <c r="AQ849" s="9"/>
      <c r="AR849" s="9"/>
      <c r="AS849" s="9"/>
      <c r="AT849" s="9"/>
      <c r="AU849" s="9"/>
      <c r="AV849" s="9"/>
      <c r="AW849" s="9"/>
      <c r="AX849" s="9"/>
      <c r="AY849" s="9"/>
      <c r="AZ849" s="9"/>
      <c r="BA849" s="9"/>
      <c r="BB849" s="9"/>
      <c r="BC849" s="44" t="str">
        <f>IF(AND(AC849&lt;&gt;"",AF849&lt;&gt;""),SUMPRODUCT((A_remplir!A862:A1851=A849)*A_remplir!D862:D1851),"")</f>
        <v/>
      </c>
      <c r="BD849" s="9"/>
      <c r="BE849" s="9"/>
      <c r="BF849" s="9"/>
      <c r="BG849" s="9"/>
      <c r="BH849" s="9"/>
      <c r="BI849" s="9"/>
      <c r="BJ849" s="9"/>
      <c r="BK849" s="9"/>
      <c r="BL849" s="9"/>
      <c r="BM849" s="9"/>
      <c r="BN849" s="9"/>
      <c r="BO849" s="9"/>
      <c r="BP849" s="9"/>
      <c r="BQ849" s="9"/>
      <c r="BR849" s="9"/>
      <c r="BS849" s="9"/>
      <c r="BT849" s="9"/>
      <c r="BU849" s="9"/>
      <c r="BV849" s="9"/>
      <c r="BW849" s="9"/>
      <c r="BX849" s="9"/>
      <c r="BY849" s="9"/>
      <c r="BZ849" s="9"/>
      <c r="CA849" s="9"/>
      <c r="CB849" s="9"/>
      <c r="CC849" s="9"/>
      <c r="CD849" s="9"/>
      <c r="CE849" s="9"/>
      <c r="CF849" s="9"/>
      <c r="CG849" s="9"/>
      <c r="CH849" s="9"/>
      <c r="CI849" s="9"/>
      <c r="CJ849" s="9"/>
      <c r="CK849" s="9"/>
      <c r="CL849" s="9"/>
      <c r="CM849" s="9" t="str">
        <f>IF(A_remplir!U862&lt;&gt;"",A_remplir!U862,"")</f>
        <v/>
      </c>
      <c r="CN849" s="9" t="str">
        <f>IF(A_remplir!W862&lt;&gt;"",A_remplir!W862,"")</f>
        <v/>
      </c>
      <c r="CO849" s="36" t="str">
        <f t="shared" si="27"/>
        <v/>
      </c>
    </row>
    <row r="850" spans="1:93" x14ac:dyDescent="0.25">
      <c r="A850" s="9"/>
      <c r="B850" s="9"/>
      <c r="C850" s="9"/>
      <c r="D850" s="9"/>
      <c r="E850" s="9"/>
      <c r="F850" s="9" t="str">
        <f>IF(A850&lt;&gt;"",A_remplir!$B$3,"")</f>
        <v/>
      </c>
      <c r="G850" s="9"/>
      <c r="H850" s="9" t="str">
        <f>IFERROR(VLOOKUP(G850,DONNEES!$C$2:$D$4,2,FALSE),"")</f>
        <v/>
      </c>
      <c r="I850" s="9"/>
      <c r="J850" s="9" t="str">
        <f>IFERROR(VLOOKUP(I850,DONNEES!$A$2:$B$4,2,FALSE),"")</f>
        <v/>
      </c>
      <c r="K850" s="9"/>
      <c r="L850" s="9"/>
      <c r="M850" s="9"/>
      <c r="N850" s="9" t="str">
        <f>IF(IF(A_remplir!B863&lt;&gt;0,A_remplir!B863,A_remplir!D863)=0,"",IF(A_remplir!B863&lt;&gt;0,A_remplir!B863,A_remplir!D863))</f>
        <v/>
      </c>
      <c r="O850" s="9"/>
      <c r="P850" s="9"/>
      <c r="Q850" s="9"/>
      <c r="R850" s="9" t="str">
        <f>IF(A_remplir!L863&lt;&gt;0,A_remplir!L863,"")</f>
        <v/>
      </c>
      <c r="S850" s="9" t="str">
        <f t="shared" si="28"/>
        <v/>
      </c>
      <c r="T850" s="9" t="str">
        <f>IF(A_remplir!I863&lt;&gt;0,A_remplir!I863,"")</f>
        <v/>
      </c>
      <c r="U850" s="9"/>
      <c r="V850" s="39" t="str">
        <f>IF(BC850&lt;&gt;"",A_remplir!$B$6,"")</f>
        <v/>
      </c>
      <c r="W850" s="9"/>
      <c r="X850" s="9"/>
      <c r="Y850" s="9"/>
      <c r="Z850" s="9"/>
      <c r="AA850" s="9"/>
      <c r="AB850" s="9"/>
      <c r="AC850" s="9"/>
      <c r="AD850" s="9"/>
      <c r="AE850" s="9"/>
      <c r="AF850" s="9"/>
      <c r="AG850" s="9"/>
      <c r="AH850" s="9" t="str">
        <f>+IFERROR(VLOOKUP(AG850,DONNEES!M$6:$N849,2,0),"")</f>
        <v/>
      </c>
      <c r="AI850" s="9"/>
      <c r="AJ850" s="9" t="str">
        <f>IF(A_remplir!U863&lt;&gt;"",A_remplir!U863,"")</f>
        <v/>
      </c>
      <c r="AK850" s="9"/>
      <c r="AL850" s="9"/>
      <c r="AM850" s="9"/>
      <c r="AN850" s="9"/>
      <c r="AO850" s="9"/>
      <c r="AP850" s="9"/>
      <c r="AQ850" s="9"/>
      <c r="AR850" s="9"/>
      <c r="AS850" s="9"/>
      <c r="AT850" s="9"/>
      <c r="AU850" s="9"/>
      <c r="AV850" s="9"/>
      <c r="AW850" s="9"/>
      <c r="AX850" s="9"/>
      <c r="AY850" s="9"/>
      <c r="AZ850" s="9"/>
      <c r="BA850" s="9"/>
      <c r="BB850" s="9"/>
      <c r="BC850" s="44" t="str">
        <f>IF(AND(AC850&lt;&gt;"",AF850&lt;&gt;""),SUMPRODUCT((A_remplir!A863:A1852=A850)*A_remplir!D863:D1852),"")</f>
        <v/>
      </c>
      <c r="BD850" s="9"/>
      <c r="BE850" s="9"/>
      <c r="BF850" s="9"/>
      <c r="BG850" s="9"/>
      <c r="BH850" s="9"/>
      <c r="BI850" s="9"/>
      <c r="BJ850" s="9"/>
      <c r="BK850" s="9"/>
      <c r="BL850" s="9"/>
      <c r="BM850" s="9"/>
      <c r="BN850" s="9"/>
      <c r="BO850" s="9"/>
      <c r="BP850" s="9"/>
      <c r="BQ850" s="9"/>
      <c r="BR850" s="9"/>
      <c r="BS850" s="9"/>
      <c r="BT850" s="9"/>
      <c r="BU850" s="9"/>
      <c r="BV850" s="9"/>
      <c r="BW850" s="9"/>
      <c r="BX850" s="9"/>
      <c r="BY850" s="9"/>
      <c r="BZ850" s="9"/>
      <c r="CA850" s="9"/>
      <c r="CB850" s="9"/>
      <c r="CC850" s="9"/>
      <c r="CD850" s="9"/>
      <c r="CE850" s="9"/>
      <c r="CF850" s="9"/>
      <c r="CG850" s="9"/>
      <c r="CH850" s="9"/>
      <c r="CI850" s="9"/>
      <c r="CJ850" s="9"/>
      <c r="CK850" s="9"/>
      <c r="CL850" s="9"/>
      <c r="CM850" s="9" t="str">
        <f>IF(A_remplir!U863&lt;&gt;"",A_remplir!U863,"")</f>
        <v/>
      </c>
      <c r="CN850" s="9" t="str">
        <f>IF(A_remplir!W863&lt;&gt;"",A_remplir!W863,"")</f>
        <v/>
      </c>
      <c r="CO850" s="36" t="str">
        <f t="shared" si="27"/>
        <v/>
      </c>
    </row>
    <row r="851" spans="1:93" x14ac:dyDescent="0.25">
      <c r="A851" s="9"/>
      <c r="B851" s="9"/>
      <c r="C851" s="9"/>
      <c r="D851" s="9"/>
      <c r="E851" s="9"/>
      <c r="F851" s="9" t="str">
        <f>IF(A851&lt;&gt;"",A_remplir!$B$3,"")</f>
        <v/>
      </c>
      <c r="G851" s="9"/>
      <c r="H851" s="9" t="str">
        <f>IFERROR(VLOOKUP(G851,DONNEES!$C$2:$D$4,2,FALSE),"")</f>
        <v/>
      </c>
      <c r="I851" s="9"/>
      <c r="J851" s="9" t="str">
        <f>IFERROR(VLOOKUP(I851,DONNEES!$A$2:$B$4,2,FALSE),"")</f>
        <v/>
      </c>
      <c r="K851" s="9"/>
      <c r="L851" s="9"/>
      <c r="M851" s="9"/>
      <c r="N851" s="9" t="str">
        <f>IF(IF(A_remplir!B864&lt;&gt;0,A_remplir!B864,A_remplir!D864)=0,"",IF(A_remplir!B864&lt;&gt;0,A_remplir!B864,A_remplir!D864))</f>
        <v/>
      </c>
      <c r="O851" s="9"/>
      <c r="P851" s="9"/>
      <c r="Q851" s="9"/>
      <c r="R851" s="9" t="str">
        <f>IF(A_remplir!L864&lt;&gt;0,A_remplir!L864,"")</f>
        <v/>
      </c>
      <c r="S851" s="9" t="str">
        <f t="shared" si="28"/>
        <v/>
      </c>
      <c r="T851" s="9" t="str">
        <f>IF(A_remplir!I864&lt;&gt;0,A_remplir!I864,"")</f>
        <v/>
      </c>
      <c r="U851" s="9"/>
      <c r="V851" s="39" t="str">
        <f>IF(BC851&lt;&gt;"",A_remplir!$B$6,"")</f>
        <v/>
      </c>
      <c r="W851" s="9"/>
      <c r="X851" s="9"/>
      <c r="Y851" s="9"/>
      <c r="Z851" s="9"/>
      <c r="AA851" s="9"/>
      <c r="AB851" s="9"/>
      <c r="AC851" s="9"/>
      <c r="AD851" s="9"/>
      <c r="AE851" s="9"/>
      <c r="AF851" s="9"/>
      <c r="AG851" s="9"/>
      <c r="AH851" s="9" t="str">
        <f>+IFERROR(VLOOKUP(AG851,DONNEES!M$6:$N850,2,0),"")</f>
        <v/>
      </c>
      <c r="AI851" s="9"/>
      <c r="AJ851" s="9" t="str">
        <f>IF(A_remplir!U864&lt;&gt;"",A_remplir!U864,"")</f>
        <v/>
      </c>
      <c r="AK851" s="9"/>
      <c r="AL851" s="9"/>
      <c r="AM851" s="9"/>
      <c r="AN851" s="9"/>
      <c r="AO851" s="9"/>
      <c r="AP851" s="9"/>
      <c r="AQ851" s="9"/>
      <c r="AR851" s="9"/>
      <c r="AS851" s="9"/>
      <c r="AT851" s="9"/>
      <c r="AU851" s="9"/>
      <c r="AV851" s="9"/>
      <c r="AW851" s="9"/>
      <c r="AX851" s="9"/>
      <c r="AY851" s="9"/>
      <c r="AZ851" s="9"/>
      <c r="BA851" s="9"/>
      <c r="BB851" s="9"/>
      <c r="BC851" s="44" t="str">
        <f>IF(AND(AC851&lt;&gt;"",AF851&lt;&gt;""),SUMPRODUCT((A_remplir!A864:A1853=A851)*A_remplir!D864:D1853),"")</f>
        <v/>
      </c>
      <c r="BD851" s="9"/>
      <c r="BE851" s="9"/>
      <c r="BF851" s="9"/>
      <c r="BG851" s="9"/>
      <c r="BH851" s="9"/>
      <c r="BI851" s="9"/>
      <c r="BJ851" s="9"/>
      <c r="BK851" s="9"/>
      <c r="BL851" s="9"/>
      <c r="BM851" s="9"/>
      <c r="BN851" s="9"/>
      <c r="BO851" s="9"/>
      <c r="BP851" s="9"/>
      <c r="BQ851" s="9"/>
      <c r="BR851" s="9"/>
      <c r="BS851" s="9"/>
      <c r="BT851" s="9"/>
      <c r="BU851" s="9"/>
      <c r="BV851" s="9"/>
      <c r="BW851" s="9"/>
      <c r="BX851" s="9"/>
      <c r="BY851" s="9"/>
      <c r="BZ851" s="9"/>
      <c r="CA851" s="9"/>
      <c r="CB851" s="9"/>
      <c r="CC851" s="9"/>
      <c r="CD851" s="9"/>
      <c r="CE851" s="9"/>
      <c r="CF851" s="9"/>
      <c r="CG851" s="9"/>
      <c r="CH851" s="9"/>
      <c r="CI851" s="9"/>
      <c r="CJ851" s="9"/>
      <c r="CK851" s="9"/>
      <c r="CL851" s="9"/>
      <c r="CM851" s="9" t="str">
        <f>IF(A_remplir!U864&lt;&gt;"",A_remplir!U864,"")</f>
        <v/>
      </c>
      <c r="CN851" s="9" t="str">
        <f>IF(A_remplir!W864&lt;&gt;"",A_remplir!W864,"")</f>
        <v/>
      </c>
      <c r="CO851" s="36" t="str">
        <f t="shared" si="27"/>
        <v/>
      </c>
    </row>
    <row r="852" spans="1:93" x14ac:dyDescent="0.25">
      <c r="A852" s="9"/>
      <c r="B852" s="9"/>
      <c r="C852" s="9"/>
      <c r="D852" s="9"/>
      <c r="E852" s="9"/>
      <c r="F852" s="9" t="str">
        <f>IF(A852&lt;&gt;"",A_remplir!$B$3,"")</f>
        <v/>
      </c>
      <c r="G852" s="9"/>
      <c r="H852" s="9" t="str">
        <f>IFERROR(VLOOKUP(G852,DONNEES!$C$2:$D$4,2,FALSE),"")</f>
        <v/>
      </c>
      <c r="I852" s="9"/>
      <c r="J852" s="9" t="str">
        <f>IFERROR(VLOOKUP(I852,DONNEES!$A$2:$B$4,2,FALSE),"")</f>
        <v/>
      </c>
      <c r="K852" s="9"/>
      <c r="L852" s="9"/>
      <c r="M852" s="9"/>
      <c r="N852" s="9" t="str">
        <f>IF(IF(A_remplir!B865&lt;&gt;0,A_remplir!B865,A_remplir!D865)=0,"",IF(A_remplir!B865&lt;&gt;0,A_remplir!B865,A_remplir!D865))</f>
        <v/>
      </c>
      <c r="O852" s="9"/>
      <c r="P852" s="9"/>
      <c r="Q852" s="9"/>
      <c r="R852" s="9" t="str">
        <f>IF(A_remplir!L865&lt;&gt;0,A_remplir!L865,"")</f>
        <v/>
      </c>
      <c r="S852" s="9" t="str">
        <f t="shared" si="28"/>
        <v/>
      </c>
      <c r="T852" s="9" t="str">
        <f>IF(A_remplir!I865&lt;&gt;0,A_remplir!I865,"")</f>
        <v/>
      </c>
      <c r="U852" s="9"/>
      <c r="V852" s="39" t="str">
        <f>IF(BC852&lt;&gt;"",A_remplir!$B$6,"")</f>
        <v/>
      </c>
      <c r="W852" s="9"/>
      <c r="X852" s="9"/>
      <c r="Y852" s="9"/>
      <c r="Z852" s="9"/>
      <c r="AA852" s="9"/>
      <c r="AB852" s="9"/>
      <c r="AC852" s="9"/>
      <c r="AD852" s="9"/>
      <c r="AE852" s="9"/>
      <c r="AF852" s="9"/>
      <c r="AG852" s="9"/>
      <c r="AH852" s="9" t="str">
        <f>+IFERROR(VLOOKUP(AG852,DONNEES!M$6:$N851,2,0),"")</f>
        <v/>
      </c>
      <c r="AI852" s="9"/>
      <c r="AJ852" s="9" t="str">
        <f>IF(A_remplir!U865&lt;&gt;"",A_remplir!U865,"")</f>
        <v/>
      </c>
      <c r="AK852" s="9"/>
      <c r="AL852" s="9"/>
      <c r="AM852" s="9"/>
      <c r="AN852" s="9"/>
      <c r="AO852" s="9"/>
      <c r="AP852" s="9"/>
      <c r="AQ852" s="9"/>
      <c r="AR852" s="9"/>
      <c r="AS852" s="9"/>
      <c r="AT852" s="9"/>
      <c r="AU852" s="9"/>
      <c r="AV852" s="9"/>
      <c r="AW852" s="9"/>
      <c r="AX852" s="9"/>
      <c r="AY852" s="9"/>
      <c r="AZ852" s="9"/>
      <c r="BA852" s="9"/>
      <c r="BB852" s="9"/>
      <c r="BC852" s="44" t="str">
        <f>IF(AND(AC852&lt;&gt;"",AF852&lt;&gt;""),SUMPRODUCT((A_remplir!A865:A1854=A852)*A_remplir!D865:D1854),"")</f>
        <v/>
      </c>
      <c r="BD852" s="9"/>
      <c r="BE852" s="9"/>
      <c r="BF852" s="9"/>
      <c r="BG852" s="9"/>
      <c r="BH852" s="9"/>
      <c r="BI852" s="9"/>
      <c r="BJ852" s="9"/>
      <c r="BK852" s="9"/>
      <c r="BL852" s="9"/>
      <c r="BM852" s="9"/>
      <c r="BN852" s="9"/>
      <c r="BO852" s="9"/>
      <c r="BP852" s="9"/>
      <c r="BQ852" s="9"/>
      <c r="BR852" s="9"/>
      <c r="BS852" s="9"/>
      <c r="BT852" s="9"/>
      <c r="BU852" s="9"/>
      <c r="BV852" s="9"/>
      <c r="BW852" s="9"/>
      <c r="BX852" s="9"/>
      <c r="BY852" s="9"/>
      <c r="BZ852" s="9"/>
      <c r="CA852" s="9"/>
      <c r="CB852" s="9"/>
      <c r="CC852" s="9"/>
      <c r="CD852" s="9"/>
      <c r="CE852" s="9"/>
      <c r="CF852" s="9"/>
      <c r="CG852" s="9"/>
      <c r="CH852" s="9"/>
      <c r="CI852" s="9"/>
      <c r="CJ852" s="9"/>
      <c r="CK852" s="9"/>
      <c r="CL852" s="9"/>
      <c r="CM852" s="9" t="str">
        <f>IF(A_remplir!U865&lt;&gt;"",A_remplir!U865,"")</f>
        <v/>
      </c>
      <c r="CN852" s="9" t="str">
        <f>IF(A_remplir!W865&lt;&gt;"",A_remplir!W865,"")</f>
        <v/>
      </c>
      <c r="CO852" s="36" t="str">
        <f t="shared" si="27"/>
        <v/>
      </c>
    </row>
    <row r="853" spans="1:93" x14ac:dyDescent="0.25">
      <c r="A853" s="9"/>
      <c r="B853" s="9"/>
      <c r="C853" s="9"/>
      <c r="D853" s="9"/>
      <c r="E853" s="9"/>
      <c r="F853" s="9" t="str">
        <f>IF(A853&lt;&gt;"",A_remplir!$B$3,"")</f>
        <v/>
      </c>
      <c r="G853" s="9"/>
      <c r="H853" s="9" t="str">
        <f>IFERROR(VLOOKUP(G853,DONNEES!$C$2:$D$4,2,FALSE),"")</f>
        <v/>
      </c>
      <c r="I853" s="9"/>
      <c r="J853" s="9" t="str">
        <f>IFERROR(VLOOKUP(I853,DONNEES!$A$2:$B$4,2,FALSE),"")</f>
        <v/>
      </c>
      <c r="K853" s="9"/>
      <c r="L853" s="9"/>
      <c r="M853" s="9"/>
      <c r="N853" s="9" t="str">
        <f>IF(IF(A_remplir!B866&lt;&gt;0,A_remplir!B866,A_remplir!D866)=0,"",IF(A_remplir!B866&lt;&gt;0,A_remplir!B866,A_remplir!D866))</f>
        <v/>
      </c>
      <c r="O853" s="9"/>
      <c r="P853" s="9"/>
      <c r="Q853" s="9"/>
      <c r="R853" s="9" t="str">
        <f>IF(A_remplir!L866&lt;&gt;0,A_remplir!L866,"")</f>
        <v/>
      </c>
      <c r="S853" s="9" t="str">
        <f t="shared" si="28"/>
        <v/>
      </c>
      <c r="T853" s="9" t="str">
        <f>IF(A_remplir!I866&lt;&gt;0,A_remplir!I866,"")</f>
        <v/>
      </c>
      <c r="U853" s="9"/>
      <c r="V853" s="39" t="str">
        <f>IF(BC853&lt;&gt;"",A_remplir!$B$6,"")</f>
        <v/>
      </c>
      <c r="W853" s="9"/>
      <c r="X853" s="9"/>
      <c r="Y853" s="9"/>
      <c r="Z853" s="9"/>
      <c r="AA853" s="9"/>
      <c r="AB853" s="9"/>
      <c r="AC853" s="9"/>
      <c r="AD853" s="9"/>
      <c r="AE853" s="9"/>
      <c r="AF853" s="9"/>
      <c r="AG853" s="9"/>
      <c r="AH853" s="9" t="str">
        <f>+IFERROR(VLOOKUP(AG853,DONNEES!M$6:$N852,2,0),"")</f>
        <v/>
      </c>
      <c r="AI853" s="9"/>
      <c r="AJ853" s="9" t="str">
        <f>IF(A_remplir!U866&lt;&gt;"",A_remplir!U866,"")</f>
        <v/>
      </c>
      <c r="AK853" s="9"/>
      <c r="AL853" s="9"/>
      <c r="AM853" s="9"/>
      <c r="AN853" s="9"/>
      <c r="AO853" s="9"/>
      <c r="AP853" s="9"/>
      <c r="AQ853" s="9"/>
      <c r="AR853" s="9"/>
      <c r="AS853" s="9"/>
      <c r="AT853" s="9"/>
      <c r="AU853" s="9"/>
      <c r="AV853" s="9"/>
      <c r="AW853" s="9"/>
      <c r="AX853" s="9"/>
      <c r="AY853" s="9"/>
      <c r="AZ853" s="9"/>
      <c r="BA853" s="9"/>
      <c r="BB853" s="9"/>
      <c r="BC853" s="44" t="str">
        <f>IF(AND(AC853&lt;&gt;"",AF853&lt;&gt;""),SUMPRODUCT((A_remplir!A866:A1855=A853)*A_remplir!D866:D1855),"")</f>
        <v/>
      </c>
      <c r="BD853" s="9"/>
      <c r="BE853" s="9"/>
      <c r="BF853" s="9"/>
      <c r="BG853" s="9"/>
      <c r="BH853" s="9"/>
      <c r="BI853" s="9"/>
      <c r="BJ853" s="9"/>
      <c r="BK853" s="9"/>
      <c r="BL853" s="9"/>
      <c r="BM853" s="9"/>
      <c r="BN853" s="9"/>
      <c r="BO853" s="9"/>
      <c r="BP853" s="9"/>
      <c r="BQ853" s="9"/>
      <c r="BR853" s="9"/>
      <c r="BS853" s="9"/>
      <c r="BT853" s="9"/>
      <c r="BU853" s="9"/>
      <c r="BV853" s="9"/>
      <c r="BW853" s="9"/>
      <c r="BX853" s="9"/>
      <c r="BY853" s="9"/>
      <c r="BZ853" s="9"/>
      <c r="CA853" s="9"/>
      <c r="CB853" s="9"/>
      <c r="CC853" s="9"/>
      <c r="CD853" s="9"/>
      <c r="CE853" s="9"/>
      <c r="CF853" s="9"/>
      <c r="CG853" s="9"/>
      <c r="CH853" s="9"/>
      <c r="CI853" s="9"/>
      <c r="CJ853" s="9"/>
      <c r="CK853" s="9"/>
      <c r="CL853" s="9"/>
      <c r="CM853" s="9" t="str">
        <f>IF(A_remplir!U866&lt;&gt;"",A_remplir!U866,"")</f>
        <v/>
      </c>
      <c r="CN853" s="9" t="str">
        <f>IF(A_remplir!W866&lt;&gt;"",A_remplir!W866,"")</f>
        <v/>
      </c>
      <c r="CO853" s="36" t="str">
        <f t="shared" si="27"/>
        <v/>
      </c>
    </row>
    <row r="854" spans="1:93" x14ac:dyDescent="0.25">
      <c r="A854" s="9"/>
      <c r="B854" s="9"/>
      <c r="C854" s="9"/>
      <c r="D854" s="9"/>
      <c r="E854" s="9"/>
      <c r="F854" s="9" t="str">
        <f>IF(A854&lt;&gt;"",A_remplir!$B$3,"")</f>
        <v/>
      </c>
      <c r="G854" s="9"/>
      <c r="H854" s="9" t="str">
        <f>IFERROR(VLOOKUP(G854,DONNEES!$C$2:$D$4,2,FALSE),"")</f>
        <v/>
      </c>
      <c r="I854" s="9"/>
      <c r="J854" s="9" t="str">
        <f>IFERROR(VLOOKUP(I854,DONNEES!$A$2:$B$4,2,FALSE),"")</f>
        <v/>
      </c>
      <c r="K854" s="9"/>
      <c r="L854" s="9"/>
      <c r="M854" s="9"/>
      <c r="N854" s="9" t="str">
        <f>IF(IF(A_remplir!B867&lt;&gt;0,A_remplir!B867,A_remplir!D867)=0,"",IF(A_remplir!B867&lt;&gt;0,A_remplir!B867,A_remplir!D867))</f>
        <v/>
      </c>
      <c r="O854" s="9"/>
      <c r="P854" s="9"/>
      <c r="Q854" s="9"/>
      <c r="R854" s="9" t="str">
        <f>IF(A_remplir!L867&lt;&gt;0,A_remplir!L867,"")</f>
        <v/>
      </c>
      <c r="S854" s="9" t="str">
        <f t="shared" si="28"/>
        <v/>
      </c>
      <c r="T854" s="9" t="str">
        <f>IF(A_remplir!I867&lt;&gt;0,A_remplir!I867,"")</f>
        <v/>
      </c>
      <c r="U854" s="9"/>
      <c r="V854" s="39" t="str">
        <f>IF(BC854&lt;&gt;"",A_remplir!$B$6,"")</f>
        <v/>
      </c>
      <c r="W854" s="9"/>
      <c r="X854" s="9"/>
      <c r="Y854" s="9"/>
      <c r="Z854" s="9"/>
      <c r="AA854" s="9"/>
      <c r="AB854" s="9"/>
      <c r="AC854" s="9"/>
      <c r="AD854" s="9"/>
      <c r="AE854" s="9"/>
      <c r="AF854" s="9"/>
      <c r="AG854" s="9"/>
      <c r="AH854" s="9" t="str">
        <f>+IFERROR(VLOOKUP(AG854,DONNEES!M$6:$N853,2,0),"")</f>
        <v/>
      </c>
      <c r="AI854" s="9"/>
      <c r="AJ854" s="9" t="str">
        <f>IF(A_remplir!U867&lt;&gt;"",A_remplir!U867,"")</f>
        <v/>
      </c>
      <c r="AK854" s="9"/>
      <c r="AL854" s="9"/>
      <c r="AM854" s="9"/>
      <c r="AN854" s="9"/>
      <c r="AO854" s="9"/>
      <c r="AP854" s="9"/>
      <c r="AQ854" s="9"/>
      <c r="AR854" s="9"/>
      <c r="AS854" s="9"/>
      <c r="AT854" s="9"/>
      <c r="AU854" s="9"/>
      <c r="AV854" s="9"/>
      <c r="AW854" s="9"/>
      <c r="AX854" s="9"/>
      <c r="AY854" s="9"/>
      <c r="AZ854" s="9"/>
      <c r="BA854" s="9"/>
      <c r="BB854" s="9"/>
      <c r="BC854" s="44" t="str">
        <f>IF(AND(AC854&lt;&gt;"",AF854&lt;&gt;""),SUMPRODUCT((A_remplir!A867:A1856=A854)*A_remplir!D867:D1856),"")</f>
        <v/>
      </c>
      <c r="BD854" s="9"/>
      <c r="BE854" s="9"/>
      <c r="BF854" s="9"/>
      <c r="BG854" s="9"/>
      <c r="BH854" s="9"/>
      <c r="BI854" s="9"/>
      <c r="BJ854" s="9"/>
      <c r="BK854" s="9"/>
      <c r="BL854" s="9"/>
      <c r="BM854" s="9"/>
      <c r="BN854" s="9"/>
      <c r="BO854" s="9"/>
      <c r="BP854" s="9"/>
      <c r="BQ854" s="9"/>
      <c r="BR854" s="9"/>
      <c r="BS854" s="9"/>
      <c r="BT854" s="9"/>
      <c r="BU854" s="9"/>
      <c r="BV854" s="9"/>
      <c r="BW854" s="9"/>
      <c r="BX854" s="9"/>
      <c r="BY854" s="9"/>
      <c r="BZ854" s="9"/>
      <c r="CA854" s="9"/>
      <c r="CB854" s="9"/>
      <c r="CC854" s="9"/>
      <c r="CD854" s="9"/>
      <c r="CE854" s="9"/>
      <c r="CF854" s="9"/>
      <c r="CG854" s="9"/>
      <c r="CH854" s="9"/>
      <c r="CI854" s="9"/>
      <c r="CJ854" s="9"/>
      <c r="CK854" s="9"/>
      <c r="CL854" s="9"/>
      <c r="CM854" s="9" t="str">
        <f>IF(A_remplir!U867&lt;&gt;"",A_remplir!U867,"")</f>
        <v/>
      </c>
      <c r="CN854" s="9" t="str">
        <f>IF(A_remplir!W867&lt;&gt;"",A_remplir!W867,"")</f>
        <v/>
      </c>
      <c r="CO854" s="36" t="str">
        <f t="shared" si="27"/>
        <v/>
      </c>
    </row>
    <row r="855" spans="1:93" x14ac:dyDescent="0.25">
      <c r="A855" s="9"/>
      <c r="B855" s="9"/>
      <c r="C855" s="9"/>
      <c r="D855" s="9"/>
      <c r="E855" s="9"/>
      <c r="F855" s="9" t="str">
        <f>IF(A855&lt;&gt;"",A_remplir!$B$3,"")</f>
        <v/>
      </c>
      <c r="G855" s="9"/>
      <c r="H855" s="9" t="str">
        <f>IFERROR(VLOOKUP(G855,DONNEES!$C$2:$D$4,2,FALSE),"")</f>
        <v/>
      </c>
      <c r="I855" s="9"/>
      <c r="J855" s="9" t="str">
        <f>IFERROR(VLOOKUP(I855,DONNEES!$A$2:$B$4,2,FALSE),"")</f>
        <v/>
      </c>
      <c r="K855" s="9"/>
      <c r="L855" s="9"/>
      <c r="M855" s="9"/>
      <c r="N855" s="9" t="str">
        <f>IF(IF(A_remplir!B868&lt;&gt;0,A_remplir!B868,A_remplir!D868)=0,"",IF(A_remplir!B868&lt;&gt;0,A_remplir!B868,A_remplir!D868))</f>
        <v/>
      </c>
      <c r="O855" s="9"/>
      <c r="P855" s="9"/>
      <c r="Q855" s="9"/>
      <c r="R855" s="9" t="str">
        <f>IF(A_remplir!L868&lt;&gt;0,A_remplir!L868,"")</f>
        <v/>
      </c>
      <c r="S855" s="9" t="str">
        <f t="shared" si="28"/>
        <v/>
      </c>
      <c r="T855" s="9" t="str">
        <f>IF(A_remplir!I868&lt;&gt;0,A_remplir!I868,"")</f>
        <v/>
      </c>
      <c r="U855" s="9"/>
      <c r="V855" s="39" t="str">
        <f>IF(BC855&lt;&gt;"",A_remplir!$B$6,"")</f>
        <v/>
      </c>
      <c r="W855" s="9"/>
      <c r="X855" s="9"/>
      <c r="Y855" s="9"/>
      <c r="Z855" s="9"/>
      <c r="AA855" s="9"/>
      <c r="AB855" s="9"/>
      <c r="AC855" s="9"/>
      <c r="AD855" s="9"/>
      <c r="AE855" s="9"/>
      <c r="AF855" s="9"/>
      <c r="AG855" s="9"/>
      <c r="AH855" s="9" t="str">
        <f>+IFERROR(VLOOKUP(AG855,DONNEES!M$6:$N854,2,0),"")</f>
        <v/>
      </c>
      <c r="AI855" s="9"/>
      <c r="AJ855" s="9" t="str">
        <f>IF(A_remplir!U868&lt;&gt;"",A_remplir!U868,"")</f>
        <v/>
      </c>
      <c r="AK855" s="9"/>
      <c r="AL855" s="9"/>
      <c r="AM855" s="9"/>
      <c r="AN855" s="9"/>
      <c r="AO855" s="9"/>
      <c r="AP855" s="9"/>
      <c r="AQ855" s="9"/>
      <c r="AR855" s="9"/>
      <c r="AS855" s="9"/>
      <c r="AT855" s="9"/>
      <c r="AU855" s="9"/>
      <c r="AV855" s="9"/>
      <c r="AW855" s="9"/>
      <c r="AX855" s="9"/>
      <c r="AY855" s="9"/>
      <c r="AZ855" s="9"/>
      <c r="BA855" s="9"/>
      <c r="BB855" s="9"/>
      <c r="BC855" s="44" t="str">
        <f>IF(AND(AC855&lt;&gt;"",AF855&lt;&gt;""),SUMPRODUCT((A_remplir!A868:A1857=A855)*A_remplir!D868:D1857),"")</f>
        <v/>
      </c>
      <c r="BD855" s="9"/>
      <c r="BE855" s="9"/>
      <c r="BF855" s="9"/>
      <c r="BG855" s="9"/>
      <c r="BH855" s="9"/>
      <c r="BI855" s="9"/>
      <c r="BJ855" s="9"/>
      <c r="BK855" s="9"/>
      <c r="BL855" s="9"/>
      <c r="BM855" s="9"/>
      <c r="BN855" s="9"/>
      <c r="BO855" s="9"/>
      <c r="BP855" s="9"/>
      <c r="BQ855" s="9"/>
      <c r="BR855" s="9"/>
      <c r="BS855" s="9"/>
      <c r="BT855" s="9"/>
      <c r="BU855" s="9"/>
      <c r="BV855" s="9"/>
      <c r="BW855" s="9"/>
      <c r="BX855" s="9"/>
      <c r="BY855" s="9"/>
      <c r="BZ855" s="9"/>
      <c r="CA855" s="9"/>
      <c r="CB855" s="9"/>
      <c r="CC855" s="9"/>
      <c r="CD855" s="9"/>
      <c r="CE855" s="9"/>
      <c r="CF855" s="9"/>
      <c r="CG855" s="9"/>
      <c r="CH855" s="9"/>
      <c r="CI855" s="9"/>
      <c r="CJ855" s="9"/>
      <c r="CK855" s="9"/>
      <c r="CL855" s="9"/>
      <c r="CM855" s="9" t="str">
        <f>IF(A_remplir!U868&lt;&gt;"",A_remplir!U868,"")</f>
        <v/>
      </c>
      <c r="CN855" s="9" t="str">
        <f>IF(A_remplir!W868&lt;&gt;"",A_remplir!W868,"")</f>
        <v/>
      </c>
      <c r="CO855" s="36" t="str">
        <f t="shared" si="27"/>
        <v/>
      </c>
    </row>
    <row r="856" spans="1:93" x14ac:dyDescent="0.25">
      <c r="A856" s="9"/>
      <c r="B856" s="9"/>
      <c r="C856" s="9"/>
      <c r="D856" s="9"/>
      <c r="E856" s="9"/>
      <c r="F856" s="9" t="str">
        <f>IF(A856&lt;&gt;"",A_remplir!$B$3,"")</f>
        <v/>
      </c>
      <c r="G856" s="9"/>
      <c r="H856" s="9" t="str">
        <f>IFERROR(VLOOKUP(G856,DONNEES!$C$2:$D$4,2,FALSE),"")</f>
        <v/>
      </c>
      <c r="I856" s="9"/>
      <c r="J856" s="9" t="str">
        <f>IFERROR(VLOOKUP(I856,DONNEES!$A$2:$B$4,2,FALSE),"")</f>
        <v/>
      </c>
      <c r="K856" s="9"/>
      <c r="L856" s="9"/>
      <c r="M856" s="9"/>
      <c r="N856" s="9" t="str">
        <f>IF(IF(A_remplir!B869&lt;&gt;0,A_remplir!B869,A_remplir!D869)=0,"",IF(A_remplir!B869&lt;&gt;0,A_remplir!B869,A_remplir!D869))</f>
        <v/>
      </c>
      <c r="O856" s="9"/>
      <c r="P856" s="9"/>
      <c r="Q856" s="9"/>
      <c r="R856" s="9" t="str">
        <f>IF(A_remplir!L869&lt;&gt;0,A_remplir!L869,"")</f>
        <v/>
      </c>
      <c r="S856" s="9" t="str">
        <f t="shared" si="28"/>
        <v/>
      </c>
      <c r="T856" s="9" t="str">
        <f>IF(A_remplir!I869&lt;&gt;0,A_remplir!I869,"")</f>
        <v/>
      </c>
      <c r="U856" s="9"/>
      <c r="V856" s="39" t="str">
        <f>IF(BC856&lt;&gt;"",A_remplir!$B$6,"")</f>
        <v/>
      </c>
      <c r="W856" s="9"/>
      <c r="X856" s="9"/>
      <c r="Y856" s="9"/>
      <c r="Z856" s="9"/>
      <c r="AA856" s="9"/>
      <c r="AB856" s="9"/>
      <c r="AC856" s="9"/>
      <c r="AD856" s="9"/>
      <c r="AE856" s="9"/>
      <c r="AF856" s="9"/>
      <c r="AG856" s="9"/>
      <c r="AH856" s="9" t="str">
        <f>+IFERROR(VLOOKUP(AG856,DONNEES!M$6:$N855,2,0),"")</f>
        <v/>
      </c>
      <c r="AI856" s="9"/>
      <c r="AJ856" s="9" t="str">
        <f>IF(A_remplir!U869&lt;&gt;"",A_remplir!U869,"")</f>
        <v/>
      </c>
      <c r="AK856" s="9"/>
      <c r="AL856" s="9"/>
      <c r="AM856" s="9"/>
      <c r="AN856" s="9"/>
      <c r="AO856" s="9"/>
      <c r="AP856" s="9"/>
      <c r="AQ856" s="9"/>
      <c r="AR856" s="9"/>
      <c r="AS856" s="9"/>
      <c r="AT856" s="9"/>
      <c r="AU856" s="9"/>
      <c r="AV856" s="9"/>
      <c r="AW856" s="9"/>
      <c r="AX856" s="9"/>
      <c r="AY856" s="9"/>
      <c r="AZ856" s="9"/>
      <c r="BA856" s="9"/>
      <c r="BB856" s="9"/>
      <c r="BC856" s="44" t="str">
        <f>IF(AND(AC856&lt;&gt;"",AF856&lt;&gt;""),SUMPRODUCT((A_remplir!A869:A1858=A856)*A_remplir!D869:D1858),"")</f>
        <v/>
      </c>
      <c r="BD856" s="9"/>
      <c r="BE856" s="9"/>
      <c r="BF856" s="9"/>
      <c r="BG856" s="9"/>
      <c r="BH856" s="9"/>
      <c r="BI856" s="9"/>
      <c r="BJ856" s="9"/>
      <c r="BK856" s="9"/>
      <c r="BL856" s="9"/>
      <c r="BM856" s="9"/>
      <c r="BN856" s="9"/>
      <c r="BO856" s="9"/>
      <c r="BP856" s="9"/>
      <c r="BQ856" s="9"/>
      <c r="BR856" s="9"/>
      <c r="BS856" s="9"/>
      <c r="BT856" s="9"/>
      <c r="BU856" s="9"/>
      <c r="BV856" s="9"/>
      <c r="BW856" s="9"/>
      <c r="BX856" s="9"/>
      <c r="BY856" s="9"/>
      <c r="BZ856" s="9"/>
      <c r="CA856" s="9"/>
      <c r="CB856" s="9"/>
      <c r="CC856" s="9"/>
      <c r="CD856" s="9"/>
      <c r="CE856" s="9"/>
      <c r="CF856" s="9"/>
      <c r="CG856" s="9"/>
      <c r="CH856" s="9"/>
      <c r="CI856" s="9"/>
      <c r="CJ856" s="9"/>
      <c r="CK856" s="9"/>
      <c r="CL856" s="9"/>
      <c r="CM856" s="9" t="str">
        <f>IF(A_remplir!U869&lt;&gt;"",A_remplir!U869,"")</f>
        <v/>
      </c>
      <c r="CN856" s="9" t="str">
        <f>IF(A_remplir!W869&lt;&gt;"",A_remplir!W869,"")</f>
        <v/>
      </c>
      <c r="CO856" s="36" t="str">
        <f t="shared" si="27"/>
        <v/>
      </c>
    </row>
    <row r="857" spans="1:93" x14ac:dyDescent="0.25">
      <c r="A857" s="9"/>
      <c r="B857" s="9"/>
      <c r="C857" s="9"/>
      <c r="D857" s="9"/>
      <c r="E857" s="9"/>
      <c r="F857" s="9" t="str">
        <f>IF(A857&lt;&gt;"",A_remplir!$B$3,"")</f>
        <v/>
      </c>
      <c r="G857" s="9"/>
      <c r="H857" s="9" t="str">
        <f>IFERROR(VLOOKUP(G857,DONNEES!$C$2:$D$4,2,FALSE),"")</f>
        <v/>
      </c>
      <c r="I857" s="9"/>
      <c r="J857" s="9" t="str">
        <f>IFERROR(VLOOKUP(I857,DONNEES!$A$2:$B$4,2,FALSE),"")</f>
        <v/>
      </c>
      <c r="K857" s="9"/>
      <c r="L857" s="9"/>
      <c r="M857" s="9"/>
      <c r="N857" s="9" t="str">
        <f>IF(IF(A_remplir!B870&lt;&gt;0,A_remplir!B870,A_remplir!D870)=0,"",IF(A_remplir!B870&lt;&gt;0,A_remplir!B870,A_remplir!D870))</f>
        <v/>
      </c>
      <c r="O857" s="9"/>
      <c r="P857" s="9"/>
      <c r="Q857" s="9"/>
      <c r="R857" s="9" t="str">
        <f>IF(A_remplir!L870&lt;&gt;0,A_remplir!L870,"")</f>
        <v/>
      </c>
      <c r="S857" s="9" t="str">
        <f t="shared" si="28"/>
        <v/>
      </c>
      <c r="T857" s="9" t="str">
        <f>IF(A_remplir!I870&lt;&gt;0,A_remplir!I870,"")</f>
        <v/>
      </c>
      <c r="U857" s="9"/>
      <c r="V857" s="39" t="str">
        <f>IF(BC857&lt;&gt;"",A_remplir!$B$6,"")</f>
        <v/>
      </c>
      <c r="W857" s="9"/>
      <c r="X857" s="9"/>
      <c r="Y857" s="9"/>
      <c r="Z857" s="9"/>
      <c r="AA857" s="9"/>
      <c r="AB857" s="9"/>
      <c r="AC857" s="9"/>
      <c r="AD857" s="9"/>
      <c r="AE857" s="9"/>
      <c r="AF857" s="9"/>
      <c r="AG857" s="9"/>
      <c r="AH857" s="9" t="str">
        <f>+IFERROR(VLOOKUP(AG857,DONNEES!M$6:$N856,2,0),"")</f>
        <v/>
      </c>
      <c r="AI857" s="9"/>
      <c r="AJ857" s="9" t="str">
        <f>IF(A_remplir!U870&lt;&gt;"",A_remplir!U870,"")</f>
        <v/>
      </c>
      <c r="AK857" s="9"/>
      <c r="AL857" s="9"/>
      <c r="AM857" s="9"/>
      <c r="AN857" s="9"/>
      <c r="AO857" s="9"/>
      <c r="AP857" s="9"/>
      <c r="AQ857" s="9"/>
      <c r="AR857" s="9"/>
      <c r="AS857" s="9"/>
      <c r="AT857" s="9"/>
      <c r="AU857" s="9"/>
      <c r="AV857" s="9"/>
      <c r="AW857" s="9"/>
      <c r="AX857" s="9"/>
      <c r="AY857" s="9"/>
      <c r="AZ857" s="9"/>
      <c r="BA857" s="9"/>
      <c r="BB857" s="9"/>
      <c r="BC857" s="44" t="str">
        <f>IF(AND(AC857&lt;&gt;"",AF857&lt;&gt;""),SUMPRODUCT((A_remplir!A870:A1859=A857)*A_remplir!D870:D1859),"")</f>
        <v/>
      </c>
      <c r="BD857" s="9"/>
      <c r="BE857" s="9"/>
      <c r="BF857" s="9"/>
      <c r="BG857" s="9"/>
      <c r="BH857" s="9"/>
      <c r="BI857" s="9"/>
      <c r="BJ857" s="9"/>
      <c r="BK857" s="9"/>
      <c r="BL857" s="9"/>
      <c r="BM857" s="9"/>
      <c r="BN857" s="9"/>
      <c r="BO857" s="9"/>
      <c r="BP857" s="9"/>
      <c r="BQ857" s="9"/>
      <c r="BR857" s="9"/>
      <c r="BS857" s="9"/>
      <c r="BT857" s="9"/>
      <c r="BU857" s="9"/>
      <c r="BV857" s="9"/>
      <c r="BW857" s="9"/>
      <c r="BX857" s="9"/>
      <c r="BY857" s="9"/>
      <c r="BZ857" s="9"/>
      <c r="CA857" s="9"/>
      <c r="CB857" s="9"/>
      <c r="CC857" s="9"/>
      <c r="CD857" s="9"/>
      <c r="CE857" s="9"/>
      <c r="CF857" s="9"/>
      <c r="CG857" s="9"/>
      <c r="CH857" s="9"/>
      <c r="CI857" s="9"/>
      <c r="CJ857" s="9"/>
      <c r="CK857" s="9"/>
      <c r="CL857" s="9"/>
      <c r="CM857" s="9" t="str">
        <f>IF(A_remplir!U870&lt;&gt;"",A_remplir!U870,"")</f>
        <v/>
      </c>
      <c r="CN857" s="9" t="str">
        <f>IF(A_remplir!W870&lt;&gt;"",A_remplir!W870,"")</f>
        <v/>
      </c>
      <c r="CO857" s="36" t="str">
        <f t="shared" si="27"/>
        <v/>
      </c>
    </row>
    <row r="858" spans="1:93" x14ac:dyDescent="0.25">
      <c r="A858" s="9"/>
      <c r="B858" s="9"/>
      <c r="C858" s="9"/>
      <c r="D858" s="9"/>
      <c r="E858" s="9"/>
      <c r="F858" s="9" t="str">
        <f>IF(A858&lt;&gt;"",A_remplir!$B$3,"")</f>
        <v/>
      </c>
      <c r="G858" s="9"/>
      <c r="H858" s="9" t="str">
        <f>IFERROR(VLOOKUP(G858,DONNEES!$C$2:$D$4,2,FALSE),"")</f>
        <v/>
      </c>
      <c r="I858" s="9"/>
      <c r="J858" s="9" t="str">
        <f>IFERROR(VLOOKUP(I858,DONNEES!$A$2:$B$4,2,FALSE),"")</f>
        <v/>
      </c>
      <c r="K858" s="9"/>
      <c r="L858" s="9"/>
      <c r="M858" s="9"/>
      <c r="N858" s="9" t="str">
        <f>IF(IF(A_remplir!B871&lt;&gt;0,A_remplir!B871,A_remplir!D871)=0,"",IF(A_remplir!B871&lt;&gt;0,A_remplir!B871,A_remplir!D871))</f>
        <v/>
      </c>
      <c r="O858" s="9"/>
      <c r="P858" s="9"/>
      <c r="Q858" s="9"/>
      <c r="R858" s="9" t="str">
        <f>IF(A_remplir!L871&lt;&gt;0,A_remplir!L871,"")</f>
        <v/>
      </c>
      <c r="S858" s="9" t="str">
        <f t="shared" si="28"/>
        <v/>
      </c>
      <c r="T858" s="9" t="str">
        <f>IF(A_remplir!I871&lt;&gt;0,A_remplir!I871,"")</f>
        <v/>
      </c>
      <c r="U858" s="9"/>
      <c r="V858" s="39" t="str">
        <f>IF(BC858&lt;&gt;"",A_remplir!$B$6,"")</f>
        <v/>
      </c>
      <c r="W858" s="9"/>
      <c r="X858" s="9"/>
      <c r="Y858" s="9"/>
      <c r="Z858" s="9"/>
      <c r="AA858" s="9"/>
      <c r="AB858" s="9"/>
      <c r="AC858" s="9"/>
      <c r="AD858" s="9"/>
      <c r="AE858" s="9"/>
      <c r="AF858" s="9"/>
      <c r="AG858" s="9"/>
      <c r="AH858" s="9" t="str">
        <f>+IFERROR(VLOOKUP(AG858,DONNEES!M$6:$N857,2,0),"")</f>
        <v/>
      </c>
      <c r="AI858" s="9"/>
      <c r="AJ858" s="9" t="str">
        <f>IF(A_remplir!U871&lt;&gt;"",A_remplir!U871,"")</f>
        <v/>
      </c>
      <c r="AK858" s="9"/>
      <c r="AL858" s="9"/>
      <c r="AM858" s="9"/>
      <c r="AN858" s="9"/>
      <c r="AO858" s="9"/>
      <c r="AP858" s="9"/>
      <c r="AQ858" s="9"/>
      <c r="AR858" s="9"/>
      <c r="AS858" s="9"/>
      <c r="AT858" s="9"/>
      <c r="AU858" s="9"/>
      <c r="AV858" s="9"/>
      <c r="AW858" s="9"/>
      <c r="AX858" s="9"/>
      <c r="AY858" s="9"/>
      <c r="AZ858" s="9"/>
      <c r="BA858" s="9"/>
      <c r="BB858" s="9"/>
      <c r="BC858" s="44" t="str">
        <f>IF(AND(AC858&lt;&gt;"",AF858&lt;&gt;""),SUMPRODUCT((A_remplir!A871:A1860=A858)*A_remplir!D871:D1860),"")</f>
        <v/>
      </c>
      <c r="BD858" s="9"/>
      <c r="BE858" s="9"/>
      <c r="BF858" s="9"/>
      <c r="BG858" s="9"/>
      <c r="BH858" s="9"/>
      <c r="BI858" s="9"/>
      <c r="BJ858" s="9"/>
      <c r="BK858" s="9"/>
      <c r="BL858" s="9"/>
      <c r="BM858" s="9"/>
      <c r="BN858" s="9"/>
      <c r="BO858" s="9"/>
      <c r="BP858" s="9"/>
      <c r="BQ858" s="9"/>
      <c r="BR858" s="9"/>
      <c r="BS858" s="9"/>
      <c r="BT858" s="9"/>
      <c r="BU858" s="9"/>
      <c r="BV858" s="9"/>
      <c r="BW858" s="9"/>
      <c r="BX858" s="9"/>
      <c r="BY858" s="9"/>
      <c r="BZ858" s="9"/>
      <c r="CA858" s="9"/>
      <c r="CB858" s="9"/>
      <c r="CC858" s="9"/>
      <c r="CD858" s="9"/>
      <c r="CE858" s="9"/>
      <c r="CF858" s="9"/>
      <c r="CG858" s="9"/>
      <c r="CH858" s="9"/>
      <c r="CI858" s="9"/>
      <c r="CJ858" s="9"/>
      <c r="CK858" s="9"/>
      <c r="CL858" s="9"/>
      <c r="CM858" s="9" t="str">
        <f>IF(A_remplir!U871&lt;&gt;"",A_remplir!U871,"")</f>
        <v/>
      </c>
      <c r="CN858" s="9" t="str">
        <f>IF(A_remplir!W871&lt;&gt;"",A_remplir!W871,"")</f>
        <v/>
      </c>
      <c r="CO858" s="36" t="str">
        <f t="shared" si="27"/>
        <v/>
      </c>
    </row>
    <row r="859" spans="1:93" x14ac:dyDescent="0.25">
      <c r="A859" s="9"/>
      <c r="B859" s="9"/>
      <c r="C859" s="9"/>
      <c r="D859" s="9"/>
      <c r="E859" s="9"/>
      <c r="F859" s="9" t="str">
        <f>IF(A859&lt;&gt;"",A_remplir!$B$3,"")</f>
        <v/>
      </c>
      <c r="G859" s="9"/>
      <c r="H859" s="9" t="str">
        <f>IFERROR(VLOOKUP(G859,DONNEES!$C$2:$D$4,2,FALSE),"")</f>
        <v/>
      </c>
      <c r="I859" s="9"/>
      <c r="J859" s="9" t="str">
        <f>IFERROR(VLOOKUP(I859,DONNEES!$A$2:$B$4,2,FALSE),"")</f>
        <v/>
      </c>
      <c r="K859" s="9"/>
      <c r="L859" s="9"/>
      <c r="M859" s="9"/>
      <c r="N859" s="9" t="str">
        <f>IF(IF(A_remplir!B872&lt;&gt;0,A_remplir!B872,A_remplir!D872)=0,"",IF(A_remplir!B872&lt;&gt;0,A_remplir!B872,A_remplir!D872))</f>
        <v/>
      </c>
      <c r="O859" s="9"/>
      <c r="P859" s="9"/>
      <c r="Q859" s="9"/>
      <c r="R859" s="9" t="str">
        <f>IF(A_remplir!L872&lt;&gt;0,A_remplir!L872,"")</f>
        <v/>
      </c>
      <c r="S859" s="9" t="str">
        <f t="shared" si="28"/>
        <v/>
      </c>
      <c r="T859" s="9" t="str">
        <f>IF(A_remplir!I872&lt;&gt;0,A_remplir!I872,"")</f>
        <v/>
      </c>
      <c r="U859" s="9"/>
      <c r="V859" s="39" t="str">
        <f>IF(BC859&lt;&gt;"",A_remplir!$B$6,"")</f>
        <v/>
      </c>
      <c r="W859" s="9"/>
      <c r="X859" s="9"/>
      <c r="Y859" s="9"/>
      <c r="Z859" s="9"/>
      <c r="AA859" s="9"/>
      <c r="AB859" s="9"/>
      <c r="AC859" s="9"/>
      <c r="AD859" s="9"/>
      <c r="AE859" s="9"/>
      <c r="AF859" s="9"/>
      <c r="AG859" s="9"/>
      <c r="AH859" s="9" t="str">
        <f>+IFERROR(VLOOKUP(AG859,DONNEES!M$6:$N858,2,0),"")</f>
        <v/>
      </c>
      <c r="AI859" s="9"/>
      <c r="AJ859" s="9" t="str">
        <f>IF(A_remplir!U872&lt;&gt;"",A_remplir!U872,"")</f>
        <v/>
      </c>
      <c r="AK859" s="9"/>
      <c r="AL859" s="9"/>
      <c r="AM859" s="9"/>
      <c r="AN859" s="9"/>
      <c r="AO859" s="9"/>
      <c r="AP859" s="9"/>
      <c r="AQ859" s="9"/>
      <c r="AR859" s="9"/>
      <c r="AS859" s="9"/>
      <c r="AT859" s="9"/>
      <c r="AU859" s="9"/>
      <c r="AV859" s="9"/>
      <c r="AW859" s="9"/>
      <c r="AX859" s="9"/>
      <c r="AY859" s="9"/>
      <c r="AZ859" s="9"/>
      <c r="BA859" s="9"/>
      <c r="BB859" s="9"/>
      <c r="BC859" s="44" t="str">
        <f>IF(AND(AC859&lt;&gt;"",AF859&lt;&gt;""),SUMPRODUCT((A_remplir!A872:A1861=A859)*A_remplir!D872:D1861),"")</f>
        <v/>
      </c>
      <c r="BD859" s="9"/>
      <c r="BE859" s="9"/>
      <c r="BF859" s="9"/>
      <c r="BG859" s="9"/>
      <c r="BH859" s="9"/>
      <c r="BI859" s="9"/>
      <c r="BJ859" s="9"/>
      <c r="BK859" s="9"/>
      <c r="BL859" s="9"/>
      <c r="BM859" s="9"/>
      <c r="BN859" s="9"/>
      <c r="BO859" s="9"/>
      <c r="BP859" s="9"/>
      <c r="BQ859" s="9"/>
      <c r="BR859" s="9"/>
      <c r="BS859" s="9"/>
      <c r="BT859" s="9"/>
      <c r="BU859" s="9"/>
      <c r="BV859" s="9"/>
      <c r="BW859" s="9"/>
      <c r="BX859" s="9"/>
      <c r="BY859" s="9"/>
      <c r="BZ859" s="9"/>
      <c r="CA859" s="9"/>
      <c r="CB859" s="9"/>
      <c r="CC859" s="9"/>
      <c r="CD859" s="9"/>
      <c r="CE859" s="9"/>
      <c r="CF859" s="9"/>
      <c r="CG859" s="9"/>
      <c r="CH859" s="9"/>
      <c r="CI859" s="9"/>
      <c r="CJ859" s="9"/>
      <c r="CK859" s="9"/>
      <c r="CL859" s="9"/>
      <c r="CM859" s="9" t="str">
        <f>IF(A_remplir!U872&lt;&gt;"",A_remplir!U872,"")</f>
        <v/>
      </c>
      <c r="CN859" s="9" t="str">
        <f>IF(A_remplir!W872&lt;&gt;"",A_remplir!W872,"")</f>
        <v/>
      </c>
      <c r="CO859" s="36" t="str">
        <f t="shared" si="27"/>
        <v/>
      </c>
    </row>
    <row r="860" spans="1:93" x14ac:dyDescent="0.25">
      <c r="A860" s="9"/>
      <c r="B860" s="9"/>
      <c r="C860" s="9"/>
      <c r="D860" s="9"/>
      <c r="E860" s="9"/>
      <c r="F860" s="9" t="str">
        <f>IF(A860&lt;&gt;"",A_remplir!$B$3,"")</f>
        <v/>
      </c>
      <c r="G860" s="9"/>
      <c r="H860" s="9" t="str">
        <f>IFERROR(VLOOKUP(G860,DONNEES!$C$2:$D$4,2,FALSE),"")</f>
        <v/>
      </c>
      <c r="I860" s="9"/>
      <c r="J860" s="9" t="str">
        <f>IFERROR(VLOOKUP(I860,DONNEES!$A$2:$B$4,2,FALSE),"")</f>
        <v/>
      </c>
      <c r="K860" s="9"/>
      <c r="L860" s="9"/>
      <c r="M860" s="9"/>
      <c r="N860" s="9" t="str">
        <f>IF(IF(A_remplir!B873&lt;&gt;0,A_remplir!B873,A_remplir!D873)=0,"",IF(A_remplir!B873&lt;&gt;0,A_remplir!B873,A_remplir!D873))</f>
        <v/>
      </c>
      <c r="O860" s="9"/>
      <c r="P860" s="9"/>
      <c r="Q860" s="9"/>
      <c r="R860" s="9" t="str">
        <f>IF(A_remplir!L873&lt;&gt;0,A_remplir!L873,"")</f>
        <v/>
      </c>
      <c r="S860" s="9" t="str">
        <f t="shared" si="28"/>
        <v/>
      </c>
      <c r="T860" s="9" t="str">
        <f>IF(A_remplir!I873&lt;&gt;0,A_remplir!I873,"")</f>
        <v/>
      </c>
      <c r="U860" s="9"/>
      <c r="V860" s="39" t="str">
        <f>IF(BC860&lt;&gt;"",A_remplir!$B$6,"")</f>
        <v/>
      </c>
      <c r="W860" s="9"/>
      <c r="X860" s="9"/>
      <c r="Y860" s="9"/>
      <c r="Z860" s="9"/>
      <c r="AA860" s="9"/>
      <c r="AB860" s="9"/>
      <c r="AC860" s="9"/>
      <c r="AD860" s="9"/>
      <c r="AE860" s="9"/>
      <c r="AF860" s="9"/>
      <c r="AG860" s="9"/>
      <c r="AH860" s="9" t="str">
        <f>+IFERROR(VLOOKUP(AG860,DONNEES!M$6:$N859,2,0),"")</f>
        <v/>
      </c>
      <c r="AI860" s="9"/>
      <c r="AJ860" s="9" t="str">
        <f>IF(A_remplir!U873&lt;&gt;"",A_remplir!U873,"")</f>
        <v/>
      </c>
      <c r="AK860" s="9"/>
      <c r="AL860" s="9"/>
      <c r="AM860" s="9"/>
      <c r="AN860" s="9"/>
      <c r="AO860" s="9"/>
      <c r="AP860" s="9"/>
      <c r="AQ860" s="9"/>
      <c r="AR860" s="9"/>
      <c r="AS860" s="9"/>
      <c r="AT860" s="9"/>
      <c r="AU860" s="9"/>
      <c r="AV860" s="9"/>
      <c r="AW860" s="9"/>
      <c r="AX860" s="9"/>
      <c r="AY860" s="9"/>
      <c r="AZ860" s="9"/>
      <c r="BA860" s="9"/>
      <c r="BB860" s="9"/>
      <c r="BC860" s="44" t="str">
        <f>IF(AND(AC860&lt;&gt;"",AF860&lt;&gt;""),SUMPRODUCT((A_remplir!A873:A1862=A860)*A_remplir!D873:D1862),"")</f>
        <v/>
      </c>
      <c r="BD860" s="9"/>
      <c r="BE860" s="9"/>
      <c r="BF860" s="9"/>
      <c r="BG860" s="9"/>
      <c r="BH860" s="9"/>
      <c r="BI860" s="9"/>
      <c r="BJ860" s="9"/>
      <c r="BK860" s="9"/>
      <c r="BL860" s="9"/>
      <c r="BM860" s="9"/>
      <c r="BN860" s="9"/>
      <c r="BO860" s="9"/>
      <c r="BP860" s="9"/>
      <c r="BQ860" s="9"/>
      <c r="BR860" s="9"/>
      <c r="BS860" s="9"/>
      <c r="BT860" s="9"/>
      <c r="BU860" s="9"/>
      <c r="BV860" s="9"/>
      <c r="BW860" s="9"/>
      <c r="BX860" s="9"/>
      <c r="BY860" s="9"/>
      <c r="BZ860" s="9"/>
      <c r="CA860" s="9"/>
      <c r="CB860" s="9"/>
      <c r="CC860" s="9"/>
      <c r="CD860" s="9"/>
      <c r="CE860" s="9"/>
      <c r="CF860" s="9"/>
      <c r="CG860" s="9"/>
      <c r="CH860" s="9"/>
      <c r="CI860" s="9"/>
      <c r="CJ860" s="9"/>
      <c r="CK860" s="9"/>
      <c r="CL860" s="9"/>
      <c r="CM860" s="9" t="str">
        <f>IF(A_remplir!U873&lt;&gt;"",A_remplir!U873,"")</f>
        <v/>
      </c>
      <c r="CN860" s="9" t="str">
        <f>IF(A_remplir!W873&lt;&gt;"",A_remplir!W873,"")</f>
        <v/>
      </c>
      <c r="CO860" s="36" t="str">
        <f t="shared" si="27"/>
        <v/>
      </c>
    </row>
    <row r="861" spans="1:93" x14ac:dyDescent="0.25">
      <c r="A861" s="9"/>
      <c r="B861" s="9"/>
      <c r="C861" s="9"/>
      <c r="D861" s="9"/>
      <c r="E861" s="9"/>
      <c r="F861" s="9" t="str">
        <f>IF(A861&lt;&gt;"",A_remplir!$B$3,"")</f>
        <v/>
      </c>
      <c r="G861" s="9"/>
      <c r="H861" s="9" t="str">
        <f>IFERROR(VLOOKUP(G861,DONNEES!$C$2:$D$4,2,FALSE),"")</f>
        <v/>
      </c>
      <c r="I861" s="9"/>
      <c r="J861" s="9" t="str">
        <f>IFERROR(VLOOKUP(I861,DONNEES!$A$2:$B$4,2,FALSE),"")</f>
        <v/>
      </c>
      <c r="K861" s="9"/>
      <c r="L861" s="9"/>
      <c r="M861" s="9"/>
      <c r="N861" s="9" t="str">
        <f>IF(IF(A_remplir!B874&lt;&gt;0,A_remplir!B874,A_remplir!D874)=0,"",IF(A_remplir!B874&lt;&gt;0,A_remplir!B874,A_remplir!D874))</f>
        <v/>
      </c>
      <c r="O861" s="9"/>
      <c r="P861" s="9"/>
      <c r="Q861" s="9"/>
      <c r="R861" s="9" t="str">
        <f>IF(A_remplir!L874&lt;&gt;0,A_remplir!L874,"")</f>
        <v/>
      </c>
      <c r="S861" s="9" t="str">
        <f t="shared" si="28"/>
        <v/>
      </c>
      <c r="T861" s="9" t="str">
        <f>IF(A_remplir!I874&lt;&gt;0,A_remplir!I874,"")</f>
        <v/>
      </c>
      <c r="U861" s="9"/>
      <c r="V861" s="39" t="str">
        <f>IF(BC861&lt;&gt;"",A_remplir!$B$6,"")</f>
        <v/>
      </c>
      <c r="W861" s="9"/>
      <c r="X861" s="9"/>
      <c r="Y861" s="9"/>
      <c r="Z861" s="9"/>
      <c r="AA861" s="9"/>
      <c r="AB861" s="9"/>
      <c r="AC861" s="9"/>
      <c r="AD861" s="9"/>
      <c r="AE861" s="9"/>
      <c r="AF861" s="9"/>
      <c r="AG861" s="9"/>
      <c r="AH861" s="9" t="str">
        <f>+IFERROR(VLOOKUP(AG861,DONNEES!M$6:$N860,2,0),"")</f>
        <v/>
      </c>
      <c r="AI861" s="9"/>
      <c r="AJ861" s="9" t="str">
        <f>IF(A_remplir!U874&lt;&gt;"",A_remplir!U874,"")</f>
        <v/>
      </c>
      <c r="AK861" s="9"/>
      <c r="AL861" s="9"/>
      <c r="AM861" s="9"/>
      <c r="AN861" s="9"/>
      <c r="AO861" s="9"/>
      <c r="AP861" s="9"/>
      <c r="AQ861" s="9"/>
      <c r="AR861" s="9"/>
      <c r="AS861" s="9"/>
      <c r="AT861" s="9"/>
      <c r="AU861" s="9"/>
      <c r="AV861" s="9"/>
      <c r="AW861" s="9"/>
      <c r="AX861" s="9"/>
      <c r="AY861" s="9"/>
      <c r="AZ861" s="9"/>
      <c r="BA861" s="9"/>
      <c r="BB861" s="9"/>
      <c r="BC861" s="44" t="str">
        <f>IF(AND(AC861&lt;&gt;"",AF861&lt;&gt;""),SUMPRODUCT((A_remplir!A874:A1863=A861)*A_remplir!D874:D1863),"")</f>
        <v/>
      </c>
      <c r="BD861" s="9"/>
      <c r="BE861" s="9"/>
      <c r="BF861" s="9"/>
      <c r="BG861" s="9"/>
      <c r="BH861" s="9"/>
      <c r="BI861" s="9"/>
      <c r="BJ861" s="9"/>
      <c r="BK861" s="9"/>
      <c r="BL861" s="9"/>
      <c r="BM861" s="9"/>
      <c r="BN861" s="9"/>
      <c r="BO861" s="9"/>
      <c r="BP861" s="9"/>
      <c r="BQ861" s="9"/>
      <c r="BR861" s="9"/>
      <c r="BS861" s="9"/>
      <c r="BT861" s="9"/>
      <c r="BU861" s="9"/>
      <c r="BV861" s="9"/>
      <c r="BW861" s="9"/>
      <c r="BX861" s="9"/>
      <c r="BY861" s="9"/>
      <c r="BZ861" s="9"/>
      <c r="CA861" s="9"/>
      <c r="CB861" s="9"/>
      <c r="CC861" s="9"/>
      <c r="CD861" s="9"/>
      <c r="CE861" s="9"/>
      <c r="CF861" s="9"/>
      <c r="CG861" s="9"/>
      <c r="CH861" s="9"/>
      <c r="CI861" s="9"/>
      <c r="CJ861" s="9"/>
      <c r="CK861" s="9"/>
      <c r="CL861" s="9"/>
      <c r="CM861" s="9" t="str">
        <f>IF(A_remplir!U874&lt;&gt;"",A_remplir!U874,"")</f>
        <v/>
      </c>
      <c r="CN861" s="9" t="str">
        <f>IF(A_remplir!W874&lt;&gt;"",A_remplir!W874,"")</f>
        <v/>
      </c>
      <c r="CO861" s="36" t="str">
        <f t="shared" si="27"/>
        <v/>
      </c>
    </row>
    <row r="862" spans="1:93" x14ac:dyDescent="0.25">
      <c r="A862" s="9"/>
      <c r="B862" s="9"/>
      <c r="C862" s="9"/>
      <c r="D862" s="9"/>
      <c r="E862" s="9"/>
      <c r="F862" s="9" t="str">
        <f>IF(A862&lt;&gt;"",A_remplir!$B$3,"")</f>
        <v/>
      </c>
      <c r="G862" s="9"/>
      <c r="H862" s="9" t="str">
        <f>IFERROR(VLOOKUP(G862,DONNEES!$C$2:$D$4,2,FALSE),"")</f>
        <v/>
      </c>
      <c r="I862" s="9"/>
      <c r="J862" s="9" t="str">
        <f>IFERROR(VLOOKUP(I862,DONNEES!$A$2:$B$4,2,FALSE),"")</f>
        <v/>
      </c>
      <c r="K862" s="9"/>
      <c r="L862" s="9"/>
      <c r="M862" s="9"/>
      <c r="N862" s="9" t="str">
        <f>IF(IF(A_remplir!B875&lt;&gt;0,A_remplir!B875,A_remplir!D875)=0,"",IF(A_remplir!B875&lt;&gt;0,A_remplir!B875,A_remplir!D875))</f>
        <v/>
      </c>
      <c r="O862" s="9"/>
      <c r="P862" s="9"/>
      <c r="Q862" s="9"/>
      <c r="R862" s="9" t="str">
        <f>IF(A_remplir!L875&lt;&gt;0,A_remplir!L875,"")</f>
        <v/>
      </c>
      <c r="S862" s="9" t="str">
        <f t="shared" si="28"/>
        <v/>
      </c>
      <c r="T862" s="9" t="str">
        <f>IF(A_remplir!I875&lt;&gt;0,A_remplir!I875,"")</f>
        <v/>
      </c>
      <c r="U862" s="9"/>
      <c r="V862" s="39" t="str">
        <f>IF(BC862&lt;&gt;"",A_remplir!$B$6,"")</f>
        <v/>
      </c>
      <c r="W862" s="9"/>
      <c r="X862" s="9"/>
      <c r="Y862" s="9"/>
      <c r="Z862" s="9"/>
      <c r="AA862" s="9"/>
      <c r="AB862" s="9"/>
      <c r="AC862" s="9"/>
      <c r="AD862" s="9"/>
      <c r="AE862" s="9"/>
      <c r="AF862" s="9"/>
      <c r="AG862" s="9"/>
      <c r="AH862" s="9" t="str">
        <f>+IFERROR(VLOOKUP(AG862,DONNEES!M$6:$N861,2,0),"")</f>
        <v/>
      </c>
      <c r="AI862" s="9"/>
      <c r="AJ862" s="9" t="str">
        <f>IF(A_remplir!U875&lt;&gt;"",A_remplir!U875,"")</f>
        <v/>
      </c>
      <c r="AK862" s="9"/>
      <c r="AL862" s="9"/>
      <c r="AM862" s="9"/>
      <c r="AN862" s="9"/>
      <c r="AO862" s="9"/>
      <c r="AP862" s="9"/>
      <c r="AQ862" s="9"/>
      <c r="AR862" s="9"/>
      <c r="AS862" s="9"/>
      <c r="AT862" s="9"/>
      <c r="AU862" s="9"/>
      <c r="AV862" s="9"/>
      <c r="AW862" s="9"/>
      <c r="AX862" s="9"/>
      <c r="AY862" s="9"/>
      <c r="AZ862" s="9"/>
      <c r="BA862" s="9"/>
      <c r="BB862" s="9"/>
      <c r="BC862" s="44" t="str">
        <f>IF(AND(AC862&lt;&gt;"",AF862&lt;&gt;""),SUMPRODUCT((A_remplir!A875:A1864=A862)*A_remplir!D875:D1864),"")</f>
        <v/>
      </c>
      <c r="BD862" s="9"/>
      <c r="BE862" s="9"/>
      <c r="BF862" s="9"/>
      <c r="BG862" s="9"/>
      <c r="BH862" s="9"/>
      <c r="BI862" s="9"/>
      <c r="BJ862" s="9"/>
      <c r="BK862" s="9"/>
      <c r="BL862" s="9"/>
      <c r="BM862" s="9"/>
      <c r="BN862" s="9"/>
      <c r="BO862" s="9"/>
      <c r="BP862" s="9"/>
      <c r="BQ862" s="9"/>
      <c r="BR862" s="9"/>
      <c r="BS862" s="9"/>
      <c r="BT862" s="9"/>
      <c r="BU862" s="9"/>
      <c r="BV862" s="9"/>
      <c r="BW862" s="9"/>
      <c r="BX862" s="9"/>
      <c r="BY862" s="9"/>
      <c r="BZ862" s="9"/>
      <c r="CA862" s="9"/>
      <c r="CB862" s="9"/>
      <c r="CC862" s="9"/>
      <c r="CD862" s="9"/>
      <c r="CE862" s="9"/>
      <c r="CF862" s="9"/>
      <c r="CG862" s="9"/>
      <c r="CH862" s="9"/>
      <c r="CI862" s="9"/>
      <c r="CJ862" s="9"/>
      <c r="CK862" s="9"/>
      <c r="CL862" s="9"/>
      <c r="CM862" s="9" t="str">
        <f>IF(A_remplir!U875&lt;&gt;"",A_remplir!U875,"")</f>
        <v/>
      </c>
      <c r="CN862" s="9" t="str">
        <f>IF(A_remplir!W875&lt;&gt;"",A_remplir!W875,"")</f>
        <v/>
      </c>
      <c r="CO862" s="36" t="str">
        <f t="shared" si="27"/>
        <v/>
      </c>
    </row>
    <row r="863" spans="1:93" x14ac:dyDescent="0.25">
      <c r="A863" s="9"/>
      <c r="B863" s="9"/>
      <c r="C863" s="9"/>
      <c r="D863" s="9"/>
      <c r="E863" s="9"/>
      <c r="F863" s="9" t="str">
        <f>IF(A863&lt;&gt;"",A_remplir!$B$3,"")</f>
        <v/>
      </c>
      <c r="G863" s="9"/>
      <c r="H863" s="9" t="str">
        <f>IFERROR(VLOOKUP(G863,DONNEES!$C$2:$D$4,2,FALSE),"")</f>
        <v/>
      </c>
      <c r="I863" s="9"/>
      <c r="J863" s="9" t="str">
        <f>IFERROR(VLOOKUP(I863,DONNEES!$A$2:$B$4,2,FALSE),"")</f>
        <v/>
      </c>
      <c r="K863" s="9"/>
      <c r="L863" s="9"/>
      <c r="M863" s="9"/>
      <c r="N863" s="9" t="str">
        <f>IF(IF(A_remplir!B876&lt;&gt;0,A_remplir!B876,A_remplir!D876)=0,"",IF(A_remplir!B876&lt;&gt;0,A_remplir!B876,A_remplir!D876))</f>
        <v/>
      </c>
      <c r="O863" s="9"/>
      <c r="P863" s="9"/>
      <c r="Q863" s="9"/>
      <c r="R863" s="9" t="str">
        <f>IF(A_remplir!L876&lt;&gt;0,A_remplir!L876,"")</f>
        <v/>
      </c>
      <c r="S863" s="9" t="str">
        <f t="shared" si="28"/>
        <v/>
      </c>
      <c r="T863" s="9" t="str">
        <f>IF(A_remplir!I876&lt;&gt;0,A_remplir!I876,"")</f>
        <v/>
      </c>
      <c r="U863" s="9"/>
      <c r="V863" s="39" t="str">
        <f>IF(BC863&lt;&gt;"",A_remplir!$B$6,"")</f>
        <v/>
      </c>
      <c r="W863" s="9"/>
      <c r="X863" s="9"/>
      <c r="Y863" s="9"/>
      <c r="Z863" s="9"/>
      <c r="AA863" s="9"/>
      <c r="AB863" s="9"/>
      <c r="AC863" s="9"/>
      <c r="AD863" s="9"/>
      <c r="AE863" s="9"/>
      <c r="AF863" s="9"/>
      <c r="AG863" s="9"/>
      <c r="AH863" s="9" t="str">
        <f>+IFERROR(VLOOKUP(AG863,DONNEES!M$6:$N862,2,0),"")</f>
        <v/>
      </c>
      <c r="AI863" s="9"/>
      <c r="AJ863" s="9" t="str">
        <f>IF(A_remplir!U876&lt;&gt;"",A_remplir!U876,"")</f>
        <v/>
      </c>
      <c r="AK863" s="9"/>
      <c r="AL863" s="9"/>
      <c r="AM863" s="9"/>
      <c r="AN863" s="9"/>
      <c r="AO863" s="9"/>
      <c r="AP863" s="9"/>
      <c r="AQ863" s="9"/>
      <c r="AR863" s="9"/>
      <c r="AS863" s="9"/>
      <c r="AT863" s="9"/>
      <c r="AU863" s="9"/>
      <c r="AV863" s="9"/>
      <c r="AW863" s="9"/>
      <c r="AX863" s="9"/>
      <c r="AY863" s="9"/>
      <c r="AZ863" s="9"/>
      <c r="BA863" s="9"/>
      <c r="BB863" s="9"/>
      <c r="BC863" s="44" t="str">
        <f>IF(AND(AC863&lt;&gt;"",AF863&lt;&gt;""),SUMPRODUCT((A_remplir!A876:A1865=A863)*A_remplir!D876:D1865),"")</f>
        <v/>
      </c>
      <c r="BD863" s="9"/>
      <c r="BE863" s="9"/>
      <c r="BF863" s="9"/>
      <c r="BG863" s="9"/>
      <c r="BH863" s="9"/>
      <c r="BI863" s="9"/>
      <c r="BJ863" s="9"/>
      <c r="BK863" s="9"/>
      <c r="BL863" s="9"/>
      <c r="BM863" s="9"/>
      <c r="BN863" s="9"/>
      <c r="BO863" s="9"/>
      <c r="BP863" s="9"/>
      <c r="BQ863" s="9"/>
      <c r="BR863" s="9"/>
      <c r="BS863" s="9"/>
      <c r="BT863" s="9"/>
      <c r="BU863" s="9"/>
      <c r="BV863" s="9"/>
      <c r="BW863" s="9"/>
      <c r="BX863" s="9"/>
      <c r="BY863" s="9"/>
      <c r="BZ863" s="9"/>
      <c r="CA863" s="9"/>
      <c r="CB863" s="9"/>
      <c r="CC863" s="9"/>
      <c r="CD863" s="9"/>
      <c r="CE863" s="9"/>
      <c r="CF863" s="9"/>
      <c r="CG863" s="9"/>
      <c r="CH863" s="9"/>
      <c r="CI863" s="9"/>
      <c r="CJ863" s="9"/>
      <c r="CK863" s="9"/>
      <c r="CL863" s="9"/>
      <c r="CM863" s="9" t="str">
        <f>IF(A_remplir!U876&lt;&gt;"",A_remplir!U876,"")</f>
        <v/>
      </c>
      <c r="CN863" s="9" t="str">
        <f>IF(A_remplir!W876&lt;&gt;"",A_remplir!W876,"")</f>
        <v/>
      </c>
      <c r="CO863" s="36" t="str">
        <f t="shared" si="27"/>
        <v/>
      </c>
    </row>
    <row r="864" spans="1:93" x14ac:dyDescent="0.25">
      <c r="A864" s="9"/>
      <c r="B864" s="9"/>
      <c r="C864" s="9"/>
      <c r="D864" s="9"/>
      <c r="E864" s="9"/>
      <c r="F864" s="9" t="str">
        <f>IF(A864&lt;&gt;"",A_remplir!$B$3,"")</f>
        <v/>
      </c>
      <c r="G864" s="9"/>
      <c r="H864" s="9" t="str">
        <f>IFERROR(VLOOKUP(G864,DONNEES!$C$2:$D$4,2,FALSE),"")</f>
        <v/>
      </c>
      <c r="I864" s="9"/>
      <c r="J864" s="9" t="str">
        <f>IFERROR(VLOOKUP(I864,DONNEES!$A$2:$B$4,2,FALSE),"")</f>
        <v/>
      </c>
      <c r="K864" s="9"/>
      <c r="L864" s="9"/>
      <c r="M864" s="9"/>
      <c r="N864" s="9" t="str">
        <f>IF(IF(A_remplir!B877&lt;&gt;0,A_remplir!B877,A_remplir!D877)=0,"",IF(A_remplir!B877&lt;&gt;0,A_remplir!B877,A_remplir!D877))</f>
        <v/>
      </c>
      <c r="O864" s="9"/>
      <c r="P864" s="9"/>
      <c r="Q864" s="9"/>
      <c r="R864" s="9" t="str">
        <f>IF(A_remplir!L877&lt;&gt;0,A_remplir!L877,"")</f>
        <v/>
      </c>
      <c r="S864" s="9" t="str">
        <f t="shared" si="28"/>
        <v/>
      </c>
      <c r="T864" s="9" t="str">
        <f>IF(A_remplir!I877&lt;&gt;0,A_remplir!I877,"")</f>
        <v/>
      </c>
      <c r="U864" s="9"/>
      <c r="V864" s="39" t="str">
        <f>IF(BC864&lt;&gt;"",A_remplir!$B$6,"")</f>
        <v/>
      </c>
      <c r="W864" s="9"/>
      <c r="X864" s="9"/>
      <c r="Y864" s="9"/>
      <c r="Z864" s="9"/>
      <c r="AA864" s="9"/>
      <c r="AB864" s="9"/>
      <c r="AC864" s="9"/>
      <c r="AD864" s="9"/>
      <c r="AE864" s="9"/>
      <c r="AF864" s="9"/>
      <c r="AG864" s="9"/>
      <c r="AH864" s="9" t="str">
        <f>+IFERROR(VLOOKUP(AG864,DONNEES!M$6:$N863,2,0),"")</f>
        <v/>
      </c>
      <c r="AI864" s="9"/>
      <c r="AJ864" s="9" t="str">
        <f>IF(A_remplir!U877&lt;&gt;"",A_remplir!U877,"")</f>
        <v/>
      </c>
      <c r="AK864" s="9"/>
      <c r="AL864" s="9"/>
      <c r="AM864" s="9"/>
      <c r="AN864" s="9"/>
      <c r="AO864" s="9"/>
      <c r="AP864" s="9"/>
      <c r="AQ864" s="9"/>
      <c r="AR864" s="9"/>
      <c r="AS864" s="9"/>
      <c r="AT864" s="9"/>
      <c r="AU864" s="9"/>
      <c r="AV864" s="9"/>
      <c r="AW864" s="9"/>
      <c r="AX864" s="9"/>
      <c r="AY864" s="9"/>
      <c r="AZ864" s="9"/>
      <c r="BA864" s="9"/>
      <c r="BB864" s="9"/>
      <c r="BC864" s="44" t="str">
        <f>IF(AND(AC864&lt;&gt;"",AF864&lt;&gt;""),SUMPRODUCT((A_remplir!A877:A1866=A864)*A_remplir!D877:D1866),"")</f>
        <v/>
      </c>
      <c r="BD864" s="9"/>
      <c r="BE864" s="9"/>
      <c r="BF864" s="9"/>
      <c r="BG864" s="9"/>
      <c r="BH864" s="9"/>
      <c r="BI864" s="9"/>
      <c r="BJ864" s="9"/>
      <c r="BK864" s="9"/>
      <c r="BL864" s="9"/>
      <c r="BM864" s="9"/>
      <c r="BN864" s="9"/>
      <c r="BO864" s="9"/>
      <c r="BP864" s="9"/>
      <c r="BQ864" s="9"/>
      <c r="BR864" s="9"/>
      <c r="BS864" s="9"/>
      <c r="BT864" s="9"/>
      <c r="BU864" s="9"/>
      <c r="BV864" s="9"/>
      <c r="BW864" s="9"/>
      <c r="BX864" s="9"/>
      <c r="BY864" s="9"/>
      <c r="BZ864" s="9"/>
      <c r="CA864" s="9"/>
      <c r="CB864" s="9"/>
      <c r="CC864" s="9"/>
      <c r="CD864" s="9"/>
      <c r="CE864" s="9"/>
      <c r="CF864" s="9"/>
      <c r="CG864" s="9"/>
      <c r="CH864" s="9"/>
      <c r="CI864" s="9"/>
      <c r="CJ864" s="9"/>
      <c r="CK864" s="9"/>
      <c r="CL864" s="9"/>
      <c r="CM864" s="9" t="str">
        <f>IF(A_remplir!U877&lt;&gt;"",A_remplir!U877,"")</f>
        <v/>
      </c>
      <c r="CN864" s="9" t="str">
        <f>IF(A_remplir!W877&lt;&gt;"",A_remplir!W877,"")</f>
        <v/>
      </c>
      <c r="CO864" s="36" t="str">
        <f t="shared" si="27"/>
        <v/>
      </c>
    </row>
    <row r="865" spans="1:93" x14ac:dyDescent="0.25">
      <c r="A865" s="9"/>
      <c r="B865" s="9"/>
      <c r="C865" s="9"/>
      <c r="D865" s="9"/>
      <c r="E865" s="9"/>
      <c r="F865" s="9" t="str">
        <f>IF(A865&lt;&gt;"",A_remplir!$B$3,"")</f>
        <v/>
      </c>
      <c r="G865" s="9"/>
      <c r="H865" s="9" t="str">
        <f>IFERROR(VLOOKUP(G865,DONNEES!$C$2:$D$4,2,FALSE),"")</f>
        <v/>
      </c>
      <c r="I865" s="9"/>
      <c r="J865" s="9" t="str">
        <f>IFERROR(VLOOKUP(I865,DONNEES!$A$2:$B$4,2,FALSE),"")</f>
        <v/>
      </c>
      <c r="K865" s="9"/>
      <c r="L865" s="9"/>
      <c r="M865" s="9"/>
      <c r="N865" s="9" t="str">
        <f>IF(IF(A_remplir!B878&lt;&gt;0,A_remplir!B878,A_remplir!D878)=0,"",IF(A_remplir!B878&lt;&gt;0,A_remplir!B878,A_remplir!D878))</f>
        <v/>
      </c>
      <c r="O865" s="9"/>
      <c r="P865" s="9"/>
      <c r="Q865" s="9"/>
      <c r="R865" s="9" t="str">
        <f>IF(A_remplir!L878&lt;&gt;0,A_remplir!L878,"")</f>
        <v/>
      </c>
      <c r="S865" s="9" t="str">
        <f t="shared" si="28"/>
        <v/>
      </c>
      <c r="T865" s="9" t="str">
        <f>IF(A_remplir!I878&lt;&gt;0,A_remplir!I878,"")</f>
        <v/>
      </c>
      <c r="U865" s="9"/>
      <c r="V865" s="39" t="str">
        <f>IF(BC865&lt;&gt;"",A_remplir!$B$6,"")</f>
        <v/>
      </c>
      <c r="W865" s="9"/>
      <c r="X865" s="9"/>
      <c r="Y865" s="9"/>
      <c r="Z865" s="9"/>
      <c r="AA865" s="9"/>
      <c r="AB865" s="9"/>
      <c r="AC865" s="9"/>
      <c r="AD865" s="9"/>
      <c r="AE865" s="9"/>
      <c r="AF865" s="9"/>
      <c r="AG865" s="9"/>
      <c r="AH865" s="9" t="str">
        <f>+IFERROR(VLOOKUP(AG865,DONNEES!M$6:$N864,2,0),"")</f>
        <v/>
      </c>
      <c r="AI865" s="9"/>
      <c r="AJ865" s="9" t="str">
        <f>IF(A_remplir!U878&lt;&gt;"",A_remplir!U878,"")</f>
        <v/>
      </c>
      <c r="AK865" s="9"/>
      <c r="AL865" s="9"/>
      <c r="AM865" s="9"/>
      <c r="AN865" s="9"/>
      <c r="AO865" s="9"/>
      <c r="AP865" s="9"/>
      <c r="AQ865" s="9"/>
      <c r="AR865" s="9"/>
      <c r="AS865" s="9"/>
      <c r="AT865" s="9"/>
      <c r="AU865" s="9"/>
      <c r="AV865" s="9"/>
      <c r="AW865" s="9"/>
      <c r="AX865" s="9"/>
      <c r="AY865" s="9"/>
      <c r="AZ865" s="9"/>
      <c r="BA865" s="9"/>
      <c r="BB865" s="9"/>
      <c r="BC865" s="44" t="str">
        <f>IF(AND(AC865&lt;&gt;"",AF865&lt;&gt;""),SUMPRODUCT((A_remplir!A878:A1867=A865)*A_remplir!D878:D1867),"")</f>
        <v/>
      </c>
      <c r="BD865" s="9"/>
      <c r="BE865" s="9"/>
      <c r="BF865" s="9"/>
      <c r="BG865" s="9"/>
      <c r="BH865" s="9"/>
      <c r="BI865" s="9"/>
      <c r="BJ865" s="9"/>
      <c r="BK865" s="9"/>
      <c r="BL865" s="9"/>
      <c r="BM865" s="9"/>
      <c r="BN865" s="9"/>
      <c r="BO865" s="9"/>
      <c r="BP865" s="9"/>
      <c r="BQ865" s="9"/>
      <c r="BR865" s="9"/>
      <c r="BS865" s="9"/>
      <c r="BT865" s="9"/>
      <c r="BU865" s="9"/>
      <c r="BV865" s="9"/>
      <c r="BW865" s="9"/>
      <c r="BX865" s="9"/>
      <c r="BY865" s="9"/>
      <c r="BZ865" s="9"/>
      <c r="CA865" s="9"/>
      <c r="CB865" s="9"/>
      <c r="CC865" s="9"/>
      <c r="CD865" s="9"/>
      <c r="CE865" s="9"/>
      <c r="CF865" s="9"/>
      <c r="CG865" s="9"/>
      <c r="CH865" s="9"/>
      <c r="CI865" s="9"/>
      <c r="CJ865" s="9"/>
      <c r="CK865" s="9"/>
      <c r="CL865" s="9"/>
      <c r="CM865" s="9" t="str">
        <f>IF(A_remplir!U878&lt;&gt;"",A_remplir!U878,"")</f>
        <v/>
      </c>
      <c r="CN865" s="9" t="str">
        <f>IF(A_remplir!W878&lt;&gt;"",A_remplir!W878,"")</f>
        <v/>
      </c>
      <c r="CO865" s="36" t="str">
        <f t="shared" si="27"/>
        <v/>
      </c>
    </row>
    <row r="866" spans="1:93" x14ac:dyDescent="0.25">
      <c r="A866" s="9"/>
      <c r="B866" s="9"/>
      <c r="C866" s="9"/>
      <c r="D866" s="9"/>
      <c r="E866" s="9"/>
      <c r="F866" s="9" t="str">
        <f>IF(A866&lt;&gt;"",A_remplir!$B$3,"")</f>
        <v/>
      </c>
      <c r="G866" s="9"/>
      <c r="H866" s="9" t="str">
        <f>IFERROR(VLOOKUP(G866,DONNEES!$C$2:$D$4,2,FALSE),"")</f>
        <v/>
      </c>
      <c r="I866" s="9"/>
      <c r="J866" s="9" t="str">
        <f>IFERROR(VLOOKUP(I866,DONNEES!$A$2:$B$4,2,FALSE),"")</f>
        <v/>
      </c>
      <c r="K866" s="9"/>
      <c r="L866" s="9"/>
      <c r="M866" s="9"/>
      <c r="N866" s="9" t="str">
        <f>IF(IF(A_remplir!B879&lt;&gt;0,A_remplir!B879,A_remplir!D879)=0,"",IF(A_remplir!B879&lt;&gt;0,A_remplir!B879,A_remplir!D879))</f>
        <v/>
      </c>
      <c r="O866" s="9"/>
      <c r="P866" s="9"/>
      <c r="Q866" s="9"/>
      <c r="R866" s="9" t="str">
        <f>IF(A_remplir!L879&lt;&gt;0,A_remplir!L879,"")</f>
        <v/>
      </c>
      <c r="S866" s="9" t="str">
        <f t="shared" si="28"/>
        <v/>
      </c>
      <c r="T866" s="9" t="str">
        <f>IF(A_remplir!I879&lt;&gt;0,A_remplir!I879,"")</f>
        <v/>
      </c>
      <c r="U866" s="9"/>
      <c r="V866" s="39" t="str">
        <f>IF(BC866&lt;&gt;"",A_remplir!$B$6,"")</f>
        <v/>
      </c>
      <c r="W866" s="9"/>
      <c r="X866" s="9"/>
      <c r="Y866" s="9"/>
      <c r="Z866" s="9"/>
      <c r="AA866" s="9"/>
      <c r="AB866" s="9"/>
      <c r="AC866" s="9"/>
      <c r="AD866" s="9"/>
      <c r="AE866" s="9"/>
      <c r="AF866" s="9"/>
      <c r="AG866" s="9"/>
      <c r="AH866" s="9" t="str">
        <f>+IFERROR(VLOOKUP(AG866,DONNEES!M$6:$N865,2,0),"")</f>
        <v/>
      </c>
      <c r="AI866" s="9"/>
      <c r="AJ866" s="9" t="str">
        <f>IF(A_remplir!U879&lt;&gt;"",A_remplir!U879,"")</f>
        <v/>
      </c>
      <c r="AK866" s="9"/>
      <c r="AL866" s="9"/>
      <c r="AM866" s="9"/>
      <c r="AN866" s="9"/>
      <c r="AO866" s="9"/>
      <c r="AP866" s="9"/>
      <c r="AQ866" s="9"/>
      <c r="AR866" s="9"/>
      <c r="AS866" s="9"/>
      <c r="AT866" s="9"/>
      <c r="AU866" s="9"/>
      <c r="AV866" s="9"/>
      <c r="AW866" s="9"/>
      <c r="AX866" s="9"/>
      <c r="AY866" s="9"/>
      <c r="AZ866" s="9"/>
      <c r="BA866" s="9"/>
      <c r="BB866" s="9"/>
      <c r="BC866" s="44" t="str">
        <f>IF(AND(AC866&lt;&gt;"",AF866&lt;&gt;""),SUMPRODUCT((A_remplir!A879:A1868=A866)*A_remplir!D879:D1868),"")</f>
        <v/>
      </c>
      <c r="BD866" s="9"/>
      <c r="BE866" s="9"/>
      <c r="BF866" s="9"/>
      <c r="BG866" s="9"/>
      <c r="BH866" s="9"/>
      <c r="BI866" s="9"/>
      <c r="BJ866" s="9"/>
      <c r="BK866" s="9"/>
      <c r="BL866" s="9"/>
      <c r="BM866" s="9"/>
      <c r="BN866" s="9"/>
      <c r="BO866" s="9"/>
      <c r="BP866" s="9"/>
      <c r="BQ866" s="9"/>
      <c r="BR866" s="9"/>
      <c r="BS866" s="9"/>
      <c r="BT866" s="9"/>
      <c r="BU866" s="9"/>
      <c r="BV866" s="9"/>
      <c r="BW866" s="9"/>
      <c r="BX866" s="9"/>
      <c r="BY866" s="9"/>
      <c r="BZ866" s="9"/>
      <c r="CA866" s="9"/>
      <c r="CB866" s="9"/>
      <c r="CC866" s="9"/>
      <c r="CD866" s="9"/>
      <c r="CE866" s="9"/>
      <c r="CF866" s="9"/>
      <c r="CG866" s="9"/>
      <c r="CH866" s="9"/>
      <c r="CI866" s="9"/>
      <c r="CJ866" s="9"/>
      <c r="CK866" s="9"/>
      <c r="CL866" s="9"/>
      <c r="CM866" s="9" t="str">
        <f>IF(A_remplir!U879&lt;&gt;"",A_remplir!U879,"")</f>
        <v/>
      </c>
      <c r="CN866" s="9" t="str">
        <f>IF(A_remplir!W879&lt;&gt;"",A_remplir!W879,"")</f>
        <v/>
      </c>
      <c r="CO866" s="36" t="str">
        <f t="shared" si="27"/>
        <v/>
      </c>
    </row>
    <row r="867" spans="1:93" x14ac:dyDescent="0.25">
      <c r="A867" s="9"/>
      <c r="B867" s="9"/>
      <c r="C867" s="9"/>
      <c r="D867" s="9"/>
      <c r="E867" s="9"/>
      <c r="F867" s="9" t="str">
        <f>IF(A867&lt;&gt;"",A_remplir!$B$3,"")</f>
        <v/>
      </c>
      <c r="G867" s="9"/>
      <c r="H867" s="9" t="str">
        <f>IFERROR(VLOOKUP(G867,DONNEES!$C$2:$D$4,2,FALSE),"")</f>
        <v/>
      </c>
      <c r="I867" s="9"/>
      <c r="J867" s="9" t="str">
        <f>IFERROR(VLOOKUP(I867,DONNEES!$A$2:$B$4,2,FALSE),"")</f>
        <v/>
      </c>
      <c r="K867" s="9"/>
      <c r="L867" s="9"/>
      <c r="M867" s="9"/>
      <c r="N867" s="9" t="str">
        <f>IF(IF(A_remplir!B880&lt;&gt;0,A_remplir!B880,A_remplir!D880)=0,"",IF(A_remplir!B880&lt;&gt;0,A_remplir!B880,A_remplir!D880))</f>
        <v/>
      </c>
      <c r="O867" s="9"/>
      <c r="P867" s="9"/>
      <c r="Q867" s="9"/>
      <c r="R867" s="9" t="str">
        <f>IF(A_remplir!L880&lt;&gt;0,A_remplir!L880,"")</f>
        <v/>
      </c>
      <c r="S867" s="9" t="str">
        <f t="shared" si="28"/>
        <v/>
      </c>
      <c r="T867" s="9" t="str">
        <f>IF(A_remplir!I880&lt;&gt;0,A_remplir!I880,"")</f>
        <v/>
      </c>
      <c r="U867" s="9"/>
      <c r="V867" s="39" t="str">
        <f>IF(BC867&lt;&gt;"",A_remplir!$B$6,"")</f>
        <v/>
      </c>
      <c r="W867" s="9"/>
      <c r="X867" s="9"/>
      <c r="Y867" s="9"/>
      <c r="Z867" s="9"/>
      <c r="AA867" s="9"/>
      <c r="AB867" s="9"/>
      <c r="AC867" s="9"/>
      <c r="AD867" s="9"/>
      <c r="AE867" s="9"/>
      <c r="AF867" s="9"/>
      <c r="AG867" s="9"/>
      <c r="AH867" s="9" t="str">
        <f>+IFERROR(VLOOKUP(AG867,DONNEES!M$6:$N866,2,0),"")</f>
        <v/>
      </c>
      <c r="AI867" s="9"/>
      <c r="AJ867" s="9" t="str">
        <f>IF(A_remplir!U880&lt;&gt;"",A_remplir!U880,"")</f>
        <v/>
      </c>
      <c r="AK867" s="9"/>
      <c r="AL867" s="9"/>
      <c r="AM867" s="9"/>
      <c r="AN867" s="9"/>
      <c r="AO867" s="9"/>
      <c r="AP867" s="9"/>
      <c r="AQ867" s="9"/>
      <c r="AR867" s="9"/>
      <c r="AS867" s="9"/>
      <c r="AT867" s="9"/>
      <c r="AU867" s="9"/>
      <c r="AV867" s="9"/>
      <c r="AW867" s="9"/>
      <c r="AX867" s="9"/>
      <c r="AY867" s="9"/>
      <c r="AZ867" s="9"/>
      <c r="BA867" s="9"/>
      <c r="BB867" s="9"/>
      <c r="BC867" s="44" t="str">
        <f>IF(AND(AC867&lt;&gt;"",AF867&lt;&gt;""),SUMPRODUCT((A_remplir!A880:A1869=A867)*A_remplir!D880:D1869),"")</f>
        <v/>
      </c>
      <c r="BD867" s="9"/>
      <c r="BE867" s="9"/>
      <c r="BF867" s="9"/>
      <c r="BG867" s="9"/>
      <c r="BH867" s="9"/>
      <c r="BI867" s="9"/>
      <c r="BJ867" s="9"/>
      <c r="BK867" s="9"/>
      <c r="BL867" s="9"/>
      <c r="BM867" s="9"/>
      <c r="BN867" s="9"/>
      <c r="BO867" s="9"/>
      <c r="BP867" s="9"/>
      <c r="BQ867" s="9"/>
      <c r="BR867" s="9"/>
      <c r="BS867" s="9"/>
      <c r="BT867" s="9"/>
      <c r="BU867" s="9"/>
      <c r="BV867" s="9"/>
      <c r="BW867" s="9"/>
      <c r="BX867" s="9"/>
      <c r="BY867" s="9"/>
      <c r="BZ867" s="9"/>
      <c r="CA867" s="9"/>
      <c r="CB867" s="9"/>
      <c r="CC867" s="9"/>
      <c r="CD867" s="9"/>
      <c r="CE867" s="9"/>
      <c r="CF867" s="9"/>
      <c r="CG867" s="9"/>
      <c r="CH867" s="9"/>
      <c r="CI867" s="9"/>
      <c r="CJ867" s="9"/>
      <c r="CK867" s="9"/>
      <c r="CL867" s="9"/>
      <c r="CM867" s="9" t="str">
        <f>IF(A_remplir!U880&lt;&gt;"",A_remplir!U880,"")</f>
        <v/>
      </c>
      <c r="CN867" s="9" t="str">
        <f>IF(A_remplir!W880&lt;&gt;"",A_remplir!W880,"")</f>
        <v/>
      </c>
      <c r="CO867" s="36" t="str">
        <f t="shared" si="27"/>
        <v/>
      </c>
    </row>
    <row r="868" spans="1:93" x14ac:dyDescent="0.25">
      <c r="A868" s="9"/>
      <c r="B868" s="9"/>
      <c r="C868" s="9"/>
      <c r="D868" s="9"/>
      <c r="E868" s="9"/>
      <c r="F868" s="9" t="str">
        <f>IF(A868&lt;&gt;"",A_remplir!$B$3,"")</f>
        <v/>
      </c>
      <c r="G868" s="9"/>
      <c r="H868" s="9" t="str">
        <f>IFERROR(VLOOKUP(G868,DONNEES!$C$2:$D$4,2,FALSE),"")</f>
        <v/>
      </c>
      <c r="I868" s="9"/>
      <c r="J868" s="9" t="str">
        <f>IFERROR(VLOOKUP(I868,DONNEES!$A$2:$B$4,2,FALSE),"")</f>
        <v/>
      </c>
      <c r="K868" s="9"/>
      <c r="L868" s="9"/>
      <c r="M868" s="9"/>
      <c r="N868" s="9" t="str">
        <f>IF(IF(A_remplir!B881&lt;&gt;0,A_remplir!B881,A_remplir!D881)=0,"",IF(A_remplir!B881&lt;&gt;0,A_remplir!B881,A_remplir!D881))</f>
        <v/>
      </c>
      <c r="O868" s="9"/>
      <c r="P868" s="9"/>
      <c r="Q868" s="9"/>
      <c r="R868" s="9" t="str">
        <f>IF(A_remplir!L881&lt;&gt;0,A_remplir!L881,"")</f>
        <v/>
      </c>
      <c r="S868" s="9" t="str">
        <f t="shared" si="28"/>
        <v/>
      </c>
      <c r="T868" s="9" t="str">
        <f>IF(A_remplir!I881&lt;&gt;0,A_remplir!I881,"")</f>
        <v/>
      </c>
      <c r="U868" s="9"/>
      <c r="V868" s="39" t="str">
        <f>IF(BC868&lt;&gt;"",A_remplir!$B$6,"")</f>
        <v/>
      </c>
      <c r="W868" s="9"/>
      <c r="X868" s="9"/>
      <c r="Y868" s="9"/>
      <c r="Z868" s="9"/>
      <c r="AA868" s="9"/>
      <c r="AB868" s="9"/>
      <c r="AC868" s="9"/>
      <c r="AD868" s="9"/>
      <c r="AE868" s="9"/>
      <c r="AF868" s="9"/>
      <c r="AG868" s="9"/>
      <c r="AH868" s="9" t="str">
        <f>+IFERROR(VLOOKUP(AG868,DONNEES!M$6:$N867,2,0),"")</f>
        <v/>
      </c>
      <c r="AI868" s="9"/>
      <c r="AJ868" s="9" t="str">
        <f>IF(A_remplir!U881&lt;&gt;"",A_remplir!U881,"")</f>
        <v/>
      </c>
      <c r="AK868" s="9"/>
      <c r="AL868" s="9"/>
      <c r="AM868" s="9"/>
      <c r="AN868" s="9"/>
      <c r="AO868" s="9"/>
      <c r="AP868" s="9"/>
      <c r="AQ868" s="9"/>
      <c r="AR868" s="9"/>
      <c r="AS868" s="9"/>
      <c r="AT868" s="9"/>
      <c r="AU868" s="9"/>
      <c r="AV868" s="9"/>
      <c r="AW868" s="9"/>
      <c r="AX868" s="9"/>
      <c r="AY868" s="9"/>
      <c r="AZ868" s="9"/>
      <c r="BA868" s="9"/>
      <c r="BB868" s="9"/>
      <c r="BC868" s="44" t="str">
        <f>IF(AND(AC868&lt;&gt;"",AF868&lt;&gt;""),SUMPRODUCT((A_remplir!A881:A1870=A868)*A_remplir!D881:D1870),"")</f>
        <v/>
      </c>
      <c r="BD868" s="9"/>
      <c r="BE868" s="9"/>
      <c r="BF868" s="9"/>
      <c r="BG868" s="9"/>
      <c r="BH868" s="9"/>
      <c r="BI868" s="9"/>
      <c r="BJ868" s="9"/>
      <c r="BK868" s="9"/>
      <c r="BL868" s="9"/>
      <c r="BM868" s="9"/>
      <c r="BN868" s="9"/>
      <c r="BO868" s="9"/>
      <c r="BP868" s="9"/>
      <c r="BQ868" s="9"/>
      <c r="BR868" s="9"/>
      <c r="BS868" s="9"/>
      <c r="BT868" s="9"/>
      <c r="BU868" s="9"/>
      <c r="BV868" s="9"/>
      <c r="BW868" s="9"/>
      <c r="BX868" s="9"/>
      <c r="BY868" s="9"/>
      <c r="BZ868" s="9"/>
      <c r="CA868" s="9"/>
      <c r="CB868" s="9"/>
      <c r="CC868" s="9"/>
      <c r="CD868" s="9"/>
      <c r="CE868" s="9"/>
      <c r="CF868" s="9"/>
      <c r="CG868" s="9"/>
      <c r="CH868" s="9"/>
      <c r="CI868" s="9"/>
      <c r="CJ868" s="9"/>
      <c r="CK868" s="9"/>
      <c r="CL868" s="9"/>
      <c r="CM868" s="9" t="str">
        <f>IF(A_remplir!U881&lt;&gt;"",A_remplir!U881,"")</f>
        <v/>
      </c>
      <c r="CN868" s="9" t="str">
        <f>IF(A_remplir!W881&lt;&gt;"",A_remplir!W881,"")</f>
        <v/>
      </c>
      <c r="CO868" s="36" t="str">
        <f t="shared" si="27"/>
        <v/>
      </c>
    </row>
    <row r="869" spans="1:93" x14ac:dyDescent="0.25">
      <c r="A869" s="9"/>
      <c r="B869" s="9"/>
      <c r="C869" s="9"/>
      <c r="D869" s="9"/>
      <c r="E869" s="9"/>
      <c r="F869" s="9" t="str">
        <f>IF(A869&lt;&gt;"",A_remplir!$B$3,"")</f>
        <v/>
      </c>
      <c r="G869" s="9"/>
      <c r="H869" s="9" t="str">
        <f>IFERROR(VLOOKUP(G869,DONNEES!$C$2:$D$4,2,FALSE),"")</f>
        <v/>
      </c>
      <c r="I869" s="9"/>
      <c r="J869" s="9" t="str">
        <f>IFERROR(VLOOKUP(I869,DONNEES!$A$2:$B$4,2,FALSE),"")</f>
        <v/>
      </c>
      <c r="K869" s="9"/>
      <c r="L869" s="9"/>
      <c r="M869" s="9"/>
      <c r="N869" s="9" t="str">
        <f>IF(IF(A_remplir!B882&lt;&gt;0,A_remplir!B882,A_remplir!D882)=0,"",IF(A_remplir!B882&lt;&gt;0,A_remplir!B882,A_remplir!D882))</f>
        <v/>
      </c>
      <c r="O869" s="9"/>
      <c r="P869" s="9"/>
      <c r="Q869" s="9"/>
      <c r="R869" s="9" t="str">
        <f>IF(A_remplir!L882&lt;&gt;0,A_remplir!L882,"")</f>
        <v/>
      </c>
      <c r="S869" s="9" t="str">
        <f t="shared" si="28"/>
        <v/>
      </c>
      <c r="T869" s="9" t="str">
        <f>IF(A_remplir!I882&lt;&gt;0,A_remplir!I882,"")</f>
        <v/>
      </c>
      <c r="U869" s="9"/>
      <c r="V869" s="39" t="str">
        <f>IF(BC869&lt;&gt;"",A_remplir!$B$6,"")</f>
        <v/>
      </c>
      <c r="W869" s="9"/>
      <c r="X869" s="9"/>
      <c r="Y869" s="9"/>
      <c r="Z869" s="9"/>
      <c r="AA869" s="9"/>
      <c r="AB869" s="9"/>
      <c r="AC869" s="9"/>
      <c r="AD869" s="9"/>
      <c r="AE869" s="9"/>
      <c r="AF869" s="9"/>
      <c r="AG869" s="9"/>
      <c r="AH869" s="9" t="str">
        <f>+IFERROR(VLOOKUP(AG869,DONNEES!M$6:$N868,2,0),"")</f>
        <v/>
      </c>
      <c r="AI869" s="9"/>
      <c r="AJ869" s="9" t="str">
        <f>IF(A_remplir!U882&lt;&gt;"",A_remplir!U882,"")</f>
        <v/>
      </c>
      <c r="AK869" s="9"/>
      <c r="AL869" s="9"/>
      <c r="AM869" s="9"/>
      <c r="AN869" s="9"/>
      <c r="AO869" s="9"/>
      <c r="AP869" s="9"/>
      <c r="AQ869" s="9"/>
      <c r="AR869" s="9"/>
      <c r="AS869" s="9"/>
      <c r="AT869" s="9"/>
      <c r="AU869" s="9"/>
      <c r="AV869" s="9"/>
      <c r="AW869" s="9"/>
      <c r="AX869" s="9"/>
      <c r="AY869" s="9"/>
      <c r="AZ869" s="9"/>
      <c r="BA869" s="9"/>
      <c r="BB869" s="9"/>
      <c r="BC869" s="44" t="str">
        <f>IF(AND(AC869&lt;&gt;"",AF869&lt;&gt;""),SUMPRODUCT((A_remplir!A882:A1871=A869)*A_remplir!D882:D1871),"")</f>
        <v/>
      </c>
      <c r="BD869" s="9"/>
      <c r="BE869" s="9"/>
      <c r="BF869" s="9"/>
      <c r="BG869" s="9"/>
      <c r="BH869" s="9"/>
      <c r="BI869" s="9"/>
      <c r="BJ869" s="9"/>
      <c r="BK869" s="9"/>
      <c r="BL869" s="9"/>
      <c r="BM869" s="9"/>
      <c r="BN869" s="9"/>
      <c r="BO869" s="9"/>
      <c r="BP869" s="9"/>
      <c r="BQ869" s="9"/>
      <c r="BR869" s="9"/>
      <c r="BS869" s="9"/>
      <c r="BT869" s="9"/>
      <c r="BU869" s="9"/>
      <c r="BV869" s="9"/>
      <c r="BW869" s="9"/>
      <c r="BX869" s="9"/>
      <c r="BY869" s="9"/>
      <c r="BZ869" s="9"/>
      <c r="CA869" s="9"/>
      <c r="CB869" s="9"/>
      <c r="CC869" s="9"/>
      <c r="CD869" s="9"/>
      <c r="CE869" s="9"/>
      <c r="CF869" s="9"/>
      <c r="CG869" s="9"/>
      <c r="CH869" s="9"/>
      <c r="CI869" s="9"/>
      <c r="CJ869" s="9"/>
      <c r="CK869" s="9"/>
      <c r="CL869" s="9"/>
      <c r="CM869" s="9" t="str">
        <f>IF(A_remplir!U882&lt;&gt;"",A_remplir!U882,"")</f>
        <v/>
      </c>
      <c r="CN869" s="9" t="str">
        <f>IF(A_remplir!W882&lt;&gt;"",A_remplir!W882,"")</f>
        <v/>
      </c>
      <c r="CO869" s="36" t="str">
        <f t="shared" si="27"/>
        <v/>
      </c>
    </row>
    <row r="870" spans="1:93" x14ac:dyDescent="0.25">
      <c r="A870" s="9"/>
      <c r="B870" s="9"/>
      <c r="C870" s="9"/>
      <c r="D870" s="9"/>
      <c r="E870" s="9"/>
      <c r="F870" s="9" t="str">
        <f>IF(A870&lt;&gt;"",A_remplir!$B$3,"")</f>
        <v/>
      </c>
      <c r="G870" s="9"/>
      <c r="H870" s="9" t="str">
        <f>IFERROR(VLOOKUP(G870,DONNEES!$C$2:$D$4,2,FALSE),"")</f>
        <v/>
      </c>
      <c r="I870" s="9"/>
      <c r="J870" s="9" t="str">
        <f>IFERROR(VLOOKUP(I870,DONNEES!$A$2:$B$4,2,FALSE),"")</f>
        <v/>
      </c>
      <c r="K870" s="9"/>
      <c r="L870" s="9"/>
      <c r="M870" s="9"/>
      <c r="N870" s="9" t="str">
        <f>IF(IF(A_remplir!B883&lt;&gt;0,A_remplir!B883,A_remplir!D883)=0,"",IF(A_remplir!B883&lt;&gt;0,A_remplir!B883,A_remplir!D883))</f>
        <v/>
      </c>
      <c r="O870" s="9"/>
      <c r="P870" s="9"/>
      <c r="Q870" s="9"/>
      <c r="R870" s="9" t="str">
        <f>IF(A_remplir!L883&lt;&gt;0,A_remplir!L883,"")</f>
        <v/>
      </c>
      <c r="S870" s="9" t="str">
        <f t="shared" si="28"/>
        <v/>
      </c>
      <c r="T870" s="9" t="str">
        <f>IF(A_remplir!I883&lt;&gt;0,A_remplir!I883,"")</f>
        <v/>
      </c>
      <c r="U870" s="9"/>
      <c r="V870" s="39" t="str">
        <f>IF(BC870&lt;&gt;"",A_remplir!$B$6,"")</f>
        <v/>
      </c>
      <c r="W870" s="9"/>
      <c r="X870" s="9"/>
      <c r="Y870" s="9"/>
      <c r="Z870" s="9"/>
      <c r="AA870" s="9"/>
      <c r="AB870" s="9"/>
      <c r="AC870" s="9"/>
      <c r="AD870" s="9"/>
      <c r="AE870" s="9"/>
      <c r="AF870" s="9"/>
      <c r="AG870" s="9"/>
      <c r="AH870" s="9" t="str">
        <f>+IFERROR(VLOOKUP(AG870,DONNEES!M$6:$N869,2,0),"")</f>
        <v/>
      </c>
      <c r="AI870" s="9"/>
      <c r="AJ870" s="9" t="str">
        <f>IF(A_remplir!U883&lt;&gt;"",A_remplir!U883,"")</f>
        <v/>
      </c>
      <c r="AK870" s="9"/>
      <c r="AL870" s="9"/>
      <c r="AM870" s="9"/>
      <c r="AN870" s="9"/>
      <c r="AO870" s="9"/>
      <c r="AP870" s="9"/>
      <c r="AQ870" s="9"/>
      <c r="AR870" s="9"/>
      <c r="AS870" s="9"/>
      <c r="AT870" s="9"/>
      <c r="AU870" s="9"/>
      <c r="AV870" s="9"/>
      <c r="AW870" s="9"/>
      <c r="AX870" s="9"/>
      <c r="AY870" s="9"/>
      <c r="AZ870" s="9"/>
      <c r="BA870" s="9"/>
      <c r="BB870" s="9"/>
      <c r="BC870" s="44" t="str">
        <f>IF(AND(AC870&lt;&gt;"",AF870&lt;&gt;""),SUMPRODUCT((A_remplir!A883:A1872=A870)*A_remplir!D883:D1872),"")</f>
        <v/>
      </c>
      <c r="BD870" s="9"/>
      <c r="BE870" s="9"/>
      <c r="BF870" s="9"/>
      <c r="BG870" s="9"/>
      <c r="BH870" s="9"/>
      <c r="BI870" s="9"/>
      <c r="BJ870" s="9"/>
      <c r="BK870" s="9"/>
      <c r="BL870" s="9"/>
      <c r="BM870" s="9"/>
      <c r="BN870" s="9"/>
      <c r="BO870" s="9"/>
      <c r="BP870" s="9"/>
      <c r="BQ870" s="9"/>
      <c r="BR870" s="9"/>
      <c r="BS870" s="9"/>
      <c r="BT870" s="9"/>
      <c r="BU870" s="9"/>
      <c r="BV870" s="9"/>
      <c r="BW870" s="9"/>
      <c r="BX870" s="9"/>
      <c r="BY870" s="9"/>
      <c r="BZ870" s="9"/>
      <c r="CA870" s="9"/>
      <c r="CB870" s="9"/>
      <c r="CC870" s="9"/>
      <c r="CD870" s="9"/>
      <c r="CE870" s="9"/>
      <c r="CF870" s="9"/>
      <c r="CG870" s="9"/>
      <c r="CH870" s="9"/>
      <c r="CI870" s="9"/>
      <c r="CJ870" s="9"/>
      <c r="CK870" s="9"/>
      <c r="CL870" s="9"/>
      <c r="CM870" s="9" t="str">
        <f>IF(A_remplir!U883&lt;&gt;"",A_remplir!U883,"")</f>
        <v/>
      </c>
      <c r="CN870" s="9" t="str">
        <f>IF(A_remplir!W883&lt;&gt;"",A_remplir!W883,"")</f>
        <v/>
      </c>
      <c r="CO870" s="36" t="str">
        <f t="shared" si="27"/>
        <v/>
      </c>
    </row>
    <row r="871" spans="1:93" x14ac:dyDescent="0.25">
      <c r="A871" s="9"/>
      <c r="B871" s="9"/>
      <c r="C871" s="9"/>
      <c r="D871" s="9"/>
      <c r="E871" s="9"/>
      <c r="F871" s="9" t="str">
        <f>IF(A871&lt;&gt;"",A_remplir!$B$3,"")</f>
        <v/>
      </c>
      <c r="G871" s="9"/>
      <c r="H871" s="9" t="str">
        <f>IFERROR(VLOOKUP(G871,DONNEES!$C$2:$D$4,2,FALSE),"")</f>
        <v/>
      </c>
      <c r="I871" s="9"/>
      <c r="J871" s="9" t="str">
        <f>IFERROR(VLOOKUP(I871,DONNEES!$A$2:$B$4,2,FALSE),"")</f>
        <v/>
      </c>
      <c r="K871" s="9"/>
      <c r="L871" s="9"/>
      <c r="M871" s="9"/>
      <c r="N871" s="9" t="str">
        <f>IF(IF(A_remplir!B884&lt;&gt;0,A_remplir!B884,A_remplir!D884)=0,"",IF(A_remplir!B884&lt;&gt;0,A_remplir!B884,A_remplir!D884))</f>
        <v/>
      </c>
      <c r="O871" s="9"/>
      <c r="P871" s="9"/>
      <c r="Q871" s="9"/>
      <c r="R871" s="9" t="str">
        <f>IF(A_remplir!L884&lt;&gt;0,A_remplir!L884,"")</f>
        <v/>
      </c>
      <c r="S871" s="9" t="str">
        <f t="shared" si="28"/>
        <v/>
      </c>
      <c r="T871" s="9" t="str">
        <f>IF(A_remplir!I884&lt;&gt;0,A_remplir!I884,"")</f>
        <v/>
      </c>
      <c r="U871" s="9"/>
      <c r="V871" s="39" t="str">
        <f>IF(BC871&lt;&gt;"",A_remplir!$B$6,"")</f>
        <v/>
      </c>
      <c r="W871" s="9"/>
      <c r="X871" s="9"/>
      <c r="Y871" s="9"/>
      <c r="Z871" s="9"/>
      <c r="AA871" s="9"/>
      <c r="AB871" s="9"/>
      <c r="AC871" s="9"/>
      <c r="AD871" s="9"/>
      <c r="AE871" s="9"/>
      <c r="AF871" s="9"/>
      <c r="AG871" s="9"/>
      <c r="AH871" s="9" t="str">
        <f>+IFERROR(VLOOKUP(AG871,DONNEES!M$6:$N870,2,0),"")</f>
        <v/>
      </c>
      <c r="AI871" s="9"/>
      <c r="AJ871" s="9" t="str">
        <f>IF(A_remplir!U884&lt;&gt;"",A_remplir!U884,"")</f>
        <v/>
      </c>
      <c r="AK871" s="9"/>
      <c r="AL871" s="9"/>
      <c r="AM871" s="9"/>
      <c r="AN871" s="9"/>
      <c r="AO871" s="9"/>
      <c r="AP871" s="9"/>
      <c r="AQ871" s="9"/>
      <c r="AR871" s="9"/>
      <c r="AS871" s="9"/>
      <c r="AT871" s="9"/>
      <c r="AU871" s="9"/>
      <c r="AV871" s="9"/>
      <c r="AW871" s="9"/>
      <c r="AX871" s="9"/>
      <c r="AY871" s="9"/>
      <c r="AZ871" s="9"/>
      <c r="BA871" s="9"/>
      <c r="BB871" s="9"/>
      <c r="BC871" s="44" t="str">
        <f>IF(AND(AC871&lt;&gt;"",AF871&lt;&gt;""),SUMPRODUCT((A_remplir!A884:A1873=A871)*A_remplir!D884:D1873),"")</f>
        <v/>
      </c>
      <c r="BD871" s="9"/>
      <c r="BE871" s="9"/>
      <c r="BF871" s="9"/>
      <c r="BG871" s="9"/>
      <c r="BH871" s="9"/>
      <c r="BI871" s="9"/>
      <c r="BJ871" s="9"/>
      <c r="BK871" s="9"/>
      <c r="BL871" s="9"/>
      <c r="BM871" s="9"/>
      <c r="BN871" s="9"/>
      <c r="BO871" s="9"/>
      <c r="BP871" s="9"/>
      <c r="BQ871" s="9"/>
      <c r="BR871" s="9"/>
      <c r="BS871" s="9"/>
      <c r="BT871" s="9"/>
      <c r="BU871" s="9"/>
      <c r="BV871" s="9"/>
      <c r="BW871" s="9"/>
      <c r="BX871" s="9"/>
      <c r="BY871" s="9"/>
      <c r="BZ871" s="9"/>
      <c r="CA871" s="9"/>
      <c r="CB871" s="9"/>
      <c r="CC871" s="9"/>
      <c r="CD871" s="9"/>
      <c r="CE871" s="9"/>
      <c r="CF871" s="9"/>
      <c r="CG871" s="9"/>
      <c r="CH871" s="9"/>
      <c r="CI871" s="9"/>
      <c r="CJ871" s="9"/>
      <c r="CK871" s="9"/>
      <c r="CL871" s="9"/>
      <c r="CM871" s="9" t="str">
        <f>IF(A_remplir!U884&lt;&gt;"",A_remplir!U884,"")</f>
        <v/>
      </c>
      <c r="CN871" s="9" t="str">
        <f>IF(A_remplir!W884&lt;&gt;"",A_remplir!W884,"")</f>
        <v/>
      </c>
      <c r="CO871" s="36" t="str">
        <f t="shared" si="27"/>
        <v/>
      </c>
    </row>
    <row r="872" spans="1:93" x14ac:dyDescent="0.25">
      <c r="A872" s="9"/>
      <c r="B872" s="9"/>
      <c r="C872" s="9"/>
      <c r="D872" s="9"/>
      <c r="E872" s="9"/>
      <c r="F872" s="9" t="str">
        <f>IF(A872&lt;&gt;"",A_remplir!$B$3,"")</f>
        <v/>
      </c>
      <c r="G872" s="9"/>
      <c r="H872" s="9" t="str">
        <f>IFERROR(VLOOKUP(G872,DONNEES!$C$2:$D$4,2,FALSE),"")</f>
        <v/>
      </c>
      <c r="I872" s="9"/>
      <c r="J872" s="9" t="str">
        <f>IFERROR(VLOOKUP(I872,DONNEES!$A$2:$B$4,2,FALSE),"")</f>
        <v/>
      </c>
      <c r="K872" s="9"/>
      <c r="L872" s="9"/>
      <c r="M872" s="9"/>
      <c r="N872" s="9" t="str">
        <f>IF(IF(A_remplir!B885&lt;&gt;0,A_remplir!B885,A_remplir!D885)=0,"",IF(A_remplir!B885&lt;&gt;0,A_remplir!B885,A_remplir!D885))</f>
        <v/>
      </c>
      <c r="O872" s="9"/>
      <c r="P872" s="9"/>
      <c r="Q872" s="9"/>
      <c r="R872" s="9" t="str">
        <f>IF(A_remplir!L885&lt;&gt;0,A_remplir!L885,"")</f>
        <v/>
      </c>
      <c r="S872" s="9" t="str">
        <f t="shared" si="28"/>
        <v/>
      </c>
      <c r="T872" s="9" t="str">
        <f>IF(A_remplir!I885&lt;&gt;0,A_remplir!I885,"")</f>
        <v/>
      </c>
      <c r="U872" s="9"/>
      <c r="V872" s="39" t="str">
        <f>IF(BC872&lt;&gt;"",A_remplir!$B$6,"")</f>
        <v/>
      </c>
      <c r="W872" s="9"/>
      <c r="X872" s="9"/>
      <c r="Y872" s="9"/>
      <c r="Z872" s="9"/>
      <c r="AA872" s="9"/>
      <c r="AB872" s="9"/>
      <c r="AC872" s="9"/>
      <c r="AD872" s="9"/>
      <c r="AE872" s="9"/>
      <c r="AF872" s="9"/>
      <c r="AG872" s="9"/>
      <c r="AH872" s="9" t="str">
        <f>+IFERROR(VLOOKUP(AG872,DONNEES!M$6:$N871,2,0),"")</f>
        <v/>
      </c>
      <c r="AI872" s="9"/>
      <c r="AJ872" s="9" t="str">
        <f>IF(A_remplir!U885&lt;&gt;"",A_remplir!U885,"")</f>
        <v/>
      </c>
      <c r="AK872" s="9"/>
      <c r="AL872" s="9"/>
      <c r="AM872" s="9"/>
      <c r="AN872" s="9"/>
      <c r="AO872" s="9"/>
      <c r="AP872" s="9"/>
      <c r="AQ872" s="9"/>
      <c r="AR872" s="9"/>
      <c r="AS872" s="9"/>
      <c r="AT872" s="9"/>
      <c r="AU872" s="9"/>
      <c r="AV872" s="9"/>
      <c r="AW872" s="9"/>
      <c r="AX872" s="9"/>
      <c r="AY872" s="9"/>
      <c r="AZ872" s="9"/>
      <c r="BA872" s="9"/>
      <c r="BB872" s="9"/>
      <c r="BC872" s="44" t="str">
        <f>IF(AND(AC872&lt;&gt;"",AF872&lt;&gt;""),SUMPRODUCT((A_remplir!A885:A1874=A872)*A_remplir!D885:D1874),"")</f>
        <v/>
      </c>
      <c r="BD872" s="9"/>
      <c r="BE872" s="9"/>
      <c r="BF872" s="9"/>
      <c r="BG872" s="9"/>
      <c r="BH872" s="9"/>
      <c r="BI872" s="9"/>
      <c r="BJ872" s="9"/>
      <c r="BK872" s="9"/>
      <c r="BL872" s="9"/>
      <c r="BM872" s="9"/>
      <c r="BN872" s="9"/>
      <c r="BO872" s="9"/>
      <c r="BP872" s="9"/>
      <c r="BQ872" s="9"/>
      <c r="BR872" s="9"/>
      <c r="BS872" s="9"/>
      <c r="BT872" s="9"/>
      <c r="BU872" s="9"/>
      <c r="BV872" s="9"/>
      <c r="BW872" s="9"/>
      <c r="BX872" s="9"/>
      <c r="BY872" s="9"/>
      <c r="BZ872" s="9"/>
      <c r="CA872" s="9"/>
      <c r="CB872" s="9"/>
      <c r="CC872" s="9"/>
      <c r="CD872" s="9"/>
      <c r="CE872" s="9"/>
      <c r="CF872" s="9"/>
      <c r="CG872" s="9"/>
      <c r="CH872" s="9"/>
      <c r="CI872" s="9"/>
      <c r="CJ872" s="9"/>
      <c r="CK872" s="9"/>
      <c r="CL872" s="9"/>
      <c r="CM872" s="9" t="str">
        <f>IF(A_remplir!U885&lt;&gt;"",A_remplir!U885,"")</f>
        <v/>
      </c>
      <c r="CN872" s="9" t="str">
        <f>IF(A_remplir!W885&lt;&gt;"",A_remplir!W885,"")</f>
        <v/>
      </c>
      <c r="CO872" s="36" t="str">
        <f t="shared" si="27"/>
        <v/>
      </c>
    </row>
    <row r="873" spans="1:93" x14ac:dyDescent="0.25">
      <c r="A873" s="9"/>
      <c r="B873" s="9"/>
      <c r="C873" s="9"/>
      <c r="D873" s="9"/>
      <c r="E873" s="9"/>
      <c r="F873" s="9" t="str">
        <f>IF(A873&lt;&gt;"",A_remplir!$B$3,"")</f>
        <v/>
      </c>
      <c r="G873" s="9"/>
      <c r="H873" s="9" t="str">
        <f>IFERROR(VLOOKUP(G873,DONNEES!$C$2:$D$4,2,FALSE),"")</f>
        <v/>
      </c>
      <c r="I873" s="9"/>
      <c r="J873" s="9" t="str">
        <f>IFERROR(VLOOKUP(I873,DONNEES!$A$2:$B$4,2,FALSE),"")</f>
        <v/>
      </c>
      <c r="K873" s="9"/>
      <c r="L873" s="9"/>
      <c r="M873" s="9"/>
      <c r="N873" s="9" t="str">
        <f>IF(IF(A_remplir!B886&lt;&gt;0,A_remplir!B886,A_remplir!D886)=0,"",IF(A_remplir!B886&lt;&gt;0,A_remplir!B886,A_remplir!D886))</f>
        <v/>
      </c>
      <c r="O873" s="9"/>
      <c r="P873" s="9"/>
      <c r="Q873" s="9"/>
      <c r="R873" s="9" t="str">
        <f>IF(A_remplir!L886&lt;&gt;0,A_remplir!L886,"")</f>
        <v/>
      </c>
      <c r="S873" s="9" t="str">
        <f t="shared" si="28"/>
        <v/>
      </c>
      <c r="T873" s="9" t="str">
        <f>IF(A_remplir!I886&lt;&gt;0,A_remplir!I886,"")</f>
        <v/>
      </c>
      <c r="U873" s="9"/>
      <c r="V873" s="39" t="str">
        <f>IF(BC873&lt;&gt;"",A_remplir!$B$6,"")</f>
        <v/>
      </c>
      <c r="W873" s="9"/>
      <c r="X873" s="9"/>
      <c r="Y873" s="9"/>
      <c r="Z873" s="9"/>
      <c r="AA873" s="9"/>
      <c r="AB873" s="9"/>
      <c r="AC873" s="9"/>
      <c r="AD873" s="9"/>
      <c r="AE873" s="9"/>
      <c r="AF873" s="9"/>
      <c r="AG873" s="9"/>
      <c r="AH873" s="9" t="str">
        <f>+IFERROR(VLOOKUP(AG873,DONNEES!M$6:$N872,2,0),"")</f>
        <v/>
      </c>
      <c r="AI873" s="9"/>
      <c r="AJ873" s="9" t="str">
        <f>IF(A_remplir!U886&lt;&gt;"",A_remplir!U886,"")</f>
        <v/>
      </c>
      <c r="AK873" s="9"/>
      <c r="AL873" s="9"/>
      <c r="AM873" s="9"/>
      <c r="AN873" s="9"/>
      <c r="AO873" s="9"/>
      <c r="AP873" s="9"/>
      <c r="AQ873" s="9"/>
      <c r="AR873" s="9"/>
      <c r="AS873" s="9"/>
      <c r="AT873" s="9"/>
      <c r="AU873" s="9"/>
      <c r="AV873" s="9"/>
      <c r="AW873" s="9"/>
      <c r="AX873" s="9"/>
      <c r="AY873" s="9"/>
      <c r="AZ873" s="9"/>
      <c r="BA873" s="9"/>
      <c r="BB873" s="9"/>
      <c r="BC873" s="44" t="str">
        <f>IF(AND(AC873&lt;&gt;"",AF873&lt;&gt;""),SUMPRODUCT((A_remplir!A886:A1875=A873)*A_remplir!D886:D1875),"")</f>
        <v/>
      </c>
      <c r="BD873" s="9"/>
      <c r="BE873" s="9"/>
      <c r="BF873" s="9"/>
      <c r="BG873" s="9"/>
      <c r="BH873" s="9"/>
      <c r="BI873" s="9"/>
      <c r="BJ873" s="9"/>
      <c r="BK873" s="9"/>
      <c r="BL873" s="9"/>
      <c r="BM873" s="9"/>
      <c r="BN873" s="9"/>
      <c r="BO873" s="9"/>
      <c r="BP873" s="9"/>
      <c r="BQ873" s="9"/>
      <c r="BR873" s="9"/>
      <c r="BS873" s="9"/>
      <c r="BT873" s="9"/>
      <c r="BU873" s="9"/>
      <c r="BV873" s="9"/>
      <c r="BW873" s="9"/>
      <c r="BX873" s="9"/>
      <c r="BY873" s="9"/>
      <c r="BZ873" s="9"/>
      <c r="CA873" s="9"/>
      <c r="CB873" s="9"/>
      <c r="CC873" s="9"/>
      <c r="CD873" s="9"/>
      <c r="CE873" s="9"/>
      <c r="CF873" s="9"/>
      <c r="CG873" s="9"/>
      <c r="CH873" s="9"/>
      <c r="CI873" s="9"/>
      <c r="CJ873" s="9"/>
      <c r="CK873" s="9"/>
      <c r="CL873" s="9"/>
      <c r="CM873" s="9" t="str">
        <f>IF(A_remplir!U886&lt;&gt;"",A_remplir!U886,"")</f>
        <v/>
      </c>
      <c r="CN873" s="9" t="str">
        <f>IF(A_remplir!W886&lt;&gt;"",A_remplir!W886,"")</f>
        <v/>
      </c>
      <c r="CO873" s="36" t="str">
        <f t="shared" si="27"/>
        <v/>
      </c>
    </row>
    <row r="874" spans="1:93" x14ac:dyDescent="0.25">
      <c r="A874" s="9"/>
      <c r="B874" s="9"/>
      <c r="C874" s="9"/>
      <c r="D874" s="9"/>
      <c r="E874" s="9"/>
      <c r="F874" s="9" t="str">
        <f>IF(A874&lt;&gt;"",A_remplir!$B$3,"")</f>
        <v/>
      </c>
      <c r="G874" s="9"/>
      <c r="H874" s="9" t="str">
        <f>IFERROR(VLOOKUP(G874,DONNEES!$C$2:$D$4,2,FALSE),"")</f>
        <v/>
      </c>
      <c r="I874" s="9"/>
      <c r="J874" s="9" t="str">
        <f>IFERROR(VLOOKUP(I874,DONNEES!$A$2:$B$4,2,FALSE),"")</f>
        <v/>
      </c>
      <c r="K874" s="9"/>
      <c r="L874" s="9"/>
      <c r="M874" s="9"/>
      <c r="N874" s="9" t="str">
        <f>IF(IF(A_remplir!B887&lt;&gt;0,A_remplir!B887,A_remplir!D887)=0,"",IF(A_remplir!B887&lt;&gt;0,A_remplir!B887,A_remplir!D887))</f>
        <v/>
      </c>
      <c r="O874" s="9"/>
      <c r="P874" s="9"/>
      <c r="Q874" s="9"/>
      <c r="R874" s="9" t="str">
        <f>IF(A_remplir!L887&lt;&gt;0,A_remplir!L887,"")</f>
        <v/>
      </c>
      <c r="S874" s="9" t="str">
        <f t="shared" si="28"/>
        <v/>
      </c>
      <c r="T874" s="9" t="str">
        <f>IF(A_remplir!I887&lt;&gt;0,A_remplir!I887,"")</f>
        <v/>
      </c>
      <c r="U874" s="9"/>
      <c r="V874" s="39" t="str">
        <f>IF(BC874&lt;&gt;"",A_remplir!$B$6,"")</f>
        <v/>
      </c>
      <c r="W874" s="9"/>
      <c r="X874" s="9"/>
      <c r="Y874" s="9"/>
      <c r="Z874" s="9"/>
      <c r="AA874" s="9"/>
      <c r="AB874" s="9"/>
      <c r="AC874" s="9"/>
      <c r="AD874" s="9"/>
      <c r="AE874" s="9"/>
      <c r="AF874" s="9"/>
      <c r="AG874" s="9"/>
      <c r="AH874" s="9" t="str">
        <f>+IFERROR(VLOOKUP(AG874,DONNEES!M$6:$N873,2,0),"")</f>
        <v/>
      </c>
      <c r="AI874" s="9"/>
      <c r="AJ874" s="9" t="str">
        <f>IF(A_remplir!U887&lt;&gt;"",A_remplir!U887,"")</f>
        <v/>
      </c>
      <c r="AK874" s="9"/>
      <c r="AL874" s="9"/>
      <c r="AM874" s="9"/>
      <c r="AN874" s="9"/>
      <c r="AO874" s="9"/>
      <c r="AP874" s="9"/>
      <c r="AQ874" s="9"/>
      <c r="AR874" s="9"/>
      <c r="AS874" s="9"/>
      <c r="AT874" s="9"/>
      <c r="AU874" s="9"/>
      <c r="AV874" s="9"/>
      <c r="AW874" s="9"/>
      <c r="AX874" s="9"/>
      <c r="AY874" s="9"/>
      <c r="AZ874" s="9"/>
      <c r="BA874" s="9"/>
      <c r="BB874" s="9"/>
      <c r="BC874" s="44" t="str">
        <f>IF(AND(AC874&lt;&gt;"",AF874&lt;&gt;""),SUMPRODUCT((A_remplir!A887:A1876=A874)*A_remplir!D887:D1876),"")</f>
        <v/>
      </c>
      <c r="BD874" s="9"/>
      <c r="BE874" s="9"/>
      <c r="BF874" s="9"/>
      <c r="BG874" s="9"/>
      <c r="BH874" s="9"/>
      <c r="BI874" s="9"/>
      <c r="BJ874" s="9"/>
      <c r="BK874" s="9"/>
      <c r="BL874" s="9"/>
      <c r="BM874" s="9"/>
      <c r="BN874" s="9"/>
      <c r="BO874" s="9"/>
      <c r="BP874" s="9"/>
      <c r="BQ874" s="9"/>
      <c r="BR874" s="9"/>
      <c r="BS874" s="9"/>
      <c r="BT874" s="9"/>
      <c r="BU874" s="9"/>
      <c r="BV874" s="9"/>
      <c r="BW874" s="9"/>
      <c r="BX874" s="9"/>
      <c r="BY874" s="9"/>
      <c r="BZ874" s="9"/>
      <c r="CA874" s="9"/>
      <c r="CB874" s="9"/>
      <c r="CC874" s="9"/>
      <c r="CD874" s="9"/>
      <c r="CE874" s="9"/>
      <c r="CF874" s="9"/>
      <c r="CG874" s="9"/>
      <c r="CH874" s="9"/>
      <c r="CI874" s="9"/>
      <c r="CJ874" s="9"/>
      <c r="CK874" s="9"/>
      <c r="CL874" s="9"/>
      <c r="CM874" s="9" t="str">
        <f>IF(A_remplir!U887&lt;&gt;"",A_remplir!U887,"")</f>
        <v/>
      </c>
      <c r="CN874" s="9" t="str">
        <f>IF(A_remplir!W887&lt;&gt;"",A_remplir!W887,"")</f>
        <v/>
      </c>
      <c r="CO874" s="36" t="str">
        <f t="shared" si="27"/>
        <v/>
      </c>
    </row>
    <row r="875" spans="1:93" x14ac:dyDescent="0.25">
      <c r="A875" s="9"/>
      <c r="B875" s="9"/>
      <c r="C875" s="9"/>
      <c r="D875" s="9"/>
      <c r="E875" s="9"/>
      <c r="F875" s="9" t="str">
        <f>IF(A875&lt;&gt;"",A_remplir!$B$3,"")</f>
        <v/>
      </c>
      <c r="G875" s="9"/>
      <c r="H875" s="9" t="str">
        <f>IFERROR(VLOOKUP(G875,DONNEES!$C$2:$D$4,2,FALSE),"")</f>
        <v/>
      </c>
      <c r="I875" s="9"/>
      <c r="J875" s="9" t="str">
        <f>IFERROR(VLOOKUP(I875,DONNEES!$A$2:$B$4,2,FALSE),"")</f>
        <v/>
      </c>
      <c r="K875" s="9"/>
      <c r="L875" s="9"/>
      <c r="M875" s="9"/>
      <c r="N875" s="9" t="str">
        <f>IF(IF(A_remplir!B888&lt;&gt;0,A_remplir!B888,A_remplir!D888)=0,"",IF(A_remplir!B888&lt;&gt;0,A_remplir!B888,A_remplir!D888))</f>
        <v/>
      </c>
      <c r="O875" s="9"/>
      <c r="P875" s="9"/>
      <c r="Q875" s="9"/>
      <c r="R875" s="9" t="str">
        <f>IF(A_remplir!L888&lt;&gt;0,A_remplir!L888,"")</f>
        <v/>
      </c>
      <c r="S875" s="9" t="str">
        <f t="shared" si="28"/>
        <v/>
      </c>
      <c r="T875" s="9" t="str">
        <f>IF(A_remplir!I888&lt;&gt;0,A_remplir!I888,"")</f>
        <v/>
      </c>
      <c r="U875" s="9"/>
      <c r="V875" s="39" t="str">
        <f>IF(BC875&lt;&gt;"",A_remplir!$B$6,"")</f>
        <v/>
      </c>
      <c r="W875" s="9"/>
      <c r="X875" s="9"/>
      <c r="Y875" s="9"/>
      <c r="Z875" s="9"/>
      <c r="AA875" s="9"/>
      <c r="AB875" s="9"/>
      <c r="AC875" s="9"/>
      <c r="AD875" s="9"/>
      <c r="AE875" s="9"/>
      <c r="AF875" s="9"/>
      <c r="AG875" s="9"/>
      <c r="AH875" s="9" t="str">
        <f>+IFERROR(VLOOKUP(AG875,DONNEES!M$6:$N874,2,0),"")</f>
        <v/>
      </c>
      <c r="AI875" s="9"/>
      <c r="AJ875" s="9" t="str">
        <f>IF(A_remplir!U888&lt;&gt;"",A_remplir!U888,"")</f>
        <v/>
      </c>
      <c r="AK875" s="9"/>
      <c r="AL875" s="9"/>
      <c r="AM875" s="9"/>
      <c r="AN875" s="9"/>
      <c r="AO875" s="9"/>
      <c r="AP875" s="9"/>
      <c r="AQ875" s="9"/>
      <c r="AR875" s="9"/>
      <c r="AS875" s="9"/>
      <c r="AT875" s="9"/>
      <c r="AU875" s="9"/>
      <c r="AV875" s="9"/>
      <c r="AW875" s="9"/>
      <c r="AX875" s="9"/>
      <c r="AY875" s="9"/>
      <c r="AZ875" s="9"/>
      <c r="BA875" s="9"/>
      <c r="BB875" s="9"/>
      <c r="BC875" s="44" t="str">
        <f>IF(AND(AC875&lt;&gt;"",AF875&lt;&gt;""),SUMPRODUCT((A_remplir!A888:A1877=A875)*A_remplir!D888:D1877),"")</f>
        <v/>
      </c>
      <c r="BD875" s="9"/>
      <c r="BE875" s="9"/>
      <c r="BF875" s="9"/>
      <c r="BG875" s="9"/>
      <c r="BH875" s="9"/>
      <c r="BI875" s="9"/>
      <c r="BJ875" s="9"/>
      <c r="BK875" s="9"/>
      <c r="BL875" s="9"/>
      <c r="BM875" s="9"/>
      <c r="BN875" s="9"/>
      <c r="BO875" s="9"/>
      <c r="BP875" s="9"/>
      <c r="BQ875" s="9"/>
      <c r="BR875" s="9"/>
      <c r="BS875" s="9"/>
      <c r="BT875" s="9"/>
      <c r="BU875" s="9"/>
      <c r="BV875" s="9"/>
      <c r="BW875" s="9"/>
      <c r="BX875" s="9"/>
      <c r="BY875" s="9"/>
      <c r="BZ875" s="9"/>
      <c r="CA875" s="9"/>
      <c r="CB875" s="9"/>
      <c r="CC875" s="9"/>
      <c r="CD875" s="9"/>
      <c r="CE875" s="9"/>
      <c r="CF875" s="9"/>
      <c r="CG875" s="9"/>
      <c r="CH875" s="9"/>
      <c r="CI875" s="9"/>
      <c r="CJ875" s="9"/>
      <c r="CK875" s="9"/>
      <c r="CL875" s="9"/>
      <c r="CM875" s="9" t="str">
        <f>IF(A_remplir!U888&lt;&gt;"",A_remplir!U888,"")</f>
        <v/>
      </c>
      <c r="CN875" s="9" t="str">
        <f>IF(A_remplir!W888&lt;&gt;"",A_remplir!W888,"")</f>
        <v/>
      </c>
      <c r="CO875" s="36" t="str">
        <f t="shared" si="27"/>
        <v/>
      </c>
    </row>
    <row r="876" spans="1:93" x14ac:dyDescent="0.25">
      <c r="A876" s="9"/>
      <c r="B876" s="9"/>
      <c r="C876" s="9"/>
      <c r="D876" s="9"/>
      <c r="E876" s="9"/>
      <c r="F876" s="9" t="str">
        <f>IF(A876&lt;&gt;"",A_remplir!$B$3,"")</f>
        <v/>
      </c>
      <c r="G876" s="9"/>
      <c r="H876" s="9" t="str">
        <f>IFERROR(VLOOKUP(G876,DONNEES!$C$2:$D$4,2,FALSE),"")</f>
        <v/>
      </c>
      <c r="I876" s="9"/>
      <c r="J876" s="9" t="str">
        <f>IFERROR(VLOOKUP(I876,DONNEES!$A$2:$B$4,2,FALSE),"")</f>
        <v/>
      </c>
      <c r="K876" s="9"/>
      <c r="L876" s="9"/>
      <c r="M876" s="9"/>
      <c r="N876" s="9" t="str">
        <f>IF(IF(A_remplir!B889&lt;&gt;0,A_remplir!B889,A_remplir!D889)=0,"",IF(A_remplir!B889&lt;&gt;0,A_remplir!B889,A_remplir!D889))</f>
        <v/>
      </c>
      <c r="O876" s="9"/>
      <c r="P876" s="9"/>
      <c r="Q876" s="9"/>
      <c r="R876" s="9" t="str">
        <f>IF(A_remplir!L889&lt;&gt;0,A_remplir!L889,"")</f>
        <v/>
      </c>
      <c r="S876" s="9" t="str">
        <f t="shared" si="28"/>
        <v/>
      </c>
      <c r="T876" s="9" t="str">
        <f>IF(A_remplir!I889&lt;&gt;0,A_remplir!I889,"")</f>
        <v/>
      </c>
      <c r="U876" s="9"/>
      <c r="V876" s="39" t="str">
        <f>IF(BC876&lt;&gt;"",A_remplir!$B$6,"")</f>
        <v/>
      </c>
      <c r="W876" s="9"/>
      <c r="X876" s="9"/>
      <c r="Y876" s="9"/>
      <c r="Z876" s="9"/>
      <c r="AA876" s="9"/>
      <c r="AB876" s="9"/>
      <c r="AC876" s="9"/>
      <c r="AD876" s="9"/>
      <c r="AE876" s="9"/>
      <c r="AF876" s="9"/>
      <c r="AG876" s="9"/>
      <c r="AH876" s="9" t="str">
        <f>+IFERROR(VLOOKUP(AG876,DONNEES!M$6:$N875,2,0),"")</f>
        <v/>
      </c>
      <c r="AI876" s="9"/>
      <c r="AJ876" s="9" t="str">
        <f>IF(A_remplir!U889&lt;&gt;"",A_remplir!U889,"")</f>
        <v/>
      </c>
      <c r="AK876" s="9"/>
      <c r="AL876" s="9"/>
      <c r="AM876" s="9"/>
      <c r="AN876" s="9"/>
      <c r="AO876" s="9"/>
      <c r="AP876" s="9"/>
      <c r="AQ876" s="9"/>
      <c r="AR876" s="9"/>
      <c r="AS876" s="9"/>
      <c r="AT876" s="9"/>
      <c r="AU876" s="9"/>
      <c r="AV876" s="9"/>
      <c r="AW876" s="9"/>
      <c r="AX876" s="9"/>
      <c r="AY876" s="9"/>
      <c r="AZ876" s="9"/>
      <c r="BA876" s="9"/>
      <c r="BB876" s="9"/>
      <c r="BC876" s="44" t="str">
        <f>IF(AND(AC876&lt;&gt;"",AF876&lt;&gt;""),SUMPRODUCT((A_remplir!A889:A1878=A876)*A_remplir!D889:D1878),"")</f>
        <v/>
      </c>
      <c r="BD876" s="9"/>
      <c r="BE876" s="9"/>
      <c r="BF876" s="9"/>
      <c r="BG876" s="9"/>
      <c r="BH876" s="9"/>
      <c r="BI876" s="9"/>
      <c r="BJ876" s="9"/>
      <c r="BK876" s="9"/>
      <c r="BL876" s="9"/>
      <c r="BM876" s="9"/>
      <c r="BN876" s="9"/>
      <c r="BO876" s="9"/>
      <c r="BP876" s="9"/>
      <c r="BQ876" s="9"/>
      <c r="BR876" s="9"/>
      <c r="BS876" s="9"/>
      <c r="BT876" s="9"/>
      <c r="BU876" s="9"/>
      <c r="BV876" s="9"/>
      <c r="BW876" s="9"/>
      <c r="BX876" s="9"/>
      <c r="BY876" s="9"/>
      <c r="BZ876" s="9"/>
      <c r="CA876" s="9"/>
      <c r="CB876" s="9"/>
      <c r="CC876" s="9"/>
      <c r="CD876" s="9"/>
      <c r="CE876" s="9"/>
      <c r="CF876" s="9"/>
      <c r="CG876" s="9"/>
      <c r="CH876" s="9"/>
      <c r="CI876" s="9"/>
      <c r="CJ876" s="9"/>
      <c r="CK876" s="9"/>
      <c r="CL876" s="9"/>
      <c r="CM876" s="9" t="str">
        <f>IF(A_remplir!U889&lt;&gt;"",A_remplir!U889,"")</f>
        <v/>
      </c>
      <c r="CN876" s="9" t="str">
        <f>IF(A_remplir!W889&lt;&gt;"",A_remplir!W889,"")</f>
        <v/>
      </c>
      <c r="CO876" s="36" t="str">
        <f t="shared" si="27"/>
        <v/>
      </c>
    </row>
    <row r="877" spans="1:93" x14ac:dyDescent="0.25">
      <c r="A877" s="9"/>
      <c r="B877" s="9"/>
      <c r="C877" s="9"/>
      <c r="D877" s="9"/>
      <c r="E877" s="9"/>
      <c r="F877" s="9" t="str">
        <f>IF(A877&lt;&gt;"",A_remplir!$B$3,"")</f>
        <v/>
      </c>
      <c r="G877" s="9"/>
      <c r="H877" s="9" t="str">
        <f>IFERROR(VLOOKUP(G877,DONNEES!$C$2:$D$4,2,FALSE),"")</f>
        <v/>
      </c>
      <c r="I877" s="9"/>
      <c r="J877" s="9" t="str">
        <f>IFERROR(VLOOKUP(I877,DONNEES!$A$2:$B$4,2,FALSE),"")</f>
        <v/>
      </c>
      <c r="K877" s="9"/>
      <c r="L877" s="9"/>
      <c r="M877" s="9"/>
      <c r="N877" s="9" t="str">
        <f>IF(IF(A_remplir!B890&lt;&gt;0,A_remplir!B890,A_remplir!D890)=0,"",IF(A_remplir!B890&lt;&gt;0,A_remplir!B890,A_remplir!D890))</f>
        <v/>
      </c>
      <c r="O877" s="9"/>
      <c r="P877" s="9"/>
      <c r="Q877" s="9"/>
      <c r="R877" s="9" t="str">
        <f>IF(A_remplir!L890&lt;&gt;0,A_remplir!L890,"")</f>
        <v/>
      </c>
      <c r="S877" s="9" t="str">
        <f t="shared" si="28"/>
        <v/>
      </c>
      <c r="T877" s="9" t="str">
        <f>IF(A_remplir!I890&lt;&gt;0,A_remplir!I890,"")</f>
        <v/>
      </c>
      <c r="U877" s="9"/>
      <c r="V877" s="39" t="str">
        <f>IF(BC877&lt;&gt;"",A_remplir!$B$6,"")</f>
        <v/>
      </c>
      <c r="W877" s="9"/>
      <c r="X877" s="9"/>
      <c r="Y877" s="9"/>
      <c r="Z877" s="9"/>
      <c r="AA877" s="9"/>
      <c r="AB877" s="9"/>
      <c r="AC877" s="9"/>
      <c r="AD877" s="9"/>
      <c r="AE877" s="9"/>
      <c r="AF877" s="9"/>
      <c r="AG877" s="9"/>
      <c r="AH877" s="9" t="str">
        <f>+IFERROR(VLOOKUP(AG877,DONNEES!M$6:$N876,2,0),"")</f>
        <v/>
      </c>
      <c r="AI877" s="9"/>
      <c r="AJ877" s="9" t="str">
        <f>IF(A_remplir!U890&lt;&gt;"",A_remplir!U890,"")</f>
        <v/>
      </c>
      <c r="AK877" s="9"/>
      <c r="AL877" s="9"/>
      <c r="AM877" s="9"/>
      <c r="AN877" s="9"/>
      <c r="AO877" s="9"/>
      <c r="AP877" s="9"/>
      <c r="AQ877" s="9"/>
      <c r="AR877" s="9"/>
      <c r="AS877" s="9"/>
      <c r="AT877" s="9"/>
      <c r="AU877" s="9"/>
      <c r="AV877" s="9"/>
      <c r="AW877" s="9"/>
      <c r="AX877" s="9"/>
      <c r="AY877" s="9"/>
      <c r="AZ877" s="9"/>
      <c r="BA877" s="9"/>
      <c r="BB877" s="9"/>
      <c r="BC877" s="44" t="str">
        <f>IF(AND(AC877&lt;&gt;"",AF877&lt;&gt;""),SUMPRODUCT((A_remplir!A890:A1879=A877)*A_remplir!D890:D1879),"")</f>
        <v/>
      </c>
      <c r="BD877" s="9"/>
      <c r="BE877" s="9"/>
      <c r="BF877" s="9"/>
      <c r="BG877" s="9"/>
      <c r="BH877" s="9"/>
      <c r="BI877" s="9"/>
      <c r="BJ877" s="9"/>
      <c r="BK877" s="9"/>
      <c r="BL877" s="9"/>
      <c r="BM877" s="9"/>
      <c r="BN877" s="9"/>
      <c r="BO877" s="9"/>
      <c r="BP877" s="9"/>
      <c r="BQ877" s="9"/>
      <c r="BR877" s="9"/>
      <c r="BS877" s="9"/>
      <c r="BT877" s="9"/>
      <c r="BU877" s="9"/>
      <c r="BV877" s="9"/>
      <c r="BW877" s="9"/>
      <c r="BX877" s="9"/>
      <c r="BY877" s="9"/>
      <c r="BZ877" s="9"/>
      <c r="CA877" s="9"/>
      <c r="CB877" s="9"/>
      <c r="CC877" s="9"/>
      <c r="CD877" s="9"/>
      <c r="CE877" s="9"/>
      <c r="CF877" s="9"/>
      <c r="CG877" s="9"/>
      <c r="CH877" s="9"/>
      <c r="CI877" s="9"/>
      <c r="CJ877" s="9"/>
      <c r="CK877" s="9"/>
      <c r="CL877" s="9"/>
      <c r="CM877" s="9" t="str">
        <f>IF(A_remplir!U890&lt;&gt;"",A_remplir!U890,"")</f>
        <v/>
      </c>
      <c r="CN877" s="9" t="str">
        <f>IF(A_remplir!W890&lt;&gt;"",A_remplir!W890,"")</f>
        <v/>
      </c>
      <c r="CO877" s="36" t="str">
        <f t="shared" si="27"/>
        <v/>
      </c>
    </row>
    <row r="878" spans="1:93" x14ac:dyDescent="0.25">
      <c r="A878" s="9"/>
      <c r="B878" s="9"/>
      <c r="C878" s="9"/>
      <c r="D878" s="9"/>
      <c r="E878" s="9"/>
      <c r="F878" s="9" t="str">
        <f>IF(A878&lt;&gt;"",A_remplir!$B$3,"")</f>
        <v/>
      </c>
      <c r="G878" s="9"/>
      <c r="H878" s="9" t="str">
        <f>IFERROR(VLOOKUP(G878,DONNEES!$C$2:$D$4,2,FALSE),"")</f>
        <v/>
      </c>
      <c r="I878" s="9"/>
      <c r="J878" s="9" t="str">
        <f>IFERROR(VLOOKUP(I878,DONNEES!$A$2:$B$4,2,FALSE),"")</f>
        <v/>
      </c>
      <c r="K878" s="9"/>
      <c r="L878" s="9"/>
      <c r="M878" s="9"/>
      <c r="N878" s="9" t="str">
        <f>IF(IF(A_remplir!B891&lt;&gt;0,A_remplir!B891,A_remplir!D891)=0,"",IF(A_remplir!B891&lt;&gt;0,A_remplir!B891,A_remplir!D891))</f>
        <v/>
      </c>
      <c r="O878" s="9"/>
      <c r="P878" s="9"/>
      <c r="Q878" s="9"/>
      <c r="R878" s="9" t="str">
        <f>IF(A_remplir!L891&lt;&gt;0,A_remplir!L891,"")</f>
        <v/>
      </c>
      <c r="S878" s="9" t="str">
        <f t="shared" si="28"/>
        <v/>
      </c>
      <c r="T878" s="9" t="str">
        <f>IF(A_remplir!I891&lt;&gt;0,A_remplir!I891,"")</f>
        <v/>
      </c>
      <c r="U878" s="9"/>
      <c r="V878" s="39" t="str">
        <f>IF(BC878&lt;&gt;"",A_remplir!$B$6,"")</f>
        <v/>
      </c>
      <c r="W878" s="9"/>
      <c r="X878" s="9"/>
      <c r="Y878" s="9"/>
      <c r="Z878" s="9"/>
      <c r="AA878" s="9"/>
      <c r="AB878" s="9"/>
      <c r="AC878" s="9"/>
      <c r="AD878" s="9"/>
      <c r="AE878" s="9"/>
      <c r="AF878" s="9"/>
      <c r="AG878" s="9"/>
      <c r="AH878" s="9" t="str">
        <f>+IFERROR(VLOOKUP(AG878,DONNEES!M$6:$N877,2,0),"")</f>
        <v/>
      </c>
      <c r="AI878" s="9"/>
      <c r="AJ878" s="9" t="str">
        <f>IF(A_remplir!U891&lt;&gt;"",A_remplir!U891,"")</f>
        <v/>
      </c>
      <c r="AK878" s="9"/>
      <c r="AL878" s="9"/>
      <c r="AM878" s="9"/>
      <c r="AN878" s="9"/>
      <c r="AO878" s="9"/>
      <c r="AP878" s="9"/>
      <c r="AQ878" s="9"/>
      <c r="AR878" s="9"/>
      <c r="AS878" s="9"/>
      <c r="AT878" s="9"/>
      <c r="AU878" s="9"/>
      <c r="AV878" s="9"/>
      <c r="AW878" s="9"/>
      <c r="AX878" s="9"/>
      <c r="AY878" s="9"/>
      <c r="AZ878" s="9"/>
      <c r="BA878" s="9"/>
      <c r="BB878" s="9"/>
      <c r="BC878" s="44" t="str">
        <f>IF(AND(AC878&lt;&gt;"",AF878&lt;&gt;""),SUMPRODUCT((A_remplir!A891:A1880=A878)*A_remplir!D891:D1880),"")</f>
        <v/>
      </c>
      <c r="BD878" s="9"/>
      <c r="BE878" s="9"/>
      <c r="BF878" s="9"/>
      <c r="BG878" s="9"/>
      <c r="BH878" s="9"/>
      <c r="BI878" s="9"/>
      <c r="BJ878" s="9"/>
      <c r="BK878" s="9"/>
      <c r="BL878" s="9"/>
      <c r="BM878" s="9"/>
      <c r="BN878" s="9"/>
      <c r="BO878" s="9"/>
      <c r="BP878" s="9"/>
      <c r="BQ878" s="9"/>
      <c r="BR878" s="9"/>
      <c r="BS878" s="9"/>
      <c r="BT878" s="9"/>
      <c r="BU878" s="9"/>
      <c r="BV878" s="9"/>
      <c r="BW878" s="9"/>
      <c r="BX878" s="9"/>
      <c r="BY878" s="9"/>
      <c r="BZ878" s="9"/>
      <c r="CA878" s="9"/>
      <c r="CB878" s="9"/>
      <c r="CC878" s="9"/>
      <c r="CD878" s="9"/>
      <c r="CE878" s="9"/>
      <c r="CF878" s="9"/>
      <c r="CG878" s="9"/>
      <c r="CH878" s="9"/>
      <c r="CI878" s="9"/>
      <c r="CJ878" s="9"/>
      <c r="CK878" s="9"/>
      <c r="CL878" s="9"/>
      <c r="CM878" s="9" t="str">
        <f>IF(A_remplir!U891&lt;&gt;"",A_remplir!U891,"")</f>
        <v/>
      </c>
      <c r="CN878" s="9" t="str">
        <f>IF(A_remplir!W891&lt;&gt;"",A_remplir!W891,"")</f>
        <v/>
      </c>
      <c r="CO878" s="36" t="str">
        <f t="shared" si="27"/>
        <v/>
      </c>
    </row>
    <row r="879" spans="1:93" x14ac:dyDescent="0.25">
      <c r="A879" s="9"/>
      <c r="B879" s="9"/>
      <c r="C879" s="9"/>
      <c r="D879" s="9"/>
      <c r="E879" s="9"/>
      <c r="F879" s="9" t="str">
        <f>IF(A879&lt;&gt;"",A_remplir!$B$3,"")</f>
        <v/>
      </c>
      <c r="G879" s="9"/>
      <c r="H879" s="9" t="str">
        <f>IFERROR(VLOOKUP(G879,DONNEES!$C$2:$D$4,2,FALSE),"")</f>
        <v/>
      </c>
      <c r="I879" s="9"/>
      <c r="J879" s="9" t="str">
        <f>IFERROR(VLOOKUP(I879,DONNEES!$A$2:$B$4,2,FALSE),"")</f>
        <v/>
      </c>
      <c r="K879" s="9"/>
      <c r="L879" s="9"/>
      <c r="M879" s="9"/>
      <c r="N879" s="9" t="str">
        <f>IF(IF(A_remplir!B892&lt;&gt;0,A_remplir!B892,A_remplir!D892)=0,"",IF(A_remplir!B892&lt;&gt;0,A_remplir!B892,A_remplir!D892))</f>
        <v/>
      </c>
      <c r="O879" s="9"/>
      <c r="P879" s="9"/>
      <c r="Q879" s="9"/>
      <c r="R879" s="9" t="str">
        <f>IF(A_remplir!L892&lt;&gt;0,A_remplir!L892,"")</f>
        <v/>
      </c>
      <c r="S879" s="9" t="str">
        <f t="shared" si="28"/>
        <v/>
      </c>
      <c r="T879" s="9" t="str">
        <f>IF(A_remplir!I892&lt;&gt;0,A_remplir!I892,"")</f>
        <v/>
      </c>
      <c r="U879" s="9"/>
      <c r="V879" s="39" t="str">
        <f>IF(BC879&lt;&gt;"",A_remplir!$B$6,"")</f>
        <v/>
      </c>
      <c r="W879" s="9"/>
      <c r="X879" s="9"/>
      <c r="Y879" s="9"/>
      <c r="Z879" s="9"/>
      <c r="AA879" s="9"/>
      <c r="AB879" s="9"/>
      <c r="AC879" s="9"/>
      <c r="AD879" s="9"/>
      <c r="AE879" s="9"/>
      <c r="AF879" s="9"/>
      <c r="AG879" s="9"/>
      <c r="AH879" s="9" t="str">
        <f>+IFERROR(VLOOKUP(AG879,DONNEES!M$6:$N878,2,0),"")</f>
        <v/>
      </c>
      <c r="AI879" s="9"/>
      <c r="AJ879" s="9" t="str">
        <f>IF(A_remplir!U892&lt;&gt;"",A_remplir!U892,"")</f>
        <v/>
      </c>
      <c r="AK879" s="9"/>
      <c r="AL879" s="9"/>
      <c r="AM879" s="9"/>
      <c r="AN879" s="9"/>
      <c r="AO879" s="9"/>
      <c r="AP879" s="9"/>
      <c r="AQ879" s="9"/>
      <c r="AR879" s="9"/>
      <c r="AS879" s="9"/>
      <c r="AT879" s="9"/>
      <c r="AU879" s="9"/>
      <c r="AV879" s="9"/>
      <c r="AW879" s="9"/>
      <c r="AX879" s="9"/>
      <c r="AY879" s="9"/>
      <c r="AZ879" s="9"/>
      <c r="BA879" s="9"/>
      <c r="BB879" s="9"/>
      <c r="BC879" s="44" t="str">
        <f>IF(AND(AC879&lt;&gt;"",AF879&lt;&gt;""),SUMPRODUCT((A_remplir!A892:A1881=A879)*A_remplir!D892:D1881),"")</f>
        <v/>
      </c>
      <c r="BD879" s="9"/>
      <c r="BE879" s="9"/>
      <c r="BF879" s="9"/>
      <c r="BG879" s="9"/>
      <c r="BH879" s="9"/>
      <c r="BI879" s="9"/>
      <c r="BJ879" s="9"/>
      <c r="BK879" s="9"/>
      <c r="BL879" s="9"/>
      <c r="BM879" s="9"/>
      <c r="BN879" s="9"/>
      <c r="BO879" s="9"/>
      <c r="BP879" s="9"/>
      <c r="BQ879" s="9"/>
      <c r="BR879" s="9"/>
      <c r="BS879" s="9"/>
      <c r="BT879" s="9"/>
      <c r="BU879" s="9"/>
      <c r="BV879" s="9"/>
      <c r="BW879" s="9"/>
      <c r="BX879" s="9"/>
      <c r="BY879" s="9"/>
      <c r="BZ879" s="9"/>
      <c r="CA879" s="9"/>
      <c r="CB879" s="9"/>
      <c r="CC879" s="9"/>
      <c r="CD879" s="9"/>
      <c r="CE879" s="9"/>
      <c r="CF879" s="9"/>
      <c r="CG879" s="9"/>
      <c r="CH879" s="9"/>
      <c r="CI879" s="9"/>
      <c r="CJ879" s="9"/>
      <c r="CK879" s="9"/>
      <c r="CL879" s="9"/>
      <c r="CM879" s="9" t="str">
        <f>IF(A_remplir!U892&lt;&gt;"",A_remplir!U892,"")</f>
        <v/>
      </c>
      <c r="CN879" s="9" t="str">
        <f>IF(A_remplir!W892&lt;&gt;"",A_remplir!W892,"")</f>
        <v/>
      </c>
      <c r="CO879" s="36" t="str">
        <f t="shared" si="27"/>
        <v/>
      </c>
    </row>
    <row r="880" spans="1:93" x14ac:dyDescent="0.25">
      <c r="A880" s="9"/>
      <c r="B880" s="9"/>
      <c r="C880" s="9"/>
      <c r="D880" s="9"/>
      <c r="E880" s="9"/>
      <c r="F880" s="9" t="str">
        <f>IF(A880&lt;&gt;"",A_remplir!$B$3,"")</f>
        <v/>
      </c>
      <c r="G880" s="9"/>
      <c r="H880" s="9" t="str">
        <f>IFERROR(VLOOKUP(G880,DONNEES!$C$2:$D$4,2,FALSE),"")</f>
        <v/>
      </c>
      <c r="I880" s="9"/>
      <c r="J880" s="9" t="str">
        <f>IFERROR(VLOOKUP(I880,DONNEES!$A$2:$B$4,2,FALSE),"")</f>
        <v/>
      </c>
      <c r="K880" s="9"/>
      <c r="L880" s="9"/>
      <c r="M880" s="9"/>
      <c r="N880" s="9" t="str">
        <f>IF(IF(A_remplir!B893&lt;&gt;0,A_remplir!B893,A_remplir!D893)=0,"",IF(A_remplir!B893&lt;&gt;0,A_remplir!B893,A_remplir!D893))</f>
        <v/>
      </c>
      <c r="O880" s="9"/>
      <c r="P880" s="9"/>
      <c r="Q880" s="9"/>
      <c r="R880" s="9" t="str">
        <f>IF(A_remplir!L893&lt;&gt;0,A_remplir!L893,"")</f>
        <v/>
      </c>
      <c r="S880" s="9" t="str">
        <f t="shared" si="28"/>
        <v/>
      </c>
      <c r="T880" s="9" t="str">
        <f>IF(A_remplir!I893&lt;&gt;0,A_remplir!I893,"")</f>
        <v/>
      </c>
      <c r="U880" s="9"/>
      <c r="V880" s="39" t="str">
        <f>IF(BC880&lt;&gt;"",A_remplir!$B$6,"")</f>
        <v/>
      </c>
      <c r="W880" s="9"/>
      <c r="X880" s="9"/>
      <c r="Y880" s="9"/>
      <c r="Z880" s="9"/>
      <c r="AA880" s="9"/>
      <c r="AB880" s="9"/>
      <c r="AC880" s="9"/>
      <c r="AD880" s="9"/>
      <c r="AE880" s="9"/>
      <c r="AF880" s="9"/>
      <c r="AG880" s="9"/>
      <c r="AH880" s="9" t="str">
        <f>+IFERROR(VLOOKUP(AG880,DONNEES!M$6:$N879,2,0),"")</f>
        <v/>
      </c>
      <c r="AI880" s="9"/>
      <c r="AJ880" s="9" t="str">
        <f>IF(A_remplir!U893&lt;&gt;"",A_remplir!U893,"")</f>
        <v/>
      </c>
      <c r="AK880" s="9"/>
      <c r="AL880" s="9"/>
      <c r="AM880" s="9"/>
      <c r="AN880" s="9"/>
      <c r="AO880" s="9"/>
      <c r="AP880" s="9"/>
      <c r="AQ880" s="9"/>
      <c r="AR880" s="9"/>
      <c r="AS880" s="9"/>
      <c r="AT880" s="9"/>
      <c r="AU880" s="9"/>
      <c r="AV880" s="9"/>
      <c r="AW880" s="9"/>
      <c r="AX880" s="9"/>
      <c r="AY880" s="9"/>
      <c r="AZ880" s="9"/>
      <c r="BA880" s="9"/>
      <c r="BB880" s="9"/>
      <c r="BC880" s="44" t="str">
        <f>IF(AND(AC880&lt;&gt;"",AF880&lt;&gt;""),SUMPRODUCT((A_remplir!A893:A1882=A880)*A_remplir!D893:D1882),"")</f>
        <v/>
      </c>
      <c r="BD880" s="9"/>
      <c r="BE880" s="9"/>
      <c r="BF880" s="9"/>
      <c r="BG880" s="9"/>
      <c r="BH880" s="9"/>
      <c r="BI880" s="9"/>
      <c r="BJ880" s="9"/>
      <c r="BK880" s="9"/>
      <c r="BL880" s="9"/>
      <c r="BM880" s="9"/>
      <c r="BN880" s="9"/>
      <c r="BO880" s="9"/>
      <c r="BP880" s="9"/>
      <c r="BQ880" s="9"/>
      <c r="BR880" s="9"/>
      <c r="BS880" s="9"/>
      <c r="BT880" s="9"/>
      <c r="BU880" s="9"/>
      <c r="BV880" s="9"/>
      <c r="BW880" s="9"/>
      <c r="BX880" s="9"/>
      <c r="BY880" s="9"/>
      <c r="BZ880" s="9"/>
      <c r="CA880" s="9"/>
      <c r="CB880" s="9"/>
      <c r="CC880" s="9"/>
      <c r="CD880" s="9"/>
      <c r="CE880" s="9"/>
      <c r="CF880" s="9"/>
      <c r="CG880" s="9"/>
      <c r="CH880" s="9"/>
      <c r="CI880" s="9"/>
      <c r="CJ880" s="9"/>
      <c r="CK880" s="9"/>
      <c r="CL880" s="9"/>
      <c r="CM880" s="9" t="str">
        <f>IF(A_remplir!U893&lt;&gt;"",A_remplir!U893,"")</f>
        <v/>
      </c>
      <c r="CN880" s="9" t="str">
        <f>IF(A_remplir!W893&lt;&gt;"",A_remplir!W893,"")</f>
        <v/>
      </c>
      <c r="CO880" s="36" t="str">
        <f t="shared" si="27"/>
        <v/>
      </c>
    </row>
    <row r="881" spans="1:93" x14ac:dyDescent="0.25">
      <c r="A881" s="9"/>
      <c r="B881" s="9"/>
      <c r="C881" s="9"/>
      <c r="D881" s="9"/>
      <c r="E881" s="9"/>
      <c r="F881" s="9" t="str">
        <f>IF(A881&lt;&gt;"",A_remplir!$B$3,"")</f>
        <v/>
      </c>
      <c r="G881" s="9"/>
      <c r="H881" s="9" t="str">
        <f>IFERROR(VLOOKUP(G881,DONNEES!$C$2:$D$4,2,FALSE),"")</f>
        <v/>
      </c>
      <c r="I881" s="9"/>
      <c r="J881" s="9" t="str">
        <f>IFERROR(VLOOKUP(I881,DONNEES!$A$2:$B$4,2,FALSE),"")</f>
        <v/>
      </c>
      <c r="K881" s="9"/>
      <c r="L881" s="9"/>
      <c r="M881" s="9"/>
      <c r="N881" s="9" t="str">
        <f>IF(IF(A_remplir!B894&lt;&gt;0,A_remplir!B894,A_remplir!D894)=0,"",IF(A_remplir!B894&lt;&gt;0,A_remplir!B894,A_remplir!D894))</f>
        <v/>
      </c>
      <c r="O881" s="9"/>
      <c r="P881" s="9"/>
      <c r="Q881" s="9"/>
      <c r="R881" s="9" t="str">
        <f>IF(A_remplir!L894&lt;&gt;0,A_remplir!L894,"")</f>
        <v/>
      </c>
      <c r="S881" s="9" t="str">
        <f t="shared" si="28"/>
        <v/>
      </c>
      <c r="T881" s="9" t="str">
        <f>IF(A_remplir!I894&lt;&gt;0,A_remplir!I894,"")</f>
        <v/>
      </c>
      <c r="U881" s="9"/>
      <c r="V881" s="39" t="str">
        <f>IF(BC881&lt;&gt;"",A_remplir!$B$6,"")</f>
        <v/>
      </c>
      <c r="W881" s="9"/>
      <c r="X881" s="9"/>
      <c r="Y881" s="9"/>
      <c r="Z881" s="9"/>
      <c r="AA881" s="9"/>
      <c r="AB881" s="9"/>
      <c r="AC881" s="9"/>
      <c r="AD881" s="9"/>
      <c r="AE881" s="9"/>
      <c r="AF881" s="9"/>
      <c r="AG881" s="9"/>
      <c r="AH881" s="9" t="str">
        <f>+IFERROR(VLOOKUP(AG881,DONNEES!M$6:$N880,2,0),"")</f>
        <v/>
      </c>
      <c r="AI881" s="9"/>
      <c r="AJ881" s="9" t="str">
        <f>IF(A_remplir!U894&lt;&gt;"",A_remplir!U894,"")</f>
        <v/>
      </c>
      <c r="AK881" s="9"/>
      <c r="AL881" s="9"/>
      <c r="AM881" s="9"/>
      <c r="AN881" s="9"/>
      <c r="AO881" s="9"/>
      <c r="AP881" s="9"/>
      <c r="AQ881" s="9"/>
      <c r="AR881" s="9"/>
      <c r="AS881" s="9"/>
      <c r="AT881" s="9"/>
      <c r="AU881" s="9"/>
      <c r="AV881" s="9"/>
      <c r="AW881" s="9"/>
      <c r="AX881" s="9"/>
      <c r="AY881" s="9"/>
      <c r="AZ881" s="9"/>
      <c r="BA881" s="9"/>
      <c r="BB881" s="9"/>
      <c r="BC881" s="44" t="str">
        <f>IF(AND(AC881&lt;&gt;"",AF881&lt;&gt;""),SUMPRODUCT((A_remplir!A894:A1883=A881)*A_remplir!D894:D1883),"")</f>
        <v/>
      </c>
      <c r="BD881" s="9"/>
      <c r="BE881" s="9"/>
      <c r="BF881" s="9"/>
      <c r="BG881" s="9"/>
      <c r="BH881" s="9"/>
      <c r="BI881" s="9"/>
      <c r="BJ881" s="9"/>
      <c r="BK881" s="9"/>
      <c r="BL881" s="9"/>
      <c r="BM881" s="9"/>
      <c r="BN881" s="9"/>
      <c r="BO881" s="9"/>
      <c r="BP881" s="9"/>
      <c r="BQ881" s="9"/>
      <c r="BR881" s="9"/>
      <c r="BS881" s="9"/>
      <c r="BT881" s="9"/>
      <c r="BU881" s="9"/>
      <c r="BV881" s="9"/>
      <c r="BW881" s="9"/>
      <c r="BX881" s="9"/>
      <c r="BY881" s="9"/>
      <c r="BZ881" s="9"/>
      <c r="CA881" s="9"/>
      <c r="CB881" s="9"/>
      <c r="CC881" s="9"/>
      <c r="CD881" s="9"/>
      <c r="CE881" s="9"/>
      <c r="CF881" s="9"/>
      <c r="CG881" s="9"/>
      <c r="CH881" s="9"/>
      <c r="CI881" s="9"/>
      <c r="CJ881" s="9"/>
      <c r="CK881" s="9"/>
      <c r="CL881" s="9"/>
      <c r="CM881" s="9" t="str">
        <f>IF(A_remplir!U894&lt;&gt;"",A_remplir!U894,"")</f>
        <v/>
      </c>
      <c r="CN881" s="9" t="str">
        <f>IF(A_remplir!W894&lt;&gt;"",A_remplir!W894,"")</f>
        <v/>
      </c>
      <c r="CO881" s="36" t="str">
        <f t="shared" si="27"/>
        <v/>
      </c>
    </row>
    <row r="882" spans="1:93" x14ac:dyDescent="0.25">
      <c r="A882" s="9"/>
      <c r="B882" s="9"/>
      <c r="C882" s="9"/>
      <c r="D882" s="9"/>
      <c r="E882" s="9"/>
      <c r="F882" s="9" t="str">
        <f>IF(A882&lt;&gt;"",A_remplir!$B$3,"")</f>
        <v/>
      </c>
      <c r="G882" s="9"/>
      <c r="H882" s="9" t="str">
        <f>IFERROR(VLOOKUP(G882,DONNEES!$C$2:$D$4,2,FALSE),"")</f>
        <v/>
      </c>
      <c r="I882" s="9"/>
      <c r="J882" s="9" t="str">
        <f>IFERROR(VLOOKUP(I882,DONNEES!$A$2:$B$4,2,FALSE),"")</f>
        <v/>
      </c>
      <c r="K882" s="9"/>
      <c r="L882" s="9"/>
      <c r="M882" s="9"/>
      <c r="N882" s="9" t="str">
        <f>IF(IF(A_remplir!B895&lt;&gt;0,A_remplir!B895,A_remplir!D895)=0,"",IF(A_remplir!B895&lt;&gt;0,A_remplir!B895,A_remplir!D895))</f>
        <v/>
      </c>
      <c r="O882" s="9"/>
      <c r="P882" s="9"/>
      <c r="Q882" s="9"/>
      <c r="R882" s="9" t="str">
        <f>IF(A_remplir!L895&lt;&gt;0,A_remplir!L895,"")</f>
        <v/>
      </c>
      <c r="S882" s="9" t="str">
        <f t="shared" si="28"/>
        <v/>
      </c>
      <c r="T882" s="9" t="str">
        <f>IF(A_remplir!I895&lt;&gt;0,A_remplir!I895,"")</f>
        <v/>
      </c>
      <c r="U882" s="9"/>
      <c r="V882" s="39" t="str">
        <f>IF(BC882&lt;&gt;"",A_remplir!$B$6,"")</f>
        <v/>
      </c>
      <c r="W882" s="9"/>
      <c r="X882" s="9"/>
      <c r="Y882" s="9"/>
      <c r="Z882" s="9"/>
      <c r="AA882" s="9"/>
      <c r="AB882" s="9"/>
      <c r="AC882" s="9"/>
      <c r="AD882" s="9"/>
      <c r="AE882" s="9"/>
      <c r="AF882" s="9"/>
      <c r="AG882" s="9"/>
      <c r="AH882" s="9" t="str">
        <f>+IFERROR(VLOOKUP(AG882,DONNEES!M$6:$N881,2,0),"")</f>
        <v/>
      </c>
      <c r="AI882" s="9"/>
      <c r="AJ882" s="9" t="str">
        <f>IF(A_remplir!U895&lt;&gt;"",A_remplir!U895,"")</f>
        <v/>
      </c>
      <c r="AK882" s="9"/>
      <c r="AL882" s="9"/>
      <c r="AM882" s="9"/>
      <c r="AN882" s="9"/>
      <c r="AO882" s="9"/>
      <c r="AP882" s="9"/>
      <c r="AQ882" s="9"/>
      <c r="AR882" s="9"/>
      <c r="AS882" s="9"/>
      <c r="AT882" s="9"/>
      <c r="AU882" s="9"/>
      <c r="AV882" s="9"/>
      <c r="AW882" s="9"/>
      <c r="AX882" s="9"/>
      <c r="AY882" s="9"/>
      <c r="AZ882" s="9"/>
      <c r="BA882" s="9"/>
      <c r="BB882" s="9"/>
      <c r="BC882" s="44" t="str">
        <f>IF(AND(AC882&lt;&gt;"",AF882&lt;&gt;""),SUMPRODUCT((A_remplir!A895:A1884=A882)*A_remplir!D895:D1884),"")</f>
        <v/>
      </c>
      <c r="BD882" s="9"/>
      <c r="BE882" s="9"/>
      <c r="BF882" s="9"/>
      <c r="BG882" s="9"/>
      <c r="BH882" s="9"/>
      <c r="BI882" s="9"/>
      <c r="BJ882" s="9"/>
      <c r="BK882" s="9"/>
      <c r="BL882" s="9"/>
      <c r="BM882" s="9"/>
      <c r="BN882" s="9"/>
      <c r="BO882" s="9"/>
      <c r="BP882" s="9"/>
      <c r="BQ882" s="9"/>
      <c r="BR882" s="9"/>
      <c r="BS882" s="9"/>
      <c r="BT882" s="9"/>
      <c r="BU882" s="9"/>
      <c r="BV882" s="9"/>
      <c r="BW882" s="9"/>
      <c r="BX882" s="9"/>
      <c r="BY882" s="9"/>
      <c r="BZ882" s="9"/>
      <c r="CA882" s="9"/>
      <c r="CB882" s="9"/>
      <c r="CC882" s="9"/>
      <c r="CD882" s="9"/>
      <c r="CE882" s="9"/>
      <c r="CF882" s="9"/>
      <c r="CG882" s="9"/>
      <c r="CH882" s="9"/>
      <c r="CI882" s="9"/>
      <c r="CJ882" s="9"/>
      <c r="CK882" s="9"/>
      <c r="CL882" s="9"/>
      <c r="CM882" s="9" t="str">
        <f>IF(A_remplir!U895&lt;&gt;"",A_remplir!U895,"")</f>
        <v/>
      </c>
      <c r="CN882" s="9" t="str">
        <f>IF(A_remplir!W895&lt;&gt;"",A_remplir!W895,"")</f>
        <v/>
      </c>
      <c r="CO882" s="36" t="str">
        <f t="shared" si="27"/>
        <v/>
      </c>
    </row>
    <row r="883" spans="1:93" x14ac:dyDescent="0.25">
      <c r="A883" s="9"/>
      <c r="B883" s="9"/>
      <c r="C883" s="9"/>
      <c r="D883" s="9"/>
      <c r="E883" s="9"/>
      <c r="F883" s="9" t="str">
        <f>IF(A883&lt;&gt;"",A_remplir!$B$3,"")</f>
        <v/>
      </c>
      <c r="G883" s="9"/>
      <c r="H883" s="9" t="str">
        <f>IFERROR(VLOOKUP(G883,DONNEES!$C$2:$D$4,2,FALSE),"")</f>
        <v/>
      </c>
      <c r="I883" s="9"/>
      <c r="J883" s="9" t="str">
        <f>IFERROR(VLOOKUP(I883,DONNEES!$A$2:$B$4,2,FALSE),"")</f>
        <v/>
      </c>
      <c r="K883" s="9"/>
      <c r="L883" s="9"/>
      <c r="M883" s="9"/>
      <c r="N883" s="9" t="str">
        <f>IF(IF(A_remplir!B896&lt;&gt;0,A_remplir!B896,A_remplir!D896)=0,"",IF(A_remplir!B896&lt;&gt;0,A_remplir!B896,A_remplir!D896))</f>
        <v/>
      </c>
      <c r="O883" s="9"/>
      <c r="P883" s="9"/>
      <c r="Q883" s="9"/>
      <c r="R883" s="9" t="str">
        <f>IF(A_remplir!L896&lt;&gt;0,A_remplir!L896,"")</f>
        <v/>
      </c>
      <c r="S883" s="9" t="str">
        <f t="shared" si="28"/>
        <v/>
      </c>
      <c r="T883" s="9" t="str">
        <f>IF(A_remplir!I896&lt;&gt;0,A_remplir!I896,"")</f>
        <v/>
      </c>
      <c r="U883" s="9"/>
      <c r="V883" s="39" t="str">
        <f>IF(BC883&lt;&gt;"",A_remplir!$B$6,"")</f>
        <v/>
      </c>
      <c r="W883" s="9"/>
      <c r="X883" s="9"/>
      <c r="Y883" s="9"/>
      <c r="Z883" s="9"/>
      <c r="AA883" s="9"/>
      <c r="AB883" s="9"/>
      <c r="AC883" s="9"/>
      <c r="AD883" s="9"/>
      <c r="AE883" s="9"/>
      <c r="AF883" s="9"/>
      <c r="AG883" s="9"/>
      <c r="AH883" s="9" t="str">
        <f>+IFERROR(VLOOKUP(AG883,DONNEES!M$6:$N882,2,0),"")</f>
        <v/>
      </c>
      <c r="AI883" s="9"/>
      <c r="AJ883" s="9" t="str">
        <f>IF(A_remplir!U896&lt;&gt;"",A_remplir!U896,"")</f>
        <v/>
      </c>
      <c r="AK883" s="9"/>
      <c r="AL883" s="9"/>
      <c r="AM883" s="9"/>
      <c r="AN883" s="9"/>
      <c r="AO883" s="9"/>
      <c r="AP883" s="9"/>
      <c r="AQ883" s="9"/>
      <c r="AR883" s="9"/>
      <c r="AS883" s="9"/>
      <c r="AT883" s="9"/>
      <c r="AU883" s="9"/>
      <c r="AV883" s="9"/>
      <c r="AW883" s="9"/>
      <c r="AX883" s="9"/>
      <c r="AY883" s="9"/>
      <c r="AZ883" s="9"/>
      <c r="BA883" s="9"/>
      <c r="BB883" s="9"/>
      <c r="BC883" s="44" t="str">
        <f>IF(AND(AC883&lt;&gt;"",AF883&lt;&gt;""),SUMPRODUCT((A_remplir!A896:A1885=A883)*A_remplir!D896:D1885),"")</f>
        <v/>
      </c>
      <c r="BD883" s="9"/>
      <c r="BE883" s="9"/>
      <c r="BF883" s="9"/>
      <c r="BG883" s="9"/>
      <c r="BH883" s="9"/>
      <c r="BI883" s="9"/>
      <c r="BJ883" s="9"/>
      <c r="BK883" s="9"/>
      <c r="BL883" s="9"/>
      <c r="BM883" s="9"/>
      <c r="BN883" s="9"/>
      <c r="BO883" s="9"/>
      <c r="BP883" s="9"/>
      <c r="BQ883" s="9"/>
      <c r="BR883" s="9"/>
      <c r="BS883" s="9"/>
      <c r="BT883" s="9"/>
      <c r="BU883" s="9"/>
      <c r="BV883" s="9"/>
      <c r="BW883" s="9"/>
      <c r="BX883" s="9"/>
      <c r="BY883" s="9"/>
      <c r="BZ883" s="9"/>
      <c r="CA883" s="9"/>
      <c r="CB883" s="9"/>
      <c r="CC883" s="9"/>
      <c r="CD883" s="9"/>
      <c r="CE883" s="9"/>
      <c r="CF883" s="9"/>
      <c r="CG883" s="9"/>
      <c r="CH883" s="9"/>
      <c r="CI883" s="9"/>
      <c r="CJ883" s="9"/>
      <c r="CK883" s="9"/>
      <c r="CL883" s="9"/>
      <c r="CM883" s="9" t="str">
        <f>IF(A_remplir!U896&lt;&gt;"",A_remplir!U896,"")</f>
        <v/>
      </c>
      <c r="CN883" s="9" t="str">
        <f>IF(A_remplir!W896&lt;&gt;"",A_remplir!W896,"")</f>
        <v/>
      </c>
      <c r="CO883" s="36" t="str">
        <f t="shared" si="27"/>
        <v/>
      </c>
    </row>
    <row r="884" spans="1:93" x14ac:dyDescent="0.25">
      <c r="A884" s="9"/>
      <c r="B884" s="9"/>
      <c r="C884" s="9"/>
      <c r="D884" s="9"/>
      <c r="E884" s="9"/>
      <c r="F884" s="9" t="str">
        <f>IF(A884&lt;&gt;"",A_remplir!$B$3,"")</f>
        <v/>
      </c>
      <c r="G884" s="9"/>
      <c r="H884" s="9" t="str">
        <f>IFERROR(VLOOKUP(G884,DONNEES!$C$2:$D$4,2,FALSE),"")</f>
        <v/>
      </c>
      <c r="I884" s="9"/>
      <c r="J884" s="9" t="str">
        <f>IFERROR(VLOOKUP(I884,DONNEES!$A$2:$B$4,2,FALSE),"")</f>
        <v/>
      </c>
      <c r="K884" s="9"/>
      <c r="L884" s="9"/>
      <c r="M884" s="9"/>
      <c r="N884" s="9" t="str">
        <f>IF(IF(A_remplir!B897&lt;&gt;0,A_remplir!B897,A_remplir!D897)=0,"",IF(A_remplir!B897&lt;&gt;0,A_remplir!B897,A_remplir!D897))</f>
        <v/>
      </c>
      <c r="O884" s="9"/>
      <c r="P884" s="9"/>
      <c r="Q884" s="9"/>
      <c r="R884" s="9" t="str">
        <f>IF(A_remplir!L897&lt;&gt;0,A_remplir!L897,"")</f>
        <v/>
      </c>
      <c r="S884" s="9" t="str">
        <f t="shared" si="28"/>
        <v/>
      </c>
      <c r="T884" s="9" t="str">
        <f>IF(A_remplir!I897&lt;&gt;0,A_remplir!I897,"")</f>
        <v/>
      </c>
      <c r="U884" s="9"/>
      <c r="V884" s="39" t="str">
        <f>IF(BC884&lt;&gt;"",A_remplir!$B$6,"")</f>
        <v/>
      </c>
      <c r="W884" s="9"/>
      <c r="X884" s="9"/>
      <c r="Y884" s="9"/>
      <c r="Z884" s="9"/>
      <c r="AA884" s="9"/>
      <c r="AB884" s="9"/>
      <c r="AC884" s="9"/>
      <c r="AD884" s="9"/>
      <c r="AE884" s="9"/>
      <c r="AF884" s="9"/>
      <c r="AG884" s="9"/>
      <c r="AH884" s="9" t="str">
        <f>+IFERROR(VLOOKUP(AG884,DONNEES!M$6:$N883,2,0),"")</f>
        <v/>
      </c>
      <c r="AI884" s="9"/>
      <c r="AJ884" s="9" t="str">
        <f>IF(A_remplir!U897&lt;&gt;"",A_remplir!U897,"")</f>
        <v/>
      </c>
      <c r="AK884" s="9"/>
      <c r="AL884" s="9"/>
      <c r="AM884" s="9"/>
      <c r="AN884" s="9"/>
      <c r="AO884" s="9"/>
      <c r="AP884" s="9"/>
      <c r="AQ884" s="9"/>
      <c r="AR884" s="9"/>
      <c r="AS884" s="9"/>
      <c r="AT884" s="9"/>
      <c r="AU884" s="9"/>
      <c r="AV884" s="9"/>
      <c r="AW884" s="9"/>
      <c r="AX884" s="9"/>
      <c r="AY884" s="9"/>
      <c r="AZ884" s="9"/>
      <c r="BA884" s="9"/>
      <c r="BB884" s="9"/>
      <c r="BC884" s="44" t="str">
        <f>IF(AND(AC884&lt;&gt;"",AF884&lt;&gt;""),SUMPRODUCT((A_remplir!A897:A1886=A884)*A_remplir!D897:D1886),"")</f>
        <v/>
      </c>
      <c r="BD884" s="9"/>
      <c r="BE884" s="9"/>
      <c r="BF884" s="9"/>
      <c r="BG884" s="9"/>
      <c r="BH884" s="9"/>
      <c r="BI884" s="9"/>
      <c r="BJ884" s="9"/>
      <c r="BK884" s="9"/>
      <c r="BL884" s="9"/>
      <c r="BM884" s="9"/>
      <c r="BN884" s="9"/>
      <c r="BO884" s="9"/>
      <c r="BP884" s="9"/>
      <c r="BQ884" s="9"/>
      <c r="BR884" s="9"/>
      <c r="BS884" s="9"/>
      <c r="BT884" s="9"/>
      <c r="BU884" s="9"/>
      <c r="BV884" s="9"/>
      <c r="BW884" s="9"/>
      <c r="BX884" s="9"/>
      <c r="BY884" s="9"/>
      <c r="BZ884" s="9"/>
      <c r="CA884" s="9"/>
      <c r="CB884" s="9"/>
      <c r="CC884" s="9"/>
      <c r="CD884" s="9"/>
      <c r="CE884" s="9"/>
      <c r="CF884" s="9"/>
      <c r="CG884" s="9"/>
      <c r="CH884" s="9"/>
      <c r="CI884" s="9"/>
      <c r="CJ884" s="9"/>
      <c r="CK884" s="9"/>
      <c r="CL884" s="9"/>
      <c r="CM884" s="9" t="str">
        <f>IF(A_remplir!U897&lt;&gt;"",A_remplir!U897,"")</f>
        <v/>
      </c>
      <c r="CN884" s="9" t="str">
        <f>IF(A_remplir!W897&lt;&gt;"",A_remplir!W897,"")</f>
        <v/>
      </c>
      <c r="CO884" s="36" t="str">
        <f t="shared" si="27"/>
        <v/>
      </c>
    </row>
    <row r="885" spans="1:93" x14ac:dyDescent="0.25">
      <c r="A885" s="9"/>
      <c r="B885" s="9"/>
      <c r="C885" s="9"/>
      <c r="D885" s="9"/>
      <c r="E885" s="9"/>
      <c r="F885" s="9" t="str">
        <f>IF(A885&lt;&gt;"",A_remplir!$B$3,"")</f>
        <v/>
      </c>
      <c r="G885" s="9"/>
      <c r="H885" s="9" t="str">
        <f>IFERROR(VLOOKUP(G885,DONNEES!$C$2:$D$4,2,FALSE),"")</f>
        <v/>
      </c>
      <c r="I885" s="9"/>
      <c r="J885" s="9" t="str">
        <f>IFERROR(VLOOKUP(I885,DONNEES!$A$2:$B$4,2,FALSE),"")</f>
        <v/>
      </c>
      <c r="K885" s="9"/>
      <c r="L885" s="9"/>
      <c r="M885" s="9"/>
      <c r="N885" s="9" t="str">
        <f>IF(IF(A_remplir!B898&lt;&gt;0,A_remplir!B898,A_remplir!D898)=0,"",IF(A_remplir!B898&lt;&gt;0,A_remplir!B898,A_remplir!D898))</f>
        <v/>
      </c>
      <c r="O885" s="9"/>
      <c r="P885" s="9"/>
      <c r="Q885" s="9"/>
      <c r="R885" s="9" t="str">
        <f>IF(A_remplir!L898&lt;&gt;0,A_remplir!L898,"")</f>
        <v/>
      </c>
      <c r="S885" s="9" t="str">
        <f t="shared" si="28"/>
        <v/>
      </c>
      <c r="T885" s="9" t="str">
        <f>IF(A_remplir!I898&lt;&gt;0,A_remplir!I898,"")</f>
        <v/>
      </c>
      <c r="U885" s="9"/>
      <c r="V885" s="39" t="str">
        <f>IF(BC885&lt;&gt;"",A_remplir!$B$6,"")</f>
        <v/>
      </c>
      <c r="W885" s="9"/>
      <c r="X885" s="9"/>
      <c r="Y885" s="9"/>
      <c r="Z885" s="9"/>
      <c r="AA885" s="9"/>
      <c r="AB885" s="9"/>
      <c r="AC885" s="9"/>
      <c r="AD885" s="9"/>
      <c r="AE885" s="9"/>
      <c r="AF885" s="9"/>
      <c r="AG885" s="9"/>
      <c r="AH885" s="9" t="str">
        <f>+IFERROR(VLOOKUP(AG885,DONNEES!M$6:$N884,2,0),"")</f>
        <v/>
      </c>
      <c r="AI885" s="9"/>
      <c r="AJ885" s="9" t="str">
        <f>IF(A_remplir!U898&lt;&gt;"",A_remplir!U898,"")</f>
        <v/>
      </c>
      <c r="AK885" s="9"/>
      <c r="AL885" s="9"/>
      <c r="AM885" s="9"/>
      <c r="AN885" s="9"/>
      <c r="AO885" s="9"/>
      <c r="AP885" s="9"/>
      <c r="AQ885" s="9"/>
      <c r="AR885" s="9"/>
      <c r="AS885" s="9"/>
      <c r="AT885" s="9"/>
      <c r="AU885" s="9"/>
      <c r="AV885" s="9"/>
      <c r="AW885" s="9"/>
      <c r="AX885" s="9"/>
      <c r="AY885" s="9"/>
      <c r="AZ885" s="9"/>
      <c r="BA885" s="9"/>
      <c r="BB885" s="9"/>
      <c r="BC885" s="44" t="str">
        <f>IF(AND(AC885&lt;&gt;"",AF885&lt;&gt;""),SUMPRODUCT((A_remplir!A898:A1887=A885)*A_remplir!D898:D1887),"")</f>
        <v/>
      </c>
      <c r="BD885" s="9"/>
      <c r="BE885" s="9"/>
      <c r="BF885" s="9"/>
      <c r="BG885" s="9"/>
      <c r="BH885" s="9"/>
      <c r="BI885" s="9"/>
      <c r="BJ885" s="9"/>
      <c r="BK885" s="9"/>
      <c r="BL885" s="9"/>
      <c r="BM885" s="9"/>
      <c r="BN885" s="9"/>
      <c r="BO885" s="9"/>
      <c r="BP885" s="9"/>
      <c r="BQ885" s="9"/>
      <c r="BR885" s="9"/>
      <c r="BS885" s="9"/>
      <c r="BT885" s="9"/>
      <c r="BU885" s="9"/>
      <c r="BV885" s="9"/>
      <c r="BW885" s="9"/>
      <c r="BX885" s="9"/>
      <c r="BY885" s="9"/>
      <c r="BZ885" s="9"/>
      <c r="CA885" s="9"/>
      <c r="CB885" s="9"/>
      <c r="CC885" s="9"/>
      <c r="CD885" s="9"/>
      <c r="CE885" s="9"/>
      <c r="CF885" s="9"/>
      <c r="CG885" s="9"/>
      <c r="CH885" s="9"/>
      <c r="CI885" s="9"/>
      <c r="CJ885" s="9"/>
      <c r="CK885" s="9"/>
      <c r="CL885" s="9"/>
      <c r="CM885" s="9" t="str">
        <f>IF(A_remplir!U898&lt;&gt;"",A_remplir!U898,"")</f>
        <v/>
      </c>
      <c r="CN885" s="9" t="str">
        <f>IF(A_remplir!W898&lt;&gt;"",A_remplir!W898,"")</f>
        <v/>
      </c>
      <c r="CO885" s="36" t="str">
        <f t="shared" si="27"/>
        <v/>
      </c>
    </row>
    <row r="886" spans="1:93" x14ac:dyDescent="0.25">
      <c r="A886" s="9"/>
      <c r="B886" s="9"/>
      <c r="C886" s="9"/>
      <c r="D886" s="9"/>
      <c r="E886" s="9"/>
      <c r="F886" s="9" t="str">
        <f>IF(A886&lt;&gt;"",A_remplir!$B$3,"")</f>
        <v/>
      </c>
      <c r="G886" s="9"/>
      <c r="H886" s="9" t="str">
        <f>IFERROR(VLOOKUP(G886,DONNEES!$C$2:$D$4,2,FALSE),"")</f>
        <v/>
      </c>
      <c r="I886" s="9"/>
      <c r="J886" s="9" t="str">
        <f>IFERROR(VLOOKUP(I886,DONNEES!$A$2:$B$4,2,FALSE),"")</f>
        <v/>
      </c>
      <c r="K886" s="9"/>
      <c r="L886" s="9"/>
      <c r="M886" s="9"/>
      <c r="N886" s="9" t="str">
        <f>IF(IF(A_remplir!B899&lt;&gt;0,A_remplir!B899,A_remplir!D899)=0,"",IF(A_remplir!B899&lt;&gt;0,A_remplir!B899,A_remplir!D899))</f>
        <v/>
      </c>
      <c r="O886" s="9"/>
      <c r="P886" s="9"/>
      <c r="Q886" s="9"/>
      <c r="R886" s="9" t="str">
        <f>IF(A_remplir!L899&lt;&gt;0,A_remplir!L899,"")</f>
        <v/>
      </c>
      <c r="S886" s="9" t="str">
        <f t="shared" si="28"/>
        <v/>
      </c>
      <c r="T886" s="9" t="str">
        <f>IF(A_remplir!I899&lt;&gt;0,A_remplir!I899,"")</f>
        <v/>
      </c>
      <c r="U886" s="9"/>
      <c r="V886" s="39" t="str">
        <f>IF(BC886&lt;&gt;"",A_remplir!$B$6,"")</f>
        <v/>
      </c>
      <c r="W886" s="9"/>
      <c r="X886" s="9"/>
      <c r="Y886" s="9"/>
      <c r="Z886" s="9"/>
      <c r="AA886" s="9"/>
      <c r="AB886" s="9"/>
      <c r="AC886" s="9"/>
      <c r="AD886" s="9"/>
      <c r="AE886" s="9"/>
      <c r="AF886" s="9"/>
      <c r="AG886" s="9"/>
      <c r="AH886" s="9" t="str">
        <f>+IFERROR(VLOOKUP(AG886,DONNEES!M$6:$N885,2,0),"")</f>
        <v/>
      </c>
      <c r="AI886" s="9"/>
      <c r="AJ886" s="9" t="str">
        <f>IF(A_remplir!U899&lt;&gt;"",A_remplir!U899,"")</f>
        <v/>
      </c>
      <c r="AK886" s="9"/>
      <c r="AL886" s="9"/>
      <c r="AM886" s="9"/>
      <c r="AN886" s="9"/>
      <c r="AO886" s="9"/>
      <c r="AP886" s="9"/>
      <c r="AQ886" s="9"/>
      <c r="AR886" s="9"/>
      <c r="AS886" s="9"/>
      <c r="AT886" s="9"/>
      <c r="AU886" s="9"/>
      <c r="AV886" s="9"/>
      <c r="AW886" s="9"/>
      <c r="AX886" s="9"/>
      <c r="AY886" s="9"/>
      <c r="AZ886" s="9"/>
      <c r="BA886" s="9"/>
      <c r="BB886" s="9"/>
      <c r="BC886" s="44" t="str">
        <f>IF(AND(AC886&lt;&gt;"",AF886&lt;&gt;""),SUMPRODUCT((A_remplir!A899:A1888=A886)*A_remplir!D899:D1888),"")</f>
        <v/>
      </c>
      <c r="BD886" s="9"/>
      <c r="BE886" s="9"/>
      <c r="BF886" s="9"/>
      <c r="BG886" s="9"/>
      <c r="BH886" s="9"/>
      <c r="BI886" s="9"/>
      <c r="BJ886" s="9"/>
      <c r="BK886" s="9"/>
      <c r="BL886" s="9"/>
      <c r="BM886" s="9"/>
      <c r="BN886" s="9"/>
      <c r="BO886" s="9"/>
      <c r="BP886" s="9"/>
      <c r="BQ886" s="9"/>
      <c r="BR886" s="9"/>
      <c r="BS886" s="9"/>
      <c r="BT886" s="9"/>
      <c r="BU886" s="9"/>
      <c r="BV886" s="9"/>
      <c r="BW886" s="9"/>
      <c r="BX886" s="9"/>
      <c r="BY886" s="9"/>
      <c r="BZ886" s="9"/>
      <c r="CA886" s="9"/>
      <c r="CB886" s="9"/>
      <c r="CC886" s="9"/>
      <c r="CD886" s="9"/>
      <c r="CE886" s="9"/>
      <c r="CF886" s="9"/>
      <c r="CG886" s="9"/>
      <c r="CH886" s="9"/>
      <c r="CI886" s="9"/>
      <c r="CJ886" s="9"/>
      <c r="CK886" s="9"/>
      <c r="CL886" s="9"/>
      <c r="CM886" s="9" t="str">
        <f>IF(A_remplir!U899&lt;&gt;"",A_remplir!U899,"")</f>
        <v/>
      </c>
      <c r="CN886" s="9" t="str">
        <f>IF(A_remplir!W899&lt;&gt;"",A_remplir!W899,"")</f>
        <v/>
      </c>
      <c r="CO886" s="36" t="str">
        <f t="shared" si="27"/>
        <v/>
      </c>
    </row>
    <row r="887" spans="1:93" x14ac:dyDescent="0.25">
      <c r="A887" s="9"/>
      <c r="B887" s="9"/>
      <c r="C887" s="9"/>
      <c r="D887" s="9"/>
      <c r="E887" s="9"/>
      <c r="F887" s="9" t="str">
        <f>IF(A887&lt;&gt;"",A_remplir!$B$3,"")</f>
        <v/>
      </c>
      <c r="G887" s="9"/>
      <c r="H887" s="9" t="str">
        <f>IFERROR(VLOOKUP(G887,DONNEES!$C$2:$D$4,2,FALSE),"")</f>
        <v/>
      </c>
      <c r="I887" s="9"/>
      <c r="J887" s="9" t="str">
        <f>IFERROR(VLOOKUP(I887,DONNEES!$A$2:$B$4,2,FALSE),"")</f>
        <v/>
      </c>
      <c r="K887" s="9"/>
      <c r="L887" s="9"/>
      <c r="M887" s="9"/>
      <c r="N887" s="9" t="str">
        <f>IF(IF(A_remplir!B900&lt;&gt;0,A_remplir!B900,A_remplir!D900)=0,"",IF(A_remplir!B900&lt;&gt;0,A_remplir!B900,A_remplir!D900))</f>
        <v/>
      </c>
      <c r="O887" s="9"/>
      <c r="P887" s="9"/>
      <c r="Q887" s="9"/>
      <c r="R887" s="9" t="str">
        <f>IF(A_remplir!L900&lt;&gt;0,A_remplir!L900,"")</f>
        <v/>
      </c>
      <c r="S887" s="9" t="str">
        <f t="shared" si="28"/>
        <v/>
      </c>
      <c r="T887" s="9" t="str">
        <f>IF(A_remplir!I900&lt;&gt;0,A_remplir!I900,"")</f>
        <v/>
      </c>
      <c r="U887" s="9"/>
      <c r="V887" s="39" t="str">
        <f>IF(BC887&lt;&gt;"",A_remplir!$B$6,"")</f>
        <v/>
      </c>
      <c r="W887" s="9"/>
      <c r="X887" s="9"/>
      <c r="Y887" s="9"/>
      <c r="Z887" s="9"/>
      <c r="AA887" s="9"/>
      <c r="AB887" s="9"/>
      <c r="AC887" s="9"/>
      <c r="AD887" s="9"/>
      <c r="AE887" s="9"/>
      <c r="AF887" s="9"/>
      <c r="AG887" s="9"/>
      <c r="AH887" s="9" t="str">
        <f>+IFERROR(VLOOKUP(AG887,DONNEES!M$6:$N886,2,0),"")</f>
        <v/>
      </c>
      <c r="AI887" s="9"/>
      <c r="AJ887" s="9" t="str">
        <f>IF(A_remplir!U900&lt;&gt;"",A_remplir!U900,"")</f>
        <v/>
      </c>
      <c r="AK887" s="9"/>
      <c r="AL887" s="9"/>
      <c r="AM887" s="9"/>
      <c r="AN887" s="9"/>
      <c r="AO887" s="9"/>
      <c r="AP887" s="9"/>
      <c r="AQ887" s="9"/>
      <c r="AR887" s="9"/>
      <c r="AS887" s="9"/>
      <c r="AT887" s="9"/>
      <c r="AU887" s="9"/>
      <c r="AV887" s="9"/>
      <c r="AW887" s="9"/>
      <c r="AX887" s="9"/>
      <c r="AY887" s="9"/>
      <c r="AZ887" s="9"/>
      <c r="BA887" s="9"/>
      <c r="BB887" s="9"/>
      <c r="BC887" s="44" t="str">
        <f>IF(AND(AC887&lt;&gt;"",AF887&lt;&gt;""),SUMPRODUCT((A_remplir!A900:A1889=A887)*A_remplir!D900:D1889),"")</f>
        <v/>
      </c>
      <c r="BD887" s="9"/>
      <c r="BE887" s="9"/>
      <c r="BF887" s="9"/>
      <c r="BG887" s="9"/>
      <c r="BH887" s="9"/>
      <c r="BI887" s="9"/>
      <c r="BJ887" s="9"/>
      <c r="BK887" s="9"/>
      <c r="BL887" s="9"/>
      <c r="BM887" s="9"/>
      <c r="BN887" s="9"/>
      <c r="BO887" s="9"/>
      <c r="BP887" s="9"/>
      <c r="BQ887" s="9"/>
      <c r="BR887" s="9"/>
      <c r="BS887" s="9"/>
      <c r="BT887" s="9"/>
      <c r="BU887" s="9"/>
      <c r="BV887" s="9"/>
      <c r="BW887" s="9"/>
      <c r="BX887" s="9"/>
      <c r="BY887" s="9"/>
      <c r="BZ887" s="9"/>
      <c r="CA887" s="9"/>
      <c r="CB887" s="9"/>
      <c r="CC887" s="9"/>
      <c r="CD887" s="9"/>
      <c r="CE887" s="9"/>
      <c r="CF887" s="9"/>
      <c r="CG887" s="9"/>
      <c r="CH887" s="9"/>
      <c r="CI887" s="9"/>
      <c r="CJ887" s="9"/>
      <c r="CK887" s="9"/>
      <c r="CL887" s="9"/>
      <c r="CM887" s="9" t="str">
        <f>IF(A_remplir!U900&lt;&gt;"",A_remplir!U900,"")</f>
        <v/>
      </c>
      <c r="CN887" s="9" t="str">
        <f>IF(A_remplir!W900&lt;&gt;"",A_remplir!W900,"")</f>
        <v/>
      </c>
      <c r="CO887" s="36" t="str">
        <f t="shared" si="27"/>
        <v/>
      </c>
    </row>
    <row r="888" spans="1:93" x14ac:dyDescent="0.25">
      <c r="A888" s="9"/>
      <c r="B888" s="9"/>
      <c r="C888" s="9"/>
      <c r="D888" s="9"/>
      <c r="E888" s="9"/>
      <c r="F888" s="9" t="str">
        <f>IF(A888&lt;&gt;"",A_remplir!$B$3,"")</f>
        <v/>
      </c>
      <c r="G888" s="9"/>
      <c r="H888" s="9" t="str">
        <f>IFERROR(VLOOKUP(G888,DONNEES!$C$2:$D$4,2,FALSE),"")</f>
        <v/>
      </c>
      <c r="I888" s="9"/>
      <c r="J888" s="9" t="str">
        <f>IFERROR(VLOOKUP(I888,DONNEES!$A$2:$B$4,2,FALSE),"")</f>
        <v/>
      </c>
      <c r="K888" s="9"/>
      <c r="L888" s="9"/>
      <c r="M888" s="9"/>
      <c r="N888" s="9" t="str">
        <f>IF(IF(A_remplir!B901&lt;&gt;0,A_remplir!B901,A_remplir!D901)=0,"",IF(A_remplir!B901&lt;&gt;0,A_remplir!B901,A_remplir!D901))</f>
        <v/>
      </c>
      <c r="O888" s="9"/>
      <c r="P888" s="9"/>
      <c r="Q888" s="9"/>
      <c r="R888" s="9" t="str">
        <f>IF(A_remplir!L901&lt;&gt;0,A_remplir!L901,"")</f>
        <v/>
      </c>
      <c r="S888" s="9" t="str">
        <f t="shared" si="28"/>
        <v/>
      </c>
      <c r="T888" s="9" t="str">
        <f>IF(A_remplir!I901&lt;&gt;0,A_remplir!I901,"")</f>
        <v/>
      </c>
      <c r="U888" s="9"/>
      <c r="V888" s="39" t="str">
        <f>IF(BC888&lt;&gt;"",A_remplir!$B$6,"")</f>
        <v/>
      </c>
      <c r="W888" s="9"/>
      <c r="X888" s="9"/>
      <c r="Y888" s="9"/>
      <c r="Z888" s="9"/>
      <c r="AA888" s="9"/>
      <c r="AB888" s="9"/>
      <c r="AC888" s="9"/>
      <c r="AD888" s="9"/>
      <c r="AE888" s="9"/>
      <c r="AF888" s="9"/>
      <c r="AG888" s="9"/>
      <c r="AH888" s="9" t="str">
        <f>+IFERROR(VLOOKUP(AG888,DONNEES!M$6:$N887,2,0),"")</f>
        <v/>
      </c>
      <c r="AI888" s="9"/>
      <c r="AJ888" s="9" t="str">
        <f>IF(A_remplir!U901&lt;&gt;"",A_remplir!U901,"")</f>
        <v/>
      </c>
      <c r="AK888" s="9"/>
      <c r="AL888" s="9"/>
      <c r="AM888" s="9"/>
      <c r="AN888" s="9"/>
      <c r="AO888" s="9"/>
      <c r="AP888" s="9"/>
      <c r="AQ888" s="9"/>
      <c r="AR888" s="9"/>
      <c r="AS888" s="9"/>
      <c r="AT888" s="9"/>
      <c r="AU888" s="9"/>
      <c r="AV888" s="9"/>
      <c r="AW888" s="9"/>
      <c r="AX888" s="9"/>
      <c r="AY888" s="9"/>
      <c r="AZ888" s="9"/>
      <c r="BA888" s="9"/>
      <c r="BB888" s="9"/>
      <c r="BC888" s="44" t="str">
        <f>IF(AND(AC888&lt;&gt;"",AF888&lt;&gt;""),SUMPRODUCT((A_remplir!A901:A1890=A888)*A_remplir!D901:D1890),"")</f>
        <v/>
      </c>
      <c r="BD888" s="9"/>
      <c r="BE888" s="9"/>
      <c r="BF888" s="9"/>
      <c r="BG888" s="9"/>
      <c r="BH888" s="9"/>
      <c r="BI888" s="9"/>
      <c r="BJ888" s="9"/>
      <c r="BK888" s="9"/>
      <c r="BL888" s="9"/>
      <c r="BM888" s="9"/>
      <c r="BN888" s="9"/>
      <c r="BO888" s="9"/>
      <c r="BP888" s="9"/>
      <c r="BQ888" s="9"/>
      <c r="BR888" s="9"/>
      <c r="BS888" s="9"/>
      <c r="BT888" s="9"/>
      <c r="BU888" s="9"/>
      <c r="BV888" s="9"/>
      <c r="BW888" s="9"/>
      <c r="BX888" s="9"/>
      <c r="BY888" s="9"/>
      <c r="BZ888" s="9"/>
      <c r="CA888" s="9"/>
      <c r="CB888" s="9"/>
      <c r="CC888" s="9"/>
      <c r="CD888" s="9"/>
      <c r="CE888" s="9"/>
      <c r="CF888" s="9"/>
      <c r="CG888" s="9"/>
      <c r="CH888" s="9"/>
      <c r="CI888" s="9"/>
      <c r="CJ888" s="9"/>
      <c r="CK888" s="9"/>
      <c r="CL888" s="9"/>
      <c r="CM888" s="9" t="str">
        <f>IF(A_remplir!U901&lt;&gt;"",A_remplir!U901,"")</f>
        <v/>
      </c>
      <c r="CN888" s="9" t="str">
        <f>IF(A_remplir!W901&lt;&gt;"",A_remplir!W901,"")</f>
        <v/>
      </c>
      <c r="CO888" s="36" t="str">
        <f t="shared" si="27"/>
        <v/>
      </c>
    </row>
    <row r="889" spans="1:93" x14ac:dyDescent="0.25">
      <c r="A889" s="9"/>
      <c r="B889" s="9"/>
      <c r="C889" s="9"/>
      <c r="D889" s="9"/>
      <c r="E889" s="9"/>
      <c r="F889" s="9" t="str">
        <f>IF(A889&lt;&gt;"",A_remplir!$B$3,"")</f>
        <v/>
      </c>
      <c r="G889" s="9"/>
      <c r="H889" s="9" t="str">
        <f>IFERROR(VLOOKUP(G889,DONNEES!$C$2:$D$4,2,FALSE),"")</f>
        <v/>
      </c>
      <c r="I889" s="9"/>
      <c r="J889" s="9" t="str">
        <f>IFERROR(VLOOKUP(I889,DONNEES!$A$2:$B$4,2,FALSE),"")</f>
        <v/>
      </c>
      <c r="K889" s="9"/>
      <c r="L889" s="9"/>
      <c r="M889" s="9"/>
      <c r="N889" s="9" t="str">
        <f>IF(IF(A_remplir!B902&lt;&gt;0,A_remplir!B902,A_remplir!D902)=0,"",IF(A_remplir!B902&lt;&gt;0,A_remplir!B902,A_remplir!D902))</f>
        <v/>
      </c>
      <c r="O889" s="9"/>
      <c r="P889" s="9"/>
      <c r="Q889" s="9"/>
      <c r="R889" s="9" t="str">
        <f>IF(A_remplir!L902&lt;&gt;0,A_remplir!L902,"")</f>
        <v/>
      </c>
      <c r="S889" s="9" t="str">
        <f t="shared" si="28"/>
        <v/>
      </c>
      <c r="T889" s="9" t="str">
        <f>IF(A_remplir!I902&lt;&gt;0,A_remplir!I902,"")</f>
        <v/>
      </c>
      <c r="U889" s="9"/>
      <c r="V889" s="39" t="str">
        <f>IF(BC889&lt;&gt;"",A_remplir!$B$6,"")</f>
        <v/>
      </c>
      <c r="W889" s="9"/>
      <c r="X889" s="9"/>
      <c r="Y889" s="9"/>
      <c r="Z889" s="9"/>
      <c r="AA889" s="9"/>
      <c r="AB889" s="9"/>
      <c r="AC889" s="9"/>
      <c r="AD889" s="9"/>
      <c r="AE889" s="9"/>
      <c r="AF889" s="9"/>
      <c r="AG889" s="9"/>
      <c r="AH889" s="9" t="str">
        <f>+IFERROR(VLOOKUP(AG889,DONNEES!M$6:$N888,2,0),"")</f>
        <v/>
      </c>
      <c r="AI889" s="9"/>
      <c r="AJ889" s="9" t="str">
        <f>IF(A_remplir!U902&lt;&gt;"",A_remplir!U902,"")</f>
        <v/>
      </c>
      <c r="AK889" s="9"/>
      <c r="AL889" s="9"/>
      <c r="AM889" s="9"/>
      <c r="AN889" s="9"/>
      <c r="AO889" s="9"/>
      <c r="AP889" s="9"/>
      <c r="AQ889" s="9"/>
      <c r="AR889" s="9"/>
      <c r="AS889" s="9"/>
      <c r="AT889" s="9"/>
      <c r="AU889" s="9"/>
      <c r="AV889" s="9"/>
      <c r="AW889" s="9"/>
      <c r="AX889" s="9"/>
      <c r="AY889" s="9"/>
      <c r="AZ889" s="9"/>
      <c r="BA889" s="9"/>
      <c r="BB889" s="9"/>
      <c r="BC889" s="44" t="str">
        <f>IF(AND(AC889&lt;&gt;"",AF889&lt;&gt;""),SUMPRODUCT((A_remplir!A902:A1891=A889)*A_remplir!D902:D1891),"")</f>
        <v/>
      </c>
      <c r="BD889" s="9"/>
      <c r="BE889" s="9"/>
      <c r="BF889" s="9"/>
      <c r="BG889" s="9"/>
      <c r="BH889" s="9"/>
      <c r="BI889" s="9"/>
      <c r="BJ889" s="9"/>
      <c r="BK889" s="9"/>
      <c r="BL889" s="9"/>
      <c r="BM889" s="9"/>
      <c r="BN889" s="9"/>
      <c r="BO889" s="9"/>
      <c r="BP889" s="9"/>
      <c r="BQ889" s="9"/>
      <c r="BR889" s="9"/>
      <c r="BS889" s="9"/>
      <c r="BT889" s="9"/>
      <c r="BU889" s="9"/>
      <c r="BV889" s="9"/>
      <c r="BW889" s="9"/>
      <c r="BX889" s="9"/>
      <c r="BY889" s="9"/>
      <c r="BZ889" s="9"/>
      <c r="CA889" s="9"/>
      <c r="CB889" s="9"/>
      <c r="CC889" s="9"/>
      <c r="CD889" s="9"/>
      <c r="CE889" s="9"/>
      <c r="CF889" s="9"/>
      <c r="CG889" s="9"/>
      <c r="CH889" s="9"/>
      <c r="CI889" s="9"/>
      <c r="CJ889" s="9"/>
      <c r="CK889" s="9"/>
      <c r="CL889" s="9"/>
      <c r="CM889" s="9" t="str">
        <f>IF(A_remplir!U902&lt;&gt;"",A_remplir!U902,"")</f>
        <v/>
      </c>
      <c r="CN889" s="9" t="str">
        <f>IF(A_remplir!W902&lt;&gt;"",A_remplir!W902,"")</f>
        <v/>
      </c>
      <c r="CO889" s="36" t="str">
        <f t="shared" si="27"/>
        <v/>
      </c>
    </row>
    <row r="890" spans="1:93" x14ac:dyDescent="0.25">
      <c r="A890" s="9"/>
      <c r="B890" s="9"/>
      <c r="C890" s="9"/>
      <c r="D890" s="9"/>
      <c r="E890" s="9"/>
      <c r="F890" s="9" t="str">
        <f>IF(A890&lt;&gt;"",A_remplir!$B$3,"")</f>
        <v/>
      </c>
      <c r="G890" s="9"/>
      <c r="H890" s="9" t="str">
        <f>IFERROR(VLOOKUP(G890,DONNEES!$C$2:$D$4,2,FALSE),"")</f>
        <v/>
      </c>
      <c r="I890" s="9"/>
      <c r="J890" s="9" t="str">
        <f>IFERROR(VLOOKUP(I890,DONNEES!$A$2:$B$4,2,FALSE),"")</f>
        <v/>
      </c>
      <c r="K890" s="9"/>
      <c r="L890" s="9"/>
      <c r="M890" s="9"/>
      <c r="N890" s="9" t="str">
        <f>IF(IF(A_remplir!B903&lt;&gt;0,A_remplir!B903,A_remplir!D903)=0,"",IF(A_remplir!B903&lt;&gt;0,A_remplir!B903,A_remplir!D903))</f>
        <v/>
      </c>
      <c r="O890" s="9"/>
      <c r="P890" s="9"/>
      <c r="Q890" s="9"/>
      <c r="R890" s="9" t="str">
        <f>IF(A_remplir!L903&lt;&gt;0,A_remplir!L903,"")</f>
        <v/>
      </c>
      <c r="S890" s="9" t="str">
        <f t="shared" si="28"/>
        <v/>
      </c>
      <c r="T890" s="9" t="str">
        <f>IF(A_remplir!I903&lt;&gt;0,A_remplir!I903,"")</f>
        <v/>
      </c>
      <c r="U890" s="9"/>
      <c r="V890" s="39" t="str">
        <f>IF(BC890&lt;&gt;"",A_remplir!$B$6,"")</f>
        <v/>
      </c>
      <c r="W890" s="9"/>
      <c r="X890" s="9"/>
      <c r="Y890" s="9"/>
      <c r="Z890" s="9"/>
      <c r="AA890" s="9"/>
      <c r="AB890" s="9"/>
      <c r="AC890" s="9"/>
      <c r="AD890" s="9"/>
      <c r="AE890" s="9"/>
      <c r="AF890" s="9"/>
      <c r="AG890" s="9"/>
      <c r="AH890" s="9" t="str">
        <f>+IFERROR(VLOOKUP(AG890,DONNEES!M$6:$N889,2,0),"")</f>
        <v/>
      </c>
      <c r="AI890" s="9"/>
      <c r="AJ890" s="9" t="str">
        <f>IF(A_remplir!U903&lt;&gt;"",A_remplir!U903,"")</f>
        <v/>
      </c>
      <c r="AK890" s="9"/>
      <c r="AL890" s="9"/>
      <c r="AM890" s="9"/>
      <c r="AN890" s="9"/>
      <c r="AO890" s="9"/>
      <c r="AP890" s="9"/>
      <c r="AQ890" s="9"/>
      <c r="AR890" s="9"/>
      <c r="AS890" s="9"/>
      <c r="AT890" s="9"/>
      <c r="AU890" s="9"/>
      <c r="AV890" s="9"/>
      <c r="AW890" s="9"/>
      <c r="AX890" s="9"/>
      <c r="AY890" s="9"/>
      <c r="AZ890" s="9"/>
      <c r="BA890" s="9"/>
      <c r="BB890" s="9"/>
      <c r="BC890" s="44" t="str">
        <f>IF(AND(AC890&lt;&gt;"",AF890&lt;&gt;""),SUMPRODUCT((A_remplir!A903:A1892=A890)*A_remplir!D903:D1892),"")</f>
        <v/>
      </c>
      <c r="BD890" s="9"/>
      <c r="BE890" s="9"/>
      <c r="BF890" s="9"/>
      <c r="BG890" s="9"/>
      <c r="BH890" s="9"/>
      <c r="BI890" s="9"/>
      <c r="BJ890" s="9"/>
      <c r="BK890" s="9"/>
      <c r="BL890" s="9"/>
      <c r="BM890" s="9"/>
      <c r="BN890" s="9"/>
      <c r="BO890" s="9"/>
      <c r="BP890" s="9"/>
      <c r="BQ890" s="9"/>
      <c r="BR890" s="9"/>
      <c r="BS890" s="9"/>
      <c r="BT890" s="9"/>
      <c r="BU890" s="9"/>
      <c r="BV890" s="9"/>
      <c r="BW890" s="9"/>
      <c r="BX890" s="9"/>
      <c r="BY890" s="9"/>
      <c r="BZ890" s="9"/>
      <c r="CA890" s="9"/>
      <c r="CB890" s="9"/>
      <c r="CC890" s="9"/>
      <c r="CD890" s="9"/>
      <c r="CE890" s="9"/>
      <c r="CF890" s="9"/>
      <c r="CG890" s="9"/>
      <c r="CH890" s="9"/>
      <c r="CI890" s="9"/>
      <c r="CJ890" s="9"/>
      <c r="CK890" s="9"/>
      <c r="CL890" s="9"/>
      <c r="CM890" s="9" t="str">
        <f>IF(A_remplir!U903&lt;&gt;"",A_remplir!U903,"")</f>
        <v/>
      </c>
      <c r="CN890" s="9" t="str">
        <f>IF(A_remplir!W903&lt;&gt;"",A_remplir!W903,"")</f>
        <v/>
      </c>
      <c r="CO890" s="36" t="str">
        <f t="shared" ref="CO890:CO953" si="29">IF(CM890&lt;&gt;"","01","")</f>
        <v/>
      </c>
    </row>
    <row r="891" spans="1:93" x14ac:dyDescent="0.25">
      <c r="A891" s="9"/>
      <c r="B891" s="9"/>
      <c r="C891" s="9"/>
      <c r="D891" s="9"/>
      <c r="E891" s="9"/>
      <c r="F891" s="9" t="str">
        <f>IF(A891&lt;&gt;"",A_remplir!$B$3,"")</f>
        <v/>
      </c>
      <c r="G891" s="9"/>
      <c r="H891" s="9" t="str">
        <f>IFERROR(VLOOKUP(G891,DONNEES!$C$2:$D$4,2,FALSE),"")</f>
        <v/>
      </c>
      <c r="I891" s="9"/>
      <c r="J891" s="9" t="str">
        <f>IFERROR(VLOOKUP(I891,DONNEES!$A$2:$B$4,2,FALSE),"")</f>
        <v/>
      </c>
      <c r="K891" s="9"/>
      <c r="L891" s="9"/>
      <c r="M891" s="9"/>
      <c r="N891" s="9" t="str">
        <f>IF(IF(A_remplir!B904&lt;&gt;0,A_remplir!B904,A_remplir!D904)=0,"",IF(A_remplir!B904&lt;&gt;0,A_remplir!B904,A_remplir!D904))</f>
        <v/>
      </c>
      <c r="O891" s="9"/>
      <c r="P891" s="9"/>
      <c r="Q891" s="9"/>
      <c r="R891" s="9" t="str">
        <f>IF(A_remplir!L904&lt;&gt;0,A_remplir!L904,"")</f>
        <v/>
      </c>
      <c r="S891" s="9" t="str">
        <f t="shared" si="28"/>
        <v/>
      </c>
      <c r="T891" s="9" t="str">
        <f>IF(A_remplir!I904&lt;&gt;0,A_remplir!I904,"")</f>
        <v/>
      </c>
      <c r="U891" s="9"/>
      <c r="V891" s="39" t="str">
        <f>IF(BC891&lt;&gt;"",A_remplir!$B$6,"")</f>
        <v/>
      </c>
      <c r="W891" s="9"/>
      <c r="X891" s="9"/>
      <c r="Y891" s="9"/>
      <c r="Z891" s="9"/>
      <c r="AA891" s="9"/>
      <c r="AB891" s="9"/>
      <c r="AC891" s="9"/>
      <c r="AD891" s="9"/>
      <c r="AE891" s="9"/>
      <c r="AF891" s="9"/>
      <c r="AG891" s="9"/>
      <c r="AH891" s="9" t="str">
        <f>+IFERROR(VLOOKUP(AG891,DONNEES!M$6:$N890,2,0),"")</f>
        <v/>
      </c>
      <c r="AI891" s="9"/>
      <c r="AJ891" s="9" t="str">
        <f>IF(A_remplir!U904&lt;&gt;"",A_remplir!U904,"")</f>
        <v/>
      </c>
      <c r="AK891" s="9"/>
      <c r="AL891" s="9"/>
      <c r="AM891" s="9"/>
      <c r="AN891" s="9"/>
      <c r="AO891" s="9"/>
      <c r="AP891" s="9"/>
      <c r="AQ891" s="9"/>
      <c r="AR891" s="9"/>
      <c r="AS891" s="9"/>
      <c r="AT891" s="9"/>
      <c r="AU891" s="9"/>
      <c r="AV891" s="9"/>
      <c r="AW891" s="9"/>
      <c r="AX891" s="9"/>
      <c r="AY891" s="9"/>
      <c r="AZ891" s="9"/>
      <c r="BA891" s="9"/>
      <c r="BB891" s="9"/>
      <c r="BC891" s="44" t="str">
        <f>IF(AND(AC891&lt;&gt;"",AF891&lt;&gt;""),SUMPRODUCT((A_remplir!A904:A1893=A891)*A_remplir!D904:D1893),"")</f>
        <v/>
      </c>
      <c r="BD891" s="9"/>
      <c r="BE891" s="9"/>
      <c r="BF891" s="9"/>
      <c r="BG891" s="9"/>
      <c r="BH891" s="9"/>
      <c r="BI891" s="9"/>
      <c r="BJ891" s="9"/>
      <c r="BK891" s="9"/>
      <c r="BL891" s="9"/>
      <c r="BM891" s="9"/>
      <c r="BN891" s="9"/>
      <c r="BO891" s="9"/>
      <c r="BP891" s="9"/>
      <c r="BQ891" s="9"/>
      <c r="BR891" s="9"/>
      <c r="BS891" s="9"/>
      <c r="BT891" s="9"/>
      <c r="BU891" s="9"/>
      <c r="BV891" s="9"/>
      <c r="BW891" s="9"/>
      <c r="BX891" s="9"/>
      <c r="BY891" s="9"/>
      <c r="BZ891" s="9"/>
      <c r="CA891" s="9"/>
      <c r="CB891" s="9"/>
      <c r="CC891" s="9"/>
      <c r="CD891" s="9"/>
      <c r="CE891" s="9"/>
      <c r="CF891" s="9"/>
      <c r="CG891" s="9"/>
      <c r="CH891" s="9"/>
      <c r="CI891" s="9"/>
      <c r="CJ891" s="9"/>
      <c r="CK891" s="9"/>
      <c r="CL891" s="9"/>
      <c r="CM891" s="9" t="str">
        <f>IF(A_remplir!U904&lt;&gt;"",A_remplir!U904,"")</f>
        <v/>
      </c>
      <c r="CN891" s="9" t="str">
        <f>IF(A_remplir!W904&lt;&gt;"",A_remplir!W904,"")</f>
        <v/>
      </c>
      <c r="CO891" s="36" t="str">
        <f t="shared" si="29"/>
        <v/>
      </c>
    </row>
    <row r="892" spans="1:93" x14ac:dyDescent="0.25">
      <c r="A892" s="9"/>
      <c r="B892" s="9"/>
      <c r="C892" s="9"/>
      <c r="D892" s="9"/>
      <c r="E892" s="9"/>
      <c r="F892" s="9" t="str">
        <f>IF(A892&lt;&gt;"",A_remplir!$B$3,"")</f>
        <v/>
      </c>
      <c r="G892" s="9"/>
      <c r="H892" s="9" t="str">
        <f>IFERROR(VLOOKUP(G892,DONNEES!$C$2:$D$4,2,FALSE),"")</f>
        <v/>
      </c>
      <c r="I892" s="9"/>
      <c r="J892" s="9" t="str">
        <f>IFERROR(VLOOKUP(I892,DONNEES!$A$2:$B$4,2,FALSE),"")</f>
        <v/>
      </c>
      <c r="K892" s="9"/>
      <c r="L892" s="9"/>
      <c r="M892" s="9"/>
      <c r="N892" s="9" t="str">
        <f>IF(IF(A_remplir!B905&lt;&gt;0,A_remplir!B905,A_remplir!D905)=0,"",IF(A_remplir!B905&lt;&gt;0,A_remplir!B905,A_remplir!D905))</f>
        <v/>
      </c>
      <c r="O892" s="9"/>
      <c r="P892" s="9"/>
      <c r="Q892" s="9"/>
      <c r="R892" s="9" t="str">
        <f>IF(A_remplir!L905&lt;&gt;0,A_remplir!L905,"")</f>
        <v/>
      </c>
      <c r="S892" s="9" t="str">
        <f t="shared" si="28"/>
        <v/>
      </c>
      <c r="T892" s="9" t="str">
        <f>IF(A_remplir!I905&lt;&gt;0,A_remplir!I905,"")</f>
        <v/>
      </c>
      <c r="U892" s="9"/>
      <c r="V892" s="39" t="str">
        <f>IF(BC892&lt;&gt;"",A_remplir!$B$6,"")</f>
        <v/>
      </c>
      <c r="W892" s="9"/>
      <c r="X892" s="9"/>
      <c r="Y892" s="9"/>
      <c r="Z892" s="9"/>
      <c r="AA892" s="9"/>
      <c r="AB892" s="9"/>
      <c r="AC892" s="9"/>
      <c r="AD892" s="9"/>
      <c r="AE892" s="9"/>
      <c r="AF892" s="9"/>
      <c r="AG892" s="9"/>
      <c r="AH892" s="9" t="str">
        <f>+IFERROR(VLOOKUP(AG892,DONNEES!M$6:$N891,2,0),"")</f>
        <v/>
      </c>
      <c r="AI892" s="9"/>
      <c r="AJ892" s="9" t="str">
        <f>IF(A_remplir!U905&lt;&gt;"",A_remplir!U905,"")</f>
        <v/>
      </c>
      <c r="AK892" s="9"/>
      <c r="AL892" s="9"/>
      <c r="AM892" s="9"/>
      <c r="AN892" s="9"/>
      <c r="AO892" s="9"/>
      <c r="AP892" s="9"/>
      <c r="AQ892" s="9"/>
      <c r="AR892" s="9"/>
      <c r="AS892" s="9"/>
      <c r="AT892" s="9"/>
      <c r="AU892" s="9"/>
      <c r="AV892" s="9"/>
      <c r="AW892" s="9"/>
      <c r="AX892" s="9"/>
      <c r="AY892" s="9"/>
      <c r="AZ892" s="9"/>
      <c r="BA892" s="9"/>
      <c r="BB892" s="9"/>
      <c r="BC892" s="44" t="str">
        <f>IF(AND(AC892&lt;&gt;"",AF892&lt;&gt;""),SUMPRODUCT((A_remplir!A905:A1894=A892)*A_remplir!D905:D1894),"")</f>
        <v/>
      </c>
      <c r="BD892" s="9"/>
      <c r="BE892" s="9"/>
      <c r="BF892" s="9"/>
      <c r="BG892" s="9"/>
      <c r="BH892" s="9"/>
      <c r="BI892" s="9"/>
      <c r="BJ892" s="9"/>
      <c r="BK892" s="9"/>
      <c r="BL892" s="9"/>
      <c r="BM892" s="9"/>
      <c r="BN892" s="9"/>
      <c r="BO892" s="9"/>
      <c r="BP892" s="9"/>
      <c r="BQ892" s="9"/>
      <c r="BR892" s="9"/>
      <c r="BS892" s="9"/>
      <c r="BT892" s="9"/>
      <c r="BU892" s="9"/>
      <c r="BV892" s="9"/>
      <c r="BW892" s="9"/>
      <c r="BX892" s="9"/>
      <c r="BY892" s="9"/>
      <c r="BZ892" s="9"/>
      <c r="CA892" s="9"/>
      <c r="CB892" s="9"/>
      <c r="CC892" s="9"/>
      <c r="CD892" s="9"/>
      <c r="CE892" s="9"/>
      <c r="CF892" s="9"/>
      <c r="CG892" s="9"/>
      <c r="CH892" s="9"/>
      <c r="CI892" s="9"/>
      <c r="CJ892" s="9"/>
      <c r="CK892" s="9"/>
      <c r="CL892" s="9"/>
      <c r="CM892" s="9" t="str">
        <f>IF(A_remplir!U905&lt;&gt;"",A_remplir!U905,"")</f>
        <v/>
      </c>
      <c r="CN892" s="9" t="str">
        <f>IF(A_remplir!W905&lt;&gt;"",A_remplir!W905,"")</f>
        <v/>
      </c>
      <c r="CO892" s="36" t="str">
        <f t="shared" si="29"/>
        <v/>
      </c>
    </row>
    <row r="893" spans="1:93" x14ac:dyDescent="0.25">
      <c r="A893" s="9"/>
      <c r="B893" s="9"/>
      <c r="C893" s="9"/>
      <c r="D893" s="9"/>
      <c r="E893" s="9"/>
      <c r="F893" s="9" t="str">
        <f>IF(A893&lt;&gt;"",A_remplir!$B$3,"")</f>
        <v/>
      </c>
      <c r="G893" s="9"/>
      <c r="H893" s="9" t="str">
        <f>IFERROR(VLOOKUP(G893,DONNEES!$C$2:$D$4,2,FALSE),"")</f>
        <v/>
      </c>
      <c r="I893" s="9"/>
      <c r="J893" s="9" t="str">
        <f>IFERROR(VLOOKUP(I893,DONNEES!$A$2:$B$4,2,FALSE),"")</f>
        <v/>
      </c>
      <c r="K893" s="9"/>
      <c r="L893" s="9"/>
      <c r="M893" s="9"/>
      <c r="N893" s="9" t="str">
        <f>IF(IF(A_remplir!B906&lt;&gt;0,A_remplir!B906,A_remplir!D906)=0,"",IF(A_remplir!B906&lt;&gt;0,A_remplir!B906,A_remplir!D906))</f>
        <v/>
      </c>
      <c r="O893" s="9"/>
      <c r="P893" s="9"/>
      <c r="Q893" s="9"/>
      <c r="R893" s="9" t="str">
        <f>IF(A_remplir!L906&lt;&gt;0,A_remplir!L906,"")</f>
        <v/>
      </c>
      <c r="S893" s="9" t="str">
        <f t="shared" si="28"/>
        <v/>
      </c>
      <c r="T893" s="9" t="str">
        <f>IF(A_remplir!I906&lt;&gt;0,A_remplir!I906,"")</f>
        <v/>
      </c>
      <c r="U893" s="9"/>
      <c r="V893" s="39" t="str">
        <f>IF(BC893&lt;&gt;"",A_remplir!$B$6,"")</f>
        <v/>
      </c>
      <c r="W893" s="9"/>
      <c r="X893" s="9"/>
      <c r="Y893" s="9"/>
      <c r="Z893" s="9"/>
      <c r="AA893" s="9"/>
      <c r="AB893" s="9"/>
      <c r="AC893" s="9"/>
      <c r="AD893" s="9"/>
      <c r="AE893" s="9"/>
      <c r="AF893" s="9"/>
      <c r="AG893" s="9"/>
      <c r="AH893" s="9" t="str">
        <f>+IFERROR(VLOOKUP(AG893,DONNEES!M$6:$N892,2,0),"")</f>
        <v/>
      </c>
      <c r="AI893" s="9"/>
      <c r="AJ893" s="9" t="str">
        <f>IF(A_remplir!U906&lt;&gt;"",A_remplir!U906,"")</f>
        <v/>
      </c>
      <c r="AK893" s="9"/>
      <c r="AL893" s="9"/>
      <c r="AM893" s="9"/>
      <c r="AN893" s="9"/>
      <c r="AO893" s="9"/>
      <c r="AP893" s="9"/>
      <c r="AQ893" s="9"/>
      <c r="AR893" s="9"/>
      <c r="AS893" s="9"/>
      <c r="AT893" s="9"/>
      <c r="AU893" s="9"/>
      <c r="AV893" s="9"/>
      <c r="AW893" s="9"/>
      <c r="AX893" s="9"/>
      <c r="AY893" s="9"/>
      <c r="AZ893" s="9"/>
      <c r="BA893" s="9"/>
      <c r="BB893" s="9"/>
      <c r="BC893" s="44" t="str">
        <f>IF(AND(AC893&lt;&gt;"",AF893&lt;&gt;""),SUMPRODUCT((A_remplir!A906:A1895=A893)*A_remplir!D906:D1895),"")</f>
        <v/>
      </c>
      <c r="BD893" s="9"/>
      <c r="BE893" s="9"/>
      <c r="BF893" s="9"/>
      <c r="BG893" s="9"/>
      <c r="BH893" s="9"/>
      <c r="BI893" s="9"/>
      <c r="BJ893" s="9"/>
      <c r="BK893" s="9"/>
      <c r="BL893" s="9"/>
      <c r="BM893" s="9"/>
      <c r="BN893" s="9"/>
      <c r="BO893" s="9"/>
      <c r="BP893" s="9"/>
      <c r="BQ893" s="9"/>
      <c r="BR893" s="9"/>
      <c r="BS893" s="9"/>
      <c r="BT893" s="9"/>
      <c r="BU893" s="9"/>
      <c r="BV893" s="9"/>
      <c r="BW893" s="9"/>
      <c r="BX893" s="9"/>
      <c r="BY893" s="9"/>
      <c r="BZ893" s="9"/>
      <c r="CA893" s="9"/>
      <c r="CB893" s="9"/>
      <c r="CC893" s="9"/>
      <c r="CD893" s="9"/>
      <c r="CE893" s="9"/>
      <c r="CF893" s="9"/>
      <c r="CG893" s="9"/>
      <c r="CH893" s="9"/>
      <c r="CI893" s="9"/>
      <c r="CJ893" s="9"/>
      <c r="CK893" s="9"/>
      <c r="CL893" s="9"/>
      <c r="CM893" s="9" t="str">
        <f>IF(A_remplir!U906&lt;&gt;"",A_remplir!U906,"")</f>
        <v/>
      </c>
      <c r="CN893" s="9" t="str">
        <f>IF(A_remplir!W906&lt;&gt;"",A_remplir!W906,"")</f>
        <v/>
      </c>
      <c r="CO893" s="36" t="str">
        <f t="shared" si="29"/>
        <v/>
      </c>
    </row>
    <row r="894" spans="1:93" x14ac:dyDescent="0.25">
      <c r="A894" s="9"/>
      <c r="B894" s="9"/>
      <c r="C894" s="9"/>
      <c r="D894" s="9"/>
      <c r="E894" s="9"/>
      <c r="F894" s="9" t="str">
        <f>IF(A894&lt;&gt;"",A_remplir!$B$3,"")</f>
        <v/>
      </c>
      <c r="G894" s="9"/>
      <c r="H894" s="9" t="str">
        <f>IFERROR(VLOOKUP(G894,DONNEES!$C$2:$D$4,2,FALSE),"")</f>
        <v/>
      </c>
      <c r="I894" s="9"/>
      <c r="J894" s="9" t="str">
        <f>IFERROR(VLOOKUP(I894,DONNEES!$A$2:$B$4,2,FALSE),"")</f>
        <v/>
      </c>
      <c r="K894" s="9"/>
      <c r="L894" s="9"/>
      <c r="M894" s="9"/>
      <c r="N894" s="9" t="str">
        <f>IF(IF(A_remplir!B907&lt;&gt;0,A_remplir!B907,A_remplir!D907)=0,"",IF(A_remplir!B907&lt;&gt;0,A_remplir!B907,A_remplir!D907))</f>
        <v/>
      </c>
      <c r="O894" s="9"/>
      <c r="P894" s="9"/>
      <c r="Q894" s="9"/>
      <c r="R894" s="9" t="str">
        <f>IF(A_remplir!L907&lt;&gt;0,A_remplir!L907,"")</f>
        <v/>
      </c>
      <c r="S894" s="9" t="str">
        <f t="shared" si="28"/>
        <v/>
      </c>
      <c r="T894" s="9" t="str">
        <f>IF(A_remplir!I907&lt;&gt;0,A_remplir!I907,"")</f>
        <v/>
      </c>
      <c r="U894" s="9"/>
      <c r="V894" s="39" t="str">
        <f>IF(BC894&lt;&gt;"",A_remplir!$B$6,"")</f>
        <v/>
      </c>
      <c r="W894" s="9"/>
      <c r="X894" s="9"/>
      <c r="Y894" s="9"/>
      <c r="Z894" s="9"/>
      <c r="AA894" s="9"/>
      <c r="AB894" s="9"/>
      <c r="AC894" s="9"/>
      <c r="AD894" s="9"/>
      <c r="AE894" s="9"/>
      <c r="AF894" s="9"/>
      <c r="AG894" s="9"/>
      <c r="AH894" s="9" t="str">
        <f>+IFERROR(VLOOKUP(AG894,DONNEES!M$6:$N893,2,0),"")</f>
        <v/>
      </c>
      <c r="AI894" s="9"/>
      <c r="AJ894" s="9" t="str">
        <f>IF(A_remplir!U907&lt;&gt;"",A_remplir!U907,"")</f>
        <v/>
      </c>
      <c r="AK894" s="9"/>
      <c r="AL894" s="9"/>
      <c r="AM894" s="9"/>
      <c r="AN894" s="9"/>
      <c r="AO894" s="9"/>
      <c r="AP894" s="9"/>
      <c r="AQ894" s="9"/>
      <c r="AR894" s="9"/>
      <c r="AS894" s="9"/>
      <c r="AT894" s="9"/>
      <c r="AU894" s="9"/>
      <c r="AV894" s="9"/>
      <c r="AW894" s="9"/>
      <c r="AX894" s="9"/>
      <c r="AY894" s="9"/>
      <c r="AZ894" s="9"/>
      <c r="BA894" s="9"/>
      <c r="BB894" s="9"/>
      <c r="BC894" s="44" t="str">
        <f>IF(AND(AC894&lt;&gt;"",AF894&lt;&gt;""),SUMPRODUCT((A_remplir!A907:A1896=A894)*A_remplir!D907:D1896),"")</f>
        <v/>
      </c>
      <c r="BD894" s="9"/>
      <c r="BE894" s="9"/>
      <c r="BF894" s="9"/>
      <c r="BG894" s="9"/>
      <c r="BH894" s="9"/>
      <c r="BI894" s="9"/>
      <c r="BJ894" s="9"/>
      <c r="BK894" s="9"/>
      <c r="BL894" s="9"/>
      <c r="BM894" s="9"/>
      <c r="BN894" s="9"/>
      <c r="BO894" s="9"/>
      <c r="BP894" s="9"/>
      <c r="BQ894" s="9"/>
      <c r="BR894" s="9"/>
      <c r="BS894" s="9"/>
      <c r="BT894" s="9"/>
      <c r="BU894" s="9"/>
      <c r="BV894" s="9"/>
      <c r="BW894" s="9"/>
      <c r="BX894" s="9"/>
      <c r="BY894" s="9"/>
      <c r="BZ894" s="9"/>
      <c r="CA894" s="9"/>
      <c r="CB894" s="9"/>
      <c r="CC894" s="9"/>
      <c r="CD894" s="9"/>
      <c r="CE894" s="9"/>
      <c r="CF894" s="9"/>
      <c r="CG894" s="9"/>
      <c r="CH894" s="9"/>
      <c r="CI894" s="9"/>
      <c r="CJ894" s="9"/>
      <c r="CK894" s="9"/>
      <c r="CL894" s="9"/>
      <c r="CM894" s="9" t="str">
        <f>IF(A_remplir!U907&lt;&gt;"",A_remplir!U907,"")</f>
        <v/>
      </c>
      <c r="CN894" s="9" t="str">
        <f>IF(A_remplir!W907&lt;&gt;"",A_remplir!W907,"")</f>
        <v/>
      </c>
      <c r="CO894" s="36" t="str">
        <f t="shared" si="29"/>
        <v/>
      </c>
    </row>
    <row r="895" spans="1:93" x14ac:dyDescent="0.25">
      <c r="A895" s="9"/>
      <c r="B895" s="9"/>
      <c r="C895" s="9"/>
      <c r="D895" s="9"/>
      <c r="E895" s="9"/>
      <c r="F895" s="9" t="str">
        <f>IF(A895&lt;&gt;"",A_remplir!$B$3,"")</f>
        <v/>
      </c>
      <c r="G895" s="9"/>
      <c r="H895" s="9" t="str">
        <f>IFERROR(VLOOKUP(G895,DONNEES!$C$2:$D$4,2,FALSE),"")</f>
        <v/>
      </c>
      <c r="I895" s="9"/>
      <c r="J895" s="9" t="str">
        <f>IFERROR(VLOOKUP(I895,DONNEES!$A$2:$B$4,2,FALSE),"")</f>
        <v/>
      </c>
      <c r="K895" s="9"/>
      <c r="L895" s="9"/>
      <c r="M895" s="9"/>
      <c r="N895" s="9" t="str">
        <f>IF(IF(A_remplir!B908&lt;&gt;0,A_remplir!B908,A_remplir!D908)=0,"",IF(A_remplir!B908&lt;&gt;0,A_remplir!B908,A_remplir!D908))</f>
        <v/>
      </c>
      <c r="O895" s="9"/>
      <c r="P895" s="9"/>
      <c r="Q895" s="9"/>
      <c r="R895" s="9" t="str">
        <f>IF(A_remplir!L908&lt;&gt;0,A_remplir!L908,"")</f>
        <v/>
      </c>
      <c r="S895" s="9" t="str">
        <f t="shared" si="28"/>
        <v/>
      </c>
      <c r="T895" s="9" t="str">
        <f>IF(A_remplir!I908&lt;&gt;0,A_remplir!I908,"")</f>
        <v/>
      </c>
      <c r="U895" s="9"/>
      <c r="V895" s="39" t="str">
        <f>IF(BC895&lt;&gt;"",A_remplir!$B$6,"")</f>
        <v/>
      </c>
      <c r="W895" s="9"/>
      <c r="X895" s="9"/>
      <c r="Y895" s="9"/>
      <c r="Z895" s="9"/>
      <c r="AA895" s="9"/>
      <c r="AB895" s="9"/>
      <c r="AC895" s="9"/>
      <c r="AD895" s="9"/>
      <c r="AE895" s="9"/>
      <c r="AF895" s="9"/>
      <c r="AG895" s="9"/>
      <c r="AH895" s="9" t="str">
        <f>+IFERROR(VLOOKUP(AG895,DONNEES!M$6:$N894,2,0),"")</f>
        <v/>
      </c>
      <c r="AI895" s="9"/>
      <c r="AJ895" s="9" t="str">
        <f>IF(A_remplir!U908&lt;&gt;"",A_remplir!U908,"")</f>
        <v/>
      </c>
      <c r="AK895" s="9"/>
      <c r="AL895" s="9"/>
      <c r="AM895" s="9"/>
      <c r="AN895" s="9"/>
      <c r="AO895" s="9"/>
      <c r="AP895" s="9"/>
      <c r="AQ895" s="9"/>
      <c r="AR895" s="9"/>
      <c r="AS895" s="9"/>
      <c r="AT895" s="9"/>
      <c r="AU895" s="9"/>
      <c r="AV895" s="9"/>
      <c r="AW895" s="9"/>
      <c r="AX895" s="9"/>
      <c r="AY895" s="9"/>
      <c r="AZ895" s="9"/>
      <c r="BA895" s="9"/>
      <c r="BB895" s="9"/>
      <c r="BC895" s="44" t="str">
        <f>IF(AND(AC895&lt;&gt;"",AF895&lt;&gt;""),SUMPRODUCT((A_remplir!A908:A1897=A895)*A_remplir!D908:D1897),"")</f>
        <v/>
      </c>
      <c r="BD895" s="9"/>
      <c r="BE895" s="9"/>
      <c r="BF895" s="9"/>
      <c r="BG895" s="9"/>
      <c r="BH895" s="9"/>
      <c r="BI895" s="9"/>
      <c r="BJ895" s="9"/>
      <c r="BK895" s="9"/>
      <c r="BL895" s="9"/>
      <c r="BM895" s="9"/>
      <c r="BN895" s="9"/>
      <c r="BO895" s="9"/>
      <c r="BP895" s="9"/>
      <c r="BQ895" s="9"/>
      <c r="BR895" s="9"/>
      <c r="BS895" s="9"/>
      <c r="BT895" s="9"/>
      <c r="BU895" s="9"/>
      <c r="BV895" s="9"/>
      <c r="BW895" s="9"/>
      <c r="BX895" s="9"/>
      <c r="BY895" s="9"/>
      <c r="BZ895" s="9"/>
      <c r="CA895" s="9"/>
      <c r="CB895" s="9"/>
      <c r="CC895" s="9"/>
      <c r="CD895" s="9"/>
      <c r="CE895" s="9"/>
      <c r="CF895" s="9"/>
      <c r="CG895" s="9"/>
      <c r="CH895" s="9"/>
      <c r="CI895" s="9"/>
      <c r="CJ895" s="9"/>
      <c r="CK895" s="9"/>
      <c r="CL895" s="9"/>
      <c r="CM895" s="9" t="str">
        <f>IF(A_remplir!U908&lt;&gt;"",A_remplir!U908,"")</f>
        <v/>
      </c>
      <c r="CN895" s="9" t="str">
        <f>IF(A_remplir!W908&lt;&gt;"",A_remplir!W908,"")</f>
        <v/>
      </c>
      <c r="CO895" s="36" t="str">
        <f t="shared" si="29"/>
        <v/>
      </c>
    </row>
    <row r="896" spans="1:93" x14ac:dyDescent="0.25">
      <c r="A896" s="9"/>
      <c r="B896" s="9"/>
      <c r="C896" s="9"/>
      <c r="D896" s="9"/>
      <c r="E896" s="9"/>
      <c r="F896" s="9" t="str">
        <f>IF(A896&lt;&gt;"",A_remplir!$B$3,"")</f>
        <v/>
      </c>
      <c r="G896" s="9"/>
      <c r="H896" s="9" t="str">
        <f>IFERROR(VLOOKUP(G896,DONNEES!$C$2:$D$4,2,FALSE),"")</f>
        <v/>
      </c>
      <c r="I896" s="9"/>
      <c r="J896" s="9" t="str">
        <f>IFERROR(VLOOKUP(I896,DONNEES!$A$2:$B$4,2,FALSE),"")</f>
        <v/>
      </c>
      <c r="K896" s="9"/>
      <c r="L896" s="9"/>
      <c r="M896" s="9"/>
      <c r="N896" s="9" t="str">
        <f>IF(IF(A_remplir!B909&lt;&gt;0,A_remplir!B909,A_remplir!D909)=0,"",IF(A_remplir!B909&lt;&gt;0,A_remplir!B909,A_remplir!D909))</f>
        <v/>
      </c>
      <c r="O896" s="9"/>
      <c r="P896" s="9"/>
      <c r="Q896" s="9"/>
      <c r="R896" s="9" t="str">
        <f>IF(A_remplir!L909&lt;&gt;0,A_remplir!L909,"")</f>
        <v/>
      </c>
      <c r="S896" s="9" t="str">
        <f t="shared" si="28"/>
        <v/>
      </c>
      <c r="T896" s="9" t="str">
        <f>IF(A_remplir!I909&lt;&gt;0,A_remplir!I909,"")</f>
        <v/>
      </c>
      <c r="U896" s="9"/>
      <c r="V896" s="39" t="str">
        <f>IF(BC896&lt;&gt;"",A_remplir!$B$6,"")</f>
        <v/>
      </c>
      <c r="W896" s="9"/>
      <c r="X896" s="9"/>
      <c r="Y896" s="9"/>
      <c r="Z896" s="9"/>
      <c r="AA896" s="9"/>
      <c r="AB896" s="9"/>
      <c r="AC896" s="9"/>
      <c r="AD896" s="9"/>
      <c r="AE896" s="9"/>
      <c r="AF896" s="9"/>
      <c r="AG896" s="9"/>
      <c r="AH896" s="9" t="str">
        <f>+IFERROR(VLOOKUP(AG896,DONNEES!M$6:$N895,2,0),"")</f>
        <v/>
      </c>
      <c r="AI896" s="9"/>
      <c r="AJ896" s="9" t="str">
        <f>IF(A_remplir!U909&lt;&gt;"",A_remplir!U909,"")</f>
        <v/>
      </c>
      <c r="AK896" s="9"/>
      <c r="AL896" s="9"/>
      <c r="AM896" s="9"/>
      <c r="AN896" s="9"/>
      <c r="AO896" s="9"/>
      <c r="AP896" s="9"/>
      <c r="AQ896" s="9"/>
      <c r="AR896" s="9"/>
      <c r="AS896" s="9"/>
      <c r="AT896" s="9"/>
      <c r="AU896" s="9"/>
      <c r="AV896" s="9"/>
      <c r="AW896" s="9"/>
      <c r="AX896" s="9"/>
      <c r="AY896" s="9"/>
      <c r="AZ896" s="9"/>
      <c r="BA896" s="9"/>
      <c r="BB896" s="9"/>
      <c r="BC896" s="44" t="str">
        <f>IF(AND(AC896&lt;&gt;"",AF896&lt;&gt;""),SUMPRODUCT((A_remplir!A909:A1898=A896)*A_remplir!D909:D1898),"")</f>
        <v/>
      </c>
      <c r="BD896" s="9"/>
      <c r="BE896" s="9"/>
      <c r="BF896" s="9"/>
      <c r="BG896" s="9"/>
      <c r="BH896" s="9"/>
      <c r="BI896" s="9"/>
      <c r="BJ896" s="9"/>
      <c r="BK896" s="9"/>
      <c r="BL896" s="9"/>
      <c r="BM896" s="9"/>
      <c r="BN896" s="9"/>
      <c r="BO896" s="9"/>
      <c r="BP896" s="9"/>
      <c r="BQ896" s="9"/>
      <c r="BR896" s="9"/>
      <c r="BS896" s="9"/>
      <c r="BT896" s="9"/>
      <c r="BU896" s="9"/>
      <c r="BV896" s="9"/>
      <c r="BW896" s="9"/>
      <c r="BX896" s="9"/>
      <c r="BY896" s="9"/>
      <c r="BZ896" s="9"/>
      <c r="CA896" s="9"/>
      <c r="CB896" s="9"/>
      <c r="CC896" s="9"/>
      <c r="CD896" s="9"/>
      <c r="CE896" s="9"/>
      <c r="CF896" s="9"/>
      <c r="CG896" s="9"/>
      <c r="CH896" s="9"/>
      <c r="CI896" s="9"/>
      <c r="CJ896" s="9"/>
      <c r="CK896" s="9"/>
      <c r="CL896" s="9"/>
      <c r="CM896" s="9" t="str">
        <f>IF(A_remplir!U909&lt;&gt;"",A_remplir!U909,"")</f>
        <v/>
      </c>
      <c r="CN896" s="9" t="str">
        <f>IF(A_remplir!W909&lt;&gt;"",A_remplir!W909,"")</f>
        <v/>
      </c>
      <c r="CO896" s="36" t="str">
        <f t="shared" si="29"/>
        <v/>
      </c>
    </row>
    <row r="897" spans="1:93" x14ac:dyDescent="0.25">
      <c r="A897" s="9"/>
      <c r="B897" s="9"/>
      <c r="C897" s="9"/>
      <c r="D897" s="9"/>
      <c r="E897" s="9"/>
      <c r="F897" s="9" t="str">
        <f>IF(A897&lt;&gt;"",A_remplir!$B$3,"")</f>
        <v/>
      </c>
      <c r="G897" s="9"/>
      <c r="H897" s="9" t="str">
        <f>IFERROR(VLOOKUP(G897,DONNEES!$C$2:$D$4,2,FALSE),"")</f>
        <v/>
      </c>
      <c r="I897" s="9"/>
      <c r="J897" s="9" t="str">
        <f>IFERROR(VLOOKUP(I897,DONNEES!$A$2:$B$4,2,FALSE),"")</f>
        <v/>
      </c>
      <c r="K897" s="9"/>
      <c r="L897" s="9"/>
      <c r="M897" s="9"/>
      <c r="N897" s="9" t="str">
        <f>IF(IF(A_remplir!B910&lt;&gt;0,A_remplir!B910,A_remplir!D910)=0,"",IF(A_remplir!B910&lt;&gt;0,A_remplir!B910,A_remplir!D910))</f>
        <v/>
      </c>
      <c r="O897" s="9"/>
      <c r="P897" s="9"/>
      <c r="Q897" s="9"/>
      <c r="R897" s="9" t="str">
        <f>IF(A_remplir!L910&lt;&gt;0,A_remplir!L910,"")</f>
        <v/>
      </c>
      <c r="S897" s="9" t="str">
        <f t="shared" si="28"/>
        <v/>
      </c>
      <c r="T897" s="9" t="str">
        <f>IF(A_remplir!I910&lt;&gt;0,A_remplir!I910,"")</f>
        <v/>
      </c>
      <c r="U897" s="9"/>
      <c r="V897" s="39" t="str">
        <f>IF(BC897&lt;&gt;"",A_remplir!$B$6,"")</f>
        <v/>
      </c>
      <c r="W897" s="9"/>
      <c r="X897" s="9"/>
      <c r="Y897" s="9"/>
      <c r="Z897" s="9"/>
      <c r="AA897" s="9"/>
      <c r="AB897" s="9"/>
      <c r="AC897" s="9"/>
      <c r="AD897" s="9"/>
      <c r="AE897" s="9"/>
      <c r="AF897" s="9"/>
      <c r="AG897" s="9"/>
      <c r="AH897" s="9" t="str">
        <f>+IFERROR(VLOOKUP(AG897,DONNEES!M$6:$N896,2,0),"")</f>
        <v/>
      </c>
      <c r="AI897" s="9"/>
      <c r="AJ897" s="9" t="str">
        <f>IF(A_remplir!U910&lt;&gt;"",A_remplir!U910,"")</f>
        <v/>
      </c>
      <c r="AK897" s="9"/>
      <c r="AL897" s="9"/>
      <c r="AM897" s="9"/>
      <c r="AN897" s="9"/>
      <c r="AO897" s="9"/>
      <c r="AP897" s="9"/>
      <c r="AQ897" s="9"/>
      <c r="AR897" s="9"/>
      <c r="AS897" s="9"/>
      <c r="AT897" s="9"/>
      <c r="AU897" s="9"/>
      <c r="AV897" s="9"/>
      <c r="AW897" s="9"/>
      <c r="AX897" s="9"/>
      <c r="AY897" s="9"/>
      <c r="AZ897" s="9"/>
      <c r="BA897" s="9"/>
      <c r="BB897" s="9"/>
      <c r="BC897" s="44" t="str">
        <f>IF(AND(AC897&lt;&gt;"",AF897&lt;&gt;""),SUMPRODUCT((A_remplir!A910:A1899=A897)*A_remplir!D910:D1899),"")</f>
        <v/>
      </c>
      <c r="BD897" s="9"/>
      <c r="BE897" s="9"/>
      <c r="BF897" s="9"/>
      <c r="BG897" s="9"/>
      <c r="BH897" s="9"/>
      <c r="BI897" s="9"/>
      <c r="BJ897" s="9"/>
      <c r="BK897" s="9"/>
      <c r="BL897" s="9"/>
      <c r="BM897" s="9"/>
      <c r="BN897" s="9"/>
      <c r="BO897" s="9"/>
      <c r="BP897" s="9"/>
      <c r="BQ897" s="9"/>
      <c r="BR897" s="9"/>
      <c r="BS897" s="9"/>
      <c r="BT897" s="9"/>
      <c r="BU897" s="9"/>
      <c r="BV897" s="9"/>
      <c r="BW897" s="9"/>
      <c r="BX897" s="9"/>
      <c r="BY897" s="9"/>
      <c r="BZ897" s="9"/>
      <c r="CA897" s="9"/>
      <c r="CB897" s="9"/>
      <c r="CC897" s="9"/>
      <c r="CD897" s="9"/>
      <c r="CE897" s="9"/>
      <c r="CF897" s="9"/>
      <c r="CG897" s="9"/>
      <c r="CH897" s="9"/>
      <c r="CI897" s="9"/>
      <c r="CJ897" s="9"/>
      <c r="CK897" s="9"/>
      <c r="CL897" s="9"/>
      <c r="CM897" s="9" t="str">
        <f>IF(A_remplir!U910&lt;&gt;"",A_remplir!U910,"")</f>
        <v/>
      </c>
      <c r="CN897" s="9" t="str">
        <f>IF(A_remplir!W910&lt;&gt;"",A_remplir!W910,"")</f>
        <v/>
      </c>
      <c r="CO897" s="36" t="str">
        <f t="shared" si="29"/>
        <v/>
      </c>
    </row>
    <row r="898" spans="1:93" x14ac:dyDescent="0.25">
      <c r="A898" s="9"/>
      <c r="B898" s="9"/>
      <c r="C898" s="9"/>
      <c r="D898" s="9"/>
      <c r="E898" s="9"/>
      <c r="F898" s="9" t="str">
        <f>IF(A898&lt;&gt;"",A_remplir!$B$3,"")</f>
        <v/>
      </c>
      <c r="G898" s="9"/>
      <c r="H898" s="9" t="str">
        <f>IFERROR(VLOOKUP(G898,DONNEES!$C$2:$D$4,2,FALSE),"")</f>
        <v/>
      </c>
      <c r="I898" s="9"/>
      <c r="J898" s="9" t="str">
        <f>IFERROR(VLOOKUP(I898,DONNEES!$A$2:$B$4,2,FALSE),"")</f>
        <v/>
      </c>
      <c r="K898" s="9"/>
      <c r="L898" s="9"/>
      <c r="M898" s="9"/>
      <c r="N898" s="9" t="str">
        <f>IF(IF(A_remplir!B911&lt;&gt;0,A_remplir!B911,A_remplir!D911)=0,"",IF(A_remplir!B911&lt;&gt;0,A_remplir!B911,A_remplir!D911))</f>
        <v/>
      </c>
      <c r="O898" s="9"/>
      <c r="P898" s="9"/>
      <c r="Q898" s="9"/>
      <c r="R898" s="9" t="str">
        <f>IF(A_remplir!L911&lt;&gt;0,A_remplir!L911,"")</f>
        <v/>
      </c>
      <c r="S898" s="9" t="str">
        <f t="shared" si="28"/>
        <v/>
      </c>
      <c r="T898" s="9" t="str">
        <f>IF(A_remplir!I911&lt;&gt;0,A_remplir!I911,"")</f>
        <v/>
      </c>
      <c r="U898" s="9"/>
      <c r="V898" s="39" t="str">
        <f>IF(BC898&lt;&gt;"",A_remplir!$B$6,"")</f>
        <v/>
      </c>
      <c r="W898" s="9"/>
      <c r="X898" s="9"/>
      <c r="Y898" s="9"/>
      <c r="Z898" s="9"/>
      <c r="AA898" s="9"/>
      <c r="AB898" s="9"/>
      <c r="AC898" s="9"/>
      <c r="AD898" s="9"/>
      <c r="AE898" s="9"/>
      <c r="AF898" s="9"/>
      <c r="AG898" s="9"/>
      <c r="AH898" s="9" t="str">
        <f>+IFERROR(VLOOKUP(AG898,DONNEES!M$6:$N897,2,0),"")</f>
        <v/>
      </c>
      <c r="AI898" s="9"/>
      <c r="AJ898" s="9" t="str">
        <f>IF(A_remplir!U911&lt;&gt;"",A_remplir!U911,"")</f>
        <v/>
      </c>
      <c r="AK898" s="9"/>
      <c r="AL898" s="9"/>
      <c r="AM898" s="9"/>
      <c r="AN898" s="9"/>
      <c r="AO898" s="9"/>
      <c r="AP898" s="9"/>
      <c r="AQ898" s="9"/>
      <c r="AR898" s="9"/>
      <c r="AS898" s="9"/>
      <c r="AT898" s="9"/>
      <c r="AU898" s="9"/>
      <c r="AV898" s="9"/>
      <c r="AW898" s="9"/>
      <c r="AX898" s="9"/>
      <c r="AY898" s="9"/>
      <c r="AZ898" s="9"/>
      <c r="BA898" s="9"/>
      <c r="BB898" s="9"/>
      <c r="BC898" s="44" t="str">
        <f>IF(AND(AC898&lt;&gt;"",AF898&lt;&gt;""),SUMPRODUCT((A_remplir!A911:A1900=A898)*A_remplir!D911:D1900),"")</f>
        <v/>
      </c>
      <c r="BD898" s="9"/>
      <c r="BE898" s="9"/>
      <c r="BF898" s="9"/>
      <c r="BG898" s="9"/>
      <c r="BH898" s="9"/>
      <c r="BI898" s="9"/>
      <c r="BJ898" s="9"/>
      <c r="BK898" s="9"/>
      <c r="BL898" s="9"/>
      <c r="BM898" s="9"/>
      <c r="BN898" s="9"/>
      <c r="BO898" s="9"/>
      <c r="BP898" s="9"/>
      <c r="BQ898" s="9"/>
      <c r="BR898" s="9"/>
      <c r="BS898" s="9"/>
      <c r="BT898" s="9"/>
      <c r="BU898" s="9"/>
      <c r="BV898" s="9"/>
      <c r="BW898" s="9"/>
      <c r="BX898" s="9"/>
      <c r="BY898" s="9"/>
      <c r="BZ898" s="9"/>
      <c r="CA898" s="9"/>
      <c r="CB898" s="9"/>
      <c r="CC898" s="9"/>
      <c r="CD898" s="9"/>
      <c r="CE898" s="9"/>
      <c r="CF898" s="9"/>
      <c r="CG898" s="9"/>
      <c r="CH898" s="9"/>
      <c r="CI898" s="9"/>
      <c r="CJ898" s="9"/>
      <c r="CK898" s="9"/>
      <c r="CL898" s="9"/>
      <c r="CM898" s="9" t="str">
        <f>IF(A_remplir!U911&lt;&gt;"",A_remplir!U911,"")</f>
        <v/>
      </c>
      <c r="CN898" s="9" t="str">
        <f>IF(A_remplir!W911&lt;&gt;"",A_remplir!W911,"")</f>
        <v/>
      </c>
      <c r="CO898" s="36" t="str">
        <f t="shared" si="29"/>
        <v/>
      </c>
    </row>
    <row r="899" spans="1:93" x14ac:dyDescent="0.25">
      <c r="A899" s="9"/>
      <c r="B899" s="9"/>
      <c r="C899" s="9"/>
      <c r="D899" s="9"/>
      <c r="E899" s="9"/>
      <c r="F899" s="9" t="str">
        <f>IF(A899&lt;&gt;"",A_remplir!$B$3,"")</f>
        <v/>
      </c>
      <c r="G899" s="9"/>
      <c r="H899" s="9" t="str">
        <f>IFERROR(VLOOKUP(G899,DONNEES!$C$2:$D$4,2,FALSE),"")</f>
        <v/>
      </c>
      <c r="I899" s="9"/>
      <c r="J899" s="9" t="str">
        <f>IFERROR(VLOOKUP(I899,DONNEES!$A$2:$B$4,2,FALSE),"")</f>
        <v/>
      </c>
      <c r="K899" s="9"/>
      <c r="L899" s="9"/>
      <c r="M899" s="9"/>
      <c r="N899" s="9" t="str">
        <f>IF(IF(A_remplir!B912&lt;&gt;0,A_remplir!B912,A_remplir!D912)=0,"",IF(A_remplir!B912&lt;&gt;0,A_remplir!B912,A_remplir!D912))</f>
        <v/>
      </c>
      <c r="O899" s="9"/>
      <c r="P899" s="9"/>
      <c r="Q899" s="9"/>
      <c r="R899" s="9" t="str">
        <f>IF(A_remplir!L912&lt;&gt;0,A_remplir!L912,"")</f>
        <v/>
      </c>
      <c r="S899" s="9" t="str">
        <f t="shared" ref="S899:S962" si="30">IF(A899&lt;&gt;"",IF(R899&lt;&gt;"","Q9","Q0"),"")</f>
        <v/>
      </c>
      <c r="T899" s="9" t="str">
        <f>IF(A_remplir!I912&lt;&gt;0,A_remplir!I912,"")</f>
        <v/>
      </c>
      <c r="U899" s="9"/>
      <c r="V899" s="39" t="str">
        <f>IF(BC899&lt;&gt;"",A_remplir!$B$6,"")</f>
        <v/>
      </c>
      <c r="W899" s="9"/>
      <c r="X899" s="9"/>
      <c r="Y899" s="9"/>
      <c r="Z899" s="9"/>
      <c r="AA899" s="9"/>
      <c r="AB899" s="9"/>
      <c r="AC899" s="9"/>
      <c r="AD899" s="9"/>
      <c r="AE899" s="9"/>
      <c r="AF899" s="9"/>
      <c r="AG899" s="9"/>
      <c r="AH899" s="9" t="str">
        <f>+IFERROR(VLOOKUP(AG899,DONNEES!M$6:$N898,2,0),"")</f>
        <v/>
      </c>
      <c r="AI899" s="9"/>
      <c r="AJ899" s="9" t="str">
        <f>IF(A_remplir!U912&lt;&gt;"",A_remplir!U912,"")</f>
        <v/>
      </c>
      <c r="AK899" s="9"/>
      <c r="AL899" s="9"/>
      <c r="AM899" s="9"/>
      <c r="AN899" s="9"/>
      <c r="AO899" s="9"/>
      <c r="AP899" s="9"/>
      <c r="AQ899" s="9"/>
      <c r="AR899" s="9"/>
      <c r="AS899" s="9"/>
      <c r="AT899" s="9"/>
      <c r="AU899" s="9"/>
      <c r="AV899" s="9"/>
      <c r="AW899" s="9"/>
      <c r="AX899" s="9"/>
      <c r="AY899" s="9"/>
      <c r="AZ899" s="9"/>
      <c r="BA899" s="9"/>
      <c r="BB899" s="9"/>
      <c r="BC899" s="44" t="str">
        <f>IF(AND(AC899&lt;&gt;"",AF899&lt;&gt;""),SUMPRODUCT((A_remplir!A912:A1901=A899)*A_remplir!D912:D1901),"")</f>
        <v/>
      </c>
      <c r="BD899" s="9"/>
      <c r="BE899" s="9"/>
      <c r="BF899" s="9"/>
      <c r="BG899" s="9"/>
      <c r="BH899" s="9"/>
      <c r="BI899" s="9"/>
      <c r="BJ899" s="9"/>
      <c r="BK899" s="9"/>
      <c r="BL899" s="9"/>
      <c r="BM899" s="9"/>
      <c r="BN899" s="9"/>
      <c r="BO899" s="9"/>
      <c r="BP899" s="9"/>
      <c r="BQ899" s="9"/>
      <c r="BR899" s="9"/>
      <c r="BS899" s="9"/>
      <c r="BT899" s="9"/>
      <c r="BU899" s="9"/>
      <c r="BV899" s="9"/>
      <c r="BW899" s="9"/>
      <c r="BX899" s="9"/>
      <c r="BY899" s="9"/>
      <c r="BZ899" s="9"/>
      <c r="CA899" s="9"/>
      <c r="CB899" s="9"/>
      <c r="CC899" s="9"/>
      <c r="CD899" s="9"/>
      <c r="CE899" s="9"/>
      <c r="CF899" s="9"/>
      <c r="CG899" s="9"/>
      <c r="CH899" s="9"/>
      <c r="CI899" s="9"/>
      <c r="CJ899" s="9"/>
      <c r="CK899" s="9"/>
      <c r="CL899" s="9"/>
      <c r="CM899" s="9" t="str">
        <f>IF(A_remplir!U912&lt;&gt;"",A_remplir!U912,"")</f>
        <v/>
      </c>
      <c r="CN899" s="9" t="str">
        <f>IF(A_remplir!W912&lt;&gt;"",A_remplir!W912,"")</f>
        <v/>
      </c>
      <c r="CO899" s="36" t="str">
        <f t="shared" si="29"/>
        <v/>
      </c>
    </row>
    <row r="900" spans="1:93" x14ac:dyDescent="0.25">
      <c r="A900" s="9"/>
      <c r="B900" s="9"/>
      <c r="C900" s="9"/>
      <c r="D900" s="9"/>
      <c r="E900" s="9"/>
      <c r="F900" s="9" t="str">
        <f>IF(A900&lt;&gt;"",A_remplir!$B$3,"")</f>
        <v/>
      </c>
      <c r="G900" s="9"/>
      <c r="H900" s="9" t="str">
        <f>IFERROR(VLOOKUP(G900,DONNEES!$C$2:$D$4,2,FALSE),"")</f>
        <v/>
      </c>
      <c r="I900" s="9"/>
      <c r="J900" s="9" t="str">
        <f>IFERROR(VLOOKUP(I900,DONNEES!$A$2:$B$4,2,FALSE),"")</f>
        <v/>
      </c>
      <c r="K900" s="9"/>
      <c r="L900" s="9"/>
      <c r="M900" s="9"/>
      <c r="N900" s="9" t="str">
        <f>IF(IF(A_remplir!B913&lt;&gt;0,A_remplir!B913,A_remplir!D913)=0,"",IF(A_remplir!B913&lt;&gt;0,A_remplir!B913,A_remplir!D913))</f>
        <v/>
      </c>
      <c r="O900" s="9"/>
      <c r="P900" s="9"/>
      <c r="Q900" s="9"/>
      <c r="R900" s="9" t="str">
        <f>IF(A_remplir!L913&lt;&gt;0,A_remplir!L913,"")</f>
        <v/>
      </c>
      <c r="S900" s="9" t="str">
        <f t="shared" si="30"/>
        <v/>
      </c>
      <c r="T900" s="9" t="str">
        <f>IF(A_remplir!I913&lt;&gt;0,A_remplir!I913,"")</f>
        <v/>
      </c>
      <c r="U900" s="9"/>
      <c r="V900" s="39" t="str">
        <f>IF(BC900&lt;&gt;"",A_remplir!$B$6,"")</f>
        <v/>
      </c>
      <c r="W900" s="9"/>
      <c r="X900" s="9"/>
      <c r="Y900" s="9"/>
      <c r="Z900" s="9"/>
      <c r="AA900" s="9"/>
      <c r="AB900" s="9"/>
      <c r="AC900" s="9"/>
      <c r="AD900" s="9"/>
      <c r="AE900" s="9"/>
      <c r="AF900" s="9"/>
      <c r="AG900" s="9"/>
      <c r="AH900" s="9" t="str">
        <f>+IFERROR(VLOOKUP(AG900,DONNEES!M$6:$N899,2,0),"")</f>
        <v/>
      </c>
      <c r="AI900" s="9"/>
      <c r="AJ900" s="9" t="str">
        <f>IF(A_remplir!U913&lt;&gt;"",A_remplir!U913,"")</f>
        <v/>
      </c>
      <c r="AK900" s="9"/>
      <c r="AL900" s="9"/>
      <c r="AM900" s="9"/>
      <c r="AN900" s="9"/>
      <c r="AO900" s="9"/>
      <c r="AP900" s="9"/>
      <c r="AQ900" s="9"/>
      <c r="AR900" s="9"/>
      <c r="AS900" s="9"/>
      <c r="AT900" s="9"/>
      <c r="AU900" s="9"/>
      <c r="AV900" s="9"/>
      <c r="AW900" s="9"/>
      <c r="AX900" s="9"/>
      <c r="AY900" s="9"/>
      <c r="AZ900" s="9"/>
      <c r="BA900" s="9"/>
      <c r="BB900" s="9"/>
      <c r="BC900" s="44" t="str">
        <f>IF(AND(AC900&lt;&gt;"",AF900&lt;&gt;""),SUMPRODUCT((A_remplir!A913:A1902=A900)*A_remplir!D913:D1902),"")</f>
        <v/>
      </c>
      <c r="BD900" s="9"/>
      <c r="BE900" s="9"/>
      <c r="BF900" s="9"/>
      <c r="BG900" s="9"/>
      <c r="BH900" s="9"/>
      <c r="BI900" s="9"/>
      <c r="BJ900" s="9"/>
      <c r="BK900" s="9"/>
      <c r="BL900" s="9"/>
      <c r="BM900" s="9"/>
      <c r="BN900" s="9"/>
      <c r="BO900" s="9"/>
      <c r="BP900" s="9"/>
      <c r="BQ900" s="9"/>
      <c r="BR900" s="9"/>
      <c r="BS900" s="9"/>
      <c r="BT900" s="9"/>
      <c r="BU900" s="9"/>
      <c r="BV900" s="9"/>
      <c r="BW900" s="9"/>
      <c r="BX900" s="9"/>
      <c r="BY900" s="9"/>
      <c r="BZ900" s="9"/>
      <c r="CA900" s="9"/>
      <c r="CB900" s="9"/>
      <c r="CC900" s="9"/>
      <c r="CD900" s="9"/>
      <c r="CE900" s="9"/>
      <c r="CF900" s="9"/>
      <c r="CG900" s="9"/>
      <c r="CH900" s="9"/>
      <c r="CI900" s="9"/>
      <c r="CJ900" s="9"/>
      <c r="CK900" s="9"/>
      <c r="CL900" s="9"/>
      <c r="CM900" s="9" t="str">
        <f>IF(A_remplir!U913&lt;&gt;"",A_remplir!U913,"")</f>
        <v/>
      </c>
      <c r="CN900" s="9" t="str">
        <f>IF(A_remplir!W913&lt;&gt;"",A_remplir!W913,"")</f>
        <v/>
      </c>
      <c r="CO900" s="36" t="str">
        <f t="shared" si="29"/>
        <v/>
      </c>
    </row>
    <row r="901" spans="1:93" x14ac:dyDescent="0.25">
      <c r="A901" s="9"/>
      <c r="B901" s="9"/>
      <c r="C901" s="9"/>
      <c r="D901" s="9"/>
      <c r="E901" s="9"/>
      <c r="F901" s="9" t="str">
        <f>IF(A901&lt;&gt;"",A_remplir!$B$3,"")</f>
        <v/>
      </c>
      <c r="G901" s="9"/>
      <c r="H901" s="9" t="str">
        <f>IFERROR(VLOOKUP(G901,DONNEES!$C$2:$D$4,2,FALSE),"")</f>
        <v/>
      </c>
      <c r="I901" s="9"/>
      <c r="J901" s="9" t="str">
        <f>IFERROR(VLOOKUP(I901,DONNEES!$A$2:$B$4,2,FALSE),"")</f>
        <v/>
      </c>
      <c r="K901" s="9"/>
      <c r="L901" s="9"/>
      <c r="M901" s="9"/>
      <c r="N901" s="9" t="str">
        <f>IF(IF(A_remplir!B914&lt;&gt;0,A_remplir!B914,A_remplir!D914)=0,"",IF(A_remplir!B914&lt;&gt;0,A_remplir!B914,A_remplir!D914))</f>
        <v/>
      </c>
      <c r="O901" s="9"/>
      <c r="P901" s="9"/>
      <c r="Q901" s="9"/>
      <c r="R901" s="9" t="str">
        <f>IF(A_remplir!L914&lt;&gt;0,A_remplir!L914,"")</f>
        <v/>
      </c>
      <c r="S901" s="9" t="str">
        <f t="shared" si="30"/>
        <v/>
      </c>
      <c r="T901" s="9" t="str">
        <f>IF(A_remplir!I914&lt;&gt;0,A_remplir!I914,"")</f>
        <v/>
      </c>
      <c r="U901" s="9"/>
      <c r="V901" s="39" t="str">
        <f>IF(BC901&lt;&gt;"",A_remplir!$B$6,"")</f>
        <v/>
      </c>
      <c r="W901" s="9"/>
      <c r="X901" s="9"/>
      <c r="Y901" s="9"/>
      <c r="Z901" s="9"/>
      <c r="AA901" s="9"/>
      <c r="AB901" s="9"/>
      <c r="AC901" s="9"/>
      <c r="AD901" s="9"/>
      <c r="AE901" s="9"/>
      <c r="AF901" s="9"/>
      <c r="AG901" s="9"/>
      <c r="AH901" s="9" t="str">
        <f>+IFERROR(VLOOKUP(AG901,DONNEES!M$6:$N900,2,0),"")</f>
        <v/>
      </c>
      <c r="AI901" s="9"/>
      <c r="AJ901" s="9" t="str">
        <f>IF(A_remplir!U914&lt;&gt;"",A_remplir!U914,"")</f>
        <v/>
      </c>
      <c r="AK901" s="9"/>
      <c r="AL901" s="9"/>
      <c r="AM901" s="9"/>
      <c r="AN901" s="9"/>
      <c r="AO901" s="9"/>
      <c r="AP901" s="9"/>
      <c r="AQ901" s="9"/>
      <c r="AR901" s="9"/>
      <c r="AS901" s="9"/>
      <c r="AT901" s="9"/>
      <c r="AU901" s="9"/>
      <c r="AV901" s="9"/>
      <c r="AW901" s="9"/>
      <c r="AX901" s="9"/>
      <c r="AY901" s="9"/>
      <c r="AZ901" s="9"/>
      <c r="BA901" s="9"/>
      <c r="BB901" s="9"/>
      <c r="BC901" s="44" t="str">
        <f>IF(AND(AC901&lt;&gt;"",AF901&lt;&gt;""),SUMPRODUCT((A_remplir!A914:A1903=A901)*A_remplir!D914:D1903),"")</f>
        <v/>
      </c>
      <c r="BD901" s="9"/>
      <c r="BE901" s="9"/>
      <c r="BF901" s="9"/>
      <c r="BG901" s="9"/>
      <c r="BH901" s="9"/>
      <c r="BI901" s="9"/>
      <c r="BJ901" s="9"/>
      <c r="BK901" s="9"/>
      <c r="BL901" s="9"/>
      <c r="BM901" s="9"/>
      <c r="BN901" s="9"/>
      <c r="BO901" s="9"/>
      <c r="BP901" s="9"/>
      <c r="BQ901" s="9"/>
      <c r="BR901" s="9"/>
      <c r="BS901" s="9"/>
      <c r="BT901" s="9"/>
      <c r="BU901" s="9"/>
      <c r="BV901" s="9"/>
      <c r="BW901" s="9"/>
      <c r="BX901" s="9"/>
      <c r="BY901" s="9"/>
      <c r="BZ901" s="9"/>
      <c r="CA901" s="9"/>
      <c r="CB901" s="9"/>
      <c r="CC901" s="9"/>
      <c r="CD901" s="9"/>
      <c r="CE901" s="9"/>
      <c r="CF901" s="9"/>
      <c r="CG901" s="9"/>
      <c r="CH901" s="9"/>
      <c r="CI901" s="9"/>
      <c r="CJ901" s="9"/>
      <c r="CK901" s="9"/>
      <c r="CL901" s="9"/>
      <c r="CM901" s="9" t="str">
        <f>IF(A_remplir!U914&lt;&gt;"",A_remplir!U914,"")</f>
        <v/>
      </c>
      <c r="CN901" s="9" t="str">
        <f>IF(A_remplir!W914&lt;&gt;"",A_remplir!W914,"")</f>
        <v/>
      </c>
      <c r="CO901" s="36" t="str">
        <f t="shared" si="29"/>
        <v/>
      </c>
    </row>
    <row r="902" spans="1:93" x14ac:dyDescent="0.25">
      <c r="A902" s="9"/>
      <c r="B902" s="9"/>
      <c r="C902" s="9"/>
      <c r="D902" s="9"/>
      <c r="E902" s="9"/>
      <c r="F902" s="9" t="str">
        <f>IF(A902&lt;&gt;"",A_remplir!$B$3,"")</f>
        <v/>
      </c>
      <c r="G902" s="9"/>
      <c r="H902" s="9" t="str">
        <f>IFERROR(VLOOKUP(G902,DONNEES!$C$2:$D$4,2,FALSE),"")</f>
        <v/>
      </c>
      <c r="I902" s="9"/>
      <c r="J902" s="9" t="str">
        <f>IFERROR(VLOOKUP(I902,DONNEES!$A$2:$B$4,2,FALSE),"")</f>
        <v/>
      </c>
      <c r="K902" s="9"/>
      <c r="L902" s="9"/>
      <c r="M902" s="9"/>
      <c r="N902" s="9" t="str">
        <f>IF(IF(A_remplir!B915&lt;&gt;0,A_remplir!B915,A_remplir!D915)=0,"",IF(A_remplir!B915&lt;&gt;0,A_remplir!B915,A_remplir!D915))</f>
        <v/>
      </c>
      <c r="O902" s="9"/>
      <c r="P902" s="9"/>
      <c r="Q902" s="9"/>
      <c r="R902" s="9" t="str">
        <f>IF(A_remplir!L915&lt;&gt;0,A_remplir!L915,"")</f>
        <v/>
      </c>
      <c r="S902" s="9" t="str">
        <f t="shared" si="30"/>
        <v/>
      </c>
      <c r="T902" s="9" t="str">
        <f>IF(A_remplir!I915&lt;&gt;0,A_remplir!I915,"")</f>
        <v/>
      </c>
      <c r="U902" s="9"/>
      <c r="V902" s="39" t="str">
        <f>IF(BC902&lt;&gt;"",A_remplir!$B$6,"")</f>
        <v/>
      </c>
      <c r="W902" s="9"/>
      <c r="X902" s="9"/>
      <c r="Y902" s="9"/>
      <c r="Z902" s="9"/>
      <c r="AA902" s="9"/>
      <c r="AB902" s="9"/>
      <c r="AC902" s="9"/>
      <c r="AD902" s="9"/>
      <c r="AE902" s="9"/>
      <c r="AF902" s="9"/>
      <c r="AG902" s="9"/>
      <c r="AH902" s="9" t="str">
        <f>+IFERROR(VLOOKUP(AG902,DONNEES!M$6:$N901,2,0),"")</f>
        <v/>
      </c>
      <c r="AI902" s="9"/>
      <c r="AJ902" s="9" t="str">
        <f>IF(A_remplir!U915&lt;&gt;"",A_remplir!U915,"")</f>
        <v/>
      </c>
      <c r="AK902" s="9"/>
      <c r="AL902" s="9"/>
      <c r="AM902" s="9"/>
      <c r="AN902" s="9"/>
      <c r="AO902" s="9"/>
      <c r="AP902" s="9"/>
      <c r="AQ902" s="9"/>
      <c r="AR902" s="9"/>
      <c r="AS902" s="9"/>
      <c r="AT902" s="9"/>
      <c r="AU902" s="9"/>
      <c r="AV902" s="9"/>
      <c r="AW902" s="9"/>
      <c r="AX902" s="9"/>
      <c r="AY902" s="9"/>
      <c r="AZ902" s="9"/>
      <c r="BA902" s="9"/>
      <c r="BB902" s="9"/>
      <c r="BC902" s="44" t="str">
        <f>IF(AND(AC902&lt;&gt;"",AF902&lt;&gt;""),SUMPRODUCT((A_remplir!A915:A1904=A902)*A_remplir!D915:D1904),"")</f>
        <v/>
      </c>
      <c r="BD902" s="9"/>
      <c r="BE902" s="9"/>
      <c r="BF902" s="9"/>
      <c r="BG902" s="9"/>
      <c r="BH902" s="9"/>
      <c r="BI902" s="9"/>
      <c r="BJ902" s="9"/>
      <c r="BK902" s="9"/>
      <c r="BL902" s="9"/>
      <c r="BM902" s="9"/>
      <c r="BN902" s="9"/>
      <c r="BO902" s="9"/>
      <c r="BP902" s="9"/>
      <c r="BQ902" s="9"/>
      <c r="BR902" s="9"/>
      <c r="BS902" s="9"/>
      <c r="BT902" s="9"/>
      <c r="BU902" s="9"/>
      <c r="BV902" s="9"/>
      <c r="BW902" s="9"/>
      <c r="BX902" s="9"/>
      <c r="BY902" s="9"/>
      <c r="BZ902" s="9"/>
      <c r="CA902" s="9"/>
      <c r="CB902" s="9"/>
      <c r="CC902" s="9"/>
      <c r="CD902" s="9"/>
      <c r="CE902" s="9"/>
      <c r="CF902" s="9"/>
      <c r="CG902" s="9"/>
      <c r="CH902" s="9"/>
      <c r="CI902" s="9"/>
      <c r="CJ902" s="9"/>
      <c r="CK902" s="9"/>
      <c r="CL902" s="9"/>
      <c r="CM902" s="9" t="str">
        <f>IF(A_remplir!U915&lt;&gt;"",A_remplir!U915,"")</f>
        <v/>
      </c>
      <c r="CN902" s="9" t="str">
        <f>IF(A_remplir!W915&lt;&gt;"",A_remplir!W915,"")</f>
        <v/>
      </c>
      <c r="CO902" s="36" t="str">
        <f t="shared" si="29"/>
        <v/>
      </c>
    </row>
    <row r="903" spans="1:93" x14ac:dyDescent="0.25">
      <c r="A903" s="9"/>
      <c r="B903" s="9"/>
      <c r="C903" s="9"/>
      <c r="D903" s="9"/>
      <c r="E903" s="9"/>
      <c r="F903" s="9" t="str">
        <f>IF(A903&lt;&gt;"",A_remplir!$B$3,"")</f>
        <v/>
      </c>
      <c r="G903" s="9"/>
      <c r="H903" s="9" t="str">
        <f>IFERROR(VLOOKUP(G903,DONNEES!$C$2:$D$4,2,FALSE),"")</f>
        <v/>
      </c>
      <c r="I903" s="9"/>
      <c r="J903" s="9" t="str">
        <f>IFERROR(VLOOKUP(I903,DONNEES!$A$2:$B$4,2,FALSE),"")</f>
        <v/>
      </c>
      <c r="K903" s="9"/>
      <c r="L903" s="9"/>
      <c r="M903" s="9"/>
      <c r="N903" s="9" t="str">
        <f>IF(IF(A_remplir!B916&lt;&gt;0,A_remplir!B916,A_remplir!D916)=0,"",IF(A_remplir!B916&lt;&gt;0,A_remplir!B916,A_remplir!D916))</f>
        <v/>
      </c>
      <c r="O903" s="9"/>
      <c r="P903" s="9"/>
      <c r="Q903" s="9"/>
      <c r="R903" s="9" t="str">
        <f>IF(A_remplir!L916&lt;&gt;0,A_remplir!L916,"")</f>
        <v/>
      </c>
      <c r="S903" s="9" t="str">
        <f t="shared" si="30"/>
        <v/>
      </c>
      <c r="T903" s="9" t="str">
        <f>IF(A_remplir!I916&lt;&gt;0,A_remplir!I916,"")</f>
        <v/>
      </c>
      <c r="U903" s="9"/>
      <c r="V903" s="39" t="str">
        <f>IF(BC903&lt;&gt;"",A_remplir!$B$6,"")</f>
        <v/>
      </c>
      <c r="W903" s="9"/>
      <c r="X903" s="9"/>
      <c r="Y903" s="9"/>
      <c r="Z903" s="9"/>
      <c r="AA903" s="9"/>
      <c r="AB903" s="9"/>
      <c r="AC903" s="9"/>
      <c r="AD903" s="9"/>
      <c r="AE903" s="9"/>
      <c r="AF903" s="9"/>
      <c r="AG903" s="9"/>
      <c r="AH903" s="9" t="str">
        <f>+IFERROR(VLOOKUP(AG903,DONNEES!M$6:$N902,2,0),"")</f>
        <v/>
      </c>
      <c r="AI903" s="9"/>
      <c r="AJ903" s="9" t="str">
        <f>IF(A_remplir!U916&lt;&gt;"",A_remplir!U916,"")</f>
        <v/>
      </c>
      <c r="AK903" s="9"/>
      <c r="AL903" s="9"/>
      <c r="AM903" s="9"/>
      <c r="AN903" s="9"/>
      <c r="AO903" s="9"/>
      <c r="AP903" s="9"/>
      <c r="AQ903" s="9"/>
      <c r="AR903" s="9"/>
      <c r="AS903" s="9"/>
      <c r="AT903" s="9"/>
      <c r="AU903" s="9"/>
      <c r="AV903" s="9"/>
      <c r="AW903" s="9"/>
      <c r="AX903" s="9"/>
      <c r="AY903" s="9"/>
      <c r="AZ903" s="9"/>
      <c r="BA903" s="9"/>
      <c r="BB903" s="9"/>
      <c r="BC903" s="44" t="str">
        <f>IF(AND(AC903&lt;&gt;"",AF903&lt;&gt;""),SUMPRODUCT((A_remplir!A916:A1905=A903)*A_remplir!D916:D1905),"")</f>
        <v/>
      </c>
      <c r="BD903" s="9"/>
      <c r="BE903" s="9"/>
      <c r="BF903" s="9"/>
      <c r="BG903" s="9"/>
      <c r="BH903" s="9"/>
      <c r="BI903" s="9"/>
      <c r="BJ903" s="9"/>
      <c r="BK903" s="9"/>
      <c r="BL903" s="9"/>
      <c r="BM903" s="9"/>
      <c r="BN903" s="9"/>
      <c r="BO903" s="9"/>
      <c r="BP903" s="9"/>
      <c r="BQ903" s="9"/>
      <c r="BR903" s="9"/>
      <c r="BS903" s="9"/>
      <c r="BT903" s="9"/>
      <c r="BU903" s="9"/>
      <c r="BV903" s="9"/>
      <c r="BW903" s="9"/>
      <c r="BX903" s="9"/>
      <c r="BY903" s="9"/>
      <c r="BZ903" s="9"/>
      <c r="CA903" s="9"/>
      <c r="CB903" s="9"/>
      <c r="CC903" s="9"/>
      <c r="CD903" s="9"/>
      <c r="CE903" s="9"/>
      <c r="CF903" s="9"/>
      <c r="CG903" s="9"/>
      <c r="CH903" s="9"/>
      <c r="CI903" s="9"/>
      <c r="CJ903" s="9"/>
      <c r="CK903" s="9"/>
      <c r="CL903" s="9"/>
      <c r="CM903" s="9" t="str">
        <f>IF(A_remplir!U916&lt;&gt;"",A_remplir!U916,"")</f>
        <v/>
      </c>
      <c r="CN903" s="9" t="str">
        <f>IF(A_remplir!W916&lt;&gt;"",A_remplir!W916,"")</f>
        <v/>
      </c>
      <c r="CO903" s="36" t="str">
        <f t="shared" si="29"/>
        <v/>
      </c>
    </row>
    <row r="904" spans="1:93" x14ac:dyDescent="0.25">
      <c r="A904" s="9"/>
      <c r="B904" s="9"/>
      <c r="C904" s="9"/>
      <c r="D904" s="9"/>
      <c r="E904" s="9"/>
      <c r="F904" s="9" t="str">
        <f>IF(A904&lt;&gt;"",A_remplir!$B$3,"")</f>
        <v/>
      </c>
      <c r="G904" s="9"/>
      <c r="H904" s="9" t="str">
        <f>IFERROR(VLOOKUP(G904,DONNEES!$C$2:$D$4,2,FALSE),"")</f>
        <v/>
      </c>
      <c r="I904" s="9"/>
      <c r="J904" s="9" t="str">
        <f>IFERROR(VLOOKUP(I904,DONNEES!$A$2:$B$4,2,FALSE),"")</f>
        <v/>
      </c>
      <c r="K904" s="9"/>
      <c r="L904" s="9"/>
      <c r="M904" s="9"/>
      <c r="N904" s="9" t="str">
        <f>IF(IF(A_remplir!B917&lt;&gt;0,A_remplir!B917,A_remplir!D917)=0,"",IF(A_remplir!B917&lt;&gt;0,A_remplir!B917,A_remplir!D917))</f>
        <v/>
      </c>
      <c r="O904" s="9"/>
      <c r="P904" s="9"/>
      <c r="Q904" s="9"/>
      <c r="R904" s="9" t="str">
        <f>IF(A_remplir!L917&lt;&gt;0,A_remplir!L917,"")</f>
        <v/>
      </c>
      <c r="S904" s="9" t="str">
        <f t="shared" si="30"/>
        <v/>
      </c>
      <c r="T904" s="9" t="str">
        <f>IF(A_remplir!I917&lt;&gt;0,A_remplir!I917,"")</f>
        <v/>
      </c>
      <c r="U904" s="9"/>
      <c r="V904" s="39" t="str">
        <f>IF(BC904&lt;&gt;"",A_remplir!$B$6,"")</f>
        <v/>
      </c>
      <c r="W904" s="9"/>
      <c r="X904" s="9"/>
      <c r="Y904" s="9"/>
      <c r="Z904" s="9"/>
      <c r="AA904" s="9"/>
      <c r="AB904" s="9"/>
      <c r="AC904" s="9"/>
      <c r="AD904" s="9"/>
      <c r="AE904" s="9"/>
      <c r="AF904" s="9"/>
      <c r="AG904" s="9"/>
      <c r="AH904" s="9" t="str">
        <f>+IFERROR(VLOOKUP(AG904,DONNEES!M$6:$N903,2,0),"")</f>
        <v/>
      </c>
      <c r="AI904" s="9"/>
      <c r="AJ904" s="9" t="str">
        <f>IF(A_remplir!U917&lt;&gt;"",A_remplir!U917,"")</f>
        <v/>
      </c>
      <c r="AK904" s="9"/>
      <c r="AL904" s="9"/>
      <c r="AM904" s="9"/>
      <c r="AN904" s="9"/>
      <c r="AO904" s="9"/>
      <c r="AP904" s="9"/>
      <c r="AQ904" s="9"/>
      <c r="AR904" s="9"/>
      <c r="AS904" s="9"/>
      <c r="AT904" s="9"/>
      <c r="AU904" s="9"/>
      <c r="AV904" s="9"/>
      <c r="AW904" s="9"/>
      <c r="AX904" s="9"/>
      <c r="AY904" s="9"/>
      <c r="AZ904" s="9"/>
      <c r="BA904" s="9"/>
      <c r="BB904" s="9"/>
      <c r="BC904" s="44" t="str">
        <f>IF(AND(AC904&lt;&gt;"",AF904&lt;&gt;""),SUMPRODUCT((A_remplir!A917:A1906=A904)*A_remplir!D917:D1906),"")</f>
        <v/>
      </c>
      <c r="BD904" s="9"/>
      <c r="BE904" s="9"/>
      <c r="BF904" s="9"/>
      <c r="BG904" s="9"/>
      <c r="BH904" s="9"/>
      <c r="BI904" s="9"/>
      <c r="BJ904" s="9"/>
      <c r="BK904" s="9"/>
      <c r="BL904" s="9"/>
      <c r="BM904" s="9"/>
      <c r="BN904" s="9"/>
      <c r="BO904" s="9"/>
      <c r="BP904" s="9"/>
      <c r="BQ904" s="9"/>
      <c r="BR904" s="9"/>
      <c r="BS904" s="9"/>
      <c r="BT904" s="9"/>
      <c r="BU904" s="9"/>
      <c r="BV904" s="9"/>
      <c r="BW904" s="9"/>
      <c r="BX904" s="9"/>
      <c r="BY904" s="9"/>
      <c r="BZ904" s="9"/>
      <c r="CA904" s="9"/>
      <c r="CB904" s="9"/>
      <c r="CC904" s="9"/>
      <c r="CD904" s="9"/>
      <c r="CE904" s="9"/>
      <c r="CF904" s="9"/>
      <c r="CG904" s="9"/>
      <c r="CH904" s="9"/>
      <c r="CI904" s="9"/>
      <c r="CJ904" s="9"/>
      <c r="CK904" s="9"/>
      <c r="CL904" s="9"/>
      <c r="CM904" s="9" t="str">
        <f>IF(A_remplir!U917&lt;&gt;"",A_remplir!U917,"")</f>
        <v/>
      </c>
      <c r="CN904" s="9" t="str">
        <f>IF(A_remplir!W917&lt;&gt;"",A_remplir!W917,"")</f>
        <v/>
      </c>
      <c r="CO904" s="36" t="str">
        <f t="shared" si="29"/>
        <v/>
      </c>
    </row>
    <row r="905" spans="1:93" x14ac:dyDescent="0.25">
      <c r="A905" s="9"/>
      <c r="B905" s="9"/>
      <c r="C905" s="9"/>
      <c r="D905" s="9"/>
      <c r="E905" s="9"/>
      <c r="F905" s="9" t="str">
        <f>IF(A905&lt;&gt;"",A_remplir!$B$3,"")</f>
        <v/>
      </c>
      <c r="G905" s="9"/>
      <c r="H905" s="9" t="str">
        <f>IFERROR(VLOOKUP(G905,DONNEES!$C$2:$D$4,2,FALSE),"")</f>
        <v/>
      </c>
      <c r="I905" s="9"/>
      <c r="J905" s="9" t="str">
        <f>IFERROR(VLOOKUP(I905,DONNEES!$A$2:$B$4,2,FALSE),"")</f>
        <v/>
      </c>
      <c r="K905" s="9"/>
      <c r="L905" s="9"/>
      <c r="M905" s="9"/>
      <c r="N905" s="9" t="str">
        <f>IF(IF(A_remplir!B918&lt;&gt;0,A_remplir!B918,A_remplir!D918)=0,"",IF(A_remplir!B918&lt;&gt;0,A_remplir!B918,A_remplir!D918))</f>
        <v/>
      </c>
      <c r="O905" s="9"/>
      <c r="P905" s="9"/>
      <c r="Q905" s="9"/>
      <c r="R905" s="9" t="str">
        <f>IF(A_remplir!L918&lt;&gt;0,A_remplir!L918,"")</f>
        <v/>
      </c>
      <c r="S905" s="9" t="str">
        <f t="shared" si="30"/>
        <v/>
      </c>
      <c r="T905" s="9" t="str">
        <f>IF(A_remplir!I918&lt;&gt;0,A_remplir!I918,"")</f>
        <v/>
      </c>
      <c r="U905" s="9"/>
      <c r="V905" s="39" t="str">
        <f>IF(BC905&lt;&gt;"",A_remplir!$B$6,"")</f>
        <v/>
      </c>
      <c r="W905" s="9"/>
      <c r="X905" s="9"/>
      <c r="Y905" s="9"/>
      <c r="Z905" s="9"/>
      <c r="AA905" s="9"/>
      <c r="AB905" s="9"/>
      <c r="AC905" s="9"/>
      <c r="AD905" s="9"/>
      <c r="AE905" s="9"/>
      <c r="AF905" s="9"/>
      <c r="AG905" s="9"/>
      <c r="AH905" s="9" t="str">
        <f>+IFERROR(VLOOKUP(AG905,DONNEES!M$6:$N904,2,0),"")</f>
        <v/>
      </c>
      <c r="AI905" s="9"/>
      <c r="AJ905" s="9" t="str">
        <f>IF(A_remplir!U918&lt;&gt;"",A_remplir!U918,"")</f>
        <v/>
      </c>
      <c r="AK905" s="9"/>
      <c r="AL905" s="9"/>
      <c r="AM905" s="9"/>
      <c r="AN905" s="9"/>
      <c r="AO905" s="9"/>
      <c r="AP905" s="9"/>
      <c r="AQ905" s="9"/>
      <c r="AR905" s="9"/>
      <c r="AS905" s="9"/>
      <c r="AT905" s="9"/>
      <c r="AU905" s="9"/>
      <c r="AV905" s="9"/>
      <c r="AW905" s="9"/>
      <c r="AX905" s="9"/>
      <c r="AY905" s="9"/>
      <c r="AZ905" s="9"/>
      <c r="BA905" s="9"/>
      <c r="BB905" s="9"/>
      <c r="BC905" s="44" t="str">
        <f>IF(AND(AC905&lt;&gt;"",AF905&lt;&gt;""),SUMPRODUCT((A_remplir!A918:A1907=A905)*A_remplir!D918:D1907),"")</f>
        <v/>
      </c>
      <c r="BD905" s="9"/>
      <c r="BE905" s="9"/>
      <c r="BF905" s="9"/>
      <c r="BG905" s="9"/>
      <c r="BH905" s="9"/>
      <c r="BI905" s="9"/>
      <c r="BJ905" s="9"/>
      <c r="BK905" s="9"/>
      <c r="BL905" s="9"/>
      <c r="BM905" s="9"/>
      <c r="BN905" s="9"/>
      <c r="BO905" s="9"/>
      <c r="BP905" s="9"/>
      <c r="BQ905" s="9"/>
      <c r="BR905" s="9"/>
      <c r="BS905" s="9"/>
      <c r="BT905" s="9"/>
      <c r="BU905" s="9"/>
      <c r="BV905" s="9"/>
      <c r="BW905" s="9"/>
      <c r="BX905" s="9"/>
      <c r="BY905" s="9"/>
      <c r="BZ905" s="9"/>
      <c r="CA905" s="9"/>
      <c r="CB905" s="9"/>
      <c r="CC905" s="9"/>
      <c r="CD905" s="9"/>
      <c r="CE905" s="9"/>
      <c r="CF905" s="9"/>
      <c r="CG905" s="9"/>
      <c r="CH905" s="9"/>
      <c r="CI905" s="9"/>
      <c r="CJ905" s="9"/>
      <c r="CK905" s="9"/>
      <c r="CL905" s="9"/>
      <c r="CM905" s="9" t="str">
        <f>IF(A_remplir!U918&lt;&gt;"",A_remplir!U918,"")</f>
        <v/>
      </c>
      <c r="CN905" s="9" t="str">
        <f>IF(A_remplir!W918&lt;&gt;"",A_remplir!W918,"")</f>
        <v/>
      </c>
      <c r="CO905" s="36" t="str">
        <f t="shared" si="29"/>
        <v/>
      </c>
    </row>
    <row r="906" spans="1:93" x14ac:dyDescent="0.25">
      <c r="A906" s="9"/>
      <c r="B906" s="9"/>
      <c r="C906" s="9"/>
      <c r="D906" s="9"/>
      <c r="E906" s="9"/>
      <c r="F906" s="9" t="str">
        <f>IF(A906&lt;&gt;"",A_remplir!$B$3,"")</f>
        <v/>
      </c>
      <c r="G906" s="9"/>
      <c r="H906" s="9" t="str">
        <f>IFERROR(VLOOKUP(G906,DONNEES!$C$2:$D$4,2,FALSE),"")</f>
        <v/>
      </c>
      <c r="I906" s="9"/>
      <c r="J906" s="9" t="str">
        <f>IFERROR(VLOOKUP(I906,DONNEES!$A$2:$B$4,2,FALSE),"")</f>
        <v/>
      </c>
      <c r="K906" s="9"/>
      <c r="L906" s="9"/>
      <c r="M906" s="9"/>
      <c r="N906" s="9" t="str">
        <f>IF(IF(A_remplir!B919&lt;&gt;0,A_remplir!B919,A_remplir!D919)=0,"",IF(A_remplir!B919&lt;&gt;0,A_remplir!B919,A_remplir!D919))</f>
        <v/>
      </c>
      <c r="O906" s="9"/>
      <c r="P906" s="9"/>
      <c r="Q906" s="9"/>
      <c r="R906" s="9" t="str">
        <f>IF(A_remplir!L919&lt;&gt;0,A_remplir!L919,"")</f>
        <v/>
      </c>
      <c r="S906" s="9" t="str">
        <f t="shared" si="30"/>
        <v/>
      </c>
      <c r="T906" s="9" t="str">
        <f>IF(A_remplir!I919&lt;&gt;0,A_remplir!I919,"")</f>
        <v/>
      </c>
      <c r="U906" s="9"/>
      <c r="V906" s="39" t="str">
        <f>IF(BC906&lt;&gt;"",A_remplir!$B$6,"")</f>
        <v/>
      </c>
      <c r="W906" s="9"/>
      <c r="X906" s="9"/>
      <c r="Y906" s="9"/>
      <c r="Z906" s="9"/>
      <c r="AA906" s="9"/>
      <c r="AB906" s="9"/>
      <c r="AC906" s="9"/>
      <c r="AD906" s="9"/>
      <c r="AE906" s="9"/>
      <c r="AF906" s="9"/>
      <c r="AG906" s="9"/>
      <c r="AH906" s="9" t="str">
        <f>+IFERROR(VLOOKUP(AG906,DONNEES!M$6:$N905,2,0),"")</f>
        <v/>
      </c>
      <c r="AI906" s="9"/>
      <c r="AJ906" s="9" t="str">
        <f>IF(A_remplir!U919&lt;&gt;"",A_remplir!U919,"")</f>
        <v/>
      </c>
      <c r="AK906" s="9"/>
      <c r="AL906" s="9"/>
      <c r="AM906" s="9"/>
      <c r="AN906" s="9"/>
      <c r="AO906" s="9"/>
      <c r="AP906" s="9"/>
      <c r="AQ906" s="9"/>
      <c r="AR906" s="9"/>
      <c r="AS906" s="9"/>
      <c r="AT906" s="9"/>
      <c r="AU906" s="9"/>
      <c r="AV906" s="9"/>
      <c r="AW906" s="9"/>
      <c r="AX906" s="9"/>
      <c r="AY906" s="9"/>
      <c r="AZ906" s="9"/>
      <c r="BA906" s="9"/>
      <c r="BB906" s="9"/>
      <c r="BC906" s="44" t="str">
        <f>IF(AND(AC906&lt;&gt;"",AF906&lt;&gt;""),SUMPRODUCT((A_remplir!A919:A1908=A906)*A_remplir!D919:D1908),"")</f>
        <v/>
      </c>
      <c r="BD906" s="9"/>
      <c r="BE906" s="9"/>
      <c r="BF906" s="9"/>
      <c r="BG906" s="9"/>
      <c r="BH906" s="9"/>
      <c r="BI906" s="9"/>
      <c r="BJ906" s="9"/>
      <c r="BK906" s="9"/>
      <c r="BL906" s="9"/>
      <c r="BM906" s="9"/>
      <c r="BN906" s="9"/>
      <c r="BO906" s="9"/>
      <c r="BP906" s="9"/>
      <c r="BQ906" s="9"/>
      <c r="BR906" s="9"/>
      <c r="BS906" s="9"/>
      <c r="BT906" s="9"/>
      <c r="BU906" s="9"/>
      <c r="BV906" s="9"/>
      <c r="BW906" s="9"/>
      <c r="BX906" s="9"/>
      <c r="BY906" s="9"/>
      <c r="BZ906" s="9"/>
      <c r="CA906" s="9"/>
      <c r="CB906" s="9"/>
      <c r="CC906" s="9"/>
      <c r="CD906" s="9"/>
      <c r="CE906" s="9"/>
      <c r="CF906" s="9"/>
      <c r="CG906" s="9"/>
      <c r="CH906" s="9"/>
      <c r="CI906" s="9"/>
      <c r="CJ906" s="9"/>
      <c r="CK906" s="9"/>
      <c r="CL906" s="9"/>
      <c r="CM906" s="9" t="str">
        <f>IF(A_remplir!U919&lt;&gt;"",A_remplir!U919,"")</f>
        <v/>
      </c>
      <c r="CN906" s="9" t="str">
        <f>IF(A_remplir!W919&lt;&gt;"",A_remplir!W919,"")</f>
        <v/>
      </c>
      <c r="CO906" s="36" t="str">
        <f t="shared" si="29"/>
        <v/>
      </c>
    </row>
    <row r="907" spans="1:93" x14ac:dyDescent="0.25">
      <c r="A907" s="9"/>
      <c r="B907" s="9"/>
      <c r="C907" s="9"/>
      <c r="D907" s="9"/>
      <c r="E907" s="9"/>
      <c r="F907" s="9" t="str">
        <f>IF(A907&lt;&gt;"",A_remplir!$B$3,"")</f>
        <v/>
      </c>
      <c r="G907" s="9"/>
      <c r="H907" s="9" t="str">
        <f>IFERROR(VLOOKUP(G907,DONNEES!$C$2:$D$4,2,FALSE),"")</f>
        <v/>
      </c>
      <c r="I907" s="9"/>
      <c r="J907" s="9" t="str">
        <f>IFERROR(VLOOKUP(I907,DONNEES!$A$2:$B$4,2,FALSE),"")</f>
        <v/>
      </c>
      <c r="K907" s="9"/>
      <c r="L907" s="9"/>
      <c r="M907" s="9"/>
      <c r="N907" s="9" t="str">
        <f>IF(IF(A_remplir!B920&lt;&gt;0,A_remplir!B920,A_remplir!D920)=0,"",IF(A_remplir!B920&lt;&gt;0,A_remplir!B920,A_remplir!D920))</f>
        <v/>
      </c>
      <c r="O907" s="9"/>
      <c r="P907" s="9"/>
      <c r="Q907" s="9"/>
      <c r="R907" s="9" t="str">
        <f>IF(A_remplir!L920&lt;&gt;0,A_remplir!L920,"")</f>
        <v/>
      </c>
      <c r="S907" s="9" t="str">
        <f t="shared" si="30"/>
        <v/>
      </c>
      <c r="T907" s="9" t="str">
        <f>IF(A_remplir!I920&lt;&gt;0,A_remplir!I920,"")</f>
        <v/>
      </c>
      <c r="U907" s="9"/>
      <c r="V907" s="39" t="str">
        <f>IF(BC907&lt;&gt;"",A_remplir!$B$6,"")</f>
        <v/>
      </c>
      <c r="W907" s="9"/>
      <c r="X907" s="9"/>
      <c r="Y907" s="9"/>
      <c r="Z907" s="9"/>
      <c r="AA907" s="9"/>
      <c r="AB907" s="9"/>
      <c r="AC907" s="9"/>
      <c r="AD907" s="9"/>
      <c r="AE907" s="9"/>
      <c r="AF907" s="9"/>
      <c r="AG907" s="9"/>
      <c r="AH907" s="9" t="str">
        <f>+IFERROR(VLOOKUP(AG907,DONNEES!M$6:$N906,2,0),"")</f>
        <v/>
      </c>
      <c r="AI907" s="9"/>
      <c r="AJ907" s="9" t="str">
        <f>IF(A_remplir!U920&lt;&gt;"",A_remplir!U920,"")</f>
        <v/>
      </c>
      <c r="AK907" s="9"/>
      <c r="AL907" s="9"/>
      <c r="AM907" s="9"/>
      <c r="AN907" s="9"/>
      <c r="AO907" s="9"/>
      <c r="AP907" s="9"/>
      <c r="AQ907" s="9"/>
      <c r="AR907" s="9"/>
      <c r="AS907" s="9"/>
      <c r="AT907" s="9"/>
      <c r="AU907" s="9"/>
      <c r="AV907" s="9"/>
      <c r="AW907" s="9"/>
      <c r="AX907" s="9"/>
      <c r="AY907" s="9"/>
      <c r="AZ907" s="9"/>
      <c r="BA907" s="9"/>
      <c r="BB907" s="9"/>
      <c r="BC907" s="44" t="str">
        <f>IF(AND(AC907&lt;&gt;"",AF907&lt;&gt;""),SUMPRODUCT((A_remplir!A920:A1909=A907)*A_remplir!D920:D1909),"")</f>
        <v/>
      </c>
      <c r="BD907" s="9"/>
      <c r="BE907" s="9"/>
      <c r="BF907" s="9"/>
      <c r="BG907" s="9"/>
      <c r="BH907" s="9"/>
      <c r="BI907" s="9"/>
      <c r="BJ907" s="9"/>
      <c r="BK907" s="9"/>
      <c r="BL907" s="9"/>
      <c r="BM907" s="9"/>
      <c r="BN907" s="9"/>
      <c r="BO907" s="9"/>
      <c r="BP907" s="9"/>
      <c r="BQ907" s="9"/>
      <c r="BR907" s="9"/>
      <c r="BS907" s="9"/>
      <c r="BT907" s="9"/>
      <c r="BU907" s="9"/>
      <c r="BV907" s="9"/>
      <c r="BW907" s="9"/>
      <c r="BX907" s="9"/>
      <c r="BY907" s="9"/>
      <c r="BZ907" s="9"/>
      <c r="CA907" s="9"/>
      <c r="CB907" s="9"/>
      <c r="CC907" s="9"/>
      <c r="CD907" s="9"/>
      <c r="CE907" s="9"/>
      <c r="CF907" s="9"/>
      <c r="CG907" s="9"/>
      <c r="CH907" s="9"/>
      <c r="CI907" s="9"/>
      <c r="CJ907" s="9"/>
      <c r="CK907" s="9"/>
      <c r="CL907" s="9"/>
      <c r="CM907" s="9" t="str">
        <f>IF(A_remplir!U920&lt;&gt;"",A_remplir!U920,"")</f>
        <v/>
      </c>
      <c r="CN907" s="9" t="str">
        <f>IF(A_remplir!W920&lt;&gt;"",A_remplir!W920,"")</f>
        <v/>
      </c>
      <c r="CO907" s="36" t="str">
        <f t="shared" si="29"/>
        <v/>
      </c>
    </row>
    <row r="908" spans="1:93" x14ac:dyDescent="0.25">
      <c r="A908" s="9"/>
      <c r="B908" s="9"/>
      <c r="C908" s="9"/>
      <c r="D908" s="9"/>
      <c r="E908" s="9"/>
      <c r="F908" s="9" t="str">
        <f>IF(A908&lt;&gt;"",A_remplir!$B$3,"")</f>
        <v/>
      </c>
      <c r="G908" s="9"/>
      <c r="H908" s="9" t="str">
        <f>IFERROR(VLOOKUP(G908,DONNEES!$C$2:$D$4,2,FALSE),"")</f>
        <v/>
      </c>
      <c r="I908" s="9"/>
      <c r="J908" s="9" t="str">
        <f>IFERROR(VLOOKUP(I908,DONNEES!$A$2:$B$4,2,FALSE),"")</f>
        <v/>
      </c>
      <c r="K908" s="9"/>
      <c r="L908" s="9"/>
      <c r="M908" s="9"/>
      <c r="N908" s="9" t="str">
        <f>IF(IF(A_remplir!B921&lt;&gt;0,A_remplir!B921,A_remplir!D921)=0,"",IF(A_remplir!B921&lt;&gt;0,A_remplir!B921,A_remplir!D921))</f>
        <v/>
      </c>
      <c r="O908" s="9"/>
      <c r="P908" s="9"/>
      <c r="Q908" s="9"/>
      <c r="R908" s="9" t="str">
        <f>IF(A_remplir!L921&lt;&gt;0,A_remplir!L921,"")</f>
        <v/>
      </c>
      <c r="S908" s="9" t="str">
        <f t="shared" si="30"/>
        <v/>
      </c>
      <c r="T908" s="9" t="str">
        <f>IF(A_remplir!I921&lt;&gt;0,A_remplir!I921,"")</f>
        <v/>
      </c>
      <c r="U908" s="9"/>
      <c r="V908" s="39" t="str">
        <f>IF(BC908&lt;&gt;"",A_remplir!$B$6,"")</f>
        <v/>
      </c>
      <c r="W908" s="9"/>
      <c r="X908" s="9"/>
      <c r="Y908" s="9"/>
      <c r="Z908" s="9"/>
      <c r="AA908" s="9"/>
      <c r="AB908" s="9"/>
      <c r="AC908" s="9"/>
      <c r="AD908" s="9"/>
      <c r="AE908" s="9"/>
      <c r="AF908" s="9"/>
      <c r="AG908" s="9"/>
      <c r="AH908" s="9" t="str">
        <f>+IFERROR(VLOOKUP(AG908,DONNEES!M$6:$N907,2,0),"")</f>
        <v/>
      </c>
      <c r="AI908" s="9"/>
      <c r="AJ908" s="9" t="str">
        <f>IF(A_remplir!U921&lt;&gt;"",A_remplir!U921,"")</f>
        <v/>
      </c>
      <c r="AK908" s="9"/>
      <c r="AL908" s="9"/>
      <c r="AM908" s="9"/>
      <c r="AN908" s="9"/>
      <c r="AO908" s="9"/>
      <c r="AP908" s="9"/>
      <c r="AQ908" s="9"/>
      <c r="AR908" s="9"/>
      <c r="AS908" s="9"/>
      <c r="AT908" s="9"/>
      <c r="AU908" s="9"/>
      <c r="AV908" s="9"/>
      <c r="AW908" s="9"/>
      <c r="AX908" s="9"/>
      <c r="AY908" s="9"/>
      <c r="AZ908" s="9"/>
      <c r="BA908" s="9"/>
      <c r="BB908" s="9"/>
      <c r="BC908" s="44" t="str">
        <f>IF(AND(AC908&lt;&gt;"",AF908&lt;&gt;""),SUMPRODUCT((A_remplir!A921:A1910=A908)*A_remplir!D921:D1910),"")</f>
        <v/>
      </c>
      <c r="BD908" s="9"/>
      <c r="BE908" s="9"/>
      <c r="BF908" s="9"/>
      <c r="BG908" s="9"/>
      <c r="BH908" s="9"/>
      <c r="BI908" s="9"/>
      <c r="BJ908" s="9"/>
      <c r="BK908" s="9"/>
      <c r="BL908" s="9"/>
      <c r="BM908" s="9"/>
      <c r="BN908" s="9"/>
      <c r="BO908" s="9"/>
      <c r="BP908" s="9"/>
      <c r="BQ908" s="9"/>
      <c r="BR908" s="9"/>
      <c r="BS908" s="9"/>
      <c r="BT908" s="9"/>
      <c r="BU908" s="9"/>
      <c r="BV908" s="9"/>
      <c r="BW908" s="9"/>
      <c r="BX908" s="9"/>
      <c r="BY908" s="9"/>
      <c r="BZ908" s="9"/>
      <c r="CA908" s="9"/>
      <c r="CB908" s="9"/>
      <c r="CC908" s="9"/>
      <c r="CD908" s="9"/>
      <c r="CE908" s="9"/>
      <c r="CF908" s="9"/>
      <c r="CG908" s="9"/>
      <c r="CH908" s="9"/>
      <c r="CI908" s="9"/>
      <c r="CJ908" s="9"/>
      <c r="CK908" s="9"/>
      <c r="CL908" s="9"/>
      <c r="CM908" s="9" t="str">
        <f>IF(A_remplir!U921&lt;&gt;"",A_remplir!U921,"")</f>
        <v/>
      </c>
      <c r="CN908" s="9" t="str">
        <f>IF(A_remplir!W921&lt;&gt;"",A_remplir!W921,"")</f>
        <v/>
      </c>
      <c r="CO908" s="36" t="str">
        <f t="shared" si="29"/>
        <v/>
      </c>
    </row>
    <row r="909" spans="1:93" x14ac:dyDescent="0.25">
      <c r="A909" s="9"/>
      <c r="B909" s="9"/>
      <c r="C909" s="9"/>
      <c r="D909" s="9"/>
      <c r="E909" s="9"/>
      <c r="F909" s="9" t="str">
        <f>IF(A909&lt;&gt;"",A_remplir!$B$3,"")</f>
        <v/>
      </c>
      <c r="G909" s="9"/>
      <c r="H909" s="9" t="str">
        <f>IFERROR(VLOOKUP(G909,DONNEES!$C$2:$D$4,2,FALSE),"")</f>
        <v/>
      </c>
      <c r="I909" s="9"/>
      <c r="J909" s="9" t="str">
        <f>IFERROR(VLOOKUP(I909,DONNEES!$A$2:$B$4,2,FALSE),"")</f>
        <v/>
      </c>
      <c r="K909" s="9"/>
      <c r="L909" s="9"/>
      <c r="M909" s="9"/>
      <c r="N909" s="9" t="str">
        <f>IF(IF(A_remplir!B922&lt;&gt;0,A_remplir!B922,A_remplir!D922)=0,"",IF(A_remplir!B922&lt;&gt;0,A_remplir!B922,A_remplir!D922))</f>
        <v/>
      </c>
      <c r="O909" s="9"/>
      <c r="P909" s="9"/>
      <c r="Q909" s="9"/>
      <c r="R909" s="9" t="str">
        <f>IF(A_remplir!L922&lt;&gt;0,A_remplir!L922,"")</f>
        <v/>
      </c>
      <c r="S909" s="9" t="str">
        <f t="shared" si="30"/>
        <v/>
      </c>
      <c r="T909" s="9" t="str">
        <f>IF(A_remplir!I922&lt;&gt;0,A_remplir!I922,"")</f>
        <v/>
      </c>
      <c r="U909" s="9"/>
      <c r="V909" s="39" t="str">
        <f>IF(BC909&lt;&gt;"",A_remplir!$B$6,"")</f>
        <v/>
      </c>
      <c r="W909" s="9"/>
      <c r="X909" s="9"/>
      <c r="Y909" s="9"/>
      <c r="Z909" s="9"/>
      <c r="AA909" s="9"/>
      <c r="AB909" s="9"/>
      <c r="AC909" s="9"/>
      <c r="AD909" s="9"/>
      <c r="AE909" s="9"/>
      <c r="AF909" s="9"/>
      <c r="AG909" s="9"/>
      <c r="AH909" s="9" t="str">
        <f>+IFERROR(VLOOKUP(AG909,DONNEES!M$6:$N908,2,0),"")</f>
        <v/>
      </c>
      <c r="AI909" s="9"/>
      <c r="AJ909" s="9" t="str">
        <f>IF(A_remplir!U922&lt;&gt;"",A_remplir!U922,"")</f>
        <v/>
      </c>
      <c r="AK909" s="9"/>
      <c r="AL909" s="9"/>
      <c r="AM909" s="9"/>
      <c r="AN909" s="9"/>
      <c r="AO909" s="9"/>
      <c r="AP909" s="9"/>
      <c r="AQ909" s="9"/>
      <c r="AR909" s="9"/>
      <c r="AS909" s="9"/>
      <c r="AT909" s="9"/>
      <c r="AU909" s="9"/>
      <c r="AV909" s="9"/>
      <c r="AW909" s="9"/>
      <c r="AX909" s="9"/>
      <c r="AY909" s="9"/>
      <c r="AZ909" s="9"/>
      <c r="BA909" s="9"/>
      <c r="BB909" s="9"/>
      <c r="BC909" s="44" t="str">
        <f>IF(AND(AC909&lt;&gt;"",AF909&lt;&gt;""),SUMPRODUCT((A_remplir!A922:A1911=A909)*A_remplir!D922:D1911),"")</f>
        <v/>
      </c>
      <c r="BD909" s="9"/>
      <c r="BE909" s="9"/>
      <c r="BF909" s="9"/>
      <c r="BG909" s="9"/>
      <c r="BH909" s="9"/>
      <c r="BI909" s="9"/>
      <c r="BJ909" s="9"/>
      <c r="BK909" s="9"/>
      <c r="BL909" s="9"/>
      <c r="BM909" s="9"/>
      <c r="BN909" s="9"/>
      <c r="BO909" s="9"/>
      <c r="BP909" s="9"/>
      <c r="BQ909" s="9"/>
      <c r="BR909" s="9"/>
      <c r="BS909" s="9"/>
      <c r="BT909" s="9"/>
      <c r="BU909" s="9"/>
      <c r="BV909" s="9"/>
      <c r="BW909" s="9"/>
      <c r="BX909" s="9"/>
      <c r="BY909" s="9"/>
      <c r="BZ909" s="9"/>
      <c r="CA909" s="9"/>
      <c r="CB909" s="9"/>
      <c r="CC909" s="9"/>
      <c r="CD909" s="9"/>
      <c r="CE909" s="9"/>
      <c r="CF909" s="9"/>
      <c r="CG909" s="9"/>
      <c r="CH909" s="9"/>
      <c r="CI909" s="9"/>
      <c r="CJ909" s="9"/>
      <c r="CK909" s="9"/>
      <c r="CL909" s="9"/>
      <c r="CM909" s="9" t="str">
        <f>IF(A_remplir!U922&lt;&gt;"",A_remplir!U922,"")</f>
        <v/>
      </c>
      <c r="CN909" s="9" t="str">
        <f>IF(A_remplir!W922&lt;&gt;"",A_remplir!W922,"")</f>
        <v/>
      </c>
      <c r="CO909" s="36" t="str">
        <f t="shared" si="29"/>
        <v/>
      </c>
    </row>
    <row r="910" spans="1:93" x14ac:dyDescent="0.25">
      <c r="A910" s="9"/>
      <c r="B910" s="9"/>
      <c r="C910" s="9"/>
      <c r="D910" s="9"/>
      <c r="E910" s="9"/>
      <c r="F910" s="9" t="str">
        <f>IF(A910&lt;&gt;"",A_remplir!$B$3,"")</f>
        <v/>
      </c>
      <c r="G910" s="9"/>
      <c r="H910" s="9" t="str">
        <f>IFERROR(VLOOKUP(G910,DONNEES!$C$2:$D$4,2,FALSE),"")</f>
        <v/>
      </c>
      <c r="I910" s="9"/>
      <c r="J910" s="9" t="str">
        <f>IFERROR(VLOOKUP(I910,DONNEES!$A$2:$B$4,2,FALSE),"")</f>
        <v/>
      </c>
      <c r="K910" s="9"/>
      <c r="L910" s="9"/>
      <c r="M910" s="9"/>
      <c r="N910" s="9" t="str">
        <f>IF(IF(A_remplir!B923&lt;&gt;0,A_remplir!B923,A_remplir!D923)=0,"",IF(A_remplir!B923&lt;&gt;0,A_remplir!B923,A_remplir!D923))</f>
        <v/>
      </c>
      <c r="O910" s="9"/>
      <c r="P910" s="9"/>
      <c r="Q910" s="9"/>
      <c r="R910" s="9" t="str">
        <f>IF(A_remplir!L923&lt;&gt;0,A_remplir!L923,"")</f>
        <v/>
      </c>
      <c r="S910" s="9" t="str">
        <f t="shared" si="30"/>
        <v/>
      </c>
      <c r="T910" s="9" t="str">
        <f>IF(A_remplir!I923&lt;&gt;0,A_remplir!I923,"")</f>
        <v/>
      </c>
      <c r="U910" s="9"/>
      <c r="V910" s="39" t="str">
        <f>IF(BC910&lt;&gt;"",A_remplir!$B$6,"")</f>
        <v/>
      </c>
      <c r="W910" s="9"/>
      <c r="X910" s="9"/>
      <c r="Y910" s="9"/>
      <c r="Z910" s="9"/>
      <c r="AA910" s="9"/>
      <c r="AB910" s="9"/>
      <c r="AC910" s="9"/>
      <c r="AD910" s="9"/>
      <c r="AE910" s="9"/>
      <c r="AF910" s="9"/>
      <c r="AG910" s="9"/>
      <c r="AH910" s="9" t="str">
        <f>+IFERROR(VLOOKUP(AG910,DONNEES!M$6:$N909,2,0),"")</f>
        <v/>
      </c>
      <c r="AI910" s="9"/>
      <c r="AJ910" s="9" t="str">
        <f>IF(A_remplir!U923&lt;&gt;"",A_remplir!U923,"")</f>
        <v/>
      </c>
      <c r="AK910" s="9"/>
      <c r="AL910" s="9"/>
      <c r="AM910" s="9"/>
      <c r="AN910" s="9"/>
      <c r="AO910" s="9"/>
      <c r="AP910" s="9"/>
      <c r="AQ910" s="9"/>
      <c r="AR910" s="9"/>
      <c r="AS910" s="9"/>
      <c r="AT910" s="9"/>
      <c r="AU910" s="9"/>
      <c r="AV910" s="9"/>
      <c r="AW910" s="9"/>
      <c r="AX910" s="9"/>
      <c r="AY910" s="9"/>
      <c r="AZ910" s="9"/>
      <c r="BA910" s="9"/>
      <c r="BB910" s="9"/>
      <c r="BC910" s="44" t="str">
        <f>IF(AND(AC910&lt;&gt;"",AF910&lt;&gt;""),SUMPRODUCT((A_remplir!A923:A1912=A910)*A_remplir!D923:D1912),"")</f>
        <v/>
      </c>
      <c r="BD910" s="9"/>
      <c r="BE910" s="9"/>
      <c r="BF910" s="9"/>
      <c r="BG910" s="9"/>
      <c r="BH910" s="9"/>
      <c r="BI910" s="9"/>
      <c r="BJ910" s="9"/>
      <c r="BK910" s="9"/>
      <c r="BL910" s="9"/>
      <c r="BM910" s="9"/>
      <c r="BN910" s="9"/>
      <c r="BO910" s="9"/>
      <c r="BP910" s="9"/>
      <c r="BQ910" s="9"/>
      <c r="BR910" s="9"/>
      <c r="BS910" s="9"/>
      <c r="BT910" s="9"/>
      <c r="BU910" s="9"/>
      <c r="BV910" s="9"/>
      <c r="BW910" s="9"/>
      <c r="BX910" s="9"/>
      <c r="BY910" s="9"/>
      <c r="BZ910" s="9"/>
      <c r="CA910" s="9"/>
      <c r="CB910" s="9"/>
      <c r="CC910" s="9"/>
      <c r="CD910" s="9"/>
      <c r="CE910" s="9"/>
      <c r="CF910" s="9"/>
      <c r="CG910" s="9"/>
      <c r="CH910" s="9"/>
      <c r="CI910" s="9"/>
      <c r="CJ910" s="9"/>
      <c r="CK910" s="9"/>
      <c r="CL910" s="9"/>
      <c r="CM910" s="9" t="str">
        <f>IF(A_remplir!U923&lt;&gt;"",A_remplir!U923,"")</f>
        <v/>
      </c>
      <c r="CN910" s="9" t="str">
        <f>IF(A_remplir!W923&lt;&gt;"",A_remplir!W923,"")</f>
        <v/>
      </c>
      <c r="CO910" s="36" t="str">
        <f t="shared" si="29"/>
        <v/>
      </c>
    </row>
    <row r="911" spans="1:93" x14ac:dyDescent="0.25">
      <c r="A911" s="9"/>
      <c r="B911" s="9"/>
      <c r="C911" s="9"/>
      <c r="D911" s="9"/>
      <c r="E911" s="9"/>
      <c r="F911" s="9" t="str">
        <f>IF(A911&lt;&gt;"",A_remplir!$B$3,"")</f>
        <v/>
      </c>
      <c r="G911" s="9"/>
      <c r="H911" s="9" t="str">
        <f>IFERROR(VLOOKUP(G911,DONNEES!$C$2:$D$4,2,FALSE),"")</f>
        <v/>
      </c>
      <c r="I911" s="9"/>
      <c r="J911" s="9" t="str">
        <f>IFERROR(VLOOKUP(I911,DONNEES!$A$2:$B$4,2,FALSE),"")</f>
        <v/>
      </c>
      <c r="K911" s="9"/>
      <c r="L911" s="9"/>
      <c r="M911" s="9"/>
      <c r="N911" s="9" t="str">
        <f>IF(IF(A_remplir!B924&lt;&gt;0,A_remplir!B924,A_remplir!D924)=0,"",IF(A_remplir!B924&lt;&gt;0,A_remplir!B924,A_remplir!D924))</f>
        <v/>
      </c>
      <c r="O911" s="9"/>
      <c r="P911" s="9"/>
      <c r="Q911" s="9"/>
      <c r="R911" s="9" t="str">
        <f>IF(A_remplir!L924&lt;&gt;0,A_remplir!L924,"")</f>
        <v/>
      </c>
      <c r="S911" s="9" t="str">
        <f t="shared" si="30"/>
        <v/>
      </c>
      <c r="T911" s="9" t="str">
        <f>IF(A_remplir!I924&lt;&gt;0,A_remplir!I924,"")</f>
        <v/>
      </c>
      <c r="U911" s="9"/>
      <c r="V911" s="39" t="str">
        <f>IF(BC911&lt;&gt;"",A_remplir!$B$6,"")</f>
        <v/>
      </c>
      <c r="W911" s="9"/>
      <c r="X911" s="9"/>
      <c r="Y911" s="9"/>
      <c r="Z911" s="9"/>
      <c r="AA911" s="9"/>
      <c r="AB911" s="9"/>
      <c r="AC911" s="9"/>
      <c r="AD911" s="9"/>
      <c r="AE911" s="9"/>
      <c r="AF911" s="9"/>
      <c r="AG911" s="9"/>
      <c r="AH911" s="9" t="str">
        <f>+IFERROR(VLOOKUP(AG911,DONNEES!M$6:$N910,2,0),"")</f>
        <v/>
      </c>
      <c r="AI911" s="9"/>
      <c r="AJ911" s="9" t="str">
        <f>IF(A_remplir!U924&lt;&gt;"",A_remplir!U924,"")</f>
        <v/>
      </c>
      <c r="AK911" s="9"/>
      <c r="AL911" s="9"/>
      <c r="AM911" s="9"/>
      <c r="AN911" s="9"/>
      <c r="AO911" s="9"/>
      <c r="AP911" s="9"/>
      <c r="AQ911" s="9"/>
      <c r="AR911" s="9"/>
      <c r="AS911" s="9"/>
      <c r="AT911" s="9"/>
      <c r="AU911" s="9"/>
      <c r="AV911" s="9"/>
      <c r="AW911" s="9"/>
      <c r="AX911" s="9"/>
      <c r="AY911" s="9"/>
      <c r="AZ911" s="9"/>
      <c r="BA911" s="9"/>
      <c r="BB911" s="9"/>
      <c r="BC911" s="44" t="str">
        <f>IF(AND(AC911&lt;&gt;"",AF911&lt;&gt;""),SUMPRODUCT((A_remplir!A924:A1913=A911)*A_remplir!D924:D1913),"")</f>
        <v/>
      </c>
      <c r="BD911" s="9"/>
      <c r="BE911" s="9"/>
      <c r="BF911" s="9"/>
      <c r="BG911" s="9"/>
      <c r="BH911" s="9"/>
      <c r="BI911" s="9"/>
      <c r="BJ911" s="9"/>
      <c r="BK911" s="9"/>
      <c r="BL911" s="9"/>
      <c r="BM911" s="9"/>
      <c r="BN911" s="9"/>
      <c r="BO911" s="9"/>
      <c r="BP911" s="9"/>
      <c r="BQ911" s="9"/>
      <c r="BR911" s="9"/>
      <c r="BS911" s="9"/>
      <c r="BT911" s="9"/>
      <c r="BU911" s="9"/>
      <c r="BV911" s="9"/>
      <c r="BW911" s="9"/>
      <c r="BX911" s="9"/>
      <c r="BY911" s="9"/>
      <c r="BZ911" s="9"/>
      <c r="CA911" s="9"/>
      <c r="CB911" s="9"/>
      <c r="CC911" s="9"/>
      <c r="CD911" s="9"/>
      <c r="CE911" s="9"/>
      <c r="CF911" s="9"/>
      <c r="CG911" s="9"/>
      <c r="CH911" s="9"/>
      <c r="CI911" s="9"/>
      <c r="CJ911" s="9"/>
      <c r="CK911" s="9"/>
      <c r="CL911" s="9"/>
      <c r="CM911" s="9" t="str">
        <f>IF(A_remplir!U924&lt;&gt;"",A_remplir!U924,"")</f>
        <v/>
      </c>
      <c r="CN911" s="9" t="str">
        <f>IF(A_remplir!W924&lt;&gt;"",A_remplir!W924,"")</f>
        <v/>
      </c>
      <c r="CO911" s="36" t="str">
        <f t="shared" si="29"/>
        <v/>
      </c>
    </row>
    <row r="912" spans="1:93" x14ac:dyDescent="0.25">
      <c r="A912" s="9"/>
      <c r="B912" s="9"/>
      <c r="C912" s="9"/>
      <c r="D912" s="9"/>
      <c r="E912" s="9"/>
      <c r="F912" s="9" t="str">
        <f>IF(A912&lt;&gt;"",A_remplir!$B$3,"")</f>
        <v/>
      </c>
      <c r="G912" s="9"/>
      <c r="H912" s="9" t="str">
        <f>IFERROR(VLOOKUP(G912,DONNEES!$C$2:$D$4,2,FALSE),"")</f>
        <v/>
      </c>
      <c r="I912" s="9"/>
      <c r="J912" s="9" t="str">
        <f>IFERROR(VLOOKUP(I912,DONNEES!$A$2:$B$4,2,FALSE),"")</f>
        <v/>
      </c>
      <c r="K912" s="9"/>
      <c r="L912" s="9"/>
      <c r="M912" s="9"/>
      <c r="N912" s="9" t="str">
        <f>IF(IF(A_remplir!B925&lt;&gt;0,A_remplir!B925,A_remplir!D925)=0,"",IF(A_remplir!B925&lt;&gt;0,A_remplir!B925,A_remplir!D925))</f>
        <v/>
      </c>
      <c r="O912" s="9"/>
      <c r="P912" s="9"/>
      <c r="Q912" s="9"/>
      <c r="R912" s="9" t="str">
        <f>IF(A_remplir!L925&lt;&gt;0,A_remplir!L925,"")</f>
        <v/>
      </c>
      <c r="S912" s="9" t="str">
        <f t="shared" si="30"/>
        <v/>
      </c>
      <c r="T912" s="9" t="str">
        <f>IF(A_remplir!I925&lt;&gt;0,A_remplir!I925,"")</f>
        <v/>
      </c>
      <c r="U912" s="9"/>
      <c r="V912" s="39" t="str">
        <f>IF(BC912&lt;&gt;"",A_remplir!$B$6,"")</f>
        <v/>
      </c>
      <c r="W912" s="9"/>
      <c r="X912" s="9"/>
      <c r="Y912" s="9"/>
      <c r="Z912" s="9"/>
      <c r="AA912" s="9"/>
      <c r="AB912" s="9"/>
      <c r="AC912" s="9"/>
      <c r="AD912" s="9"/>
      <c r="AE912" s="9"/>
      <c r="AF912" s="9"/>
      <c r="AG912" s="9"/>
      <c r="AH912" s="9" t="str">
        <f>+IFERROR(VLOOKUP(AG912,DONNEES!M$6:$N911,2,0),"")</f>
        <v/>
      </c>
      <c r="AI912" s="9"/>
      <c r="AJ912" s="9" t="str">
        <f>IF(A_remplir!U925&lt;&gt;"",A_remplir!U925,"")</f>
        <v/>
      </c>
      <c r="AK912" s="9"/>
      <c r="AL912" s="9"/>
      <c r="AM912" s="9"/>
      <c r="AN912" s="9"/>
      <c r="AO912" s="9"/>
      <c r="AP912" s="9"/>
      <c r="AQ912" s="9"/>
      <c r="AR912" s="9"/>
      <c r="AS912" s="9"/>
      <c r="AT912" s="9"/>
      <c r="AU912" s="9"/>
      <c r="AV912" s="9"/>
      <c r="AW912" s="9"/>
      <c r="AX912" s="9"/>
      <c r="AY912" s="9"/>
      <c r="AZ912" s="9"/>
      <c r="BA912" s="9"/>
      <c r="BB912" s="9"/>
      <c r="BC912" s="44" t="str">
        <f>IF(AND(AC912&lt;&gt;"",AF912&lt;&gt;""),SUMPRODUCT((A_remplir!A925:A1914=A912)*A_remplir!D925:D1914),"")</f>
        <v/>
      </c>
      <c r="BD912" s="9"/>
      <c r="BE912" s="9"/>
      <c r="BF912" s="9"/>
      <c r="BG912" s="9"/>
      <c r="BH912" s="9"/>
      <c r="BI912" s="9"/>
      <c r="BJ912" s="9"/>
      <c r="BK912" s="9"/>
      <c r="BL912" s="9"/>
      <c r="BM912" s="9"/>
      <c r="BN912" s="9"/>
      <c r="BO912" s="9"/>
      <c r="BP912" s="9"/>
      <c r="BQ912" s="9"/>
      <c r="BR912" s="9"/>
      <c r="BS912" s="9"/>
      <c r="BT912" s="9"/>
      <c r="BU912" s="9"/>
      <c r="BV912" s="9"/>
      <c r="BW912" s="9"/>
      <c r="BX912" s="9"/>
      <c r="BY912" s="9"/>
      <c r="BZ912" s="9"/>
      <c r="CA912" s="9"/>
      <c r="CB912" s="9"/>
      <c r="CC912" s="9"/>
      <c r="CD912" s="9"/>
      <c r="CE912" s="9"/>
      <c r="CF912" s="9"/>
      <c r="CG912" s="9"/>
      <c r="CH912" s="9"/>
      <c r="CI912" s="9"/>
      <c r="CJ912" s="9"/>
      <c r="CK912" s="9"/>
      <c r="CL912" s="9"/>
      <c r="CM912" s="9" t="str">
        <f>IF(A_remplir!U925&lt;&gt;"",A_remplir!U925,"")</f>
        <v/>
      </c>
      <c r="CN912" s="9" t="str">
        <f>IF(A_remplir!W925&lt;&gt;"",A_remplir!W925,"")</f>
        <v/>
      </c>
      <c r="CO912" s="36" t="str">
        <f t="shared" si="29"/>
        <v/>
      </c>
    </row>
    <row r="913" spans="1:93" x14ac:dyDescent="0.25">
      <c r="A913" s="9"/>
      <c r="B913" s="9"/>
      <c r="C913" s="9"/>
      <c r="D913" s="9"/>
      <c r="E913" s="9"/>
      <c r="F913" s="9" t="str">
        <f>IF(A913&lt;&gt;"",A_remplir!$B$3,"")</f>
        <v/>
      </c>
      <c r="G913" s="9"/>
      <c r="H913" s="9" t="str">
        <f>IFERROR(VLOOKUP(G913,DONNEES!$C$2:$D$4,2,FALSE),"")</f>
        <v/>
      </c>
      <c r="I913" s="9"/>
      <c r="J913" s="9" t="str">
        <f>IFERROR(VLOOKUP(I913,DONNEES!$A$2:$B$4,2,FALSE),"")</f>
        <v/>
      </c>
      <c r="K913" s="9"/>
      <c r="L913" s="9"/>
      <c r="M913" s="9"/>
      <c r="N913" s="9" t="str">
        <f>IF(IF(A_remplir!B926&lt;&gt;0,A_remplir!B926,A_remplir!D926)=0,"",IF(A_remplir!B926&lt;&gt;0,A_remplir!B926,A_remplir!D926))</f>
        <v/>
      </c>
      <c r="O913" s="9"/>
      <c r="P913" s="9"/>
      <c r="Q913" s="9"/>
      <c r="R913" s="9" t="str">
        <f>IF(A_remplir!L926&lt;&gt;0,A_remplir!L926,"")</f>
        <v/>
      </c>
      <c r="S913" s="9" t="str">
        <f t="shared" si="30"/>
        <v/>
      </c>
      <c r="T913" s="9" t="str">
        <f>IF(A_remplir!I926&lt;&gt;0,A_remplir!I926,"")</f>
        <v/>
      </c>
      <c r="U913" s="9"/>
      <c r="V913" s="39" t="str">
        <f>IF(BC913&lt;&gt;"",A_remplir!$B$6,"")</f>
        <v/>
      </c>
      <c r="W913" s="9"/>
      <c r="X913" s="9"/>
      <c r="Y913" s="9"/>
      <c r="Z913" s="9"/>
      <c r="AA913" s="9"/>
      <c r="AB913" s="9"/>
      <c r="AC913" s="9"/>
      <c r="AD913" s="9"/>
      <c r="AE913" s="9"/>
      <c r="AF913" s="9"/>
      <c r="AG913" s="9"/>
      <c r="AH913" s="9" t="str">
        <f>+IFERROR(VLOOKUP(AG913,DONNEES!M$6:$N912,2,0),"")</f>
        <v/>
      </c>
      <c r="AI913" s="9"/>
      <c r="AJ913" s="9" t="str">
        <f>IF(A_remplir!U926&lt;&gt;"",A_remplir!U926,"")</f>
        <v/>
      </c>
      <c r="AK913" s="9"/>
      <c r="AL913" s="9"/>
      <c r="AM913" s="9"/>
      <c r="AN913" s="9"/>
      <c r="AO913" s="9"/>
      <c r="AP913" s="9"/>
      <c r="AQ913" s="9"/>
      <c r="AR913" s="9"/>
      <c r="AS913" s="9"/>
      <c r="AT913" s="9"/>
      <c r="AU913" s="9"/>
      <c r="AV913" s="9"/>
      <c r="AW913" s="9"/>
      <c r="AX913" s="9"/>
      <c r="AY913" s="9"/>
      <c r="AZ913" s="9"/>
      <c r="BA913" s="9"/>
      <c r="BB913" s="9"/>
      <c r="BC913" s="44" t="str">
        <f>IF(AND(AC913&lt;&gt;"",AF913&lt;&gt;""),SUMPRODUCT((A_remplir!A926:A1915=A913)*A_remplir!D926:D1915),"")</f>
        <v/>
      </c>
      <c r="BD913" s="9"/>
      <c r="BE913" s="9"/>
      <c r="BF913" s="9"/>
      <c r="BG913" s="9"/>
      <c r="BH913" s="9"/>
      <c r="BI913" s="9"/>
      <c r="BJ913" s="9"/>
      <c r="BK913" s="9"/>
      <c r="BL913" s="9"/>
      <c r="BM913" s="9"/>
      <c r="BN913" s="9"/>
      <c r="BO913" s="9"/>
      <c r="BP913" s="9"/>
      <c r="BQ913" s="9"/>
      <c r="BR913" s="9"/>
      <c r="BS913" s="9"/>
      <c r="BT913" s="9"/>
      <c r="BU913" s="9"/>
      <c r="BV913" s="9"/>
      <c r="BW913" s="9"/>
      <c r="BX913" s="9"/>
      <c r="BY913" s="9"/>
      <c r="BZ913" s="9"/>
      <c r="CA913" s="9"/>
      <c r="CB913" s="9"/>
      <c r="CC913" s="9"/>
      <c r="CD913" s="9"/>
      <c r="CE913" s="9"/>
      <c r="CF913" s="9"/>
      <c r="CG913" s="9"/>
      <c r="CH913" s="9"/>
      <c r="CI913" s="9"/>
      <c r="CJ913" s="9"/>
      <c r="CK913" s="9"/>
      <c r="CL913" s="9"/>
      <c r="CM913" s="9" t="str">
        <f>IF(A_remplir!U926&lt;&gt;"",A_remplir!U926,"")</f>
        <v/>
      </c>
      <c r="CN913" s="9" t="str">
        <f>IF(A_remplir!W926&lt;&gt;"",A_remplir!W926,"")</f>
        <v/>
      </c>
      <c r="CO913" s="36" t="str">
        <f t="shared" si="29"/>
        <v/>
      </c>
    </row>
    <row r="914" spans="1:93" x14ac:dyDescent="0.25">
      <c r="A914" s="9"/>
      <c r="B914" s="9"/>
      <c r="C914" s="9"/>
      <c r="D914" s="9"/>
      <c r="E914" s="9"/>
      <c r="F914" s="9" t="str">
        <f>IF(A914&lt;&gt;"",A_remplir!$B$3,"")</f>
        <v/>
      </c>
      <c r="G914" s="9"/>
      <c r="H914" s="9" t="str">
        <f>IFERROR(VLOOKUP(G914,DONNEES!$C$2:$D$4,2,FALSE),"")</f>
        <v/>
      </c>
      <c r="I914" s="9"/>
      <c r="J914" s="9" t="str">
        <f>IFERROR(VLOOKUP(I914,DONNEES!$A$2:$B$4,2,FALSE),"")</f>
        <v/>
      </c>
      <c r="K914" s="9"/>
      <c r="L914" s="9"/>
      <c r="M914" s="9"/>
      <c r="N914" s="9" t="str">
        <f>IF(IF(A_remplir!B927&lt;&gt;0,A_remplir!B927,A_remplir!D927)=0,"",IF(A_remplir!B927&lt;&gt;0,A_remplir!B927,A_remplir!D927))</f>
        <v/>
      </c>
      <c r="O914" s="9"/>
      <c r="P914" s="9"/>
      <c r="Q914" s="9"/>
      <c r="R914" s="9" t="str">
        <f>IF(A_remplir!L927&lt;&gt;0,A_remplir!L927,"")</f>
        <v/>
      </c>
      <c r="S914" s="9" t="str">
        <f t="shared" si="30"/>
        <v/>
      </c>
      <c r="T914" s="9" t="str">
        <f>IF(A_remplir!I927&lt;&gt;0,A_remplir!I927,"")</f>
        <v/>
      </c>
      <c r="U914" s="9"/>
      <c r="V914" s="39" t="str">
        <f>IF(BC914&lt;&gt;"",A_remplir!$B$6,"")</f>
        <v/>
      </c>
      <c r="W914" s="9"/>
      <c r="X914" s="9"/>
      <c r="Y914" s="9"/>
      <c r="Z914" s="9"/>
      <c r="AA914" s="9"/>
      <c r="AB914" s="9"/>
      <c r="AC914" s="9"/>
      <c r="AD914" s="9"/>
      <c r="AE914" s="9"/>
      <c r="AF914" s="9"/>
      <c r="AG914" s="9"/>
      <c r="AH914" s="9" t="str">
        <f>+IFERROR(VLOOKUP(AG914,DONNEES!M$6:$N913,2,0),"")</f>
        <v/>
      </c>
      <c r="AI914" s="9"/>
      <c r="AJ914" s="9" t="str">
        <f>IF(A_remplir!U927&lt;&gt;"",A_remplir!U927,"")</f>
        <v/>
      </c>
      <c r="AK914" s="9"/>
      <c r="AL914" s="9"/>
      <c r="AM914" s="9"/>
      <c r="AN914" s="9"/>
      <c r="AO914" s="9"/>
      <c r="AP914" s="9"/>
      <c r="AQ914" s="9"/>
      <c r="AR914" s="9"/>
      <c r="AS914" s="9"/>
      <c r="AT914" s="9"/>
      <c r="AU914" s="9"/>
      <c r="AV914" s="9"/>
      <c r="AW914" s="9"/>
      <c r="AX914" s="9"/>
      <c r="AY914" s="9"/>
      <c r="AZ914" s="9"/>
      <c r="BA914" s="9"/>
      <c r="BB914" s="9"/>
      <c r="BC914" s="44" t="str">
        <f>IF(AND(AC914&lt;&gt;"",AF914&lt;&gt;""),SUMPRODUCT((A_remplir!A927:A1916=A914)*A_remplir!D927:D1916),"")</f>
        <v/>
      </c>
      <c r="BD914" s="9"/>
      <c r="BE914" s="9"/>
      <c r="BF914" s="9"/>
      <c r="BG914" s="9"/>
      <c r="BH914" s="9"/>
      <c r="BI914" s="9"/>
      <c r="BJ914" s="9"/>
      <c r="BK914" s="9"/>
      <c r="BL914" s="9"/>
      <c r="BM914" s="9"/>
      <c r="BN914" s="9"/>
      <c r="BO914" s="9"/>
      <c r="BP914" s="9"/>
      <c r="BQ914" s="9"/>
      <c r="BR914" s="9"/>
      <c r="BS914" s="9"/>
      <c r="BT914" s="9"/>
      <c r="BU914" s="9"/>
      <c r="BV914" s="9"/>
      <c r="BW914" s="9"/>
      <c r="BX914" s="9"/>
      <c r="BY914" s="9"/>
      <c r="BZ914" s="9"/>
      <c r="CA914" s="9"/>
      <c r="CB914" s="9"/>
      <c r="CC914" s="9"/>
      <c r="CD914" s="9"/>
      <c r="CE914" s="9"/>
      <c r="CF914" s="9"/>
      <c r="CG914" s="9"/>
      <c r="CH914" s="9"/>
      <c r="CI914" s="9"/>
      <c r="CJ914" s="9"/>
      <c r="CK914" s="9"/>
      <c r="CL914" s="9"/>
      <c r="CM914" s="9" t="str">
        <f>IF(A_remplir!U927&lt;&gt;"",A_remplir!U927,"")</f>
        <v/>
      </c>
      <c r="CN914" s="9" t="str">
        <f>IF(A_remplir!W927&lt;&gt;"",A_remplir!W927,"")</f>
        <v/>
      </c>
      <c r="CO914" s="36" t="str">
        <f t="shared" si="29"/>
        <v/>
      </c>
    </row>
    <row r="915" spans="1:93" x14ac:dyDescent="0.25">
      <c r="A915" s="9"/>
      <c r="B915" s="9"/>
      <c r="C915" s="9"/>
      <c r="D915" s="9"/>
      <c r="E915" s="9"/>
      <c r="F915" s="9" t="str">
        <f>IF(A915&lt;&gt;"",A_remplir!$B$3,"")</f>
        <v/>
      </c>
      <c r="G915" s="9"/>
      <c r="H915" s="9" t="str">
        <f>IFERROR(VLOOKUP(G915,DONNEES!$C$2:$D$4,2,FALSE),"")</f>
        <v/>
      </c>
      <c r="I915" s="9"/>
      <c r="J915" s="9" t="str">
        <f>IFERROR(VLOOKUP(I915,DONNEES!$A$2:$B$4,2,FALSE),"")</f>
        <v/>
      </c>
      <c r="K915" s="9"/>
      <c r="L915" s="9"/>
      <c r="M915" s="9"/>
      <c r="N915" s="9" t="str">
        <f>IF(IF(A_remplir!B928&lt;&gt;0,A_remplir!B928,A_remplir!D928)=0,"",IF(A_remplir!B928&lt;&gt;0,A_remplir!B928,A_remplir!D928))</f>
        <v/>
      </c>
      <c r="O915" s="9"/>
      <c r="P915" s="9"/>
      <c r="Q915" s="9"/>
      <c r="R915" s="9" t="str">
        <f>IF(A_remplir!L928&lt;&gt;0,A_remplir!L928,"")</f>
        <v/>
      </c>
      <c r="S915" s="9" t="str">
        <f t="shared" si="30"/>
        <v/>
      </c>
      <c r="T915" s="9" t="str">
        <f>IF(A_remplir!I928&lt;&gt;0,A_remplir!I928,"")</f>
        <v/>
      </c>
      <c r="U915" s="9"/>
      <c r="V915" s="39" t="str">
        <f>IF(BC915&lt;&gt;"",A_remplir!$B$6,"")</f>
        <v/>
      </c>
      <c r="W915" s="9"/>
      <c r="X915" s="9"/>
      <c r="Y915" s="9"/>
      <c r="Z915" s="9"/>
      <c r="AA915" s="9"/>
      <c r="AB915" s="9"/>
      <c r="AC915" s="9"/>
      <c r="AD915" s="9"/>
      <c r="AE915" s="9"/>
      <c r="AF915" s="9"/>
      <c r="AG915" s="9"/>
      <c r="AH915" s="9" t="str">
        <f>+IFERROR(VLOOKUP(AG915,DONNEES!M$6:$N914,2,0),"")</f>
        <v/>
      </c>
      <c r="AI915" s="9"/>
      <c r="AJ915" s="9" t="str">
        <f>IF(A_remplir!U928&lt;&gt;"",A_remplir!U928,"")</f>
        <v/>
      </c>
      <c r="AK915" s="9"/>
      <c r="AL915" s="9"/>
      <c r="AM915" s="9"/>
      <c r="AN915" s="9"/>
      <c r="AO915" s="9"/>
      <c r="AP915" s="9"/>
      <c r="AQ915" s="9"/>
      <c r="AR915" s="9"/>
      <c r="AS915" s="9"/>
      <c r="AT915" s="9"/>
      <c r="AU915" s="9"/>
      <c r="AV915" s="9"/>
      <c r="AW915" s="9"/>
      <c r="AX915" s="9"/>
      <c r="AY915" s="9"/>
      <c r="AZ915" s="9"/>
      <c r="BA915" s="9"/>
      <c r="BB915" s="9"/>
      <c r="BC915" s="44" t="str">
        <f>IF(AND(AC915&lt;&gt;"",AF915&lt;&gt;""),SUMPRODUCT((A_remplir!A928:A1917=A915)*A_remplir!D928:D1917),"")</f>
        <v/>
      </c>
      <c r="BD915" s="9"/>
      <c r="BE915" s="9"/>
      <c r="BF915" s="9"/>
      <c r="BG915" s="9"/>
      <c r="BH915" s="9"/>
      <c r="BI915" s="9"/>
      <c r="BJ915" s="9"/>
      <c r="BK915" s="9"/>
      <c r="BL915" s="9"/>
      <c r="BM915" s="9"/>
      <c r="BN915" s="9"/>
      <c r="BO915" s="9"/>
      <c r="BP915" s="9"/>
      <c r="BQ915" s="9"/>
      <c r="BR915" s="9"/>
      <c r="BS915" s="9"/>
      <c r="BT915" s="9"/>
      <c r="BU915" s="9"/>
      <c r="BV915" s="9"/>
      <c r="BW915" s="9"/>
      <c r="BX915" s="9"/>
      <c r="BY915" s="9"/>
      <c r="BZ915" s="9"/>
      <c r="CA915" s="9"/>
      <c r="CB915" s="9"/>
      <c r="CC915" s="9"/>
      <c r="CD915" s="9"/>
      <c r="CE915" s="9"/>
      <c r="CF915" s="9"/>
      <c r="CG915" s="9"/>
      <c r="CH915" s="9"/>
      <c r="CI915" s="9"/>
      <c r="CJ915" s="9"/>
      <c r="CK915" s="9"/>
      <c r="CL915" s="9"/>
      <c r="CM915" s="9" t="str">
        <f>IF(A_remplir!U928&lt;&gt;"",A_remplir!U928,"")</f>
        <v/>
      </c>
      <c r="CN915" s="9" t="str">
        <f>IF(A_remplir!W928&lt;&gt;"",A_remplir!W928,"")</f>
        <v/>
      </c>
      <c r="CO915" s="36" t="str">
        <f t="shared" si="29"/>
        <v/>
      </c>
    </row>
    <row r="916" spans="1:93" x14ac:dyDescent="0.25">
      <c r="A916" s="9"/>
      <c r="B916" s="9"/>
      <c r="C916" s="9"/>
      <c r="D916" s="9"/>
      <c r="E916" s="9"/>
      <c r="F916" s="9" t="str">
        <f>IF(A916&lt;&gt;"",A_remplir!$B$3,"")</f>
        <v/>
      </c>
      <c r="G916" s="9"/>
      <c r="H916" s="9" t="str">
        <f>IFERROR(VLOOKUP(G916,DONNEES!$C$2:$D$4,2,FALSE),"")</f>
        <v/>
      </c>
      <c r="I916" s="9"/>
      <c r="J916" s="9" t="str">
        <f>IFERROR(VLOOKUP(I916,DONNEES!$A$2:$B$4,2,FALSE),"")</f>
        <v/>
      </c>
      <c r="K916" s="9"/>
      <c r="L916" s="9"/>
      <c r="M916" s="9"/>
      <c r="N916" s="9" t="str">
        <f>IF(IF(A_remplir!B929&lt;&gt;0,A_remplir!B929,A_remplir!D929)=0,"",IF(A_remplir!B929&lt;&gt;0,A_remplir!B929,A_remplir!D929))</f>
        <v/>
      </c>
      <c r="O916" s="9"/>
      <c r="P916" s="9"/>
      <c r="Q916" s="9"/>
      <c r="R916" s="9" t="str">
        <f>IF(A_remplir!L929&lt;&gt;0,A_remplir!L929,"")</f>
        <v/>
      </c>
      <c r="S916" s="9" t="str">
        <f t="shared" si="30"/>
        <v/>
      </c>
      <c r="T916" s="9" t="str">
        <f>IF(A_remplir!I929&lt;&gt;0,A_remplir!I929,"")</f>
        <v/>
      </c>
      <c r="U916" s="9"/>
      <c r="V916" s="39" t="str">
        <f>IF(BC916&lt;&gt;"",A_remplir!$B$6,"")</f>
        <v/>
      </c>
      <c r="W916" s="9"/>
      <c r="X916" s="9"/>
      <c r="Y916" s="9"/>
      <c r="Z916" s="9"/>
      <c r="AA916" s="9"/>
      <c r="AB916" s="9"/>
      <c r="AC916" s="9"/>
      <c r="AD916" s="9"/>
      <c r="AE916" s="9"/>
      <c r="AF916" s="9"/>
      <c r="AG916" s="9"/>
      <c r="AH916" s="9" t="str">
        <f>+IFERROR(VLOOKUP(AG916,DONNEES!M$6:$N915,2,0),"")</f>
        <v/>
      </c>
      <c r="AI916" s="9"/>
      <c r="AJ916" s="9" t="str">
        <f>IF(A_remplir!U929&lt;&gt;"",A_remplir!U929,"")</f>
        <v/>
      </c>
      <c r="AK916" s="9"/>
      <c r="AL916" s="9"/>
      <c r="AM916" s="9"/>
      <c r="AN916" s="9"/>
      <c r="AO916" s="9"/>
      <c r="AP916" s="9"/>
      <c r="AQ916" s="9"/>
      <c r="AR916" s="9"/>
      <c r="AS916" s="9"/>
      <c r="AT916" s="9"/>
      <c r="AU916" s="9"/>
      <c r="AV916" s="9"/>
      <c r="AW916" s="9"/>
      <c r="AX916" s="9"/>
      <c r="AY916" s="9"/>
      <c r="AZ916" s="9"/>
      <c r="BA916" s="9"/>
      <c r="BB916" s="9"/>
      <c r="BC916" s="44" t="str">
        <f>IF(AND(AC916&lt;&gt;"",AF916&lt;&gt;""),SUMPRODUCT((A_remplir!A929:A1918=A916)*A_remplir!D929:D1918),"")</f>
        <v/>
      </c>
      <c r="BD916" s="9"/>
      <c r="BE916" s="9"/>
      <c r="BF916" s="9"/>
      <c r="BG916" s="9"/>
      <c r="BH916" s="9"/>
      <c r="BI916" s="9"/>
      <c r="BJ916" s="9"/>
      <c r="BK916" s="9"/>
      <c r="BL916" s="9"/>
      <c r="BM916" s="9"/>
      <c r="BN916" s="9"/>
      <c r="BO916" s="9"/>
      <c r="BP916" s="9"/>
      <c r="BQ916" s="9"/>
      <c r="BR916" s="9"/>
      <c r="BS916" s="9"/>
      <c r="BT916" s="9"/>
      <c r="BU916" s="9"/>
      <c r="BV916" s="9"/>
      <c r="BW916" s="9"/>
      <c r="BX916" s="9"/>
      <c r="BY916" s="9"/>
      <c r="BZ916" s="9"/>
      <c r="CA916" s="9"/>
      <c r="CB916" s="9"/>
      <c r="CC916" s="9"/>
      <c r="CD916" s="9"/>
      <c r="CE916" s="9"/>
      <c r="CF916" s="9"/>
      <c r="CG916" s="9"/>
      <c r="CH916" s="9"/>
      <c r="CI916" s="9"/>
      <c r="CJ916" s="9"/>
      <c r="CK916" s="9"/>
      <c r="CL916" s="9"/>
      <c r="CM916" s="9" t="str">
        <f>IF(A_remplir!U929&lt;&gt;"",A_remplir!U929,"")</f>
        <v/>
      </c>
      <c r="CN916" s="9" t="str">
        <f>IF(A_remplir!W929&lt;&gt;"",A_remplir!W929,"")</f>
        <v/>
      </c>
      <c r="CO916" s="36" t="str">
        <f t="shared" si="29"/>
        <v/>
      </c>
    </row>
    <row r="917" spans="1:93" x14ac:dyDescent="0.25">
      <c r="A917" s="9"/>
      <c r="B917" s="9"/>
      <c r="C917" s="9"/>
      <c r="D917" s="9"/>
      <c r="E917" s="9"/>
      <c r="F917" s="9" t="str">
        <f>IF(A917&lt;&gt;"",A_remplir!$B$3,"")</f>
        <v/>
      </c>
      <c r="G917" s="9"/>
      <c r="H917" s="9" t="str">
        <f>IFERROR(VLOOKUP(G917,DONNEES!$C$2:$D$4,2,FALSE),"")</f>
        <v/>
      </c>
      <c r="I917" s="9"/>
      <c r="J917" s="9" t="str">
        <f>IFERROR(VLOOKUP(I917,DONNEES!$A$2:$B$4,2,FALSE),"")</f>
        <v/>
      </c>
      <c r="K917" s="9"/>
      <c r="L917" s="9"/>
      <c r="M917" s="9"/>
      <c r="N917" s="9" t="str">
        <f>IF(IF(A_remplir!B930&lt;&gt;0,A_remplir!B930,A_remplir!D930)=0,"",IF(A_remplir!B930&lt;&gt;0,A_remplir!B930,A_remplir!D930))</f>
        <v/>
      </c>
      <c r="O917" s="9"/>
      <c r="P917" s="9"/>
      <c r="Q917" s="9"/>
      <c r="R917" s="9" t="str">
        <f>IF(A_remplir!L930&lt;&gt;0,A_remplir!L930,"")</f>
        <v/>
      </c>
      <c r="S917" s="9" t="str">
        <f t="shared" si="30"/>
        <v/>
      </c>
      <c r="T917" s="9" t="str">
        <f>IF(A_remplir!I930&lt;&gt;0,A_remplir!I930,"")</f>
        <v/>
      </c>
      <c r="U917" s="9"/>
      <c r="V917" s="39" t="str">
        <f>IF(BC917&lt;&gt;"",A_remplir!$B$6,"")</f>
        <v/>
      </c>
      <c r="W917" s="9"/>
      <c r="X917" s="9"/>
      <c r="Y917" s="9"/>
      <c r="Z917" s="9"/>
      <c r="AA917" s="9"/>
      <c r="AB917" s="9"/>
      <c r="AC917" s="9"/>
      <c r="AD917" s="9"/>
      <c r="AE917" s="9"/>
      <c r="AF917" s="9"/>
      <c r="AG917" s="9"/>
      <c r="AH917" s="9" t="str">
        <f>+IFERROR(VLOOKUP(AG917,DONNEES!M$6:$N916,2,0),"")</f>
        <v/>
      </c>
      <c r="AI917" s="9"/>
      <c r="AJ917" s="9" t="str">
        <f>IF(A_remplir!U930&lt;&gt;"",A_remplir!U930,"")</f>
        <v/>
      </c>
      <c r="AK917" s="9"/>
      <c r="AL917" s="9"/>
      <c r="AM917" s="9"/>
      <c r="AN917" s="9"/>
      <c r="AO917" s="9"/>
      <c r="AP917" s="9"/>
      <c r="AQ917" s="9"/>
      <c r="AR917" s="9"/>
      <c r="AS917" s="9"/>
      <c r="AT917" s="9"/>
      <c r="AU917" s="9"/>
      <c r="AV917" s="9"/>
      <c r="AW917" s="9"/>
      <c r="AX917" s="9"/>
      <c r="AY917" s="9"/>
      <c r="AZ917" s="9"/>
      <c r="BA917" s="9"/>
      <c r="BB917" s="9"/>
      <c r="BC917" s="44" t="str">
        <f>IF(AND(AC917&lt;&gt;"",AF917&lt;&gt;""),SUMPRODUCT((A_remplir!A930:A1919=A917)*A_remplir!D930:D1919),"")</f>
        <v/>
      </c>
      <c r="BD917" s="9"/>
      <c r="BE917" s="9"/>
      <c r="BF917" s="9"/>
      <c r="BG917" s="9"/>
      <c r="BH917" s="9"/>
      <c r="BI917" s="9"/>
      <c r="BJ917" s="9"/>
      <c r="BK917" s="9"/>
      <c r="BL917" s="9"/>
      <c r="BM917" s="9"/>
      <c r="BN917" s="9"/>
      <c r="BO917" s="9"/>
      <c r="BP917" s="9"/>
      <c r="BQ917" s="9"/>
      <c r="BR917" s="9"/>
      <c r="BS917" s="9"/>
      <c r="BT917" s="9"/>
      <c r="BU917" s="9"/>
      <c r="BV917" s="9"/>
      <c r="BW917" s="9"/>
      <c r="BX917" s="9"/>
      <c r="BY917" s="9"/>
      <c r="BZ917" s="9"/>
      <c r="CA917" s="9"/>
      <c r="CB917" s="9"/>
      <c r="CC917" s="9"/>
      <c r="CD917" s="9"/>
      <c r="CE917" s="9"/>
      <c r="CF917" s="9"/>
      <c r="CG917" s="9"/>
      <c r="CH917" s="9"/>
      <c r="CI917" s="9"/>
      <c r="CJ917" s="9"/>
      <c r="CK917" s="9"/>
      <c r="CL917" s="9"/>
      <c r="CM917" s="9" t="str">
        <f>IF(A_remplir!U930&lt;&gt;"",A_remplir!U930,"")</f>
        <v/>
      </c>
      <c r="CN917" s="9" t="str">
        <f>IF(A_remplir!W930&lt;&gt;"",A_remplir!W930,"")</f>
        <v/>
      </c>
      <c r="CO917" s="36" t="str">
        <f t="shared" si="29"/>
        <v/>
      </c>
    </row>
    <row r="918" spans="1:93" x14ac:dyDescent="0.25">
      <c r="A918" s="9"/>
      <c r="B918" s="9"/>
      <c r="C918" s="9"/>
      <c r="D918" s="9"/>
      <c r="E918" s="9"/>
      <c r="F918" s="9" t="str">
        <f>IF(A918&lt;&gt;"",A_remplir!$B$3,"")</f>
        <v/>
      </c>
      <c r="G918" s="9"/>
      <c r="H918" s="9" t="str">
        <f>IFERROR(VLOOKUP(G918,DONNEES!$C$2:$D$4,2,FALSE),"")</f>
        <v/>
      </c>
      <c r="I918" s="9"/>
      <c r="J918" s="9" t="str">
        <f>IFERROR(VLOOKUP(I918,DONNEES!$A$2:$B$4,2,FALSE),"")</f>
        <v/>
      </c>
      <c r="K918" s="9"/>
      <c r="L918" s="9"/>
      <c r="M918" s="9"/>
      <c r="N918" s="9" t="str">
        <f>IF(IF(A_remplir!B931&lt;&gt;0,A_remplir!B931,A_remplir!D931)=0,"",IF(A_remplir!B931&lt;&gt;0,A_remplir!B931,A_remplir!D931))</f>
        <v/>
      </c>
      <c r="O918" s="9"/>
      <c r="P918" s="9"/>
      <c r="Q918" s="9"/>
      <c r="R918" s="9" t="str">
        <f>IF(A_remplir!L931&lt;&gt;0,A_remplir!L931,"")</f>
        <v/>
      </c>
      <c r="S918" s="9" t="str">
        <f t="shared" si="30"/>
        <v/>
      </c>
      <c r="T918" s="9" t="str">
        <f>IF(A_remplir!I931&lt;&gt;0,A_remplir!I931,"")</f>
        <v/>
      </c>
      <c r="U918" s="9"/>
      <c r="V918" s="39" t="str">
        <f>IF(BC918&lt;&gt;"",A_remplir!$B$6,"")</f>
        <v/>
      </c>
      <c r="W918" s="9"/>
      <c r="X918" s="9"/>
      <c r="Y918" s="9"/>
      <c r="Z918" s="9"/>
      <c r="AA918" s="9"/>
      <c r="AB918" s="9"/>
      <c r="AC918" s="9"/>
      <c r="AD918" s="9"/>
      <c r="AE918" s="9"/>
      <c r="AF918" s="9"/>
      <c r="AG918" s="9"/>
      <c r="AH918" s="9" t="str">
        <f>+IFERROR(VLOOKUP(AG918,DONNEES!M$6:$N917,2,0),"")</f>
        <v/>
      </c>
      <c r="AI918" s="9"/>
      <c r="AJ918" s="9" t="str">
        <f>IF(A_remplir!U931&lt;&gt;"",A_remplir!U931,"")</f>
        <v/>
      </c>
      <c r="AK918" s="9"/>
      <c r="AL918" s="9"/>
      <c r="AM918" s="9"/>
      <c r="AN918" s="9"/>
      <c r="AO918" s="9"/>
      <c r="AP918" s="9"/>
      <c r="AQ918" s="9"/>
      <c r="AR918" s="9"/>
      <c r="AS918" s="9"/>
      <c r="AT918" s="9"/>
      <c r="AU918" s="9"/>
      <c r="AV918" s="9"/>
      <c r="AW918" s="9"/>
      <c r="AX918" s="9"/>
      <c r="AY918" s="9"/>
      <c r="AZ918" s="9"/>
      <c r="BA918" s="9"/>
      <c r="BB918" s="9"/>
      <c r="BC918" s="44" t="str">
        <f>IF(AND(AC918&lt;&gt;"",AF918&lt;&gt;""),SUMPRODUCT((A_remplir!A931:A1920=A918)*A_remplir!D931:D1920),"")</f>
        <v/>
      </c>
      <c r="BD918" s="9"/>
      <c r="BE918" s="9"/>
      <c r="BF918" s="9"/>
      <c r="BG918" s="9"/>
      <c r="BH918" s="9"/>
      <c r="BI918" s="9"/>
      <c r="BJ918" s="9"/>
      <c r="BK918" s="9"/>
      <c r="BL918" s="9"/>
      <c r="BM918" s="9"/>
      <c r="BN918" s="9"/>
      <c r="BO918" s="9"/>
      <c r="BP918" s="9"/>
      <c r="BQ918" s="9"/>
      <c r="BR918" s="9"/>
      <c r="BS918" s="9"/>
      <c r="BT918" s="9"/>
      <c r="BU918" s="9"/>
      <c r="BV918" s="9"/>
      <c r="BW918" s="9"/>
      <c r="BX918" s="9"/>
      <c r="BY918" s="9"/>
      <c r="BZ918" s="9"/>
      <c r="CA918" s="9"/>
      <c r="CB918" s="9"/>
      <c r="CC918" s="9"/>
      <c r="CD918" s="9"/>
      <c r="CE918" s="9"/>
      <c r="CF918" s="9"/>
      <c r="CG918" s="9"/>
      <c r="CH918" s="9"/>
      <c r="CI918" s="9"/>
      <c r="CJ918" s="9"/>
      <c r="CK918" s="9"/>
      <c r="CL918" s="9"/>
      <c r="CM918" s="9" t="str">
        <f>IF(A_remplir!U931&lt;&gt;"",A_remplir!U931,"")</f>
        <v/>
      </c>
      <c r="CN918" s="9" t="str">
        <f>IF(A_remplir!W931&lt;&gt;"",A_remplir!W931,"")</f>
        <v/>
      </c>
      <c r="CO918" s="36" t="str">
        <f t="shared" si="29"/>
        <v/>
      </c>
    </row>
    <row r="919" spans="1:93" x14ac:dyDescent="0.25">
      <c r="A919" s="9"/>
      <c r="B919" s="9"/>
      <c r="C919" s="9"/>
      <c r="D919" s="9"/>
      <c r="E919" s="9"/>
      <c r="F919" s="9" t="str">
        <f>IF(A919&lt;&gt;"",A_remplir!$B$3,"")</f>
        <v/>
      </c>
      <c r="G919" s="9"/>
      <c r="H919" s="9" t="str">
        <f>IFERROR(VLOOKUP(G919,DONNEES!$C$2:$D$4,2,FALSE),"")</f>
        <v/>
      </c>
      <c r="I919" s="9"/>
      <c r="J919" s="9" t="str">
        <f>IFERROR(VLOOKUP(I919,DONNEES!$A$2:$B$4,2,FALSE),"")</f>
        <v/>
      </c>
      <c r="K919" s="9"/>
      <c r="L919" s="9"/>
      <c r="M919" s="9"/>
      <c r="N919" s="9" t="str">
        <f>IF(IF(A_remplir!B932&lt;&gt;0,A_remplir!B932,A_remplir!D932)=0,"",IF(A_remplir!B932&lt;&gt;0,A_remplir!B932,A_remplir!D932))</f>
        <v/>
      </c>
      <c r="O919" s="9"/>
      <c r="P919" s="9"/>
      <c r="Q919" s="9"/>
      <c r="R919" s="9" t="str">
        <f>IF(A_remplir!L932&lt;&gt;0,A_remplir!L932,"")</f>
        <v/>
      </c>
      <c r="S919" s="9" t="str">
        <f t="shared" si="30"/>
        <v/>
      </c>
      <c r="T919" s="9" t="str">
        <f>IF(A_remplir!I932&lt;&gt;0,A_remplir!I932,"")</f>
        <v/>
      </c>
      <c r="U919" s="9"/>
      <c r="V919" s="39" t="str">
        <f>IF(BC919&lt;&gt;"",A_remplir!$B$6,"")</f>
        <v/>
      </c>
      <c r="W919" s="9"/>
      <c r="X919" s="9"/>
      <c r="Y919" s="9"/>
      <c r="Z919" s="9"/>
      <c r="AA919" s="9"/>
      <c r="AB919" s="9"/>
      <c r="AC919" s="9"/>
      <c r="AD919" s="9"/>
      <c r="AE919" s="9"/>
      <c r="AF919" s="9"/>
      <c r="AG919" s="9"/>
      <c r="AH919" s="9" t="str">
        <f>+IFERROR(VLOOKUP(AG919,DONNEES!M$6:$N918,2,0),"")</f>
        <v/>
      </c>
      <c r="AI919" s="9"/>
      <c r="AJ919" s="9" t="str">
        <f>IF(A_remplir!U932&lt;&gt;"",A_remplir!U932,"")</f>
        <v/>
      </c>
      <c r="AK919" s="9"/>
      <c r="AL919" s="9"/>
      <c r="AM919" s="9"/>
      <c r="AN919" s="9"/>
      <c r="AO919" s="9"/>
      <c r="AP919" s="9"/>
      <c r="AQ919" s="9"/>
      <c r="AR919" s="9"/>
      <c r="AS919" s="9"/>
      <c r="AT919" s="9"/>
      <c r="AU919" s="9"/>
      <c r="AV919" s="9"/>
      <c r="AW919" s="9"/>
      <c r="AX919" s="9"/>
      <c r="AY919" s="9"/>
      <c r="AZ919" s="9"/>
      <c r="BA919" s="9"/>
      <c r="BB919" s="9"/>
      <c r="BC919" s="44" t="str">
        <f>IF(AND(AC919&lt;&gt;"",AF919&lt;&gt;""),SUMPRODUCT((A_remplir!A932:A1921=A919)*A_remplir!D932:D1921),"")</f>
        <v/>
      </c>
      <c r="BD919" s="9"/>
      <c r="BE919" s="9"/>
      <c r="BF919" s="9"/>
      <c r="BG919" s="9"/>
      <c r="BH919" s="9"/>
      <c r="BI919" s="9"/>
      <c r="BJ919" s="9"/>
      <c r="BK919" s="9"/>
      <c r="BL919" s="9"/>
      <c r="BM919" s="9"/>
      <c r="BN919" s="9"/>
      <c r="BO919" s="9"/>
      <c r="BP919" s="9"/>
      <c r="BQ919" s="9"/>
      <c r="BR919" s="9"/>
      <c r="BS919" s="9"/>
      <c r="BT919" s="9"/>
      <c r="BU919" s="9"/>
      <c r="BV919" s="9"/>
      <c r="BW919" s="9"/>
      <c r="BX919" s="9"/>
      <c r="BY919" s="9"/>
      <c r="BZ919" s="9"/>
      <c r="CA919" s="9"/>
      <c r="CB919" s="9"/>
      <c r="CC919" s="9"/>
      <c r="CD919" s="9"/>
      <c r="CE919" s="9"/>
      <c r="CF919" s="9"/>
      <c r="CG919" s="9"/>
      <c r="CH919" s="9"/>
      <c r="CI919" s="9"/>
      <c r="CJ919" s="9"/>
      <c r="CK919" s="9"/>
      <c r="CL919" s="9"/>
      <c r="CM919" s="9" t="str">
        <f>IF(A_remplir!U932&lt;&gt;"",A_remplir!U932,"")</f>
        <v/>
      </c>
      <c r="CN919" s="9" t="str">
        <f>IF(A_remplir!W932&lt;&gt;"",A_remplir!W932,"")</f>
        <v/>
      </c>
      <c r="CO919" s="36" t="str">
        <f t="shared" si="29"/>
        <v/>
      </c>
    </row>
    <row r="920" spans="1:93" x14ac:dyDescent="0.25">
      <c r="A920" s="9"/>
      <c r="B920" s="9"/>
      <c r="C920" s="9"/>
      <c r="D920" s="9"/>
      <c r="E920" s="9"/>
      <c r="F920" s="9" t="str">
        <f>IF(A920&lt;&gt;"",A_remplir!$B$3,"")</f>
        <v/>
      </c>
      <c r="G920" s="9"/>
      <c r="H920" s="9" t="str">
        <f>IFERROR(VLOOKUP(G920,DONNEES!$C$2:$D$4,2,FALSE),"")</f>
        <v/>
      </c>
      <c r="I920" s="9"/>
      <c r="J920" s="9" t="str">
        <f>IFERROR(VLOOKUP(I920,DONNEES!$A$2:$B$4,2,FALSE),"")</f>
        <v/>
      </c>
      <c r="K920" s="9"/>
      <c r="L920" s="9"/>
      <c r="M920" s="9"/>
      <c r="N920" s="9" t="str">
        <f>IF(IF(A_remplir!B933&lt;&gt;0,A_remplir!B933,A_remplir!D933)=0,"",IF(A_remplir!B933&lt;&gt;0,A_remplir!B933,A_remplir!D933))</f>
        <v/>
      </c>
      <c r="O920" s="9"/>
      <c r="P920" s="9"/>
      <c r="Q920" s="9"/>
      <c r="R920" s="9" t="str">
        <f>IF(A_remplir!L933&lt;&gt;0,A_remplir!L933,"")</f>
        <v/>
      </c>
      <c r="S920" s="9" t="str">
        <f t="shared" si="30"/>
        <v/>
      </c>
      <c r="T920" s="9" t="str">
        <f>IF(A_remplir!I933&lt;&gt;0,A_remplir!I933,"")</f>
        <v/>
      </c>
      <c r="U920" s="9"/>
      <c r="V920" s="39" t="str">
        <f>IF(BC920&lt;&gt;"",A_remplir!$B$6,"")</f>
        <v/>
      </c>
      <c r="W920" s="9"/>
      <c r="X920" s="9"/>
      <c r="Y920" s="9"/>
      <c r="Z920" s="9"/>
      <c r="AA920" s="9"/>
      <c r="AB920" s="9"/>
      <c r="AC920" s="9"/>
      <c r="AD920" s="9"/>
      <c r="AE920" s="9"/>
      <c r="AF920" s="9"/>
      <c r="AG920" s="9"/>
      <c r="AH920" s="9" t="str">
        <f>+IFERROR(VLOOKUP(AG920,DONNEES!M$6:$N919,2,0),"")</f>
        <v/>
      </c>
      <c r="AI920" s="9"/>
      <c r="AJ920" s="9" t="str">
        <f>IF(A_remplir!U933&lt;&gt;"",A_remplir!U933,"")</f>
        <v/>
      </c>
      <c r="AK920" s="9"/>
      <c r="AL920" s="9"/>
      <c r="AM920" s="9"/>
      <c r="AN920" s="9"/>
      <c r="AO920" s="9"/>
      <c r="AP920" s="9"/>
      <c r="AQ920" s="9"/>
      <c r="AR920" s="9"/>
      <c r="AS920" s="9"/>
      <c r="AT920" s="9"/>
      <c r="AU920" s="9"/>
      <c r="AV920" s="9"/>
      <c r="AW920" s="9"/>
      <c r="AX920" s="9"/>
      <c r="AY920" s="9"/>
      <c r="AZ920" s="9"/>
      <c r="BA920" s="9"/>
      <c r="BB920" s="9"/>
      <c r="BC920" s="44" t="str">
        <f>IF(AND(AC920&lt;&gt;"",AF920&lt;&gt;""),SUMPRODUCT((A_remplir!A933:A1922=A920)*A_remplir!D933:D1922),"")</f>
        <v/>
      </c>
      <c r="BD920" s="9"/>
      <c r="BE920" s="9"/>
      <c r="BF920" s="9"/>
      <c r="BG920" s="9"/>
      <c r="BH920" s="9"/>
      <c r="BI920" s="9"/>
      <c r="BJ920" s="9"/>
      <c r="BK920" s="9"/>
      <c r="BL920" s="9"/>
      <c r="BM920" s="9"/>
      <c r="BN920" s="9"/>
      <c r="BO920" s="9"/>
      <c r="BP920" s="9"/>
      <c r="BQ920" s="9"/>
      <c r="BR920" s="9"/>
      <c r="BS920" s="9"/>
      <c r="BT920" s="9"/>
      <c r="BU920" s="9"/>
      <c r="BV920" s="9"/>
      <c r="BW920" s="9"/>
      <c r="BX920" s="9"/>
      <c r="BY920" s="9"/>
      <c r="BZ920" s="9"/>
      <c r="CA920" s="9"/>
      <c r="CB920" s="9"/>
      <c r="CC920" s="9"/>
      <c r="CD920" s="9"/>
      <c r="CE920" s="9"/>
      <c r="CF920" s="9"/>
      <c r="CG920" s="9"/>
      <c r="CH920" s="9"/>
      <c r="CI920" s="9"/>
      <c r="CJ920" s="9"/>
      <c r="CK920" s="9"/>
      <c r="CL920" s="9"/>
      <c r="CM920" s="9" t="str">
        <f>IF(A_remplir!U933&lt;&gt;"",A_remplir!U933,"")</f>
        <v/>
      </c>
      <c r="CN920" s="9" t="str">
        <f>IF(A_remplir!W933&lt;&gt;"",A_remplir!W933,"")</f>
        <v/>
      </c>
      <c r="CO920" s="36" t="str">
        <f t="shared" si="29"/>
        <v/>
      </c>
    </row>
    <row r="921" spans="1:93" x14ac:dyDescent="0.25">
      <c r="A921" s="9"/>
      <c r="B921" s="9"/>
      <c r="C921" s="9"/>
      <c r="D921" s="9"/>
      <c r="E921" s="9"/>
      <c r="F921" s="9" t="str">
        <f>IF(A921&lt;&gt;"",A_remplir!$B$3,"")</f>
        <v/>
      </c>
      <c r="G921" s="9"/>
      <c r="H921" s="9" t="str">
        <f>IFERROR(VLOOKUP(G921,DONNEES!$C$2:$D$4,2,FALSE),"")</f>
        <v/>
      </c>
      <c r="I921" s="9"/>
      <c r="J921" s="9" t="str">
        <f>IFERROR(VLOOKUP(I921,DONNEES!$A$2:$B$4,2,FALSE),"")</f>
        <v/>
      </c>
      <c r="K921" s="9"/>
      <c r="L921" s="9"/>
      <c r="M921" s="9"/>
      <c r="N921" s="9" t="str">
        <f>IF(IF(A_remplir!B934&lt;&gt;0,A_remplir!B934,A_remplir!D934)=0,"",IF(A_remplir!B934&lt;&gt;0,A_remplir!B934,A_remplir!D934))</f>
        <v/>
      </c>
      <c r="O921" s="9"/>
      <c r="P921" s="9"/>
      <c r="Q921" s="9"/>
      <c r="R921" s="9" t="str">
        <f>IF(A_remplir!L934&lt;&gt;0,A_remplir!L934,"")</f>
        <v/>
      </c>
      <c r="S921" s="9" t="str">
        <f t="shared" si="30"/>
        <v/>
      </c>
      <c r="T921" s="9" t="str">
        <f>IF(A_remplir!I934&lt;&gt;0,A_remplir!I934,"")</f>
        <v/>
      </c>
      <c r="U921" s="9"/>
      <c r="V921" s="39" t="str">
        <f>IF(BC921&lt;&gt;"",A_remplir!$B$6,"")</f>
        <v/>
      </c>
      <c r="W921" s="9"/>
      <c r="X921" s="9"/>
      <c r="Y921" s="9"/>
      <c r="Z921" s="9"/>
      <c r="AA921" s="9"/>
      <c r="AB921" s="9"/>
      <c r="AC921" s="9"/>
      <c r="AD921" s="9"/>
      <c r="AE921" s="9"/>
      <c r="AF921" s="9"/>
      <c r="AG921" s="9"/>
      <c r="AH921" s="9" t="str">
        <f>+IFERROR(VLOOKUP(AG921,DONNEES!M$6:$N920,2,0),"")</f>
        <v/>
      </c>
      <c r="AI921" s="9"/>
      <c r="AJ921" s="9" t="str">
        <f>IF(A_remplir!U934&lt;&gt;"",A_remplir!U934,"")</f>
        <v/>
      </c>
      <c r="AK921" s="9"/>
      <c r="AL921" s="9"/>
      <c r="AM921" s="9"/>
      <c r="AN921" s="9"/>
      <c r="AO921" s="9"/>
      <c r="AP921" s="9"/>
      <c r="AQ921" s="9"/>
      <c r="AR921" s="9"/>
      <c r="AS921" s="9"/>
      <c r="AT921" s="9"/>
      <c r="AU921" s="9"/>
      <c r="AV921" s="9"/>
      <c r="AW921" s="9"/>
      <c r="AX921" s="9"/>
      <c r="AY921" s="9"/>
      <c r="AZ921" s="9"/>
      <c r="BA921" s="9"/>
      <c r="BB921" s="9"/>
      <c r="BC921" s="44" t="str">
        <f>IF(AND(AC921&lt;&gt;"",AF921&lt;&gt;""),SUMPRODUCT((A_remplir!A934:A1923=A921)*A_remplir!D934:D1923),"")</f>
        <v/>
      </c>
      <c r="BD921" s="9"/>
      <c r="BE921" s="9"/>
      <c r="BF921" s="9"/>
      <c r="BG921" s="9"/>
      <c r="BH921" s="9"/>
      <c r="BI921" s="9"/>
      <c r="BJ921" s="9"/>
      <c r="BK921" s="9"/>
      <c r="BL921" s="9"/>
      <c r="BM921" s="9"/>
      <c r="BN921" s="9"/>
      <c r="BO921" s="9"/>
      <c r="BP921" s="9"/>
      <c r="BQ921" s="9"/>
      <c r="BR921" s="9"/>
      <c r="BS921" s="9"/>
      <c r="BT921" s="9"/>
      <c r="BU921" s="9"/>
      <c r="BV921" s="9"/>
      <c r="BW921" s="9"/>
      <c r="BX921" s="9"/>
      <c r="BY921" s="9"/>
      <c r="BZ921" s="9"/>
      <c r="CA921" s="9"/>
      <c r="CB921" s="9"/>
      <c r="CC921" s="9"/>
      <c r="CD921" s="9"/>
      <c r="CE921" s="9"/>
      <c r="CF921" s="9"/>
      <c r="CG921" s="9"/>
      <c r="CH921" s="9"/>
      <c r="CI921" s="9"/>
      <c r="CJ921" s="9"/>
      <c r="CK921" s="9"/>
      <c r="CL921" s="9"/>
      <c r="CM921" s="9" t="str">
        <f>IF(A_remplir!U934&lt;&gt;"",A_remplir!U934,"")</f>
        <v/>
      </c>
      <c r="CN921" s="9" t="str">
        <f>IF(A_remplir!W934&lt;&gt;"",A_remplir!W934,"")</f>
        <v/>
      </c>
      <c r="CO921" s="36" t="str">
        <f t="shared" si="29"/>
        <v/>
      </c>
    </row>
    <row r="922" spans="1:93" x14ac:dyDescent="0.25">
      <c r="A922" s="9"/>
      <c r="B922" s="9"/>
      <c r="C922" s="9"/>
      <c r="D922" s="9"/>
      <c r="E922" s="9"/>
      <c r="F922" s="9" t="str">
        <f>IF(A922&lt;&gt;"",A_remplir!$B$3,"")</f>
        <v/>
      </c>
      <c r="G922" s="9"/>
      <c r="H922" s="9" t="str">
        <f>IFERROR(VLOOKUP(G922,DONNEES!$C$2:$D$4,2,FALSE),"")</f>
        <v/>
      </c>
      <c r="I922" s="9"/>
      <c r="J922" s="9" t="str">
        <f>IFERROR(VLOOKUP(I922,DONNEES!$A$2:$B$4,2,FALSE),"")</f>
        <v/>
      </c>
      <c r="K922" s="9"/>
      <c r="L922" s="9"/>
      <c r="M922" s="9"/>
      <c r="N922" s="9" t="str">
        <f>IF(IF(A_remplir!B935&lt;&gt;0,A_remplir!B935,A_remplir!D935)=0,"",IF(A_remplir!B935&lt;&gt;0,A_remplir!B935,A_remplir!D935))</f>
        <v/>
      </c>
      <c r="O922" s="9"/>
      <c r="P922" s="9"/>
      <c r="Q922" s="9"/>
      <c r="R922" s="9" t="str">
        <f>IF(A_remplir!L935&lt;&gt;0,A_remplir!L935,"")</f>
        <v/>
      </c>
      <c r="S922" s="9" t="str">
        <f t="shared" si="30"/>
        <v/>
      </c>
      <c r="T922" s="9" t="str">
        <f>IF(A_remplir!I935&lt;&gt;0,A_remplir!I935,"")</f>
        <v/>
      </c>
      <c r="U922" s="9"/>
      <c r="V922" s="39" t="str">
        <f>IF(BC922&lt;&gt;"",A_remplir!$B$6,"")</f>
        <v/>
      </c>
      <c r="W922" s="9"/>
      <c r="X922" s="9"/>
      <c r="Y922" s="9"/>
      <c r="Z922" s="9"/>
      <c r="AA922" s="9"/>
      <c r="AB922" s="9"/>
      <c r="AC922" s="9"/>
      <c r="AD922" s="9"/>
      <c r="AE922" s="9"/>
      <c r="AF922" s="9"/>
      <c r="AG922" s="9"/>
      <c r="AH922" s="9" t="str">
        <f>+IFERROR(VLOOKUP(AG922,DONNEES!M$6:$N921,2,0),"")</f>
        <v/>
      </c>
      <c r="AI922" s="9"/>
      <c r="AJ922" s="9" t="str">
        <f>IF(A_remplir!U935&lt;&gt;"",A_remplir!U935,"")</f>
        <v/>
      </c>
      <c r="AK922" s="9"/>
      <c r="AL922" s="9"/>
      <c r="AM922" s="9"/>
      <c r="AN922" s="9"/>
      <c r="AO922" s="9"/>
      <c r="AP922" s="9"/>
      <c r="AQ922" s="9"/>
      <c r="AR922" s="9"/>
      <c r="AS922" s="9"/>
      <c r="AT922" s="9"/>
      <c r="AU922" s="9"/>
      <c r="AV922" s="9"/>
      <c r="AW922" s="9"/>
      <c r="AX922" s="9"/>
      <c r="AY922" s="9"/>
      <c r="AZ922" s="9"/>
      <c r="BA922" s="9"/>
      <c r="BB922" s="9"/>
      <c r="BC922" s="44" t="str">
        <f>IF(AND(AC922&lt;&gt;"",AF922&lt;&gt;""),SUMPRODUCT((A_remplir!A935:A1924=A922)*A_remplir!D935:D1924),"")</f>
        <v/>
      </c>
      <c r="BD922" s="9"/>
      <c r="BE922" s="9"/>
      <c r="BF922" s="9"/>
      <c r="BG922" s="9"/>
      <c r="BH922" s="9"/>
      <c r="BI922" s="9"/>
      <c r="BJ922" s="9"/>
      <c r="BK922" s="9"/>
      <c r="BL922" s="9"/>
      <c r="BM922" s="9"/>
      <c r="BN922" s="9"/>
      <c r="BO922" s="9"/>
      <c r="BP922" s="9"/>
      <c r="BQ922" s="9"/>
      <c r="BR922" s="9"/>
      <c r="BS922" s="9"/>
      <c r="BT922" s="9"/>
      <c r="BU922" s="9"/>
      <c r="BV922" s="9"/>
      <c r="BW922" s="9"/>
      <c r="BX922" s="9"/>
      <c r="BY922" s="9"/>
      <c r="BZ922" s="9"/>
      <c r="CA922" s="9"/>
      <c r="CB922" s="9"/>
      <c r="CC922" s="9"/>
      <c r="CD922" s="9"/>
      <c r="CE922" s="9"/>
      <c r="CF922" s="9"/>
      <c r="CG922" s="9"/>
      <c r="CH922" s="9"/>
      <c r="CI922" s="9"/>
      <c r="CJ922" s="9"/>
      <c r="CK922" s="9"/>
      <c r="CL922" s="9"/>
      <c r="CM922" s="9" t="str">
        <f>IF(A_remplir!U935&lt;&gt;"",A_remplir!U935,"")</f>
        <v/>
      </c>
      <c r="CN922" s="9" t="str">
        <f>IF(A_remplir!W935&lt;&gt;"",A_remplir!W935,"")</f>
        <v/>
      </c>
      <c r="CO922" s="36" t="str">
        <f t="shared" si="29"/>
        <v/>
      </c>
    </row>
    <row r="923" spans="1:93" x14ac:dyDescent="0.25">
      <c r="A923" s="9"/>
      <c r="B923" s="9"/>
      <c r="C923" s="9"/>
      <c r="D923" s="9"/>
      <c r="E923" s="9"/>
      <c r="F923" s="9" t="str">
        <f>IF(A923&lt;&gt;"",A_remplir!$B$3,"")</f>
        <v/>
      </c>
      <c r="G923" s="9"/>
      <c r="H923" s="9" t="str">
        <f>IFERROR(VLOOKUP(G923,DONNEES!$C$2:$D$4,2,FALSE),"")</f>
        <v/>
      </c>
      <c r="I923" s="9"/>
      <c r="J923" s="9" t="str">
        <f>IFERROR(VLOOKUP(I923,DONNEES!$A$2:$B$4,2,FALSE),"")</f>
        <v/>
      </c>
      <c r="K923" s="9"/>
      <c r="L923" s="9"/>
      <c r="M923" s="9"/>
      <c r="N923" s="9" t="str">
        <f>IF(IF(A_remplir!B936&lt;&gt;0,A_remplir!B936,A_remplir!D936)=0,"",IF(A_remplir!B936&lt;&gt;0,A_remplir!B936,A_remplir!D936))</f>
        <v/>
      </c>
      <c r="O923" s="9"/>
      <c r="P923" s="9"/>
      <c r="Q923" s="9"/>
      <c r="R923" s="9" t="str">
        <f>IF(A_remplir!L936&lt;&gt;0,A_remplir!L936,"")</f>
        <v/>
      </c>
      <c r="S923" s="9" t="str">
        <f t="shared" si="30"/>
        <v/>
      </c>
      <c r="T923" s="9" t="str">
        <f>IF(A_remplir!I936&lt;&gt;0,A_remplir!I936,"")</f>
        <v/>
      </c>
      <c r="U923" s="9"/>
      <c r="V923" s="39" t="str">
        <f>IF(BC923&lt;&gt;"",A_remplir!$B$6,"")</f>
        <v/>
      </c>
      <c r="W923" s="9"/>
      <c r="X923" s="9"/>
      <c r="Y923" s="9"/>
      <c r="Z923" s="9"/>
      <c r="AA923" s="9"/>
      <c r="AB923" s="9"/>
      <c r="AC923" s="9"/>
      <c r="AD923" s="9"/>
      <c r="AE923" s="9"/>
      <c r="AF923" s="9"/>
      <c r="AG923" s="9"/>
      <c r="AH923" s="9" t="str">
        <f>+IFERROR(VLOOKUP(AG923,DONNEES!M$6:$N922,2,0),"")</f>
        <v/>
      </c>
      <c r="AI923" s="9"/>
      <c r="AJ923" s="9" t="str">
        <f>IF(A_remplir!U936&lt;&gt;"",A_remplir!U936,"")</f>
        <v/>
      </c>
      <c r="AK923" s="9"/>
      <c r="AL923" s="9"/>
      <c r="AM923" s="9"/>
      <c r="AN923" s="9"/>
      <c r="AO923" s="9"/>
      <c r="AP923" s="9"/>
      <c r="AQ923" s="9"/>
      <c r="AR923" s="9"/>
      <c r="AS923" s="9"/>
      <c r="AT923" s="9"/>
      <c r="AU923" s="9"/>
      <c r="AV923" s="9"/>
      <c r="AW923" s="9"/>
      <c r="AX923" s="9"/>
      <c r="AY923" s="9"/>
      <c r="AZ923" s="9"/>
      <c r="BA923" s="9"/>
      <c r="BB923" s="9"/>
      <c r="BC923" s="44" t="str">
        <f>IF(AND(AC923&lt;&gt;"",AF923&lt;&gt;""),SUMPRODUCT((A_remplir!A936:A1925=A923)*A_remplir!D936:D1925),"")</f>
        <v/>
      </c>
      <c r="BD923" s="9"/>
      <c r="BE923" s="9"/>
      <c r="BF923" s="9"/>
      <c r="BG923" s="9"/>
      <c r="BH923" s="9"/>
      <c r="BI923" s="9"/>
      <c r="BJ923" s="9"/>
      <c r="BK923" s="9"/>
      <c r="BL923" s="9"/>
      <c r="BM923" s="9"/>
      <c r="BN923" s="9"/>
      <c r="BO923" s="9"/>
      <c r="BP923" s="9"/>
      <c r="BQ923" s="9"/>
      <c r="BR923" s="9"/>
      <c r="BS923" s="9"/>
      <c r="BT923" s="9"/>
      <c r="BU923" s="9"/>
      <c r="BV923" s="9"/>
      <c r="BW923" s="9"/>
      <c r="BX923" s="9"/>
      <c r="BY923" s="9"/>
      <c r="BZ923" s="9"/>
      <c r="CA923" s="9"/>
      <c r="CB923" s="9"/>
      <c r="CC923" s="9"/>
      <c r="CD923" s="9"/>
      <c r="CE923" s="9"/>
      <c r="CF923" s="9"/>
      <c r="CG923" s="9"/>
      <c r="CH923" s="9"/>
      <c r="CI923" s="9"/>
      <c r="CJ923" s="9"/>
      <c r="CK923" s="9"/>
      <c r="CL923" s="9"/>
      <c r="CM923" s="9" t="str">
        <f>IF(A_remplir!U936&lt;&gt;"",A_remplir!U936,"")</f>
        <v/>
      </c>
      <c r="CN923" s="9" t="str">
        <f>IF(A_remplir!W936&lt;&gt;"",A_remplir!W936,"")</f>
        <v/>
      </c>
      <c r="CO923" s="36" t="str">
        <f t="shared" si="29"/>
        <v/>
      </c>
    </row>
    <row r="924" spans="1:93" x14ac:dyDescent="0.25">
      <c r="A924" s="9"/>
      <c r="B924" s="9"/>
      <c r="C924" s="9"/>
      <c r="D924" s="9"/>
      <c r="E924" s="9"/>
      <c r="F924" s="9" t="str">
        <f>IF(A924&lt;&gt;"",A_remplir!$B$3,"")</f>
        <v/>
      </c>
      <c r="G924" s="9"/>
      <c r="H924" s="9" t="str">
        <f>IFERROR(VLOOKUP(G924,DONNEES!$C$2:$D$4,2,FALSE),"")</f>
        <v/>
      </c>
      <c r="I924" s="9"/>
      <c r="J924" s="9" t="str">
        <f>IFERROR(VLOOKUP(I924,DONNEES!$A$2:$B$4,2,FALSE),"")</f>
        <v/>
      </c>
      <c r="K924" s="9"/>
      <c r="L924" s="9"/>
      <c r="M924" s="9"/>
      <c r="N924" s="9" t="str">
        <f>IF(IF(A_remplir!B937&lt;&gt;0,A_remplir!B937,A_remplir!D937)=0,"",IF(A_remplir!B937&lt;&gt;0,A_remplir!B937,A_remplir!D937))</f>
        <v/>
      </c>
      <c r="O924" s="9"/>
      <c r="P924" s="9"/>
      <c r="Q924" s="9"/>
      <c r="R924" s="9" t="str">
        <f>IF(A_remplir!L937&lt;&gt;0,A_remplir!L937,"")</f>
        <v/>
      </c>
      <c r="S924" s="9" t="str">
        <f t="shared" si="30"/>
        <v/>
      </c>
      <c r="T924" s="9" t="str">
        <f>IF(A_remplir!I937&lt;&gt;0,A_remplir!I937,"")</f>
        <v/>
      </c>
      <c r="U924" s="9"/>
      <c r="V924" s="39" t="str">
        <f>IF(BC924&lt;&gt;"",A_remplir!$B$6,"")</f>
        <v/>
      </c>
      <c r="W924" s="9"/>
      <c r="X924" s="9"/>
      <c r="Y924" s="9"/>
      <c r="Z924" s="9"/>
      <c r="AA924" s="9"/>
      <c r="AB924" s="9"/>
      <c r="AC924" s="9"/>
      <c r="AD924" s="9"/>
      <c r="AE924" s="9"/>
      <c r="AF924" s="9"/>
      <c r="AG924" s="9"/>
      <c r="AH924" s="9" t="str">
        <f>+IFERROR(VLOOKUP(AG924,DONNEES!M$6:$N923,2,0),"")</f>
        <v/>
      </c>
      <c r="AI924" s="9"/>
      <c r="AJ924" s="9" t="str">
        <f>IF(A_remplir!U937&lt;&gt;"",A_remplir!U937,"")</f>
        <v/>
      </c>
      <c r="AK924" s="9"/>
      <c r="AL924" s="9"/>
      <c r="AM924" s="9"/>
      <c r="AN924" s="9"/>
      <c r="AO924" s="9"/>
      <c r="AP924" s="9"/>
      <c r="AQ924" s="9"/>
      <c r="AR924" s="9"/>
      <c r="AS924" s="9"/>
      <c r="AT924" s="9"/>
      <c r="AU924" s="9"/>
      <c r="AV924" s="9"/>
      <c r="AW924" s="9"/>
      <c r="AX924" s="9"/>
      <c r="AY924" s="9"/>
      <c r="AZ924" s="9"/>
      <c r="BA924" s="9"/>
      <c r="BB924" s="9"/>
      <c r="BC924" s="44" t="str">
        <f>IF(AND(AC924&lt;&gt;"",AF924&lt;&gt;""),SUMPRODUCT((A_remplir!A937:A1926=A924)*A_remplir!D937:D1926),"")</f>
        <v/>
      </c>
      <c r="BD924" s="9"/>
      <c r="BE924" s="9"/>
      <c r="BF924" s="9"/>
      <c r="BG924" s="9"/>
      <c r="BH924" s="9"/>
      <c r="BI924" s="9"/>
      <c r="BJ924" s="9"/>
      <c r="BK924" s="9"/>
      <c r="BL924" s="9"/>
      <c r="BM924" s="9"/>
      <c r="BN924" s="9"/>
      <c r="BO924" s="9"/>
      <c r="BP924" s="9"/>
      <c r="BQ924" s="9"/>
      <c r="BR924" s="9"/>
      <c r="BS924" s="9"/>
      <c r="BT924" s="9"/>
      <c r="BU924" s="9"/>
      <c r="BV924" s="9"/>
      <c r="BW924" s="9"/>
      <c r="BX924" s="9"/>
      <c r="BY924" s="9"/>
      <c r="BZ924" s="9"/>
      <c r="CA924" s="9"/>
      <c r="CB924" s="9"/>
      <c r="CC924" s="9"/>
      <c r="CD924" s="9"/>
      <c r="CE924" s="9"/>
      <c r="CF924" s="9"/>
      <c r="CG924" s="9"/>
      <c r="CH924" s="9"/>
      <c r="CI924" s="9"/>
      <c r="CJ924" s="9"/>
      <c r="CK924" s="9"/>
      <c r="CL924" s="9"/>
      <c r="CM924" s="9" t="str">
        <f>IF(A_remplir!U937&lt;&gt;"",A_remplir!U937,"")</f>
        <v/>
      </c>
      <c r="CN924" s="9" t="str">
        <f>IF(A_remplir!W937&lt;&gt;"",A_remplir!W937,"")</f>
        <v/>
      </c>
      <c r="CO924" s="36" t="str">
        <f t="shared" si="29"/>
        <v/>
      </c>
    </row>
    <row r="925" spans="1:93" x14ac:dyDescent="0.25">
      <c r="A925" s="9"/>
      <c r="B925" s="9"/>
      <c r="C925" s="9"/>
      <c r="D925" s="9"/>
      <c r="E925" s="9"/>
      <c r="F925" s="9" t="str">
        <f>IF(A925&lt;&gt;"",A_remplir!$B$3,"")</f>
        <v/>
      </c>
      <c r="G925" s="9"/>
      <c r="H925" s="9" t="str">
        <f>IFERROR(VLOOKUP(G925,DONNEES!$C$2:$D$4,2,FALSE),"")</f>
        <v/>
      </c>
      <c r="I925" s="9"/>
      <c r="J925" s="9" t="str">
        <f>IFERROR(VLOOKUP(I925,DONNEES!$A$2:$B$4,2,FALSE),"")</f>
        <v/>
      </c>
      <c r="K925" s="9"/>
      <c r="L925" s="9"/>
      <c r="M925" s="9"/>
      <c r="N925" s="9" t="str">
        <f>IF(IF(A_remplir!B938&lt;&gt;0,A_remplir!B938,A_remplir!D938)=0,"",IF(A_remplir!B938&lt;&gt;0,A_remplir!B938,A_remplir!D938))</f>
        <v/>
      </c>
      <c r="O925" s="9"/>
      <c r="P925" s="9"/>
      <c r="Q925" s="9"/>
      <c r="R925" s="9" t="str">
        <f>IF(A_remplir!L938&lt;&gt;0,A_remplir!L938,"")</f>
        <v/>
      </c>
      <c r="S925" s="9" t="str">
        <f t="shared" si="30"/>
        <v/>
      </c>
      <c r="T925" s="9" t="str">
        <f>IF(A_remplir!I938&lt;&gt;0,A_remplir!I938,"")</f>
        <v/>
      </c>
      <c r="U925" s="9"/>
      <c r="V925" s="39" t="str">
        <f>IF(BC925&lt;&gt;"",A_remplir!$B$6,"")</f>
        <v/>
      </c>
      <c r="W925" s="9"/>
      <c r="X925" s="9"/>
      <c r="Y925" s="9"/>
      <c r="Z925" s="9"/>
      <c r="AA925" s="9"/>
      <c r="AB925" s="9"/>
      <c r="AC925" s="9"/>
      <c r="AD925" s="9"/>
      <c r="AE925" s="9"/>
      <c r="AF925" s="9"/>
      <c r="AG925" s="9"/>
      <c r="AH925" s="9" t="str">
        <f>+IFERROR(VLOOKUP(AG925,DONNEES!M$6:$N924,2,0),"")</f>
        <v/>
      </c>
      <c r="AI925" s="9"/>
      <c r="AJ925" s="9" t="str">
        <f>IF(A_remplir!U938&lt;&gt;"",A_remplir!U938,"")</f>
        <v/>
      </c>
      <c r="AK925" s="9"/>
      <c r="AL925" s="9"/>
      <c r="AM925" s="9"/>
      <c r="AN925" s="9"/>
      <c r="AO925" s="9"/>
      <c r="AP925" s="9"/>
      <c r="AQ925" s="9"/>
      <c r="AR925" s="9"/>
      <c r="AS925" s="9"/>
      <c r="AT925" s="9"/>
      <c r="AU925" s="9"/>
      <c r="AV925" s="9"/>
      <c r="AW925" s="9"/>
      <c r="AX925" s="9"/>
      <c r="AY925" s="9"/>
      <c r="AZ925" s="9"/>
      <c r="BA925" s="9"/>
      <c r="BB925" s="9"/>
      <c r="BC925" s="44" t="str">
        <f>IF(AND(AC925&lt;&gt;"",AF925&lt;&gt;""),SUMPRODUCT((A_remplir!A938:A1927=A925)*A_remplir!D938:D1927),"")</f>
        <v/>
      </c>
      <c r="BD925" s="9"/>
      <c r="BE925" s="9"/>
      <c r="BF925" s="9"/>
      <c r="BG925" s="9"/>
      <c r="BH925" s="9"/>
      <c r="BI925" s="9"/>
      <c r="BJ925" s="9"/>
      <c r="BK925" s="9"/>
      <c r="BL925" s="9"/>
      <c r="BM925" s="9"/>
      <c r="BN925" s="9"/>
      <c r="BO925" s="9"/>
      <c r="BP925" s="9"/>
      <c r="BQ925" s="9"/>
      <c r="BR925" s="9"/>
      <c r="BS925" s="9"/>
      <c r="BT925" s="9"/>
      <c r="BU925" s="9"/>
      <c r="BV925" s="9"/>
      <c r="BW925" s="9"/>
      <c r="BX925" s="9"/>
      <c r="BY925" s="9"/>
      <c r="BZ925" s="9"/>
      <c r="CA925" s="9"/>
      <c r="CB925" s="9"/>
      <c r="CC925" s="9"/>
      <c r="CD925" s="9"/>
      <c r="CE925" s="9"/>
      <c r="CF925" s="9"/>
      <c r="CG925" s="9"/>
      <c r="CH925" s="9"/>
      <c r="CI925" s="9"/>
      <c r="CJ925" s="9"/>
      <c r="CK925" s="9"/>
      <c r="CL925" s="9"/>
      <c r="CM925" s="9" t="str">
        <f>IF(A_remplir!U938&lt;&gt;"",A_remplir!U938,"")</f>
        <v/>
      </c>
      <c r="CN925" s="9" t="str">
        <f>IF(A_remplir!W938&lt;&gt;"",A_remplir!W938,"")</f>
        <v/>
      </c>
      <c r="CO925" s="36" t="str">
        <f t="shared" si="29"/>
        <v/>
      </c>
    </row>
    <row r="926" spans="1:93" x14ac:dyDescent="0.25">
      <c r="A926" s="9"/>
      <c r="B926" s="9"/>
      <c r="C926" s="9"/>
      <c r="D926" s="9"/>
      <c r="E926" s="9"/>
      <c r="F926" s="9" t="str">
        <f>IF(A926&lt;&gt;"",A_remplir!$B$3,"")</f>
        <v/>
      </c>
      <c r="G926" s="9"/>
      <c r="H926" s="9" t="str">
        <f>IFERROR(VLOOKUP(G926,DONNEES!$C$2:$D$4,2,FALSE),"")</f>
        <v/>
      </c>
      <c r="I926" s="9"/>
      <c r="J926" s="9" t="str">
        <f>IFERROR(VLOOKUP(I926,DONNEES!$A$2:$B$4,2,FALSE),"")</f>
        <v/>
      </c>
      <c r="K926" s="9"/>
      <c r="L926" s="9"/>
      <c r="M926" s="9"/>
      <c r="N926" s="9" t="str">
        <f>IF(IF(A_remplir!B939&lt;&gt;0,A_remplir!B939,A_remplir!D939)=0,"",IF(A_remplir!B939&lt;&gt;0,A_remplir!B939,A_remplir!D939))</f>
        <v/>
      </c>
      <c r="O926" s="9"/>
      <c r="P926" s="9"/>
      <c r="Q926" s="9"/>
      <c r="R926" s="9" t="str">
        <f>IF(A_remplir!L939&lt;&gt;0,A_remplir!L939,"")</f>
        <v/>
      </c>
      <c r="S926" s="9" t="str">
        <f t="shared" si="30"/>
        <v/>
      </c>
      <c r="T926" s="9" t="str">
        <f>IF(A_remplir!I939&lt;&gt;0,A_remplir!I939,"")</f>
        <v/>
      </c>
      <c r="U926" s="9"/>
      <c r="V926" s="39" t="str">
        <f>IF(BC926&lt;&gt;"",A_remplir!$B$6,"")</f>
        <v/>
      </c>
      <c r="W926" s="9"/>
      <c r="X926" s="9"/>
      <c r="Y926" s="9"/>
      <c r="Z926" s="9"/>
      <c r="AA926" s="9"/>
      <c r="AB926" s="9"/>
      <c r="AC926" s="9"/>
      <c r="AD926" s="9"/>
      <c r="AE926" s="9"/>
      <c r="AF926" s="9"/>
      <c r="AG926" s="9"/>
      <c r="AH926" s="9" t="str">
        <f>+IFERROR(VLOOKUP(AG926,DONNEES!M$6:$N925,2,0),"")</f>
        <v/>
      </c>
      <c r="AI926" s="9"/>
      <c r="AJ926" s="9" t="str">
        <f>IF(A_remplir!U939&lt;&gt;"",A_remplir!U939,"")</f>
        <v/>
      </c>
      <c r="AK926" s="9"/>
      <c r="AL926" s="9"/>
      <c r="AM926" s="9"/>
      <c r="AN926" s="9"/>
      <c r="AO926" s="9"/>
      <c r="AP926" s="9"/>
      <c r="AQ926" s="9"/>
      <c r="AR926" s="9"/>
      <c r="AS926" s="9"/>
      <c r="AT926" s="9"/>
      <c r="AU926" s="9"/>
      <c r="AV926" s="9"/>
      <c r="AW926" s="9"/>
      <c r="AX926" s="9"/>
      <c r="AY926" s="9"/>
      <c r="AZ926" s="9"/>
      <c r="BA926" s="9"/>
      <c r="BB926" s="9"/>
      <c r="BC926" s="44" t="str">
        <f>IF(AND(AC926&lt;&gt;"",AF926&lt;&gt;""),SUMPRODUCT((A_remplir!A939:A1928=A926)*A_remplir!D939:D1928),"")</f>
        <v/>
      </c>
      <c r="BD926" s="9"/>
      <c r="BE926" s="9"/>
      <c r="BF926" s="9"/>
      <c r="BG926" s="9"/>
      <c r="BH926" s="9"/>
      <c r="BI926" s="9"/>
      <c r="BJ926" s="9"/>
      <c r="BK926" s="9"/>
      <c r="BL926" s="9"/>
      <c r="BM926" s="9"/>
      <c r="BN926" s="9"/>
      <c r="BO926" s="9"/>
      <c r="BP926" s="9"/>
      <c r="BQ926" s="9"/>
      <c r="BR926" s="9"/>
      <c r="BS926" s="9"/>
      <c r="BT926" s="9"/>
      <c r="BU926" s="9"/>
      <c r="BV926" s="9"/>
      <c r="BW926" s="9"/>
      <c r="BX926" s="9"/>
      <c r="BY926" s="9"/>
      <c r="BZ926" s="9"/>
      <c r="CA926" s="9"/>
      <c r="CB926" s="9"/>
      <c r="CC926" s="9"/>
      <c r="CD926" s="9"/>
      <c r="CE926" s="9"/>
      <c r="CF926" s="9"/>
      <c r="CG926" s="9"/>
      <c r="CH926" s="9"/>
      <c r="CI926" s="9"/>
      <c r="CJ926" s="9"/>
      <c r="CK926" s="9"/>
      <c r="CL926" s="9"/>
      <c r="CM926" s="9" t="str">
        <f>IF(A_remplir!U939&lt;&gt;"",A_remplir!U939,"")</f>
        <v/>
      </c>
      <c r="CN926" s="9" t="str">
        <f>IF(A_remplir!W939&lt;&gt;"",A_remplir!W939,"")</f>
        <v/>
      </c>
      <c r="CO926" s="36" t="str">
        <f t="shared" si="29"/>
        <v/>
      </c>
    </row>
    <row r="927" spans="1:93" x14ac:dyDescent="0.25">
      <c r="A927" s="9"/>
      <c r="B927" s="9"/>
      <c r="C927" s="9"/>
      <c r="D927" s="9"/>
      <c r="E927" s="9"/>
      <c r="F927" s="9" t="str">
        <f>IF(A927&lt;&gt;"",A_remplir!$B$3,"")</f>
        <v/>
      </c>
      <c r="G927" s="9"/>
      <c r="H927" s="9" t="str">
        <f>IFERROR(VLOOKUP(G927,DONNEES!$C$2:$D$4,2,FALSE),"")</f>
        <v/>
      </c>
      <c r="I927" s="9"/>
      <c r="J927" s="9" t="str">
        <f>IFERROR(VLOOKUP(I927,DONNEES!$A$2:$B$4,2,FALSE),"")</f>
        <v/>
      </c>
      <c r="K927" s="9"/>
      <c r="L927" s="9"/>
      <c r="M927" s="9"/>
      <c r="N927" s="9" t="str">
        <f>IF(IF(A_remplir!B940&lt;&gt;0,A_remplir!B940,A_remplir!D940)=0,"",IF(A_remplir!B940&lt;&gt;0,A_remplir!B940,A_remplir!D940))</f>
        <v/>
      </c>
      <c r="O927" s="9"/>
      <c r="P927" s="9"/>
      <c r="Q927" s="9"/>
      <c r="R927" s="9" t="str">
        <f>IF(A_remplir!L940&lt;&gt;0,A_remplir!L940,"")</f>
        <v/>
      </c>
      <c r="S927" s="9" t="str">
        <f t="shared" si="30"/>
        <v/>
      </c>
      <c r="T927" s="9" t="str">
        <f>IF(A_remplir!I940&lt;&gt;0,A_remplir!I940,"")</f>
        <v/>
      </c>
      <c r="U927" s="9"/>
      <c r="V927" s="39" t="str">
        <f>IF(BC927&lt;&gt;"",A_remplir!$B$6,"")</f>
        <v/>
      </c>
      <c r="W927" s="9"/>
      <c r="X927" s="9"/>
      <c r="Y927" s="9"/>
      <c r="Z927" s="9"/>
      <c r="AA927" s="9"/>
      <c r="AB927" s="9"/>
      <c r="AC927" s="9"/>
      <c r="AD927" s="9"/>
      <c r="AE927" s="9"/>
      <c r="AF927" s="9"/>
      <c r="AG927" s="9"/>
      <c r="AH927" s="9" t="str">
        <f>+IFERROR(VLOOKUP(AG927,DONNEES!M$6:$N926,2,0),"")</f>
        <v/>
      </c>
      <c r="AI927" s="9"/>
      <c r="AJ927" s="9" t="str">
        <f>IF(A_remplir!U940&lt;&gt;"",A_remplir!U940,"")</f>
        <v/>
      </c>
      <c r="AK927" s="9"/>
      <c r="AL927" s="9"/>
      <c r="AM927" s="9"/>
      <c r="AN927" s="9"/>
      <c r="AO927" s="9"/>
      <c r="AP927" s="9"/>
      <c r="AQ927" s="9"/>
      <c r="AR927" s="9"/>
      <c r="AS927" s="9"/>
      <c r="AT927" s="9"/>
      <c r="AU927" s="9"/>
      <c r="AV927" s="9"/>
      <c r="AW927" s="9"/>
      <c r="AX927" s="9"/>
      <c r="AY927" s="9"/>
      <c r="AZ927" s="9"/>
      <c r="BA927" s="9"/>
      <c r="BB927" s="9"/>
      <c r="BC927" s="44" t="str">
        <f>IF(AND(AC927&lt;&gt;"",AF927&lt;&gt;""),SUMPRODUCT((A_remplir!A940:A1929=A927)*A_remplir!D940:D1929),"")</f>
        <v/>
      </c>
      <c r="BD927" s="9"/>
      <c r="BE927" s="9"/>
      <c r="BF927" s="9"/>
      <c r="BG927" s="9"/>
      <c r="BH927" s="9"/>
      <c r="BI927" s="9"/>
      <c r="BJ927" s="9"/>
      <c r="BK927" s="9"/>
      <c r="BL927" s="9"/>
      <c r="BM927" s="9"/>
      <c r="BN927" s="9"/>
      <c r="BO927" s="9"/>
      <c r="BP927" s="9"/>
      <c r="BQ927" s="9"/>
      <c r="BR927" s="9"/>
      <c r="BS927" s="9"/>
      <c r="BT927" s="9"/>
      <c r="BU927" s="9"/>
      <c r="BV927" s="9"/>
      <c r="BW927" s="9"/>
      <c r="BX927" s="9"/>
      <c r="BY927" s="9"/>
      <c r="BZ927" s="9"/>
      <c r="CA927" s="9"/>
      <c r="CB927" s="9"/>
      <c r="CC927" s="9"/>
      <c r="CD927" s="9"/>
      <c r="CE927" s="9"/>
      <c r="CF927" s="9"/>
      <c r="CG927" s="9"/>
      <c r="CH927" s="9"/>
      <c r="CI927" s="9"/>
      <c r="CJ927" s="9"/>
      <c r="CK927" s="9"/>
      <c r="CL927" s="9"/>
      <c r="CM927" s="9" t="str">
        <f>IF(A_remplir!U940&lt;&gt;"",A_remplir!U940,"")</f>
        <v/>
      </c>
      <c r="CN927" s="9" t="str">
        <f>IF(A_remplir!W940&lt;&gt;"",A_remplir!W940,"")</f>
        <v/>
      </c>
      <c r="CO927" s="36" t="str">
        <f t="shared" si="29"/>
        <v/>
      </c>
    </row>
    <row r="928" spans="1:93" x14ac:dyDescent="0.25">
      <c r="A928" s="9"/>
      <c r="B928" s="9"/>
      <c r="C928" s="9"/>
      <c r="D928" s="9"/>
      <c r="E928" s="9"/>
      <c r="F928" s="9" t="str">
        <f>IF(A928&lt;&gt;"",A_remplir!$B$3,"")</f>
        <v/>
      </c>
      <c r="G928" s="9"/>
      <c r="H928" s="9" t="str">
        <f>IFERROR(VLOOKUP(G928,DONNEES!$C$2:$D$4,2,FALSE),"")</f>
        <v/>
      </c>
      <c r="I928" s="9"/>
      <c r="J928" s="9" t="str">
        <f>IFERROR(VLOOKUP(I928,DONNEES!$A$2:$B$4,2,FALSE),"")</f>
        <v/>
      </c>
      <c r="K928" s="9"/>
      <c r="L928" s="9"/>
      <c r="M928" s="9"/>
      <c r="N928" s="9" t="str">
        <f>IF(IF(A_remplir!B941&lt;&gt;0,A_remplir!B941,A_remplir!D941)=0,"",IF(A_remplir!B941&lt;&gt;0,A_remplir!B941,A_remplir!D941))</f>
        <v/>
      </c>
      <c r="O928" s="9"/>
      <c r="P928" s="9"/>
      <c r="Q928" s="9"/>
      <c r="R928" s="9" t="str">
        <f>IF(A_remplir!L941&lt;&gt;0,A_remplir!L941,"")</f>
        <v/>
      </c>
      <c r="S928" s="9" t="str">
        <f t="shared" si="30"/>
        <v/>
      </c>
      <c r="T928" s="9" t="str">
        <f>IF(A_remplir!I941&lt;&gt;0,A_remplir!I941,"")</f>
        <v/>
      </c>
      <c r="U928" s="9"/>
      <c r="V928" s="39" t="str">
        <f>IF(BC928&lt;&gt;"",A_remplir!$B$6,"")</f>
        <v/>
      </c>
      <c r="W928" s="9"/>
      <c r="X928" s="9"/>
      <c r="Y928" s="9"/>
      <c r="Z928" s="9"/>
      <c r="AA928" s="9"/>
      <c r="AB928" s="9"/>
      <c r="AC928" s="9"/>
      <c r="AD928" s="9"/>
      <c r="AE928" s="9"/>
      <c r="AF928" s="9"/>
      <c r="AG928" s="9"/>
      <c r="AH928" s="9" t="str">
        <f>+IFERROR(VLOOKUP(AG928,DONNEES!M$6:$N927,2,0),"")</f>
        <v/>
      </c>
      <c r="AI928" s="9"/>
      <c r="AJ928" s="9" t="str">
        <f>IF(A_remplir!U941&lt;&gt;"",A_remplir!U941,"")</f>
        <v/>
      </c>
      <c r="AK928" s="9"/>
      <c r="AL928" s="9"/>
      <c r="AM928" s="9"/>
      <c r="AN928" s="9"/>
      <c r="AO928" s="9"/>
      <c r="AP928" s="9"/>
      <c r="AQ928" s="9"/>
      <c r="AR928" s="9"/>
      <c r="AS928" s="9"/>
      <c r="AT928" s="9"/>
      <c r="AU928" s="9"/>
      <c r="AV928" s="9"/>
      <c r="AW928" s="9"/>
      <c r="AX928" s="9"/>
      <c r="AY928" s="9"/>
      <c r="AZ928" s="9"/>
      <c r="BA928" s="9"/>
      <c r="BB928" s="9"/>
      <c r="BC928" s="44" t="str">
        <f>IF(AND(AC928&lt;&gt;"",AF928&lt;&gt;""),SUMPRODUCT((A_remplir!A941:A1930=A928)*A_remplir!D941:D1930),"")</f>
        <v/>
      </c>
      <c r="BD928" s="9"/>
      <c r="BE928" s="9"/>
      <c r="BF928" s="9"/>
      <c r="BG928" s="9"/>
      <c r="BH928" s="9"/>
      <c r="BI928" s="9"/>
      <c r="BJ928" s="9"/>
      <c r="BK928" s="9"/>
      <c r="BL928" s="9"/>
      <c r="BM928" s="9"/>
      <c r="BN928" s="9"/>
      <c r="BO928" s="9"/>
      <c r="BP928" s="9"/>
      <c r="BQ928" s="9"/>
      <c r="BR928" s="9"/>
      <c r="BS928" s="9"/>
      <c r="BT928" s="9"/>
      <c r="BU928" s="9"/>
      <c r="BV928" s="9"/>
      <c r="BW928" s="9"/>
      <c r="BX928" s="9"/>
      <c r="BY928" s="9"/>
      <c r="BZ928" s="9"/>
      <c r="CA928" s="9"/>
      <c r="CB928" s="9"/>
      <c r="CC928" s="9"/>
      <c r="CD928" s="9"/>
      <c r="CE928" s="9"/>
      <c r="CF928" s="9"/>
      <c r="CG928" s="9"/>
      <c r="CH928" s="9"/>
      <c r="CI928" s="9"/>
      <c r="CJ928" s="9"/>
      <c r="CK928" s="9"/>
      <c r="CL928" s="9"/>
      <c r="CM928" s="9" t="str">
        <f>IF(A_remplir!U941&lt;&gt;"",A_remplir!U941,"")</f>
        <v/>
      </c>
      <c r="CN928" s="9" t="str">
        <f>IF(A_remplir!W941&lt;&gt;"",A_remplir!W941,"")</f>
        <v/>
      </c>
      <c r="CO928" s="36" t="str">
        <f t="shared" si="29"/>
        <v/>
      </c>
    </row>
    <row r="929" spans="1:93" x14ac:dyDescent="0.25">
      <c r="A929" s="9"/>
      <c r="B929" s="9"/>
      <c r="C929" s="9"/>
      <c r="D929" s="9"/>
      <c r="E929" s="9"/>
      <c r="F929" s="9" t="str">
        <f>IF(A929&lt;&gt;"",A_remplir!$B$3,"")</f>
        <v/>
      </c>
      <c r="G929" s="9"/>
      <c r="H929" s="9" t="str">
        <f>IFERROR(VLOOKUP(G929,DONNEES!$C$2:$D$4,2,FALSE),"")</f>
        <v/>
      </c>
      <c r="I929" s="9"/>
      <c r="J929" s="9" t="str">
        <f>IFERROR(VLOOKUP(I929,DONNEES!$A$2:$B$4,2,FALSE),"")</f>
        <v/>
      </c>
      <c r="K929" s="9"/>
      <c r="L929" s="9"/>
      <c r="M929" s="9"/>
      <c r="N929" s="9" t="str">
        <f>IF(IF(A_remplir!B942&lt;&gt;0,A_remplir!B942,A_remplir!D942)=0,"",IF(A_remplir!B942&lt;&gt;0,A_remplir!B942,A_remplir!D942))</f>
        <v/>
      </c>
      <c r="O929" s="9"/>
      <c r="P929" s="9"/>
      <c r="Q929" s="9"/>
      <c r="R929" s="9" t="str">
        <f>IF(A_remplir!L942&lt;&gt;0,A_remplir!L942,"")</f>
        <v/>
      </c>
      <c r="S929" s="9" t="str">
        <f t="shared" si="30"/>
        <v/>
      </c>
      <c r="T929" s="9" t="str">
        <f>IF(A_remplir!I942&lt;&gt;0,A_remplir!I942,"")</f>
        <v/>
      </c>
      <c r="U929" s="9"/>
      <c r="V929" s="39" t="str">
        <f>IF(BC929&lt;&gt;"",A_remplir!$B$6,"")</f>
        <v/>
      </c>
      <c r="W929" s="9"/>
      <c r="X929" s="9"/>
      <c r="Y929" s="9"/>
      <c r="Z929" s="9"/>
      <c r="AA929" s="9"/>
      <c r="AB929" s="9"/>
      <c r="AC929" s="9"/>
      <c r="AD929" s="9"/>
      <c r="AE929" s="9"/>
      <c r="AF929" s="9"/>
      <c r="AG929" s="9"/>
      <c r="AH929" s="9" t="str">
        <f>+IFERROR(VLOOKUP(AG929,DONNEES!M$6:$N928,2,0),"")</f>
        <v/>
      </c>
      <c r="AI929" s="9"/>
      <c r="AJ929" s="9" t="str">
        <f>IF(A_remplir!U942&lt;&gt;"",A_remplir!U942,"")</f>
        <v/>
      </c>
      <c r="AK929" s="9"/>
      <c r="AL929" s="9"/>
      <c r="AM929" s="9"/>
      <c r="AN929" s="9"/>
      <c r="AO929" s="9"/>
      <c r="AP929" s="9"/>
      <c r="AQ929" s="9"/>
      <c r="AR929" s="9"/>
      <c r="AS929" s="9"/>
      <c r="AT929" s="9"/>
      <c r="AU929" s="9"/>
      <c r="AV929" s="9"/>
      <c r="AW929" s="9"/>
      <c r="AX929" s="9"/>
      <c r="AY929" s="9"/>
      <c r="AZ929" s="9"/>
      <c r="BA929" s="9"/>
      <c r="BB929" s="9"/>
      <c r="BC929" s="44" t="str">
        <f>IF(AND(AC929&lt;&gt;"",AF929&lt;&gt;""),SUMPRODUCT((A_remplir!A942:A1931=A929)*A_remplir!D942:D1931),"")</f>
        <v/>
      </c>
      <c r="BD929" s="9"/>
      <c r="BE929" s="9"/>
      <c r="BF929" s="9"/>
      <c r="BG929" s="9"/>
      <c r="BH929" s="9"/>
      <c r="BI929" s="9"/>
      <c r="BJ929" s="9"/>
      <c r="BK929" s="9"/>
      <c r="BL929" s="9"/>
      <c r="BM929" s="9"/>
      <c r="BN929" s="9"/>
      <c r="BO929" s="9"/>
      <c r="BP929" s="9"/>
      <c r="BQ929" s="9"/>
      <c r="BR929" s="9"/>
      <c r="BS929" s="9"/>
      <c r="BT929" s="9"/>
      <c r="BU929" s="9"/>
      <c r="BV929" s="9"/>
      <c r="BW929" s="9"/>
      <c r="BX929" s="9"/>
      <c r="BY929" s="9"/>
      <c r="BZ929" s="9"/>
      <c r="CA929" s="9"/>
      <c r="CB929" s="9"/>
      <c r="CC929" s="9"/>
      <c r="CD929" s="9"/>
      <c r="CE929" s="9"/>
      <c r="CF929" s="9"/>
      <c r="CG929" s="9"/>
      <c r="CH929" s="9"/>
      <c r="CI929" s="9"/>
      <c r="CJ929" s="9"/>
      <c r="CK929" s="9"/>
      <c r="CL929" s="9"/>
      <c r="CM929" s="9" t="str">
        <f>IF(A_remplir!U942&lt;&gt;"",A_remplir!U942,"")</f>
        <v/>
      </c>
      <c r="CN929" s="9" t="str">
        <f>IF(A_remplir!W942&lt;&gt;"",A_remplir!W942,"")</f>
        <v/>
      </c>
      <c r="CO929" s="36" t="str">
        <f t="shared" si="29"/>
        <v/>
      </c>
    </row>
    <row r="930" spans="1:93" x14ac:dyDescent="0.25">
      <c r="A930" s="9"/>
      <c r="B930" s="9"/>
      <c r="C930" s="9"/>
      <c r="D930" s="9"/>
      <c r="E930" s="9"/>
      <c r="F930" s="9" t="str">
        <f>IF(A930&lt;&gt;"",A_remplir!$B$3,"")</f>
        <v/>
      </c>
      <c r="G930" s="9"/>
      <c r="H930" s="9" t="str">
        <f>IFERROR(VLOOKUP(G930,DONNEES!$C$2:$D$4,2,FALSE),"")</f>
        <v/>
      </c>
      <c r="I930" s="9"/>
      <c r="J930" s="9" t="str">
        <f>IFERROR(VLOOKUP(I930,DONNEES!$A$2:$B$4,2,FALSE),"")</f>
        <v/>
      </c>
      <c r="K930" s="9"/>
      <c r="L930" s="9"/>
      <c r="M930" s="9"/>
      <c r="N930" s="9" t="str">
        <f>IF(IF(A_remplir!B943&lt;&gt;0,A_remplir!B943,A_remplir!D943)=0,"",IF(A_remplir!B943&lt;&gt;0,A_remplir!B943,A_remplir!D943))</f>
        <v/>
      </c>
      <c r="O930" s="9"/>
      <c r="P930" s="9"/>
      <c r="Q930" s="9"/>
      <c r="R930" s="9" t="str">
        <f>IF(A_remplir!L943&lt;&gt;0,A_remplir!L943,"")</f>
        <v/>
      </c>
      <c r="S930" s="9" t="str">
        <f t="shared" si="30"/>
        <v/>
      </c>
      <c r="T930" s="9" t="str">
        <f>IF(A_remplir!I943&lt;&gt;0,A_remplir!I943,"")</f>
        <v/>
      </c>
      <c r="U930" s="9"/>
      <c r="V930" s="39" t="str">
        <f>IF(BC930&lt;&gt;"",A_remplir!$B$6,"")</f>
        <v/>
      </c>
      <c r="W930" s="9"/>
      <c r="X930" s="9"/>
      <c r="Y930" s="9"/>
      <c r="Z930" s="9"/>
      <c r="AA930" s="9"/>
      <c r="AB930" s="9"/>
      <c r="AC930" s="9"/>
      <c r="AD930" s="9"/>
      <c r="AE930" s="9"/>
      <c r="AF930" s="9"/>
      <c r="AG930" s="9"/>
      <c r="AH930" s="9" t="str">
        <f>+IFERROR(VLOOKUP(AG930,DONNEES!M$6:$N929,2,0),"")</f>
        <v/>
      </c>
      <c r="AI930" s="9"/>
      <c r="AJ930" s="9" t="str">
        <f>IF(A_remplir!U943&lt;&gt;"",A_remplir!U943,"")</f>
        <v/>
      </c>
      <c r="AK930" s="9"/>
      <c r="AL930" s="9"/>
      <c r="AM930" s="9"/>
      <c r="AN930" s="9"/>
      <c r="AO930" s="9"/>
      <c r="AP930" s="9"/>
      <c r="AQ930" s="9"/>
      <c r="AR930" s="9"/>
      <c r="AS930" s="9"/>
      <c r="AT930" s="9"/>
      <c r="AU930" s="9"/>
      <c r="AV930" s="9"/>
      <c r="AW930" s="9"/>
      <c r="AX930" s="9"/>
      <c r="AY930" s="9"/>
      <c r="AZ930" s="9"/>
      <c r="BA930" s="9"/>
      <c r="BB930" s="9"/>
      <c r="BC930" s="44" t="str">
        <f>IF(AND(AC930&lt;&gt;"",AF930&lt;&gt;""),SUMPRODUCT((A_remplir!A943:A1932=A930)*A_remplir!D943:D1932),"")</f>
        <v/>
      </c>
      <c r="BD930" s="9"/>
      <c r="BE930" s="9"/>
      <c r="BF930" s="9"/>
      <c r="BG930" s="9"/>
      <c r="BH930" s="9"/>
      <c r="BI930" s="9"/>
      <c r="BJ930" s="9"/>
      <c r="BK930" s="9"/>
      <c r="BL930" s="9"/>
      <c r="BM930" s="9"/>
      <c r="BN930" s="9"/>
      <c r="BO930" s="9"/>
      <c r="BP930" s="9"/>
      <c r="BQ930" s="9"/>
      <c r="BR930" s="9"/>
      <c r="BS930" s="9"/>
      <c r="BT930" s="9"/>
      <c r="BU930" s="9"/>
      <c r="BV930" s="9"/>
      <c r="BW930" s="9"/>
      <c r="BX930" s="9"/>
      <c r="BY930" s="9"/>
      <c r="BZ930" s="9"/>
      <c r="CA930" s="9"/>
      <c r="CB930" s="9"/>
      <c r="CC930" s="9"/>
      <c r="CD930" s="9"/>
      <c r="CE930" s="9"/>
      <c r="CF930" s="9"/>
      <c r="CG930" s="9"/>
      <c r="CH930" s="9"/>
      <c r="CI930" s="9"/>
      <c r="CJ930" s="9"/>
      <c r="CK930" s="9"/>
      <c r="CL930" s="9"/>
      <c r="CM930" s="9" t="str">
        <f>IF(A_remplir!U943&lt;&gt;"",A_remplir!U943,"")</f>
        <v/>
      </c>
      <c r="CN930" s="9" t="str">
        <f>IF(A_remplir!W943&lt;&gt;"",A_remplir!W943,"")</f>
        <v/>
      </c>
      <c r="CO930" s="36" t="str">
        <f t="shared" si="29"/>
        <v/>
      </c>
    </row>
    <row r="931" spans="1:93" x14ac:dyDescent="0.25">
      <c r="A931" s="9"/>
      <c r="B931" s="9"/>
      <c r="C931" s="9"/>
      <c r="D931" s="9"/>
      <c r="E931" s="9"/>
      <c r="F931" s="9" t="str">
        <f>IF(A931&lt;&gt;"",A_remplir!$B$3,"")</f>
        <v/>
      </c>
      <c r="G931" s="9"/>
      <c r="H931" s="9" t="str">
        <f>IFERROR(VLOOKUP(G931,DONNEES!$C$2:$D$4,2,FALSE),"")</f>
        <v/>
      </c>
      <c r="I931" s="9"/>
      <c r="J931" s="9" t="str">
        <f>IFERROR(VLOOKUP(I931,DONNEES!$A$2:$B$4,2,FALSE),"")</f>
        <v/>
      </c>
      <c r="K931" s="9"/>
      <c r="L931" s="9"/>
      <c r="M931" s="9"/>
      <c r="N931" s="9" t="str">
        <f>IF(IF(A_remplir!B944&lt;&gt;0,A_remplir!B944,A_remplir!D944)=0,"",IF(A_remplir!B944&lt;&gt;0,A_remplir!B944,A_remplir!D944))</f>
        <v/>
      </c>
      <c r="O931" s="9"/>
      <c r="P931" s="9"/>
      <c r="Q931" s="9"/>
      <c r="R931" s="9" t="str">
        <f>IF(A_remplir!L944&lt;&gt;0,A_remplir!L944,"")</f>
        <v/>
      </c>
      <c r="S931" s="9" t="str">
        <f t="shared" si="30"/>
        <v/>
      </c>
      <c r="T931" s="9" t="str">
        <f>IF(A_remplir!I944&lt;&gt;0,A_remplir!I944,"")</f>
        <v/>
      </c>
      <c r="U931" s="9"/>
      <c r="V931" s="39" t="str">
        <f>IF(BC931&lt;&gt;"",A_remplir!$B$6,"")</f>
        <v/>
      </c>
      <c r="W931" s="9"/>
      <c r="X931" s="9"/>
      <c r="Y931" s="9"/>
      <c r="Z931" s="9"/>
      <c r="AA931" s="9"/>
      <c r="AB931" s="9"/>
      <c r="AC931" s="9"/>
      <c r="AD931" s="9"/>
      <c r="AE931" s="9"/>
      <c r="AF931" s="9"/>
      <c r="AG931" s="9"/>
      <c r="AH931" s="9" t="str">
        <f>+IFERROR(VLOOKUP(AG931,DONNEES!M$6:$N930,2,0),"")</f>
        <v/>
      </c>
      <c r="AI931" s="9"/>
      <c r="AJ931" s="9" t="str">
        <f>IF(A_remplir!U944&lt;&gt;"",A_remplir!U944,"")</f>
        <v/>
      </c>
      <c r="AK931" s="9"/>
      <c r="AL931" s="9"/>
      <c r="AM931" s="9"/>
      <c r="AN931" s="9"/>
      <c r="AO931" s="9"/>
      <c r="AP931" s="9"/>
      <c r="AQ931" s="9"/>
      <c r="AR931" s="9"/>
      <c r="AS931" s="9"/>
      <c r="AT931" s="9"/>
      <c r="AU931" s="9"/>
      <c r="AV931" s="9"/>
      <c r="AW931" s="9"/>
      <c r="AX931" s="9"/>
      <c r="AY931" s="9"/>
      <c r="AZ931" s="9"/>
      <c r="BA931" s="9"/>
      <c r="BB931" s="9"/>
      <c r="BC931" s="44" t="str">
        <f>IF(AND(AC931&lt;&gt;"",AF931&lt;&gt;""),SUMPRODUCT((A_remplir!A944:A1933=A931)*A_remplir!D944:D1933),"")</f>
        <v/>
      </c>
      <c r="BD931" s="9"/>
      <c r="BE931" s="9"/>
      <c r="BF931" s="9"/>
      <c r="BG931" s="9"/>
      <c r="BH931" s="9"/>
      <c r="BI931" s="9"/>
      <c r="BJ931" s="9"/>
      <c r="BK931" s="9"/>
      <c r="BL931" s="9"/>
      <c r="BM931" s="9"/>
      <c r="BN931" s="9"/>
      <c r="BO931" s="9"/>
      <c r="BP931" s="9"/>
      <c r="BQ931" s="9"/>
      <c r="BR931" s="9"/>
      <c r="BS931" s="9"/>
      <c r="BT931" s="9"/>
      <c r="BU931" s="9"/>
      <c r="BV931" s="9"/>
      <c r="BW931" s="9"/>
      <c r="BX931" s="9"/>
      <c r="BY931" s="9"/>
      <c r="BZ931" s="9"/>
      <c r="CA931" s="9"/>
      <c r="CB931" s="9"/>
      <c r="CC931" s="9"/>
      <c r="CD931" s="9"/>
      <c r="CE931" s="9"/>
      <c r="CF931" s="9"/>
      <c r="CG931" s="9"/>
      <c r="CH931" s="9"/>
      <c r="CI931" s="9"/>
      <c r="CJ931" s="9"/>
      <c r="CK931" s="9"/>
      <c r="CL931" s="9"/>
      <c r="CM931" s="9" t="str">
        <f>IF(A_remplir!U944&lt;&gt;"",A_remplir!U944,"")</f>
        <v/>
      </c>
      <c r="CN931" s="9" t="str">
        <f>IF(A_remplir!W944&lt;&gt;"",A_remplir!W944,"")</f>
        <v/>
      </c>
      <c r="CO931" s="36" t="str">
        <f t="shared" si="29"/>
        <v/>
      </c>
    </row>
    <row r="932" spans="1:93" x14ac:dyDescent="0.25">
      <c r="A932" s="9"/>
      <c r="B932" s="9"/>
      <c r="C932" s="9"/>
      <c r="D932" s="9"/>
      <c r="E932" s="9"/>
      <c r="F932" s="9" t="str">
        <f>IF(A932&lt;&gt;"",A_remplir!$B$3,"")</f>
        <v/>
      </c>
      <c r="G932" s="9"/>
      <c r="H932" s="9" t="str">
        <f>IFERROR(VLOOKUP(G932,DONNEES!$C$2:$D$4,2,FALSE),"")</f>
        <v/>
      </c>
      <c r="I932" s="9"/>
      <c r="J932" s="9" t="str">
        <f>IFERROR(VLOOKUP(I932,DONNEES!$A$2:$B$4,2,FALSE),"")</f>
        <v/>
      </c>
      <c r="K932" s="9"/>
      <c r="L932" s="9"/>
      <c r="M932" s="9"/>
      <c r="N932" s="9" t="str">
        <f>IF(IF(A_remplir!B945&lt;&gt;0,A_remplir!B945,A_remplir!D945)=0,"",IF(A_remplir!B945&lt;&gt;0,A_remplir!B945,A_remplir!D945))</f>
        <v/>
      </c>
      <c r="O932" s="9"/>
      <c r="P932" s="9"/>
      <c r="Q932" s="9"/>
      <c r="R932" s="9" t="str">
        <f>IF(A_remplir!L945&lt;&gt;0,A_remplir!L945,"")</f>
        <v/>
      </c>
      <c r="S932" s="9" t="str">
        <f t="shared" si="30"/>
        <v/>
      </c>
      <c r="T932" s="9" t="str">
        <f>IF(A_remplir!I945&lt;&gt;0,A_remplir!I945,"")</f>
        <v/>
      </c>
      <c r="U932" s="9"/>
      <c r="V932" s="39" t="str">
        <f>IF(BC932&lt;&gt;"",A_remplir!$B$6,"")</f>
        <v/>
      </c>
      <c r="W932" s="9"/>
      <c r="X932" s="9"/>
      <c r="Y932" s="9"/>
      <c r="Z932" s="9"/>
      <c r="AA932" s="9"/>
      <c r="AB932" s="9"/>
      <c r="AC932" s="9"/>
      <c r="AD932" s="9"/>
      <c r="AE932" s="9"/>
      <c r="AF932" s="9"/>
      <c r="AG932" s="9"/>
      <c r="AH932" s="9" t="str">
        <f>+IFERROR(VLOOKUP(AG932,DONNEES!M$6:$N931,2,0),"")</f>
        <v/>
      </c>
      <c r="AI932" s="9"/>
      <c r="AJ932" s="9" t="str">
        <f>IF(A_remplir!U945&lt;&gt;"",A_remplir!U945,"")</f>
        <v/>
      </c>
      <c r="AK932" s="9"/>
      <c r="AL932" s="9"/>
      <c r="AM932" s="9"/>
      <c r="AN932" s="9"/>
      <c r="AO932" s="9"/>
      <c r="AP932" s="9"/>
      <c r="AQ932" s="9"/>
      <c r="AR932" s="9"/>
      <c r="AS932" s="9"/>
      <c r="AT932" s="9"/>
      <c r="AU932" s="9"/>
      <c r="AV932" s="9"/>
      <c r="AW932" s="9"/>
      <c r="AX932" s="9"/>
      <c r="AY932" s="9"/>
      <c r="AZ932" s="9"/>
      <c r="BA932" s="9"/>
      <c r="BB932" s="9"/>
      <c r="BC932" s="44" t="str">
        <f>IF(AND(AC932&lt;&gt;"",AF932&lt;&gt;""),SUMPRODUCT((A_remplir!A945:A1934=A932)*A_remplir!D945:D1934),"")</f>
        <v/>
      </c>
      <c r="BD932" s="9"/>
      <c r="BE932" s="9"/>
      <c r="BF932" s="9"/>
      <c r="BG932" s="9"/>
      <c r="BH932" s="9"/>
      <c r="BI932" s="9"/>
      <c r="BJ932" s="9"/>
      <c r="BK932" s="9"/>
      <c r="BL932" s="9"/>
      <c r="BM932" s="9"/>
      <c r="BN932" s="9"/>
      <c r="BO932" s="9"/>
      <c r="BP932" s="9"/>
      <c r="BQ932" s="9"/>
      <c r="BR932" s="9"/>
      <c r="BS932" s="9"/>
      <c r="BT932" s="9"/>
      <c r="BU932" s="9"/>
      <c r="BV932" s="9"/>
      <c r="BW932" s="9"/>
      <c r="BX932" s="9"/>
      <c r="BY932" s="9"/>
      <c r="BZ932" s="9"/>
      <c r="CA932" s="9"/>
      <c r="CB932" s="9"/>
      <c r="CC932" s="9"/>
      <c r="CD932" s="9"/>
      <c r="CE932" s="9"/>
      <c r="CF932" s="9"/>
      <c r="CG932" s="9"/>
      <c r="CH932" s="9"/>
      <c r="CI932" s="9"/>
      <c r="CJ932" s="9"/>
      <c r="CK932" s="9"/>
      <c r="CL932" s="9"/>
      <c r="CM932" s="9" t="str">
        <f>IF(A_remplir!U945&lt;&gt;"",A_remplir!U945,"")</f>
        <v/>
      </c>
      <c r="CN932" s="9" t="str">
        <f>IF(A_remplir!W945&lt;&gt;"",A_remplir!W945,"")</f>
        <v/>
      </c>
      <c r="CO932" s="36" t="str">
        <f t="shared" si="29"/>
        <v/>
      </c>
    </row>
    <row r="933" spans="1:93" x14ac:dyDescent="0.25">
      <c r="A933" s="9"/>
      <c r="B933" s="9"/>
      <c r="C933" s="9"/>
      <c r="D933" s="9"/>
      <c r="E933" s="9"/>
      <c r="F933" s="9" t="str">
        <f>IF(A933&lt;&gt;"",A_remplir!$B$3,"")</f>
        <v/>
      </c>
      <c r="G933" s="9"/>
      <c r="H933" s="9" t="str">
        <f>IFERROR(VLOOKUP(G933,DONNEES!$C$2:$D$4,2,FALSE),"")</f>
        <v/>
      </c>
      <c r="I933" s="9"/>
      <c r="J933" s="9" t="str">
        <f>IFERROR(VLOOKUP(I933,DONNEES!$A$2:$B$4,2,FALSE),"")</f>
        <v/>
      </c>
      <c r="K933" s="9"/>
      <c r="L933" s="9"/>
      <c r="M933" s="9"/>
      <c r="N933" s="9" t="str">
        <f>IF(IF(A_remplir!B946&lt;&gt;0,A_remplir!B946,A_remplir!D946)=0,"",IF(A_remplir!B946&lt;&gt;0,A_remplir!B946,A_remplir!D946))</f>
        <v/>
      </c>
      <c r="O933" s="9"/>
      <c r="P933" s="9"/>
      <c r="Q933" s="9"/>
      <c r="R933" s="9" t="str">
        <f>IF(A_remplir!L946&lt;&gt;0,A_remplir!L946,"")</f>
        <v/>
      </c>
      <c r="S933" s="9" t="str">
        <f t="shared" si="30"/>
        <v/>
      </c>
      <c r="T933" s="9" t="str">
        <f>IF(A_remplir!I946&lt;&gt;0,A_remplir!I946,"")</f>
        <v/>
      </c>
      <c r="U933" s="9"/>
      <c r="V933" s="39" t="str">
        <f>IF(BC933&lt;&gt;"",A_remplir!$B$6,"")</f>
        <v/>
      </c>
      <c r="W933" s="9"/>
      <c r="X933" s="9"/>
      <c r="Y933" s="9"/>
      <c r="Z933" s="9"/>
      <c r="AA933" s="9"/>
      <c r="AB933" s="9"/>
      <c r="AC933" s="9"/>
      <c r="AD933" s="9"/>
      <c r="AE933" s="9"/>
      <c r="AF933" s="9"/>
      <c r="AG933" s="9"/>
      <c r="AH933" s="9" t="str">
        <f>+IFERROR(VLOOKUP(AG933,DONNEES!M$6:$N932,2,0),"")</f>
        <v/>
      </c>
      <c r="AI933" s="9"/>
      <c r="AJ933" s="9" t="str">
        <f>IF(A_remplir!U946&lt;&gt;"",A_remplir!U946,"")</f>
        <v/>
      </c>
      <c r="AK933" s="9"/>
      <c r="AL933" s="9"/>
      <c r="AM933" s="9"/>
      <c r="AN933" s="9"/>
      <c r="AO933" s="9"/>
      <c r="AP933" s="9"/>
      <c r="AQ933" s="9"/>
      <c r="AR933" s="9"/>
      <c r="AS933" s="9"/>
      <c r="AT933" s="9"/>
      <c r="AU933" s="9"/>
      <c r="AV933" s="9"/>
      <c r="AW933" s="9"/>
      <c r="AX933" s="9"/>
      <c r="AY933" s="9"/>
      <c r="AZ933" s="9"/>
      <c r="BA933" s="9"/>
      <c r="BB933" s="9"/>
      <c r="BC933" s="44" t="str">
        <f>IF(AND(AC933&lt;&gt;"",AF933&lt;&gt;""),SUMPRODUCT((A_remplir!A946:A1935=A933)*A_remplir!D946:D1935),"")</f>
        <v/>
      </c>
      <c r="BD933" s="9"/>
      <c r="BE933" s="9"/>
      <c r="BF933" s="9"/>
      <c r="BG933" s="9"/>
      <c r="BH933" s="9"/>
      <c r="BI933" s="9"/>
      <c r="BJ933" s="9"/>
      <c r="BK933" s="9"/>
      <c r="BL933" s="9"/>
      <c r="BM933" s="9"/>
      <c r="BN933" s="9"/>
      <c r="BO933" s="9"/>
      <c r="BP933" s="9"/>
      <c r="BQ933" s="9"/>
      <c r="BR933" s="9"/>
      <c r="BS933" s="9"/>
      <c r="BT933" s="9"/>
      <c r="BU933" s="9"/>
      <c r="BV933" s="9"/>
      <c r="BW933" s="9"/>
      <c r="BX933" s="9"/>
      <c r="BY933" s="9"/>
      <c r="BZ933" s="9"/>
      <c r="CA933" s="9"/>
      <c r="CB933" s="9"/>
      <c r="CC933" s="9"/>
      <c r="CD933" s="9"/>
      <c r="CE933" s="9"/>
      <c r="CF933" s="9"/>
      <c r="CG933" s="9"/>
      <c r="CH933" s="9"/>
      <c r="CI933" s="9"/>
      <c r="CJ933" s="9"/>
      <c r="CK933" s="9"/>
      <c r="CL933" s="9"/>
      <c r="CM933" s="9" t="str">
        <f>IF(A_remplir!U946&lt;&gt;"",A_remplir!U946,"")</f>
        <v/>
      </c>
      <c r="CN933" s="9" t="str">
        <f>IF(A_remplir!W946&lt;&gt;"",A_remplir!W946,"")</f>
        <v/>
      </c>
      <c r="CO933" s="36" t="str">
        <f t="shared" si="29"/>
        <v/>
      </c>
    </row>
    <row r="934" spans="1:93" x14ac:dyDescent="0.25">
      <c r="A934" s="9"/>
      <c r="B934" s="9"/>
      <c r="C934" s="9"/>
      <c r="D934" s="9"/>
      <c r="E934" s="9"/>
      <c r="F934" s="9" t="str">
        <f>IF(A934&lt;&gt;"",A_remplir!$B$3,"")</f>
        <v/>
      </c>
      <c r="G934" s="9"/>
      <c r="H934" s="9" t="str">
        <f>IFERROR(VLOOKUP(G934,DONNEES!$C$2:$D$4,2,FALSE),"")</f>
        <v/>
      </c>
      <c r="I934" s="9"/>
      <c r="J934" s="9" t="str">
        <f>IFERROR(VLOOKUP(I934,DONNEES!$A$2:$B$4,2,FALSE),"")</f>
        <v/>
      </c>
      <c r="K934" s="9"/>
      <c r="L934" s="9"/>
      <c r="M934" s="9"/>
      <c r="N934" s="9" t="str">
        <f>IF(IF(A_remplir!B947&lt;&gt;0,A_remplir!B947,A_remplir!D947)=0,"",IF(A_remplir!B947&lt;&gt;0,A_remplir!B947,A_remplir!D947))</f>
        <v/>
      </c>
      <c r="O934" s="9"/>
      <c r="P934" s="9"/>
      <c r="Q934" s="9"/>
      <c r="R934" s="9" t="str">
        <f>IF(A_remplir!L947&lt;&gt;0,A_remplir!L947,"")</f>
        <v/>
      </c>
      <c r="S934" s="9" t="str">
        <f t="shared" si="30"/>
        <v/>
      </c>
      <c r="T934" s="9" t="str">
        <f>IF(A_remplir!I947&lt;&gt;0,A_remplir!I947,"")</f>
        <v/>
      </c>
      <c r="U934" s="9"/>
      <c r="V934" s="39" t="str">
        <f>IF(BC934&lt;&gt;"",A_remplir!$B$6,"")</f>
        <v/>
      </c>
      <c r="W934" s="9"/>
      <c r="X934" s="9"/>
      <c r="Y934" s="9"/>
      <c r="Z934" s="9"/>
      <c r="AA934" s="9"/>
      <c r="AB934" s="9"/>
      <c r="AC934" s="9"/>
      <c r="AD934" s="9"/>
      <c r="AE934" s="9"/>
      <c r="AF934" s="9"/>
      <c r="AG934" s="9"/>
      <c r="AH934" s="9" t="str">
        <f>+IFERROR(VLOOKUP(AG934,DONNEES!M$6:$N933,2,0),"")</f>
        <v/>
      </c>
      <c r="AI934" s="9"/>
      <c r="AJ934" s="9" t="str">
        <f>IF(A_remplir!U947&lt;&gt;"",A_remplir!U947,"")</f>
        <v/>
      </c>
      <c r="AK934" s="9"/>
      <c r="AL934" s="9"/>
      <c r="AM934" s="9"/>
      <c r="AN934" s="9"/>
      <c r="AO934" s="9"/>
      <c r="AP934" s="9"/>
      <c r="AQ934" s="9"/>
      <c r="AR934" s="9"/>
      <c r="AS934" s="9"/>
      <c r="AT934" s="9"/>
      <c r="AU934" s="9"/>
      <c r="AV934" s="9"/>
      <c r="AW934" s="9"/>
      <c r="AX934" s="9"/>
      <c r="AY934" s="9"/>
      <c r="AZ934" s="9"/>
      <c r="BA934" s="9"/>
      <c r="BB934" s="9"/>
      <c r="BC934" s="44" t="str">
        <f>IF(AND(AC934&lt;&gt;"",AF934&lt;&gt;""),SUMPRODUCT((A_remplir!A947:A1936=A934)*A_remplir!D947:D1936),"")</f>
        <v/>
      </c>
      <c r="BD934" s="9"/>
      <c r="BE934" s="9"/>
      <c r="BF934" s="9"/>
      <c r="BG934" s="9"/>
      <c r="BH934" s="9"/>
      <c r="BI934" s="9"/>
      <c r="BJ934" s="9"/>
      <c r="BK934" s="9"/>
      <c r="BL934" s="9"/>
      <c r="BM934" s="9"/>
      <c r="BN934" s="9"/>
      <c r="BO934" s="9"/>
      <c r="BP934" s="9"/>
      <c r="BQ934" s="9"/>
      <c r="BR934" s="9"/>
      <c r="BS934" s="9"/>
      <c r="BT934" s="9"/>
      <c r="BU934" s="9"/>
      <c r="BV934" s="9"/>
      <c r="BW934" s="9"/>
      <c r="BX934" s="9"/>
      <c r="BY934" s="9"/>
      <c r="BZ934" s="9"/>
      <c r="CA934" s="9"/>
      <c r="CB934" s="9"/>
      <c r="CC934" s="9"/>
      <c r="CD934" s="9"/>
      <c r="CE934" s="9"/>
      <c r="CF934" s="9"/>
      <c r="CG934" s="9"/>
      <c r="CH934" s="9"/>
      <c r="CI934" s="9"/>
      <c r="CJ934" s="9"/>
      <c r="CK934" s="9"/>
      <c r="CL934" s="9"/>
      <c r="CM934" s="9" t="str">
        <f>IF(A_remplir!U947&lt;&gt;"",A_remplir!U947,"")</f>
        <v/>
      </c>
      <c r="CN934" s="9" t="str">
        <f>IF(A_remplir!W947&lt;&gt;"",A_remplir!W947,"")</f>
        <v/>
      </c>
      <c r="CO934" s="36" t="str">
        <f t="shared" si="29"/>
        <v/>
      </c>
    </row>
    <row r="935" spans="1:93" x14ac:dyDescent="0.25">
      <c r="A935" s="9"/>
      <c r="B935" s="9"/>
      <c r="C935" s="9"/>
      <c r="D935" s="9"/>
      <c r="E935" s="9"/>
      <c r="F935" s="9" t="str">
        <f>IF(A935&lt;&gt;"",A_remplir!$B$3,"")</f>
        <v/>
      </c>
      <c r="G935" s="9"/>
      <c r="H935" s="9" t="str">
        <f>IFERROR(VLOOKUP(G935,DONNEES!$C$2:$D$4,2,FALSE),"")</f>
        <v/>
      </c>
      <c r="I935" s="9"/>
      <c r="J935" s="9" t="str">
        <f>IFERROR(VLOOKUP(I935,DONNEES!$A$2:$B$4,2,FALSE),"")</f>
        <v/>
      </c>
      <c r="K935" s="9"/>
      <c r="L935" s="9"/>
      <c r="M935" s="9"/>
      <c r="N935" s="9" t="str">
        <f>IF(IF(A_remplir!B948&lt;&gt;0,A_remplir!B948,A_remplir!D948)=0,"",IF(A_remplir!B948&lt;&gt;0,A_remplir!B948,A_remplir!D948))</f>
        <v/>
      </c>
      <c r="O935" s="9"/>
      <c r="P935" s="9"/>
      <c r="Q935" s="9"/>
      <c r="R935" s="9" t="str">
        <f>IF(A_remplir!L948&lt;&gt;0,A_remplir!L948,"")</f>
        <v/>
      </c>
      <c r="S935" s="9" t="str">
        <f t="shared" si="30"/>
        <v/>
      </c>
      <c r="T935" s="9" t="str">
        <f>IF(A_remplir!I948&lt;&gt;0,A_remplir!I948,"")</f>
        <v/>
      </c>
      <c r="U935" s="9"/>
      <c r="V935" s="39" t="str">
        <f>IF(BC935&lt;&gt;"",A_remplir!$B$6,"")</f>
        <v/>
      </c>
      <c r="W935" s="9"/>
      <c r="X935" s="9"/>
      <c r="Y935" s="9"/>
      <c r="Z935" s="9"/>
      <c r="AA935" s="9"/>
      <c r="AB935" s="9"/>
      <c r="AC935" s="9"/>
      <c r="AD935" s="9"/>
      <c r="AE935" s="9"/>
      <c r="AF935" s="9"/>
      <c r="AG935" s="9"/>
      <c r="AH935" s="9" t="str">
        <f>+IFERROR(VLOOKUP(AG935,DONNEES!M$6:$N934,2,0),"")</f>
        <v/>
      </c>
      <c r="AI935" s="9"/>
      <c r="AJ935" s="9" t="str">
        <f>IF(A_remplir!U948&lt;&gt;"",A_remplir!U948,"")</f>
        <v/>
      </c>
      <c r="AK935" s="9"/>
      <c r="AL935" s="9"/>
      <c r="AM935" s="9"/>
      <c r="AN935" s="9"/>
      <c r="AO935" s="9"/>
      <c r="AP935" s="9"/>
      <c r="AQ935" s="9"/>
      <c r="AR935" s="9"/>
      <c r="AS935" s="9"/>
      <c r="AT935" s="9"/>
      <c r="AU935" s="9"/>
      <c r="AV935" s="9"/>
      <c r="AW935" s="9"/>
      <c r="AX935" s="9"/>
      <c r="AY935" s="9"/>
      <c r="AZ935" s="9"/>
      <c r="BA935" s="9"/>
      <c r="BB935" s="9"/>
      <c r="BC935" s="44" t="str">
        <f>IF(AND(AC935&lt;&gt;"",AF935&lt;&gt;""),SUMPRODUCT((A_remplir!A948:A1937=A935)*A_remplir!D948:D1937),"")</f>
        <v/>
      </c>
      <c r="BD935" s="9"/>
      <c r="BE935" s="9"/>
      <c r="BF935" s="9"/>
      <c r="BG935" s="9"/>
      <c r="BH935" s="9"/>
      <c r="BI935" s="9"/>
      <c r="BJ935" s="9"/>
      <c r="BK935" s="9"/>
      <c r="BL935" s="9"/>
      <c r="BM935" s="9"/>
      <c r="BN935" s="9"/>
      <c r="BO935" s="9"/>
      <c r="BP935" s="9"/>
      <c r="BQ935" s="9"/>
      <c r="BR935" s="9"/>
      <c r="BS935" s="9"/>
      <c r="BT935" s="9"/>
      <c r="BU935" s="9"/>
      <c r="BV935" s="9"/>
      <c r="BW935" s="9"/>
      <c r="BX935" s="9"/>
      <c r="BY935" s="9"/>
      <c r="BZ935" s="9"/>
      <c r="CA935" s="9"/>
      <c r="CB935" s="9"/>
      <c r="CC935" s="9"/>
      <c r="CD935" s="9"/>
      <c r="CE935" s="9"/>
      <c r="CF935" s="9"/>
      <c r="CG935" s="9"/>
      <c r="CH935" s="9"/>
      <c r="CI935" s="9"/>
      <c r="CJ935" s="9"/>
      <c r="CK935" s="9"/>
      <c r="CL935" s="9"/>
      <c r="CM935" s="9" t="str">
        <f>IF(A_remplir!U948&lt;&gt;"",A_remplir!U948,"")</f>
        <v/>
      </c>
      <c r="CN935" s="9" t="str">
        <f>IF(A_remplir!W948&lt;&gt;"",A_remplir!W948,"")</f>
        <v/>
      </c>
      <c r="CO935" s="36" t="str">
        <f t="shared" si="29"/>
        <v/>
      </c>
    </row>
    <row r="936" spans="1:93" x14ac:dyDescent="0.25">
      <c r="A936" s="9"/>
      <c r="B936" s="9"/>
      <c r="C936" s="9"/>
      <c r="D936" s="9"/>
      <c r="E936" s="9"/>
      <c r="F936" s="9" t="str">
        <f>IF(A936&lt;&gt;"",A_remplir!$B$3,"")</f>
        <v/>
      </c>
      <c r="G936" s="9"/>
      <c r="H936" s="9" t="str">
        <f>IFERROR(VLOOKUP(G936,DONNEES!$C$2:$D$4,2,FALSE),"")</f>
        <v/>
      </c>
      <c r="I936" s="9"/>
      <c r="J936" s="9" t="str">
        <f>IFERROR(VLOOKUP(I936,DONNEES!$A$2:$B$4,2,FALSE),"")</f>
        <v/>
      </c>
      <c r="K936" s="9"/>
      <c r="L936" s="9"/>
      <c r="M936" s="9"/>
      <c r="N936" s="9" t="str">
        <f>IF(IF(A_remplir!B949&lt;&gt;0,A_remplir!B949,A_remplir!D949)=0,"",IF(A_remplir!B949&lt;&gt;0,A_remplir!B949,A_remplir!D949))</f>
        <v/>
      </c>
      <c r="O936" s="9"/>
      <c r="P936" s="9"/>
      <c r="Q936" s="9"/>
      <c r="R936" s="9" t="str">
        <f>IF(A_remplir!L949&lt;&gt;0,A_remplir!L949,"")</f>
        <v/>
      </c>
      <c r="S936" s="9" t="str">
        <f t="shared" si="30"/>
        <v/>
      </c>
      <c r="T936" s="9" t="str">
        <f>IF(A_remplir!I949&lt;&gt;0,A_remplir!I949,"")</f>
        <v/>
      </c>
      <c r="U936" s="9"/>
      <c r="V936" s="39" t="str">
        <f>IF(BC936&lt;&gt;"",A_remplir!$B$6,"")</f>
        <v/>
      </c>
      <c r="W936" s="9"/>
      <c r="X936" s="9"/>
      <c r="Y936" s="9"/>
      <c r="Z936" s="9"/>
      <c r="AA936" s="9"/>
      <c r="AB936" s="9"/>
      <c r="AC936" s="9"/>
      <c r="AD936" s="9"/>
      <c r="AE936" s="9"/>
      <c r="AF936" s="9"/>
      <c r="AG936" s="9"/>
      <c r="AH936" s="9" t="str">
        <f>+IFERROR(VLOOKUP(AG936,DONNEES!M$6:$N935,2,0),"")</f>
        <v/>
      </c>
      <c r="AI936" s="9"/>
      <c r="AJ936" s="9" t="str">
        <f>IF(A_remplir!U949&lt;&gt;"",A_remplir!U949,"")</f>
        <v/>
      </c>
      <c r="AK936" s="9"/>
      <c r="AL936" s="9"/>
      <c r="AM936" s="9"/>
      <c r="AN936" s="9"/>
      <c r="AO936" s="9"/>
      <c r="AP936" s="9"/>
      <c r="AQ936" s="9"/>
      <c r="AR936" s="9"/>
      <c r="AS936" s="9"/>
      <c r="AT936" s="9"/>
      <c r="AU936" s="9"/>
      <c r="AV936" s="9"/>
      <c r="AW936" s="9"/>
      <c r="AX936" s="9"/>
      <c r="AY936" s="9"/>
      <c r="AZ936" s="9"/>
      <c r="BA936" s="9"/>
      <c r="BB936" s="9"/>
      <c r="BC936" s="44" t="str">
        <f>IF(AND(AC936&lt;&gt;"",AF936&lt;&gt;""),SUMPRODUCT((A_remplir!A949:A1938=A936)*A_remplir!D949:D1938),"")</f>
        <v/>
      </c>
      <c r="BD936" s="9"/>
      <c r="BE936" s="9"/>
      <c r="BF936" s="9"/>
      <c r="BG936" s="9"/>
      <c r="BH936" s="9"/>
      <c r="BI936" s="9"/>
      <c r="BJ936" s="9"/>
      <c r="BK936" s="9"/>
      <c r="BL936" s="9"/>
      <c r="BM936" s="9"/>
      <c r="BN936" s="9"/>
      <c r="BO936" s="9"/>
      <c r="BP936" s="9"/>
      <c r="BQ936" s="9"/>
      <c r="BR936" s="9"/>
      <c r="BS936" s="9"/>
      <c r="BT936" s="9"/>
      <c r="BU936" s="9"/>
      <c r="BV936" s="9"/>
      <c r="BW936" s="9"/>
      <c r="BX936" s="9"/>
      <c r="BY936" s="9"/>
      <c r="BZ936" s="9"/>
      <c r="CA936" s="9"/>
      <c r="CB936" s="9"/>
      <c r="CC936" s="9"/>
      <c r="CD936" s="9"/>
      <c r="CE936" s="9"/>
      <c r="CF936" s="9"/>
      <c r="CG936" s="9"/>
      <c r="CH936" s="9"/>
      <c r="CI936" s="9"/>
      <c r="CJ936" s="9"/>
      <c r="CK936" s="9"/>
      <c r="CL936" s="9"/>
      <c r="CM936" s="9" t="str">
        <f>IF(A_remplir!U949&lt;&gt;"",A_remplir!U949,"")</f>
        <v/>
      </c>
      <c r="CN936" s="9" t="str">
        <f>IF(A_remplir!W949&lt;&gt;"",A_remplir!W949,"")</f>
        <v/>
      </c>
      <c r="CO936" s="36" t="str">
        <f t="shared" si="29"/>
        <v/>
      </c>
    </row>
    <row r="937" spans="1:93" x14ac:dyDescent="0.25">
      <c r="A937" s="9"/>
      <c r="B937" s="9"/>
      <c r="C937" s="9"/>
      <c r="D937" s="9"/>
      <c r="E937" s="9"/>
      <c r="F937" s="9" t="str">
        <f>IF(A937&lt;&gt;"",A_remplir!$B$3,"")</f>
        <v/>
      </c>
      <c r="G937" s="9"/>
      <c r="H937" s="9" t="str">
        <f>IFERROR(VLOOKUP(G937,DONNEES!$C$2:$D$4,2,FALSE),"")</f>
        <v/>
      </c>
      <c r="I937" s="9"/>
      <c r="J937" s="9" t="str">
        <f>IFERROR(VLOOKUP(I937,DONNEES!$A$2:$B$4,2,FALSE),"")</f>
        <v/>
      </c>
      <c r="K937" s="9"/>
      <c r="L937" s="9"/>
      <c r="M937" s="9"/>
      <c r="N937" s="9" t="str">
        <f>IF(IF(A_remplir!B950&lt;&gt;0,A_remplir!B950,A_remplir!D950)=0,"",IF(A_remplir!B950&lt;&gt;0,A_remplir!B950,A_remplir!D950))</f>
        <v/>
      </c>
      <c r="O937" s="9"/>
      <c r="P937" s="9"/>
      <c r="Q937" s="9"/>
      <c r="R937" s="9" t="str">
        <f>IF(A_remplir!L950&lt;&gt;0,A_remplir!L950,"")</f>
        <v/>
      </c>
      <c r="S937" s="9" t="str">
        <f t="shared" si="30"/>
        <v/>
      </c>
      <c r="T937" s="9" t="str">
        <f>IF(A_remplir!I950&lt;&gt;0,A_remplir!I950,"")</f>
        <v/>
      </c>
      <c r="U937" s="9"/>
      <c r="V937" s="39" t="str">
        <f>IF(BC937&lt;&gt;"",A_remplir!$B$6,"")</f>
        <v/>
      </c>
      <c r="W937" s="9"/>
      <c r="X937" s="9"/>
      <c r="Y937" s="9"/>
      <c r="Z937" s="9"/>
      <c r="AA937" s="9"/>
      <c r="AB937" s="9"/>
      <c r="AC937" s="9"/>
      <c r="AD937" s="9"/>
      <c r="AE937" s="9"/>
      <c r="AF937" s="9"/>
      <c r="AG937" s="9"/>
      <c r="AH937" s="9" t="str">
        <f>+IFERROR(VLOOKUP(AG937,DONNEES!M$6:$N936,2,0),"")</f>
        <v/>
      </c>
      <c r="AI937" s="9"/>
      <c r="AJ937" s="9" t="str">
        <f>IF(A_remplir!U950&lt;&gt;"",A_remplir!U950,"")</f>
        <v/>
      </c>
      <c r="AK937" s="9"/>
      <c r="AL937" s="9"/>
      <c r="AM937" s="9"/>
      <c r="AN937" s="9"/>
      <c r="AO937" s="9"/>
      <c r="AP937" s="9"/>
      <c r="AQ937" s="9"/>
      <c r="AR937" s="9"/>
      <c r="AS937" s="9"/>
      <c r="AT937" s="9"/>
      <c r="AU937" s="9"/>
      <c r="AV937" s="9"/>
      <c r="AW937" s="9"/>
      <c r="AX937" s="9"/>
      <c r="AY937" s="9"/>
      <c r="AZ937" s="9"/>
      <c r="BA937" s="9"/>
      <c r="BB937" s="9"/>
      <c r="BC937" s="44" t="str">
        <f>IF(AND(AC937&lt;&gt;"",AF937&lt;&gt;""),SUMPRODUCT((A_remplir!A950:A1939=A937)*A_remplir!D950:D1939),"")</f>
        <v/>
      </c>
      <c r="BD937" s="9"/>
      <c r="BE937" s="9"/>
      <c r="BF937" s="9"/>
      <c r="BG937" s="9"/>
      <c r="BH937" s="9"/>
      <c r="BI937" s="9"/>
      <c r="BJ937" s="9"/>
      <c r="BK937" s="9"/>
      <c r="BL937" s="9"/>
      <c r="BM937" s="9"/>
      <c r="BN937" s="9"/>
      <c r="BO937" s="9"/>
      <c r="BP937" s="9"/>
      <c r="BQ937" s="9"/>
      <c r="BR937" s="9"/>
      <c r="BS937" s="9"/>
      <c r="BT937" s="9"/>
      <c r="BU937" s="9"/>
      <c r="BV937" s="9"/>
      <c r="BW937" s="9"/>
      <c r="BX937" s="9"/>
      <c r="BY937" s="9"/>
      <c r="BZ937" s="9"/>
      <c r="CA937" s="9"/>
      <c r="CB937" s="9"/>
      <c r="CC937" s="9"/>
      <c r="CD937" s="9"/>
      <c r="CE937" s="9"/>
      <c r="CF937" s="9"/>
      <c r="CG937" s="9"/>
      <c r="CH937" s="9"/>
      <c r="CI937" s="9"/>
      <c r="CJ937" s="9"/>
      <c r="CK937" s="9"/>
      <c r="CL937" s="9"/>
      <c r="CM937" s="9" t="str">
        <f>IF(A_remplir!U950&lt;&gt;"",A_remplir!U950,"")</f>
        <v/>
      </c>
      <c r="CN937" s="9" t="str">
        <f>IF(A_remplir!W950&lt;&gt;"",A_remplir!W950,"")</f>
        <v/>
      </c>
      <c r="CO937" s="36" t="str">
        <f t="shared" si="29"/>
        <v/>
      </c>
    </row>
    <row r="938" spans="1:93" x14ac:dyDescent="0.25">
      <c r="A938" s="9"/>
      <c r="B938" s="9"/>
      <c r="C938" s="9"/>
      <c r="D938" s="9"/>
      <c r="E938" s="9"/>
      <c r="F938" s="9" t="str">
        <f>IF(A938&lt;&gt;"",A_remplir!$B$3,"")</f>
        <v/>
      </c>
      <c r="G938" s="9"/>
      <c r="H938" s="9" t="str">
        <f>IFERROR(VLOOKUP(G938,DONNEES!$C$2:$D$4,2,FALSE),"")</f>
        <v/>
      </c>
      <c r="I938" s="9"/>
      <c r="J938" s="9" t="str">
        <f>IFERROR(VLOOKUP(I938,DONNEES!$A$2:$B$4,2,FALSE),"")</f>
        <v/>
      </c>
      <c r="K938" s="9"/>
      <c r="L938" s="9"/>
      <c r="M938" s="9"/>
      <c r="N938" s="9" t="str">
        <f>IF(IF(A_remplir!B951&lt;&gt;0,A_remplir!B951,A_remplir!D951)=0,"",IF(A_remplir!B951&lt;&gt;0,A_remplir!B951,A_remplir!D951))</f>
        <v/>
      </c>
      <c r="O938" s="9"/>
      <c r="P938" s="9"/>
      <c r="Q938" s="9"/>
      <c r="R938" s="9" t="str">
        <f>IF(A_remplir!L951&lt;&gt;0,A_remplir!L951,"")</f>
        <v/>
      </c>
      <c r="S938" s="9" t="str">
        <f t="shared" si="30"/>
        <v/>
      </c>
      <c r="T938" s="9" t="str">
        <f>IF(A_remplir!I951&lt;&gt;0,A_remplir!I951,"")</f>
        <v/>
      </c>
      <c r="U938" s="9"/>
      <c r="V938" s="39" t="str">
        <f>IF(BC938&lt;&gt;"",A_remplir!$B$6,"")</f>
        <v/>
      </c>
      <c r="W938" s="9"/>
      <c r="X938" s="9"/>
      <c r="Y938" s="9"/>
      <c r="Z938" s="9"/>
      <c r="AA938" s="9"/>
      <c r="AB938" s="9"/>
      <c r="AC938" s="9"/>
      <c r="AD938" s="9"/>
      <c r="AE938" s="9"/>
      <c r="AF938" s="9"/>
      <c r="AG938" s="9"/>
      <c r="AH938" s="9" t="str">
        <f>+IFERROR(VLOOKUP(AG938,DONNEES!M$6:$N937,2,0),"")</f>
        <v/>
      </c>
      <c r="AI938" s="9"/>
      <c r="AJ938" s="9" t="str">
        <f>IF(A_remplir!U951&lt;&gt;"",A_remplir!U951,"")</f>
        <v/>
      </c>
      <c r="AK938" s="9"/>
      <c r="AL938" s="9"/>
      <c r="AM938" s="9"/>
      <c r="AN938" s="9"/>
      <c r="AO938" s="9"/>
      <c r="AP938" s="9"/>
      <c r="AQ938" s="9"/>
      <c r="AR938" s="9"/>
      <c r="AS938" s="9"/>
      <c r="AT938" s="9"/>
      <c r="AU938" s="9"/>
      <c r="AV938" s="9"/>
      <c r="AW938" s="9"/>
      <c r="AX938" s="9"/>
      <c r="AY938" s="9"/>
      <c r="AZ938" s="9"/>
      <c r="BA938" s="9"/>
      <c r="BB938" s="9"/>
      <c r="BC938" s="44" t="str">
        <f>IF(AND(AC938&lt;&gt;"",AF938&lt;&gt;""),SUMPRODUCT((A_remplir!A951:A1940=A938)*A_remplir!D951:D1940),"")</f>
        <v/>
      </c>
      <c r="BD938" s="9"/>
      <c r="BE938" s="9"/>
      <c r="BF938" s="9"/>
      <c r="BG938" s="9"/>
      <c r="BH938" s="9"/>
      <c r="BI938" s="9"/>
      <c r="BJ938" s="9"/>
      <c r="BK938" s="9"/>
      <c r="BL938" s="9"/>
      <c r="BM938" s="9"/>
      <c r="BN938" s="9"/>
      <c r="BO938" s="9"/>
      <c r="BP938" s="9"/>
      <c r="BQ938" s="9"/>
      <c r="BR938" s="9"/>
      <c r="BS938" s="9"/>
      <c r="BT938" s="9"/>
      <c r="BU938" s="9"/>
      <c r="BV938" s="9"/>
      <c r="BW938" s="9"/>
      <c r="BX938" s="9"/>
      <c r="BY938" s="9"/>
      <c r="BZ938" s="9"/>
      <c r="CA938" s="9"/>
      <c r="CB938" s="9"/>
      <c r="CC938" s="9"/>
      <c r="CD938" s="9"/>
      <c r="CE938" s="9"/>
      <c r="CF938" s="9"/>
      <c r="CG938" s="9"/>
      <c r="CH938" s="9"/>
      <c r="CI938" s="9"/>
      <c r="CJ938" s="9"/>
      <c r="CK938" s="9"/>
      <c r="CL938" s="9"/>
      <c r="CM938" s="9" t="str">
        <f>IF(A_remplir!U951&lt;&gt;"",A_remplir!U951,"")</f>
        <v/>
      </c>
      <c r="CN938" s="9" t="str">
        <f>IF(A_remplir!W951&lt;&gt;"",A_remplir!W951,"")</f>
        <v/>
      </c>
      <c r="CO938" s="36" t="str">
        <f t="shared" si="29"/>
        <v/>
      </c>
    </row>
    <row r="939" spans="1:93" x14ac:dyDescent="0.25">
      <c r="A939" s="9"/>
      <c r="B939" s="9"/>
      <c r="C939" s="9"/>
      <c r="D939" s="9"/>
      <c r="E939" s="9"/>
      <c r="F939" s="9" t="str">
        <f>IF(A939&lt;&gt;"",A_remplir!$B$3,"")</f>
        <v/>
      </c>
      <c r="G939" s="9"/>
      <c r="H939" s="9" t="str">
        <f>IFERROR(VLOOKUP(G939,DONNEES!$C$2:$D$4,2,FALSE),"")</f>
        <v/>
      </c>
      <c r="I939" s="9"/>
      <c r="J939" s="9" t="str">
        <f>IFERROR(VLOOKUP(I939,DONNEES!$A$2:$B$4,2,FALSE),"")</f>
        <v/>
      </c>
      <c r="K939" s="9"/>
      <c r="L939" s="9"/>
      <c r="M939" s="9"/>
      <c r="N939" s="9" t="str">
        <f>IF(IF(A_remplir!B952&lt;&gt;0,A_remplir!B952,A_remplir!D952)=0,"",IF(A_remplir!B952&lt;&gt;0,A_remplir!B952,A_remplir!D952))</f>
        <v/>
      </c>
      <c r="O939" s="9"/>
      <c r="P939" s="9"/>
      <c r="Q939" s="9"/>
      <c r="R939" s="9" t="str">
        <f>IF(A_remplir!L952&lt;&gt;0,A_remplir!L952,"")</f>
        <v/>
      </c>
      <c r="S939" s="9" t="str">
        <f t="shared" si="30"/>
        <v/>
      </c>
      <c r="T939" s="9" t="str">
        <f>IF(A_remplir!I952&lt;&gt;0,A_remplir!I952,"")</f>
        <v/>
      </c>
      <c r="U939" s="9"/>
      <c r="V939" s="39" t="str">
        <f>IF(BC939&lt;&gt;"",A_remplir!$B$6,"")</f>
        <v/>
      </c>
      <c r="W939" s="9"/>
      <c r="X939" s="9"/>
      <c r="Y939" s="9"/>
      <c r="Z939" s="9"/>
      <c r="AA939" s="9"/>
      <c r="AB939" s="9"/>
      <c r="AC939" s="9"/>
      <c r="AD939" s="9"/>
      <c r="AE939" s="9"/>
      <c r="AF939" s="9"/>
      <c r="AG939" s="9"/>
      <c r="AH939" s="9" t="str">
        <f>+IFERROR(VLOOKUP(AG939,DONNEES!M$6:$N938,2,0),"")</f>
        <v/>
      </c>
      <c r="AI939" s="9"/>
      <c r="AJ939" s="9" t="str">
        <f>IF(A_remplir!U952&lt;&gt;"",A_remplir!U952,"")</f>
        <v/>
      </c>
      <c r="AK939" s="9"/>
      <c r="AL939" s="9"/>
      <c r="AM939" s="9"/>
      <c r="AN939" s="9"/>
      <c r="AO939" s="9"/>
      <c r="AP939" s="9"/>
      <c r="AQ939" s="9"/>
      <c r="AR939" s="9"/>
      <c r="AS939" s="9"/>
      <c r="AT939" s="9"/>
      <c r="AU939" s="9"/>
      <c r="AV939" s="9"/>
      <c r="AW939" s="9"/>
      <c r="AX939" s="9"/>
      <c r="AY939" s="9"/>
      <c r="AZ939" s="9"/>
      <c r="BA939" s="9"/>
      <c r="BB939" s="9"/>
      <c r="BC939" s="44" t="str">
        <f>IF(AND(AC939&lt;&gt;"",AF939&lt;&gt;""),SUMPRODUCT((A_remplir!A952:A1941=A939)*A_remplir!D952:D1941),"")</f>
        <v/>
      </c>
      <c r="BD939" s="9"/>
      <c r="BE939" s="9"/>
      <c r="BF939" s="9"/>
      <c r="BG939" s="9"/>
      <c r="BH939" s="9"/>
      <c r="BI939" s="9"/>
      <c r="BJ939" s="9"/>
      <c r="BK939" s="9"/>
      <c r="BL939" s="9"/>
      <c r="BM939" s="9"/>
      <c r="BN939" s="9"/>
      <c r="BO939" s="9"/>
      <c r="BP939" s="9"/>
      <c r="BQ939" s="9"/>
      <c r="BR939" s="9"/>
      <c r="BS939" s="9"/>
      <c r="BT939" s="9"/>
      <c r="BU939" s="9"/>
      <c r="BV939" s="9"/>
      <c r="BW939" s="9"/>
      <c r="BX939" s="9"/>
      <c r="BY939" s="9"/>
      <c r="BZ939" s="9"/>
      <c r="CA939" s="9"/>
      <c r="CB939" s="9"/>
      <c r="CC939" s="9"/>
      <c r="CD939" s="9"/>
      <c r="CE939" s="9"/>
      <c r="CF939" s="9"/>
      <c r="CG939" s="9"/>
      <c r="CH939" s="9"/>
      <c r="CI939" s="9"/>
      <c r="CJ939" s="9"/>
      <c r="CK939" s="9"/>
      <c r="CL939" s="9"/>
      <c r="CM939" s="9" t="str">
        <f>IF(A_remplir!U952&lt;&gt;"",A_remplir!U952,"")</f>
        <v/>
      </c>
      <c r="CN939" s="9" t="str">
        <f>IF(A_remplir!W952&lt;&gt;"",A_remplir!W952,"")</f>
        <v/>
      </c>
      <c r="CO939" s="36" t="str">
        <f t="shared" si="29"/>
        <v/>
      </c>
    </row>
    <row r="940" spans="1:93" x14ac:dyDescent="0.25">
      <c r="A940" s="9"/>
      <c r="B940" s="9"/>
      <c r="C940" s="9"/>
      <c r="D940" s="9"/>
      <c r="E940" s="9"/>
      <c r="F940" s="9" t="str">
        <f>IF(A940&lt;&gt;"",A_remplir!$B$3,"")</f>
        <v/>
      </c>
      <c r="G940" s="9"/>
      <c r="H940" s="9" t="str">
        <f>IFERROR(VLOOKUP(G940,DONNEES!$C$2:$D$4,2,FALSE),"")</f>
        <v/>
      </c>
      <c r="I940" s="9"/>
      <c r="J940" s="9" t="str">
        <f>IFERROR(VLOOKUP(I940,DONNEES!$A$2:$B$4,2,FALSE),"")</f>
        <v/>
      </c>
      <c r="K940" s="9"/>
      <c r="L940" s="9"/>
      <c r="M940" s="9"/>
      <c r="N940" s="9" t="str">
        <f>IF(IF(A_remplir!B953&lt;&gt;0,A_remplir!B953,A_remplir!D953)=0,"",IF(A_remplir!B953&lt;&gt;0,A_remplir!B953,A_remplir!D953))</f>
        <v/>
      </c>
      <c r="O940" s="9"/>
      <c r="P940" s="9"/>
      <c r="Q940" s="9"/>
      <c r="R940" s="9" t="str">
        <f>IF(A_remplir!L953&lt;&gt;0,A_remplir!L953,"")</f>
        <v/>
      </c>
      <c r="S940" s="9" t="str">
        <f t="shared" si="30"/>
        <v/>
      </c>
      <c r="T940" s="9" t="str">
        <f>IF(A_remplir!I953&lt;&gt;0,A_remplir!I953,"")</f>
        <v/>
      </c>
      <c r="U940" s="9"/>
      <c r="V940" s="39" t="str">
        <f>IF(BC940&lt;&gt;"",A_remplir!$B$6,"")</f>
        <v/>
      </c>
      <c r="W940" s="9"/>
      <c r="X940" s="9"/>
      <c r="Y940" s="9"/>
      <c r="Z940" s="9"/>
      <c r="AA940" s="9"/>
      <c r="AB940" s="9"/>
      <c r="AC940" s="9"/>
      <c r="AD940" s="9"/>
      <c r="AE940" s="9"/>
      <c r="AF940" s="9"/>
      <c r="AG940" s="9"/>
      <c r="AH940" s="9" t="str">
        <f>+IFERROR(VLOOKUP(AG940,DONNEES!M$6:$N939,2,0),"")</f>
        <v/>
      </c>
      <c r="AI940" s="9"/>
      <c r="AJ940" s="9" t="str">
        <f>IF(A_remplir!U953&lt;&gt;"",A_remplir!U953,"")</f>
        <v/>
      </c>
      <c r="AK940" s="9"/>
      <c r="AL940" s="9"/>
      <c r="AM940" s="9"/>
      <c r="AN940" s="9"/>
      <c r="AO940" s="9"/>
      <c r="AP940" s="9"/>
      <c r="AQ940" s="9"/>
      <c r="AR940" s="9"/>
      <c r="AS940" s="9"/>
      <c r="AT940" s="9"/>
      <c r="AU940" s="9"/>
      <c r="AV940" s="9"/>
      <c r="AW940" s="9"/>
      <c r="AX940" s="9"/>
      <c r="AY940" s="9"/>
      <c r="AZ940" s="9"/>
      <c r="BA940" s="9"/>
      <c r="BB940" s="9"/>
      <c r="BC940" s="44" t="str">
        <f>IF(AND(AC940&lt;&gt;"",AF940&lt;&gt;""),SUMPRODUCT((A_remplir!A953:A1942=A940)*A_remplir!D953:D1942),"")</f>
        <v/>
      </c>
      <c r="BD940" s="9"/>
      <c r="BE940" s="9"/>
      <c r="BF940" s="9"/>
      <c r="BG940" s="9"/>
      <c r="BH940" s="9"/>
      <c r="BI940" s="9"/>
      <c r="BJ940" s="9"/>
      <c r="BK940" s="9"/>
      <c r="BL940" s="9"/>
      <c r="BM940" s="9"/>
      <c r="BN940" s="9"/>
      <c r="BO940" s="9"/>
      <c r="BP940" s="9"/>
      <c r="BQ940" s="9"/>
      <c r="BR940" s="9"/>
      <c r="BS940" s="9"/>
      <c r="BT940" s="9"/>
      <c r="BU940" s="9"/>
      <c r="BV940" s="9"/>
      <c r="BW940" s="9"/>
      <c r="BX940" s="9"/>
      <c r="BY940" s="9"/>
      <c r="BZ940" s="9"/>
      <c r="CA940" s="9"/>
      <c r="CB940" s="9"/>
      <c r="CC940" s="9"/>
      <c r="CD940" s="9"/>
      <c r="CE940" s="9"/>
      <c r="CF940" s="9"/>
      <c r="CG940" s="9"/>
      <c r="CH940" s="9"/>
      <c r="CI940" s="9"/>
      <c r="CJ940" s="9"/>
      <c r="CK940" s="9"/>
      <c r="CL940" s="9"/>
      <c r="CM940" s="9" t="str">
        <f>IF(A_remplir!U953&lt;&gt;"",A_remplir!U953,"")</f>
        <v/>
      </c>
      <c r="CN940" s="9" t="str">
        <f>IF(A_remplir!W953&lt;&gt;"",A_remplir!W953,"")</f>
        <v/>
      </c>
      <c r="CO940" s="36" t="str">
        <f t="shared" si="29"/>
        <v/>
      </c>
    </row>
    <row r="941" spans="1:93" x14ac:dyDescent="0.25">
      <c r="A941" s="9"/>
      <c r="B941" s="9"/>
      <c r="C941" s="9"/>
      <c r="D941" s="9"/>
      <c r="E941" s="9"/>
      <c r="F941" s="9" t="str">
        <f>IF(A941&lt;&gt;"",A_remplir!$B$3,"")</f>
        <v/>
      </c>
      <c r="G941" s="9"/>
      <c r="H941" s="9" t="str">
        <f>IFERROR(VLOOKUP(G941,DONNEES!$C$2:$D$4,2,FALSE),"")</f>
        <v/>
      </c>
      <c r="I941" s="9"/>
      <c r="J941" s="9" t="str">
        <f>IFERROR(VLOOKUP(I941,DONNEES!$A$2:$B$4,2,FALSE),"")</f>
        <v/>
      </c>
      <c r="K941" s="9"/>
      <c r="L941" s="9"/>
      <c r="M941" s="9"/>
      <c r="N941" s="9" t="str">
        <f>IF(IF(A_remplir!B954&lt;&gt;0,A_remplir!B954,A_remplir!D954)=0,"",IF(A_remplir!B954&lt;&gt;0,A_remplir!B954,A_remplir!D954))</f>
        <v/>
      </c>
      <c r="O941" s="9"/>
      <c r="P941" s="9"/>
      <c r="Q941" s="9"/>
      <c r="R941" s="9" t="str">
        <f>IF(A_remplir!L954&lt;&gt;0,A_remplir!L954,"")</f>
        <v/>
      </c>
      <c r="S941" s="9" t="str">
        <f t="shared" si="30"/>
        <v/>
      </c>
      <c r="T941" s="9" t="str">
        <f>IF(A_remplir!I954&lt;&gt;0,A_remplir!I954,"")</f>
        <v/>
      </c>
      <c r="U941" s="9"/>
      <c r="V941" s="39" t="str">
        <f>IF(BC941&lt;&gt;"",A_remplir!$B$6,"")</f>
        <v/>
      </c>
      <c r="W941" s="9"/>
      <c r="X941" s="9"/>
      <c r="Y941" s="9"/>
      <c r="Z941" s="9"/>
      <c r="AA941" s="9"/>
      <c r="AB941" s="9"/>
      <c r="AC941" s="9"/>
      <c r="AD941" s="9"/>
      <c r="AE941" s="9"/>
      <c r="AF941" s="9"/>
      <c r="AG941" s="9"/>
      <c r="AH941" s="9" t="str">
        <f>+IFERROR(VLOOKUP(AG941,DONNEES!M$6:$N940,2,0),"")</f>
        <v/>
      </c>
      <c r="AI941" s="9"/>
      <c r="AJ941" s="9" t="str">
        <f>IF(A_remplir!U954&lt;&gt;"",A_remplir!U954,"")</f>
        <v/>
      </c>
      <c r="AK941" s="9"/>
      <c r="AL941" s="9"/>
      <c r="AM941" s="9"/>
      <c r="AN941" s="9"/>
      <c r="AO941" s="9"/>
      <c r="AP941" s="9"/>
      <c r="AQ941" s="9"/>
      <c r="AR941" s="9"/>
      <c r="AS941" s="9"/>
      <c r="AT941" s="9"/>
      <c r="AU941" s="9"/>
      <c r="AV941" s="9"/>
      <c r="AW941" s="9"/>
      <c r="AX941" s="9"/>
      <c r="AY941" s="9"/>
      <c r="AZ941" s="9"/>
      <c r="BA941" s="9"/>
      <c r="BB941" s="9"/>
      <c r="BC941" s="44" t="str">
        <f>IF(AND(AC941&lt;&gt;"",AF941&lt;&gt;""),SUMPRODUCT((A_remplir!A954:A1943=A941)*A_remplir!D954:D1943),"")</f>
        <v/>
      </c>
      <c r="BD941" s="9"/>
      <c r="BE941" s="9"/>
      <c r="BF941" s="9"/>
      <c r="BG941" s="9"/>
      <c r="BH941" s="9"/>
      <c r="BI941" s="9"/>
      <c r="BJ941" s="9"/>
      <c r="BK941" s="9"/>
      <c r="BL941" s="9"/>
      <c r="BM941" s="9"/>
      <c r="BN941" s="9"/>
      <c r="BO941" s="9"/>
      <c r="BP941" s="9"/>
      <c r="BQ941" s="9"/>
      <c r="BR941" s="9"/>
      <c r="BS941" s="9"/>
      <c r="BT941" s="9"/>
      <c r="BU941" s="9"/>
      <c r="BV941" s="9"/>
      <c r="BW941" s="9"/>
      <c r="BX941" s="9"/>
      <c r="BY941" s="9"/>
      <c r="BZ941" s="9"/>
      <c r="CA941" s="9"/>
      <c r="CB941" s="9"/>
      <c r="CC941" s="9"/>
      <c r="CD941" s="9"/>
      <c r="CE941" s="9"/>
      <c r="CF941" s="9"/>
      <c r="CG941" s="9"/>
      <c r="CH941" s="9"/>
      <c r="CI941" s="9"/>
      <c r="CJ941" s="9"/>
      <c r="CK941" s="9"/>
      <c r="CL941" s="9"/>
      <c r="CM941" s="9" t="str">
        <f>IF(A_remplir!U954&lt;&gt;"",A_remplir!U954,"")</f>
        <v/>
      </c>
      <c r="CN941" s="9" t="str">
        <f>IF(A_remplir!W954&lt;&gt;"",A_remplir!W954,"")</f>
        <v/>
      </c>
      <c r="CO941" s="36" t="str">
        <f t="shared" si="29"/>
        <v/>
      </c>
    </row>
    <row r="942" spans="1:93" x14ac:dyDescent="0.25">
      <c r="A942" s="9"/>
      <c r="B942" s="9"/>
      <c r="C942" s="9"/>
      <c r="D942" s="9"/>
      <c r="E942" s="9"/>
      <c r="F942" s="9" t="str">
        <f>IF(A942&lt;&gt;"",A_remplir!$B$3,"")</f>
        <v/>
      </c>
      <c r="G942" s="9"/>
      <c r="H942" s="9" t="str">
        <f>IFERROR(VLOOKUP(G942,DONNEES!$C$2:$D$4,2,FALSE),"")</f>
        <v/>
      </c>
      <c r="I942" s="9"/>
      <c r="J942" s="9" t="str">
        <f>IFERROR(VLOOKUP(I942,DONNEES!$A$2:$B$4,2,FALSE),"")</f>
        <v/>
      </c>
      <c r="K942" s="9"/>
      <c r="L942" s="9"/>
      <c r="M942" s="9"/>
      <c r="N942" s="9" t="str">
        <f>IF(IF(A_remplir!B955&lt;&gt;0,A_remplir!B955,A_remplir!D955)=0,"",IF(A_remplir!B955&lt;&gt;0,A_remplir!B955,A_remplir!D955))</f>
        <v/>
      </c>
      <c r="O942" s="9"/>
      <c r="P942" s="9"/>
      <c r="Q942" s="9"/>
      <c r="R942" s="9" t="str">
        <f>IF(A_remplir!L955&lt;&gt;0,A_remplir!L955,"")</f>
        <v/>
      </c>
      <c r="S942" s="9" t="str">
        <f t="shared" si="30"/>
        <v/>
      </c>
      <c r="T942" s="9" t="str">
        <f>IF(A_remplir!I955&lt;&gt;0,A_remplir!I955,"")</f>
        <v/>
      </c>
      <c r="U942" s="9"/>
      <c r="V942" s="39" t="str">
        <f>IF(BC942&lt;&gt;"",A_remplir!$B$6,"")</f>
        <v/>
      </c>
      <c r="W942" s="9"/>
      <c r="X942" s="9"/>
      <c r="Y942" s="9"/>
      <c r="Z942" s="9"/>
      <c r="AA942" s="9"/>
      <c r="AB942" s="9"/>
      <c r="AC942" s="9"/>
      <c r="AD942" s="9"/>
      <c r="AE942" s="9"/>
      <c r="AF942" s="9"/>
      <c r="AG942" s="9"/>
      <c r="AH942" s="9" t="str">
        <f>+IFERROR(VLOOKUP(AG942,DONNEES!M$6:$N941,2,0),"")</f>
        <v/>
      </c>
      <c r="AI942" s="9"/>
      <c r="AJ942" s="9" t="str">
        <f>IF(A_remplir!U955&lt;&gt;"",A_remplir!U955,"")</f>
        <v/>
      </c>
      <c r="AK942" s="9"/>
      <c r="AL942" s="9"/>
      <c r="AM942" s="9"/>
      <c r="AN942" s="9"/>
      <c r="AO942" s="9"/>
      <c r="AP942" s="9"/>
      <c r="AQ942" s="9"/>
      <c r="AR942" s="9"/>
      <c r="AS942" s="9"/>
      <c r="AT942" s="9"/>
      <c r="AU942" s="9"/>
      <c r="AV942" s="9"/>
      <c r="AW942" s="9"/>
      <c r="AX942" s="9"/>
      <c r="AY942" s="9"/>
      <c r="AZ942" s="9"/>
      <c r="BA942" s="9"/>
      <c r="BB942" s="9"/>
      <c r="BC942" s="44" t="str">
        <f>IF(AND(AC942&lt;&gt;"",AF942&lt;&gt;""),SUMPRODUCT((A_remplir!A955:A1944=A942)*A_remplir!D955:D1944),"")</f>
        <v/>
      </c>
      <c r="BD942" s="9"/>
      <c r="BE942" s="9"/>
      <c r="BF942" s="9"/>
      <c r="BG942" s="9"/>
      <c r="BH942" s="9"/>
      <c r="BI942" s="9"/>
      <c r="BJ942" s="9"/>
      <c r="BK942" s="9"/>
      <c r="BL942" s="9"/>
      <c r="BM942" s="9"/>
      <c r="BN942" s="9"/>
      <c r="BO942" s="9"/>
      <c r="BP942" s="9"/>
      <c r="BQ942" s="9"/>
      <c r="BR942" s="9"/>
      <c r="BS942" s="9"/>
      <c r="BT942" s="9"/>
      <c r="BU942" s="9"/>
      <c r="BV942" s="9"/>
      <c r="BW942" s="9"/>
      <c r="BX942" s="9"/>
      <c r="BY942" s="9"/>
      <c r="BZ942" s="9"/>
      <c r="CA942" s="9"/>
      <c r="CB942" s="9"/>
      <c r="CC942" s="9"/>
      <c r="CD942" s="9"/>
      <c r="CE942" s="9"/>
      <c r="CF942" s="9"/>
      <c r="CG942" s="9"/>
      <c r="CH942" s="9"/>
      <c r="CI942" s="9"/>
      <c r="CJ942" s="9"/>
      <c r="CK942" s="9"/>
      <c r="CL942" s="9"/>
      <c r="CM942" s="9" t="str">
        <f>IF(A_remplir!U955&lt;&gt;"",A_remplir!U955,"")</f>
        <v/>
      </c>
      <c r="CN942" s="9" t="str">
        <f>IF(A_remplir!W955&lt;&gt;"",A_remplir!W955,"")</f>
        <v/>
      </c>
      <c r="CO942" s="36" t="str">
        <f t="shared" si="29"/>
        <v/>
      </c>
    </row>
    <row r="943" spans="1:93" x14ac:dyDescent="0.25">
      <c r="A943" s="9"/>
      <c r="B943" s="9"/>
      <c r="C943" s="9"/>
      <c r="D943" s="9"/>
      <c r="E943" s="9"/>
      <c r="F943" s="9" t="str">
        <f>IF(A943&lt;&gt;"",A_remplir!$B$3,"")</f>
        <v/>
      </c>
      <c r="G943" s="9"/>
      <c r="H943" s="9" t="str">
        <f>IFERROR(VLOOKUP(G943,DONNEES!$C$2:$D$4,2,FALSE),"")</f>
        <v/>
      </c>
      <c r="I943" s="9"/>
      <c r="J943" s="9" t="str">
        <f>IFERROR(VLOOKUP(I943,DONNEES!$A$2:$B$4,2,FALSE),"")</f>
        <v/>
      </c>
      <c r="K943" s="9"/>
      <c r="L943" s="9"/>
      <c r="M943" s="9"/>
      <c r="N943" s="9" t="str">
        <f>IF(IF(A_remplir!B956&lt;&gt;0,A_remplir!B956,A_remplir!D956)=0,"",IF(A_remplir!B956&lt;&gt;0,A_remplir!B956,A_remplir!D956))</f>
        <v/>
      </c>
      <c r="O943" s="9"/>
      <c r="P943" s="9"/>
      <c r="Q943" s="9"/>
      <c r="R943" s="9" t="str">
        <f>IF(A_remplir!L956&lt;&gt;0,A_remplir!L956,"")</f>
        <v/>
      </c>
      <c r="S943" s="9" t="str">
        <f t="shared" si="30"/>
        <v/>
      </c>
      <c r="T943" s="9" t="str">
        <f>IF(A_remplir!I956&lt;&gt;0,A_remplir!I956,"")</f>
        <v/>
      </c>
      <c r="U943" s="9"/>
      <c r="V943" s="39" t="str">
        <f>IF(BC943&lt;&gt;"",A_remplir!$B$6,"")</f>
        <v/>
      </c>
      <c r="W943" s="9"/>
      <c r="X943" s="9"/>
      <c r="Y943" s="9"/>
      <c r="Z943" s="9"/>
      <c r="AA943" s="9"/>
      <c r="AB943" s="9"/>
      <c r="AC943" s="9"/>
      <c r="AD943" s="9"/>
      <c r="AE943" s="9"/>
      <c r="AF943" s="9"/>
      <c r="AG943" s="9"/>
      <c r="AH943" s="9" t="str">
        <f>+IFERROR(VLOOKUP(AG943,DONNEES!M$6:$N942,2,0),"")</f>
        <v/>
      </c>
      <c r="AI943" s="9"/>
      <c r="AJ943" s="9" t="str">
        <f>IF(A_remplir!U956&lt;&gt;"",A_remplir!U956,"")</f>
        <v/>
      </c>
      <c r="AK943" s="9"/>
      <c r="AL943" s="9"/>
      <c r="AM943" s="9"/>
      <c r="AN943" s="9"/>
      <c r="AO943" s="9"/>
      <c r="AP943" s="9"/>
      <c r="AQ943" s="9"/>
      <c r="AR943" s="9"/>
      <c r="AS943" s="9"/>
      <c r="AT943" s="9"/>
      <c r="AU943" s="9"/>
      <c r="AV943" s="9"/>
      <c r="AW943" s="9"/>
      <c r="AX943" s="9"/>
      <c r="AY943" s="9"/>
      <c r="AZ943" s="9"/>
      <c r="BA943" s="9"/>
      <c r="BB943" s="9"/>
      <c r="BC943" s="44" t="str">
        <f>IF(AND(AC943&lt;&gt;"",AF943&lt;&gt;""),SUMPRODUCT((A_remplir!A956:A1945=A943)*A_remplir!D956:D1945),"")</f>
        <v/>
      </c>
      <c r="BD943" s="9"/>
      <c r="BE943" s="9"/>
      <c r="BF943" s="9"/>
      <c r="BG943" s="9"/>
      <c r="BH943" s="9"/>
      <c r="BI943" s="9"/>
      <c r="BJ943" s="9"/>
      <c r="BK943" s="9"/>
      <c r="BL943" s="9"/>
      <c r="BM943" s="9"/>
      <c r="BN943" s="9"/>
      <c r="BO943" s="9"/>
      <c r="BP943" s="9"/>
      <c r="BQ943" s="9"/>
      <c r="BR943" s="9"/>
      <c r="BS943" s="9"/>
      <c r="BT943" s="9"/>
      <c r="BU943" s="9"/>
      <c r="BV943" s="9"/>
      <c r="BW943" s="9"/>
      <c r="BX943" s="9"/>
      <c r="BY943" s="9"/>
      <c r="BZ943" s="9"/>
      <c r="CA943" s="9"/>
      <c r="CB943" s="9"/>
      <c r="CC943" s="9"/>
      <c r="CD943" s="9"/>
      <c r="CE943" s="9"/>
      <c r="CF943" s="9"/>
      <c r="CG943" s="9"/>
      <c r="CH943" s="9"/>
      <c r="CI943" s="9"/>
      <c r="CJ943" s="9"/>
      <c r="CK943" s="9"/>
      <c r="CL943" s="9"/>
      <c r="CM943" s="9" t="str">
        <f>IF(A_remplir!U956&lt;&gt;"",A_remplir!U956,"")</f>
        <v/>
      </c>
      <c r="CN943" s="9" t="str">
        <f>IF(A_remplir!W956&lt;&gt;"",A_remplir!W956,"")</f>
        <v/>
      </c>
      <c r="CO943" s="36" t="str">
        <f t="shared" si="29"/>
        <v/>
      </c>
    </row>
    <row r="944" spans="1:93" x14ac:dyDescent="0.25">
      <c r="A944" s="9"/>
      <c r="B944" s="9"/>
      <c r="C944" s="9"/>
      <c r="D944" s="9"/>
      <c r="E944" s="9"/>
      <c r="F944" s="9" t="str">
        <f>IF(A944&lt;&gt;"",A_remplir!$B$3,"")</f>
        <v/>
      </c>
      <c r="G944" s="9"/>
      <c r="H944" s="9" t="str">
        <f>IFERROR(VLOOKUP(G944,DONNEES!$C$2:$D$4,2,FALSE),"")</f>
        <v/>
      </c>
      <c r="I944" s="9"/>
      <c r="J944" s="9" t="str">
        <f>IFERROR(VLOOKUP(I944,DONNEES!$A$2:$B$4,2,FALSE),"")</f>
        <v/>
      </c>
      <c r="K944" s="9"/>
      <c r="L944" s="9"/>
      <c r="M944" s="9"/>
      <c r="N944" s="9" t="str">
        <f>IF(IF(A_remplir!B957&lt;&gt;0,A_remplir!B957,A_remplir!D957)=0,"",IF(A_remplir!B957&lt;&gt;0,A_remplir!B957,A_remplir!D957))</f>
        <v/>
      </c>
      <c r="O944" s="9"/>
      <c r="P944" s="9"/>
      <c r="Q944" s="9"/>
      <c r="R944" s="9" t="str">
        <f>IF(A_remplir!L957&lt;&gt;0,A_remplir!L957,"")</f>
        <v/>
      </c>
      <c r="S944" s="9" t="str">
        <f t="shared" si="30"/>
        <v/>
      </c>
      <c r="T944" s="9" t="str">
        <f>IF(A_remplir!I957&lt;&gt;0,A_remplir!I957,"")</f>
        <v/>
      </c>
      <c r="U944" s="9"/>
      <c r="V944" s="39" t="str">
        <f>IF(BC944&lt;&gt;"",A_remplir!$B$6,"")</f>
        <v/>
      </c>
      <c r="W944" s="9"/>
      <c r="X944" s="9"/>
      <c r="Y944" s="9"/>
      <c r="Z944" s="9"/>
      <c r="AA944" s="9"/>
      <c r="AB944" s="9"/>
      <c r="AC944" s="9"/>
      <c r="AD944" s="9"/>
      <c r="AE944" s="9"/>
      <c r="AF944" s="9"/>
      <c r="AG944" s="9"/>
      <c r="AH944" s="9" t="str">
        <f>+IFERROR(VLOOKUP(AG944,DONNEES!M$6:$N943,2,0),"")</f>
        <v/>
      </c>
      <c r="AI944" s="9"/>
      <c r="AJ944" s="9" t="str">
        <f>IF(A_remplir!U957&lt;&gt;"",A_remplir!U957,"")</f>
        <v/>
      </c>
      <c r="AK944" s="9"/>
      <c r="AL944" s="9"/>
      <c r="AM944" s="9"/>
      <c r="AN944" s="9"/>
      <c r="AO944" s="9"/>
      <c r="AP944" s="9"/>
      <c r="AQ944" s="9"/>
      <c r="AR944" s="9"/>
      <c r="AS944" s="9"/>
      <c r="AT944" s="9"/>
      <c r="AU944" s="9"/>
      <c r="AV944" s="9"/>
      <c r="AW944" s="9"/>
      <c r="AX944" s="9"/>
      <c r="AY944" s="9"/>
      <c r="AZ944" s="9"/>
      <c r="BA944" s="9"/>
      <c r="BB944" s="9"/>
      <c r="BC944" s="44" t="str">
        <f>IF(AND(AC944&lt;&gt;"",AF944&lt;&gt;""),SUMPRODUCT((A_remplir!A957:A1946=A944)*A_remplir!D957:D1946),"")</f>
        <v/>
      </c>
      <c r="BD944" s="9"/>
      <c r="BE944" s="9"/>
      <c r="BF944" s="9"/>
      <c r="BG944" s="9"/>
      <c r="BH944" s="9"/>
      <c r="BI944" s="9"/>
      <c r="BJ944" s="9"/>
      <c r="BK944" s="9"/>
      <c r="BL944" s="9"/>
      <c r="BM944" s="9"/>
      <c r="BN944" s="9"/>
      <c r="BO944" s="9"/>
      <c r="BP944" s="9"/>
      <c r="BQ944" s="9"/>
      <c r="BR944" s="9"/>
      <c r="BS944" s="9"/>
      <c r="BT944" s="9"/>
      <c r="BU944" s="9"/>
      <c r="BV944" s="9"/>
      <c r="BW944" s="9"/>
      <c r="BX944" s="9"/>
      <c r="BY944" s="9"/>
      <c r="BZ944" s="9"/>
      <c r="CA944" s="9"/>
      <c r="CB944" s="9"/>
      <c r="CC944" s="9"/>
      <c r="CD944" s="9"/>
      <c r="CE944" s="9"/>
      <c r="CF944" s="9"/>
      <c r="CG944" s="9"/>
      <c r="CH944" s="9"/>
      <c r="CI944" s="9"/>
      <c r="CJ944" s="9"/>
      <c r="CK944" s="9"/>
      <c r="CL944" s="9"/>
      <c r="CM944" s="9" t="str">
        <f>IF(A_remplir!U957&lt;&gt;"",A_remplir!U957,"")</f>
        <v/>
      </c>
      <c r="CN944" s="9" t="str">
        <f>IF(A_remplir!W957&lt;&gt;"",A_remplir!W957,"")</f>
        <v/>
      </c>
      <c r="CO944" s="36" t="str">
        <f t="shared" si="29"/>
        <v/>
      </c>
    </row>
    <row r="945" spans="1:93" x14ac:dyDescent="0.25">
      <c r="A945" s="9"/>
      <c r="B945" s="9"/>
      <c r="C945" s="9"/>
      <c r="D945" s="9"/>
      <c r="E945" s="9"/>
      <c r="F945" s="9" t="str">
        <f>IF(A945&lt;&gt;"",A_remplir!$B$3,"")</f>
        <v/>
      </c>
      <c r="G945" s="9"/>
      <c r="H945" s="9" t="str">
        <f>IFERROR(VLOOKUP(G945,DONNEES!$C$2:$D$4,2,FALSE),"")</f>
        <v/>
      </c>
      <c r="I945" s="9"/>
      <c r="J945" s="9" t="str">
        <f>IFERROR(VLOOKUP(I945,DONNEES!$A$2:$B$4,2,FALSE),"")</f>
        <v/>
      </c>
      <c r="K945" s="9"/>
      <c r="L945" s="9"/>
      <c r="M945" s="9"/>
      <c r="N945" s="9" t="str">
        <f>IF(IF(A_remplir!B958&lt;&gt;0,A_remplir!B958,A_remplir!D958)=0,"",IF(A_remplir!B958&lt;&gt;0,A_remplir!B958,A_remplir!D958))</f>
        <v/>
      </c>
      <c r="O945" s="9"/>
      <c r="P945" s="9"/>
      <c r="Q945" s="9"/>
      <c r="R945" s="9" t="str">
        <f>IF(A_remplir!L958&lt;&gt;0,A_remplir!L958,"")</f>
        <v/>
      </c>
      <c r="S945" s="9" t="str">
        <f t="shared" si="30"/>
        <v/>
      </c>
      <c r="T945" s="9" t="str">
        <f>IF(A_remplir!I958&lt;&gt;0,A_remplir!I958,"")</f>
        <v/>
      </c>
      <c r="U945" s="9"/>
      <c r="V945" s="39" t="str">
        <f>IF(BC945&lt;&gt;"",A_remplir!$B$6,"")</f>
        <v/>
      </c>
      <c r="W945" s="9"/>
      <c r="X945" s="9"/>
      <c r="Y945" s="9"/>
      <c r="Z945" s="9"/>
      <c r="AA945" s="9"/>
      <c r="AB945" s="9"/>
      <c r="AC945" s="9"/>
      <c r="AD945" s="9"/>
      <c r="AE945" s="9"/>
      <c r="AF945" s="9"/>
      <c r="AG945" s="9"/>
      <c r="AH945" s="9" t="str">
        <f>+IFERROR(VLOOKUP(AG945,DONNEES!M$6:$N944,2,0),"")</f>
        <v/>
      </c>
      <c r="AI945" s="9"/>
      <c r="AJ945" s="9" t="str">
        <f>IF(A_remplir!U958&lt;&gt;"",A_remplir!U958,"")</f>
        <v/>
      </c>
      <c r="AK945" s="9"/>
      <c r="AL945" s="9"/>
      <c r="AM945" s="9"/>
      <c r="AN945" s="9"/>
      <c r="AO945" s="9"/>
      <c r="AP945" s="9"/>
      <c r="AQ945" s="9"/>
      <c r="AR945" s="9"/>
      <c r="AS945" s="9"/>
      <c r="AT945" s="9"/>
      <c r="AU945" s="9"/>
      <c r="AV945" s="9"/>
      <c r="AW945" s="9"/>
      <c r="AX945" s="9"/>
      <c r="AY945" s="9"/>
      <c r="AZ945" s="9"/>
      <c r="BA945" s="9"/>
      <c r="BB945" s="9"/>
      <c r="BC945" s="44" t="str">
        <f>IF(AND(AC945&lt;&gt;"",AF945&lt;&gt;""),SUMPRODUCT((A_remplir!A958:A1947=A945)*A_remplir!D958:D1947),"")</f>
        <v/>
      </c>
      <c r="BD945" s="9"/>
      <c r="BE945" s="9"/>
      <c r="BF945" s="9"/>
      <c r="BG945" s="9"/>
      <c r="BH945" s="9"/>
      <c r="BI945" s="9"/>
      <c r="BJ945" s="9"/>
      <c r="BK945" s="9"/>
      <c r="BL945" s="9"/>
      <c r="BM945" s="9"/>
      <c r="BN945" s="9"/>
      <c r="BO945" s="9"/>
      <c r="BP945" s="9"/>
      <c r="BQ945" s="9"/>
      <c r="BR945" s="9"/>
      <c r="BS945" s="9"/>
      <c r="BT945" s="9"/>
      <c r="BU945" s="9"/>
      <c r="BV945" s="9"/>
      <c r="BW945" s="9"/>
      <c r="BX945" s="9"/>
      <c r="BY945" s="9"/>
      <c r="BZ945" s="9"/>
      <c r="CA945" s="9"/>
      <c r="CB945" s="9"/>
      <c r="CC945" s="9"/>
      <c r="CD945" s="9"/>
      <c r="CE945" s="9"/>
      <c r="CF945" s="9"/>
      <c r="CG945" s="9"/>
      <c r="CH945" s="9"/>
      <c r="CI945" s="9"/>
      <c r="CJ945" s="9"/>
      <c r="CK945" s="9"/>
      <c r="CL945" s="9"/>
      <c r="CM945" s="9" t="str">
        <f>IF(A_remplir!U958&lt;&gt;"",A_remplir!U958,"")</f>
        <v/>
      </c>
      <c r="CN945" s="9" t="str">
        <f>IF(A_remplir!W958&lt;&gt;"",A_remplir!W958,"")</f>
        <v/>
      </c>
      <c r="CO945" s="36" t="str">
        <f t="shared" si="29"/>
        <v/>
      </c>
    </row>
    <row r="946" spans="1:93" x14ac:dyDescent="0.25">
      <c r="A946" s="9"/>
      <c r="B946" s="9"/>
      <c r="C946" s="9"/>
      <c r="D946" s="9"/>
      <c r="E946" s="9"/>
      <c r="F946" s="9" t="str">
        <f>IF(A946&lt;&gt;"",A_remplir!$B$3,"")</f>
        <v/>
      </c>
      <c r="G946" s="9"/>
      <c r="H946" s="9" t="str">
        <f>IFERROR(VLOOKUP(G946,DONNEES!$C$2:$D$4,2,FALSE),"")</f>
        <v/>
      </c>
      <c r="I946" s="9"/>
      <c r="J946" s="9" t="str">
        <f>IFERROR(VLOOKUP(I946,DONNEES!$A$2:$B$4,2,FALSE),"")</f>
        <v/>
      </c>
      <c r="K946" s="9"/>
      <c r="L946" s="9"/>
      <c r="M946" s="9"/>
      <c r="N946" s="9" t="str">
        <f>IF(IF(A_remplir!B959&lt;&gt;0,A_remplir!B959,A_remplir!D959)=0,"",IF(A_remplir!B959&lt;&gt;0,A_remplir!B959,A_remplir!D959))</f>
        <v/>
      </c>
      <c r="O946" s="9"/>
      <c r="P946" s="9"/>
      <c r="Q946" s="9"/>
      <c r="R946" s="9" t="str">
        <f>IF(A_remplir!L959&lt;&gt;0,A_remplir!L959,"")</f>
        <v/>
      </c>
      <c r="S946" s="9" t="str">
        <f t="shared" si="30"/>
        <v/>
      </c>
      <c r="T946" s="9" t="str">
        <f>IF(A_remplir!I959&lt;&gt;0,A_remplir!I959,"")</f>
        <v/>
      </c>
      <c r="U946" s="9"/>
      <c r="V946" s="39" t="str">
        <f>IF(BC946&lt;&gt;"",A_remplir!$B$6,"")</f>
        <v/>
      </c>
      <c r="W946" s="9"/>
      <c r="X946" s="9"/>
      <c r="Y946" s="9"/>
      <c r="Z946" s="9"/>
      <c r="AA946" s="9"/>
      <c r="AB946" s="9"/>
      <c r="AC946" s="9"/>
      <c r="AD946" s="9"/>
      <c r="AE946" s="9"/>
      <c r="AF946" s="9"/>
      <c r="AG946" s="9"/>
      <c r="AH946" s="9" t="str">
        <f>+IFERROR(VLOOKUP(AG946,DONNEES!M$6:$N945,2,0),"")</f>
        <v/>
      </c>
      <c r="AI946" s="9"/>
      <c r="AJ946" s="9" t="str">
        <f>IF(A_remplir!U959&lt;&gt;"",A_remplir!U959,"")</f>
        <v/>
      </c>
      <c r="AK946" s="9"/>
      <c r="AL946" s="9"/>
      <c r="AM946" s="9"/>
      <c r="AN946" s="9"/>
      <c r="AO946" s="9"/>
      <c r="AP946" s="9"/>
      <c r="AQ946" s="9"/>
      <c r="AR946" s="9"/>
      <c r="AS946" s="9"/>
      <c r="AT946" s="9"/>
      <c r="AU946" s="9"/>
      <c r="AV946" s="9"/>
      <c r="AW946" s="9"/>
      <c r="AX946" s="9"/>
      <c r="AY946" s="9"/>
      <c r="AZ946" s="9"/>
      <c r="BA946" s="9"/>
      <c r="BB946" s="9"/>
      <c r="BC946" s="44" t="str">
        <f>IF(AND(AC946&lt;&gt;"",AF946&lt;&gt;""),SUMPRODUCT((A_remplir!A959:A1948=A946)*A_remplir!D959:D1948),"")</f>
        <v/>
      </c>
      <c r="BD946" s="9"/>
      <c r="BE946" s="9"/>
      <c r="BF946" s="9"/>
      <c r="BG946" s="9"/>
      <c r="BH946" s="9"/>
      <c r="BI946" s="9"/>
      <c r="BJ946" s="9"/>
      <c r="BK946" s="9"/>
      <c r="BL946" s="9"/>
      <c r="BM946" s="9"/>
      <c r="BN946" s="9"/>
      <c r="BO946" s="9"/>
      <c r="BP946" s="9"/>
      <c r="BQ946" s="9"/>
      <c r="BR946" s="9"/>
      <c r="BS946" s="9"/>
      <c r="BT946" s="9"/>
      <c r="BU946" s="9"/>
      <c r="BV946" s="9"/>
      <c r="BW946" s="9"/>
      <c r="BX946" s="9"/>
      <c r="BY946" s="9"/>
      <c r="BZ946" s="9"/>
      <c r="CA946" s="9"/>
      <c r="CB946" s="9"/>
      <c r="CC946" s="9"/>
      <c r="CD946" s="9"/>
      <c r="CE946" s="9"/>
      <c r="CF946" s="9"/>
      <c r="CG946" s="9"/>
      <c r="CH946" s="9"/>
      <c r="CI946" s="9"/>
      <c r="CJ946" s="9"/>
      <c r="CK946" s="9"/>
      <c r="CL946" s="9"/>
      <c r="CM946" s="9" t="str">
        <f>IF(A_remplir!U959&lt;&gt;"",A_remplir!U959,"")</f>
        <v/>
      </c>
      <c r="CN946" s="9" t="str">
        <f>IF(A_remplir!W959&lt;&gt;"",A_remplir!W959,"")</f>
        <v/>
      </c>
      <c r="CO946" s="36" t="str">
        <f t="shared" si="29"/>
        <v/>
      </c>
    </row>
    <row r="947" spans="1:93" x14ac:dyDescent="0.25">
      <c r="A947" s="9"/>
      <c r="B947" s="9"/>
      <c r="C947" s="9"/>
      <c r="D947" s="9"/>
      <c r="E947" s="9"/>
      <c r="F947" s="9" t="str">
        <f>IF(A947&lt;&gt;"",A_remplir!$B$3,"")</f>
        <v/>
      </c>
      <c r="G947" s="9"/>
      <c r="H947" s="9" t="str">
        <f>IFERROR(VLOOKUP(G947,DONNEES!$C$2:$D$4,2,FALSE),"")</f>
        <v/>
      </c>
      <c r="I947" s="9"/>
      <c r="J947" s="9" t="str">
        <f>IFERROR(VLOOKUP(I947,DONNEES!$A$2:$B$4,2,FALSE),"")</f>
        <v/>
      </c>
      <c r="K947" s="9"/>
      <c r="L947" s="9"/>
      <c r="M947" s="9"/>
      <c r="N947" s="9" t="str">
        <f>IF(IF(A_remplir!B960&lt;&gt;0,A_remplir!B960,A_remplir!D960)=0,"",IF(A_remplir!B960&lt;&gt;0,A_remplir!B960,A_remplir!D960))</f>
        <v/>
      </c>
      <c r="O947" s="9"/>
      <c r="P947" s="9"/>
      <c r="Q947" s="9"/>
      <c r="R947" s="9" t="str">
        <f>IF(A_remplir!L960&lt;&gt;0,A_remplir!L960,"")</f>
        <v/>
      </c>
      <c r="S947" s="9" t="str">
        <f t="shared" si="30"/>
        <v/>
      </c>
      <c r="T947" s="9" t="str">
        <f>IF(A_remplir!I960&lt;&gt;0,A_remplir!I960,"")</f>
        <v/>
      </c>
      <c r="U947" s="9"/>
      <c r="V947" s="39" t="str">
        <f>IF(BC947&lt;&gt;"",A_remplir!$B$6,"")</f>
        <v/>
      </c>
      <c r="W947" s="9"/>
      <c r="X947" s="9"/>
      <c r="Y947" s="9"/>
      <c r="Z947" s="9"/>
      <c r="AA947" s="9"/>
      <c r="AB947" s="9"/>
      <c r="AC947" s="9"/>
      <c r="AD947" s="9"/>
      <c r="AE947" s="9"/>
      <c r="AF947" s="9"/>
      <c r="AG947" s="9"/>
      <c r="AH947" s="9" t="str">
        <f>+IFERROR(VLOOKUP(AG947,DONNEES!M$6:$N946,2,0),"")</f>
        <v/>
      </c>
      <c r="AI947" s="9"/>
      <c r="AJ947" s="9" t="str">
        <f>IF(A_remplir!U960&lt;&gt;"",A_remplir!U960,"")</f>
        <v/>
      </c>
      <c r="AK947" s="9"/>
      <c r="AL947" s="9"/>
      <c r="AM947" s="9"/>
      <c r="AN947" s="9"/>
      <c r="AO947" s="9"/>
      <c r="AP947" s="9"/>
      <c r="AQ947" s="9"/>
      <c r="AR947" s="9"/>
      <c r="AS947" s="9"/>
      <c r="AT947" s="9"/>
      <c r="AU947" s="9"/>
      <c r="AV947" s="9"/>
      <c r="AW947" s="9"/>
      <c r="AX947" s="9"/>
      <c r="AY947" s="9"/>
      <c r="AZ947" s="9"/>
      <c r="BA947" s="9"/>
      <c r="BB947" s="9"/>
      <c r="BC947" s="44" t="str">
        <f>IF(AND(AC947&lt;&gt;"",AF947&lt;&gt;""),SUMPRODUCT((A_remplir!A960:A1949=A947)*A_remplir!D960:D1949),"")</f>
        <v/>
      </c>
      <c r="BD947" s="9"/>
      <c r="BE947" s="9"/>
      <c r="BF947" s="9"/>
      <c r="BG947" s="9"/>
      <c r="BH947" s="9"/>
      <c r="BI947" s="9"/>
      <c r="BJ947" s="9"/>
      <c r="BK947" s="9"/>
      <c r="BL947" s="9"/>
      <c r="BM947" s="9"/>
      <c r="BN947" s="9"/>
      <c r="BO947" s="9"/>
      <c r="BP947" s="9"/>
      <c r="BQ947" s="9"/>
      <c r="BR947" s="9"/>
      <c r="BS947" s="9"/>
      <c r="BT947" s="9"/>
      <c r="BU947" s="9"/>
      <c r="BV947" s="9"/>
      <c r="BW947" s="9"/>
      <c r="BX947" s="9"/>
      <c r="BY947" s="9"/>
      <c r="BZ947" s="9"/>
      <c r="CA947" s="9"/>
      <c r="CB947" s="9"/>
      <c r="CC947" s="9"/>
      <c r="CD947" s="9"/>
      <c r="CE947" s="9"/>
      <c r="CF947" s="9"/>
      <c r="CG947" s="9"/>
      <c r="CH947" s="9"/>
      <c r="CI947" s="9"/>
      <c r="CJ947" s="9"/>
      <c r="CK947" s="9"/>
      <c r="CL947" s="9"/>
      <c r="CM947" s="9" t="str">
        <f>IF(A_remplir!U960&lt;&gt;"",A_remplir!U960,"")</f>
        <v/>
      </c>
      <c r="CN947" s="9" t="str">
        <f>IF(A_remplir!W960&lt;&gt;"",A_remplir!W960,"")</f>
        <v/>
      </c>
      <c r="CO947" s="36" t="str">
        <f t="shared" si="29"/>
        <v/>
      </c>
    </row>
    <row r="948" spans="1:93" x14ac:dyDescent="0.25">
      <c r="A948" s="9"/>
      <c r="B948" s="9"/>
      <c r="C948" s="9"/>
      <c r="D948" s="9"/>
      <c r="E948" s="9"/>
      <c r="F948" s="9" t="str">
        <f>IF(A948&lt;&gt;"",A_remplir!$B$3,"")</f>
        <v/>
      </c>
      <c r="G948" s="9"/>
      <c r="H948" s="9" t="str">
        <f>IFERROR(VLOOKUP(G948,DONNEES!$C$2:$D$4,2,FALSE),"")</f>
        <v/>
      </c>
      <c r="I948" s="9"/>
      <c r="J948" s="9" t="str">
        <f>IFERROR(VLOOKUP(I948,DONNEES!$A$2:$B$4,2,FALSE),"")</f>
        <v/>
      </c>
      <c r="K948" s="9"/>
      <c r="L948" s="9"/>
      <c r="M948" s="9"/>
      <c r="N948" s="9" t="str">
        <f>IF(IF(A_remplir!B961&lt;&gt;0,A_remplir!B961,A_remplir!D961)=0,"",IF(A_remplir!B961&lt;&gt;0,A_remplir!B961,A_remplir!D961))</f>
        <v/>
      </c>
      <c r="O948" s="9"/>
      <c r="P948" s="9"/>
      <c r="Q948" s="9"/>
      <c r="R948" s="9" t="str">
        <f>IF(A_remplir!L961&lt;&gt;0,A_remplir!L961,"")</f>
        <v/>
      </c>
      <c r="S948" s="9" t="str">
        <f t="shared" si="30"/>
        <v/>
      </c>
      <c r="T948" s="9" t="str">
        <f>IF(A_remplir!I961&lt;&gt;0,A_remplir!I961,"")</f>
        <v/>
      </c>
      <c r="U948" s="9"/>
      <c r="V948" s="39" t="str">
        <f>IF(BC948&lt;&gt;"",A_remplir!$B$6,"")</f>
        <v/>
      </c>
      <c r="W948" s="9"/>
      <c r="X948" s="9"/>
      <c r="Y948" s="9"/>
      <c r="Z948" s="9"/>
      <c r="AA948" s="9"/>
      <c r="AB948" s="9"/>
      <c r="AC948" s="9"/>
      <c r="AD948" s="9"/>
      <c r="AE948" s="9"/>
      <c r="AF948" s="9"/>
      <c r="AG948" s="9"/>
      <c r="AH948" s="9" t="str">
        <f>+IFERROR(VLOOKUP(AG948,DONNEES!M$6:$N947,2,0),"")</f>
        <v/>
      </c>
      <c r="AI948" s="9"/>
      <c r="AJ948" s="9" t="str">
        <f>IF(A_remplir!U961&lt;&gt;"",A_remplir!U961,"")</f>
        <v/>
      </c>
      <c r="AK948" s="9"/>
      <c r="AL948" s="9"/>
      <c r="AM948" s="9"/>
      <c r="AN948" s="9"/>
      <c r="AO948" s="9"/>
      <c r="AP948" s="9"/>
      <c r="AQ948" s="9"/>
      <c r="AR948" s="9"/>
      <c r="AS948" s="9"/>
      <c r="AT948" s="9"/>
      <c r="AU948" s="9"/>
      <c r="AV948" s="9"/>
      <c r="AW948" s="9"/>
      <c r="AX948" s="9"/>
      <c r="AY948" s="9"/>
      <c r="AZ948" s="9"/>
      <c r="BA948" s="9"/>
      <c r="BB948" s="9"/>
      <c r="BC948" s="44" t="str">
        <f>IF(AND(AC948&lt;&gt;"",AF948&lt;&gt;""),SUMPRODUCT((A_remplir!A961:A1950=A948)*A_remplir!D961:D1950),"")</f>
        <v/>
      </c>
      <c r="BD948" s="9"/>
      <c r="BE948" s="9"/>
      <c r="BF948" s="9"/>
      <c r="BG948" s="9"/>
      <c r="BH948" s="9"/>
      <c r="BI948" s="9"/>
      <c r="BJ948" s="9"/>
      <c r="BK948" s="9"/>
      <c r="BL948" s="9"/>
      <c r="BM948" s="9"/>
      <c r="BN948" s="9"/>
      <c r="BO948" s="9"/>
      <c r="BP948" s="9"/>
      <c r="BQ948" s="9"/>
      <c r="BR948" s="9"/>
      <c r="BS948" s="9"/>
      <c r="BT948" s="9"/>
      <c r="BU948" s="9"/>
      <c r="BV948" s="9"/>
      <c r="BW948" s="9"/>
      <c r="BX948" s="9"/>
      <c r="BY948" s="9"/>
      <c r="BZ948" s="9"/>
      <c r="CA948" s="9"/>
      <c r="CB948" s="9"/>
      <c r="CC948" s="9"/>
      <c r="CD948" s="9"/>
      <c r="CE948" s="9"/>
      <c r="CF948" s="9"/>
      <c r="CG948" s="9"/>
      <c r="CH948" s="9"/>
      <c r="CI948" s="9"/>
      <c r="CJ948" s="9"/>
      <c r="CK948" s="9"/>
      <c r="CL948" s="9"/>
      <c r="CM948" s="9" t="str">
        <f>IF(A_remplir!U961&lt;&gt;"",A_remplir!U961,"")</f>
        <v/>
      </c>
      <c r="CN948" s="9" t="str">
        <f>IF(A_remplir!W961&lt;&gt;"",A_remplir!W961,"")</f>
        <v/>
      </c>
      <c r="CO948" s="36" t="str">
        <f t="shared" si="29"/>
        <v/>
      </c>
    </row>
    <row r="949" spans="1:93" x14ac:dyDescent="0.25">
      <c r="A949" s="9"/>
      <c r="B949" s="9"/>
      <c r="C949" s="9"/>
      <c r="D949" s="9"/>
      <c r="E949" s="9"/>
      <c r="F949" s="9" t="str">
        <f>IF(A949&lt;&gt;"",A_remplir!$B$3,"")</f>
        <v/>
      </c>
      <c r="G949" s="9"/>
      <c r="H949" s="9" t="str">
        <f>IFERROR(VLOOKUP(G949,DONNEES!$C$2:$D$4,2,FALSE),"")</f>
        <v/>
      </c>
      <c r="I949" s="9"/>
      <c r="J949" s="9" t="str">
        <f>IFERROR(VLOOKUP(I949,DONNEES!$A$2:$B$4,2,FALSE),"")</f>
        <v/>
      </c>
      <c r="K949" s="9"/>
      <c r="L949" s="9"/>
      <c r="M949" s="9"/>
      <c r="N949" s="9" t="str">
        <f>IF(IF(A_remplir!B962&lt;&gt;0,A_remplir!B962,A_remplir!D962)=0,"",IF(A_remplir!B962&lt;&gt;0,A_remplir!B962,A_remplir!D962))</f>
        <v/>
      </c>
      <c r="O949" s="9"/>
      <c r="P949" s="9"/>
      <c r="Q949" s="9"/>
      <c r="R949" s="9" t="str">
        <f>IF(A_remplir!L962&lt;&gt;0,A_remplir!L962,"")</f>
        <v/>
      </c>
      <c r="S949" s="9" t="str">
        <f t="shared" si="30"/>
        <v/>
      </c>
      <c r="T949" s="9" t="str">
        <f>IF(A_remplir!I962&lt;&gt;0,A_remplir!I962,"")</f>
        <v/>
      </c>
      <c r="U949" s="9"/>
      <c r="V949" s="39" t="str">
        <f>IF(BC949&lt;&gt;"",A_remplir!$B$6,"")</f>
        <v/>
      </c>
      <c r="W949" s="9"/>
      <c r="X949" s="9"/>
      <c r="Y949" s="9"/>
      <c r="Z949" s="9"/>
      <c r="AA949" s="9"/>
      <c r="AB949" s="9"/>
      <c r="AC949" s="9"/>
      <c r="AD949" s="9"/>
      <c r="AE949" s="9"/>
      <c r="AF949" s="9"/>
      <c r="AG949" s="9"/>
      <c r="AH949" s="9" t="str">
        <f>+IFERROR(VLOOKUP(AG949,DONNEES!M$6:$N948,2,0),"")</f>
        <v/>
      </c>
      <c r="AI949" s="9"/>
      <c r="AJ949" s="9" t="str">
        <f>IF(A_remplir!U962&lt;&gt;"",A_remplir!U962,"")</f>
        <v/>
      </c>
      <c r="AK949" s="9"/>
      <c r="AL949" s="9"/>
      <c r="AM949" s="9"/>
      <c r="AN949" s="9"/>
      <c r="AO949" s="9"/>
      <c r="AP949" s="9"/>
      <c r="AQ949" s="9"/>
      <c r="AR949" s="9"/>
      <c r="AS949" s="9"/>
      <c r="AT949" s="9"/>
      <c r="AU949" s="9"/>
      <c r="AV949" s="9"/>
      <c r="AW949" s="9"/>
      <c r="AX949" s="9"/>
      <c r="AY949" s="9"/>
      <c r="AZ949" s="9"/>
      <c r="BA949" s="9"/>
      <c r="BB949" s="9"/>
      <c r="BC949" s="44" t="str">
        <f>IF(AND(AC949&lt;&gt;"",AF949&lt;&gt;""),SUMPRODUCT((A_remplir!A962:A1951=A949)*A_remplir!D962:D1951),"")</f>
        <v/>
      </c>
      <c r="BD949" s="9"/>
      <c r="BE949" s="9"/>
      <c r="BF949" s="9"/>
      <c r="BG949" s="9"/>
      <c r="BH949" s="9"/>
      <c r="BI949" s="9"/>
      <c r="BJ949" s="9"/>
      <c r="BK949" s="9"/>
      <c r="BL949" s="9"/>
      <c r="BM949" s="9"/>
      <c r="BN949" s="9"/>
      <c r="BO949" s="9"/>
      <c r="BP949" s="9"/>
      <c r="BQ949" s="9"/>
      <c r="BR949" s="9"/>
      <c r="BS949" s="9"/>
      <c r="BT949" s="9"/>
      <c r="BU949" s="9"/>
      <c r="BV949" s="9"/>
      <c r="BW949" s="9"/>
      <c r="BX949" s="9"/>
      <c r="BY949" s="9"/>
      <c r="BZ949" s="9"/>
      <c r="CA949" s="9"/>
      <c r="CB949" s="9"/>
      <c r="CC949" s="9"/>
      <c r="CD949" s="9"/>
      <c r="CE949" s="9"/>
      <c r="CF949" s="9"/>
      <c r="CG949" s="9"/>
      <c r="CH949" s="9"/>
      <c r="CI949" s="9"/>
      <c r="CJ949" s="9"/>
      <c r="CK949" s="9"/>
      <c r="CL949" s="9"/>
      <c r="CM949" s="9" t="str">
        <f>IF(A_remplir!U962&lt;&gt;"",A_remplir!U962,"")</f>
        <v/>
      </c>
      <c r="CN949" s="9" t="str">
        <f>IF(A_remplir!W962&lt;&gt;"",A_remplir!W962,"")</f>
        <v/>
      </c>
      <c r="CO949" s="36" t="str">
        <f t="shared" si="29"/>
        <v/>
      </c>
    </row>
    <row r="950" spans="1:93" x14ac:dyDescent="0.25">
      <c r="A950" s="9"/>
      <c r="B950" s="9"/>
      <c r="C950" s="9"/>
      <c r="D950" s="9"/>
      <c r="E950" s="9"/>
      <c r="F950" s="9" t="str">
        <f>IF(A950&lt;&gt;"",A_remplir!$B$3,"")</f>
        <v/>
      </c>
      <c r="G950" s="9"/>
      <c r="H950" s="9" t="str">
        <f>IFERROR(VLOOKUP(G950,DONNEES!$C$2:$D$4,2,FALSE),"")</f>
        <v/>
      </c>
      <c r="I950" s="9"/>
      <c r="J950" s="9" t="str">
        <f>IFERROR(VLOOKUP(I950,DONNEES!$A$2:$B$4,2,FALSE),"")</f>
        <v/>
      </c>
      <c r="K950" s="9"/>
      <c r="L950" s="9"/>
      <c r="M950" s="9"/>
      <c r="N950" s="9" t="str">
        <f>IF(IF(A_remplir!B963&lt;&gt;0,A_remplir!B963,A_remplir!D963)=0,"",IF(A_remplir!B963&lt;&gt;0,A_remplir!B963,A_remplir!D963))</f>
        <v/>
      </c>
      <c r="O950" s="9"/>
      <c r="P950" s="9"/>
      <c r="Q950" s="9"/>
      <c r="R950" s="9" t="str">
        <f>IF(A_remplir!L963&lt;&gt;0,A_remplir!L963,"")</f>
        <v/>
      </c>
      <c r="S950" s="9" t="str">
        <f t="shared" si="30"/>
        <v/>
      </c>
      <c r="T950" s="9" t="str">
        <f>IF(A_remplir!I963&lt;&gt;0,A_remplir!I963,"")</f>
        <v/>
      </c>
      <c r="U950" s="9"/>
      <c r="V950" s="39" t="str">
        <f>IF(BC950&lt;&gt;"",A_remplir!$B$6,"")</f>
        <v/>
      </c>
      <c r="W950" s="9"/>
      <c r="X950" s="9"/>
      <c r="Y950" s="9"/>
      <c r="Z950" s="9"/>
      <c r="AA950" s="9"/>
      <c r="AB950" s="9"/>
      <c r="AC950" s="9"/>
      <c r="AD950" s="9"/>
      <c r="AE950" s="9"/>
      <c r="AF950" s="9"/>
      <c r="AG950" s="9"/>
      <c r="AH950" s="9" t="str">
        <f>+IFERROR(VLOOKUP(AG950,DONNEES!M$6:$N949,2,0),"")</f>
        <v/>
      </c>
      <c r="AI950" s="9"/>
      <c r="AJ950" s="9" t="str">
        <f>IF(A_remplir!U963&lt;&gt;"",A_remplir!U963,"")</f>
        <v/>
      </c>
      <c r="AK950" s="9"/>
      <c r="AL950" s="9"/>
      <c r="AM950" s="9"/>
      <c r="AN950" s="9"/>
      <c r="AO950" s="9"/>
      <c r="AP950" s="9"/>
      <c r="AQ950" s="9"/>
      <c r="AR950" s="9"/>
      <c r="AS950" s="9"/>
      <c r="AT950" s="9"/>
      <c r="AU950" s="9"/>
      <c r="AV950" s="9"/>
      <c r="AW950" s="9"/>
      <c r="AX950" s="9"/>
      <c r="AY950" s="9"/>
      <c r="AZ950" s="9"/>
      <c r="BA950" s="9"/>
      <c r="BB950" s="9"/>
      <c r="BC950" s="44" t="str">
        <f>IF(AND(AC950&lt;&gt;"",AF950&lt;&gt;""),SUMPRODUCT((A_remplir!A963:A1952=A950)*A_remplir!D963:D1952),"")</f>
        <v/>
      </c>
      <c r="BD950" s="9"/>
      <c r="BE950" s="9"/>
      <c r="BF950" s="9"/>
      <c r="BG950" s="9"/>
      <c r="BH950" s="9"/>
      <c r="BI950" s="9"/>
      <c r="BJ950" s="9"/>
      <c r="BK950" s="9"/>
      <c r="BL950" s="9"/>
      <c r="BM950" s="9"/>
      <c r="BN950" s="9"/>
      <c r="BO950" s="9"/>
      <c r="BP950" s="9"/>
      <c r="BQ950" s="9"/>
      <c r="BR950" s="9"/>
      <c r="BS950" s="9"/>
      <c r="BT950" s="9"/>
      <c r="BU950" s="9"/>
      <c r="BV950" s="9"/>
      <c r="BW950" s="9"/>
      <c r="BX950" s="9"/>
      <c r="BY950" s="9"/>
      <c r="BZ950" s="9"/>
      <c r="CA950" s="9"/>
      <c r="CB950" s="9"/>
      <c r="CC950" s="9"/>
      <c r="CD950" s="9"/>
      <c r="CE950" s="9"/>
      <c r="CF950" s="9"/>
      <c r="CG950" s="9"/>
      <c r="CH950" s="9"/>
      <c r="CI950" s="9"/>
      <c r="CJ950" s="9"/>
      <c r="CK950" s="9"/>
      <c r="CL950" s="9"/>
      <c r="CM950" s="9" t="str">
        <f>IF(A_remplir!U963&lt;&gt;"",A_remplir!U963,"")</f>
        <v/>
      </c>
      <c r="CN950" s="9" t="str">
        <f>IF(A_remplir!W963&lt;&gt;"",A_remplir!W963,"")</f>
        <v/>
      </c>
      <c r="CO950" s="36" t="str">
        <f t="shared" si="29"/>
        <v/>
      </c>
    </row>
    <row r="951" spans="1:93" x14ac:dyDescent="0.25">
      <c r="A951" s="9"/>
      <c r="B951" s="9"/>
      <c r="C951" s="9"/>
      <c r="D951" s="9"/>
      <c r="E951" s="9"/>
      <c r="F951" s="9" t="str">
        <f>IF(A951&lt;&gt;"",A_remplir!$B$3,"")</f>
        <v/>
      </c>
      <c r="G951" s="9"/>
      <c r="H951" s="9" t="str">
        <f>IFERROR(VLOOKUP(G951,DONNEES!$C$2:$D$4,2,FALSE),"")</f>
        <v/>
      </c>
      <c r="I951" s="9"/>
      <c r="J951" s="9" t="str">
        <f>IFERROR(VLOOKUP(I951,DONNEES!$A$2:$B$4,2,FALSE),"")</f>
        <v/>
      </c>
      <c r="K951" s="9"/>
      <c r="L951" s="9"/>
      <c r="M951" s="9"/>
      <c r="N951" s="9" t="str">
        <f>IF(IF(A_remplir!B964&lt;&gt;0,A_remplir!B964,A_remplir!D964)=0,"",IF(A_remplir!B964&lt;&gt;0,A_remplir!B964,A_remplir!D964))</f>
        <v/>
      </c>
      <c r="O951" s="9"/>
      <c r="P951" s="9"/>
      <c r="Q951" s="9"/>
      <c r="R951" s="9" t="str">
        <f>IF(A_remplir!L964&lt;&gt;0,A_remplir!L964,"")</f>
        <v/>
      </c>
      <c r="S951" s="9" t="str">
        <f t="shared" si="30"/>
        <v/>
      </c>
      <c r="T951" s="9" t="str">
        <f>IF(A_remplir!I964&lt;&gt;0,A_remplir!I964,"")</f>
        <v/>
      </c>
      <c r="U951" s="9"/>
      <c r="V951" s="39" t="str">
        <f>IF(BC951&lt;&gt;"",A_remplir!$B$6,"")</f>
        <v/>
      </c>
      <c r="W951" s="9"/>
      <c r="X951" s="9"/>
      <c r="Y951" s="9"/>
      <c r="Z951" s="9"/>
      <c r="AA951" s="9"/>
      <c r="AB951" s="9"/>
      <c r="AC951" s="9"/>
      <c r="AD951" s="9"/>
      <c r="AE951" s="9"/>
      <c r="AF951" s="9"/>
      <c r="AG951" s="9"/>
      <c r="AH951" s="9" t="str">
        <f>+IFERROR(VLOOKUP(AG951,DONNEES!M$6:$N950,2,0),"")</f>
        <v/>
      </c>
      <c r="AI951" s="9"/>
      <c r="AJ951" s="9" t="str">
        <f>IF(A_remplir!U964&lt;&gt;"",A_remplir!U964,"")</f>
        <v/>
      </c>
      <c r="AK951" s="9"/>
      <c r="AL951" s="9"/>
      <c r="AM951" s="9"/>
      <c r="AN951" s="9"/>
      <c r="AO951" s="9"/>
      <c r="AP951" s="9"/>
      <c r="AQ951" s="9"/>
      <c r="AR951" s="9"/>
      <c r="AS951" s="9"/>
      <c r="AT951" s="9"/>
      <c r="AU951" s="9"/>
      <c r="AV951" s="9"/>
      <c r="AW951" s="9"/>
      <c r="AX951" s="9"/>
      <c r="AY951" s="9"/>
      <c r="AZ951" s="9"/>
      <c r="BA951" s="9"/>
      <c r="BB951" s="9"/>
      <c r="BC951" s="44" t="str">
        <f>IF(AND(AC951&lt;&gt;"",AF951&lt;&gt;""),SUMPRODUCT((A_remplir!A964:A1953=A951)*A_remplir!D964:D1953),"")</f>
        <v/>
      </c>
      <c r="BD951" s="9"/>
      <c r="BE951" s="9"/>
      <c r="BF951" s="9"/>
      <c r="BG951" s="9"/>
      <c r="BH951" s="9"/>
      <c r="BI951" s="9"/>
      <c r="BJ951" s="9"/>
      <c r="BK951" s="9"/>
      <c r="BL951" s="9"/>
      <c r="BM951" s="9"/>
      <c r="BN951" s="9"/>
      <c r="BO951" s="9"/>
      <c r="BP951" s="9"/>
      <c r="BQ951" s="9"/>
      <c r="BR951" s="9"/>
      <c r="BS951" s="9"/>
      <c r="BT951" s="9"/>
      <c r="BU951" s="9"/>
      <c r="BV951" s="9"/>
      <c r="BW951" s="9"/>
      <c r="BX951" s="9"/>
      <c r="BY951" s="9"/>
      <c r="BZ951" s="9"/>
      <c r="CA951" s="9"/>
      <c r="CB951" s="9"/>
      <c r="CC951" s="9"/>
      <c r="CD951" s="9"/>
      <c r="CE951" s="9"/>
      <c r="CF951" s="9"/>
      <c r="CG951" s="9"/>
      <c r="CH951" s="9"/>
      <c r="CI951" s="9"/>
      <c r="CJ951" s="9"/>
      <c r="CK951" s="9"/>
      <c r="CL951" s="9"/>
      <c r="CM951" s="9" t="str">
        <f>IF(A_remplir!U964&lt;&gt;"",A_remplir!U964,"")</f>
        <v/>
      </c>
      <c r="CN951" s="9" t="str">
        <f>IF(A_remplir!W964&lt;&gt;"",A_remplir!W964,"")</f>
        <v/>
      </c>
      <c r="CO951" s="36" t="str">
        <f t="shared" si="29"/>
        <v/>
      </c>
    </row>
    <row r="952" spans="1:93" x14ac:dyDescent="0.25">
      <c r="A952" s="9"/>
      <c r="B952" s="9"/>
      <c r="C952" s="9"/>
      <c r="D952" s="9"/>
      <c r="E952" s="9"/>
      <c r="F952" s="9" t="str">
        <f>IF(A952&lt;&gt;"",A_remplir!$B$3,"")</f>
        <v/>
      </c>
      <c r="G952" s="9"/>
      <c r="H952" s="9" t="str">
        <f>IFERROR(VLOOKUP(G952,DONNEES!$C$2:$D$4,2,FALSE),"")</f>
        <v/>
      </c>
      <c r="I952" s="9"/>
      <c r="J952" s="9" t="str">
        <f>IFERROR(VLOOKUP(I952,DONNEES!$A$2:$B$4,2,FALSE),"")</f>
        <v/>
      </c>
      <c r="K952" s="9"/>
      <c r="L952" s="9"/>
      <c r="M952" s="9"/>
      <c r="N952" s="9" t="str">
        <f>IF(IF(A_remplir!B965&lt;&gt;0,A_remplir!B965,A_remplir!D965)=0,"",IF(A_remplir!B965&lt;&gt;0,A_remplir!B965,A_remplir!D965))</f>
        <v/>
      </c>
      <c r="O952" s="9"/>
      <c r="P952" s="9"/>
      <c r="Q952" s="9"/>
      <c r="R952" s="9" t="str">
        <f>IF(A_remplir!L965&lt;&gt;0,A_remplir!L965,"")</f>
        <v/>
      </c>
      <c r="S952" s="9" t="str">
        <f t="shared" si="30"/>
        <v/>
      </c>
      <c r="T952" s="9" t="str">
        <f>IF(A_remplir!I965&lt;&gt;0,A_remplir!I965,"")</f>
        <v/>
      </c>
      <c r="U952" s="9"/>
      <c r="V952" s="39" t="str">
        <f>IF(BC952&lt;&gt;"",A_remplir!$B$6,"")</f>
        <v/>
      </c>
      <c r="W952" s="9"/>
      <c r="X952" s="9"/>
      <c r="Y952" s="9"/>
      <c r="Z952" s="9"/>
      <c r="AA952" s="9"/>
      <c r="AB952" s="9"/>
      <c r="AC952" s="9"/>
      <c r="AD952" s="9"/>
      <c r="AE952" s="9"/>
      <c r="AF952" s="9"/>
      <c r="AG952" s="9"/>
      <c r="AH952" s="9" t="str">
        <f>+IFERROR(VLOOKUP(AG952,DONNEES!M$6:$N951,2,0),"")</f>
        <v/>
      </c>
      <c r="AI952" s="9"/>
      <c r="AJ952" s="9" t="str">
        <f>IF(A_remplir!U965&lt;&gt;"",A_remplir!U965,"")</f>
        <v/>
      </c>
      <c r="AK952" s="9"/>
      <c r="AL952" s="9"/>
      <c r="AM952" s="9"/>
      <c r="AN952" s="9"/>
      <c r="AO952" s="9"/>
      <c r="AP952" s="9"/>
      <c r="AQ952" s="9"/>
      <c r="AR952" s="9"/>
      <c r="AS952" s="9"/>
      <c r="AT952" s="9"/>
      <c r="AU952" s="9"/>
      <c r="AV952" s="9"/>
      <c r="AW952" s="9"/>
      <c r="AX952" s="9"/>
      <c r="AY952" s="9"/>
      <c r="AZ952" s="9"/>
      <c r="BA952" s="9"/>
      <c r="BB952" s="9"/>
      <c r="BC952" s="44" t="str">
        <f>IF(AND(AC952&lt;&gt;"",AF952&lt;&gt;""),SUMPRODUCT((A_remplir!A965:A1954=A952)*A_remplir!D965:D1954),"")</f>
        <v/>
      </c>
      <c r="BD952" s="9"/>
      <c r="BE952" s="9"/>
      <c r="BF952" s="9"/>
      <c r="BG952" s="9"/>
      <c r="BH952" s="9"/>
      <c r="BI952" s="9"/>
      <c r="BJ952" s="9"/>
      <c r="BK952" s="9"/>
      <c r="BL952" s="9"/>
      <c r="BM952" s="9"/>
      <c r="BN952" s="9"/>
      <c r="BO952" s="9"/>
      <c r="BP952" s="9"/>
      <c r="BQ952" s="9"/>
      <c r="BR952" s="9"/>
      <c r="BS952" s="9"/>
      <c r="BT952" s="9"/>
      <c r="BU952" s="9"/>
      <c r="BV952" s="9"/>
      <c r="BW952" s="9"/>
      <c r="BX952" s="9"/>
      <c r="BY952" s="9"/>
      <c r="BZ952" s="9"/>
      <c r="CA952" s="9"/>
      <c r="CB952" s="9"/>
      <c r="CC952" s="9"/>
      <c r="CD952" s="9"/>
      <c r="CE952" s="9"/>
      <c r="CF952" s="9"/>
      <c r="CG952" s="9"/>
      <c r="CH952" s="9"/>
      <c r="CI952" s="9"/>
      <c r="CJ952" s="9"/>
      <c r="CK952" s="9"/>
      <c r="CL952" s="9"/>
      <c r="CM952" s="9" t="str">
        <f>IF(A_remplir!U965&lt;&gt;"",A_remplir!U965,"")</f>
        <v/>
      </c>
      <c r="CN952" s="9" t="str">
        <f>IF(A_remplir!W965&lt;&gt;"",A_remplir!W965,"")</f>
        <v/>
      </c>
      <c r="CO952" s="36" t="str">
        <f t="shared" si="29"/>
        <v/>
      </c>
    </row>
    <row r="953" spans="1:93" x14ac:dyDescent="0.25">
      <c r="A953" s="9"/>
      <c r="B953" s="9"/>
      <c r="C953" s="9"/>
      <c r="D953" s="9"/>
      <c r="E953" s="9"/>
      <c r="F953" s="9" t="str">
        <f>IF(A953&lt;&gt;"",A_remplir!$B$3,"")</f>
        <v/>
      </c>
      <c r="G953" s="9"/>
      <c r="H953" s="9" t="str">
        <f>IFERROR(VLOOKUP(G953,DONNEES!$C$2:$D$4,2,FALSE),"")</f>
        <v/>
      </c>
      <c r="I953" s="9"/>
      <c r="J953" s="9" t="str">
        <f>IFERROR(VLOOKUP(I953,DONNEES!$A$2:$B$4,2,FALSE),"")</f>
        <v/>
      </c>
      <c r="K953" s="9"/>
      <c r="L953" s="9"/>
      <c r="M953" s="9"/>
      <c r="N953" s="9" t="str">
        <f>IF(IF(A_remplir!B966&lt;&gt;0,A_remplir!B966,A_remplir!D966)=0,"",IF(A_remplir!B966&lt;&gt;0,A_remplir!B966,A_remplir!D966))</f>
        <v/>
      </c>
      <c r="O953" s="9"/>
      <c r="P953" s="9"/>
      <c r="Q953" s="9"/>
      <c r="R953" s="9" t="str">
        <f>IF(A_remplir!L966&lt;&gt;0,A_remplir!L966,"")</f>
        <v/>
      </c>
      <c r="S953" s="9" t="str">
        <f t="shared" si="30"/>
        <v/>
      </c>
      <c r="T953" s="9" t="str">
        <f>IF(A_remplir!I966&lt;&gt;0,A_remplir!I966,"")</f>
        <v/>
      </c>
      <c r="U953" s="9"/>
      <c r="V953" s="39" t="str">
        <f>IF(BC953&lt;&gt;"",A_remplir!$B$6,"")</f>
        <v/>
      </c>
      <c r="W953" s="9"/>
      <c r="X953" s="9"/>
      <c r="Y953" s="9"/>
      <c r="Z953" s="9"/>
      <c r="AA953" s="9"/>
      <c r="AB953" s="9"/>
      <c r="AC953" s="9"/>
      <c r="AD953" s="9"/>
      <c r="AE953" s="9"/>
      <c r="AF953" s="9"/>
      <c r="AG953" s="9"/>
      <c r="AH953" s="9" t="str">
        <f>+IFERROR(VLOOKUP(AG953,DONNEES!M$6:$N952,2,0),"")</f>
        <v/>
      </c>
      <c r="AI953" s="9"/>
      <c r="AJ953" s="9" t="str">
        <f>IF(A_remplir!U966&lt;&gt;"",A_remplir!U966,"")</f>
        <v/>
      </c>
      <c r="AK953" s="9"/>
      <c r="AL953" s="9"/>
      <c r="AM953" s="9"/>
      <c r="AN953" s="9"/>
      <c r="AO953" s="9"/>
      <c r="AP953" s="9"/>
      <c r="AQ953" s="9"/>
      <c r="AR953" s="9"/>
      <c r="AS953" s="9"/>
      <c r="AT953" s="9"/>
      <c r="AU953" s="9"/>
      <c r="AV953" s="9"/>
      <c r="AW953" s="9"/>
      <c r="AX953" s="9"/>
      <c r="AY953" s="9"/>
      <c r="AZ953" s="9"/>
      <c r="BA953" s="9"/>
      <c r="BB953" s="9"/>
      <c r="BC953" s="44" t="str">
        <f>IF(AND(AC953&lt;&gt;"",AF953&lt;&gt;""),SUMPRODUCT((A_remplir!A966:A1955=A953)*A_remplir!D966:D1955),"")</f>
        <v/>
      </c>
      <c r="BD953" s="9"/>
      <c r="BE953" s="9"/>
      <c r="BF953" s="9"/>
      <c r="BG953" s="9"/>
      <c r="BH953" s="9"/>
      <c r="BI953" s="9"/>
      <c r="BJ953" s="9"/>
      <c r="BK953" s="9"/>
      <c r="BL953" s="9"/>
      <c r="BM953" s="9"/>
      <c r="BN953" s="9"/>
      <c r="BO953" s="9"/>
      <c r="BP953" s="9"/>
      <c r="BQ953" s="9"/>
      <c r="BR953" s="9"/>
      <c r="BS953" s="9"/>
      <c r="BT953" s="9"/>
      <c r="BU953" s="9"/>
      <c r="BV953" s="9"/>
      <c r="BW953" s="9"/>
      <c r="BX953" s="9"/>
      <c r="BY953" s="9"/>
      <c r="BZ953" s="9"/>
      <c r="CA953" s="9"/>
      <c r="CB953" s="9"/>
      <c r="CC953" s="9"/>
      <c r="CD953" s="9"/>
      <c r="CE953" s="9"/>
      <c r="CF953" s="9"/>
      <c r="CG953" s="9"/>
      <c r="CH953" s="9"/>
      <c r="CI953" s="9"/>
      <c r="CJ953" s="9"/>
      <c r="CK953" s="9"/>
      <c r="CL953" s="9"/>
      <c r="CM953" s="9" t="str">
        <f>IF(A_remplir!U966&lt;&gt;"",A_remplir!U966,"")</f>
        <v/>
      </c>
      <c r="CN953" s="9" t="str">
        <f>IF(A_remplir!W966&lt;&gt;"",A_remplir!W966,"")</f>
        <v/>
      </c>
      <c r="CO953" s="36" t="str">
        <f t="shared" si="29"/>
        <v/>
      </c>
    </row>
    <row r="954" spans="1:93" x14ac:dyDescent="0.25">
      <c r="A954" s="9"/>
      <c r="B954" s="9"/>
      <c r="C954" s="9"/>
      <c r="D954" s="9"/>
      <c r="E954" s="9"/>
      <c r="F954" s="9" t="str">
        <f>IF(A954&lt;&gt;"",A_remplir!$B$3,"")</f>
        <v/>
      </c>
      <c r="G954" s="9"/>
      <c r="H954" s="9" t="str">
        <f>IFERROR(VLOOKUP(G954,DONNEES!$C$2:$D$4,2,FALSE),"")</f>
        <v/>
      </c>
      <c r="I954" s="9"/>
      <c r="J954" s="9" t="str">
        <f>IFERROR(VLOOKUP(I954,DONNEES!$A$2:$B$4,2,FALSE),"")</f>
        <v/>
      </c>
      <c r="K954" s="9"/>
      <c r="L954" s="9"/>
      <c r="M954" s="9"/>
      <c r="N954" s="9" t="str">
        <f>IF(IF(A_remplir!B967&lt;&gt;0,A_remplir!B967,A_remplir!D967)=0,"",IF(A_remplir!B967&lt;&gt;0,A_remplir!B967,A_remplir!D967))</f>
        <v/>
      </c>
      <c r="O954" s="9"/>
      <c r="P954" s="9"/>
      <c r="Q954" s="9"/>
      <c r="R954" s="9" t="str">
        <f>IF(A_remplir!L967&lt;&gt;0,A_remplir!L967,"")</f>
        <v/>
      </c>
      <c r="S954" s="9" t="str">
        <f t="shared" si="30"/>
        <v/>
      </c>
      <c r="T954" s="9" t="str">
        <f>IF(A_remplir!I967&lt;&gt;0,A_remplir!I967,"")</f>
        <v/>
      </c>
      <c r="U954" s="9"/>
      <c r="V954" s="39" t="str">
        <f>IF(BC954&lt;&gt;"",A_remplir!$B$6,"")</f>
        <v/>
      </c>
      <c r="W954" s="9"/>
      <c r="X954" s="9"/>
      <c r="Y954" s="9"/>
      <c r="Z954" s="9"/>
      <c r="AA954" s="9"/>
      <c r="AB954" s="9"/>
      <c r="AC954" s="9"/>
      <c r="AD954" s="9"/>
      <c r="AE954" s="9"/>
      <c r="AF954" s="9"/>
      <c r="AG954" s="9"/>
      <c r="AH954" s="9" t="str">
        <f>+IFERROR(VLOOKUP(AG954,DONNEES!M$6:$N953,2,0),"")</f>
        <v/>
      </c>
      <c r="AI954" s="9"/>
      <c r="AJ954" s="9" t="str">
        <f>IF(A_remplir!U967&lt;&gt;"",A_remplir!U967,"")</f>
        <v/>
      </c>
      <c r="AK954" s="9"/>
      <c r="AL954" s="9"/>
      <c r="AM954" s="9"/>
      <c r="AN954" s="9"/>
      <c r="AO954" s="9"/>
      <c r="AP954" s="9"/>
      <c r="AQ954" s="9"/>
      <c r="AR954" s="9"/>
      <c r="AS954" s="9"/>
      <c r="AT954" s="9"/>
      <c r="AU954" s="9"/>
      <c r="AV954" s="9"/>
      <c r="AW954" s="9"/>
      <c r="AX954" s="9"/>
      <c r="AY954" s="9"/>
      <c r="AZ954" s="9"/>
      <c r="BA954" s="9"/>
      <c r="BB954" s="9"/>
      <c r="BC954" s="44" t="str">
        <f>IF(AND(AC954&lt;&gt;"",AF954&lt;&gt;""),SUMPRODUCT((A_remplir!A967:A1956=A954)*A_remplir!D967:D1956),"")</f>
        <v/>
      </c>
      <c r="BD954" s="9"/>
      <c r="BE954" s="9"/>
      <c r="BF954" s="9"/>
      <c r="BG954" s="9"/>
      <c r="BH954" s="9"/>
      <c r="BI954" s="9"/>
      <c r="BJ954" s="9"/>
      <c r="BK954" s="9"/>
      <c r="BL954" s="9"/>
      <c r="BM954" s="9"/>
      <c r="BN954" s="9"/>
      <c r="BO954" s="9"/>
      <c r="BP954" s="9"/>
      <c r="BQ954" s="9"/>
      <c r="BR954" s="9"/>
      <c r="BS954" s="9"/>
      <c r="BT954" s="9"/>
      <c r="BU954" s="9"/>
      <c r="BV954" s="9"/>
      <c r="BW954" s="9"/>
      <c r="BX954" s="9"/>
      <c r="BY954" s="9"/>
      <c r="BZ954" s="9"/>
      <c r="CA954" s="9"/>
      <c r="CB954" s="9"/>
      <c r="CC954" s="9"/>
      <c r="CD954" s="9"/>
      <c r="CE954" s="9"/>
      <c r="CF954" s="9"/>
      <c r="CG954" s="9"/>
      <c r="CH954" s="9"/>
      <c r="CI954" s="9"/>
      <c r="CJ954" s="9"/>
      <c r="CK954" s="9"/>
      <c r="CL954" s="9"/>
      <c r="CM954" s="9" t="str">
        <f>IF(A_remplir!U967&lt;&gt;"",A_remplir!U967,"")</f>
        <v/>
      </c>
      <c r="CN954" s="9" t="str">
        <f>IF(A_remplir!W967&lt;&gt;"",A_remplir!W967,"")</f>
        <v/>
      </c>
      <c r="CO954" s="36" t="str">
        <f t="shared" ref="CO954:CO999" si="31">IF(CM954&lt;&gt;"","01","")</f>
        <v/>
      </c>
    </row>
    <row r="955" spans="1:93" x14ac:dyDescent="0.25">
      <c r="A955" s="9"/>
      <c r="B955" s="9"/>
      <c r="C955" s="9"/>
      <c r="D955" s="9"/>
      <c r="E955" s="9"/>
      <c r="F955" s="9" t="str">
        <f>IF(A955&lt;&gt;"",A_remplir!$B$3,"")</f>
        <v/>
      </c>
      <c r="G955" s="9"/>
      <c r="H955" s="9" t="str">
        <f>IFERROR(VLOOKUP(G955,DONNEES!$C$2:$D$4,2,FALSE),"")</f>
        <v/>
      </c>
      <c r="I955" s="9"/>
      <c r="J955" s="9" t="str">
        <f>IFERROR(VLOOKUP(I955,DONNEES!$A$2:$B$4,2,FALSE),"")</f>
        <v/>
      </c>
      <c r="K955" s="9"/>
      <c r="L955" s="9"/>
      <c r="M955" s="9"/>
      <c r="N955" s="9" t="str">
        <f>IF(IF(A_remplir!B968&lt;&gt;0,A_remplir!B968,A_remplir!D968)=0,"",IF(A_remplir!B968&lt;&gt;0,A_remplir!B968,A_remplir!D968))</f>
        <v/>
      </c>
      <c r="O955" s="9"/>
      <c r="P955" s="9"/>
      <c r="Q955" s="9"/>
      <c r="R955" s="9" t="str">
        <f>IF(A_remplir!L968&lt;&gt;0,A_remplir!L968,"")</f>
        <v/>
      </c>
      <c r="S955" s="9" t="str">
        <f t="shared" si="30"/>
        <v/>
      </c>
      <c r="T955" s="9" t="str">
        <f>IF(A_remplir!I968&lt;&gt;0,A_remplir!I968,"")</f>
        <v/>
      </c>
      <c r="U955" s="9"/>
      <c r="V955" s="39" t="str">
        <f>IF(BC955&lt;&gt;"",A_remplir!$B$6,"")</f>
        <v/>
      </c>
      <c r="W955" s="9"/>
      <c r="X955" s="9"/>
      <c r="Y955" s="9"/>
      <c r="Z955" s="9"/>
      <c r="AA955" s="9"/>
      <c r="AB955" s="9"/>
      <c r="AC955" s="9"/>
      <c r="AD955" s="9"/>
      <c r="AE955" s="9"/>
      <c r="AF955" s="9"/>
      <c r="AG955" s="9"/>
      <c r="AH955" s="9" t="str">
        <f>+IFERROR(VLOOKUP(AG955,DONNEES!M$6:$N954,2,0),"")</f>
        <v/>
      </c>
      <c r="AI955" s="9"/>
      <c r="AJ955" s="9" t="str">
        <f>IF(A_remplir!U968&lt;&gt;"",A_remplir!U968,"")</f>
        <v/>
      </c>
      <c r="AK955" s="9"/>
      <c r="AL955" s="9"/>
      <c r="AM955" s="9"/>
      <c r="AN955" s="9"/>
      <c r="AO955" s="9"/>
      <c r="AP955" s="9"/>
      <c r="AQ955" s="9"/>
      <c r="AR955" s="9"/>
      <c r="AS955" s="9"/>
      <c r="AT955" s="9"/>
      <c r="AU955" s="9"/>
      <c r="AV955" s="9"/>
      <c r="AW955" s="9"/>
      <c r="AX955" s="9"/>
      <c r="AY955" s="9"/>
      <c r="AZ955" s="9"/>
      <c r="BA955" s="9"/>
      <c r="BB955" s="9"/>
      <c r="BC955" s="44" t="str">
        <f>IF(AND(AC955&lt;&gt;"",AF955&lt;&gt;""),SUMPRODUCT((A_remplir!A968:A1957=A955)*A_remplir!D968:D1957),"")</f>
        <v/>
      </c>
      <c r="BD955" s="9"/>
      <c r="BE955" s="9"/>
      <c r="BF955" s="9"/>
      <c r="BG955" s="9"/>
      <c r="BH955" s="9"/>
      <c r="BI955" s="9"/>
      <c r="BJ955" s="9"/>
      <c r="BK955" s="9"/>
      <c r="BL955" s="9"/>
      <c r="BM955" s="9"/>
      <c r="BN955" s="9"/>
      <c r="BO955" s="9"/>
      <c r="BP955" s="9"/>
      <c r="BQ955" s="9"/>
      <c r="BR955" s="9"/>
      <c r="BS955" s="9"/>
      <c r="BT955" s="9"/>
      <c r="BU955" s="9"/>
      <c r="BV955" s="9"/>
      <c r="BW955" s="9"/>
      <c r="BX955" s="9"/>
      <c r="BY955" s="9"/>
      <c r="BZ955" s="9"/>
      <c r="CA955" s="9"/>
      <c r="CB955" s="9"/>
      <c r="CC955" s="9"/>
      <c r="CD955" s="9"/>
      <c r="CE955" s="9"/>
      <c r="CF955" s="9"/>
      <c r="CG955" s="9"/>
      <c r="CH955" s="9"/>
      <c r="CI955" s="9"/>
      <c r="CJ955" s="9"/>
      <c r="CK955" s="9"/>
      <c r="CL955" s="9"/>
      <c r="CM955" s="9" t="str">
        <f>IF(A_remplir!U968&lt;&gt;"",A_remplir!U968,"")</f>
        <v/>
      </c>
      <c r="CN955" s="9" t="str">
        <f>IF(A_remplir!W968&lt;&gt;"",A_remplir!W968,"")</f>
        <v/>
      </c>
      <c r="CO955" s="36" t="str">
        <f t="shared" si="31"/>
        <v/>
      </c>
    </row>
    <row r="956" spans="1:93" x14ac:dyDescent="0.25">
      <c r="A956" s="9"/>
      <c r="B956" s="9"/>
      <c r="C956" s="9"/>
      <c r="D956" s="9"/>
      <c r="E956" s="9"/>
      <c r="F956" s="9" t="str">
        <f>IF(A956&lt;&gt;"",A_remplir!$B$3,"")</f>
        <v/>
      </c>
      <c r="G956" s="9"/>
      <c r="H956" s="9" t="str">
        <f>IFERROR(VLOOKUP(G956,DONNEES!$C$2:$D$4,2,FALSE),"")</f>
        <v/>
      </c>
      <c r="I956" s="9"/>
      <c r="J956" s="9" t="str">
        <f>IFERROR(VLOOKUP(I956,DONNEES!$A$2:$B$4,2,FALSE),"")</f>
        <v/>
      </c>
      <c r="K956" s="9"/>
      <c r="L956" s="9"/>
      <c r="M956" s="9"/>
      <c r="N956" s="9" t="str">
        <f>IF(IF(A_remplir!B969&lt;&gt;0,A_remplir!B969,A_remplir!D969)=0,"",IF(A_remplir!B969&lt;&gt;0,A_remplir!B969,A_remplir!D969))</f>
        <v/>
      </c>
      <c r="O956" s="9"/>
      <c r="P956" s="9"/>
      <c r="Q956" s="9"/>
      <c r="R956" s="9" t="str">
        <f>IF(A_remplir!L969&lt;&gt;0,A_remplir!L969,"")</f>
        <v/>
      </c>
      <c r="S956" s="9" t="str">
        <f t="shared" si="30"/>
        <v/>
      </c>
      <c r="T956" s="9" t="str">
        <f>IF(A_remplir!I969&lt;&gt;0,A_remplir!I969,"")</f>
        <v/>
      </c>
      <c r="U956" s="9"/>
      <c r="V956" s="39" t="str">
        <f>IF(BC956&lt;&gt;"",A_remplir!$B$6,"")</f>
        <v/>
      </c>
      <c r="W956" s="9"/>
      <c r="X956" s="9"/>
      <c r="Y956" s="9"/>
      <c r="Z956" s="9"/>
      <c r="AA956" s="9"/>
      <c r="AB956" s="9"/>
      <c r="AC956" s="9"/>
      <c r="AD956" s="9"/>
      <c r="AE956" s="9"/>
      <c r="AF956" s="9"/>
      <c r="AG956" s="9"/>
      <c r="AH956" s="9" t="str">
        <f>+IFERROR(VLOOKUP(AG956,DONNEES!M$6:$N955,2,0),"")</f>
        <v/>
      </c>
      <c r="AI956" s="9"/>
      <c r="AJ956" s="9" t="str">
        <f>IF(A_remplir!U969&lt;&gt;"",A_remplir!U969,"")</f>
        <v/>
      </c>
      <c r="AK956" s="9"/>
      <c r="AL956" s="9"/>
      <c r="AM956" s="9"/>
      <c r="AN956" s="9"/>
      <c r="AO956" s="9"/>
      <c r="AP956" s="9"/>
      <c r="AQ956" s="9"/>
      <c r="AR956" s="9"/>
      <c r="AS956" s="9"/>
      <c r="AT956" s="9"/>
      <c r="AU956" s="9"/>
      <c r="AV956" s="9"/>
      <c r="AW956" s="9"/>
      <c r="AX956" s="9"/>
      <c r="AY956" s="9"/>
      <c r="AZ956" s="9"/>
      <c r="BA956" s="9"/>
      <c r="BB956" s="9"/>
      <c r="BC956" s="44" t="str">
        <f>IF(AND(AC956&lt;&gt;"",AF956&lt;&gt;""),SUMPRODUCT((A_remplir!A969:A1958=A956)*A_remplir!D969:D1958),"")</f>
        <v/>
      </c>
      <c r="BD956" s="9"/>
      <c r="BE956" s="9"/>
      <c r="BF956" s="9"/>
      <c r="BG956" s="9"/>
      <c r="BH956" s="9"/>
      <c r="BI956" s="9"/>
      <c r="BJ956" s="9"/>
      <c r="BK956" s="9"/>
      <c r="BL956" s="9"/>
      <c r="BM956" s="9"/>
      <c r="BN956" s="9"/>
      <c r="BO956" s="9"/>
      <c r="BP956" s="9"/>
      <c r="BQ956" s="9"/>
      <c r="BR956" s="9"/>
      <c r="BS956" s="9"/>
      <c r="BT956" s="9"/>
      <c r="BU956" s="9"/>
      <c r="BV956" s="9"/>
      <c r="BW956" s="9"/>
      <c r="BX956" s="9"/>
      <c r="BY956" s="9"/>
      <c r="BZ956" s="9"/>
      <c r="CA956" s="9"/>
      <c r="CB956" s="9"/>
      <c r="CC956" s="9"/>
      <c r="CD956" s="9"/>
      <c r="CE956" s="9"/>
      <c r="CF956" s="9"/>
      <c r="CG956" s="9"/>
      <c r="CH956" s="9"/>
      <c r="CI956" s="9"/>
      <c r="CJ956" s="9"/>
      <c r="CK956" s="9"/>
      <c r="CL956" s="9"/>
      <c r="CM956" s="9" t="str">
        <f>IF(A_remplir!U969&lt;&gt;"",A_remplir!U969,"")</f>
        <v/>
      </c>
      <c r="CN956" s="9" t="str">
        <f>IF(A_remplir!W969&lt;&gt;"",A_remplir!W969,"")</f>
        <v/>
      </c>
      <c r="CO956" s="36" t="str">
        <f t="shared" si="31"/>
        <v/>
      </c>
    </row>
    <row r="957" spans="1:93" x14ac:dyDescent="0.25">
      <c r="A957" s="9"/>
      <c r="B957" s="9"/>
      <c r="C957" s="9"/>
      <c r="D957" s="9"/>
      <c r="E957" s="9"/>
      <c r="F957" s="9" t="str">
        <f>IF(A957&lt;&gt;"",A_remplir!$B$3,"")</f>
        <v/>
      </c>
      <c r="G957" s="9"/>
      <c r="H957" s="9" t="str">
        <f>IFERROR(VLOOKUP(G957,DONNEES!$C$2:$D$4,2,FALSE),"")</f>
        <v/>
      </c>
      <c r="I957" s="9"/>
      <c r="J957" s="9" t="str">
        <f>IFERROR(VLOOKUP(I957,DONNEES!$A$2:$B$4,2,FALSE),"")</f>
        <v/>
      </c>
      <c r="K957" s="9"/>
      <c r="L957" s="9"/>
      <c r="M957" s="9"/>
      <c r="N957" s="9" t="str">
        <f>IF(IF(A_remplir!B970&lt;&gt;0,A_remplir!B970,A_remplir!D970)=0,"",IF(A_remplir!B970&lt;&gt;0,A_remplir!B970,A_remplir!D970))</f>
        <v/>
      </c>
      <c r="O957" s="9"/>
      <c r="P957" s="9"/>
      <c r="Q957" s="9"/>
      <c r="R957" s="9" t="str">
        <f>IF(A_remplir!L970&lt;&gt;0,A_remplir!L970,"")</f>
        <v/>
      </c>
      <c r="S957" s="9" t="str">
        <f t="shared" si="30"/>
        <v/>
      </c>
      <c r="T957" s="9" t="str">
        <f>IF(A_remplir!I970&lt;&gt;0,A_remplir!I970,"")</f>
        <v/>
      </c>
      <c r="U957" s="9"/>
      <c r="V957" s="39" t="str">
        <f>IF(BC957&lt;&gt;"",A_remplir!$B$6,"")</f>
        <v/>
      </c>
      <c r="W957" s="9"/>
      <c r="X957" s="9"/>
      <c r="Y957" s="9"/>
      <c r="Z957" s="9"/>
      <c r="AA957" s="9"/>
      <c r="AB957" s="9"/>
      <c r="AC957" s="9"/>
      <c r="AD957" s="9"/>
      <c r="AE957" s="9"/>
      <c r="AF957" s="9"/>
      <c r="AG957" s="9"/>
      <c r="AH957" s="9" t="str">
        <f>+IFERROR(VLOOKUP(AG957,DONNEES!M$6:$N956,2,0),"")</f>
        <v/>
      </c>
      <c r="AI957" s="9"/>
      <c r="AJ957" s="9" t="str">
        <f>IF(A_remplir!U970&lt;&gt;"",A_remplir!U970,"")</f>
        <v/>
      </c>
      <c r="AK957" s="9"/>
      <c r="AL957" s="9"/>
      <c r="AM957" s="9"/>
      <c r="AN957" s="9"/>
      <c r="AO957" s="9"/>
      <c r="AP957" s="9"/>
      <c r="AQ957" s="9"/>
      <c r="AR957" s="9"/>
      <c r="AS957" s="9"/>
      <c r="AT957" s="9"/>
      <c r="AU957" s="9"/>
      <c r="AV957" s="9"/>
      <c r="AW957" s="9"/>
      <c r="AX957" s="9"/>
      <c r="AY957" s="9"/>
      <c r="AZ957" s="9"/>
      <c r="BA957" s="9"/>
      <c r="BB957" s="9"/>
      <c r="BC957" s="44" t="str">
        <f>IF(AND(AC957&lt;&gt;"",AF957&lt;&gt;""),SUMPRODUCT((A_remplir!A970:A1959=A957)*A_remplir!D970:D1959),"")</f>
        <v/>
      </c>
      <c r="BD957" s="9"/>
      <c r="BE957" s="9"/>
      <c r="BF957" s="9"/>
      <c r="BG957" s="9"/>
      <c r="BH957" s="9"/>
      <c r="BI957" s="9"/>
      <c r="BJ957" s="9"/>
      <c r="BK957" s="9"/>
      <c r="BL957" s="9"/>
      <c r="BM957" s="9"/>
      <c r="BN957" s="9"/>
      <c r="BO957" s="9"/>
      <c r="BP957" s="9"/>
      <c r="BQ957" s="9"/>
      <c r="BR957" s="9"/>
      <c r="BS957" s="9"/>
      <c r="BT957" s="9"/>
      <c r="BU957" s="9"/>
      <c r="BV957" s="9"/>
      <c r="BW957" s="9"/>
      <c r="BX957" s="9"/>
      <c r="BY957" s="9"/>
      <c r="BZ957" s="9"/>
      <c r="CA957" s="9"/>
      <c r="CB957" s="9"/>
      <c r="CC957" s="9"/>
      <c r="CD957" s="9"/>
      <c r="CE957" s="9"/>
      <c r="CF957" s="9"/>
      <c r="CG957" s="9"/>
      <c r="CH957" s="9"/>
      <c r="CI957" s="9"/>
      <c r="CJ957" s="9"/>
      <c r="CK957" s="9"/>
      <c r="CL957" s="9"/>
      <c r="CM957" s="9" t="str">
        <f>IF(A_remplir!U970&lt;&gt;"",A_remplir!U970,"")</f>
        <v/>
      </c>
      <c r="CN957" s="9" t="str">
        <f>IF(A_remplir!W970&lt;&gt;"",A_remplir!W970,"")</f>
        <v/>
      </c>
      <c r="CO957" s="36" t="str">
        <f t="shared" si="31"/>
        <v/>
      </c>
    </row>
    <row r="958" spans="1:93" x14ac:dyDescent="0.25">
      <c r="A958" s="9"/>
      <c r="B958" s="9"/>
      <c r="C958" s="9"/>
      <c r="D958" s="9"/>
      <c r="E958" s="9"/>
      <c r="F958" s="9" t="str">
        <f>IF(A958&lt;&gt;"",A_remplir!$B$3,"")</f>
        <v/>
      </c>
      <c r="G958" s="9"/>
      <c r="H958" s="9" t="str">
        <f>IFERROR(VLOOKUP(G958,DONNEES!$C$2:$D$4,2,FALSE),"")</f>
        <v/>
      </c>
      <c r="I958" s="9"/>
      <c r="J958" s="9" t="str">
        <f>IFERROR(VLOOKUP(I958,DONNEES!$A$2:$B$4,2,FALSE),"")</f>
        <v/>
      </c>
      <c r="K958" s="9"/>
      <c r="L958" s="9"/>
      <c r="M958" s="9"/>
      <c r="N958" s="9" t="str">
        <f>IF(IF(A_remplir!B971&lt;&gt;0,A_remplir!B971,A_remplir!D971)=0,"",IF(A_remplir!B971&lt;&gt;0,A_remplir!B971,A_remplir!D971))</f>
        <v/>
      </c>
      <c r="O958" s="9"/>
      <c r="P958" s="9"/>
      <c r="Q958" s="9"/>
      <c r="R958" s="9" t="str">
        <f>IF(A_remplir!L971&lt;&gt;0,A_remplir!L971,"")</f>
        <v/>
      </c>
      <c r="S958" s="9" t="str">
        <f t="shared" si="30"/>
        <v/>
      </c>
      <c r="T958" s="9" t="str">
        <f>IF(A_remplir!I971&lt;&gt;0,A_remplir!I971,"")</f>
        <v/>
      </c>
      <c r="U958" s="9"/>
      <c r="V958" s="39" t="str">
        <f>IF(BC958&lt;&gt;"",A_remplir!$B$6,"")</f>
        <v/>
      </c>
      <c r="W958" s="9"/>
      <c r="X958" s="9"/>
      <c r="Y958" s="9"/>
      <c r="Z958" s="9"/>
      <c r="AA958" s="9"/>
      <c r="AB958" s="9"/>
      <c r="AC958" s="9"/>
      <c r="AD958" s="9"/>
      <c r="AE958" s="9"/>
      <c r="AF958" s="9"/>
      <c r="AG958" s="9"/>
      <c r="AH958" s="9" t="str">
        <f>+IFERROR(VLOOKUP(AG958,DONNEES!M$6:$N957,2,0),"")</f>
        <v/>
      </c>
      <c r="AI958" s="9"/>
      <c r="AJ958" s="9" t="str">
        <f>IF(A_remplir!U971&lt;&gt;"",A_remplir!U971,"")</f>
        <v/>
      </c>
      <c r="AK958" s="9"/>
      <c r="AL958" s="9"/>
      <c r="AM958" s="9"/>
      <c r="AN958" s="9"/>
      <c r="AO958" s="9"/>
      <c r="AP958" s="9"/>
      <c r="AQ958" s="9"/>
      <c r="AR958" s="9"/>
      <c r="AS958" s="9"/>
      <c r="AT958" s="9"/>
      <c r="AU958" s="9"/>
      <c r="AV958" s="9"/>
      <c r="AW958" s="9"/>
      <c r="AX958" s="9"/>
      <c r="AY958" s="9"/>
      <c r="AZ958" s="9"/>
      <c r="BA958" s="9"/>
      <c r="BB958" s="9"/>
      <c r="BC958" s="44" t="str">
        <f>IF(AND(AC958&lt;&gt;"",AF958&lt;&gt;""),SUMPRODUCT((A_remplir!A971:A1960=A958)*A_remplir!D971:D1960),"")</f>
        <v/>
      </c>
      <c r="BD958" s="9"/>
      <c r="BE958" s="9"/>
      <c r="BF958" s="9"/>
      <c r="BG958" s="9"/>
      <c r="BH958" s="9"/>
      <c r="BI958" s="9"/>
      <c r="BJ958" s="9"/>
      <c r="BK958" s="9"/>
      <c r="BL958" s="9"/>
      <c r="BM958" s="9"/>
      <c r="BN958" s="9"/>
      <c r="BO958" s="9"/>
      <c r="BP958" s="9"/>
      <c r="BQ958" s="9"/>
      <c r="BR958" s="9"/>
      <c r="BS958" s="9"/>
      <c r="BT958" s="9"/>
      <c r="BU958" s="9"/>
      <c r="BV958" s="9"/>
      <c r="BW958" s="9"/>
      <c r="BX958" s="9"/>
      <c r="BY958" s="9"/>
      <c r="BZ958" s="9"/>
      <c r="CA958" s="9"/>
      <c r="CB958" s="9"/>
      <c r="CC958" s="9"/>
      <c r="CD958" s="9"/>
      <c r="CE958" s="9"/>
      <c r="CF958" s="9"/>
      <c r="CG958" s="9"/>
      <c r="CH958" s="9"/>
      <c r="CI958" s="9"/>
      <c r="CJ958" s="9"/>
      <c r="CK958" s="9"/>
      <c r="CL958" s="9"/>
      <c r="CM958" s="9" t="str">
        <f>IF(A_remplir!U971&lt;&gt;"",A_remplir!U971,"")</f>
        <v/>
      </c>
      <c r="CN958" s="9" t="str">
        <f>IF(A_remplir!W971&lt;&gt;"",A_remplir!W971,"")</f>
        <v/>
      </c>
      <c r="CO958" s="36" t="str">
        <f t="shared" si="31"/>
        <v/>
      </c>
    </row>
    <row r="959" spans="1:93" x14ac:dyDescent="0.25">
      <c r="A959" s="9"/>
      <c r="B959" s="9"/>
      <c r="C959" s="9"/>
      <c r="D959" s="9"/>
      <c r="E959" s="9"/>
      <c r="F959" s="9" t="str">
        <f>IF(A959&lt;&gt;"",A_remplir!$B$3,"")</f>
        <v/>
      </c>
      <c r="G959" s="9"/>
      <c r="H959" s="9" t="str">
        <f>IFERROR(VLOOKUP(G959,DONNEES!$C$2:$D$4,2,FALSE),"")</f>
        <v/>
      </c>
      <c r="I959" s="9"/>
      <c r="J959" s="9" t="str">
        <f>IFERROR(VLOOKUP(I959,DONNEES!$A$2:$B$4,2,FALSE),"")</f>
        <v/>
      </c>
      <c r="K959" s="9"/>
      <c r="L959" s="9"/>
      <c r="M959" s="9"/>
      <c r="N959" s="9" t="str">
        <f>IF(IF(A_remplir!B972&lt;&gt;0,A_remplir!B972,A_remplir!D972)=0,"",IF(A_remplir!B972&lt;&gt;0,A_remplir!B972,A_remplir!D972))</f>
        <v/>
      </c>
      <c r="O959" s="9"/>
      <c r="P959" s="9"/>
      <c r="Q959" s="9"/>
      <c r="R959" s="9" t="str">
        <f>IF(A_remplir!L972&lt;&gt;0,A_remplir!L972,"")</f>
        <v/>
      </c>
      <c r="S959" s="9" t="str">
        <f t="shared" si="30"/>
        <v/>
      </c>
      <c r="T959" s="9" t="str">
        <f>IF(A_remplir!I972&lt;&gt;0,A_remplir!I972,"")</f>
        <v/>
      </c>
      <c r="U959" s="9"/>
      <c r="V959" s="39" t="str">
        <f>IF(BC959&lt;&gt;"",A_remplir!$B$6,"")</f>
        <v/>
      </c>
      <c r="W959" s="9"/>
      <c r="X959" s="9"/>
      <c r="Y959" s="9"/>
      <c r="Z959" s="9"/>
      <c r="AA959" s="9"/>
      <c r="AB959" s="9"/>
      <c r="AC959" s="9"/>
      <c r="AD959" s="9"/>
      <c r="AE959" s="9"/>
      <c r="AF959" s="9"/>
      <c r="AG959" s="9"/>
      <c r="AH959" s="9" t="str">
        <f>+IFERROR(VLOOKUP(AG959,DONNEES!M$6:$N958,2,0),"")</f>
        <v/>
      </c>
      <c r="AI959" s="9"/>
      <c r="AJ959" s="9" t="str">
        <f>IF(A_remplir!U972&lt;&gt;"",A_remplir!U972,"")</f>
        <v/>
      </c>
      <c r="AK959" s="9"/>
      <c r="AL959" s="9"/>
      <c r="AM959" s="9"/>
      <c r="AN959" s="9"/>
      <c r="AO959" s="9"/>
      <c r="AP959" s="9"/>
      <c r="AQ959" s="9"/>
      <c r="AR959" s="9"/>
      <c r="AS959" s="9"/>
      <c r="AT959" s="9"/>
      <c r="AU959" s="9"/>
      <c r="AV959" s="9"/>
      <c r="AW959" s="9"/>
      <c r="AX959" s="9"/>
      <c r="AY959" s="9"/>
      <c r="AZ959" s="9"/>
      <c r="BA959" s="9"/>
      <c r="BB959" s="9"/>
      <c r="BC959" s="44" t="str">
        <f>IF(AND(AC959&lt;&gt;"",AF959&lt;&gt;""),SUMPRODUCT((A_remplir!A972:A1961=A959)*A_remplir!D972:D1961),"")</f>
        <v/>
      </c>
      <c r="BD959" s="9"/>
      <c r="BE959" s="9"/>
      <c r="BF959" s="9"/>
      <c r="BG959" s="9"/>
      <c r="BH959" s="9"/>
      <c r="BI959" s="9"/>
      <c r="BJ959" s="9"/>
      <c r="BK959" s="9"/>
      <c r="BL959" s="9"/>
      <c r="BM959" s="9"/>
      <c r="BN959" s="9"/>
      <c r="BO959" s="9"/>
      <c r="BP959" s="9"/>
      <c r="BQ959" s="9"/>
      <c r="BR959" s="9"/>
      <c r="BS959" s="9"/>
      <c r="BT959" s="9"/>
      <c r="BU959" s="9"/>
      <c r="BV959" s="9"/>
      <c r="BW959" s="9"/>
      <c r="BX959" s="9"/>
      <c r="BY959" s="9"/>
      <c r="BZ959" s="9"/>
      <c r="CA959" s="9"/>
      <c r="CB959" s="9"/>
      <c r="CC959" s="9"/>
      <c r="CD959" s="9"/>
      <c r="CE959" s="9"/>
      <c r="CF959" s="9"/>
      <c r="CG959" s="9"/>
      <c r="CH959" s="9"/>
      <c r="CI959" s="9"/>
      <c r="CJ959" s="9"/>
      <c r="CK959" s="9"/>
      <c r="CL959" s="9"/>
      <c r="CM959" s="9" t="str">
        <f>IF(A_remplir!U972&lt;&gt;"",A_remplir!U972,"")</f>
        <v/>
      </c>
      <c r="CN959" s="9" t="str">
        <f>IF(A_remplir!W972&lt;&gt;"",A_remplir!W972,"")</f>
        <v/>
      </c>
      <c r="CO959" s="36" t="str">
        <f t="shared" si="31"/>
        <v/>
      </c>
    </row>
    <row r="960" spans="1:93" x14ac:dyDescent="0.25">
      <c r="A960" s="9"/>
      <c r="B960" s="9"/>
      <c r="C960" s="9"/>
      <c r="D960" s="9"/>
      <c r="E960" s="9"/>
      <c r="F960" s="9" t="str">
        <f>IF(A960&lt;&gt;"",A_remplir!$B$3,"")</f>
        <v/>
      </c>
      <c r="G960" s="9"/>
      <c r="H960" s="9" t="str">
        <f>IFERROR(VLOOKUP(G960,DONNEES!$C$2:$D$4,2,FALSE),"")</f>
        <v/>
      </c>
      <c r="I960" s="9"/>
      <c r="J960" s="9" t="str">
        <f>IFERROR(VLOOKUP(I960,DONNEES!$A$2:$B$4,2,FALSE),"")</f>
        <v/>
      </c>
      <c r="K960" s="9"/>
      <c r="L960" s="9"/>
      <c r="M960" s="9"/>
      <c r="N960" s="9" t="str">
        <f>IF(IF(A_remplir!B973&lt;&gt;0,A_remplir!B973,A_remplir!D973)=0,"",IF(A_remplir!B973&lt;&gt;0,A_remplir!B973,A_remplir!D973))</f>
        <v/>
      </c>
      <c r="O960" s="9"/>
      <c r="P960" s="9"/>
      <c r="Q960" s="9"/>
      <c r="R960" s="9" t="str">
        <f>IF(A_remplir!L973&lt;&gt;0,A_remplir!L973,"")</f>
        <v/>
      </c>
      <c r="S960" s="9" t="str">
        <f t="shared" si="30"/>
        <v/>
      </c>
      <c r="T960" s="9" t="str">
        <f>IF(A_remplir!I973&lt;&gt;0,A_remplir!I973,"")</f>
        <v/>
      </c>
      <c r="U960" s="9"/>
      <c r="V960" s="39" t="str">
        <f>IF(BC960&lt;&gt;"",A_remplir!$B$6,"")</f>
        <v/>
      </c>
      <c r="W960" s="9"/>
      <c r="X960" s="9"/>
      <c r="Y960" s="9"/>
      <c r="Z960" s="9"/>
      <c r="AA960" s="9"/>
      <c r="AB960" s="9"/>
      <c r="AC960" s="9"/>
      <c r="AD960" s="9"/>
      <c r="AE960" s="9"/>
      <c r="AF960" s="9"/>
      <c r="AG960" s="9"/>
      <c r="AH960" s="9" t="str">
        <f>+IFERROR(VLOOKUP(AG960,DONNEES!M$6:$N959,2,0),"")</f>
        <v/>
      </c>
      <c r="AI960" s="9"/>
      <c r="AJ960" s="9" t="str">
        <f>IF(A_remplir!U973&lt;&gt;"",A_remplir!U973,"")</f>
        <v/>
      </c>
      <c r="AK960" s="9"/>
      <c r="AL960" s="9"/>
      <c r="AM960" s="9"/>
      <c r="AN960" s="9"/>
      <c r="AO960" s="9"/>
      <c r="AP960" s="9"/>
      <c r="AQ960" s="9"/>
      <c r="AR960" s="9"/>
      <c r="AS960" s="9"/>
      <c r="AT960" s="9"/>
      <c r="AU960" s="9"/>
      <c r="AV960" s="9"/>
      <c r="AW960" s="9"/>
      <c r="AX960" s="9"/>
      <c r="AY960" s="9"/>
      <c r="AZ960" s="9"/>
      <c r="BA960" s="9"/>
      <c r="BB960" s="9"/>
      <c r="BC960" s="44" t="str">
        <f>IF(AND(AC960&lt;&gt;"",AF960&lt;&gt;""),SUMPRODUCT((A_remplir!A973:A1962=A960)*A_remplir!D973:D1962),"")</f>
        <v/>
      </c>
      <c r="BD960" s="9"/>
      <c r="BE960" s="9"/>
      <c r="BF960" s="9"/>
      <c r="BG960" s="9"/>
      <c r="BH960" s="9"/>
      <c r="BI960" s="9"/>
      <c r="BJ960" s="9"/>
      <c r="BK960" s="9"/>
      <c r="BL960" s="9"/>
      <c r="BM960" s="9"/>
      <c r="BN960" s="9"/>
      <c r="BO960" s="9"/>
      <c r="BP960" s="9"/>
      <c r="BQ960" s="9"/>
      <c r="BR960" s="9"/>
      <c r="BS960" s="9"/>
      <c r="BT960" s="9"/>
      <c r="BU960" s="9"/>
      <c r="BV960" s="9"/>
      <c r="BW960" s="9"/>
      <c r="BX960" s="9"/>
      <c r="BY960" s="9"/>
      <c r="BZ960" s="9"/>
      <c r="CA960" s="9"/>
      <c r="CB960" s="9"/>
      <c r="CC960" s="9"/>
      <c r="CD960" s="9"/>
      <c r="CE960" s="9"/>
      <c r="CF960" s="9"/>
      <c r="CG960" s="9"/>
      <c r="CH960" s="9"/>
      <c r="CI960" s="9"/>
      <c r="CJ960" s="9"/>
      <c r="CK960" s="9"/>
      <c r="CL960" s="9"/>
      <c r="CM960" s="9" t="str">
        <f>IF(A_remplir!U973&lt;&gt;"",A_remplir!U973,"")</f>
        <v/>
      </c>
      <c r="CN960" s="9" t="str">
        <f>IF(A_remplir!W973&lt;&gt;"",A_remplir!W973,"")</f>
        <v/>
      </c>
      <c r="CO960" s="36" t="str">
        <f t="shared" si="31"/>
        <v/>
      </c>
    </row>
    <row r="961" spans="1:93" x14ac:dyDescent="0.25">
      <c r="A961" s="9"/>
      <c r="B961" s="9"/>
      <c r="C961" s="9"/>
      <c r="D961" s="9"/>
      <c r="E961" s="9"/>
      <c r="F961" s="9" t="str">
        <f>IF(A961&lt;&gt;"",A_remplir!$B$3,"")</f>
        <v/>
      </c>
      <c r="G961" s="9"/>
      <c r="H961" s="9" t="str">
        <f>IFERROR(VLOOKUP(G961,DONNEES!$C$2:$D$4,2,FALSE),"")</f>
        <v/>
      </c>
      <c r="I961" s="9"/>
      <c r="J961" s="9" t="str">
        <f>IFERROR(VLOOKUP(I961,DONNEES!$A$2:$B$4,2,FALSE),"")</f>
        <v/>
      </c>
      <c r="K961" s="9"/>
      <c r="L961" s="9"/>
      <c r="M961" s="9"/>
      <c r="N961" s="9" t="str">
        <f>IF(IF(A_remplir!B974&lt;&gt;0,A_remplir!B974,A_remplir!D974)=0,"",IF(A_remplir!B974&lt;&gt;0,A_remplir!B974,A_remplir!D974))</f>
        <v/>
      </c>
      <c r="O961" s="9"/>
      <c r="P961" s="9"/>
      <c r="Q961" s="9"/>
      <c r="R961" s="9" t="str">
        <f>IF(A_remplir!L974&lt;&gt;0,A_remplir!L974,"")</f>
        <v/>
      </c>
      <c r="S961" s="9" t="str">
        <f t="shared" si="30"/>
        <v/>
      </c>
      <c r="T961" s="9" t="str">
        <f>IF(A_remplir!I974&lt;&gt;0,A_remplir!I974,"")</f>
        <v/>
      </c>
      <c r="U961" s="9"/>
      <c r="V961" s="39" t="str">
        <f>IF(BC961&lt;&gt;"",A_remplir!$B$6,"")</f>
        <v/>
      </c>
      <c r="W961" s="9"/>
      <c r="X961" s="9"/>
      <c r="Y961" s="9"/>
      <c r="Z961" s="9"/>
      <c r="AA961" s="9"/>
      <c r="AB961" s="9"/>
      <c r="AC961" s="9"/>
      <c r="AD961" s="9"/>
      <c r="AE961" s="9"/>
      <c r="AF961" s="9"/>
      <c r="AG961" s="9"/>
      <c r="AH961" s="9" t="str">
        <f>+IFERROR(VLOOKUP(AG961,DONNEES!M$6:$N960,2,0),"")</f>
        <v/>
      </c>
      <c r="AI961" s="9"/>
      <c r="AJ961" s="9" t="str">
        <f>IF(A_remplir!U974&lt;&gt;"",A_remplir!U974,"")</f>
        <v/>
      </c>
      <c r="AK961" s="9"/>
      <c r="AL961" s="9"/>
      <c r="AM961" s="9"/>
      <c r="AN961" s="9"/>
      <c r="AO961" s="9"/>
      <c r="AP961" s="9"/>
      <c r="AQ961" s="9"/>
      <c r="AR961" s="9"/>
      <c r="AS961" s="9"/>
      <c r="AT961" s="9"/>
      <c r="AU961" s="9"/>
      <c r="AV961" s="9"/>
      <c r="AW961" s="9"/>
      <c r="AX961" s="9"/>
      <c r="AY961" s="9"/>
      <c r="AZ961" s="9"/>
      <c r="BA961" s="9"/>
      <c r="BB961" s="9"/>
      <c r="BC961" s="44" t="str">
        <f>IF(AND(AC961&lt;&gt;"",AF961&lt;&gt;""),SUMPRODUCT((A_remplir!A974:A1963=A961)*A_remplir!D974:D1963),"")</f>
        <v/>
      </c>
      <c r="BD961" s="9"/>
      <c r="BE961" s="9"/>
      <c r="BF961" s="9"/>
      <c r="BG961" s="9"/>
      <c r="BH961" s="9"/>
      <c r="BI961" s="9"/>
      <c r="BJ961" s="9"/>
      <c r="BK961" s="9"/>
      <c r="BL961" s="9"/>
      <c r="BM961" s="9"/>
      <c r="BN961" s="9"/>
      <c r="BO961" s="9"/>
      <c r="BP961" s="9"/>
      <c r="BQ961" s="9"/>
      <c r="BR961" s="9"/>
      <c r="BS961" s="9"/>
      <c r="BT961" s="9"/>
      <c r="BU961" s="9"/>
      <c r="BV961" s="9"/>
      <c r="BW961" s="9"/>
      <c r="BX961" s="9"/>
      <c r="BY961" s="9"/>
      <c r="BZ961" s="9"/>
      <c r="CA961" s="9"/>
      <c r="CB961" s="9"/>
      <c r="CC961" s="9"/>
      <c r="CD961" s="9"/>
      <c r="CE961" s="9"/>
      <c r="CF961" s="9"/>
      <c r="CG961" s="9"/>
      <c r="CH961" s="9"/>
      <c r="CI961" s="9"/>
      <c r="CJ961" s="9"/>
      <c r="CK961" s="9"/>
      <c r="CL961" s="9"/>
      <c r="CM961" s="9" t="str">
        <f>IF(A_remplir!U974&lt;&gt;"",A_remplir!U974,"")</f>
        <v/>
      </c>
      <c r="CN961" s="9" t="str">
        <f>IF(A_remplir!W974&lt;&gt;"",A_remplir!W974,"")</f>
        <v/>
      </c>
      <c r="CO961" s="36" t="str">
        <f t="shared" si="31"/>
        <v/>
      </c>
    </row>
    <row r="962" spans="1:93" x14ac:dyDescent="0.25">
      <c r="A962" s="9"/>
      <c r="B962" s="9"/>
      <c r="C962" s="9"/>
      <c r="D962" s="9"/>
      <c r="E962" s="9"/>
      <c r="F962" s="9" t="str">
        <f>IF(A962&lt;&gt;"",A_remplir!$B$3,"")</f>
        <v/>
      </c>
      <c r="G962" s="9"/>
      <c r="H962" s="9" t="str">
        <f>IFERROR(VLOOKUP(G962,DONNEES!$C$2:$D$4,2,FALSE),"")</f>
        <v/>
      </c>
      <c r="I962" s="9"/>
      <c r="J962" s="9" t="str">
        <f>IFERROR(VLOOKUP(I962,DONNEES!$A$2:$B$4,2,FALSE),"")</f>
        <v/>
      </c>
      <c r="K962" s="9"/>
      <c r="L962" s="9"/>
      <c r="M962" s="9"/>
      <c r="N962" s="9" t="str">
        <f>IF(IF(A_remplir!B975&lt;&gt;0,A_remplir!B975,A_remplir!D975)=0,"",IF(A_remplir!B975&lt;&gt;0,A_remplir!B975,A_remplir!D975))</f>
        <v/>
      </c>
      <c r="O962" s="9"/>
      <c r="P962" s="9"/>
      <c r="Q962" s="9"/>
      <c r="R962" s="9" t="str">
        <f>IF(A_remplir!L975&lt;&gt;0,A_remplir!L975,"")</f>
        <v/>
      </c>
      <c r="S962" s="9" t="str">
        <f t="shared" si="30"/>
        <v/>
      </c>
      <c r="T962" s="9" t="str">
        <f>IF(A_remplir!I975&lt;&gt;0,A_remplir!I975,"")</f>
        <v/>
      </c>
      <c r="U962" s="9"/>
      <c r="V962" s="39" t="str">
        <f>IF(BC962&lt;&gt;"",A_remplir!$B$6,"")</f>
        <v/>
      </c>
      <c r="W962" s="9"/>
      <c r="X962" s="9"/>
      <c r="Y962" s="9"/>
      <c r="Z962" s="9"/>
      <c r="AA962" s="9"/>
      <c r="AB962" s="9"/>
      <c r="AC962" s="9"/>
      <c r="AD962" s="9"/>
      <c r="AE962" s="9"/>
      <c r="AF962" s="9"/>
      <c r="AG962" s="9"/>
      <c r="AH962" s="9" t="str">
        <f>+IFERROR(VLOOKUP(AG962,DONNEES!M$6:$N961,2,0),"")</f>
        <v/>
      </c>
      <c r="AI962" s="9"/>
      <c r="AJ962" s="9" t="str">
        <f>IF(A_remplir!U975&lt;&gt;"",A_remplir!U975,"")</f>
        <v/>
      </c>
      <c r="AK962" s="9"/>
      <c r="AL962" s="9"/>
      <c r="AM962" s="9"/>
      <c r="AN962" s="9"/>
      <c r="AO962" s="9"/>
      <c r="AP962" s="9"/>
      <c r="AQ962" s="9"/>
      <c r="AR962" s="9"/>
      <c r="AS962" s="9"/>
      <c r="AT962" s="9"/>
      <c r="AU962" s="9"/>
      <c r="AV962" s="9"/>
      <c r="AW962" s="9"/>
      <c r="AX962" s="9"/>
      <c r="AY962" s="9"/>
      <c r="AZ962" s="9"/>
      <c r="BA962" s="9"/>
      <c r="BB962" s="9"/>
      <c r="BC962" s="44" t="str">
        <f>IF(AND(AC962&lt;&gt;"",AF962&lt;&gt;""),SUMPRODUCT((A_remplir!A975:A1964=A962)*A_remplir!D975:D1964),"")</f>
        <v/>
      </c>
      <c r="BD962" s="9"/>
      <c r="BE962" s="9"/>
      <c r="BF962" s="9"/>
      <c r="BG962" s="9"/>
      <c r="BH962" s="9"/>
      <c r="BI962" s="9"/>
      <c r="BJ962" s="9"/>
      <c r="BK962" s="9"/>
      <c r="BL962" s="9"/>
      <c r="BM962" s="9"/>
      <c r="BN962" s="9"/>
      <c r="BO962" s="9"/>
      <c r="BP962" s="9"/>
      <c r="BQ962" s="9"/>
      <c r="BR962" s="9"/>
      <c r="BS962" s="9"/>
      <c r="BT962" s="9"/>
      <c r="BU962" s="9"/>
      <c r="BV962" s="9"/>
      <c r="BW962" s="9"/>
      <c r="BX962" s="9"/>
      <c r="BY962" s="9"/>
      <c r="BZ962" s="9"/>
      <c r="CA962" s="9"/>
      <c r="CB962" s="9"/>
      <c r="CC962" s="9"/>
      <c r="CD962" s="9"/>
      <c r="CE962" s="9"/>
      <c r="CF962" s="9"/>
      <c r="CG962" s="9"/>
      <c r="CH962" s="9"/>
      <c r="CI962" s="9"/>
      <c r="CJ962" s="9"/>
      <c r="CK962" s="9"/>
      <c r="CL962" s="9"/>
      <c r="CM962" s="9" t="str">
        <f>IF(A_remplir!U975&lt;&gt;"",A_remplir!U975,"")</f>
        <v/>
      </c>
      <c r="CN962" s="9" t="str">
        <f>IF(A_remplir!W975&lt;&gt;"",A_remplir!W975,"")</f>
        <v/>
      </c>
      <c r="CO962" s="36" t="str">
        <f t="shared" si="31"/>
        <v/>
      </c>
    </row>
    <row r="963" spans="1:93" x14ac:dyDescent="0.25">
      <c r="A963" s="9"/>
      <c r="B963" s="9"/>
      <c r="C963" s="9"/>
      <c r="D963" s="9"/>
      <c r="E963" s="9"/>
      <c r="F963" s="9" t="str">
        <f>IF(A963&lt;&gt;"",A_remplir!$B$3,"")</f>
        <v/>
      </c>
      <c r="G963" s="9"/>
      <c r="H963" s="9" t="str">
        <f>IFERROR(VLOOKUP(G963,DONNEES!$C$2:$D$4,2,FALSE),"")</f>
        <v/>
      </c>
      <c r="I963" s="9"/>
      <c r="J963" s="9" t="str">
        <f>IFERROR(VLOOKUP(I963,DONNEES!$A$2:$B$4,2,FALSE),"")</f>
        <v/>
      </c>
      <c r="K963" s="9"/>
      <c r="L963" s="9"/>
      <c r="M963" s="9"/>
      <c r="N963" s="9" t="str">
        <f>IF(IF(A_remplir!B976&lt;&gt;0,A_remplir!B976,A_remplir!D976)=0,"",IF(A_remplir!B976&lt;&gt;0,A_remplir!B976,A_remplir!D976))</f>
        <v/>
      </c>
      <c r="O963" s="9"/>
      <c r="P963" s="9"/>
      <c r="Q963" s="9"/>
      <c r="R963" s="9" t="str">
        <f>IF(A_remplir!L976&lt;&gt;0,A_remplir!L976,"")</f>
        <v/>
      </c>
      <c r="S963" s="9" t="str">
        <f t="shared" ref="S963:S999" si="32">IF(A963&lt;&gt;"",IF(R963&lt;&gt;"","Q9","Q0"),"")</f>
        <v/>
      </c>
      <c r="T963" s="9" t="str">
        <f>IF(A_remplir!I976&lt;&gt;0,A_remplir!I976,"")</f>
        <v/>
      </c>
      <c r="U963" s="9"/>
      <c r="V963" s="39" t="str">
        <f>IF(BC963&lt;&gt;"",A_remplir!$B$6,"")</f>
        <v/>
      </c>
      <c r="W963" s="9"/>
      <c r="X963" s="9"/>
      <c r="Y963" s="9"/>
      <c r="Z963" s="9"/>
      <c r="AA963" s="9"/>
      <c r="AB963" s="9"/>
      <c r="AC963" s="9"/>
      <c r="AD963" s="9"/>
      <c r="AE963" s="9"/>
      <c r="AF963" s="9"/>
      <c r="AG963" s="9"/>
      <c r="AH963" s="9" t="str">
        <f>+IFERROR(VLOOKUP(AG963,DONNEES!M$6:$N962,2,0),"")</f>
        <v/>
      </c>
      <c r="AI963" s="9"/>
      <c r="AJ963" s="9" t="str">
        <f>IF(A_remplir!U976&lt;&gt;"",A_remplir!U976,"")</f>
        <v/>
      </c>
      <c r="AK963" s="9"/>
      <c r="AL963" s="9"/>
      <c r="AM963" s="9"/>
      <c r="AN963" s="9"/>
      <c r="AO963" s="9"/>
      <c r="AP963" s="9"/>
      <c r="AQ963" s="9"/>
      <c r="AR963" s="9"/>
      <c r="AS963" s="9"/>
      <c r="AT963" s="9"/>
      <c r="AU963" s="9"/>
      <c r="AV963" s="9"/>
      <c r="AW963" s="9"/>
      <c r="AX963" s="9"/>
      <c r="AY963" s="9"/>
      <c r="AZ963" s="9"/>
      <c r="BA963" s="9"/>
      <c r="BB963" s="9"/>
      <c r="BC963" s="44" t="str">
        <f>IF(AND(AC963&lt;&gt;"",AF963&lt;&gt;""),SUMPRODUCT((A_remplir!A976:A1965=A963)*A_remplir!D976:D1965),"")</f>
        <v/>
      </c>
      <c r="BD963" s="9"/>
      <c r="BE963" s="9"/>
      <c r="BF963" s="9"/>
      <c r="BG963" s="9"/>
      <c r="BH963" s="9"/>
      <c r="BI963" s="9"/>
      <c r="BJ963" s="9"/>
      <c r="BK963" s="9"/>
      <c r="BL963" s="9"/>
      <c r="BM963" s="9"/>
      <c r="BN963" s="9"/>
      <c r="BO963" s="9"/>
      <c r="BP963" s="9"/>
      <c r="BQ963" s="9"/>
      <c r="BR963" s="9"/>
      <c r="BS963" s="9"/>
      <c r="BT963" s="9"/>
      <c r="BU963" s="9"/>
      <c r="BV963" s="9"/>
      <c r="BW963" s="9"/>
      <c r="BX963" s="9"/>
      <c r="BY963" s="9"/>
      <c r="BZ963" s="9"/>
      <c r="CA963" s="9"/>
      <c r="CB963" s="9"/>
      <c r="CC963" s="9"/>
      <c r="CD963" s="9"/>
      <c r="CE963" s="9"/>
      <c r="CF963" s="9"/>
      <c r="CG963" s="9"/>
      <c r="CH963" s="9"/>
      <c r="CI963" s="9"/>
      <c r="CJ963" s="9"/>
      <c r="CK963" s="9"/>
      <c r="CL963" s="9"/>
      <c r="CM963" s="9" t="str">
        <f>IF(A_remplir!U976&lt;&gt;"",A_remplir!U976,"")</f>
        <v/>
      </c>
      <c r="CN963" s="9" t="str">
        <f>IF(A_remplir!W976&lt;&gt;"",A_remplir!W976,"")</f>
        <v/>
      </c>
      <c r="CO963" s="36" t="str">
        <f t="shared" si="31"/>
        <v/>
      </c>
    </row>
    <row r="964" spans="1:93" x14ac:dyDescent="0.25">
      <c r="A964" s="9"/>
      <c r="B964" s="9"/>
      <c r="C964" s="9"/>
      <c r="D964" s="9"/>
      <c r="E964" s="9"/>
      <c r="F964" s="9" t="str">
        <f>IF(A964&lt;&gt;"",A_remplir!$B$3,"")</f>
        <v/>
      </c>
      <c r="G964" s="9"/>
      <c r="H964" s="9" t="str">
        <f>IFERROR(VLOOKUP(G964,DONNEES!$C$2:$D$4,2,FALSE),"")</f>
        <v/>
      </c>
      <c r="I964" s="9"/>
      <c r="J964" s="9" t="str">
        <f>IFERROR(VLOOKUP(I964,DONNEES!$A$2:$B$4,2,FALSE),"")</f>
        <v/>
      </c>
      <c r="K964" s="9"/>
      <c r="L964" s="9"/>
      <c r="M964" s="9"/>
      <c r="N964" s="9" t="str">
        <f>IF(IF(A_remplir!B977&lt;&gt;0,A_remplir!B977,A_remplir!D977)=0,"",IF(A_remplir!B977&lt;&gt;0,A_remplir!B977,A_remplir!D977))</f>
        <v/>
      </c>
      <c r="O964" s="9"/>
      <c r="P964" s="9"/>
      <c r="Q964" s="9"/>
      <c r="R964" s="9" t="str">
        <f>IF(A_remplir!L977&lt;&gt;0,A_remplir!L977,"")</f>
        <v/>
      </c>
      <c r="S964" s="9" t="str">
        <f t="shared" si="32"/>
        <v/>
      </c>
      <c r="T964" s="9" t="str">
        <f>IF(A_remplir!I977&lt;&gt;0,A_remplir!I977,"")</f>
        <v/>
      </c>
      <c r="U964" s="9"/>
      <c r="V964" s="39" t="str">
        <f>IF(BC964&lt;&gt;"",A_remplir!$B$6,"")</f>
        <v/>
      </c>
      <c r="W964" s="9"/>
      <c r="X964" s="9"/>
      <c r="Y964" s="9"/>
      <c r="Z964" s="9"/>
      <c r="AA964" s="9"/>
      <c r="AB964" s="9"/>
      <c r="AC964" s="9"/>
      <c r="AD964" s="9"/>
      <c r="AE964" s="9"/>
      <c r="AF964" s="9"/>
      <c r="AG964" s="9"/>
      <c r="AH964" s="9" t="str">
        <f>+IFERROR(VLOOKUP(AG964,DONNEES!M$6:$N963,2,0),"")</f>
        <v/>
      </c>
      <c r="AI964" s="9"/>
      <c r="AJ964" s="9" t="str">
        <f>IF(A_remplir!U977&lt;&gt;"",A_remplir!U977,"")</f>
        <v/>
      </c>
      <c r="AK964" s="9"/>
      <c r="AL964" s="9"/>
      <c r="AM964" s="9"/>
      <c r="AN964" s="9"/>
      <c r="AO964" s="9"/>
      <c r="AP964" s="9"/>
      <c r="AQ964" s="9"/>
      <c r="AR964" s="9"/>
      <c r="AS964" s="9"/>
      <c r="AT964" s="9"/>
      <c r="AU964" s="9"/>
      <c r="AV964" s="9"/>
      <c r="AW964" s="9"/>
      <c r="AX964" s="9"/>
      <c r="AY964" s="9"/>
      <c r="AZ964" s="9"/>
      <c r="BA964" s="9"/>
      <c r="BB964" s="9"/>
      <c r="BC964" s="44" t="str">
        <f>IF(AND(AC964&lt;&gt;"",AF964&lt;&gt;""),SUMPRODUCT((A_remplir!A977:A1966=A964)*A_remplir!D977:D1966),"")</f>
        <v/>
      </c>
      <c r="BD964" s="9"/>
      <c r="BE964" s="9"/>
      <c r="BF964" s="9"/>
      <c r="BG964" s="9"/>
      <c r="BH964" s="9"/>
      <c r="BI964" s="9"/>
      <c r="BJ964" s="9"/>
      <c r="BK964" s="9"/>
      <c r="BL964" s="9"/>
      <c r="BM964" s="9"/>
      <c r="BN964" s="9"/>
      <c r="BO964" s="9"/>
      <c r="BP964" s="9"/>
      <c r="BQ964" s="9"/>
      <c r="BR964" s="9"/>
      <c r="BS964" s="9"/>
      <c r="BT964" s="9"/>
      <c r="BU964" s="9"/>
      <c r="BV964" s="9"/>
      <c r="BW964" s="9"/>
      <c r="BX964" s="9"/>
      <c r="BY964" s="9"/>
      <c r="BZ964" s="9"/>
      <c r="CA964" s="9"/>
      <c r="CB964" s="9"/>
      <c r="CC964" s="9"/>
      <c r="CD964" s="9"/>
      <c r="CE964" s="9"/>
      <c r="CF964" s="9"/>
      <c r="CG964" s="9"/>
      <c r="CH964" s="9"/>
      <c r="CI964" s="9"/>
      <c r="CJ964" s="9"/>
      <c r="CK964" s="9"/>
      <c r="CL964" s="9"/>
      <c r="CM964" s="9" t="str">
        <f>IF(A_remplir!U977&lt;&gt;"",A_remplir!U977,"")</f>
        <v/>
      </c>
      <c r="CN964" s="9" t="str">
        <f>IF(A_remplir!W977&lt;&gt;"",A_remplir!W977,"")</f>
        <v/>
      </c>
      <c r="CO964" s="36" t="str">
        <f t="shared" si="31"/>
        <v/>
      </c>
    </row>
    <row r="965" spans="1:93" x14ac:dyDescent="0.25">
      <c r="A965" s="9"/>
      <c r="B965" s="9"/>
      <c r="C965" s="9"/>
      <c r="D965" s="9"/>
      <c r="E965" s="9"/>
      <c r="F965" s="9" t="str">
        <f>IF(A965&lt;&gt;"",A_remplir!$B$3,"")</f>
        <v/>
      </c>
      <c r="G965" s="9"/>
      <c r="H965" s="9" t="str">
        <f>IFERROR(VLOOKUP(G965,DONNEES!$C$2:$D$4,2,FALSE),"")</f>
        <v/>
      </c>
      <c r="I965" s="9"/>
      <c r="J965" s="9" t="str">
        <f>IFERROR(VLOOKUP(I965,DONNEES!$A$2:$B$4,2,FALSE),"")</f>
        <v/>
      </c>
      <c r="K965" s="9"/>
      <c r="L965" s="9"/>
      <c r="M965" s="9"/>
      <c r="N965" s="9" t="str">
        <f>IF(IF(A_remplir!B978&lt;&gt;0,A_remplir!B978,A_remplir!D978)=0,"",IF(A_remplir!B978&lt;&gt;0,A_remplir!B978,A_remplir!D978))</f>
        <v/>
      </c>
      <c r="O965" s="9"/>
      <c r="P965" s="9"/>
      <c r="Q965" s="9"/>
      <c r="R965" s="9" t="str">
        <f>IF(A_remplir!L978&lt;&gt;0,A_remplir!L978,"")</f>
        <v/>
      </c>
      <c r="S965" s="9" t="str">
        <f t="shared" si="32"/>
        <v/>
      </c>
      <c r="T965" s="9" t="str">
        <f>IF(A_remplir!I978&lt;&gt;0,A_remplir!I978,"")</f>
        <v/>
      </c>
      <c r="U965" s="9"/>
      <c r="V965" s="39" t="str">
        <f>IF(BC965&lt;&gt;"",A_remplir!$B$6,"")</f>
        <v/>
      </c>
      <c r="W965" s="9"/>
      <c r="X965" s="9"/>
      <c r="Y965" s="9"/>
      <c r="Z965" s="9"/>
      <c r="AA965" s="9"/>
      <c r="AB965" s="9"/>
      <c r="AC965" s="9"/>
      <c r="AD965" s="9"/>
      <c r="AE965" s="9"/>
      <c r="AF965" s="9"/>
      <c r="AG965" s="9"/>
      <c r="AH965" s="9" t="str">
        <f>+IFERROR(VLOOKUP(AG965,DONNEES!M$6:$N964,2,0),"")</f>
        <v/>
      </c>
      <c r="AI965" s="9"/>
      <c r="AJ965" s="9" t="str">
        <f>IF(A_remplir!U978&lt;&gt;"",A_remplir!U978,"")</f>
        <v/>
      </c>
      <c r="AK965" s="9"/>
      <c r="AL965" s="9"/>
      <c r="AM965" s="9"/>
      <c r="AN965" s="9"/>
      <c r="AO965" s="9"/>
      <c r="AP965" s="9"/>
      <c r="AQ965" s="9"/>
      <c r="AR965" s="9"/>
      <c r="AS965" s="9"/>
      <c r="AT965" s="9"/>
      <c r="AU965" s="9"/>
      <c r="AV965" s="9"/>
      <c r="AW965" s="9"/>
      <c r="AX965" s="9"/>
      <c r="AY965" s="9"/>
      <c r="AZ965" s="9"/>
      <c r="BA965" s="9"/>
      <c r="BB965" s="9"/>
      <c r="BC965" s="44" t="str">
        <f>IF(AND(AC965&lt;&gt;"",AF965&lt;&gt;""),SUMPRODUCT((A_remplir!A978:A1967=A965)*A_remplir!D978:D1967),"")</f>
        <v/>
      </c>
      <c r="BD965" s="9"/>
      <c r="BE965" s="9"/>
      <c r="BF965" s="9"/>
      <c r="BG965" s="9"/>
      <c r="BH965" s="9"/>
      <c r="BI965" s="9"/>
      <c r="BJ965" s="9"/>
      <c r="BK965" s="9"/>
      <c r="BL965" s="9"/>
      <c r="BM965" s="9"/>
      <c r="BN965" s="9"/>
      <c r="BO965" s="9"/>
      <c r="BP965" s="9"/>
      <c r="BQ965" s="9"/>
      <c r="BR965" s="9"/>
      <c r="BS965" s="9"/>
      <c r="BT965" s="9"/>
      <c r="BU965" s="9"/>
      <c r="BV965" s="9"/>
      <c r="BW965" s="9"/>
      <c r="BX965" s="9"/>
      <c r="BY965" s="9"/>
      <c r="BZ965" s="9"/>
      <c r="CA965" s="9"/>
      <c r="CB965" s="9"/>
      <c r="CC965" s="9"/>
      <c r="CD965" s="9"/>
      <c r="CE965" s="9"/>
      <c r="CF965" s="9"/>
      <c r="CG965" s="9"/>
      <c r="CH965" s="9"/>
      <c r="CI965" s="9"/>
      <c r="CJ965" s="9"/>
      <c r="CK965" s="9"/>
      <c r="CL965" s="9"/>
      <c r="CM965" s="9" t="str">
        <f>IF(A_remplir!U978&lt;&gt;"",A_remplir!U978,"")</f>
        <v/>
      </c>
      <c r="CN965" s="9" t="str">
        <f>IF(A_remplir!W978&lt;&gt;"",A_remplir!W978,"")</f>
        <v/>
      </c>
      <c r="CO965" s="36" t="str">
        <f t="shared" si="31"/>
        <v/>
      </c>
    </row>
    <row r="966" spans="1:93" x14ac:dyDescent="0.25">
      <c r="A966" s="9"/>
      <c r="B966" s="9"/>
      <c r="C966" s="9"/>
      <c r="D966" s="9"/>
      <c r="E966" s="9"/>
      <c r="F966" s="9" t="str">
        <f>IF(A966&lt;&gt;"",A_remplir!$B$3,"")</f>
        <v/>
      </c>
      <c r="G966" s="9"/>
      <c r="H966" s="9" t="str">
        <f>IFERROR(VLOOKUP(G966,DONNEES!$C$2:$D$4,2,FALSE),"")</f>
        <v/>
      </c>
      <c r="I966" s="9"/>
      <c r="J966" s="9" t="str">
        <f>IFERROR(VLOOKUP(I966,DONNEES!$A$2:$B$4,2,FALSE),"")</f>
        <v/>
      </c>
      <c r="K966" s="9"/>
      <c r="L966" s="9"/>
      <c r="M966" s="9"/>
      <c r="N966" s="9" t="str">
        <f>IF(IF(A_remplir!B979&lt;&gt;0,A_remplir!B979,A_remplir!D979)=0,"",IF(A_remplir!B979&lt;&gt;0,A_remplir!B979,A_remplir!D979))</f>
        <v/>
      </c>
      <c r="O966" s="9"/>
      <c r="P966" s="9"/>
      <c r="Q966" s="9"/>
      <c r="R966" s="9" t="str">
        <f>IF(A_remplir!L979&lt;&gt;0,A_remplir!L979,"")</f>
        <v/>
      </c>
      <c r="S966" s="9" t="str">
        <f t="shared" si="32"/>
        <v/>
      </c>
      <c r="T966" s="9" t="str">
        <f>IF(A_remplir!I979&lt;&gt;0,A_remplir!I979,"")</f>
        <v/>
      </c>
      <c r="U966" s="9"/>
      <c r="V966" s="39" t="str">
        <f>IF(BC966&lt;&gt;"",A_remplir!$B$6,"")</f>
        <v/>
      </c>
      <c r="W966" s="9"/>
      <c r="X966" s="9"/>
      <c r="Y966" s="9"/>
      <c r="Z966" s="9"/>
      <c r="AA966" s="9"/>
      <c r="AB966" s="9"/>
      <c r="AC966" s="9"/>
      <c r="AD966" s="9"/>
      <c r="AE966" s="9"/>
      <c r="AF966" s="9"/>
      <c r="AG966" s="9"/>
      <c r="AH966" s="9" t="str">
        <f>+IFERROR(VLOOKUP(AG966,DONNEES!M$6:$N965,2,0),"")</f>
        <v/>
      </c>
      <c r="AI966" s="9"/>
      <c r="AJ966" s="9" t="str">
        <f>IF(A_remplir!U979&lt;&gt;"",A_remplir!U979,"")</f>
        <v/>
      </c>
      <c r="AK966" s="9"/>
      <c r="AL966" s="9"/>
      <c r="AM966" s="9"/>
      <c r="AN966" s="9"/>
      <c r="AO966" s="9"/>
      <c r="AP966" s="9"/>
      <c r="AQ966" s="9"/>
      <c r="AR966" s="9"/>
      <c r="AS966" s="9"/>
      <c r="AT966" s="9"/>
      <c r="AU966" s="9"/>
      <c r="AV966" s="9"/>
      <c r="AW966" s="9"/>
      <c r="AX966" s="9"/>
      <c r="AY966" s="9"/>
      <c r="AZ966" s="9"/>
      <c r="BA966" s="9"/>
      <c r="BB966" s="9"/>
      <c r="BC966" s="44" t="str">
        <f>IF(AND(AC966&lt;&gt;"",AF966&lt;&gt;""),SUMPRODUCT((A_remplir!A979:A1968=A966)*A_remplir!D979:D1968),"")</f>
        <v/>
      </c>
      <c r="BD966" s="9"/>
      <c r="BE966" s="9"/>
      <c r="BF966" s="9"/>
      <c r="BG966" s="9"/>
      <c r="BH966" s="9"/>
      <c r="BI966" s="9"/>
      <c r="BJ966" s="9"/>
      <c r="BK966" s="9"/>
      <c r="BL966" s="9"/>
      <c r="BM966" s="9"/>
      <c r="BN966" s="9"/>
      <c r="BO966" s="9"/>
      <c r="BP966" s="9"/>
      <c r="BQ966" s="9"/>
      <c r="BR966" s="9"/>
      <c r="BS966" s="9"/>
      <c r="BT966" s="9"/>
      <c r="BU966" s="9"/>
      <c r="BV966" s="9"/>
      <c r="BW966" s="9"/>
      <c r="BX966" s="9"/>
      <c r="BY966" s="9"/>
      <c r="BZ966" s="9"/>
      <c r="CA966" s="9"/>
      <c r="CB966" s="9"/>
      <c r="CC966" s="9"/>
      <c r="CD966" s="9"/>
      <c r="CE966" s="9"/>
      <c r="CF966" s="9"/>
      <c r="CG966" s="9"/>
      <c r="CH966" s="9"/>
      <c r="CI966" s="9"/>
      <c r="CJ966" s="9"/>
      <c r="CK966" s="9"/>
      <c r="CL966" s="9"/>
      <c r="CM966" s="9" t="str">
        <f>IF(A_remplir!U979&lt;&gt;"",A_remplir!U979,"")</f>
        <v/>
      </c>
      <c r="CN966" s="9" t="str">
        <f>IF(A_remplir!W979&lt;&gt;"",A_remplir!W979,"")</f>
        <v/>
      </c>
      <c r="CO966" s="36" t="str">
        <f t="shared" si="31"/>
        <v/>
      </c>
    </row>
    <row r="967" spans="1:93" x14ac:dyDescent="0.25">
      <c r="A967" s="9"/>
      <c r="B967" s="9"/>
      <c r="C967" s="9"/>
      <c r="D967" s="9"/>
      <c r="E967" s="9"/>
      <c r="F967" s="9" t="str">
        <f>IF(A967&lt;&gt;"",A_remplir!$B$3,"")</f>
        <v/>
      </c>
      <c r="G967" s="9"/>
      <c r="H967" s="9" t="str">
        <f>IFERROR(VLOOKUP(G967,DONNEES!$C$2:$D$4,2,FALSE),"")</f>
        <v/>
      </c>
      <c r="I967" s="9"/>
      <c r="J967" s="9" t="str">
        <f>IFERROR(VLOOKUP(I967,DONNEES!$A$2:$B$4,2,FALSE),"")</f>
        <v/>
      </c>
      <c r="K967" s="9"/>
      <c r="L967" s="9"/>
      <c r="M967" s="9"/>
      <c r="N967" s="9" t="str">
        <f>IF(IF(A_remplir!B980&lt;&gt;0,A_remplir!B980,A_remplir!D980)=0,"",IF(A_remplir!B980&lt;&gt;0,A_remplir!B980,A_remplir!D980))</f>
        <v/>
      </c>
      <c r="O967" s="9"/>
      <c r="P967" s="9"/>
      <c r="Q967" s="9"/>
      <c r="R967" s="9" t="str">
        <f>IF(A_remplir!L980&lt;&gt;0,A_remplir!L980,"")</f>
        <v/>
      </c>
      <c r="S967" s="9" t="str">
        <f t="shared" si="32"/>
        <v/>
      </c>
      <c r="T967" s="9" t="str">
        <f>IF(A_remplir!I980&lt;&gt;0,A_remplir!I980,"")</f>
        <v/>
      </c>
      <c r="U967" s="9"/>
      <c r="V967" s="39" t="str">
        <f>IF(BC967&lt;&gt;"",A_remplir!$B$6,"")</f>
        <v/>
      </c>
      <c r="W967" s="9"/>
      <c r="X967" s="9"/>
      <c r="Y967" s="9"/>
      <c r="Z967" s="9"/>
      <c r="AA967" s="9"/>
      <c r="AB967" s="9"/>
      <c r="AC967" s="9"/>
      <c r="AD967" s="9"/>
      <c r="AE967" s="9"/>
      <c r="AF967" s="9"/>
      <c r="AG967" s="9"/>
      <c r="AH967" s="9" t="str">
        <f>+IFERROR(VLOOKUP(AG967,DONNEES!M$6:$N966,2,0),"")</f>
        <v/>
      </c>
      <c r="AI967" s="9"/>
      <c r="AJ967" s="9" t="str">
        <f>IF(A_remplir!U980&lt;&gt;"",A_remplir!U980,"")</f>
        <v/>
      </c>
      <c r="AK967" s="9"/>
      <c r="AL967" s="9"/>
      <c r="AM967" s="9"/>
      <c r="AN967" s="9"/>
      <c r="AO967" s="9"/>
      <c r="AP967" s="9"/>
      <c r="AQ967" s="9"/>
      <c r="AR967" s="9"/>
      <c r="AS967" s="9"/>
      <c r="AT967" s="9"/>
      <c r="AU967" s="9"/>
      <c r="AV967" s="9"/>
      <c r="AW967" s="9"/>
      <c r="AX967" s="9"/>
      <c r="AY967" s="9"/>
      <c r="AZ967" s="9"/>
      <c r="BA967" s="9"/>
      <c r="BB967" s="9"/>
      <c r="BC967" s="44" t="str">
        <f>IF(AND(AC967&lt;&gt;"",AF967&lt;&gt;""),SUMPRODUCT((A_remplir!A980:A1969=A967)*A_remplir!D980:D1969),"")</f>
        <v/>
      </c>
      <c r="BD967" s="9"/>
      <c r="BE967" s="9"/>
      <c r="BF967" s="9"/>
      <c r="BG967" s="9"/>
      <c r="BH967" s="9"/>
      <c r="BI967" s="9"/>
      <c r="BJ967" s="9"/>
      <c r="BK967" s="9"/>
      <c r="BL967" s="9"/>
      <c r="BM967" s="9"/>
      <c r="BN967" s="9"/>
      <c r="BO967" s="9"/>
      <c r="BP967" s="9"/>
      <c r="BQ967" s="9"/>
      <c r="BR967" s="9"/>
      <c r="BS967" s="9"/>
      <c r="BT967" s="9"/>
      <c r="BU967" s="9"/>
      <c r="BV967" s="9"/>
      <c r="BW967" s="9"/>
      <c r="BX967" s="9"/>
      <c r="BY967" s="9"/>
      <c r="BZ967" s="9"/>
      <c r="CA967" s="9"/>
      <c r="CB967" s="9"/>
      <c r="CC967" s="9"/>
      <c r="CD967" s="9"/>
      <c r="CE967" s="9"/>
      <c r="CF967" s="9"/>
      <c r="CG967" s="9"/>
      <c r="CH967" s="9"/>
      <c r="CI967" s="9"/>
      <c r="CJ967" s="9"/>
      <c r="CK967" s="9"/>
      <c r="CL967" s="9"/>
      <c r="CM967" s="9" t="str">
        <f>IF(A_remplir!U980&lt;&gt;"",A_remplir!U980,"")</f>
        <v/>
      </c>
      <c r="CN967" s="9" t="str">
        <f>IF(A_remplir!W980&lt;&gt;"",A_remplir!W980,"")</f>
        <v/>
      </c>
      <c r="CO967" s="36" t="str">
        <f t="shared" si="31"/>
        <v/>
      </c>
    </row>
    <row r="968" spans="1:93" x14ac:dyDescent="0.25">
      <c r="A968" s="9"/>
      <c r="B968" s="9"/>
      <c r="C968" s="9"/>
      <c r="D968" s="9"/>
      <c r="E968" s="9"/>
      <c r="F968" s="9" t="str">
        <f>IF(A968&lt;&gt;"",A_remplir!$B$3,"")</f>
        <v/>
      </c>
      <c r="G968" s="9"/>
      <c r="H968" s="9" t="str">
        <f>IFERROR(VLOOKUP(G968,DONNEES!$C$2:$D$4,2,FALSE),"")</f>
        <v/>
      </c>
      <c r="I968" s="9"/>
      <c r="J968" s="9" t="str">
        <f>IFERROR(VLOOKUP(I968,DONNEES!$A$2:$B$4,2,FALSE),"")</f>
        <v/>
      </c>
      <c r="K968" s="9"/>
      <c r="L968" s="9"/>
      <c r="M968" s="9"/>
      <c r="N968" s="9" t="str">
        <f>IF(IF(A_remplir!B981&lt;&gt;0,A_remplir!B981,A_remplir!D981)=0,"",IF(A_remplir!B981&lt;&gt;0,A_remplir!B981,A_remplir!D981))</f>
        <v/>
      </c>
      <c r="O968" s="9"/>
      <c r="P968" s="9"/>
      <c r="Q968" s="9"/>
      <c r="R968" s="9" t="str">
        <f>IF(A_remplir!L981&lt;&gt;0,A_remplir!L981,"")</f>
        <v/>
      </c>
      <c r="S968" s="9" t="str">
        <f t="shared" si="32"/>
        <v/>
      </c>
      <c r="T968" s="9" t="str">
        <f>IF(A_remplir!I981&lt;&gt;0,A_remplir!I981,"")</f>
        <v/>
      </c>
      <c r="U968" s="9"/>
      <c r="V968" s="39" t="str">
        <f>IF(BC968&lt;&gt;"",A_remplir!$B$6,"")</f>
        <v/>
      </c>
      <c r="W968" s="9"/>
      <c r="X968" s="9"/>
      <c r="Y968" s="9"/>
      <c r="Z968" s="9"/>
      <c r="AA968" s="9"/>
      <c r="AB968" s="9"/>
      <c r="AC968" s="9"/>
      <c r="AD968" s="9"/>
      <c r="AE968" s="9"/>
      <c r="AF968" s="9"/>
      <c r="AG968" s="9"/>
      <c r="AH968" s="9" t="str">
        <f>+IFERROR(VLOOKUP(AG968,DONNEES!M$6:$N967,2,0),"")</f>
        <v/>
      </c>
      <c r="AI968" s="9"/>
      <c r="AJ968" s="9" t="str">
        <f>IF(A_remplir!U981&lt;&gt;"",A_remplir!U981,"")</f>
        <v/>
      </c>
      <c r="AK968" s="9"/>
      <c r="AL968" s="9"/>
      <c r="AM968" s="9"/>
      <c r="AN968" s="9"/>
      <c r="AO968" s="9"/>
      <c r="AP968" s="9"/>
      <c r="AQ968" s="9"/>
      <c r="AR968" s="9"/>
      <c r="AS968" s="9"/>
      <c r="AT968" s="9"/>
      <c r="AU968" s="9"/>
      <c r="AV968" s="9"/>
      <c r="AW968" s="9"/>
      <c r="AX968" s="9"/>
      <c r="AY968" s="9"/>
      <c r="AZ968" s="9"/>
      <c r="BA968" s="9"/>
      <c r="BB968" s="9"/>
      <c r="BC968" s="44" t="str">
        <f>IF(AND(AC968&lt;&gt;"",AF968&lt;&gt;""),SUMPRODUCT((A_remplir!A981:A1970=A968)*A_remplir!D981:D1970),"")</f>
        <v/>
      </c>
      <c r="BD968" s="9"/>
      <c r="BE968" s="9"/>
      <c r="BF968" s="9"/>
      <c r="BG968" s="9"/>
      <c r="BH968" s="9"/>
      <c r="BI968" s="9"/>
      <c r="BJ968" s="9"/>
      <c r="BK968" s="9"/>
      <c r="BL968" s="9"/>
      <c r="BM968" s="9"/>
      <c r="BN968" s="9"/>
      <c r="BO968" s="9"/>
      <c r="BP968" s="9"/>
      <c r="BQ968" s="9"/>
      <c r="BR968" s="9"/>
      <c r="BS968" s="9"/>
      <c r="BT968" s="9"/>
      <c r="BU968" s="9"/>
      <c r="BV968" s="9"/>
      <c r="BW968" s="9"/>
      <c r="BX968" s="9"/>
      <c r="BY968" s="9"/>
      <c r="BZ968" s="9"/>
      <c r="CA968" s="9"/>
      <c r="CB968" s="9"/>
      <c r="CC968" s="9"/>
      <c r="CD968" s="9"/>
      <c r="CE968" s="9"/>
      <c r="CF968" s="9"/>
      <c r="CG968" s="9"/>
      <c r="CH968" s="9"/>
      <c r="CI968" s="9"/>
      <c r="CJ968" s="9"/>
      <c r="CK968" s="9"/>
      <c r="CL968" s="9"/>
      <c r="CM968" s="9" t="str">
        <f>IF(A_remplir!U981&lt;&gt;"",A_remplir!U981,"")</f>
        <v/>
      </c>
      <c r="CN968" s="9" t="str">
        <f>IF(A_remplir!W981&lt;&gt;"",A_remplir!W981,"")</f>
        <v/>
      </c>
      <c r="CO968" s="36" t="str">
        <f t="shared" si="31"/>
        <v/>
      </c>
    </row>
    <row r="969" spans="1:93" x14ac:dyDescent="0.25">
      <c r="A969" s="9"/>
      <c r="B969" s="9"/>
      <c r="C969" s="9"/>
      <c r="D969" s="9"/>
      <c r="E969" s="9"/>
      <c r="F969" s="9" t="str">
        <f>IF(A969&lt;&gt;"",A_remplir!$B$3,"")</f>
        <v/>
      </c>
      <c r="G969" s="9"/>
      <c r="H969" s="9" t="str">
        <f>IFERROR(VLOOKUP(G969,DONNEES!$C$2:$D$4,2,FALSE),"")</f>
        <v/>
      </c>
      <c r="I969" s="9"/>
      <c r="J969" s="9" t="str">
        <f>IFERROR(VLOOKUP(I969,DONNEES!$A$2:$B$4,2,FALSE),"")</f>
        <v/>
      </c>
      <c r="K969" s="9"/>
      <c r="L969" s="9"/>
      <c r="M969" s="9"/>
      <c r="N969" s="9" t="str">
        <f>IF(IF(A_remplir!B982&lt;&gt;0,A_remplir!B982,A_remplir!D982)=0,"",IF(A_remplir!B982&lt;&gt;0,A_remplir!B982,A_remplir!D982))</f>
        <v/>
      </c>
      <c r="O969" s="9"/>
      <c r="P969" s="9"/>
      <c r="Q969" s="9"/>
      <c r="R969" s="9" t="str">
        <f>IF(A_remplir!L982&lt;&gt;0,A_remplir!L982,"")</f>
        <v/>
      </c>
      <c r="S969" s="9" t="str">
        <f t="shared" si="32"/>
        <v/>
      </c>
      <c r="T969" s="9" t="str">
        <f>IF(A_remplir!I982&lt;&gt;0,A_remplir!I982,"")</f>
        <v/>
      </c>
      <c r="U969" s="9"/>
      <c r="V969" s="39" t="str">
        <f>IF(BC969&lt;&gt;"",A_remplir!$B$6,"")</f>
        <v/>
      </c>
      <c r="W969" s="9"/>
      <c r="X969" s="9"/>
      <c r="Y969" s="9"/>
      <c r="Z969" s="9"/>
      <c r="AA969" s="9"/>
      <c r="AB969" s="9"/>
      <c r="AC969" s="9"/>
      <c r="AD969" s="9"/>
      <c r="AE969" s="9"/>
      <c r="AF969" s="9"/>
      <c r="AG969" s="9"/>
      <c r="AH969" s="9" t="str">
        <f>+IFERROR(VLOOKUP(AG969,DONNEES!M$6:$N968,2,0),"")</f>
        <v/>
      </c>
      <c r="AI969" s="9"/>
      <c r="AJ969" s="9" t="str">
        <f>IF(A_remplir!U982&lt;&gt;"",A_remplir!U982,"")</f>
        <v/>
      </c>
      <c r="AK969" s="9"/>
      <c r="AL969" s="9"/>
      <c r="AM969" s="9"/>
      <c r="AN969" s="9"/>
      <c r="AO969" s="9"/>
      <c r="AP969" s="9"/>
      <c r="AQ969" s="9"/>
      <c r="AR969" s="9"/>
      <c r="AS969" s="9"/>
      <c r="AT969" s="9"/>
      <c r="AU969" s="9"/>
      <c r="AV969" s="9"/>
      <c r="AW969" s="9"/>
      <c r="AX969" s="9"/>
      <c r="AY969" s="9"/>
      <c r="AZ969" s="9"/>
      <c r="BA969" s="9"/>
      <c r="BB969" s="9"/>
      <c r="BC969" s="44" t="str">
        <f>IF(AND(AC969&lt;&gt;"",AF969&lt;&gt;""),SUMPRODUCT((A_remplir!A982:A1971=A969)*A_remplir!D982:D1971),"")</f>
        <v/>
      </c>
      <c r="BD969" s="9"/>
      <c r="BE969" s="9"/>
      <c r="BF969" s="9"/>
      <c r="BG969" s="9"/>
      <c r="BH969" s="9"/>
      <c r="BI969" s="9"/>
      <c r="BJ969" s="9"/>
      <c r="BK969" s="9"/>
      <c r="BL969" s="9"/>
      <c r="BM969" s="9"/>
      <c r="BN969" s="9"/>
      <c r="BO969" s="9"/>
      <c r="BP969" s="9"/>
      <c r="BQ969" s="9"/>
      <c r="BR969" s="9"/>
      <c r="BS969" s="9"/>
      <c r="BT969" s="9"/>
      <c r="BU969" s="9"/>
      <c r="BV969" s="9"/>
      <c r="BW969" s="9"/>
      <c r="BX969" s="9"/>
      <c r="BY969" s="9"/>
      <c r="BZ969" s="9"/>
      <c r="CA969" s="9"/>
      <c r="CB969" s="9"/>
      <c r="CC969" s="9"/>
      <c r="CD969" s="9"/>
      <c r="CE969" s="9"/>
      <c r="CF969" s="9"/>
      <c r="CG969" s="9"/>
      <c r="CH969" s="9"/>
      <c r="CI969" s="9"/>
      <c r="CJ969" s="9"/>
      <c r="CK969" s="9"/>
      <c r="CL969" s="9"/>
      <c r="CM969" s="9" t="str">
        <f>IF(A_remplir!U982&lt;&gt;"",A_remplir!U982,"")</f>
        <v/>
      </c>
      <c r="CN969" s="9" t="str">
        <f>IF(A_remplir!W982&lt;&gt;"",A_remplir!W982,"")</f>
        <v/>
      </c>
      <c r="CO969" s="36" t="str">
        <f t="shared" si="31"/>
        <v/>
      </c>
    </row>
    <row r="970" spans="1:93" x14ac:dyDescent="0.25">
      <c r="A970" s="9"/>
      <c r="B970" s="9"/>
      <c r="C970" s="9"/>
      <c r="D970" s="9"/>
      <c r="E970" s="9"/>
      <c r="F970" s="9" t="str">
        <f>IF(A970&lt;&gt;"",A_remplir!$B$3,"")</f>
        <v/>
      </c>
      <c r="G970" s="9"/>
      <c r="H970" s="9" t="str">
        <f>IFERROR(VLOOKUP(G970,DONNEES!$C$2:$D$4,2,FALSE),"")</f>
        <v/>
      </c>
      <c r="I970" s="9"/>
      <c r="J970" s="9" t="str">
        <f>IFERROR(VLOOKUP(I970,DONNEES!$A$2:$B$4,2,FALSE),"")</f>
        <v/>
      </c>
      <c r="K970" s="9"/>
      <c r="L970" s="9"/>
      <c r="M970" s="9"/>
      <c r="N970" s="9" t="str">
        <f>IF(IF(A_remplir!B983&lt;&gt;0,A_remplir!B983,A_remplir!D983)=0,"",IF(A_remplir!B983&lt;&gt;0,A_remplir!B983,A_remplir!D983))</f>
        <v/>
      </c>
      <c r="O970" s="9"/>
      <c r="P970" s="9"/>
      <c r="Q970" s="9"/>
      <c r="R970" s="9" t="str">
        <f>IF(A_remplir!L983&lt;&gt;0,A_remplir!L983,"")</f>
        <v/>
      </c>
      <c r="S970" s="9" t="str">
        <f t="shared" si="32"/>
        <v/>
      </c>
      <c r="T970" s="9" t="str">
        <f>IF(A_remplir!I983&lt;&gt;0,A_remplir!I983,"")</f>
        <v/>
      </c>
      <c r="U970" s="9"/>
      <c r="V970" s="39" t="str">
        <f>IF(BC970&lt;&gt;"",A_remplir!$B$6,"")</f>
        <v/>
      </c>
      <c r="W970" s="9"/>
      <c r="X970" s="9"/>
      <c r="Y970" s="9"/>
      <c r="Z970" s="9"/>
      <c r="AA970" s="9"/>
      <c r="AB970" s="9"/>
      <c r="AC970" s="9"/>
      <c r="AD970" s="9"/>
      <c r="AE970" s="9"/>
      <c r="AF970" s="9"/>
      <c r="AG970" s="9"/>
      <c r="AH970" s="9" t="str">
        <f>+IFERROR(VLOOKUP(AG970,DONNEES!M$6:$N969,2,0),"")</f>
        <v/>
      </c>
      <c r="AI970" s="9"/>
      <c r="AJ970" s="9" t="str">
        <f>IF(A_remplir!U983&lt;&gt;"",A_remplir!U983,"")</f>
        <v/>
      </c>
      <c r="AK970" s="9"/>
      <c r="AL970" s="9"/>
      <c r="AM970" s="9"/>
      <c r="AN970" s="9"/>
      <c r="AO970" s="9"/>
      <c r="AP970" s="9"/>
      <c r="AQ970" s="9"/>
      <c r="AR970" s="9"/>
      <c r="AS970" s="9"/>
      <c r="AT970" s="9"/>
      <c r="AU970" s="9"/>
      <c r="AV970" s="9"/>
      <c r="AW970" s="9"/>
      <c r="AX970" s="9"/>
      <c r="AY970" s="9"/>
      <c r="AZ970" s="9"/>
      <c r="BA970" s="9"/>
      <c r="BB970" s="9"/>
      <c r="BC970" s="44" t="str">
        <f>IF(AND(AC970&lt;&gt;"",AF970&lt;&gt;""),SUMPRODUCT((A_remplir!A983:A1972=A970)*A_remplir!D983:D1972),"")</f>
        <v/>
      </c>
      <c r="BD970" s="9"/>
      <c r="BE970" s="9"/>
      <c r="BF970" s="9"/>
      <c r="BG970" s="9"/>
      <c r="BH970" s="9"/>
      <c r="BI970" s="9"/>
      <c r="BJ970" s="9"/>
      <c r="BK970" s="9"/>
      <c r="BL970" s="9"/>
      <c r="BM970" s="9"/>
      <c r="BN970" s="9"/>
      <c r="BO970" s="9"/>
      <c r="BP970" s="9"/>
      <c r="BQ970" s="9"/>
      <c r="BR970" s="9"/>
      <c r="BS970" s="9"/>
      <c r="BT970" s="9"/>
      <c r="BU970" s="9"/>
      <c r="BV970" s="9"/>
      <c r="BW970" s="9"/>
      <c r="BX970" s="9"/>
      <c r="BY970" s="9"/>
      <c r="BZ970" s="9"/>
      <c r="CA970" s="9"/>
      <c r="CB970" s="9"/>
      <c r="CC970" s="9"/>
      <c r="CD970" s="9"/>
      <c r="CE970" s="9"/>
      <c r="CF970" s="9"/>
      <c r="CG970" s="9"/>
      <c r="CH970" s="9"/>
      <c r="CI970" s="9"/>
      <c r="CJ970" s="9"/>
      <c r="CK970" s="9"/>
      <c r="CL970" s="9"/>
      <c r="CM970" s="9" t="str">
        <f>IF(A_remplir!U983&lt;&gt;"",A_remplir!U983,"")</f>
        <v/>
      </c>
      <c r="CN970" s="9" t="str">
        <f>IF(A_remplir!W983&lt;&gt;"",A_remplir!W983,"")</f>
        <v/>
      </c>
      <c r="CO970" s="36" t="str">
        <f t="shared" si="31"/>
        <v/>
      </c>
    </row>
    <row r="971" spans="1:93" x14ac:dyDescent="0.25">
      <c r="A971" s="9"/>
      <c r="B971" s="9"/>
      <c r="C971" s="9"/>
      <c r="D971" s="9"/>
      <c r="E971" s="9"/>
      <c r="F971" s="9" t="str">
        <f>IF(A971&lt;&gt;"",A_remplir!$B$3,"")</f>
        <v/>
      </c>
      <c r="G971" s="9"/>
      <c r="H971" s="9" t="str">
        <f>IFERROR(VLOOKUP(G971,DONNEES!$C$2:$D$4,2,FALSE),"")</f>
        <v/>
      </c>
      <c r="I971" s="9"/>
      <c r="J971" s="9" t="str">
        <f>IFERROR(VLOOKUP(I971,DONNEES!$A$2:$B$4,2,FALSE),"")</f>
        <v/>
      </c>
      <c r="K971" s="9"/>
      <c r="L971" s="9"/>
      <c r="M971" s="9"/>
      <c r="N971" s="9" t="str">
        <f>IF(IF(A_remplir!B984&lt;&gt;0,A_remplir!B984,A_remplir!D984)=0,"",IF(A_remplir!B984&lt;&gt;0,A_remplir!B984,A_remplir!D984))</f>
        <v/>
      </c>
      <c r="O971" s="9"/>
      <c r="P971" s="9"/>
      <c r="Q971" s="9"/>
      <c r="R971" s="9" t="str">
        <f>IF(A_remplir!L984&lt;&gt;0,A_remplir!L984,"")</f>
        <v/>
      </c>
      <c r="S971" s="9" t="str">
        <f t="shared" si="32"/>
        <v/>
      </c>
      <c r="T971" s="9" t="str">
        <f>IF(A_remplir!I984&lt;&gt;0,A_remplir!I984,"")</f>
        <v/>
      </c>
      <c r="U971" s="9"/>
      <c r="V971" s="39" t="str">
        <f>IF(BC971&lt;&gt;"",A_remplir!$B$6,"")</f>
        <v/>
      </c>
      <c r="W971" s="9"/>
      <c r="X971" s="9"/>
      <c r="Y971" s="9"/>
      <c r="Z971" s="9"/>
      <c r="AA971" s="9"/>
      <c r="AB971" s="9"/>
      <c r="AC971" s="9"/>
      <c r="AD971" s="9"/>
      <c r="AE971" s="9"/>
      <c r="AF971" s="9"/>
      <c r="AG971" s="9"/>
      <c r="AH971" s="9" t="str">
        <f>+IFERROR(VLOOKUP(AG971,DONNEES!M$6:$N970,2,0),"")</f>
        <v/>
      </c>
      <c r="AI971" s="9"/>
      <c r="AJ971" s="9" t="str">
        <f>IF(A_remplir!U984&lt;&gt;"",A_remplir!U984,"")</f>
        <v/>
      </c>
      <c r="AK971" s="9"/>
      <c r="AL971" s="9"/>
      <c r="AM971" s="9"/>
      <c r="AN971" s="9"/>
      <c r="AO971" s="9"/>
      <c r="AP971" s="9"/>
      <c r="AQ971" s="9"/>
      <c r="AR971" s="9"/>
      <c r="AS971" s="9"/>
      <c r="AT971" s="9"/>
      <c r="AU971" s="9"/>
      <c r="AV971" s="9"/>
      <c r="AW971" s="9"/>
      <c r="AX971" s="9"/>
      <c r="AY971" s="9"/>
      <c r="AZ971" s="9"/>
      <c r="BA971" s="9"/>
      <c r="BB971" s="9"/>
      <c r="BC971" s="44" t="str">
        <f>IF(AND(AC971&lt;&gt;"",AF971&lt;&gt;""),SUMPRODUCT((A_remplir!A984:A1973=A971)*A_remplir!D984:D1973),"")</f>
        <v/>
      </c>
      <c r="BD971" s="9"/>
      <c r="BE971" s="9"/>
      <c r="BF971" s="9"/>
      <c r="BG971" s="9"/>
      <c r="BH971" s="9"/>
      <c r="BI971" s="9"/>
      <c r="BJ971" s="9"/>
      <c r="BK971" s="9"/>
      <c r="BL971" s="9"/>
      <c r="BM971" s="9"/>
      <c r="BN971" s="9"/>
      <c r="BO971" s="9"/>
      <c r="BP971" s="9"/>
      <c r="BQ971" s="9"/>
      <c r="BR971" s="9"/>
      <c r="BS971" s="9"/>
      <c r="BT971" s="9"/>
      <c r="BU971" s="9"/>
      <c r="BV971" s="9"/>
      <c r="BW971" s="9"/>
      <c r="BX971" s="9"/>
      <c r="BY971" s="9"/>
      <c r="BZ971" s="9"/>
      <c r="CA971" s="9"/>
      <c r="CB971" s="9"/>
      <c r="CC971" s="9"/>
      <c r="CD971" s="9"/>
      <c r="CE971" s="9"/>
      <c r="CF971" s="9"/>
      <c r="CG971" s="9"/>
      <c r="CH971" s="9"/>
      <c r="CI971" s="9"/>
      <c r="CJ971" s="9"/>
      <c r="CK971" s="9"/>
      <c r="CL971" s="9"/>
      <c r="CM971" s="9" t="str">
        <f>IF(A_remplir!U984&lt;&gt;"",A_remplir!U984,"")</f>
        <v/>
      </c>
      <c r="CN971" s="9" t="str">
        <f>IF(A_remplir!W984&lt;&gt;"",A_remplir!W984,"")</f>
        <v/>
      </c>
      <c r="CO971" s="36" t="str">
        <f t="shared" si="31"/>
        <v/>
      </c>
    </row>
    <row r="972" spans="1:93" x14ac:dyDescent="0.25">
      <c r="A972" s="9"/>
      <c r="B972" s="9"/>
      <c r="C972" s="9"/>
      <c r="D972" s="9"/>
      <c r="E972" s="9"/>
      <c r="F972" s="9" t="str">
        <f>IF(A972&lt;&gt;"",A_remplir!$B$3,"")</f>
        <v/>
      </c>
      <c r="G972" s="9"/>
      <c r="H972" s="9" t="str">
        <f>IFERROR(VLOOKUP(G972,DONNEES!$C$2:$D$4,2,FALSE),"")</f>
        <v/>
      </c>
      <c r="I972" s="9"/>
      <c r="J972" s="9" t="str">
        <f>IFERROR(VLOOKUP(I972,DONNEES!$A$2:$B$4,2,FALSE),"")</f>
        <v/>
      </c>
      <c r="K972" s="9"/>
      <c r="L972" s="9"/>
      <c r="M972" s="9"/>
      <c r="N972" s="9" t="str">
        <f>IF(IF(A_remplir!B985&lt;&gt;0,A_remplir!B985,A_remplir!D985)=0,"",IF(A_remplir!B985&lt;&gt;0,A_remplir!B985,A_remplir!D985))</f>
        <v/>
      </c>
      <c r="O972" s="9"/>
      <c r="P972" s="9"/>
      <c r="Q972" s="9"/>
      <c r="R972" s="9" t="str">
        <f>IF(A_remplir!L985&lt;&gt;0,A_remplir!L985,"")</f>
        <v/>
      </c>
      <c r="S972" s="9" t="str">
        <f t="shared" si="32"/>
        <v/>
      </c>
      <c r="T972" s="9" t="str">
        <f>IF(A_remplir!I985&lt;&gt;0,A_remplir!I985,"")</f>
        <v/>
      </c>
      <c r="U972" s="9"/>
      <c r="V972" s="39" t="str">
        <f>IF(BC972&lt;&gt;"",A_remplir!$B$6,"")</f>
        <v/>
      </c>
      <c r="W972" s="9"/>
      <c r="X972" s="9"/>
      <c r="Y972" s="9"/>
      <c r="Z972" s="9"/>
      <c r="AA972" s="9"/>
      <c r="AB972" s="9"/>
      <c r="AC972" s="9"/>
      <c r="AD972" s="9"/>
      <c r="AE972" s="9"/>
      <c r="AF972" s="9"/>
      <c r="AG972" s="9"/>
      <c r="AH972" s="9" t="str">
        <f>+IFERROR(VLOOKUP(AG972,DONNEES!M$6:$N971,2,0),"")</f>
        <v/>
      </c>
      <c r="AI972" s="9"/>
      <c r="AJ972" s="9" t="str">
        <f>IF(A_remplir!U985&lt;&gt;"",A_remplir!U985,"")</f>
        <v/>
      </c>
      <c r="AK972" s="9"/>
      <c r="AL972" s="9"/>
      <c r="AM972" s="9"/>
      <c r="AN972" s="9"/>
      <c r="AO972" s="9"/>
      <c r="AP972" s="9"/>
      <c r="AQ972" s="9"/>
      <c r="AR972" s="9"/>
      <c r="AS972" s="9"/>
      <c r="AT972" s="9"/>
      <c r="AU972" s="9"/>
      <c r="AV972" s="9"/>
      <c r="AW972" s="9"/>
      <c r="AX972" s="9"/>
      <c r="AY972" s="9"/>
      <c r="AZ972" s="9"/>
      <c r="BA972" s="9"/>
      <c r="BB972" s="9"/>
      <c r="BC972" s="44" t="str">
        <f>IF(AND(AC972&lt;&gt;"",AF972&lt;&gt;""),SUMPRODUCT((A_remplir!A985:A1974=A972)*A_remplir!D985:D1974),"")</f>
        <v/>
      </c>
      <c r="BD972" s="9"/>
      <c r="BE972" s="9"/>
      <c r="BF972" s="9"/>
      <c r="BG972" s="9"/>
      <c r="BH972" s="9"/>
      <c r="BI972" s="9"/>
      <c r="BJ972" s="9"/>
      <c r="BK972" s="9"/>
      <c r="BL972" s="9"/>
      <c r="BM972" s="9"/>
      <c r="BN972" s="9"/>
      <c r="BO972" s="9"/>
      <c r="BP972" s="9"/>
      <c r="BQ972" s="9"/>
      <c r="BR972" s="9"/>
      <c r="BS972" s="9"/>
      <c r="BT972" s="9"/>
      <c r="BU972" s="9"/>
      <c r="BV972" s="9"/>
      <c r="BW972" s="9"/>
      <c r="BX972" s="9"/>
      <c r="BY972" s="9"/>
      <c r="BZ972" s="9"/>
      <c r="CA972" s="9"/>
      <c r="CB972" s="9"/>
      <c r="CC972" s="9"/>
      <c r="CD972" s="9"/>
      <c r="CE972" s="9"/>
      <c r="CF972" s="9"/>
      <c r="CG972" s="9"/>
      <c r="CH972" s="9"/>
      <c r="CI972" s="9"/>
      <c r="CJ972" s="9"/>
      <c r="CK972" s="9"/>
      <c r="CL972" s="9"/>
      <c r="CM972" s="9" t="str">
        <f>IF(A_remplir!U985&lt;&gt;"",A_remplir!U985,"")</f>
        <v/>
      </c>
      <c r="CN972" s="9" t="str">
        <f>IF(A_remplir!W985&lt;&gt;"",A_remplir!W985,"")</f>
        <v/>
      </c>
      <c r="CO972" s="36" t="str">
        <f t="shared" si="31"/>
        <v/>
      </c>
    </row>
    <row r="973" spans="1:93" x14ac:dyDescent="0.25">
      <c r="A973" s="9"/>
      <c r="B973" s="9"/>
      <c r="C973" s="9"/>
      <c r="D973" s="9"/>
      <c r="E973" s="9"/>
      <c r="F973" s="9" t="str">
        <f>IF(A973&lt;&gt;"",A_remplir!$B$3,"")</f>
        <v/>
      </c>
      <c r="G973" s="9"/>
      <c r="H973" s="9" t="str">
        <f>IFERROR(VLOOKUP(G973,DONNEES!$C$2:$D$4,2,FALSE),"")</f>
        <v/>
      </c>
      <c r="I973" s="9"/>
      <c r="J973" s="9" t="str">
        <f>IFERROR(VLOOKUP(I973,DONNEES!$A$2:$B$4,2,FALSE),"")</f>
        <v/>
      </c>
      <c r="K973" s="9"/>
      <c r="L973" s="9"/>
      <c r="M973" s="9"/>
      <c r="N973" s="9" t="str">
        <f>IF(IF(A_remplir!B986&lt;&gt;0,A_remplir!B986,A_remplir!D986)=0,"",IF(A_remplir!B986&lt;&gt;0,A_remplir!B986,A_remplir!D986))</f>
        <v/>
      </c>
      <c r="O973" s="9"/>
      <c r="P973" s="9"/>
      <c r="Q973" s="9"/>
      <c r="R973" s="9" t="str">
        <f>IF(A_remplir!L986&lt;&gt;0,A_remplir!L986,"")</f>
        <v/>
      </c>
      <c r="S973" s="9" t="str">
        <f t="shared" si="32"/>
        <v/>
      </c>
      <c r="T973" s="9" t="str">
        <f>IF(A_remplir!I986&lt;&gt;0,A_remplir!I986,"")</f>
        <v/>
      </c>
      <c r="U973" s="9"/>
      <c r="V973" s="39" t="str">
        <f>IF(BC973&lt;&gt;"",A_remplir!$B$6,"")</f>
        <v/>
      </c>
      <c r="W973" s="9"/>
      <c r="X973" s="9"/>
      <c r="Y973" s="9"/>
      <c r="Z973" s="9"/>
      <c r="AA973" s="9"/>
      <c r="AB973" s="9"/>
      <c r="AC973" s="9"/>
      <c r="AD973" s="9"/>
      <c r="AE973" s="9"/>
      <c r="AF973" s="9"/>
      <c r="AG973" s="9"/>
      <c r="AH973" s="9" t="str">
        <f>+IFERROR(VLOOKUP(AG973,DONNEES!M$6:$N972,2,0),"")</f>
        <v/>
      </c>
      <c r="AI973" s="9"/>
      <c r="AJ973" s="9" t="str">
        <f>IF(A_remplir!U986&lt;&gt;"",A_remplir!U986,"")</f>
        <v/>
      </c>
      <c r="AK973" s="9"/>
      <c r="AL973" s="9"/>
      <c r="AM973" s="9"/>
      <c r="AN973" s="9"/>
      <c r="AO973" s="9"/>
      <c r="AP973" s="9"/>
      <c r="AQ973" s="9"/>
      <c r="AR973" s="9"/>
      <c r="AS973" s="9"/>
      <c r="AT973" s="9"/>
      <c r="AU973" s="9"/>
      <c r="AV973" s="9"/>
      <c r="AW973" s="9"/>
      <c r="AX973" s="9"/>
      <c r="AY973" s="9"/>
      <c r="AZ973" s="9"/>
      <c r="BA973" s="9"/>
      <c r="BB973" s="9"/>
      <c r="BC973" s="44" t="str">
        <f>IF(AND(AC973&lt;&gt;"",AF973&lt;&gt;""),SUMPRODUCT((A_remplir!A986:A1975=A973)*A_remplir!D986:D1975),"")</f>
        <v/>
      </c>
      <c r="BD973" s="9"/>
      <c r="BE973" s="9"/>
      <c r="BF973" s="9"/>
      <c r="BG973" s="9"/>
      <c r="BH973" s="9"/>
      <c r="BI973" s="9"/>
      <c r="BJ973" s="9"/>
      <c r="BK973" s="9"/>
      <c r="BL973" s="9"/>
      <c r="BM973" s="9"/>
      <c r="BN973" s="9"/>
      <c r="BO973" s="9"/>
      <c r="BP973" s="9"/>
      <c r="BQ973" s="9"/>
      <c r="BR973" s="9"/>
      <c r="BS973" s="9"/>
      <c r="BT973" s="9"/>
      <c r="BU973" s="9"/>
      <c r="BV973" s="9"/>
      <c r="BW973" s="9"/>
      <c r="BX973" s="9"/>
      <c r="BY973" s="9"/>
      <c r="BZ973" s="9"/>
      <c r="CA973" s="9"/>
      <c r="CB973" s="9"/>
      <c r="CC973" s="9"/>
      <c r="CD973" s="9"/>
      <c r="CE973" s="9"/>
      <c r="CF973" s="9"/>
      <c r="CG973" s="9"/>
      <c r="CH973" s="9"/>
      <c r="CI973" s="9"/>
      <c r="CJ973" s="9"/>
      <c r="CK973" s="9"/>
      <c r="CL973" s="9"/>
      <c r="CM973" s="9" t="str">
        <f>IF(A_remplir!U986&lt;&gt;"",A_remplir!U986,"")</f>
        <v/>
      </c>
      <c r="CN973" s="9" t="str">
        <f>IF(A_remplir!W986&lt;&gt;"",A_remplir!W986,"")</f>
        <v/>
      </c>
      <c r="CO973" s="36" t="str">
        <f t="shared" si="31"/>
        <v/>
      </c>
    </row>
    <row r="974" spans="1:93" x14ac:dyDescent="0.25">
      <c r="A974" s="9"/>
      <c r="B974" s="9"/>
      <c r="C974" s="9"/>
      <c r="D974" s="9"/>
      <c r="E974" s="9"/>
      <c r="F974" s="9" t="str">
        <f>IF(A974&lt;&gt;"",A_remplir!$B$3,"")</f>
        <v/>
      </c>
      <c r="G974" s="9"/>
      <c r="H974" s="9" t="str">
        <f>IFERROR(VLOOKUP(G974,DONNEES!$C$2:$D$4,2,FALSE),"")</f>
        <v/>
      </c>
      <c r="I974" s="9"/>
      <c r="J974" s="9" t="str">
        <f>IFERROR(VLOOKUP(I974,DONNEES!$A$2:$B$4,2,FALSE),"")</f>
        <v/>
      </c>
      <c r="K974" s="9"/>
      <c r="L974" s="9"/>
      <c r="M974" s="9"/>
      <c r="N974" s="9" t="str">
        <f>IF(IF(A_remplir!B987&lt;&gt;0,A_remplir!B987,A_remplir!D987)=0,"",IF(A_remplir!B987&lt;&gt;0,A_remplir!B987,A_remplir!D987))</f>
        <v/>
      </c>
      <c r="O974" s="9"/>
      <c r="P974" s="9"/>
      <c r="Q974" s="9"/>
      <c r="R974" s="9" t="str">
        <f>IF(A_remplir!L987&lt;&gt;0,A_remplir!L987,"")</f>
        <v/>
      </c>
      <c r="S974" s="9" t="str">
        <f t="shared" si="32"/>
        <v/>
      </c>
      <c r="T974" s="9" t="str">
        <f>IF(A_remplir!I987&lt;&gt;0,A_remplir!I987,"")</f>
        <v/>
      </c>
      <c r="U974" s="9"/>
      <c r="V974" s="39" t="str">
        <f>IF(BC974&lt;&gt;"",A_remplir!$B$6,"")</f>
        <v/>
      </c>
      <c r="W974" s="9"/>
      <c r="X974" s="9"/>
      <c r="Y974" s="9"/>
      <c r="Z974" s="9"/>
      <c r="AA974" s="9"/>
      <c r="AB974" s="9"/>
      <c r="AC974" s="9"/>
      <c r="AD974" s="9"/>
      <c r="AE974" s="9"/>
      <c r="AF974" s="9"/>
      <c r="AG974" s="9"/>
      <c r="AH974" s="9" t="str">
        <f>+IFERROR(VLOOKUP(AG974,DONNEES!M$6:$N973,2,0),"")</f>
        <v/>
      </c>
      <c r="AI974" s="9"/>
      <c r="AJ974" s="9" t="str">
        <f>IF(A_remplir!U987&lt;&gt;"",A_remplir!U987,"")</f>
        <v/>
      </c>
      <c r="AK974" s="9"/>
      <c r="AL974" s="9"/>
      <c r="AM974" s="9"/>
      <c r="AN974" s="9"/>
      <c r="AO974" s="9"/>
      <c r="AP974" s="9"/>
      <c r="AQ974" s="9"/>
      <c r="AR974" s="9"/>
      <c r="AS974" s="9"/>
      <c r="AT974" s="9"/>
      <c r="AU974" s="9"/>
      <c r="AV974" s="9"/>
      <c r="AW974" s="9"/>
      <c r="AX974" s="9"/>
      <c r="AY974" s="9"/>
      <c r="AZ974" s="9"/>
      <c r="BA974" s="9"/>
      <c r="BB974" s="9"/>
      <c r="BC974" s="44" t="str">
        <f>IF(AND(AC974&lt;&gt;"",AF974&lt;&gt;""),SUMPRODUCT((A_remplir!A987:A1976=A974)*A_remplir!D987:D1976),"")</f>
        <v/>
      </c>
      <c r="BD974" s="9"/>
      <c r="BE974" s="9"/>
      <c r="BF974" s="9"/>
      <c r="BG974" s="9"/>
      <c r="BH974" s="9"/>
      <c r="BI974" s="9"/>
      <c r="BJ974" s="9"/>
      <c r="BK974" s="9"/>
      <c r="BL974" s="9"/>
      <c r="BM974" s="9"/>
      <c r="BN974" s="9"/>
      <c r="BO974" s="9"/>
      <c r="BP974" s="9"/>
      <c r="BQ974" s="9"/>
      <c r="BR974" s="9"/>
      <c r="BS974" s="9"/>
      <c r="BT974" s="9"/>
      <c r="BU974" s="9"/>
      <c r="BV974" s="9"/>
      <c r="BW974" s="9"/>
      <c r="BX974" s="9"/>
      <c r="BY974" s="9"/>
      <c r="BZ974" s="9"/>
      <c r="CA974" s="9"/>
      <c r="CB974" s="9"/>
      <c r="CC974" s="9"/>
      <c r="CD974" s="9"/>
      <c r="CE974" s="9"/>
      <c r="CF974" s="9"/>
      <c r="CG974" s="9"/>
      <c r="CH974" s="9"/>
      <c r="CI974" s="9"/>
      <c r="CJ974" s="9"/>
      <c r="CK974" s="9"/>
      <c r="CL974" s="9"/>
      <c r="CM974" s="9" t="str">
        <f>IF(A_remplir!U987&lt;&gt;"",A_remplir!U987,"")</f>
        <v/>
      </c>
      <c r="CN974" s="9" t="str">
        <f>IF(A_remplir!W987&lt;&gt;"",A_remplir!W987,"")</f>
        <v/>
      </c>
      <c r="CO974" s="36" t="str">
        <f t="shared" si="31"/>
        <v/>
      </c>
    </row>
    <row r="975" spans="1:93" x14ac:dyDescent="0.25">
      <c r="A975" s="9"/>
      <c r="B975" s="9"/>
      <c r="C975" s="9"/>
      <c r="D975" s="9"/>
      <c r="E975" s="9"/>
      <c r="F975" s="9" t="str">
        <f>IF(A975&lt;&gt;"",A_remplir!$B$3,"")</f>
        <v/>
      </c>
      <c r="G975" s="9"/>
      <c r="H975" s="9" t="str">
        <f>IFERROR(VLOOKUP(G975,DONNEES!$C$2:$D$4,2,FALSE),"")</f>
        <v/>
      </c>
      <c r="I975" s="9"/>
      <c r="J975" s="9" t="str">
        <f>IFERROR(VLOOKUP(I975,DONNEES!$A$2:$B$4,2,FALSE),"")</f>
        <v/>
      </c>
      <c r="K975" s="9"/>
      <c r="L975" s="9"/>
      <c r="M975" s="9"/>
      <c r="N975" s="9" t="str">
        <f>IF(IF(A_remplir!B988&lt;&gt;0,A_remplir!B988,A_remplir!D988)=0,"",IF(A_remplir!B988&lt;&gt;0,A_remplir!B988,A_remplir!D988))</f>
        <v/>
      </c>
      <c r="O975" s="9"/>
      <c r="P975" s="9"/>
      <c r="Q975" s="9"/>
      <c r="R975" s="9" t="str">
        <f>IF(A_remplir!L988&lt;&gt;0,A_remplir!L988,"")</f>
        <v/>
      </c>
      <c r="S975" s="9" t="str">
        <f t="shared" si="32"/>
        <v/>
      </c>
      <c r="T975" s="9" t="str">
        <f>IF(A_remplir!I988&lt;&gt;0,A_remplir!I988,"")</f>
        <v/>
      </c>
      <c r="U975" s="9"/>
      <c r="V975" s="39" t="str">
        <f>IF(BC975&lt;&gt;"",A_remplir!$B$6,"")</f>
        <v/>
      </c>
      <c r="W975" s="9"/>
      <c r="X975" s="9"/>
      <c r="Y975" s="9"/>
      <c r="Z975" s="9"/>
      <c r="AA975" s="9"/>
      <c r="AB975" s="9"/>
      <c r="AC975" s="9"/>
      <c r="AD975" s="9"/>
      <c r="AE975" s="9"/>
      <c r="AF975" s="9"/>
      <c r="AG975" s="9"/>
      <c r="AH975" s="9" t="str">
        <f>+IFERROR(VLOOKUP(AG975,DONNEES!M$6:$N974,2,0),"")</f>
        <v/>
      </c>
      <c r="AI975" s="9"/>
      <c r="AJ975" s="9" t="str">
        <f>IF(A_remplir!U988&lt;&gt;"",A_remplir!U988,"")</f>
        <v/>
      </c>
      <c r="AK975" s="9"/>
      <c r="AL975" s="9"/>
      <c r="AM975" s="9"/>
      <c r="AN975" s="9"/>
      <c r="AO975" s="9"/>
      <c r="AP975" s="9"/>
      <c r="AQ975" s="9"/>
      <c r="AR975" s="9"/>
      <c r="AS975" s="9"/>
      <c r="AT975" s="9"/>
      <c r="AU975" s="9"/>
      <c r="AV975" s="9"/>
      <c r="AW975" s="9"/>
      <c r="AX975" s="9"/>
      <c r="AY975" s="9"/>
      <c r="AZ975" s="9"/>
      <c r="BA975" s="9"/>
      <c r="BB975" s="9"/>
      <c r="BC975" s="44" t="str">
        <f>IF(AND(AC975&lt;&gt;"",AF975&lt;&gt;""),SUMPRODUCT((A_remplir!A988:A1977=A975)*A_remplir!D988:D1977),"")</f>
        <v/>
      </c>
      <c r="BD975" s="9"/>
      <c r="BE975" s="9"/>
      <c r="BF975" s="9"/>
      <c r="BG975" s="9"/>
      <c r="BH975" s="9"/>
      <c r="BI975" s="9"/>
      <c r="BJ975" s="9"/>
      <c r="BK975" s="9"/>
      <c r="BL975" s="9"/>
      <c r="BM975" s="9"/>
      <c r="BN975" s="9"/>
      <c r="BO975" s="9"/>
      <c r="BP975" s="9"/>
      <c r="BQ975" s="9"/>
      <c r="BR975" s="9"/>
      <c r="BS975" s="9"/>
      <c r="BT975" s="9"/>
      <c r="BU975" s="9"/>
      <c r="BV975" s="9"/>
      <c r="BW975" s="9"/>
      <c r="BX975" s="9"/>
      <c r="BY975" s="9"/>
      <c r="BZ975" s="9"/>
      <c r="CA975" s="9"/>
      <c r="CB975" s="9"/>
      <c r="CC975" s="9"/>
      <c r="CD975" s="9"/>
      <c r="CE975" s="9"/>
      <c r="CF975" s="9"/>
      <c r="CG975" s="9"/>
      <c r="CH975" s="9"/>
      <c r="CI975" s="9"/>
      <c r="CJ975" s="9"/>
      <c r="CK975" s="9"/>
      <c r="CL975" s="9"/>
      <c r="CM975" s="9" t="str">
        <f>IF(A_remplir!U988&lt;&gt;"",A_remplir!U988,"")</f>
        <v/>
      </c>
      <c r="CN975" s="9" t="str">
        <f>IF(A_remplir!W988&lt;&gt;"",A_remplir!W988,"")</f>
        <v/>
      </c>
      <c r="CO975" s="36" t="str">
        <f t="shared" si="31"/>
        <v/>
      </c>
    </row>
    <row r="976" spans="1:93" x14ac:dyDescent="0.25">
      <c r="A976" s="9"/>
      <c r="B976" s="9"/>
      <c r="C976" s="9"/>
      <c r="D976" s="9"/>
      <c r="E976" s="9"/>
      <c r="F976" s="9" t="str">
        <f>IF(A976&lt;&gt;"",A_remplir!$B$3,"")</f>
        <v/>
      </c>
      <c r="G976" s="9"/>
      <c r="H976" s="9" t="str">
        <f>IFERROR(VLOOKUP(G976,DONNEES!$C$2:$D$4,2,FALSE),"")</f>
        <v/>
      </c>
      <c r="I976" s="9"/>
      <c r="J976" s="9" t="str">
        <f>IFERROR(VLOOKUP(I976,DONNEES!$A$2:$B$4,2,FALSE),"")</f>
        <v/>
      </c>
      <c r="K976" s="9"/>
      <c r="L976" s="9"/>
      <c r="M976" s="9"/>
      <c r="N976" s="9" t="str">
        <f>IF(IF(A_remplir!B989&lt;&gt;0,A_remplir!B989,A_remplir!D989)=0,"",IF(A_remplir!B989&lt;&gt;0,A_remplir!B989,A_remplir!D989))</f>
        <v/>
      </c>
      <c r="O976" s="9"/>
      <c r="P976" s="9"/>
      <c r="Q976" s="9"/>
      <c r="R976" s="9" t="str">
        <f>IF(A_remplir!L989&lt;&gt;0,A_remplir!L989,"")</f>
        <v/>
      </c>
      <c r="S976" s="9" t="str">
        <f t="shared" si="32"/>
        <v/>
      </c>
      <c r="T976" s="9" t="str">
        <f>IF(A_remplir!I989&lt;&gt;0,A_remplir!I989,"")</f>
        <v/>
      </c>
      <c r="U976" s="9"/>
      <c r="V976" s="39" t="str">
        <f>IF(BC976&lt;&gt;"",A_remplir!$B$6,"")</f>
        <v/>
      </c>
      <c r="W976" s="9"/>
      <c r="X976" s="9"/>
      <c r="Y976" s="9"/>
      <c r="Z976" s="9"/>
      <c r="AA976" s="9"/>
      <c r="AB976" s="9"/>
      <c r="AC976" s="9"/>
      <c r="AD976" s="9"/>
      <c r="AE976" s="9"/>
      <c r="AF976" s="9"/>
      <c r="AG976" s="9"/>
      <c r="AH976" s="9" t="str">
        <f>+IFERROR(VLOOKUP(AG976,DONNEES!M$6:$N975,2,0),"")</f>
        <v/>
      </c>
      <c r="AI976" s="9"/>
      <c r="AJ976" s="9" t="str">
        <f>IF(A_remplir!U989&lt;&gt;"",A_remplir!U989,"")</f>
        <v/>
      </c>
      <c r="AK976" s="9"/>
      <c r="AL976" s="9"/>
      <c r="AM976" s="9"/>
      <c r="AN976" s="9"/>
      <c r="AO976" s="9"/>
      <c r="AP976" s="9"/>
      <c r="AQ976" s="9"/>
      <c r="AR976" s="9"/>
      <c r="AS976" s="9"/>
      <c r="AT976" s="9"/>
      <c r="AU976" s="9"/>
      <c r="AV976" s="9"/>
      <c r="AW976" s="9"/>
      <c r="AX976" s="9"/>
      <c r="AY976" s="9"/>
      <c r="AZ976" s="9"/>
      <c r="BA976" s="9"/>
      <c r="BB976" s="9"/>
      <c r="BC976" s="44" t="str">
        <f>IF(AND(AC976&lt;&gt;"",AF976&lt;&gt;""),SUMPRODUCT((A_remplir!A989:A1978=A976)*A_remplir!D989:D1978),"")</f>
        <v/>
      </c>
      <c r="BD976" s="9"/>
      <c r="BE976" s="9"/>
      <c r="BF976" s="9"/>
      <c r="BG976" s="9"/>
      <c r="BH976" s="9"/>
      <c r="BI976" s="9"/>
      <c r="BJ976" s="9"/>
      <c r="BK976" s="9"/>
      <c r="BL976" s="9"/>
      <c r="BM976" s="9"/>
      <c r="BN976" s="9"/>
      <c r="BO976" s="9"/>
      <c r="BP976" s="9"/>
      <c r="BQ976" s="9"/>
      <c r="BR976" s="9"/>
      <c r="BS976" s="9"/>
      <c r="BT976" s="9"/>
      <c r="BU976" s="9"/>
      <c r="BV976" s="9"/>
      <c r="BW976" s="9"/>
      <c r="BX976" s="9"/>
      <c r="BY976" s="9"/>
      <c r="BZ976" s="9"/>
      <c r="CA976" s="9"/>
      <c r="CB976" s="9"/>
      <c r="CC976" s="9"/>
      <c r="CD976" s="9"/>
      <c r="CE976" s="9"/>
      <c r="CF976" s="9"/>
      <c r="CG976" s="9"/>
      <c r="CH976" s="9"/>
      <c r="CI976" s="9"/>
      <c r="CJ976" s="9"/>
      <c r="CK976" s="9"/>
      <c r="CL976" s="9"/>
      <c r="CM976" s="9" t="str">
        <f>IF(A_remplir!U989&lt;&gt;"",A_remplir!U989,"")</f>
        <v/>
      </c>
      <c r="CN976" s="9" t="str">
        <f>IF(A_remplir!W989&lt;&gt;"",A_remplir!W989,"")</f>
        <v/>
      </c>
      <c r="CO976" s="36" t="str">
        <f t="shared" si="31"/>
        <v/>
      </c>
    </row>
    <row r="977" spans="1:93" x14ac:dyDescent="0.25">
      <c r="A977" s="9"/>
      <c r="B977" s="9"/>
      <c r="C977" s="9"/>
      <c r="D977" s="9"/>
      <c r="E977" s="9"/>
      <c r="F977" s="9" t="str">
        <f>IF(A977&lt;&gt;"",A_remplir!$B$3,"")</f>
        <v/>
      </c>
      <c r="G977" s="9"/>
      <c r="H977" s="9" t="str">
        <f>IFERROR(VLOOKUP(G977,DONNEES!$C$2:$D$4,2,FALSE),"")</f>
        <v/>
      </c>
      <c r="I977" s="9"/>
      <c r="J977" s="9" t="str">
        <f>IFERROR(VLOOKUP(I977,DONNEES!$A$2:$B$4,2,FALSE),"")</f>
        <v/>
      </c>
      <c r="K977" s="9"/>
      <c r="L977" s="9"/>
      <c r="M977" s="9"/>
      <c r="N977" s="9" t="str">
        <f>IF(IF(A_remplir!B990&lt;&gt;0,A_remplir!B990,A_remplir!D990)=0,"",IF(A_remplir!B990&lt;&gt;0,A_remplir!B990,A_remplir!D990))</f>
        <v/>
      </c>
      <c r="O977" s="9"/>
      <c r="P977" s="9"/>
      <c r="Q977" s="9"/>
      <c r="R977" s="9" t="str">
        <f>IF(A_remplir!L990&lt;&gt;0,A_remplir!L990,"")</f>
        <v/>
      </c>
      <c r="S977" s="9" t="str">
        <f t="shared" si="32"/>
        <v/>
      </c>
      <c r="T977" s="9" t="str">
        <f>IF(A_remplir!I990&lt;&gt;0,A_remplir!I990,"")</f>
        <v/>
      </c>
      <c r="U977" s="9"/>
      <c r="V977" s="39" t="str">
        <f>IF(BC977&lt;&gt;"",A_remplir!$B$6,"")</f>
        <v/>
      </c>
      <c r="W977" s="9"/>
      <c r="X977" s="9"/>
      <c r="Y977" s="9"/>
      <c r="Z977" s="9"/>
      <c r="AA977" s="9"/>
      <c r="AB977" s="9"/>
      <c r="AC977" s="9"/>
      <c r="AD977" s="9"/>
      <c r="AE977" s="9"/>
      <c r="AF977" s="9"/>
      <c r="AG977" s="9"/>
      <c r="AH977" s="9" t="str">
        <f>+IFERROR(VLOOKUP(AG977,DONNEES!M$6:$N976,2,0),"")</f>
        <v/>
      </c>
      <c r="AI977" s="9"/>
      <c r="AJ977" s="9" t="str">
        <f>IF(A_remplir!U990&lt;&gt;"",A_remplir!U990,"")</f>
        <v/>
      </c>
      <c r="AK977" s="9"/>
      <c r="AL977" s="9"/>
      <c r="AM977" s="9"/>
      <c r="AN977" s="9"/>
      <c r="AO977" s="9"/>
      <c r="AP977" s="9"/>
      <c r="AQ977" s="9"/>
      <c r="AR977" s="9"/>
      <c r="AS977" s="9"/>
      <c r="AT977" s="9"/>
      <c r="AU977" s="9"/>
      <c r="AV977" s="9"/>
      <c r="AW977" s="9"/>
      <c r="AX977" s="9"/>
      <c r="AY977" s="9"/>
      <c r="AZ977" s="9"/>
      <c r="BA977" s="9"/>
      <c r="BB977" s="9"/>
      <c r="BC977" s="44" t="str">
        <f>IF(AND(AC977&lt;&gt;"",AF977&lt;&gt;""),SUMPRODUCT((A_remplir!A990:A1979=A977)*A_remplir!D990:D1979),"")</f>
        <v/>
      </c>
      <c r="BD977" s="9"/>
      <c r="BE977" s="9"/>
      <c r="BF977" s="9"/>
      <c r="BG977" s="9"/>
      <c r="BH977" s="9"/>
      <c r="BI977" s="9"/>
      <c r="BJ977" s="9"/>
      <c r="BK977" s="9"/>
      <c r="BL977" s="9"/>
      <c r="BM977" s="9"/>
      <c r="BN977" s="9"/>
      <c r="BO977" s="9"/>
      <c r="BP977" s="9"/>
      <c r="BQ977" s="9"/>
      <c r="BR977" s="9"/>
      <c r="BS977" s="9"/>
      <c r="BT977" s="9"/>
      <c r="BU977" s="9"/>
      <c r="BV977" s="9"/>
      <c r="BW977" s="9"/>
      <c r="BX977" s="9"/>
      <c r="BY977" s="9"/>
      <c r="BZ977" s="9"/>
      <c r="CA977" s="9"/>
      <c r="CB977" s="9"/>
      <c r="CC977" s="9"/>
      <c r="CD977" s="9"/>
      <c r="CE977" s="9"/>
      <c r="CF977" s="9"/>
      <c r="CG977" s="9"/>
      <c r="CH977" s="9"/>
      <c r="CI977" s="9"/>
      <c r="CJ977" s="9"/>
      <c r="CK977" s="9"/>
      <c r="CL977" s="9"/>
      <c r="CM977" s="9" t="str">
        <f>IF(A_remplir!U990&lt;&gt;"",A_remplir!U990,"")</f>
        <v/>
      </c>
      <c r="CN977" s="9" t="str">
        <f>IF(A_remplir!W990&lt;&gt;"",A_remplir!W990,"")</f>
        <v/>
      </c>
      <c r="CO977" s="36" t="str">
        <f t="shared" si="31"/>
        <v/>
      </c>
    </row>
    <row r="978" spans="1:93" x14ac:dyDescent="0.25">
      <c r="A978" s="9"/>
      <c r="B978" s="9"/>
      <c r="C978" s="9"/>
      <c r="D978" s="9"/>
      <c r="E978" s="9"/>
      <c r="F978" s="9" t="str">
        <f>IF(A978&lt;&gt;"",A_remplir!$B$3,"")</f>
        <v/>
      </c>
      <c r="G978" s="9"/>
      <c r="H978" s="9" t="str">
        <f>IFERROR(VLOOKUP(G978,DONNEES!$C$2:$D$4,2,FALSE),"")</f>
        <v/>
      </c>
      <c r="I978" s="9"/>
      <c r="J978" s="9" t="str">
        <f>IFERROR(VLOOKUP(I978,DONNEES!$A$2:$B$4,2,FALSE),"")</f>
        <v/>
      </c>
      <c r="K978" s="9"/>
      <c r="L978" s="9"/>
      <c r="M978" s="9"/>
      <c r="N978" s="9" t="str">
        <f>IF(IF(A_remplir!B991&lt;&gt;0,A_remplir!B991,A_remplir!D991)=0,"",IF(A_remplir!B991&lt;&gt;0,A_remplir!B991,A_remplir!D991))</f>
        <v/>
      </c>
      <c r="O978" s="9"/>
      <c r="P978" s="9"/>
      <c r="Q978" s="9"/>
      <c r="R978" s="9" t="str">
        <f>IF(A_remplir!L991&lt;&gt;0,A_remplir!L991,"")</f>
        <v/>
      </c>
      <c r="S978" s="9" t="str">
        <f t="shared" si="32"/>
        <v/>
      </c>
      <c r="T978" s="9" t="str">
        <f>IF(A_remplir!I991&lt;&gt;0,A_remplir!I991,"")</f>
        <v/>
      </c>
      <c r="U978" s="9"/>
      <c r="V978" s="39" t="str">
        <f>IF(BC978&lt;&gt;"",A_remplir!$B$6,"")</f>
        <v/>
      </c>
      <c r="W978" s="9"/>
      <c r="X978" s="9"/>
      <c r="Y978" s="9"/>
      <c r="Z978" s="9"/>
      <c r="AA978" s="9"/>
      <c r="AB978" s="9"/>
      <c r="AC978" s="9"/>
      <c r="AD978" s="9"/>
      <c r="AE978" s="9"/>
      <c r="AF978" s="9"/>
      <c r="AG978" s="9"/>
      <c r="AH978" s="9" t="str">
        <f>+IFERROR(VLOOKUP(AG978,DONNEES!M$6:$N977,2,0),"")</f>
        <v/>
      </c>
      <c r="AI978" s="9"/>
      <c r="AJ978" s="9" t="str">
        <f>IF(A_remplir!U991&lt;&gt;"",A_remplir!U991,"")</f>
        <v/>
      </c>
      <c r="AK978" s="9"/>
      <c r="AL978" s="9"/>
      <c r="AM978" s="9"/>
      <c r="AN978" s="9"/>
      <c r="AO978" s="9"/>
      <c r="AP978" s="9"/>
      <c r="AQ978" s="9"/>
      <c r="AR978" s="9"/>
      <c r="AS978" s="9"/>
      <c r="AT978" s="9"/>
      <c r="AU978" s="9"/>
      <c r="AV978" s="9"/>
      <c r="AW978" s="9"/>
      <c r="AX978" s="9"/>
      <c r="AY978" s="9"/>
      <c r="AZ978" s="9"/>
      <c r="BA978" s="9"/>
      <c r="BB978" s="9"/>
      <c r="BC978" s="44" t="str">
        <f>IF(AND(AC978&lt;&gt;"",AF978&lt;&gt;""),SUMPRODUCT((A_remplir!A991:A1980=A978)*A_remplir!D991:D1980),"")</f>
        <v/>
      </c>
      <c r="BD978" s="9"/>
      <c r="BE978" s="9"/>
      <c r="BF978" s="9"/>
      <c r="BG978" s="9"/>
      <c r="BH978" s="9"/>
      <c r="BI978" s="9"/>
      <c r="BJ978" s="9"/>
      <c r="BK978" s="9"/>
      <c r="BL978" s="9"/>
      <c r="BM978" s="9"/>
      <c r="BN978" s="9"/>
      <c r="BO978" s="9"/>
      <c r="BP978" s="9"/>
      <c r="BQ978" s="9"/>
      <c r="BR978" s="9"/>
      <c r="BS978" s="9"/>
      <c r="BT978" s="9"/>
      <c r="BU978" s="9"/>
      <c r="BV978" s="9"/>
      <c r="BW978" s="9"/>
      <c r="BX978" s="9"/>
      <c r="BY978" s="9"/>
      <c r="BZ978" s="9"/>
      <c r="CA978" s="9"/>
      <c r="CB978" s="9"/>
      <c r="CC978" s="9"/>
      <c r="CD978" s="9"/>
      <c r="CE978" s="9"/>
      <c r="CF978" s="9"/>
      <c r="CG978" s="9"/>
      <c r="CH978" s="9"/>
      <c r="CI978" s="9"/>
      <c r="CJ978" s="9"/>
      <c r="CK978" s="9"/>
      <c r="CL978" s="9"/>
      <c r="CM978" s="9" t="str">
        <f>IF(A_remplir!U991&lt;&gt;"",A_remplir!U991,"")</f>
        <v/>
      </c>
      <c r="CN978" s="9" t="str">
        <f>IF(A_remplir!W991&lt;&gt;"",A_remplir!W991,"")</f>
        <v/>
      </c>
      <c r="CO978" s="36" t="str">
        <f t="shared" si="31"/>
        <v/>
      </c>
    </row>
    <row r="979" spans="1:93" x14ac:dyDescent="0.25">
      <c r="A979" s="9"/>
      <c r="B979" s="9"/>
      <c r="C979" s="9"/>
      <c r="D979" s="9"/>
      <c r="E979" s="9"/>
      <c r="F979" s="9" t="str">
        <f>IF(A979&lt;&gt;"",A_remplir!$B$3,"")</f>
        <v/>
      </c>
      <c r="G979" s="9"/>
      <c r="H979" s="9" t="str">
        <f>IFERROR(VLOOKUP(G979,DONNEES!$C$2:$D$4,2,FALSE),"")</f>
        <v/>
      </c>
      <c r="I979" s="9"/>
      <c r="J979" s="9" t="str">
        <f>IFERROR(VLOOKUP(I979,DONNEES!$A$2:$B$4,2,FALSE),"")</f>
        <v/>
      </c>
      <c r="K979" s="9"/>
      <c r="L979" s="9"/>
      <c r="M979" s="9"/>
      <c r="N979" s="9" t="str">
        <f>IF(IF(A_remplir!B992&lt;&gt;0,A_remplir!B992,A_remplir!D992)=0,"",IF(A_remplir!B992&lt;&gt;0,A_remplir!B992,A_remplir!D992))</f>
        <v/>
      </c>
      <c r="O979" s="9"/>
      <c r="P979" s="9"/>
      <c r="Q979" s="9"/>
      <c r="R979" s="9" t="str">
        <f>IF(A_remplir!L992&lt;&gt;0,A_remplir!L992,"")</f>
        <v/>
      </c>
      <c r="S979" s="9" t="str">
        <f t="shared" si="32"/>
        <v/>
      </c>
      <c r="T979" s="9" t="str">
        <f>IF(A_remplir!I992&lt;&gt;0,A_remplir!I992,"")</f>
        <v/>
      </c>
      <c r="U979" s="9"/>
      <c r="V979" s="39" t="str">
        <f>IF(BC979&lt;&gt;"",A_remplir!$B$6,"")</f>
        <v/>
      </c>
      <c r="W979" s="9"/>
      <c r="X979" s="9"/>
      <c r="Y979" s="9"/>
      <c r="Z979" s="9"/>
      <c r="AA979" s="9"/>
      <c r="AB979" s="9"/>
      <c r="AC979" s="9"/>
      <c r="AD979" s="9"/>
      <c r="AE979" s="9"/>
      <c r="AF979" s="9"/>
      <c r="AG979" s="9"/>
      <c r="AH979" s="9" t="str">
        <f>+IFERROR(VLOOKUP(AG979,DONNEES!M$6:$N978,2,0),"")</f>
        <v/>
      </c>
      <c r="AI979" s="9"/>
      <c r="AJ979" s="9" t="str">
        <f>IF(A_remplir!U992&lt;&gt;"",A_remplir!U992,"")</f>
        <v/>
      </c>
      <c r="AK979" s="9"/>
      <c r="AL979" s="9"/>
      <c r="AM979" s="9"/>
      <c r="AN979" s="9"/>
      <c r="AO979" s="9"/>
      <c r="AP979" s="9"/>
      <c r="AQ979" s="9"/>
      <c r="AR979" s="9"/>
      <c r="AS979" s="9"/>
      <c r="AT979" s="9"/>
      <c r="AU979" s="9"/>
      <c r="AV979" s="9"/>
      <c r="AW979" s="9"/>
      <c r="AX979" s="9"/>
      <c r="AY979" s="9"/>
      <c r="AZ979" s="9"/>
      <c r="BA979" s="9"/>
      <c r="BB979" s="9"/>
      <c r="BC979" s="44" t="str">
        <f>IF(AND(AC979&lt;&gt;"",AF979&lt;&gt;""),SUMPRODUCT((A_remplir!A992:A1981=A979)*A_remplir!D992:D1981),"")</f>
        <v/>
      </c>
      <c r="BD979" s="9"/>
      <c r="BE979" s="9"/>
      <c r="BF979" s="9"/>
      <c r="BG979" s="9"/>
      <c r="BH979" s="9"/>
      <c r="BI979" s="9"/>
      <c r="BJ979" s="9"/>
      <c r="BK979" s="9"/>
      <c r="BL979" s="9"/>
      <c r="BM979" s="9"/>
      <c r="BN979" s="9"/>
      <c r="BO979" s="9"/>
      <c r="BP979" s="9"/>
      <c r="BQ979" s="9"/>
      <c r="BR979" s="9"/>
      <c r="BS979" s="9"/>
      <c r="BT979" s="9"/>
      <c r="BU979" s="9"/>
      <c r="BV979" s="9"/>
      <c r="BW979" s="9"/>
      <c r="BX979" s="9"/>
      <c r="BY979" s="9"/>
      <c r="BZ979" s="9"/>
      <c r="CA979" s="9"/>
      <c r="CB979" s="9"/>
      <c r="CC979" s="9"/>
      <c r="CD979" s="9"/>
      <c r="CE979" s="9"/>
      <c r="CF979" s="9"/>
      <c r="CG979" s="9"/>
      <c r="CH979" s="9"/>
      <c r="CI979" s="9"/>
      <c r="CJ979" s="9"/>
      <c r="CK979" s="9"/>
      <c r="CL979" s="9"/>
      <c r="CM979" s="9" t="str">
        <f>IF(A_remplir!U992&lt;&gt;"",A_remplir!U992,"")</f>
        <v/>
      </c>
      <c r="CN979" s="9" t="str">
        <f>IF(A_remplir!W992&lt;&gt;"",A_remplir!W992,"")</f>
        <v/>
      </c>
      <c r="CO979" s="36" t="str">
        <f t="shared" si="31"/>
        <v/>
      </c>
    </row>
    <row r="980" spans="1:93" x14ac:dyDescent="0.25">
      <c r="A980" s="9"/>
      <c r="B980" s="9"/>
      <c r="C980" s="9"/>
      <c r="D980" s="9"/>
      <c r="E980" s="9"/>
      <c r="F980" s="9" t="str">
        <f>IF(A980&lt;&gt;"",A_remplir!$B$3,"")</f>
        <v/>
      </c>
      <c r="G980" s="9"/>
      <c r="H980" s="9" t="str">
        <f>IFERROR(VLOOKUP(G980,DONNEES!$C$2:$D$4,2,FALSE),"")</f>
        <v/>
      </c>
      <c r="I980" s="9"/>
      <c r="J980" s="9" t="str">
        <f>IFERROR(VLOOKUP(I980,DONNEES!$A$2:$B$4,2,FALSE),"")</f>
        <v/>
      </c>
      <c r="K980" s="9"/>
      <c r="L980" s="9"/>
      <c r="M980" s="9"/>
      <c r="N980" s="9" t="str">
        <f>IF(IF(A_remplir!B993&lt;&gt;0,A_remplir!B993,A_remplir!D993)=0,"",IF(A_remplir!B993&lt;&gt;0,A_remplir!B993,A_remplir!D993))</f>
        <v/>
      </c>
      <c r="O980" s="9"/>
      <c r="P980" s="9"/>
      <c r="Q980" s="9"/>
      <c r="R980" s="9" t="str">
        <f>IF(A_remplir!L993&lt;&gt;0,A_remplir!L993,"")</f>
        <v/>
      </c>
      <c r="S980" s="9" t="str">
        <f t="shared" si="32"/>
        <v/>
      </c>
      <c r="T980" s="9" t="str">
        <f>IF(A_remplir!I993&lt;&gt;0,A_remplir!I993,"")</f>
        <v/>
      </c>
      <c r="U980" s="9"/>
      <c r="V980" s="39" t="str">
        <f>IF(BC980&lt;&gt;"",A_remplir!$B$6,"")</f>
        <v/>
      </c>
      <c r="W980" s="9"/>
      <c r="X980" s="9"/>
      <c r="Y980" s="9"/>
      <c r="Z980" s="9"/>
      <c r="AA980" s="9"/>
      <c r="AB980" s="9"/>
      <c r="AC980" s="9"/>
      <c r="AD980" s="9"/>
      <c r="AE980" s="9"/>
      <c r="AF980" s="9"/>
      <c r="AG980" s="9"/>
      <c r="AH980" s="9" t="str">
        <f>+IFERROR(VLOOKUP(AG980,DONNEES!M$6:$N979,2,0),"")</f>
        <v/>
      </c>
      <c r="AI980" s="9"/>
      <c r="AJ980" s="9" t="str">
        <f>IF(A_remplir!U993&lt;&gt;"",A_remplir!U993,"")</f>
        <v/>
      </c>
      <c r="AK980" s="9"/>
      <c r="AL980" s="9"/>
      <c r="AM980" s="9"/>
      <c r="AN980" s="9"/>
      <c r="AO980" s="9"/>
      <c r="AP980" s="9"/>
      <c r="AQ980" s="9"/>
      <c r="AR980" s="9"/>
      <c r="AS980" s="9"/>
      <c r="AT980" s="9"/>
      <c r="AU980" s="9"/>
      <c r="AV980" s="9"/>
      <c r="AW980" s="9"/>
      <c r="AX980" s="9"/>
      <c r="AY980" s="9"/>
      <c r="AZ980" s="9"/>
      <c r="BA980" s="9"/>
      <c r="BB980" s="9"/>
      <c r="BC980" s="44" t="str">
        <f>IF(AND(AC980&lt;&gt;"",AF980&lt;&gt;""),SUMPRODUCT((A_remplir!A993:A1982=A980)*A_remplir!D993:D1982),"")</f>
        <v/>
      </c>
      <c r="BD980" s="9"/>
      <c r="BE980" s="9"/>
      <c r="BF980" s="9"/>
      <c r="BG980" s="9"/>
      <c r="BH980" s="9"/>
      <c r="BI980" s="9"/>
      <c r="BJ980" s="9"/>
      <c r="BK980" s="9"/>
      <c r="BL980" s="9"/>
      <c r="BM980" s="9"/>
      <c r="BN980" s="9"/>
      <c r="BO980" s="9"/>
      <c r="BP980" s="9"/>
      <c r="BQ980" s="9"/>
      <c r="BR980" s="9"/>
      <c r="BS980" s="9"/>
      <c r="BT980" s="9"/>
      <c r="BU980" s="9"/>
      <c r="BV980" s="9"/>
      <c r="BW980" s="9"/>
      <c r="BX980" s="9"/>
      <c r="BY980" s="9"/>
      <c r="BZ980" s="9"/>
      <c r="CA980" s="9"/>
      <c r="CB980" s="9"/>
      <c r="CC980" s="9"/>
      <c r="CD980" s="9"/>
      <c r="CE980" s="9"/>
      <c r="CF980" s="9"/>
      <c r="CG980" s="9"/>
      <c r="CH980" s="9"/>
      <c r="CI980" s="9"/>
      <c r="CJ980" s="9"/>
      <c r="CK980" s="9"/>
      <c r="CL980" s="9"/>
      <c r="CM980" s="9" t="str">
        <f>IF(A_remplir!U993&lt;&gt;"",A_remplir!U993,"")</f>
        <v/>
      </c>
      <c r="CN980" s="9" t="str">
        <f>IF(A_remplir!W993&lt;&gt;"",A_remplir!W993,"")</f>
        <v/>
      </c>
      <c r="CO980" s="36" t="str">
        <f t="shared" si="31"/>
        <v/>
      </c>
    </row>
    <row r="981" spans="1:93" x14ac:dyDescent="0.25">
      <c r="A981" s="9"/>
      <c r="B981" s="9"/>
      <c r="C981" s="9"/>
      <c r="D981" s="9"/>
      <c r="E981" s="9"/>
      <c r="F981" s="9" t="str">
        <f>IF(A981&lt;&gt;"",A_remplir!$B$3,"")</f>
        <v/>
      </c>
      <c r="G981" s="9"/>
      <c r="H981" s="9" t="str">
        <f>IFERROR(VLOOKUP(G981,DONNEES!$C$2:$D$4,2,FALSE),"")</f>
        <v/>
      </c>
      <c r="I981" s="9"/>
      <c r="J981" s="9" t="str">
        <f>IFERROR(VLOOKUP(I981,DONNEES!$A$2:$B$4,2,FALSE),"")</f>
        <v/>
      </c>
      <c r="K981" s="9"/>
      <c r="L981" s="9"/>
      <c r="M981" s="9"/>
      <c r="N981" s="9" t="str">
        <f>IF(IF(A_remplir!B994&lt;&gt;0,A_remplir!B994,A_remplir!D994)=0,"",IF(A_remplir!B994&lt;&gt;0,A_remplir!B994,A_remplir!D994))</f>
        <v/>
      </c>
      <c r="O981" s="9"/>
      <c r="P981" s="9"/>
      <c r="Q981" s="9"/>
      <c r="R981" s="9" t="str">
        <f>IF(A_remplir!L994&lt;&gt;0,A_remplir!L994,"")</f>
        <v/>
      </c>
      <c r="S981" s="9" t="str">
        <f t="shared" si="32"/>
        <v/>
      </c>
      <c r="T981" s="9" t="str">
        <f>IF(A_remplir!I994&lt;&gt;0,A_remplir!I994,"")</f>
        <v/>
      </c>
      <c r="U981" s="9"/>
      <c r="V981" s="39" t="str">
        <f>IF(BC981&lt;&gt;"",A_remplir!$B$6,"")</f>
        <v/>
      </c>
      <c r="W981" s="9"/>
      <c r="X981" s="9"/>
      <c r="Y981" s="9"/>
      <c r="Z981" s="9"/>
      <c r="AA981" s="9"/>
      <c r="AB981" s="9"/>
      <c r="AC981" s="9"/>
      <c r="AD981" s="9"/>
      <c r="AE981" s="9"/>
      <c r="AF981" s="9"/>
      <c r="AG981" s="9"/>
      <c r="AH981" s="9" t="str">
        <f>+IFERROR(VLOOKUP(AG981,DONNEES!M$6:$N980,2,0),"")</f>
        <v/>
      </c>
      <c r="AI981" s="9"/>
      <c r="AJ981" s="9" t="str">
        <f>IF(A_remplir!U994&lt;&gt;"",A_remplir!U994,"")</f>
        <v/>
      </c>
      <c r="AK981" s="9"/>
      <c r="AL981" s="9"/>
      <c r="AM981" s="9"/>
      <c r="AN981" s="9"/>
      <c r="AO981" s="9"/>
      <c r="AP981" s="9"/>
      <c r="AQ981" s="9"/>
      <c r="AR981" s="9"/>
      <c r="AS981" s="9"/>
      <c r="AT981" s="9"/>
      <c r="AU981" s="9"/>
      <c r="AV981" s="9"/>
      <c r="AW981" s="9"/>
      <c r="AX981" s="9"/>
      <c r="AY981" s="9"/>
      <c r="AZ981" s="9"/>
      <c r="BA981" s="9"/>
      <c r="BB981" s="9"/>
      <c r="BC981" s="44" t="str">
        <f>IF(AND(AC981&lt;&gt;"",AF981&lt;&gt;""),SUMPRODUCT((A_remplir!A994:A1983=A981)*A_remplir!D994:D1983),"")</f>
        <v/>
      </c>
      <c r="BD981" s="9"/>
      <c r="BE981" s="9"/>
      <c r="BF981" s="9"/>
      <c r="BG981" s="9"/>
      <c r="BH981" s="9"/>
      <c r="BI981" s="9"/>
      <c r="BJ981" s="9"/>
      <c r="BK981" s="9"/>
      <c r="BL981" s="9"/>
      <c r="BM981" s="9"/>
      <c r="BN981" s="9"/>
      <c r="BO981" s="9"/>
      <c r="BP981" s="9"/>
      <c r="BQ981" s="9"/>
      <c r="BR981" s="9"/>
      <c r="BS981" s="9"/>
      <c r="BT981" s="9"/>
      <c r="BU981" s="9"/>
      <c r="BV981" s="9"/>
      <c r="BW981" s="9"/>
      <c r="BX981" s="9"/>
      <c r="BY981" s="9"/>
      <c r="BZ981" s="9"/>
      <c r="CA981" s="9"/>
      <c r="CB981" s="9"/>
      <c r="CC981" s="9"/>
      <c r="CD981" s="9"/>
      <c r="CE981" s="9"/>
      <c r="CF981" s="9"/>
      <c r="CG981" s="9"/>
      <c r="CH981" s="9"/>
      <c r="CI981" s="9"/>
      <c r="CJ981" s="9"/>
      <c r="CK981" s="9"/>
      <c r="CL981" s="9"/>
      <c r="CM981" s="9" t="str">
        <f>IF(A_remplir!U994&lt;&gt;"",A_remplir!U994,"")</f>
        <v/>
      </c>
      <c r="CN981" s="9" t="str">
        <f>IF(A_remplir!W994&lt;&gt;"",A_remplir!W994,"")</f>
        <v/>
      </c>
      <c r="CO981" s="36" t="str">
        <f t="shared" si="31"/>
        <v/>
      </c>
    </row>
    <row r="982" spans="1:93" x14ac:dyDescent="0.25">
      <c r="A982" s="9"/>
      <c r="B982" s="9"/>
      <c r="C982" s="9"/>
      <c r="D982" s="9"/>
      <c r="E982" s="9"/>
      <c r="F982" s="9" t="str">
        <f>IF(A982&lt;&gt;"",A_remplir!$B$3,"")</f>
        <v/>
      </c>
      <c r="G982" s="9"/>
      <c r="H982" s="9" t="str">
        <f>IFERROR(VLOOKUP(G982,DONNEES!$C$2:$D$4,2,FALSE),"")</f>
        <v/>
      </c>
      <c r="I982" s="9"/>
      <c r="J982" s="9" t="str">
        <f>IFERROR(VLOOKUP(I982,DONNEES!$A$2:$B$4,2,FALSE),"")</f>
        <v/>
      </c>
      <c r="K982" s="9"/>
      <c r="L982" s="9"/>
      <c r="M982" s="9"/>
      <c r="N982" s="9" t="str">
        <f>IF(IF(A_remplir!B995&lt;&gt;0,A_remplir!B995,A_remplir!D995)=0,"",IF(A_remplir!B995&lt;&gt;0,A_remplir!B995,A_remplir!D995))</f>
        <v/>
      </c>
      <c r="O982" s="9"/>
      <c r="P982" s="9"/>
      <c r="Q982" s="9"/>
      <c r="R982" s="9" t="str">
        <f>IF(A_remplir!L995&lt;&gt;0,A_remplir!L995,"")</f>
        <v/>
      </c>
      <c r="S982" s="9" t="str">
        <f t="shared" si="32"/>
        <v/>
      </c>
      <c r="T982" s="9" t="str">
        <f>IF(A_remplir!I995&lt;&gt;0,A_remplir!I995,"")</f>
        <v/>
      </c>
      <c r="U982" s="9"/>
      <c r="V982" s="39" t="str">
        <f>IF(BC982&lt;&gt;"",A_remplir!$B$6,"")</f>
        <v/>
      </c>
      <c r="W982" s="9"/>
      <c r="X982" s="9"/>
      <c r="Y982" s="9"/>
      <c r="Z982" s="9"/>
      <c r="AA982" s="9"/>
      <c r="AB982" s="9"/>
      <c r="AC982" s="9"/>
      <c r="AD982" s="9"/>
      <c r="AE982" s="9"/>
      <c r="AF982" s="9"/>
      <c r="AG982" s="9"/>
      <c r="AH982" s="9" t="str">
        <f>+IFERROR(VLOOKUP(AG982,DONNEES!M$6:$N981,2,0),"")</f>
        <v/>
      </c>
      <c r="AI982" s="9"/>
      <c r="AJ982" s="9" t="str">
        <f>IF(A_remplir!U995&lt;&gt;"",A_remplir!U995,"")</f>
        <v/>
      </c>
      <c r="AK982" s="9"/>
      <c r="AL982" s="9"/>
      <c r="AM982" s="9"/>
      <c r="AN982" s="9"/>
      <c r="AO982" s="9"/>
      <c r="AP982" s="9"/>
      <c r="AQ982" s="9"/>
      <c r="AR982" s="9"/>
      <c r="AS982" s="9"/>
      <c r="AT982" s="9"/>
      <c r="AU982" s="9"/>
      <c r="AV982" s="9"/>
      <c r="AW982" s="9"/>
      <c r="AX982" s="9"/>
      <c r="AY982" s="9"/>
      <c r="AZ982" s="9"/>
      <c r="BA982" s="9"/>
      <c r="BB982" s="9"/>
      <c r="BC982" s="44" t="str">
        <f>IF(AND(AC982&lt;&gt;"",AF982&lt;&gt;""),SUMPRODUCT((A_remplir!A995:A1984=A982)*A_remplir!D995:D1984),"")</f>
        <v/>
      </c>
      <c r="BD982" s="9"/>
      <c r="BE982" s="9"/>
      <c r="BF982" s="9"/>
      <c r="BG982" s="9"/>
      <c r="BH982" s="9"/>
      <c r="BI982" s="9"/>
      <c r="BJ982" s="9"/>
      <c r="BK982" s="9"/>
      <c r="BL982" s="9"/>
      <c r="BM982" s="9"/>
      <c r="BN982" s="9"/>
      <c r="BO982" s="9"/>
      <c r="BP982" s="9"/>
      <c r="BQ982" s="9"/>
      <c r="BR982" s="9"/>
      <c r="BS982" s="9"/>
      <c r="BT982" s="9"/>
      <c r="BU982" s="9"/>
      <c r="BV982" s="9"/>
      <c r="BW982" s="9"/>
      <c r="BX982" s="9"/>
      <c r="BY982" s="9"/>
      <c r="BZ982" s="9"/>
      <c r="CA982" s="9"/>
      <c r="CB982" s="9"/>
      <c r="CC982" s="9"/>
      <c r="CD982" s="9"/>
      <c r="CE982" s="9"/>
      <c r="CF982" s="9"/>
      <c r="CG982" s="9"/>
      <c r="CH982" s="9"/>
      <c r="CI982" s="9"/>
      <c r="CJ982" s="9"/>
      <c r="CK982" s="9"/>
      <c r="CL982" s="9"/>
      <c r="CM982" s="9" t="str">
        <f>IF(A_remplir!U995&lt;&gt;"",A_remplir!U995,"")</f>
        <v/>
      </c>
      <c r="CN982" s="9" t="str">
        <f>IF(A_remplir!W995&lt;&gt;"",A_remplir!W995,"")</f>
        <v/>
      </c>
      <c r="CO982" s="36" t="str">
        <f t="shared" si="31"/>
        <v/>
      </c>
    </row>
    <row r="983" spans="1:93" x14ac:dyDescent="0.25">
      <c r="A983" s="9"/>
      <c r="B983" s="9"/>
      <c r="C983" s="9"/>
      <c r="D983" s="9"/>
      <c r="E983" s="9"/>
      <c r="F983" s="9" t="str">
        <f>IF(A983&lt;&gt;"",A_remplir!$B$3,"")</f>
        <v/>
      </c>
      <c r="G983" s="9"/>
      <c r="H983" s="9" t="str">
        <f>IFERROR(VLOOKUP(G983,DONNEES!$C$2:$D$4,2,FALSE),"")</f>
        <v/>
      </c>
      <c r="I983" s="9"/>
      <c r="J983" s="9" t="str">
        <f>IFERROR(VLOOKUP(I983,DONNEES!$A$2:$B$4,2,FALSE),"")</f>
        <v/>
      </c>
      <c r="K983" s="9"/>
      <c r="L983" s="9"/>
      <c r="M983" s="9"/>
      <c r="N983" s="9" t="str">
        <f>IF(IF(A_remplir!B996&lt;&gt;0,A_remplir!B996,A_remplir!D996)=0,"",IF(A_remplir!B996&lt;&gt;0,A_remplir!B996,A_remplir!D996))</f>
        <v/>
      </c>
      <c r="O983" s="9"/>
      <c r="P983" s="9"/>
      <c r="Q983" s="9"/>
      <c r="R983" s="9" t="str">
        <f>IF(A_remplir!L996&lt;&gt;0,A_remplir!L996,"")</f>
        <v/>
      </c>
      <c r="S983" s="9" t="str">
        <f t="shared" si="32"/>
        <v/>
      </c>
      <c r="T983" s="9" t="str">
        <f>IF(A_remplir!I996&lt;&gt;0,A_remplir!I996,"")</f>
        <v/>
      </c>
      <c r="U983" s="9"/>
      <c r="V983" s="39" t="str">
        <f>IF(BC983&lt;&gt;"",A_remplir!$B$6,"")</f>
        <v/>
      </c>
      <c r="W983" s="9"/>
      <c r="X983" s="9"/>
      <c r="Y983" s="9"/>
      <c r="Z983" s="9"/>
      <c r="AA983" s="9"/>
      <c r="AB983" s="9"/>
      <c r="AC983" s="9"/>
      <c r="AD983" s="9"/>
      <c r="AE983" s="9"/>
      <c r="AF983" s="9"/>
      <c r="AG983" s="9"/>
      <c r="AH983" s="9" t="str">
        <f>+IFERROR(VLOOKUP(AG983,DONNEES!M$6:$N982,2,0),"")</f>
        <v/>
      </c>
      <c r="AI983" s="9"/>
      <c r="AJ983" s="9" t="str">
        <f>IF(A_remplir!U996&lt;&gt;"",A_remplir!U996,"")</f>
        <v/>
      </c>
      <c r="AK983" s="9"/>
      <c r="AL983" s="9"/>
      <c r="AM983" s="9"/>
      <c r="AN983" s="9"/>
      <c r="AO983" s="9"/>
      <c r="AP983" s="9"/>
      <c r="AQ983" s="9"/>
      <c r="AR983" s="9"/>
      <c r="AS983" s="9"/>
      <c r="AT983" s="9"/>
      <c r="AU983" s="9"/>
      <c r="AV983" s="9"/>
      <c r="AW983" s="9"/>
      <c r="AX983" s="9"/>
      <c r="AY983" s="9"/>
      <c r="AZ983" s="9"/>
      <c r="BA983" s="9"/>
      <c r="BB983" s="9"/>
      <c r="BC983" s="44" t="str">
        <f>IF(AND(AC983&lt;&gt;"",AF983&lt;&gt;""),SUMPRODUCT((A_remplir!A996:A1985=A983)*A_remplir!D996:D1985),"")</f>
        <v/>
      </c>
      <c r="BD983" s="9"/>
      <c r="BE983" s="9"/>
      <c r="BF983" s="9"/>
      <c r="BG983" s="9"/>
      <c r="BH983" s="9"/>
      <c r="BI983" s="9"/>
      <c r="BJ983" s="9"/>
      <c r="BK983" s="9"/>
      <c r="BL983" s="9"/>
      <c r="BM983" s="9"/>
      <c r="BN983" s="9"/>
      <c r="BO983" s="9"/>
      <c r="BP983" s="9"/>
      <c r="BQ983" s="9"/>
      <c r="BR983" s="9"/>
      <c r="BS983" s="9"/>
      <c r="BT983" s="9"/>
      <c r="BU983" s="9"/>
      <c r="BV983" s="9"/>
      <c r="BW983" s="9"/>
      <c r="BX983" s="9"/>
      <c r="BY983" s="9"/>
      <c r="BZ983" s="9"/>
      <c r="CA983" s="9"/>
      <c r="CB983" s="9"/>
      <c r="CC983" s="9"/>
      <c r="CD983" s="9"/>
      <c r="CE983" s="9"/>
      <c r="CF983" s="9"/>
      <c r="CG983" s="9"/>
      <c r="CH983" s="9"/>
      <c r="CI983" s="9"/>
      <c r="CJ983" s="9"/>
      <c r="CK983" s="9"/>
      <c r="CL983" s="9"/>
      <c r="CM983" s="9" t="str">
        <f>IF(A_remplir!U996&lt;&gt;"",A_remplir!U996,"")</f>
        <v/>
      </c>
      <c r="CN983" s="9" t="str">
        <f>IF(A_remplir!W996&lt;&gt;"",A_remplir!W996,"")</f>
        <v/>
      </c>
      <c r="CO983" s="36" t="str">
        <f t="shared" si="31"/>
        <v/>
      </c>
    </row>
    <row r="984" spans="1:93" x14ac:dyDescent="0.25">
      <c r="A984" s="9"/>
      <c r="B984" s="9"/>
      <c r="C984" s="9"/>
      <c r="D984" s="9"/>
      <c r="E984" s="9"/>
      <c r="F984" s="9" t="str">
        <f>IF(A984&lt;&gt;"",A_remplir!$B$3,"")</f>
        <v/>
      </c>
      <c r="G984" s="9"/>
      <c r="H984" s="9" t="str">
        <f>IFERROR(VLOOKUP(G984,DONNEES!$C$2:$D$4,2,FALSE),"")</f>
        <v/>
      </c>
      <c r="I984" s="9"/>
      <c r="J984" s="9" t="str">
        <f>IFERROR(VLOOKUP(I984,DONNEES!$A$2:$B$4,2,FALSE),"")</f>
        <v/>
      </c>
      <c r="K984" s="9"/>
      <c r="L984" s="9"/>
      <c r="M984" s="9"/>
      <c r="N984" s="9" t="str">
        <f>IF(IF(A_remplir!B997&lt;&gt;0,A_remplir!B997,A_remplir!D997)=0,"",IF(A_remplir!B997&lt;&gt;0,A_remplir!B997,A_remplir!D997))</f>
        <v/>
      </c>
      <c r="O984" s="9"/>
      <c r="P984" s="9"/>
      <c r="Q984" s="9"/>
      <c r="R984" s="9" t="str">
        <f>IF(A_remplir!L997&lt;&gt;0,A_remplir!L997,"")</f>
        <v/>
      </c>
      <c r="S984" s="9" t="str">
        <f t="shared" si="32"/>
        <v/>
      </c>
      <c r="T984" s="9" t="str">
        <f>IF(A_remplir!I997&lt;&gt;0,A_remplir!I997,"")</f>
        <v/>
      </c>
      <c r="U984" s="9"/>
      <c r="V984" s="39" t="str">
        <f>IF(BC984&lt;&gt;"",A_remplir!$B$6,"")</f>
        <v/>
      </c>
      <c r="W984" s="9"/>
      <c r="X984" s="9"/>
      <c r="Y984" s="9"/>
      <c r="Z984" s="9"/>
      <c r="AA984" s="9"/>
      <c r="AB984" s="9"/>
      <c r="AC984" s="9"/>
      <c r="AD984" s="9"/>
      <c r="AE984" s="9"/>
      <c r="AF984" s="9"/>
      <c r="AG984" s="9"/>
      <c r="AH984" s="9" t="str">
        <f>+IFERROR(VLOOKUP(AG984,DONNEES!M$6:$N983,2,0),"")</f>
        <v/>
      </c>
      <c r="AI984" s="9"/>
      <c r="AJ984" s="9" t="str">
        <f>IF(A_remplir!U997&lt;&gt;"",A_remplir!U997,"")</f>
        <v/>
      </c>
      <c r="AK984" s="9"/>
      <c r="AL984" s="9"/>
      <c r="AM984" s="9"/>
      <c r="AN984" s="9"/>
      <c r="AO984" s="9"/>
      <c r="AP984" s="9"/>
      <c r="AQ984" s="9"/>
      <c r="AR984" s="9"/>
      <c r="AS984" s="9"/>
      <c r="AT984" s="9"/>
      <c r="AU984" s="9"/>
      <c r="AV984" s="9"/>
      <c r="AW984" s="9"/>
      <c r="AX984" s="9"/>
      <c r="AY984" s="9"/>
      <c r="AZ984" s="9"/>
      <c r="BA984" s="9"/>
      <c r="BB984" s="9"/>
      <c r="BC984" s="44" t="str">
        <f>IF(AND(AC984&lt;&gt;"",AF984&lt;&gt;""),SUMPRODUCT((A_remplir!A997:A1986=A984)*A_remplir!D997:D1986),"")</f>
        <v/>
      </c>
      <c r="BD984" s="9"/>
      <c r="BE984" s="9"/>
      <c r="BF984" s="9"/>
      <c r="BG984" s="9"/>
      <c r="BH984" s="9"/>
      <c r="BI984" s="9"/>
      <c r="BJ984" s="9"/>
      <c r="BK984" s="9"/>
      <c r="BL984" s="9"/>
      <c r="BM984" s="9"/>
      <c r="BN984" s="9"/>
      <c r="BO984" s="9"/>
      <c r="BP984" s="9"/>
      <c r="BQ984" s="9"/>
      <c r="BR984" s="9"/>
      <c r="BS984" s="9"/>
      <c r="BT984" s="9"/>
      <c r="BU984" s="9"/>
      <c r="BV984" s="9"/>
      <c r="BW984" s="9"/>
      <c r="BX984" s="9"/>
      <c r="BY984" s="9"/>
      <c r="BZ984" s="9"/>
      <c r="CA984" s="9"/>
      <c r="CB984" s="9"/>
      <c r="CC984" s="9"/>
      <c r="CD984" s="9"/>
      <c r="CE984" s="9"/>
      <c r="CF984" s="9"/>
      <c r="CG984" s="9"/>
      <c r="CH984" s="9"/>
      <c r="CI984" s="9"/>
      <c r="CJ984" s="9"/>
      <c r="CK984" s="9"/>
      <c r="CL984" s="9"/>
      <c r="CM984" s="9" t="str">
        <f>IF(A_remplir!U997&lt;&gt;"",A_remplir!U997,"")</f>
        <v/>
      </c>
      <c r="CN984" s="9" t="str">
        <f>IF(A_remplir!W997&lt;&gt;"",A_remplir!W997,"")</f>
        <v/>
      </c>
      <c r="CO984" s="36" t="str">
        <f t="shared" si="31"/>
        <v/>
      </c>
    </row>
    <row r="985" spans="1:93" x14ac:dyDescent="0.25">
      <c r="A985" s="9"/>
      <c r="B985" s="9"/>
      <c r="C985" s="9"/>
      <c r="D985" s="9"/>
      <c r="E985" s="9"/>
      <c r="F985" s="9" t="str">
        <f>IF(A985&lt;&gt;"",A_remplir!$B$3,"")</f>
        <v/>
      </c>
      <c r="G985" s="9"/>
      <c r="H985" s="9" t="str">
        <f>IFERROR(VLOOKUP(G985,DONNEES!$C$2:$D$4,2,FALSE),"")</f>
        <v/>
      </c>
      <c r="I985" s="9"/>
      <c r="J985" s="9" t="str">
        <f>IFERROR(VLOOKUP(I985,DONNEES!$A$2:$B$4,2,FALSE),"")</f>
        <v/>
      </c>
      <c r="K985" s="9"/>
      <c r="L985" s="9"/>
      <c r="M985" s="9"/>
      <c r="N985" s="9" t="str">
        <f>IF(IF(A_remplir!B998&lt;&gt;0,A_remplir!B998,A_remplir!D998)=0,"",IF(A_remplir!B998&lt;&gt;0,A_remplir!B998,A_remplir!D998))</f>
        <v/>
      </c>
      <c r="O985" s="9"/>
      <c r="P985" s="9"/>
      <c r="Q985" s="9"/>
      <c r="R985" s="9" t="str">
        <f>IF(A_remplir!L998&lt;&gt;0,A_remplir!L998,"")</f>
        <v/>
      </c>
      <c r="S985" s="9" t="str">
        <f t="shared" si="32"/>
        <v/>
      </c>
      <c r="T985" s="9" t="str">
        <f>IF(A_remplir!I998&lt;&gt;0,A_remplir!I998,"")</f>
        <v/>
      </c>
      <c r="U985" s="9"/>
      <c r="V985" s="39" t="str">
        <f>IF(BC985&lt;&gt;"",A_remplir!$B$6,"")</f>
        <v/>
      </c>
      <c r="W985" s="9"/>
      <c r="X985" s="9"/>
      <c r="Y985" s="9"/>
      <c r="Z985" s="9"/>
      <c r="AA985" s="9"/>
      <c r="AB985" s="9"/>
      <c r="AC985" s="9"/>
      <c r="AD985" s="9"/>
      <c r="AE985" s="9"/>
      <c r="AF985" s="9"/>
      <c r="AG985" s="9"/>
      <c r="AH985" s="9" t="str">
        <f>+IFERROR(VLOOKUP(AG985,DONNEES!M$6:$N984,2,0),"")</f>
        <v/>
      </c>
      <c r="AI985" s="9"/>
      <c r="AJ985" s="9" t="str">
        <f>IF(A_remplir!U998&lt;&gt;"",A_remplir!U998,"")</f>
        <v/>
      </c>
      <c r="AK985" s="9"/>
      <c r="AL985" s="9"/>
      <c r="AM985" s="9"/>
      <c r="AN985" s="9"/>
      <c r="AO985" s="9"/>
      <c r="AP985" s="9"/>
      <c r="AQ985" s="9"/>
      <c r="AR985" s="9"/>
      <c r="AS985" s="9"/>
      <c r="AT985" s="9"/>
      <c r="AU985" s="9"/>
      <c r="AV985" s="9"/>
      <c r="AW985" s="9"/>
      <c r="AX985" s="9"/>
      <c r="AY985" s="9"/>
      <c r="AZ985" s="9"/>
      <c r="BA985" s="9"/>
      <c r="BB985" s="9"/>
      <c r="BC985" s="44" t="str">
        <f>IF(AND(AC985&lt;&gt;"",AF985&lt;&gt;""),SUMPRODUCT((A_remplir!A998:A1987=A985)*A_remplir!D998:D1987),"")</f>
        <v/>
      </c>
      <c r="BD985" s="9"/>
      <c r="BE985" s="9"/>
      <c r="BF985" s="9"/>
      <c r="BG985" s="9"/>
      <c r="BH985" s="9"/>
      <c r="BI985" s="9"/>
      <c r="BJ985" s="9"/>
      <c r="BK985" s="9"/>
      <c r="BL985" s="9"/>
      <c r="BM985" s="9"/>
      <c r="BN985" s="9"/>
      <c r="BO985" s="9"/>
      <c r="BP985" s="9"/>
      <c r="BQ985" s="9"/>
      <c r="BR985" s="9"/>
      <c r="BS985" s="9"/>
      <c r="BT985" s="9"/>
      <c r="BU985" s="9"/>
      <c r="BV985" s="9"/>
      <c r="BW985" s="9"/>
      <c r="BX985" s="9"/>
      <c r="BY985" s="9"/>
      <c r="BZ985" s="9"/>
      <c r="CA985" s="9"/>
      <c r="CB985" s="9"/>
      <c r="CC985" s="9"/>
      <c r="CD985" s="9"/>
      <c r="CE985" s="9"/>
      <c r="CF985" s="9"/>
      <c r="CG985" s="9"/>
      <c r="CH985" s="9"/>
      <c r="CI985" s="9"/>
      <c r="CJ985" s="9"/>
      <c r="CK985" s="9"/>
      <c r="CL985" s="9"/>
      <c r="CM985" s="9" t="str">
        <f>IF(A_remplir!U998&lt;&gt;"",A_remplir!U998,"")</f>
        <v/>
      </c>
      <c r="CN985" s="9" t="str">
        <f>IF(A_remplir!W998&lt;&gt;"",A_remplir!W998,"")</f>
        <v/>
      </c>
      <c r="CO985" s="36" t="str">
        <f t="shared" si="31"/>
        <v/>
      </c>
    </row>
    <row r="986" spans="1:93" x14ac:dyDescent="0.25">
      <c r="A986" s="9"/>
      <c r="B986" s="9"/>
      <c r="C986" s="9"/>
      <c r="D986" s="9"/>
      <c r="E986" s="9"/>
      <c r="F986" s="9" t="str">
        <f>IF(A986&lt;&gt;"",A_remplir!$B$3,"")</f>
        <v/>
      </c>
      <c r="G986" s="9"/>
      <c r="H986" s="9" t="str">
        <f>IFERROR(VLOOKUP(G986,DONNEES!$C$2:$D$4,2,FALSE),"")</f>
        <v/>
      </c>
      <c r="I986" s="9"/>
      <c r="J986" s="9" t="str">
        <f>IFERROR(VLOOKUP(I986,DONNEES!$A$2:$B$4,2,FALSE),"")</f>
        <v/>
      </c>
      <c r="K986" s="9"/>
      <c r="L986" s="9"/>
      <c r="M986" s="9"/>
      <c r="N986" s="9" t="str">
        <f>IF(IF(A_remplir!B999&lt;&gt;0,A_remplir!B999,A_remplir!D999)=0,"",IF(A_remplir!B999&lt;&gt;0,A_remplir!B999,A_remplir!D999))</f>
        <v/>
      </c>
      <c r="O986" s="9"/>
      <c r="P986" s="9"/>
      <c r="Q986" s="9"/>
      <c r="R986" s="9" t="str">
        <f>IF(A_remplir!L999&lt;&gt;0,A_remplir!L999,"")</f>
        <v/>
      </c>
      <c r="S986" s="9" t="str">
        <f t="shared" si="32"/>
        <v/>
      </c>
      <c r="T986" s="9" t="str">
        <f>IF(A_remplir!I999&lt;&gt;0,A_remplir!I999,"")</f>
        <v/>
      </c>
      <c r="U986" s="9"/>
      <c r="V986" s="39" t="str">
        <f>IF(BC986&lt;&gt;"",A_remplir!$B$6,"")</f>
        <v/>
      </c>
      <c r="W986" s="9"/>
      <c r="X986" s="9"/>
      <c r="Y986" s="9"/>
      <c r="Z986" s="9"/>
      <c r="AA986" s="9"/>
      <c r="AB986" s="9"/>
      <c r="AC986" s="9"/>
      <c r="AD986" s="9"/>
      <c r="AE986" s="9"/>
      <c r="AF986" s="9"/>
      <c r="AG986" s="9"/>
      <c r="AH986" s="9" t="str">
        <f>+IFERROR(VLOOKUP(AG986,DONNEES!M$6:$N985,2,0),"")</f>
        <v/>
      </c>
      <c r="AI986" s="9"/>
      <c r="AJ986" s="9" t="str">
        <f>IF(A_remplir!U999&lt;&gt;"",A_remplir!U999,"")</f>
        <v/>
      </c>
      <c r="AK986" s="9"/>
      <c r="AL986" s="9"/>
      <c r="AM986" s="9"/>
      <c r="AN986" s="9"/>
      <c r="AO986" s="9"/>
      <c r="AP986" s="9"/>
      <c r="AQ986" s="9"/>
      <c r="AR986" s="9"/>
      <c r="AS986" s="9"/>
      <c r="AT986" s="9"/>
      <c r="AU986" s="9"/>
      <c r="AV986" s="9"/>
      <c r="AW986" s="9"/>
      <c r="AX986" s="9"/>
      <c r="AY986" s="9"/>
      <c r="AZ986" s="9"/>
      <c r="BA986" s="9"/>
      <c r="BB986" s="9"/>
      <c r="BC986" s="44" t="str">
        <f>IF(AND(AC986&lt;&gt;"",AF986&lt;&gt;""),SUMPRODUCT((A_remplir!A999:A1988=A986)*A_remplir!D999:D1988),"")</f>
        <v/>
      </c>
      <c r="BD986" s="9"/>
      <c r="BE986" s="9"/>
      <c r="BF986" s="9"/>
      <c r="BG986" s="9"/>
      <c r="BH986" s="9"/>
      <c r="BI986" s="9"/>
      <c r="BJ986" s="9"/>
      <c r="BK986" s="9"/>
      <c r="BL986" s="9"/>
      <c r="BM986" s="9"/>
      <c r="BN986" s="9"/>
      <c r="BO986" s="9"/>
      <c r="BP986" s="9"/>
      <c r="BQ986" s="9"/>
      <c r="BR986" s="9"/>
      <c r="BS986" s="9"/>
      <c r="BT986" s="9"/>
      <c r="BU986" s="9"/>
      <c r="BV986" s="9"/>
      <c r="BW986" s="9"/>
      <c r="BX986" s="9"/>
      <c r="BY986" s="9"/>
      <c r="BZ986" s="9"/>
      <c r="CA986" s="9"/>
      <c r="CB986" s="9"/>
      <c r="CC986" s="9"/>
      <c r="CD986" s="9"/>
      <c r="CE986" s="9"/>
      <c r="CF986" s="9"/>
      <c r="CG986" s="9"/>
      <c r="CH986" s="9"/>
      <c r="CI986" s="9"/>
      <c r="CJ986" s="9"/>
      <c r="CK986" s="9"/>
      <c r="CL986" s="9"/>
      <c r="CM986" s="9" t="str">
        <f>IF(A_remplir!U999&lt;&gt;"",A_remplir!U999,"")</f>
        <v/>
      </c>
      <c r="CN986" s="9" t="str">
        <f>IF(A_remplir!W999&lt;&gt;"",A_remplir!W999,"")</f>
        <v/>
      </c>
      <c r="CO986" s="36" t="str">
        <f t="shared" si="31"/>
        <v/>
      </c>
    </row>
    <row r="987" spans="1:93" x14ac:dyDescent="0.25">
      <c r="A987" s="9"/>
      <c r="B987" s="9"/>
      <c r="C987" s="9"/>
      <c r="D987" s="9"/>
      <c r="E987" s="9"/>
      <c r="F987" s="9" t="str">
        <f>IF(A987&lt;&gt;"",A_remplir!$B$3,"")</f>
        <v/>
      </c>
      <c r="G987" s="9"/>
      <c r="H987" s="9" t="str">
        <f>IFERROR(VLOOKUP(G987,DONNEES!$C$2:$D$4,2,FALSE),"")</f>
        <v/>
      </c>
      <c r="I987" s="9"/>
      <c r="J987" s="9" t="str">
        <f>IFERROR(VLOOKUP(I987,DONNEES!$A$2:$B$4,2,FALSE),"")</f>
        <v/>
      </c>
      <c r="K987" s="9"/>
      <c r="L987" s="9"/>
      <c r="M987" s="9"/>
      <c r="N987" s="9" t="str">
        <f>IF(IF(A_remplir!B1000&lt;&gt;0,A_remplir!B1000,A_remplir!D1000)=0,"",IF(A_remplir!B1000&lt;&gt;0,A_remplir!B1000,A_remplir!D1000))</f>
        <v/>
      </c>
      <c r="O987" s="9"/>
      <c r="P987" s="9"/>
      <c r="Q987" s="9"/>
      <c r="R987" s="9" t="str">
        <f>IF(A_remplir!L1000&lt;&gt;0,A_remplir!L1000,"")</f>
        <v/>
      </c>
      <c r="S987" s="9" t="str">
        <f t="shared" si="32"/>
        <v/>
      </c>
      <c r="T987" s="9" t="str">
        <f>IF(A_remplir!I1000&lt;&gt;0,A_remplir!I1000,"")</f>
        <v/>
      </c>
      <c r="U987" s="9"/>
      <c r="V987" s="39" t="str">
        <f>IF(BC987&lt;&gt;"",A_remplir!$B$6,"")</f>
        <v/>
      </c>
      <c r="W987" s="9"/>
      <c r="X987" s="9"/>
      <c r="Y987" s="9"/>
      <c r="Z987" s="9"/>
      <c r="AA987" s="9"/>
      <c r="AB987" s="9"/>
      <c r="AC987" s="9"/>
      <c r="AD987" s="9"/>
      <c r="AE987" s="9"/>
      <c r="AF987" s="9"/>
      <c r="AG987" s="9"/>
      <c r="AH987" s="9" t="str">
        <f>+IFERROR(VLOOKUP(AG987,DONNEES!M$6:$N986,2,0),"")</f>
        <v/>
      </c>
      <c r="AI987" s="9"/>
      <c r="AJ987" s="9" t="str">
        <f>IF(A_remplir!U1000&lt;&gt;"",A_remplir!U1000,"")</f>
        <v/>
      </c>
      <c r="AK987" s="9"/>
      <c r="AL987" s="9"/>
      <c r="AM987" s="9"/>
      <c r="AN987" s="9"/>
      <c r="AO987" s="9"/>
      <c r="AP987" s="9"/>
      <c r="AQ987" s="9"/>
      <c r="AR987" s="9"/>
      <c r="AS987" s="9"/>
      <c r="AT987" s="9"/>
      <c r="AU987" s="9"/>
      <c r="AV987" s="9"/>
      <c r="AW987" s="9"/>
      <c r="AX987" s="9"/>
      <c r="AY987" s="9"/>
      <c r="AZ987" s="9"/>
      <c r="BA987" s="9"/>
      <c r="BB987" s="9"/>
      <c r="BC987" s="44" t="str">
        <f>IF(AND(AC987&lt;&gt;"",AF987&lt;&gt;""),SUMPRODUCT((A_remplir!A1000:A1989=A987)*A_remplir!D1000:D1989),"")</f>
        <v/>
      </c>
      <c r="BD987" s="9"/>
      <c r="BE987" s="9"/>
      <c r="BF987" s="9"/>
      <c r="BG987" s="9"/>
      <c r="BH987" s="9"/>
      <c r="BI987" s="9"/>
      <c r="BJ987" s="9"/>
      <c r="BK987" s="9"/>
      <c r="BL987" s="9"/>
      <c r="BM987" s="9"/>
      <c r="BN987" s="9"/>
      <c r="BO987" s="9"/>
      <c r="BP987" s="9"/>
      <c r="BQ987" s="9"/>
      <c r="BR987" s="9"/>
      <c r="BS987" s="9"/>
      <c r="BT987" s="9"/>
      <c r="BU987" s="9"/>
      <c r="BV987" s="9"/>
      <c r="BW987" s="9"/>
      <c r="BX987" s="9"/>
      <c r="BY987" s="9"/>
      <c r="BZ987" s="9"/>
      <c r="CA987" s="9"/>
      <c r="CB987" s="9"/>
      <c r="CC987" s="9"/>
      <c r="CD987" s="9"/>
      <c r="CE987" s="9"/>
      <c r="CF987" s="9"/>
      <c r="CG987" s="9"/>
      <c r="CH987" s="9"/>
      <c r="CI987" s="9"/>
      <c r="CJ987" s="9"/>
      <c r="CK987" s="9"/>
      <c r="CL987" s="9"/>
      <c r="CM987" s="9" t="str">
        <f>IF(A_remplir!U1000&lt;&gt;"",A_remplir!U1000,"")</f>
        <v/>
      </c>
      <c r="CN987" s="9" t="str">
        <f>IF(A_remplir!W1000&lt;&gt;"",A_remplir!W1000,"")</f>
        <v/>
      </c>
      <c r="CO987" s="36" t="str">
        <f t="shared" si="31"/>
        <v/>
      </c>
    </row>
    <row r="988" spans="1:93" x14ac:dyDescent="0.25">
      <c r="A988" s="9"/>
      <c r="B988" s="9"/>
      <c r="C988" s="9"/>
      <c r="D988" s="9"/>
      <c r="E988" s="9"/>
      <c r="F988" s="9" t="str">
        <f>IF(A988&lt;&gt;"",A_remplir!$B$3,"")</f>
        <v/>
      </c>
      <c r="G988" s="9"/>
      <c r="H988" s="9" t="str">
        <f>IFERROR(VLOOKUP(G988,DONNEES!$C$2:$D$4,2,FALSE),"")</f>
        <v/>
      </c>
      <c r="I988" s="9"/>
      <c r="J988" s="9" t="str">
        <f>IFERROR(VLOOKUP(I988,DONNEES!$A$2:$B$4,2,FALSE),"")</f>
        <v/>
      </c>
      <c r="K988" s="9"/>
      <c r="L988" s="9"/>
      <c r="M988" s="9"/>
      <c r="N988" s="9" t="str">
        <f>IF(IF(A_remplir!B1001&lt;&gt;0,A_remplir!B1001,A_remplir!D1001)=0,"",IF(A_remplir!B1001&lt;&gt;0,A_remplir!B1001,A_remplir!D1001))</f>
        <v/>
      </c>
      <c r="O988" s="9"/>
      <c r="P988" s="9"/>
      <c r="Q988" s="9"/>
      <c r="R988" s="9" t="str">
        <f>IF(A_remplir!L1001&lt;&gt;0,A_remplir!L1001,"")</f>
        <v/>
      </c>
      <c r="S988" s="9" t="str">
        <f t="shared" si="32"/>
        <v/>
      </c>
      <c r="T988" s="9" t="str">
        <f>IF(A_remplir!I1001&lt;&gt;0,A_remplir!I1001,"")</f>
        <v/>
      </c>
      <c r="U988" s="9"/>
      <c r="V988" s="39" t="str">
        <f>IF(BC988&lt;&gt;"",A_remplir!$B$6,"")</f>
        <v/>
      </c>
      <c r="W988" s="9"/>
      <c r="X988" s="9"/>
      <c r="Y988" s="9"/>
      <c r="Z988" s="9"/>
      <c r="AA988" s="9"/>
      <c r="AB988" s="9"/>
      <c r="AC988" s="9"/>
      <c r="AD988" s="9"/>
      <c r="AE988" s="9"/>
      <c r="AF988" s="9"/>
      <c r="AG988" s="9"/>
      <c r="AH988" s="9" t="str">
        <f>+IFERROR(VLOOKUP(AG988,DONNEES!M$6:$N987,2,0),"")</f>
        <v/>
      </c>
      <c r="AI988" s="9"/>
      <c r="AJ988" s="9" t="str">
        <f>IF(A_remplir!U1001&lt;&gt;"",A_remplir!U1001,"")</f>
        <v/>
      </c>
      <c r="AK988" s="9"/>
      <c r="AL988" s="9"/>
      <c r="AM988" s="9"/>
      <c r="AN988" s="9"/>
      <c r="AO988" s="9"/>
      <c r="AP988" s="9"/>
      <c r="AQ988" s="9"/>
      <c r="AR988" s="9"/>
      <c r="AS988" s="9"/>
      <c r="AT988" s="9"/>
      <c r="AU988" s="9"/>
      <c r="AV988" s="9"/>
      <c r="AW988" s="9"/>
      <c r="AX988" s="9"/>
      <c r="AY988" s="9"/>
      <c r="AZ988" s="9"/>
      <c r="BA988" s="9"/>
      <c r="BB988" s="9"/>
      <c r="BC988" s="44" t="str">
        <f>IF(AND(AC988&lt;&gt;"",AF988&lt;&gt;""),SUMPRODUCT((A_remplir!A1001:A1990=A988)*A_remplir!D1001:D1990),"")</f>
        <v/>
      </c>
      <c r="BD988" s="9"/>
      <c r="BE988" s="9"/>
      <c r="BF988" s="9"/>
      <c r="BG988" s="9"/>
      <c r="BH988" s="9"/>
      <c r="BI988" s="9"/>
      <c r="BJ988" s="9"/>
      <c r="BK988" s="9"/>
      <c r="BL988" s="9"/>
      <c r="BM988" s="9"/>
      <c r="BN988" s="9"/>
      <c r="BO988" s="9"/>
      <c r="BP988" s="9"/>
      <c r="BQ988" s="9"/>
      <c r="BR988" s="9"/>
      <c r="BS988" s="9"/>
      <c r="BT988" s="9"/>
      <c r="BU988" s="9"/>
      <c r="BV988" s="9"/>
      <c r="BW988" s="9"/>
      <c r="BX988" s="9"/>
      <c r="BY988" s="9"/>
      <c r="BZ988" s="9"/>
      <c r="CA988" s="9"/>
      <c r="CB988" s="9"/>
      <c r="CC988" s="9"/>
      <c r="CD988" s="9"/>
      <c r="CE988" s="9"/>
      <c r="CF988" s="9"/>
      <c r="CG988" s="9"/>
      <c r="CH988" s="9"/>
      <c r="CI988" s="9"/>
      <c r="CJ988" s="9"/>
      <c r="CK988" s="9"/>
      <c r="CL988" s="9"/>
      <c r="CM988" s="9" t="str">
        <f>IF(A_remplir!U1001&lt;&gt;"",A_remplir!U1001,"")</f>
        <v/>
      </c>
      <c r="CN988" s="9" t="str">
        <f>IF(A_remplir!W1001&lt;&gt;"",A_remplir!W1001,"")</f>
        <v/>
      </c>
      <c r="CO988" s="36" t="str">
        <f t="shared" si="31"/>
        <v/>
      </c>
    </row>
    <row r="989" spans="1:93" x14ac:dyDescent="0.25">
      <c r="A989" s="9"/>
      <c r="B989" s="9"/>
      <c r="C989" s="9"/>
      <c r="D989" s="9"/>
      <c r="E989" s="9"/>
      <c r="F989" s="9" t="str">
        <f>IF(A989&lt;&gt;"",A_remplir!$B$3,"")</f>
        <v/>
      </c>
      <c r="G989" s="9"/>
      <c r="H989" s="9" t="str">
        <f>IFERROR(VLOOKUP(G989,DONNEES!$C$2:$D$4,2,FALSE),"")</f>
        <v/>
      </c>
      <c r="I989" s="9"/>
      <c r="J989" s="9" t="str">
        <f>IFERROR(VLOOKUP(I989,DONNEES!$A$2:$B$4,2,FALSE),"")</f>
        <v/>
      </c>
      <c r="K989" s="9"/>
      <c r="L989" s="9"/>
      <c r="M989" s="9"/>
      <c r="N989" s="9" t="str">
        <f>IF(IF(A_remplir!B1002&lt;&gt;0,A_remplir!B1002,A_remplir!D1002)=0,"",IF(A_remplir!B1002&lt;&gt;0,A_remplir!B1002,A_remplir!D1002))</f>
        <v/>
      </c>
      <c r="O989" s="9"/>
      <c r="P989" s="9"/>
      <c r="Q989" s="9"/>
      <c r="R989" s="9" t="str">
        <f>IF(A_remplir!L1002&lt;&gt;0,A_remplir!L1002,"")</f>
        <v/>
      </c>
      <c r="S989" s="9" t="str">
        <f t="shared" si="32"/>
        <v/>
      </c>
      <c r="T989" s="9" t="str">
        <f>IF(A_remplir!I1002&lt;&gt;0,A_remplir!I1002,"")</f>
        <v/>
      </c>
      <c r="U989" s="9"/>
      <c r="V989" s="39" t="str">
        <f>IF(BC989&lt;&gt;"",A_remplir!$B$6,"")</f>
        <v/>
      </c>
      <c r="W989" s="9"/>
      <c r="X989" s="9"/>
      <c r="Y989" s="9"/>
      <c r="Z989" s="9"/>
      <c r="AA989" s="9"/>
      <c r="AB989" s="9"/>
      <c r="AC989" s="9"/>
      <c r="AD989" s="9"/>
      <c r="AE989" s="9"/>
      <c r="AF989" s="9"/>
      <c r="AG989" s="9"/>
      <c r="AH989" s="9" t="str">
        <f>+IFERROR(VLOOKUP(AG989,DONNEES!M$6:$N988,2,0),"")</f>
        <v/>
      </c>
      <c r="AI989" s="9"/>
      <c r="AJ989" s="9" t="str">
        <f>IF(A_remplir!U1002&lt;&gt;"",A_remplir!U1002,"")</f>
        <v/>
      </c>
      <c r="AK989" s="9"/>
      <c r="AL989" s="9"/>
      <c r="AM989" s="9"/>
      <c r="AN989" s="9"/>
      <c r="AO989" s="9"/>
      <c r="AP989" s="9"/>
      <c r="AQ989" s="9"/>
      <c r="AR989" s="9"/>
      <c r="AS989" s="9"/>
      <c r="AT989" s="9"/>
      <c r="AU989" s="9"/>
      <c r="AV989" s="9"/>
      <c r="AW989" s="9"/>
      <c r="AX989" s="9"/>
      <c r="AY989" s="9"/>
      <c r="AZ989" s="9"/>
      <c r="BA989" s="9"/>
      <c r="BB989" s="9"/>
      <c r="BC989" s="44" t="str">
        <f>IF(AND(AC989&lt;&gt;"",AF989&lt;&gt;""),SUMPRODUCT((A_remplir!A1002:A1991=A989)*A_remplir!D1002:D1991),"")</f>
        <v/>
      </c>
      <c r="BD989" s="9"/>
      <c r="BE989" s="9"/>
      <c r="BF989" s="9"/>
      <c r="BG989" s="9"/>
      <c r="BH989" s="9"/>
      <c r="BI989" s="9"/>
      <c r="BJ989" s="9"/>
      <c r="BK989" s="9"/>
      <c r="BL989" s="9"/>
      <c r="BM989" s="9"/>
      <c r="BN989" s="9"/>
      <c r="BO989" s="9"/>
      <c r="BP989" s="9"/>
      <c r="BQ989" s="9"/>
      <c r="BR989" s="9"/>
      <c r="BS989" s="9"/>
      <c r="BT989" s="9"/>
      <c r="BU989" s="9"/>
      <c r="BV989" s="9"/>
      <c r="BW989" s="9"/>
      <c r="BX989" s="9"/>
      <c r="BY989" s="9"/>
      <c r="BZ989" s="9"/>
      <c r="CA989" s="9"/>
      <c r="CB989" s="9"/>
      <c r="CC989" s="9"/>
      <c r="CD989" s="9"/>
      <c r="CE989" s="9"/>
      <c r="CF989" s="9"/>
      <c r="CG989" s="9"/>
      <c r="CH989" s="9"/>
      <c r="CI989" s="9"/>
      <c r="CJ989" s="9"/>
      <c r="CK989" s="9"/>
      <c r="CL989" s="9"/>
      <c r="CM989" s="9" t="str">
        <f>IF(A_remplir!U1002&lt;&gt;"",A_remplir!U1002,"")</f>
        <v/>
      </c>
      <c r="CN989" s="9" t="str">
        <f>IF(A_remplir!W1002&lt;&gt;"",A_remplir!W1002,"")</f>
        <v/>
      </c>
      <c r="CO989" s="36" t="str">
        <f t="shared" si="31"/>
        <v/>
      </c>
    </row>
    <row r="990" spans="1:93" x14ac:dyDescent="0.25">
      <c r="A990" s="9"/>
      <c r="B990" s="9"/>
      <c r="C990" s="9"/>
      <c r="D990" s="9"/>
      <c r="E990" s="9"/>
      <c r="F990" s="9" t="str">
        <f>IF(A990&lt;&gt;"",A_remplir!$B$3,"")</f>
        <v/>
      </c>
      <c r="G990" s="9"/>
      <c r="H990" s="9" t="str">
        <f>IFERROR(VLOOKUP(G990,DONNEES!$C$2:$D$4,2,FALSE),"")</f>
        <v/>
      </c>
      <c r="I990" s="9"/>
      <c r="J990" s="9" t="str">
        <f>IFERROR(VLOOKUP(I990,DONNEES!$A$2:$B$4,2,FALSE),"")</f>
        <v/>
      </c>
      <c r="K990" s="9"/>
      <c r="L990" s="9"/>
      <c r="M990" s="9"/>
      <c r="N990" s="9" t="str">
        <f>IF(IF(A_remplir!B1003&lt;&gt;0,A_remplir!B1003,A_remplir!D1003)=0,"",IF(A_remplir!B1003&lt;&gt;0,A_remplir!B1003,A_remplir!D1003))</f>
        <v/>
      </c>
      <c r="O990" s="9"/>
      <c r="P990" s="9"/>
      <c r="Q990" s="9"/>
      <c r="R990" s="9" t="str">
        <f>IF(A_remplir!L1003&lt;&gt;0,A_remplir!L1003,"")</f>
        <v/>
      </c>
      <c r="S990" s="9" t="str">
        <f t="shared" si="32"/>
        <v/>
      </c>
      <c r="T990" s="9" t="str">
        <f>IF(A_remplir!I1003&lt;&gt;0,A_remplir!I1003,"")</f>
        <v/>
      </c>
      <c r="U990" s="9"/>
      <c r="V990" s="39" t="str">
        <f>IF(BC990&lt;&gt;"",A_remplir!$B$6,"")</f>
        <v/>
      </c>
      <c r="W990" s="9"/>
      <c r="X990" s="9"/>
      <c r="Y990" s="9"/>
      <c r="Z990" s="9"/>
      <c r="AA990" s="9"/>
      <c r="AB990" s="9"/>
      <c r="AC990" s="9"/>
      <c r="AD990" s="9"/>
      <c r="AE990" s="9"/>
      <c r="AF990" s="9"/>
      <c r="AG990" s="9"/>
      <c r="AH990" s="9" t="str">
        <f>+IFERROR(VLOOKUP(AG990,DONNEES!M$6:$N989,2,0),"")</f>
        <v/>
      </c>
      <c r="AI990" s="9"/>
      <c r="AJ990" s="9" t="str">
        <f>IF(A_remplir!U1003&lt;&gt;"",A_remplir!U1003,"")</f>
        <v/>
      </c>
      <c r="AK990" s="9"/>
      <c r="AL990" s="9"/>
      <c r="AM990" s="9"/>
      <c r="AN990" s="9"/>
      <c r="AO990" s="9"/>
      <c r="AP990" s="9"/>
      <c r="AQ990" s="9"/>
      <c r="AR990" s="9"/>
      <c r="AS990" s="9"/>
      <c r="AT990" s="9"/>
      <c r="AU990" s="9"/>
      <c r="AV990" s="9"/>
      <c r="AW990" s="9"/>
      <c r="AX990" s="9"/>
      <c r="AY990" s="9"/>
      <c r="AZ990" s="9"/>
      <c r="BA990" s="9"/>
      <c r="BB990" s="9"/>
      <c r="BC990" s="44" t="str">
        <f>IF(AND(AC990&lt;&gt;"",AF990&lt;&gt;""),SUMPRODUCT((A_remplir!A1003:A1992=A990)*A_remplir!D1003:D1992),"")</f>
        <v/>
      </c>
      <c r="BD990" s="9"/>
      <c r="BE990" s="9"/>
      <c r="BF990" s="9"/>
      <c r="BG990" s="9"/>
      <c r="BH990" s="9"/>
      <c r="BI990" s="9"/>
      <c r="BJ990" s="9"/>
      <c r="BK990" s="9"/>
      <c r="BL990" s="9"/>
      <c r="BM990" s="9"/>
      <c r="BN990" s="9"/>
      <c r="BO990" s="9"/>
      <c r="BP990" s="9"/>
      <c r="BQ990" s="9"/>
      <c r="BR990" s="9"/>
      <c r="BS990" s="9"/>
      <c r="BT990" s="9"/>
      <c r="BU990" s="9"/>
      <c r="BV990" s="9"/>
      <c r="BW990" s="9"/>
      <c r="BX990" s="9"/>
      <c r="BY990" s="9"/>
      <c r="BZ990" s="9"/>
      <c r="CA990" s="9"/>
      <c r="CB990" s="9"/>
      <c r="CC990" s="9"/>
      <c r="CD990" s="9"/>
      <c r="CE990" s="9"/>
      <c r="CF990" s="9"/>
      <c r="CG990" s="9"/>
      <c r="CH990" s="9"/>
      <c r="CI990" s="9"/>
      <c r="CJ990" s="9"/>
      <c r="CK990" s="9"/>
      <c r="CL990" s="9"/>
      <c r="CM990" s="9" t="str">
        <f>IF(A_remplir!U1003&lt;&gt;"",A_remplir!U1003,"")</f>
        <v/>
      </c>
      <c r="CN990" s="9" t="str">
        <f>IF(A_remplir!W1003&lt;&gt;"",A_remplir!W1003,"")</f>
        <v/>
      </c>
      <c r="CO990" s="36" t="str">
        <f t="shared" si="31"/>
        <v/>
      </c>
    </row>
    <row r="991" spans="1:93" x14ac:dyDescent="0.25">
      <c r="A991" s="9"/>
      <c r="B991" s="9"/>
      <c r="C991" s="9"/>
      <c r="D991" s="9"/>
      <c r="E991" s="9"/>
      <c r="F991" s="9" t="str">
        <f>IF(A991&lt;&gt;"",A_remplir!$B$3,"")</f>
        <v/>
      </c>
      <c r="G991" s="9"/>
      <c r="H991" s="9" t="str">
        <f>IFERROR(VLOOKUP(G991,DONNEES!$C$2:$D$4,2,FALSE),"")</f>
        <v/>
      </c>
      <c r="I991" s="9"/>
      <c r="J991" s="9" t="str">
        <f>IFERROR(VLOOKUP(I991,DONNEES!$A$2:$B$4,2,FALSE),"")</f>
        <v/>
      </c>
      <c r="K991" s="9"/>
      <c r="L991" s="9"/>
      <c r="M991" s="9"/>
      <c r="N991" s="9" t="str">
        <f>IF(IF(A_remplir!B1004&lt;&gt;0,A_remplir!B1004,A_remplir!D1004)=0,"",IF(A_remplir!B1004&lt;&gt;0,A_remplir!B1004,A_remplir!D1004))</f>
        <v/>
      </c>
      <c r="O991" s="9"/>
      <c r="P991" s="9"/>
      <c r="Q991" s="9"/>
      <c r="R991" s="9" t="str">
        <f>IF(A_remplir!L1004&lt;&gt;0,A_remplir!L1004,"")</f>
        <v/>
      </c>
      <c r="S991" s="9" t="str">
        <f t="shared" si="32"/>
        <v/>
      </c>
      <c r="T991" s="9" t="str">
        <f>IF(A_remplir!I1004&lt;&gt;0,A_remplir!I1004,"")</f>
        <v/>
      </c>
      <c r="U991" s="9"/>
      <c r="V991" s="39" t="str">
        <f>IF(BC991&lt;&gt;"",A_remplir!$B$6,"")</f>
        <v/>
      </c>
      <c r="W991" s="9"/>
      <c r="X991" s="9"/>
      <c r="Y991" s="9"/>
      <c r="Z991" s="9"/>
      <c r="AA991" s="9"/>
      <c r="AB991" s="9"/>
      <c r="AC991" s="9"/>
      <c r="AD991" s="9"/>
      <c r="AE991" s="9"/>
      <c r="AF991" s="9"/>
      <c r="AG991" s="9"/>
      <c r="AH991" s="9" t="str">
        <f>+IFERROR(VLOOKUP(AG991,DONNEES!M$6:$N990,2,0),"")</f>
        <v/>
      </c>
      <c r="AI991" s="9"/>
      <c r="AJ991" s="9" t="str">
        <f>IF(A_remplir!U1004&lt;&gt;"",A_remplir!U1004,"")</f>
        <v/>
      </c>
      <c r="AK991" s="9"/>
      <c r="AL991" s="9"/>
      <c r="AM991" s="9"/>
      <c r="AN991" s="9"/>
      <c r="AO991" s="9"/>
      <c r="AP991" s="9"/>
      <c r="AQ991" s="9"/>
      <c r="AR991" s="9"/>
      <c r="AS991" s="9"/>
      <c r="AT991" s="9"/>
      <c r="AU991" s="9"/>
      <c r="AV991" s="9"/>
      <c r="AW991" s="9"/>
      <c r="AX991" s="9"/>
      <c r="AY991" s="9"/>
      <c r="AZ991" s="9"/>
      <c r="BA991" s="9"/>
      <c r="BB991" s="9"/>
      <c r="BC991" s="44" t="str">
        <f>IF(AND(AC991&lt;&gt;"",AF991&lt;&gt;""),SUMPRODUCT((A_remplir!A1004:A1993=A991)*A_remplir!D1004:D1993),"")</f>
        <v/>
      </c>
      <c r="BD991" s="9"/>
      <c r="BE991" s="9"/>
      <c r="BF991" s="9"/>
      <c r="BG991" s="9"/>
      <c r="BH991" s="9"/>
      <c r="BI991" s="9"/>
      <c r="BJ991" s="9"/>
      <c r="BK991" s="9"/>
      <c r="BL991" s="9"/>
      <c r="BM991" s="9"/>
      <c r="BN991" s="9"/>
      <c r="BO991" s="9"/>
      <c r="BP991" s="9"/>
      <c r="BQ991" s="9"/>
      <c r="BR991" s="9"/>
      <c r="BS991" s="9"/>
      <c r="BT991" s="9"/>
      <c r="BU991" s="9"/>
      <c r="BV991" s="9"/>
      <c r="BW991" s="9"/>
      <c r="BX991" s="9"/>
      <c r="BY991" s="9"/>
      <c r="BZ991" s="9"/>
      <c r="CA991" s="9"/>
      <c r="CB991" s="9"/>
      <c r="CC991" s="9"/>
      <c r="CD991" s="9"/>
      <c r="CE991" s="9"/>
      <c r="CF991" s="9"/>
      <c r="CG991" s="9"/>
      <c r="CH991" s="9"/>
      <c r="CI991" s="9"/>
      <c r="CJ991" s="9"/>
      <c r="CK991" s="9"/>
      <c r="CL991" s="9"/>
      <c r="CM991" s="9" t="str">
        <f>IF(A_remplir!U1004&lt;&gt;"",A_remplir!U1004,"")</f>
        <v/>
      </c>
      <c r="CN991" s="9" t="str">
        <f>IF(A_remplir!W1004&lt;&gt;"",A_remplir!W1004,"")</f>
        <v/>
      </c>
      <c r="CO991" s="36" t="str">
        <f t="shared" si="31"/>
        <v/>
      </c>
    </row>
    <row r="992" spans="1:93" x14ac:dyDescent="0.25">
      <c r="A992" s="9"/>
      <c r="B992" s="9"/>
      <c r="C992" s="9"/>
      <c r="D992" s="9"/>
      <c r="E992" s="9"/>
      <c r="F992" s="9" t="str">
        <f>IF(A992&lt;&gt;"",A_remplir!$B$3,"")</f>
        <v/>
      </c>
      <c r="G992" s="9"/>
      <c r="H992" s="9" t="str">
        <f>IFERROR(VLOOKUP(G992,DONNEES!$C$2:$D$4,2,FALSE),"")</f>
        <v/>
      </c>
      <c r="I992" s="9"/>
      <c r="J992" s="9" t="str">
        <f>IFERROR(VLOOKUP(I992,DONNEES!$A$2:$B$4,2,FALSE),"")</f>
        <v/>
      </c>
      <c r="K992" s="9"/>
      <c r="L992" s="9"/>
      <c r="M992" s="9"/>
      <c r="N992" s="9" t="str">
        <f>IF(IF(A_remplir!B1005&lt;&gt;0,A_remplir!B1005,A_remplir!D1005)=0,"",IF(A_remplir!B1005&lt;&gt;0,A_remplir!B1005,A_remplir!D1005))</f>
        <v/>
      </c>
      <c r="O992" s="9"/>
      <c r="P992" s="9"/>
      <c r="Q992" s="9"/>
      <c r="R992" s="9" t="str">
        <f>IF(A_remplir!L1005&lt;&gt;0,A_remplir!L1005,"")</f>
        <v/>
      </c>
      <c r="S992" s="9" t="str">
        <f t="shared" si="32"/>
        <v/>
      </c>
      <c r="T992" s="9" t="str">
        <f>IF(A_remplir!I1005&lt;&gt;0,A_remplir!I1005,"")</f>
        <v/>
      </c>
      <c r="U992" s="9"/>
      <c r="V992" s="39" t="str">
        <f>IF(BC992&lt;&gt;"",A_remplir!$B$6,"")</f>
        <v/>
      </c>
      <c r="W992" s="9"/>
      <c r="X992" s="9"/>
      <c r="Y992" s="9"/>
      <c r="Z992" s="9"/>
      <c r="AA992" s="9"/>
      <c r="AB992" s="9"/>
      <c r="AC992" s="9"/>
      <c r="AD992" s="9"/>
      <c r="AE992" s="9"/>
      <c r="AF992" s="9"/>
      <c r="AG992" s="9"/>
      <c r="AH992" s="9" t="str">
        <f>+IFERROR(VLOOKUP(AG992,DONNEES!M$6:$N991,2,0),"")</f>
        <v/>
      </c>
      <c r="AI992" s="9"/>
      <c r="AJ992" s="9" t="str">
        <f>IF(A_remplir!U1005&lt;&gt;"",A_remplir!U1005,"")</f>
        <v/>
      </c>
      <c r="AK992" s="9"/>
      <c r="AL992" s="9"/>
      <c r="AM992" s="9"/>
      <c r="AN992" s="9"/>
      <c r="AO992" s="9"/>
      <c r="AP992" s="9"/>
      <c r="AQ992" s="9"/>
      <c r="AR992" s="9"/>
      <c r="AS992" s="9"/>
      <c r="AT992" s="9"/>
      <c r="AU992" s="9"/>
      <c r="AV992" s="9"/>
      <c r="AW992" s="9"/>
      <c r="AX992" s="9"/>
      <c r="AY992" s="9"/>
      <c r="AZ992" s="9"/>
      <c r="BA992" s="9"/>
      <c r="BB992" s="9"/>
      <c r="BC992" s="44" t="str">
        <f>IF(AND(AC992&lt;&gt;"",AF992&lt;&gt;""),SUMPRODUCT((A_remplir!A1005:A1994=A992)*A_remplir!D1005:D1994),"")</f>
        <v/>
      </c>
      <c r="BD992" s="9"/>
      <c r="BE992" s="9"/>
      <c r="BF992" s="9"/>
      <c r="BG992" s="9"/>
      <c r="BH992" s="9"/>
      <c r="BI992" s="9"/>
      <c r="BJ992" s="9"/>
      <c r="BK992" s="9"/>
      <c r="BL992" s="9"/>
      <c r="BM992" s="9"/>
      <c r="BN992" s="9"/>
      <c r="BO992" s="9"/>
      <c r="BP992" s="9"/>
      <c r="BQ992" s="9"/>
      <c r="BR992" s="9"/>
      <c r="BS992" s="9"/>
      <c r="BT992" s="9"/>
      <c r="BU992" s="9"/>
      <c r="BV992" s="9"/>
      <c r="BW992" s="9"/>
      <c r="BX992" s="9"/>
      <c r="BY992" s="9"/>
      <c r="BZ992" s="9"/>
      <c r="CA992" s="9"/>
      <c r="CB992" s="9"/>
      <c r="CC992" s="9"/>
      <c r="CD992" s="9"/>
      <c r="CE992" s="9"/>
      <c r="CF992" s="9"/>
      <c r="CG992" s="9"/>
      <c r="CH992" s="9"/>
      <c r="CI992" s="9"/>
      <c r="CJ992" s="9"/>
      <c r="CK992" s="9"/>
      <c r="CL992" s="9"/>
      <c r="CM992" s="9" t="str">
        <f>IF(A_remplir!U1005&lt;&gt;"",A_remplir!U1005,"")</f>
        <v/>
      </c>
      <c r="CN992" s="9" t="str">
        <f>IF(A_remplir!W1005&lt;&gt;"",A_remplir!W1005,"")</f>
        <v/>
      </c>
      <c r="CO992" s="36" t="str">
        <f t="shared" si="31"/>
        <v/>
      </c>
    </row>
    <row r="993" spans="1:93" x14ac:dyDescent="0.25">
      <c r="A993" s="9"/>
      <c r="B993" s="9"/>
      <c r="C993" s="9"/>
      <c r="D993" s="9"/>
      <c r="E993" s="9"/>
      <c r="F993" s="9" t="str">
        <f>IF(A993&lt;&gt;"",A_remplir!$B$3,"")</f>
        <v/>
      </c>
      <c r="G993" s="9"/>
      <c r="H993" s="9" t="str">
        <f>IFERROR(VLOOKUP(G993,DONNEES!$C$2:$D$4,2,FALSE),"")</f>
        <v/>
      </c>
      <c r="I993" s="9"/>
      <c r="J993" s="9" t="str">
        <f>IFERROR(VLOOKUP(I993,DONNEES!$A$2:$B$4,2,FALSE),"")</f>
        <v/>
      </c>
      <c r="K993" s="9"/>
      <c r="L993" s="9"/>
      <c r="M993" s="9"/>
      <c r="N993" s="9" t="str">
        <f>IF(IF(A_remplir!B1006&lt;&gt;0,A_remplir!B1006,A_remplir!D1006)=0,"",IF(A_remplir!B1006&lt;&gt;0,A_remplir!B1006,A_remplir!D1006))</f>
        <v/>
      </c>
      <c r="O993" s="9"/>
      <c r="P993" s="9"/>
      <c r="Q993" s="9"/>
      <c r="R993" s="9" t="str">
        <f>IF(A_remplir!L1006&lt;&gt;0,A_remplir!L1006,"")</f>
        <v/>
      </c>
      <c r="S993" s="9" t="str">
        <f t="shared" si="32"/>
        <v/>
      </c>
      <c r="T993" s="9" t="str">
        <f>IF(A_remplir!I1006&lt;&gt;0,A_remplir!I1006,"")</f>
        <v/>
      </c>
      <c r="U993" s="9"/>
      <c r="V993" s="39" t="str">
        <f>IF(BC993&lt;&gt;"",A_remplir!$B$6,"")</f>
        <v/>
      </c>
      <c r="W993" s="9"/>
      <c r="X993" s="9"/>
      <c r="Y993" s="9"/>
      <c r="Z993" s="9"/>
      <c r="AA993" s="9"/>
      <c r="AB993" s="9"/>
      <c r="AC993" s="9"/>
      <c r="AD993" s="9"/>
      <c r="AE993" s="9"/>
      <c r="AF993" s="9"/>
      <c r="AG993" s="9"/>
      <c r="AH993" s="9" t="str">
        <f>+IFERROR(VLOOKUP(AG993,DONNEES!M$6:$N992,2,0),"")</f>
        <v/>
      </c>
      <c r="AI993" s="9"/>
      <c r="AJ993" s="9" t="str">
        <f>IF(A_remplir!U1006&lt;&gt;"",A_remplir!U1006,"")</f>
        <v/>
      </c>
      <c r="AK993" s="9"/>
      <c r="AL993" s="9"/>
      <c r="AM993" s="9"/>
      <c r="AN993" s="9"/>
      <c r="AO993" s="9"/>
      <c r="AP993" s="9"/>
      <c r="AQ993" s="9"/>
      <c r="AR993" s="9"/>
      <c r="AS993" s="9"/>
      <c r="AT993" s="9"/>
      <c r="AU993" s="9"/>
      <c r="AV993" s="9"/>
      <c r="AW993" s="9"/>
      <c r="AX993" s="9"/>
      <c r="AY993" s="9"/>
      <c r="AZ993" s="9"/>
      <c r="BA993" s="9"/>
      <c r="BB993" s="9"/>
      <c r="BC993" s="44" t="str">
        <f>IF(AND(AC993&lt;&gt;"",AF993&lt;&gt;""),SUMPRODUCT((A_remplir!A1006:A1995=A993)*A_remplir!D1006:D1995),"")</f>
        <v/>
      </c>
      <c r="BD993" s="9"/>
      <c r="BE993" s="9"/>
      <c r="BF993" s="9"/>
      <c r="BG993" s="9"/>
      <c r="BH993" s="9"/>
      <c r="BI993" s="9"/>
      <c r="BJ993" s="9"/>
      <c r="BK993" s="9"/>
      <c r="BL993" s="9"/>
      <c r="BM993" s="9"/>
      <c r="BN993" s="9"/>
      <c r="BO993" s="9"/>
      <c r="BP993" s="9"/>
      <c r="BQ993" s="9"/>
      <c r="BR993" s="9"/>
      <c r="BS993" s="9"/>
      <c r="BT993" s="9"/>
      <c r="BU993" s="9"/>
      <c r="BV993" s="9"/>
      <c r="BW993" s="9"/>
      <c r="BX993" s="9"/>
      <c r="BY993" s="9"/>
      <c r="BZ993" s="9"/>
      <c r="CA993" s="9"/>
      <c r="CB993" s="9"/>
      <c r="CC993" s="9"/>
      <c r="CD993" s="9"/>
      <c r="CE993" s="9"/>
      <c r="CF993" s="9"/>
      <c r="CG993" s="9"/>
      <c r="CH993" s="9"/>
      <c r="CI993" s="9"/>
      <c r="CJ993" s="9"/>
      <c r="CK993" s="9"/>
      <c r="CL993" s="9"/>
      <c r="CM993" s="9" t="str">
        <f>IF(A_remplir!U1006&lt;&gt;"",A_remplir!U1006,"")</f>
        <v/>
      </c>
      <c r="CN993" s="9" t="str">
        <f>IF(A_remplir!W1006&lt;&gt;"",A_remplir!W1006,"")</f>
        <v/>
      </c>
      <c r="CO993" s="36" t="str">
        <f t="shared" si="31"/>
        <v/>
      </c>
    </row>
    <row r="994" spans="1:93" x14ac:dyDescent="0.25">
      <c r="A994" s="9"/>
      <c r="B994" s="9"/>
      <c r="C994" s="9"/>
      <c r="D994" s="9"/>
      <c r="E994" s="9"/>
      <c r="F994" s="9" t="str">
        <f>IF(A994&lt;&gt;"",A_remplir!$B$3,"")</f>
        <v/>
      </c>
      <c r="G994" s="9"/>
      <c r="H994" s="9" t="str">
        <f>IFERROR(VLOOKUP(G994,DONNEES!$C$2:$D$4,2,FALSE),"")</f>
        <v/>
      </c>
      <c r="I994" s="9"/>
      <c r="J994" s="9" t="str">
        <f>IFERROR(VLOOKUP(I994,DONNEES!$A$2:$B$4,2,FALSE),"")</f>
        <v/>
      </c>
      <c r="K994" s="9"/>
      <c r="L994" s="9"/>
      <c r="M994" s="9"/>
      <c r="N994" s="9" t="str">
        <f>IF(IF(A_remplir!B1007&lt;&gt;0,A_remplir!B1007,A_remplir!D1007)=0,"",IF(A_remplir!B1007&lt;&gt;0,A_remplir!B1007,A_remplir!D1007))</f>
        <v/>
      </c>
      <c r="O994" s="9"/>
      <c r="P994" s="9"/>
      <c r="Q994" s="9"/>
      <c r="R994" s="9" t="str">
        <f>IF(A_remplir!L1007&lt;&gt;0,A_remplir!L1007,"")</f>
        <v/>
      </c>
      <c r="S994" s="9" t="str">
        <f t="shared" si="32"/>
        <v/>
      </c>
      <c r="T994" s="9" t="str">
        <f>IF(A_remplir!I1007&lt;&gt;0,A_remplir!I1007,"")</f>
        <v/>
      </c>
      <c r="U994" s="9"/>
      <c r="V994" s="39" t="str">
        <f>IF(BC994&lt;&gt;"",A_remplir!$B$6,"")</f>
        <v/>
      </c>
      <c r="W994" s="9"/>
      <c r="X994" s="9"/>
      <c r="Y994" s="9"/>
      <c r="Z994" s="9"/>
      <c r="AA994" s="9"/>
      <c r="AB994" s="9"/>
      <c r="AC994" s="9"/>
      <c r="AD994" s="9"/>
      <c r="AE994" s="9"/>
      <c r="AF994" s="9"/>
      <c r="AG994" s="9"/>
      <c r="AH994" s="9" t="str">
        <f>+IFERROR(VLOOKUP(AG994,DONNEES!M$6:$N993,2,0),"")</f>
        <v/>
      </c>
      <c r="AI994" s="9"/>
      <c r="AJ994" s="9" t="str">
        <f>IF(A_remplir!U1007&lt;&gt;"",A_remplir!U1007,"")</f>
        <v/>
      </c>
      <c r="AK994" s="9"/>
      <c r="AL994" s="9"/>
      <c r="AM994" s="9"/>
      <c r="AN994" s="9"/>
      <c r="AO994" s="9"/>
      <c r="AP994" s="9"/>
      <c r="AQ994" s="9"/>
      <c r="AR994" s="9"/>
      <c r="AS994" s="9"/>
      <c r="AT994" s="9"/>
      <c r="AU994" s="9"/>
      <c r="AV994" s="9"/>
      <c r="AW994" s="9"/>
      <c r="AX994" s="9"/>
      <c r="AY994" s="9"/>
      <c r="AZ994" s="9"/>
      <c r="BA994" s="9"/>
      <c r="BB994" s="9"/>
      <c r="BC994" s="44" t="str">
        <f>IF(AND(AC994&lt;&gt;"",AF994&lt;&gt;""),SUMPRODUCT((A_remplir!A1007:A1996=A994)*A_remplir!D1007:D1996),"")</f>
        <v/>
      </c>
      <c r="BD994" s="9"/>
      <c r="BE994" s="9"/>
      <c r="BF994" s="9"/>
      <c r="BG994" s="9"/>
      <c r="BH994" s="9"/>
      <c r="BI994" s="9"/>
      <c r="BJ994" s="9"/>
      <c r="BK994" s="9"/>
      <c r="BL994" s="9"/>
      <c r="BM994" s="9"/>
      <c r="BN994" s="9"/>
      <c r="BO994" s="9"/>
      <c r="BP994" s="9"/>
      <c r="BQ994" s="9"/>
      <c r="BR994" s="9"/>
      <c r="BS994" s="9"/>
      <c r="BT994" s="9"/>
      <c r="BU994" s="9"/>
      <c r="BV994" s="9"/>
      <c r="BW994" s="9"/>
      <c r="BX994" s="9"/>
      <c r="BY994" s="9"/>
      <c r="BZ994" s="9"/>
      <c r="CA994" s="9"/>
      <c r="CB994" s="9"/>
      <c r="CC994" s="9"/>
      <c r="CD994" s="9"/>
      <c r="CE994" s="9"/>
      <c r="CF994" s="9"/>
      <c r="CG994" s="9"/>
      <c r="CH994" s="9"/>
      <c r="CI994" s="9"/>
      <c r="CJ994" s="9"/>
      <c r="CK994" s="9"/>
      <c r="CL994" s="9"/>
      <c r="CM994" s="9" t="str">
        <f>IF(A_remplir!U1007&lt;&gt;"",A_remplir!U1007,"")</f>
        <v/>
      </c>
      <c r="CN994" s="9" t="str">
        <f>IF(A_remplir!W1007&lt;&gt;"",A_remplir!W1007,"")</f>
        <v/>
      </c>
      <c r="CO994" s="36" t="str">
        <f t="shared" si="31"/>
        <v/>
      </c>
    </row>
    <row r="995" spans="1:93" x14ac:dyDescent="0.25">
      <c r="A995" s="9"/>
      <c r="B995" s="9"/>
      <c r="C995" s="9"/>
      <c r="D995" s="9"/>
      <c r="E995" s="9"/>
      <c r="F995" s="9" t="str">
        <f>IF(A995&lt;&gt;"",A_remplir!$B$3,"")</f>
        <v/>
      </c>
      <c r="G995" s="9"/>
      <c r="H995" s="9" t="str">
        <f>IFERROR(VLOOKUP(G995,DONNEES!$C$2:$D$4,2,FALSE),"")</f>
        <v/>
      </c>
      <c r="I995" s="9"/>
      <c r="J995" s="9" t="str">
        <f>IFERROR(VLOOKUP(I995,DONNEES!$A$2:$B$4,2,FALSE),"")</f>
        <v/>
      </c>
      <c r="K995" s="9"/>
      <c r="L995" s="9"/>
      <c r="M995" s="9"/>
      <c r="N995" s="9" t="str">
        <f>IF(IF(A_remplir!B1008&lt;&gt;0,A_remplir!B1008,A_remplir!D1008)=0,"",IF(A_remplir!B1008&lt;&gt;0,A_remplir!B1008,A_remplir!D1008))</f>
        <v/>
      </c>
      <c r="O995" s="9"/>
      <c r="P995" s="9"/>
      <c r="Q995" s="9"/>
      <c r="R995" s="9" t="str">
        <f>IF(A_remplir!L1008&lt;&gt;0,A_remplir!L1008,"")</f>
        <v/>
      </c>
      <c r="S995" s="9" t="str">
        <f t="shared" si="32"/>
        <v/>
      </c>
      <c r="T995" s="9" t="str">
        <f>IF(A_remplir!I1008&lt;&gt;0,A_remplir!I1008,"")</f>
        <v/>
      </c>
      <c r="U995" s="9"/>
      <c r="V995" s="39" t="str">
        <f>IF(BC995&lt;&gt;"",A_remplir!$B$6,"")</f>
        <v/>
      </c>
      <c r="W995" s="9"/>
      <c r="X995" s="9"/>
      <c r="Y995" s="9"/>
      <c r="Z995" s="9"/>
      <c r="AA995" s="9"/>
      <c r="AB995" s="9"/>
      <c r="AC995" s="9"/>
      <c r="AD995" s="9"/>
      <c r="AE995" s="9"/>
      <c r="AF995" s="9"/>
      <c r="AG995" s="9"/>
      <c r="AH995" s="9" t="str">
        <f>+IFERROR(VLOOKUP(AG995,DONNEES!M$6:$N994,2,0),"")</f>
        <v/>
      </c>
      <c r="AI995" s="9"/>
      <c r="AJ995" s="9" t="str">
        <f>IF(A_remplir!U1008&lt;&gt;"",A_remplir!U1008,"")</f>
        <v/>
      </c>
      <c r="AK995" s="9"/>
      <c r="AL995" s="9"/>
      <c r="AM995" s="9"/>
      <c r="AN995" s="9"/>
      <c r="AO995" s="9"/>
      <c r="AP995" s="9"/>
      <c r="AQ995" s="9"/>
      <c r="AR995" s="9"/>
      <c r="AS995" s="9"/>
      <c r="AT995" s="9"/>
      <c r="AU995" s="9"/>
      <c r="AV995" s="9"/>
      <c r="AW995" s="9"/>
      <c r="AX995" s="9"/>
      <c r="AY995" s="9"/>
      <c r="AZ995" s="9"/>
      <c r="BA995" s="9"/>
      <c r="BB995" s="9"/>
      <c r="BC995" s="44" t="str">
        <f>IF(AND(AC995&lt;&gt;"",AF995&lt;&gt;""),SUMPRODUCT((A_remplir!A1008:A1997=A995)*A_remplir!D1008:D1997),"")</f>
        <v/>
      </c>
      <c r="BD995" s="9"/>
      <c r="BE995" s="9"/>
      <c r="BF995" s="9"/>
      <c r="BG995" s="9"/>
      <c r="BH995" s="9"/>
      <c r="BI995" s="9"/>
      <c r="BJ995" s="9"/>
      <c r="BK995" s="9"/>
      <c r="BL995" s="9"/>
      <c r="BM995" s="9"/>
      <c r="BN995" s="9"/>
      <c r="BO995" s="9"/>
      <c r="BP995" s="9"/>
      <c r="BQ995" s="9"/>
      <c r="BR995" s="9"/>
      <c r="BS995" s="9"/>
      <c r="BT995" s="9"/>
      <c r="BU995" s="9"/>
      <c r="BV995" s="9"/>
      <c r="BW995" s="9"/>
      <c r="BX995" s="9"/>
      <c r="BY995" s="9"/>
      <c r="BZ995" s="9"/>
      <c r="CA995" s="9"/>
      <c r="CB995" s="9"/>
      <c r="CC995" s="9"/>
      <c r="CD995" s="9"/>
      <c r="CE995" s="9"/>
      <c r="CF995" s="9"/>
      <c r="CG995" s="9"/>
      <c r="CH995" s="9"/>
      <c r="CI995" s="9"/>
      <c r="CJ995" s="9"/>
      <c r="CK995" s="9"/>
      <c r="CL995" s="9"/>
      <c r="CM995" s="9" t="str">
        <f>IF(A_remplir!U1008&lt;&gt;"",A_remplir!U1008,"")</f>
        <v/>
      </c>
      <c r="CN995" s="9" t="str">
        <f>IF(A_remplir!W1008&lt;&gt;"",A_remplir!W1008,"")</f>
        <v/>
      </c>
      <c r="CO995" s="36" t="str">
        <f t="shared" si="31"/>
        <v/>
      </c>
    </row>
    <row r="996" spans="1:93" x14ac:dyDescent="0.25">
      <c r="A996" s="9"/>
      <c r="B996" s="9"/>
      <c r="C996" s="9"/>
      <c r="D996" s="9"/>
      <c r="E996" s="9"/>
      <c r="F996" s="9" t="str">
        <f>IF(A996&lt;&gt;"",A_remplir!$B$3,"")</f>
        <v/>
      </c>
      <c r="G996" s="9"/>
      <c r="H996" s="9" t="str">
        <f>IFERROR(VLOOKUP(G996,DONNEES!$C$2:$D$4,2,FALSE),"")</f>
        <v/>
      </c>
      <c r="I996" s="9"/>
      <c r="J996" s="9" t="str">
        <f>IFERROR(VLOOKUP(I996,DONNEES!$A$2:$B$4,2,FALSE),"")</f>
        <v/>
      </c>
      <c r="K996" s="9"/>
      <c r="L996" s="9"/>
      <c r="M996" s="9"/>
      <c r="N996" s="9" t="str">
        <f>IF(IF(A_remplir!B1009&lt;&gt;0,A_remplir!B1009,A_remplir!D1009)=0,"",IF(A_remplir!B1009&lt;&gt;0,A_remplir!B1009,A_remplir!D1009))</f>
        <v/>
      </c>
      <c r="O996" s="9"/>
      <c r="P996" s="9"/>
      <c r="Q996" s="9"/>
      <c r="R996" s="9" t="str">
        <f>IF(A_remplir!L1009&lt;&gt;0,A_remplir!L1009,"")</f>
        <v/>
      </c>
      <c r="S996" s="9" t="str">
        <f t="shared" si="32"/>
        <v/>
      </c>
      <c r="T996" s="9" t="str">
        <f>IF(A_remplir!I1009&lt;&gt;0,A_remplir!I1009,"")</f>
        <v/>
      </c>
      <c r="U996" s="9"/>
      <c r="V996" s="39" t="str">
        <f>IF(BC996&lt;&gt;"",A_remplir!$B$6,"")</f>
        <v/>
      </c>
      <c r="W996" s="9"/>
      <c r="X996" s="9"/>
      <c r="Y996" s="9"/>
      <c r="Z996" s="9"/>
      <c r="AA996" s="9"/>
      <c r="AB996" s="9"/>
      <c r="AC996" s="9"/>
      <c r="AD996" s="9"/>
      <c r="AE996" s="9"/>
      <c r="AF996" s="9"/>
      <c r="AG996" s="9"/>
      <c r="AH996" s="9" t="str">
        <f>+IFERROR(VLOOKUP(AG996,DONNEES!M$6:$N995,2,0),"")</f>
        <v/>
      </c>
      <c r="AI996" s="9"/>
      <c r="AJ996" s="9" t="str">
        <f>IF(A_remplir!U1009&lt;&gt;"",A_remplir!U1009,"")</f>
        <v/>
      </c>
      <c r="AK996" s="9"/>
      <c r="AL996" s="9"/>
      <c r="AM996" s="9"/>
      <c r="AN996" s="9"/>
      <c r="AO996" s="9"/>
      <c r="AP996" s="9"/>
      <c r="AQ996" s="9"/>
      <c r="AR996" s="9"/>
      <c r="AS996" s="9"/>
      <c r="AT996" s="9"/>
      <c r="AU996" s="9"/>
      <c r="AV996" s="9"/>
      <c r="AW996" s="9"/>
      <c r="AX996" s="9"/>
      <c r="AY996" s="9"/>
      <c r="AZ996" s="9"/>
      <c r="BA996" s="9"/>
      <c r="BB996" s="9"/>
      <c r="BC996" s="44" t="str">
        <f>IF(AND(AC996&lt;&gt;"",AF996&lt;&gt;""),SUMPRODUCT((A_remplir!A1009:A1998=A996)*A_remplir!D1009:D1998),"")</f>
        <v/>
      </c>
      <c r="BD996" s="9"/>
      <c r="BE996" s="9"/>
      <c r="BF996" s="9"/>
      <c r="BG996" s="9"/>
      <c r="BH996" s="9"/>
      <c r="BI996" s="9"/>
      <c r="BJ996" s="9"/>
      <c r="BK996" s="9"/>
      <c r="BL996" s="9"/>
      <c r="BM996" s="9"/>
      <c r="BN996" s="9"/>
      <c r="BO996" s="9"/>
      <c r="BP996" s="9"/>
      <c r="BQ996" s="9"/>
      <c r="BR996" s="9"/>
      <c r="BS996" s="9"/>
      <c r="BT996" s="9"/>
      <c r="BU996" s="9"/>
      <c r="BV996" s="9"/>
      <c r="BW996" s="9"/>
      <c r="BX996" s="9"/>
      <c r="BY996" s="9"/>
      <c r="BZ996" s="9"/>
      <c r="CA996" s="9"/>
      <c r="CB996" s="9"/>
      <c r="CC996" s="9"/>
      <c r="CD996" s="9"/>
      <c r="CE996" s="9"/>
      <c r="CF996" s="9"/>
      <c r="CG996" s="9"/>
      <c r="CH996" s="9"/>
      <c r="CI996" s="9"/>
      <c r="CJ996" s="9"/>
      <c r="CK996" s="9"/>
      <c r="CL996" s="9"/>
      <c r="CM996" s="9" t="str">
        <f>IF(A_remplir!U1009&lt;&gt;"",A_remplir!U1009,"")</f>
        <v/>
      </c>
      <c r="CN996" s="9" t="str">
        <f>IF(A_remplir!W1009&lt;&gt;"",A_remplir!W1009,"")</f>
        <v/>
      </c>
      <c r="CO996" s="36" t="str">
        <f t="shared" si="31"/>
        <v/>
      </c>
    </row>
    <row r="997" spans="1:93" x14ac:dyDescent="0.25">
      <c r="A997" s="9"/>
      <c r="B997" s="9"/>
      <c r="C997" s="9"/>
      <c r="D997" s="9"/>
      <c r="E997" s="9"/>
      <c r="F997" s="9" t="str">
        <f>IF(A997&lt;&gt;"",A_remplir!$B$3,"")</f>
        <v/>
      </c>
      <c r="G997" s="9"/>
      <c r="H997" s="9" t="str">
        <f>IFERROR(VLOOKUP(G997,DONNEES!$C$2:$D$4,2,FALSE),"")</f>
        <v/>
      </c>
      <c r="I997" s="9"/>
      <c r="J997" s="9" t="str">
        <f>IFERROR(VLOOKUP(I997,DONNEES!$A$2:$B$4,2,FALSE),"")</f>
        <v/>
      </c>
      <c r="K997" s="9"/>
      <c r="L997" s="9"/>
      <c r="M997" s="9"/>
      <c r="N997" s="9" t="str">
        <f>IF(IF(A_remplir!B1010&lt;&gt;0,A_remplir!B1010,A_remplir!D1010)=0,"",IF(A_remplir!B1010&lt;&gt;0,A_remplir!B1010,A_remplir!D1010))</f>
        <v/>
      </c>
      <c r="O997" s="9"/>
      <c r="P997" s="9"/>
      <c r="Q997" s="9"/>
      <c r="R997" s="9" t="str">
        <f>IF(A_remplir!L1010&lt;&gt;0,A_remplir!L1010,"")</f>
        <v/>
      </c>
      <c r="S997" s="9" t="str">
        <f t="shared" si="32"/>
        <v/>
      </c>
      <c r="T997" s="9" t="str">
        <f>IF(A_remplir!I1010&lt;&gt;0,A_remplir!I1010,"")</f>
        <v/>
      </c>
      <c r="U997" s="9"/>
      <c r="V997" s="39" t="str">
        <f>IF(BC997&lt;&gt;"",A_remplir!$B$6,"")</f>
        <v/>
      </c>
      <c r="W997" s="9"/>
      <c r="X997" s="9"/>
      <c r="Y997" s="9"/>
      <c r="Z997" s="9"/>
      <c r="AA997" s="9"/>
      <c r="AB997" s="9"/>
      <c r="AC997" s="9"/>
      <c r="AD997" s="9"/>
      <c r="AE997" s="9"/>
      <c r="AF997" s="9"/>
      <c r="AG997" s="9"/>
      <c r="AH997" s="9" t="str">
        <f>+IFERROR(VLOOKUP(AG997,DONNEES!M$6:$N996,2,0),"")</f>
        <v/>
      </c>
      <c r="AI997" s="9"/>
      <c r="AJ997" s="9" t="str">
        <f>IF(A_remplir!U1010&lt;&gt;"",A_remplir!U1010,"")</f>
        <v/>
      </c>
      <c r="AK997" s="9"/>
      <c r="AL997" s="9"/>
      <c r="AM997" s="9"/>
      <c r="AN997" s="9"/>
      <c r="AO997" s="9"/>
      <c r="AP997" s="9"/>
      <c r="AQ997" s="9"/>
      <c r="AR997" s="9"/>
      <c r="AS997" s="9"/>
      <c r="AT997" s="9"/>
      <c r="AU997" s="9"/>
      <c r="AV997" s="9"/>
      <c r="AW997" s="9"/>
      <c r="AX997" s="9"/>
      <c r="AY997" s="9"/>
      <c r="AZ997" s="9"/>
      <c r="BA997" s="9"/>
      <c r="BB997" s="9"/>
      <c r="BC997" s="44" t="str">
        <f>IF(AND(AC997&lt;&gt;"",AF997&lt;&gt;""),SUMPRODUCT((A_remplir!A1010:A1999=A997)*A_remplir!D1010:D1999),"")</f>
        <v/>
      </c>
      <c r="BD997" s="9"/>
      <c r="BE997" s="9"/>
      <c r="BF997" s="9"/>
      <c r="BG997" s="9"/>
      <c r="BH997" s="9"/>
      <c r="BI997" s="9"/>
      <c r="BJ997" s="9"/>
      <c r="BK997" s="9"/>
      <c r="BL997" s="9"/>
      <c r="BM997" s="9"/>
      <c r="BN997" s="9"/>
      <c r="BO997" s="9"/>
      <c r="BP997" s="9"/>
      <c r="BQ997" s="9"/>
      <c r="BR997" s="9"/>
      <c r="BS997" s="9"/>
      <c r="BT997" s="9"/>
      <c r="BU997" s="9"/>
      <c r="BV997" s="9"/>
      <c r="BW997" s="9"/>
      <c r="BX997" s="9"/>
      <c r="BY997" s="9"/>
      <c r="BZ997" s="9"/>
      <c r="CA997" s="9"/>
      <c r="CB997" s="9"/>
      <c r="CC997" s="9"/>
      <c r="CD997" s="9"/>
      <c r="CE997" s="9"/>
      <c r="CF997" s="9"/>
      <c r="CG997" s="9"/>
      <c r="CH997" s="9"/>
      <c r="CI997" s="9"/>
      <c r="CJ997" s="9"/>
      <c r="CK997" s="9"/>
      <c r="CL997" s="9"/>
      <c r="CM997" s="9" t="str">
        <f>IF(A_remplir!U1010&lt;&gt;"",A_remplir!U1010,"")</f>
        <v/>
      </c>
      <c r="CN997" s="9" t="str">
        <f>IF(A_remplir!W1010&lt;&gt;"",A_remplir!W1010,"")</f>
        <v/>
      </c>
      <c r="CO997" s="36" t="str">
        <f t="shared" si="31"/>
        <v/>
      </c>
    </row>
    <row r="998" spans="1:93" x14ac:dyDescent="0.25">
      <c r="A998" s="9"/>
      <c r="B998" s="9"/>
      <c r="C998" s="9"/>
      <c r="D998" s="9"/>
      <c r="E998" s="9"/>
      <c r="F998" s="9" t="str">
        <f>IF(A998&lt;&gt;"",A_remplir!$B$3,"")</f>
        <v/>
      </c>
      <c r="G998" s="9"/>
      <c r="H998" s="9" t="str">
        <f>IFERROR(VLOOKUP(G998,DONNEES!$C$2:$D$4,2,FALSE),"")</f>
        <v/>
      </c>
      <c r="I998" s="9"/>
      <c r="J998" s="9" t="str">
        <f>IFERROR(VLOOKUP(I998,DONNEES!$A$2:$B$4,2,FALSE),"")</f>
        <v/>
      </c>
      <c r="K998" s="9"/>
      <c r="L998" s="9"/>
      <c r="M998" s="9"/>
      <c r="N998" s="9" t="str">
        <f>IF(IF(A_remplir!B1011&lt;&gt;0,A_remplir!B1011,A_remplir!D1011)=0,"",IF(A_remplir!B1011&lt;&gt;0,A_remplir!B1011,A_remplir!D1011))</f>
        <v/>
      </c>
      <c r="O998" s="9"/>
      <c r="P998" s="9"/>
      <c r="Q998" s="9"/>
      <c r="R998" s="9" t="str">
        <f>IF(A_remplir!L1011&lt;&gt;0,A_remplir!L1011,"")</f>
        <v/>
      </c>
      <c r="S998" s="9" t="str">
        <f t="shared" si="32"/>
        <v/>
      </c>
      <c r="T998" s="9" t="str">
        <f>IF(A_remplir!I1011&lt;&gt;0,A_remplir!I1011,"")</f>
        <v/>
      </c>
      <c r="U998" s="9"/>
      <c r="V998" s="39" t="str">
        <f>IF(BC998&lt;&gt;"",A_remplir!$B$6,"")</f>
        <v/>
      </c>
      <c r="W998" s="9"/>
      <c r="X998" s="9"/>
      <c r="Y998" s="9"/>
      <c r="Z998" s="9"/>
      <c r="AA998" s="9"/>
      <c r="AB998" s="9"/>
      <c r="AC998" s="9"/>
      <c r="AD998" s="9"/>
      <c r="AE998" s="9"/>
      <c r="AF998" s="9"/>
      <c r="AG998" s="9"/>
      <c r="AH998" s="9" t="str">
        <f>+IFERROR(VLOOKUP(AG998,DONNEES!M$6:$N997,2,0),"")</f>
        <v/>
      </c>
      <c r="AI998" s="9"/>
      <c r="AJ998" s="9" t="str">
        <f>IF(A_remplir!U1011&lt;&gt;"",A_remplir!U1011,"")</f>
        <v/>
      </c>
      <c r="AK998" s="9"/>
      <c r="AL998" s="9"/>
      <c r="AM998" s="9"/>
      <c r="AN998" s="9"/>
      <c r="AO998" s="9"/>
      <c r="AP998" s="9"/>
      <c r="AQ998" s="9"/>
      <c r="AR998" s="9"/>
      <c r="AS998" s="9"/>
      <c r="AT998" s="9"/>
      <c r="AU998" s="9"/>
      <c r="AV998" s="9"/>
      <c r="AW998" s="9"/>
      <c r="AX998" s="9"/>
      <c r="AY998" s="9"/>
      <c r="AZ998" s="9"/>
      <c r="BA998" s="9"/>
      <c r="BB998" s="9"/>
      <c r="BC998" s="44" t="str">
        <f>IF(AND(AC998&lt;&gt;"",AF998&lt;&gt;""),SUMPRODUCT((A_remplir!A1011:A2000=A998)*A_remplir!D1011:D2000),"")</f>
        <v/>
      </c>
      <c r="BD998" s="9"/>
      <c r="BE998" s="9"/>
      <c r="BF998" s="9"/>
      <c r="BG998" s="9"/>
      <c r="BH998" s="9"/>
      <c r="BI998" s="9"/>
      <c r="BJ998" s="9"/>
      <c r="BK998" s="9"/>
      <c r="BL998" s="9"/>
      <c r="BM998" s="9"/>
      <c r="BN998" s="9"/>
      <c r="BO998" s="9"/>
      <c r="BP998" s="9"/>
      <c r="BQ998" s="9"/>
      <c r="BR998" s="9"/>
      <c r="BS998" s="9"/>
      <c r="BT998" s="9"/>
      <c r="BU998" s="9"/>
      <c r="BV998" s="9"/>
      <c r="BW998" s="9"/>
      <c r="BX998" s="9"/>
      <c r="BY998" s="9"/>
      <c r="BZ998" s="9"/>
      <c r="CA998" s="9"/>
      <c r="CB998" s="9"/>
      <c r="CC998" s="9"/>
      <c r="CD998" s="9"/>
      <c r="CE998" s="9"/>
      <c r="CF998" s="9"/>
      <c r="CG998" s="9"/>
      <c r="CH998" s="9"/>
      <c r="CI998" s="9"/>
      <c r="CJ998" s="9"/>
      <c r="CK998" s="9"/>
      <c r="CL998" s="9"/>
      <c r="CM998" s="9" t="str">
        <f>IF(A_remplir!U1011&lt;&gt;"",A_remplir!U1011,"")</f>
        <v/>
      </c>
      <c r="CN998" s="9" t="str">
        <f>IF(A_remplir!W1011&lt;&gt;"",A_remplir!W1011,"")</f>
        <v/>
      </c>
      <c r="CO998" s="36" t="str">
        <f t="shared" si="31"/>
        <v/>
      </c>
    </row>
    <row r="999" spans="1:93" x14ac:dyDescent="0.25">
      <c r="A999" s="9"/>
      <c r="B999" s="9"/>
      <c r="C999" s="9"/>
      <c r="D999" s="9"/>
      <c r="E999" s="9"/>
      <c r="F999" s="9" t="str">
        <f>IF(A999&lt;&gt;"",A_remplir!$B$3,"")</f>
        <v/>
      </c>
      <c r="G999" s="9"/>
      <c r="H999" s="9" t="str">
        <f>IFERROR(VLOOKUP(G999,DONNEES!$C$2:$D$4,2,FALSE),"")</f>
        <v/>
      </c>
      <c r="I999" s="9"/>
      <c r="J999" s="9" t="str">
        <f>IFERROR(VLOOKUP(I999,DONNEES!$A$2:$B$4,2,FALSE),"")</f>
        <v/>
      </c>
      <c r="K999" s="9"/>
      <c r="L999" s="9"/>
      <c r="M999" s="9"/>
      <c r="N999" s="9" t="str">
        <f>IF(IF(A_remplir!B1012&lt;&gt;0,A_remplir!B1012,A_remplir!D1012)=0,"",IF(A_remplir!B1012&lt;&gt;0,A_remplir!B1012,A_remplir!D1012))</f>
        <v/>
      </c>
      <c r="O999" s="9"/>
      <c r="P999" s="9"/>
      <c r="Q999" s="9"/>
      <c r="R999" s="9" t="str">
        <f>IF(A_remplir!L1012&lt;&gt;0,A_remplir!L1012,"")</f>
        <v/>
      </c>
      <c r="S999" s="9" t="str">
        <f t="shared" si="32"/>
        <v/>
      </c>
      <c r="T999" s="9" t="str">
        <f>IF(A_remplir!I1012&lt;&gt;0,A_remplir!I1012,"")</f>
        <v/>
      </c>
      <c r="U999" s="9"/>
      <c r="V999" s="39" t="str">
        <f>IF(BC999&lt;&gt;"",A_remplir!$B$6,"")</f>
        <v/>
      </c>
      <c r="W999" s="9"/>
      <c r="X999" s="9"/>
      <c r="Y999" s="9"/>
      <c r="Z999" s="9"/>
      <c r="AA999" s="9"/>
      <c r="AB999" s="9"/>
      <c r="AC999" s="9"/>
      <c r="AD999" s="9"/>
      <c r="AE999" s="9"/>
      <c r="AF999" s="9"/>
      <c r="AG999" s="9"/>
      <c r="AH999" s="9" t="str">
        <f>+IFERROR(VLOOKUP(AG999,DONNEES!M$6:$N998,2,0),"")</f>
        <v/>
      </c>
      <c r="AI999" s="9"/>
      <c r="AJ999" s="9" t="str">
        <f>IF(A_remplir!U1012&lt;&gt;"",A_remplir!U1012,"")</f>
        <v/>
      </c>
      <c r="AK999" s="9"/>
      <c r="AL999" s="9"/>
      <c r="AM999" s="9"/>
      <c r="AN999" s="9"/>
      <c r="AO999" s="9"/>
      <c r="AP999" s="9"/>
      <c r="AQ999" s="9"/>
      <c r="AR999" s="9"/>
      <c r="AS999" s="9"/>
      <c r="AT999" s="9"/>
      <c r="AU999" s="9"/>
      <c r="AV999" s="9"/>
      <c r="AW999" s="9"/>
      <c r="AX999" s="9"/>
      <c r="AY999" s="9"/>
      <c r="AZ999" s="9"/>
      <c r="BA999" s="9"/>
      <c r="BB999" s="9"/>
      <c r="BC999" s="44" t="str">
        <f>IF(AND(AC999&lt;&gt;"",AF999&lt;&gt;""),SUMPRODUCT((A_remplir!A1012:A2001=A999)*A_remplir!D1012:D2001),"")</f>
        <v/>
      </c>
      <c r="BD999" s="9"/>
      <c r="BE999" s="9"/>
      <c r="BF999" s="9"/>
      <c r="BG999" s="9"/>
      <c r="BH999" s="9"/>
      <c r="BI999" s="9"/>
      <c r="BJ999" s="9"/>
      <c r="BK999" s="9"/>
      <c r="BL999" s="9"/>
      <c r="BM999" s="9"/>
      <c r="BN999" s="9"/>
      <c r="BO999" s="9"/>
      <c r="BP999" s="9"/>
      <c r="BQ999" s="9"/>
      <c r="BR999" s="9"/>
      <c r="BS999" s="9"/>
      <c r="BT999" s="9"/>
      <c r="BU999" s="9"/>
      <c r="BV999" s="9"/>
      <c r="BW999" s="9"/>
      <c r="BX999" s="9"/>
      <c r="BY999" s="9"/>
      <c r="BZ999" s="9"/>
      <c r="CA999" s="9"/>
      <c r="CB999" s="9"/>
      <c r="CC999" s="9"/>
      <c r="CD999" s="9"/>
      <c r="CE999" s="9"/>
      <c r="CF999" s="9"/>
      <c r="CG999" s="9"/>
      <c r="CH999" s="9"/>
      <c r="CI999" s="9"/>
      <c r="CJ999" s="9"/>
      <c r="CK999" s="9"/>
      <c r="CL999" s="9"/>
      <c r="CM999" s="9" t="str">
        <f>IF(A_remplir!U1012&lt;&gt;"",A_remplir!U1012,"")</f>
        <v/>
      </c>
      <c r="CN999" s="9" t="str">
        <f>IF(A_remplir!W1012&lt;&gt;"",A_remplir!W1012,"")</f>
        <v/>
      </c>
      <c r="CO999" s="36" t="str">
        <f t="shared" si="31"/>
        <v/>
      </c>
    </row>
    <row r="1000" spans="1:93" x14ac:dyDescent="0.25">
      <c r="BC1000" s="44" t="str">
        <f>IF(COUNTIF($A$2:A1000,A1000)=1,SUMPRODUCT((A_remplir!A1013:A2002=A1000)*A_remplir!D1013:D2002),"")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A_remplir</vt:lpstr>
      <vt:lpstr>DONNEES</vt:lpstr>
      <vt:lpstr>CONTROLE TEMPLATE</vt:lpstr>
      <vt:lpstr>ARMEE</vt:lpstr>
      <vt:lpstr>compte</vt:lpstr>
      <vt:lpstr>DONNEES!groupe1</vt:lpstr>
      <vt:lpstr>Orga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2017-05-16T16:30:54Z</dcterms:modified>
</cp:coreProperties>
</file>