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0" windowWidth="20730" windowHeight="11760" activeTab="1"/>
  </bookViews>
  <sheets>
    <sheet name="Accueil" sheetId="3" r:id="rId1"/>
    <sheet name="Pointage" sheetId="1" r:id="rId2"/>
    <sheet name="Compteurs" sheetId="4" state="hidden" r:id="rId3"/>
  </sheets>
  <definedNames>
    <definedName name="_xlnm._FilterDatabase" localSheetId="0" hidden="1">Accueil!$A$4:$A$45</definedName>
    <definedName name="_xlnm._FilterDatabase" localSheetId="2" hidden="1">Compteurs!$A$7:$A$131</definedName>
    <definedName name="_xlnm._FilterDatabase" localSheetId="1" hidden="1">Pointage!$A$4:$A$47</definedName>
  </definedNames>
  <calcPr calcId="145621"/>
</workbook>
</file>

<file path=xl/calcChain.xml><?xml version="1.0" encoding="utf-8"?>
<calcChain xmlns="http://schemas.openxmlformats.org/spreadsheetml/2006/main">
  <c r="S219" i="4" l="1"/>
  <c r="R219" i="4"/>
  <c r="Q219" i="4"/>
  <c r="P219" i="4"/>
  <c r="O219" i="4"/>
  <c r="N219" i="4"/>
  <c r="M219" i="4"/>
  <c r="L219" i="4"/>
  <c r="K219" i="4"/>
  <c r="J219" i="4"/>
  <c r="I219" i="4"/>
  <c r="H219" i="4"/>
  <c r="F219" i="4" s="1"/>
  <c r="S218" i="4"/>
  <c r="R218" i="4"/>
  <c r="Q218" i="4"/>
  <c r="P218" i="4"/>
  <c r="O218" i="4"/>
  <c r="N218" i="4"/>
  <c r="M218" i="4"/>
  <c r="L218" i="4"/>
  <c r="K218" i="4"/>
  <c r="J218" i="4"/>
  <c r="I218" i="4"/>
  <c r="H218" i="4"/>
  <c r="F218" i="4" s="1"/>
  <c r="B218" i="4" s="1"/>
  <c r="S217" i="4"/>
  <c r="R217" i="4"/>
  <c r="Q217" i="4"/>
  <c r="P217" i="4"/>
  <c r="O217" i="4"/>
  <c r="N217" i="4"/>
  <c r="M217" i="4"/>
  <c r="L217" i="4"/>
  <c r="K217" i="4"/>
  <c r="J217" i="4"/>
  <c r="I217" i="4"/>
  <c r="H217" i="4"/>
  <c r="S216" i="4"/>
  <c r="R216" i="4"/>
  <c r="Q216" i="4"/>
  <c r="P216" i="4"/>
  <c r="O216" i="4"/>
  <c r="N216" i="4"/>
  <c r="M216" i="4"/>
  <c r="L216" i="4"/>
  <c r="K216" i="4"/>
  <c r="J216" i="4"/>
  <c r="I216" i="4"/>
  <c r="H216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F215" i="4" s="1"/>
  <c r="S214" i="4"/>
  <c r="R214" i="4"/>
  <c r="Q214" i="4"/>
  <c r="P214" i="4"/>
  <c r="O214" i="4"/>
  <c r="N214" i="4"/>
  <c r="M214" i="4"/>
  <c r="L214" i="4"/>
  <c r="K214" i="4"/>
  <c r="J214" i="4"/>
  <c r="I214" i="4"/>
  <c r="H214" i="4"/>
  <c r="F214" i="4" s="1"/>
  <c r="B214" i="4" s="1"/>
  <c r="S212" i="4"/>
  <c r="R212" i="4"/>
  <c r="Q212" i="4"/>
  <c r="P212" i="4"/>
  <c r="O212" i="4"/>
  <c r="N212" i="4"/>
  <c r="M212" i="4"/>
  <c r="L212" i="4"/>
  <c r="K212" i="4"/>
  <c r="J212" i="4"/>
  <c r="I212" i="4"/>
  <c r="H212" i="4"/>
  <c r="F212" i="4" s="1"/>
  <c r="B212" i="4" s="1"/>
  <c r="S211" i="4"/>
  <c r="R211" i="4"/>
  <c r="Q211" i="4"/>
  <c r="P211" i="4"/>
  <c r="O211" i="4"/>
  <c r="N211" i="4"/>
  <c r="M211" i="4"/>
  <c r="L211" i="4"/>
  <c r="K211" i="4"/>
  <c r="J211" i="4"/>
  <c r="I211" i="4"/>
  <c r="H211" i="4"/>
  <c r="F211" i="4" s="1"/>
  <c r="B211" i="4" s="1"/>
  <c r="S210" i="4"/>
  <c r="R210" i="4"/>
  <c r="Q210" i="4"/>
  <c r="P210" i="4"/>
  <c r="O210" i="4"/>
  <c r="N210" i="4"/>
  <c r="M210" i="4"/>
  <c r="L210" i="4"/>
  <c r="K210" i="4"/>
  <c r="J210" i="4"/>
  <c r="I210" i="4"/>
  <c r="H210" i="4"/>
  <c r="F210" i="4" s="1"/>
  <c r="B210" i="4" s="1"/>
  <c r="S209" i="4"/>
  <c r="R209" i="4"/>
  <c r="Q209" i="4"/>
  <c r="P209" i="4"/>
  <c r="O209" i="4"/>
  <c r="N209" i="4"/>
  <c r="M209" i="4"/>
  <c r="L209" i="4"/>
  <c r="K209" i="4"/>
  <c r="J209" i="4"/>
  <c r="I209" i="4"/>
  <c r="H209" i="4"/>
  <c r="F209" i="4" s="1"/>
  <c r="B209" i="4" s="1"/>
  <c r="S208" i="4"/>
  <c r="R208" i="4"/>
  <c r="Q208" i="4"/>
  <c r="P208" i="4"/>
  <c r="O208" i="4"/>
  <c r="N208" i="4"/>
  <c r="M208" i="4"/>
  <c r="L208" i="4"/>
  <c r="K208" i="4"/>
  <c r="J208" i="4"/>
  <c r="I208" i="4"/>
  <c r="H208" i="4"/>
  <c r="F208" i="4" s="1"/>
  <c r="B208" i="4" s="1"/>
  <c r="S207" i="4"/>
  <c r="R207" i="4"/>
  <c r="Q207" i="4"/>
  <c r="P207" i="4"/>
  <c r="O207" i="4"/>
  <c r="N207" i="4"/>
  <c r="M207" i="4"/>
  <c r="L207" i="4"/>
  <c r="K207" i="4"/>
  <c r="J207" i="4"/>
  <c r="I207" i="4"/>
  <c r="H207" i="4"/>
  <c r="F207" i="4" s="1"/>
  <c r="B207" i="4" s="1"/>
  <c r="S206" i="4"/>
  <c r="R206" i="4"/>
  <c r="Q206" i="4"/>
  <c r="P206" i="4"/>
  <c r="O206" i="4"/>
  <c r="N206" i="4"/>
  <c r="M206" i="4"/>
  <c r="L206" i="4"/>
  <c r="K206" i="4"/>
  <c r="J206" i="4"/>
  <c r="I206" i="4"/>
  <c r="H206" i="4"/>
  <c r="F206" i="4" s="1"/>
  <c r="B206" i="4" s="1"/>
  <c r="S205" i="4"/>
  <c r="R205" i="4"/>
  <c r="Q205" i="4"/>
  <c r="P205" i="4"/>
  <c r="O205" i="4"/>
  <c r="N205" i="4"/>
  <c r="M205" i="4"/>
  <c r="L205" i="4"/>
  <c r="K205" i="4"/>
  <c r="J205" i="4"/>
  <c r="I205" i="4"/>
  <c r="H205" i="4"/>
  <c r="F205" i="4" s="1"/>
  <c r="B205" i="4" s="1"/>
  <c r="S204" i="4"/>
  <c r="R204" i="4"/>
  <c r="Q204" i="4"/>
  <c r="P204" i="4"/>
  <c r="O204" i="4"/>
  <c r="N204" i="4"/>
  <c r="M204" i="4"/>
  <c r="L204" i="4"/>
  <c r="K204" i="4"/>
  <c r="J204" i="4"/>
  <c r="I204" i="4"/>
  <c r="H204" i="4"/>
  <c r="F204" i="4" s="1"/>
  <c r="B204" i="4" s="1"/>
  <c r="S203" i="4"/>
  <c r="R203" i="4"/>
  <c r="Q203" i="4"/>
  <c r="P203" i="4"/>
  <c r="O203" i="4"/>
  <c r="N203" i="4"/>
  <c r="M203" i="4"/>
  <c r="L203" i="4"/>
  <c r="K203" i="4"/>
  <c r="J203" i="4"/>
  <c r="I203" i="4"/>
  <c r="H203" i="4"/>
  <c r="F203" i="4" s="1"/>
  <c r="B203" i="4" s="1"/>
  <c r="S202" i="4"/>
  <c r="R202" i="4"/>
  <c r="Q202" i="4"/>
  <c r="P202" i="4"/>
  <c r="O202" i="4"/>
  <c r="N202" i="4"/>
  <c r="M202" i="4"/>
  <c r="L202" i="4"/>
  <c r="K202" i="4"/>
  <c r="J202" i="4"/>
  <c r="I202" i="4"/>
  <c r="H202" i="4"/>
  <c r="F202" i="4" s="1"/>
  <c r="B202" i="4" s="1"/>
  <c r="S201" i="4"/>
  <c r="R201" i="4"/>
  <c r="Q201" i="4"/>
  <c r="P201" i="4"/>
  <c r="O201" i="4"/>
  <c r="N201" i="4"/>
  <c r="M201" i="4"/>
  <c r="L201" i="4"/>
  <c r="K201" i="4"/>
  <c r="J201" i="4"/>
  <c r="I201" i="4"/>
  <c r="H201" i="4"/>
  <c r="F201" i="4" s="1"/>
  <c r="B201" i="4" s="1"/>
  <c r="S200" i="4"/>
  <c r="R200" i="4"/>
  <c r="Q200" i="4"/>
  <c r="P200" i="4"/>
  <c r="O200" i="4"/>
  <c r="N200" i="4"/>
  <c r="M200" i="4"/>
  <c r="L200" i="4"/>
  <c r="K200" i="4"/>
  <c r="J200" i="4"/>
  <c r="I200" i="4"/>
  <c r="H200" i="4"/>
  <c r="F200" i="4" s="1"/>
  <c r="B200" i="4" s="1"/>
  <c r="S199" i="4"/>
  <c r="R199" i="4"/>
  <c r="Q199" i="4"/>
  <c r="P199" i="4"/>
  <c r="O199" i="4"/>
  <c r="N199" i="4"/>
  <c r="M199" i="4"/>
  <c r="L199" i="4"/>
  <c r="K199" i="4"/>
  <c r="J199" i="4"/>
  <c r="I199" i="4"/>
  <c r="H199" i="4"/>
  <c r="F199" i="4" s="1"/>
  <c r="B199" i="4" s="1"/>
  <c r="S198" i="4"/>
  <c r="R198" i="4"/>
  <c r="Q198" i="4"/>
  <c r="P198" i="4"/>
  <c r="O198" i="4"/>
  <c r="N198" i="4"/>
  <c r="M198" i="4"/>
  <c r="L198" i="4"/>
  <c r="K198" i="4"/>
  <c r="J198" i="4"/>
  <c r="I198" i="4"/>
  <c r="H198" i="4"/>
  <c r="F198" i="4" s="1"/>
  <c r="B198" i="4" s="1"/>
  <c r="S197" i="4"/>
  <c r="R197" i="4"/>
  <c r="Q197" i="4"/>
  <c r="P197" i="4"/>
  <c r="O197" i="4"/>
  <c r="N197" i="4"/>
  <c r="M197" i="4"/>
  <c r="L197" i="4"/>
  <c r="K197" i="4"/>
  <c r="J197" i="4"/>
  <c r="I197" i="4"/>
  <c r="H197" i="4"/>
  <c r="F197" i="4" s="1"/>
  <c r="B197" i="4" s="1"/>
  <c r="S196" i="4"/>
  <c r="R196" i="4"/>
  <c r="Q196" i="4"/>
  <c r="P196" i="4"/>
  <c r="O196" i="4"/>
  <c r="N196" i="4"/>
  <c r="M196" i="4"/>
  <c r="L196" i="4"/>
  <c r="K196" i="4"/>
  <c r="J196" i="4"/>
  <c r="I196" i="4"/>
  <c r="H196" i="4"/>
  <c r="F196" i="4" s="1"/>
  <c r="B196" i="4" s="1"/>
  <c r="S195" i="4"/>
  <c r="R195" i="4"/>
  <c r="Q195" i="4"/>
  <c r="P195" i="4"/>
  <c r="O195" i="4"/>
  <c r="N195" i="4"/>
  <c r="M195" i="4"/>
  <c r="L195" i="4"/>
  <c r="K195" i="4"/>
  <c r="J195" i="4"/>
  <c r="I195" i="4"/>
  <c r="H195" i="4"/>
  <c r="F195" i="4" s="1"/>
  <c r="B195" i="4" s="1"/>
  <c r="S194" i="4"/>
  <c r="R194" i="4"/>
  <c r="Q194" i="4"/>
  <c r="P194" i="4"/>
  <c r="O194" i="4"/>
  <c r="N194" i="4"/>
  <c r="M194" i="4"/>
  <c r="L194" i="4"/>
  <c r="K194" i="4"/>
  <c r="J194" i="4"/>
  <c r="I194" i="4"/>
  <c r="H194" i="4"/>
  <c r="F194" i="4" s="1"/>
  <c r="B194" i="4" s="1"/>
  <c r="S193" i="4"/>
  <c r="R193" i="4"/>
  <c r="Q193" i="4"/>
  <c r="P193" i="4"/>
  <c r="O193" i="4"/>
  <c r="N193" i="4"/>
  <c r="M193" i="4"/>
  <c r="L193" i="4"/>
  <c r="K193" i="4"/>
  <c r="J193" i="4"/>
  <c r="I193" i="4"/>
  <c r="H193" i="4"/>
  <c r="F193" i="4" s="1"/>
  <c r="B193" i="4" s="1"/>
  <c r="S192" i="4"/>
  <c r="R192" i="4"/>
  <c r="Q192" i="4"/>
  <c r="P192" i="4"/>
  <c r="O192" i="4"/>
  <c r="N192" i="4"/>
  <c r="M192" i="4"/>
  <c r="L192" i="4"/>
  <c r="K192" i="4"/>
  <c r="J192" i="4"/>
  <c r="I192" i="4"/>
  <c r="H192" i="4"/>
  <c r="F192" i="4" s="1"/>
  <c r="B192" i="4" s="1"/>
  <c r="S191" i="4"/>
  <c r="R191" i="4"/>
  <c r="Q191" i="4"/>
  <c r="P191" i="4"/>
  <c r="O191" i="4"/>
  <c r="N191" i="4"/>
  <c r="M191" i="4"/>
  <c r="L191" i="4"/>
  <c r="K191" i="4"/>
  <c r="J191" i="4"/>
  <c r="I191" i="4"/>
  <c r="H191" i="4"/>
  <c r="S190" i="4"/>
  <c r="R190" i="4"/>
  <c r="Q190" i="4"/>
  <c r="P190" i="4"/>
  <c r="O190" i="4"/>
  <c r="N190" i="4"/>
  <c r="M190" i="4"/>
  <c r="L190" i="4"/>
  <c r="K190" i="4"/>
  <c r="J190" i="4"/>
  <c r="I190" i="4"/>
  <c r="H190" i="4"/>
  <c r="F190" i="4" s="1"/>
  <c r="B190" i="4" s="1"/>
  <c r="S189" i="4"/>
  <c r="R189" i="4"/>
  <c r="Q189" i="4"/>
  <c r="P189" i="4"/>
  <c r="O189" i="4"/>
  <c r="N189" i="4"/>
  <c r="M189" i="4"/>
  <c r="L189" i="4"/>
  <c r="K189" i="4"/>
  <c r="J189" i="4"/>
  <c r="I189" i="4"/>
  <c r="H189" i="4"/>
  <c r="F189" i="4" s="1"/>
  <c r="B189" i="4" s="1"/>
  <c r="S188" i="4"/>
  <c r="R188" i="4"/>
  <c r="Q188" i="4"/>
  <c r="P188" i="4"/>
  <c r="O188" i="4"/>
  <c r="N188" i="4"/>
  <c r="M188" i="4"/>
  <c r="L188" i="4"/>
  <c r="K188" i="4"/>
  <c r="J188" i="4"/>
  <c r="I188" i="4"/>
  <c r="H188" i="4"/>
  <c r="F188" i="4" s="1"/>
  <c r="B188" i="4" s="1"/>
  <c r="S187" i="4"/>
  <c r="R187" i="4"/>
  <c r="Q187" i="4"/>
  <c r="P187" i="4"/>
  <c r="O187" i="4"/>
  <c r="N187" i="4"/>
  <c r="M187" i="4"/>
  <c r="L187" i="4"/>
  <c r="K187" i="4"/>
  <c r="J187" i="4"/>
  <c r="I187" i="4"/>
  <c r="H187" i="4"/>
  <c r="F187" i="4" s="1"/>
  <c r="B187" i="4" s="1"/>
  <c r="S186" i="4"/>
  <c r="R186" i="4"/>
  <c r="Q186" i="4"/>
  <c r="P186" i="4"/>
  <c r="O186" i="4"/>
  <c r="N186" i="4"/>
  <c r="M186" i="4"/>
  <c r="L186" i="4"/>
  <c r="K186" i="4"/>
  <c r="J186" i="4"/>
  <c r="I186" i="4"/>
  <c r="H186" i="4"/>
  <c r="F186" i="4" s="1"/>
  <c r="B186" i="4" s="1"/>
  <c r="S185" i="4"/>
  <c r="R185" i="4"/>
  <c r="Q185" i="4"/>
  <c r="P185" i="4"/>
  <c r="O185" i="4"/>
  <c r="N185" i="4"/>
  <c r="M185" i="4"/>
  <c r="L185" i="4"/>
  <c r="K185" i="4"/>
  <c r="J185" i="4"/>
  <c r="I185" i="4"/>
  <c r="H185" i="4"/>
  <c r="F185" i="4" s="1"/>
  <c r="B185" i="4" s="1"/>
  <c r="S184" i="4"/>
  <c r="R184" i="4"/>
  <c r="Q184" i="4"/>
  <c r="P184" i="4"/>
  <c r="O184" i="4"/>
  <c r="N184" i="4"/>
  <c r="M184" i="4"/>
  <c r="L184" i="4"/>
  <c r="K184" i="4"/>
  <c r="J184" i="4"/>
  <c r="I184" i="4"/>
  <c r="H184" i="4"/>
  <c r="F184" i="4" s="1"/>
  <c r="B184" i="4" s="1"/>
  <c r="H183" i="4"/>
  <c r="I183" i="4"/>
  <c r="J183" i="4"/>
  <c r="K183" i="4"/>
  <c r="L183" i="4"/>
  <c r="M183" i="4"/>
  <c r="N183" i="4"/>
  <c r="O183" i="4"/>
  <c r="P183" i="4"/>
  <c r="Q183" i="4"/>
  <c r="R183" i="4"/>
  <c r="S183" i="4"/>
  <c r="S168" i="4"/>
  <c r="R168" i="4"/>
  <c r="Q168" i="4"/>
  <c r="P168" i="4"/>
  <c r="O168" i="4"/>
  <c r="N168" i="4"/>
  <c r="M168" i="4"/>
  <c r="L168" i="4"/>
  <c r="K168" i="4"/>
  <c r="J168" i="4"/>
  <c r="I168" i="4"/>
  <c r="H168" i="4"/>
  <c r="S167" i="4"/>
  <c r="R167" i="4"/>
  <c r="Q167" i="4"/>
  <c r="P167" i="4"/>
  <c r="O167" i="4"/>
  <c r="N167" i="4"/>
  <c r="M167" i="4"/>
  <c r="L167" i="4"/>
  <c r="K167" i="4"/>
  <c r="J167" i="4"/>
  <c r="I167" i="4"/>
  <c r="H167" i="4"/>
  <c r="S166" i="4"/>
  <c r="R166" i="4"/>
  <c r="Q166" i="4"/>
  <c r="P166" i="4"/>
  <c r="O166" i="4"/>
  <c r="N166" i="4"/>
  <c r="M166" i="4"/>
  <c r="L166" i="4"/>
  <c r="K166" i="4"/>
  <c r="J166" i="4"/>
  <c r="I166" i="4"/>
  <c r="H166" i="4"/>
  <c r="S165" i="4"/>
  <c r="R165" i="4"/>
  <c r="Q165" i="4"/>
  <c r="P165" i="4"/>
  <c r="O165" i="4"/>
  <c r="N165" i="4"/>
  <c r="M165" i="4"/>
  <c r="L165" i="4"/>
  <c r="K165" i="4"/>
  <c r="J165" i="4"/>
  <c r="I165" i="4"/>
  <c r="H165" i="4"/>
  <c r="S164" i="4"/>
  <c r="R164" i="4"/>
  <c r="Q164" i="4"/>
  <c r="P164" i="4"/>
  <c r="O164" i="4"/>
  <c r="N164" i="4"/>
  <c r="M164" i="4"/>
  <c r="L164" i="4"/>
  <c r="K164" i="4"/>
  <c r="J164" i="4"/>
  <c r="I164" i="4"/>
  <c r="H164" i="4"/>
  <c r="S163" i="4"/>
  <c r="R163" i="4"/>
  <c r="Q163" i="4"/>
  <c r="P163" i="4"/>
  <c r="O163" i="4"/>
  <c r="N163" i="4"/>
  <c r="M163" i="4"/>
  <c r="L163" i="4"/>
  <c r="K163" i="4"/>
  <c r="J163" i="4"/>
  <c r="I163" i="4"/>
  <c r="H163" i="4"/>
  <c r="S162" i="4"/>
  <c r="R162" i="4"/>
  <c r="Q162" i="4"/>
  <c r="P162" i="4"/>
  <c r="O162" i="4"/>
  <c r="N162" i="4"/>
  <c r="M162" i="4"/>
  <c r="L162" i="4"/>
  <c r="K162" i="4"/>
  <c r="J162" i="4"/>
  <c r="I162" i="4"/>
  <c r="H162" i="4"/>
  <c r="S161" i="4"/>
  <c r="R161" i="4"/>
  <c r="Q161" i="4"/>
  <c r="P161" i="4"/>
  <c r="O161" i="4"/>
  <c r="N161" i="4"/>
  <c r="M161" i="4"/>
  <c r="L161" i="4"/>
  <c r="K161" i="4"/>
  <c r="J161" i="4"/>
  <c r="I161" i="4"/>
  <c r="H161" i="4"/>
  <c r="S160" i="4"/>
  <c r="R160" i="4"/>
  <c r="Q160" i="4"/>
  <c r="P160" i="4"/>
  <c r="O160" i="4"/>
  <c r="N160" i="4"/>
  <c r="M160" i="4"/>
  <c r="L160" i="4"/>
  <c r="K160" i="4"/>
  <c r="J160" i="4"/>
  <c r="I160" i="4"/>
  <c r="H160" i="4"/>
  <c r="S159" i="4"/>
  <c r="R159" i="4"/>
  <c r="Q159" i="4"/>
  <c r="P159" i="4"/>
  <c r="O159" i="4"/>
  <c r="N159" i="4"/>
  <c r="M159" i="4"/>
  <c r="L159" i="4"/>
  <c r="K159" i="4"/>
  <c r="J159" i="4"/>
  <c r="I159" i="4"/>
  <c r="H159" i="4"/>
  <c r="S158" i="4"/>
  <c r="R158" i="4"/>
  <c r="Q158" i="4"/>
  <c r="P158" i="4"/>
  <c r="O158" i="4"/>
  <c r="N158" i="4"/>
  <c r="M158" i="4"/>
  <c r="L158" i="4"/>
  <c r="K158" i="4"/>
  <c r="J158" i="4"/>
  <c r="I158" i="4"/>
  <c r="H158" i="4"/>
  <c r="S157" i="4"/>
  <c r="R157" i="4"/>
  <c r="Q157" i="4"/>
  <c r="P157" i="4"/>
  <c r="O157" i="4"/>
  <c r="N157" i="4"/>
  <c r="M157" i="4"/>
  <c r="L157" i="4"/>
  <c r="K157" i="4"/>
  <c r="J157" i="4"/>
  <c r="I157" i="4"/>
  <c r="H157" i="4"/>
  <c r="S156" i="4"/>
  <c r="R156" i="4"/>
  <c r="Q156" i="4"/>
  <c r="P156" i="4"/>
  <c r="O156" i="4"/>
  <c r="N156" i="4"/>
  <c r="M156" i="4"/>
  <c r="L156" i="4"/>
  <c r="K156" i="4"/>
  <c r="J156" i="4"/>
  <c r="I156" i="4"/>
  <c r="H156" i="4"/>
  <c r="S155" i="4"/>
  <c r="R155" i="4"/>
  <c r="Q155" i="4"/>
  <c r="P155" i="4"/>
  <c r="O155" i="4"/>
  <c r="N155" i="4"/>
  <c r="M155" i="4"/>
  <c r="L155" i="4"/>
  <c r="K155" i="4"/>
  <c r="J155" i="4"/>
  <c r="I155" i="4"/>
  <c r="H155" i="4"/>
  <c r="S154" i="4"/>
  <c r="R154" i="4"/>
  <c r="Q154" i="4"/>
  <c r="P154" i="4"/>
  <c r="O154" i="4"/>
  <c r="N154" i="4"/>
  <c r="M154" i="4"/>
  <c r="L154" i="4"/>
  <c r="K154" i="4"/>
  <c r="J154" i="4"/>
  <c r="I154" i="4"/>
  <c r="H154" i="4"/>
  <c r="S153" i="4"/>
  <c r="R153" i="4"/>
  <c r="Q153" i="4"/>
  <c r="P153" i="4"/>
  <c r="O153" i="4"/>
  <c r="N153" i="4"/>
  <c r="M153" i="4"/>
  <c r="L153" i="4"/>
  <c r="K153" i="4"/>
  <c r="J153" i="4"/>
  <c r="I153" i="4"/>
  <c r="H153" i="4"/>
  <c r="S152" i="4"/>
  <c r="R152" i="4"/>
  <c r="Q152" i="4"/>
  <c r="P152" i="4"/>
  <c r="O152" i="4"/>
  <c r="N152" i="4"/>
  <c r="M152" i="4"/>
  <c r="L152" i="4"/>
  <c r="K152" i="4"/>
  <c r="J152" i="4"/>
  <c r="I152" i="4"/>
  <c r="H152" i="4"/>
  <c r="S151" i="4"/>
  <c r="R151" i="4"/>
  <c r="Q151" i="4"/>
  <c r="P151" i="4"/>
  <c r="O151" i="4"/>
  <c r="N151" i="4"/>
  <c r="M151" i="4"/>
  <c r="L151" i="4"/>
  <c r="K151" i="4"/>
  <c r="J151" i="4"/>
  <c r="I151" i="4"/>
  <c r="H151" i="4"/>
  <c r="S150" i="4"/>
  <c r="R150" i="4"/>
  <c r="Q150" i="4"/>
  <c r="P150" i="4"/>
  <c r="O150" i="4"/>
  <c r="N150" i="4"/>
  <c r="M150" i="4"/>
  <c r="L150" i="4"/>
  <c r="K150" i="4"/>
  <c r="J150" i="4"/>
  <c r="I150" i="4"/>
  <c r="H150" i="4"/>
  <c r="S149" i="4"/>
  <c r="R149" i="4"/>
  <c r="Q149" i="4"/>
  <c r="P149" i="4"/>
  <c r="O149" i="4"/>
  <c r="N149" i="4"/>
  <c r="M149" i="4"/>
  <c r="L149" i="4"/>
  <c r="K149" i="4"/>
  <c r="J149" i="4"/>
  <c r="I149" i="4"/>
  <c r="H149" i="4"/>
  <c r="S148" i="4"/>
  <c r="R148" i="4"/>
  <c r="Q148" i="4"/>
  <c r="P148" i="4"/>
  <c r="O148" i="4"/>
  <c r="N148" i="4"/>
  <c r="M148" i="4"/>
  <c r="L148" i="4"/>
  <c r="K148" i="4"/>
  <c r="J148" i="4"/>
  <c r="I148" i="4"/>
  <c r="H148" i="4"/>
  <c r="S147" i="4"/>
  <c r="R147" i="4"/>
  <c r="Q147" i="4"/>
  <c r="P147" i="4"/>
  <c r="O147" i="4"/>
  <c r="N147" i="4"/>
  <c r="M147" i="4"/>
  <c r="L147" i="4"/>
  <c r="K147" i="4"/>
  <c r="J147" i="4"/>
  <c r="I147" i="4"/>
  <c r="H147" i="4"/>
  <c r="S146" i="4"/>
  <c r="R146" i="4"/>
  <c r="Q146" i="4"/>
  <c r="P146" i="4"/>
  <c r="O146" i="4"/>
  <c r="N146" i="4"/>
  <c r="M146" i="4"/>
  <c r="L146" i="4"/>
  <c r="K146" i="4"/>
  <c r="J146" i="4"/>
  <c r="I146" i="4"/>
  <c r="H146" i="4"/>
  <c r="S145" i="4"/>
  <c r="R145" i="4"/>
  <c r="Q145" i="4"/>
  <c r="P145" i="4"/>
  <c r="O145" i="4"/>
  <c r="N145" i="4"/>
  <c r="M145" i="4"/>
  <c r="L145" i="4"/>
  <c r="K145" i="4"/>
  <c r="J145" i="4"/>
  <c r="I145" i="4"/>
  <c r="H145" i="4"/>
  <c r="S144" i="4"/>
  <c r="R144" i="4"/>
  <c r="Q144" i="4"/>
  <c r="P144" i="4"/>
  <c r="O144" i="4"/>
  <c r="N144" i="4"/>
  <c r="M144" i="4"/>
  <c r="L144" i="4"/>
  <c r="K144" i="4"/>
  <c r="J144" i="4"/>
  <c r="I144" i="4"/>
  <c r="H144" i="4"/>
  <c r="S143" i="4"/>
  <c r="R143" i="4"/>
  <c r="Q143" i="4"/>
  <c r="P143" i="4"/>
  <c r="O143" i="4"/>
  <c r="N143" i="4"/>
  <c r="M143" i="4"/>
  <c r="L143" i="4"/>
  <c r="K143" i="4"/>
  <c r="J143" i="4"/>
  <c r="I143" i="4"/>
  <c r="H143" i="4"/>
  <c r="S142" i="4"/>
  <c r="R142" i="4"/>
  <c r="Q142" i="4"/>
  <c r="P142" i="4"/>
  <c r="O142" i="4"/>
  <c r="N142" i="4"/>
  <c r="M142" i="4"/>
  <c r="L142" i="4"/>
  <c r="K142" i="4"/>
  <c r="J142" i="4"/>
  <c r="I142" i="4"/>
  <c r="H142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S140" i="4"/>
  <c r="R140" i="4"/>
  <c r="Q140" i="4"/>
  <c r="P140" i="4"/>
  <c r="O140" i="4"/>
  <c r="N140" i="4"/>
  <c r="M140" i="4"/>
  <c r="L140" i="4"/>
  <c r="K140" i="4"/>
  <c r="J140" i="4"/>
  <c r="I140" i="4"/>
  <c r="H140" i="4"/>
  <c r="S139" i="4"/>
  <c r="R139" i="4"/>
  <c r="Q139" i="4"/>
  <c r="P139" i="4"/>
  <c r="O139" i="4"/>
  <c r="N139" i="4"/>
  <c r="M139" i="4"/>
  <c r="L139" i="4"/>
  <c r="K139" i="4"/>
  <c r="J139" i="4"/>
  <c r="J182" i="4" s="1"/>
  <c r="D219" i="4"/>
  <c r="F217" i="4"/>
  <c r="F216" i="4"/>
  <c r="B216" i="4" s="1"/>
  <c r="B213" i="4"/>
  <c r="A211" i="4"/>
  <c r="F191" i="4"/>
  <c r="B191" i="4" s="1"/>
  <c r="S182" i="4"/>
  <c r="R182" i="4"/>
  <c r="Q182" i="4"/>
  <c r="P182" i="4"/>
  <c r="O182" i="4"/>
  <c r="N182" i="4"/>
  <c r="M182" i="4"/>
  <c r="L182" i="4"/>
  <c r="K182" i="4"/>
  <c r="I182" i="4"/>
  <c r="H182" i="4"/>
  <c r="B182" i="4"/>
  <c r="S175" i="4"/>
  <c r="R175" i="4"/>
  <c r="Q175" i="4"/>
  <c r="P175" i="4"/>
  <c r="O175" i="4"/>
  <c r="N175" i="4"/>
  <c r="M175" i="4"/>
  <c r="L175" i="4"/>
  <c r="K175" i="4"/>
  <c r="J175" i="4"/>
  <c r="I175" i="4"/>
  <c r="H175" i="4"/>
  <c r="S174" i="4"/>
  <c r="R174" i="4"/>
  <c r="Q174" i="4"/>
  <c r="P174" i="4"/>
  <c r="O174" i="4"/>
  <c r="N174" i="4"/>
  <c r="M174" i="4"/>
  <c r="L174" i="4"/>
  <c r="K174" i="4"/>
  <c r="J174" i="4"/>
  <c r="I174" i="4"/>
  <c r="H174" i="4"/>
  <c r="S173" i="4"/>
  <c r="R173" i="4"/>
  <c r="Q173" i="4"/>
  <c r="P173" i="4"/>
  <c r="O173" i="4"/>
  <c r="N173" i="4"/>
  <c r="M173" i="4"/>
  <c r="L173" i="4"/>
  <c r="K173" i="4"/>
  <c r="J173" i="4"/>
  <c r="I173" i="4"/>
  <c r="H173" i="4"/>
  <c r="S172" i="4"/>
  <c r="R172" i="4"/>
  <c r="Q172" i="4"/>
  <c r="P172" i="4"/>
  <c r="O172" i="4"/>
  <c r="N172" i="4"/>
  <c r="M172" i="4"/>
  <c r="L172" i="4"/>
  <c r="K172" i="4"/>
  <c r="J172" i="4"/>
  <c r="I172" i="4"/>
  <c r="H172" i="4"/>
  <c r="S171" i="4"/>
  <c r="R171" i="4"/>
  <c r="Q171" i="4"/>
  <c r="P171" i="4"/>
  <c r="O171" i="4"/>
  <c r="N171" i="4"/>
  <c r="M171" i="4"/>
  <c r="L171" i="4"/>
  <c r="K171" i="4"/>
  <c r="J171" i="4"/>
  <c r="I171" i="4"/>
  <c r="H171" i="4"/>
  <c r="S170" i="4"/>
  <c r="R170" i="4"/>
  <c r="Q170" i="4"/>
  <c r="P170" i="4"/>
  <c r="O170" i="4"/>
  <c r="N170" i="4"/>
  <c r="M170" i="4"/>
  <c r="L170" i="4"/>
  <c r="K170" i="4"/>
  <c r="J170" i="4"/>
  <c r="I170" i="4"/>
  <c r="H170" i="4"/>
  <c r="I139" i="4"/>
  <c r="H139" i="4"/>
  <c r="D175" i="4"/>
  <c r="F183" i="4" l="1"/>
  <c r="B183" i="4" s="1"/>
  <c r="B219" i="4"/>
  <c r="B215" i="4"/>
  <c r="B217" i="4"/>
  <c r="F175" i="4"/>
  <c r="A175" i="4"/>
  <c r="F174" i="4"/>
  <c r="F173" i="4"/>
  <c r="B173" i="4"/>
  <c r="F172" i="4"/>
  <c r="F171" i="4"/>
  <c r="F170" i="4"/>
  <c r="B169" i="4"/>
  <c r="F168" i="4"/>
  <c r="A168" i="4"/>
  <c r="F167" i="4"/>
  <c r="F166" i="4"/>
  <c r="F165" i="4"/>
  <c r="F164" i="4"/>
  <c r="F163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9" i="4"/>
  <c r="F148" i="4"/>
  <c r="F147" i="4"/>
  <c r="F146" i="4"/>
  <c r="F145" i="4"/>
  <c r="F144" i="4"/>
  <c r="F143" i="4"/>
  <c r="F142" i="4"/>
  <c r="F141" i="4"/>
  <c r="F140" i="4"/>
  <c r="F139" i="4"/>
  <c r="B138" i="4"/>
  <c r="B175" i="4" l="1"/>
  <c r="B174" i="4"/>
  <c r="B172" i="4"/>
  <c r="B143" i="4"/>
  <c r="B159" i="4"/>
  <c r="B141" i="4"/>
  <c r="B145" i="4"/>
  <c r="B146" i="4"/>
  <c r="B148" i="4"/>
  <c r="B149" i="4"/>
  <c r="B150" i="4"/>
  <c r="B153" i="4"/>
  <c r="B154" i="4"/>
  <c r="B157" i="4"/>
  <c r="B161" i="4"/>
  <c r="B162" i="4"/>
  <c r="B164" i="4"/>
  <c r="B165" i="4"/>
  <c r="B166" i="4"/>
  <c r="B147" i="4"/>
  <c r="B152" i="4"/>
  <c r="B163" i="4"/>
  <c r="B168" i="4"/>
  <c r="B171" i="4"/>
  <c r="B140" i="4"/>
  <c r="B151" i="4"/>
  <c r="B156" i="4"/>
  <c r="B139" i="4"/>
  <c r="B142" i="4"/>
  <c r="B144" i="4"/>
  <c r="B155" i="4"/>
  <c r="B158" i="4"/>
  <c r="B160" i="4"/>
  <c r="B167" i="4"/>
  <c r="B170" i="4"/>
  <c r="S131" i="4"/>
  <c r="R131" i="4"/>
  <c r="Q131" i="4"/>
  <c r="P131" i="4"/>
  <c r="O131" i="4"/>
  <c r="N131" i="4"/>
  <c r="M131" i="4"/>
  <c r="L131" i="4"/>
  <c r="K131" i="4"/>
  <c r="J131" i="4"/>
  <c r="I131" i="4"/>
  <c r="H131" i="4"/>
  <c r="S130" i="4"/>
  <c r="R130" i="4"/>
  <c r="Q130" i="4"/>
  <c r="P130" i="4"/>
  <c r="O130" i="4"/>
  <c r="N130" i="4"/>
  <c r="M130" i="4"/>
  <c r="L130" i="4"/>
  <c r="K130" i="4"/>
  <c r="J130" i="4"/>
  <c r="I130" i="4"/>
  <c r="H130" i="4"/>
  <c r="S129" i="4"/>
  <c r="R129" i="4"/>
  <c r="Q129" i="4"/>
  <c r="P129" i="4"/>
  <c r="O129" i="4"/>
  <c r="N129" i="4"/>
  <c r="M129" i="4"/>
  <c r="L129" i="4"/>
  <c r="K129" i="4"/>
  <c r="J129" i="4"/>
  <c r="I129" i="4"/>
  <c r="H129" i="4"/>
  <c r="S128" i="4"/>
  <c r="R128" i="4"/>
  <c r="Q128" i="4"/>
  <c r="P128" i="4"/>
  <c r="O128" i="4"/>
  <c r="N128" i="4"/>
  <c r="M128" i="4"/>
  <c r="L128" i="4"/>
  <c r="K128" i="4"/>
  <c r="J128" i="4"/>
  <c r="I128" i="4"/>
  <c r="H128" i="4"/>
  <c r="S127" i="4"/>
  <c r="R127" i="4"/>
  <c r="Q127" i="4"/>
  <c r="P127" i="4"/>
  <c r="O127" i="4"/>
  <c r="N127" i="4"/>
  <c r="M127" i="4"/>
  <c r="L127" i="4"/>
  <c r="K127" i="4"/>
  <c r="J127" i="4"/>
  <c r="I127" i="4"/>
  <c r="H127" i="4"/>
  <c r="S126" i="4"/>
  <c r="R126" i="4"/>
  <c r="Q126" i="4"/>
  <c r="P126" i="4"/>
  <c r="O126" i="4"/>
  <c r="N126" i="4"/>
  <c r="M126" i="4"/>
  <c r="L126" i="4"/>
  <c r="K126" i="4"/>
  <c r="J126" i="4"/>
  <c r="I126" i="4"/>
  <c r="H126" i="4"/>
  <c r="S124" i="4"/>
  <c r="R124" i="4"/>
  <c r="Q124" i="4"/>
  <c r="P124" i="4"/>
  <c r="O124" i="4"/>
  <c r="N124" i="4"/>
  <c r="M124" i="4"/>
  <c r="L124" i="4"/>
  <c r="K124" i="4"/>
  <c r="J124" i="4"/>
  <c r="I124" i="4"/>
  <c r="H124" i="4"/>
  <c r="S123" i="4"/>
  <c r="R123" i="4"/>
  <c r="Q123" i="4"/>
  <c r="P123" i="4"/>
  <c r="O123" i="4"/>
  <c r="N123" i="4"/>
  <c r="M123" i="4"/>
  <c r="L123" i="4"/>
  <c r="K123" i="4"/>
  <c r="J123" i="4"/>
  <c r="I123" i="4"/>
  <c r="H123" i="4"/>
  <c r="S122" i="4"/>
  <c r="R122" i="4"/>
  <c r="Q122" i="4"/>
  <c r="P122" i="4"/>
  <c r="O122" i="4"/>
  <c r="N122" i="4"/>
  <c r="M122" i="4"/>
  <c r="L122" i="4"/>
  <c r="K122" i="4"/>
  <c r="J122" i="4"/>
  <c r="I122" i="4"/>
  <c r="H122" i="4"/>
  <c r="S121" i="4"/>
  <c r="R121" i="4"/>
  <c r="Q121" i="4"/>
  <c r="P121" i="4"/>
  <c r="O121" i="4"/>
  <c r="N121" i="4"/>
  <c r="M121" i="4"/>
  <c r="L121" i="4"/>
  <c r="K121" i="4"/>
  <c r="J121" i="4"/>
  <c r="I121" i="4"/>
  <c r="H121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S119" i="4"/>
  <c r="R119" i="4"/>
  <c r="Q119" i="4"/>
  <c r="P119" i="4"/>
  <c r="O119" i="4"/>
  <c r="N119" i="4"/>
  <c r="M119" i="4"/>
  <c r="L119" i="4"/>
  <c r="K119" i="4"/>
  <c r="J119" i="4"/>
  <c r="I119" i="4"/>
  <c r="H119" i="4"/>
  <c r="S118" i="4"/>
  <c r="R118" i="4"/>
  <c r="Q118" i="4"/>
  <c r="P118" i="4"/>
  <c r="O118" i="4"/>
  <c r="N118" i="4"/>
  <c r="M118" i="4"/>
  <c r="L118" i="4"/>
  <c r="K118" i="4"/>
  <c r="J118" i="4"/>
  <c r="I118" i="4"/>
  <c r="H118" i="4"/>
  <c r="S117" i="4"/>
  <c r="R117" i="4"/>
  <c r="Q117" i="4"/>
  <c r="P117" i="4"/>
  <c r="O117" i="4"/>
  <c r="N117" i="4"/>
  <c r="M117" i="4"/>
  <c r="L117" i="4"/>
  <c r="K117" i="4"/>
  <c r="J117" i="4"/>
  <c r="I117" i="4"/>
  <c r="H117" i="4"/>
  <c r="S116" i="4"/>
  <c r="R116" i="4"/>
  <c r="Q116" i="4"/>
  <c r="P116" i="4"/>
  <c r="O116" i="4"/>
  <c r="N116" i="4"/>
  <c r="M116" i="4"/>
  <c r="L116" i="4"/>
  <c r="K116" i="4"/>
  <c r="J116" i="4"/>
  <c r="I116" i="4"/>
  <c r="H116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S114" i="4"/>
  <c r="R114" i="4"/>
  <c r="Q114" i="4"/>
  <c r="P114" i="4"/>
  <c r="O114" i="4"/>
  <c r="N114" i="4"/>
  <c r="M114" i="4"/>
  <c r="L114" i="4"/>
  <c r="K114" i="4"/>
  <c r="J114" i="4"/>
  <c r="I114" i="4"/>
  <c r="H114" i="4"/>
  <c r="S113" i="4"/>
  <c r="R113" i="4"/>
  <c r="Q113" i="4"/>
  <c r="P113" i="4"/>
  <c r="O113" i="4"/>
  <c r="N113" i="4"/>
  <c r="M113" i="4"/>
  <c r="L113" i="4"/>
  <c r="K113" i="4"/>
  <c r="J113" i="4"/>
  <c r="I113" i="4"/>
  <c r="H113" i="4"/>
  <c r="S112" i="4"/>
  <c r="R112" i="4"/>
  <c r="Q112" i="4"/>
  <c r="P112" i="4"/>
  <c r="O112" i="4"/>
  <c r="N112" i="4"/>
  <c r="M112" i="4"/>
  <c r="L112" i="4"/>
  <c r="K112" i="4"/>
  <c r="J112" i="4"/>
  <c r="I112" i="4"/>
  <c r="H112" i="4"/>
  <c r="S111" i="4"/>
  <c r="R111" i="4"/>
  <c r="Q111" i="4"/>
  <c r="P111" i="4"/>
  <c r="O111" i="4"/>
  <c r="N111" i="4"/>
  <c r="M111" i="4"/>
  <c r="L111" i="4"/>
  <c r="K111" i="4"/>
  <c r="J111" i="4"/>
  <c r="I111" i="4"/>
  <c r="H111" i="4"/>
  <c r="S110" i="4"/>
  <c r="R110" i="4"/>
  <c r="Q110" i="4"/>
  <c r="P110" i="4"/>
  <c r="O110" i="4"/>
  <c r="N110" i="4"/>
  <c r="M110" i="4"/>
  <c r="L110" i="4"/>
  <c r="K110" i="4"/>
  <c r="J110" i="4"/>
  <c r="I110" i="4"/>
  <c r="H110" i="4"/>
  <c r="S109" i="4"/>
  <c r="R109" i="4"/>
  <c r="Q109" i="4"/>
  <c r="P109" i="4"/>
  <c r="O109" i="4"/>
  <c r="N109" i="4"/>
  <c r="M109" i="4"/>
  <c r="L109" i="4"/>
  <c r="K109" i="4"/>
  <c r="J109" i="4"/>
  <c r="I109" i="4"/>
  <c r="H109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S107" i="4"/>
  <c r="R107" i="4"/>
  <c r="Q107" i="4"/>
  <c r="P107" i="4"/>
  <c r="O107" i="4"/>
  <c r="N107" i="4"/>
  <c r="M107" i="4"/>
  <c r="L107" i="4"/>
  <c r="K107" i="4"/>
  <c r="J107" i="4"/>
  <c r="I107" i="4"/>
  <c r="H107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S105" i="4"/>
  <c r="R105" i="4"/>
  <c r="Q105" i="4"/>
  <c r="P105" i="4"/>
  <c r="O105" i="4"/>
  <c r="N105" i="4"/>
  <c r="M105" i="4"/>
  <c r="L105" i="4"/>
  <c r="K105" i="4"/>
  <c r="J105" i="4"/>
  <c r="I105" i="4"/>
  <c r="H105" i="4"/>
  <c r="S104" i="4"/>
  <c r="R104" i="4"/>
  <c r="Q104" i="4"/>
  <c r="P104" i="4"/>
  <c r="O104" i="4"/>
  <c r="N104" i="4"/>
  <c r="M104" i="4"/>
  <c r="L104" i="4"/>
  <c r="K104" i="4"/>
  <c r="J104" i="4"/>
  <c r="I104" i="4"/>
  <c r="H104" i="4"/>
  <c r="S103" i="4"/>
  <c r="R103" i="4"/>
  <c r="Q103" i="4"/>
  <c r="P103" i="4"/>
  <c r="O103" i="4"/>
  <c r="N103" i="4"/>
  <c r="M103" i="4"/>
  <c r="L103" i="4"/>
  <c r="K103" i="4"/>
  <c r="J103" i="4"/>
  <c r="I103" i="4"/>
  <c r="H103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S101" i="4"/>
  <c r="R101" i="4"/>
  <c r="Q101" i="4"/>
  <c r="P101" i="4"/>
  <c r="O101" i="4"/>
  <c r="N101" i="4"/>
  <c r="M101" i="4"/>
  <c r="L101" i="4"/>
  <c r="K101" i="4"/>
  <c r="J101" i="4"/>
  <c r="I101" i="4"/>
  <c r="H101" i="4"/>
  <c r="S100" i="4"/>
  <c r="R100" i="4"/>
  <c r="Q100" i="4"/>
  <c r="P100" i="4"/>
  <c r="O100" i="4"/>
  <c r="N100" i="4"/>
  <c r="M100" i="4"/>
  <c r="L100" i="4"/>
  <c r="K100" i="4"/>
  <c r="J100" i="4"/>
  <c r="I100" i="4"/>
  <c r="H100" i="4"/>
  <c r="S99" i="4"/>
  <c r="R99" i="4"/>
  <c r="Q99" i="4"/>
  <c r="P99" i="4"/>
  <c r="O99" i="4"/>
  <c r="N99" i="4"/>
  <c r="M99" i="4"/>
  <c r="L99" i="4"/>
  <c r="K99" i="4"/>
  <c r="J99" i="4"/>
  <c r="I99" i="4"/>
  <c r="H99" i="4"/>
  <c r="S98" i="4"/>
  <c r="R98" i="4"/>
  <c r="Q98" i="4"/>
  <c r="P98" i="4"/>
  <c r="O98" i="4"/>
  <c r="N98" i="4"/>
  <c r="M98" i="4"/>
  <c r="L98" i="4"/>
  <c r="K98" i="4"/>
  <c r="J98" i="4"/>
  <c r="I98" i="4"/>
  <c r="H98" i="4"/>
  <c r="S97" i="4"/>
  <c r="R97" i="4"/>
  <c r="Q97" i="4"/>
  <c r="P97" i="4"/>
  <c r="O97" i="4"/>
  <c r="N97" i="4"/>
  <c r="M97" i="4"/>
  <c r="L97" i="4"/>
  <c r="K97" i="4"/>
  <c r="J97" i="4"/>
  <c r="I97" i="4"/>
  <c r="H97" i="4"/>
  <c r="S96" i="4"/>
  <c r="R96" i="4"/>
  <c r="Q96" i="4"/>
  <c r="P96" i="4"/>
  <c r="O96" i="4"/>
  <c r="N96" i="4"/>
  <c r="M96" i="4"/>
  <c r="L96" i="4"/>
  <c r="K96" i="4"/>
  <c r="J96" i="4"/>
  <c r="I96" i="4"/>
  <c r="H96" i="4"/>
  <c r="S95" i="4"/>
  <c r="S138" i="4" s="1"/>
  <c r="R95" i="4"/>
  <c r="R138" i="4" s="1"/>
  <c r="Q95" i="4"/>
  <c r="Q138" i="4" s="1"/>
  <c r="P95" i="4"/>
  <c r="P138" i="4" s="1"/>
  <c r="O95" i="4"/>
  <c r="O138" i="4" s="1"/>
  <c r="N95" i="4"/>
  <c r="N138" i="4" s="1"/>
  <c r="M95" i="4"/>
  <c r="M138" i="4" s="1"/>
  <c r="L95" i="4"/>
  <c r="L138" i="4" s="1"/>
  <c r="K95" i="4"/>
  <c r="K138" i="4" s="1"/>
  <c r="J95" i="4"/>
  <c r="J138" i="4" s="1"/>
  <c r="H95" i="4"/>
  <c r="H138" i="4" s="1"/>
  <c r="I95" i="4"/>
  <c r="I138" i="4" s="1"/>
  <c r="S88" i="4"/>
  <c r="R88" i="4"/>
  <c r="Q88" i="4"/>
  <c r="P88" i="4"/>
  <c r="O88" i="4"/>
  <c r="N88" i="4"/>
  <c r="M88" i="4"/>
  <c r="L88" i="4"/>
  <c r="K88" i="4"/>
  <c r="J88" i="4"/>
  <c r="I88" i="4"/>
  <c r="H88" i="4"/>
  <c r="S87" i="4"/>
  <c r="R87" i="4"/>
  <c r="Q87" i="4"/>
  <c r="P87" i="4"/>
  <c r="O87" i="4"/>
  <c r="N87" i="4"/>
  <c r="M87" i="4"/>
  <c r="L87" i="4"/>
  <c r="K87" i="4"/>
  <c r="J87" i="4"/>
  <c r="I87" i="4"/>
  <c r="H87" i="4"/>
  <c r="S86" i="4"/>
  <c r="R86" i="4"/>
  <c r="Q86" i="4"/>
  <c r="P86" i="4"/>
  <c r="O86" i="4"/>
  <c r="N86" i="4"/>
  <c r="M86" i="4"/>
  <c r="L86" i="4"/>
  <c r="K86" i="4"/>
  <c r="J86" i="4"/>
  <c r="I86" i="4"/>
  <c r="H86" i="4"/>
  <c r="S85" i="4"/>
  <c r="R85" i="4"/>
  <c r="Q85" i="4"/>
  <c r="P85" i="4"/>
  <c r="O85" i="4"/>
  <c r="N85" i="4"/>
  <c r="M85" i="4"/>
  <c r="L85" i="4"/>
  <c r="K85" i="4"/>
  <c r="J85" i="4"/>
  <c r="I85" i="4"/>
  <c r="H85" i="4"/>
  <c r="S84" i="4"/>
  <c r="R84" i="4"/>
  <c r="Q84" i="4"/>
  <c r="P84" i="4"/>
  <c r="O84" i="4"/>
  <c r="N84" i="4"/>
  <c r="M84" i="4"/>
  <c r="L84" i="4"/>
  <c r="K84" i="4"/>
  <c r="J84" i="4"/>
  <c r="I84" i="4"/>
  <c r="H84" i="4"/>
  <c r="S83" i="4"/>
  <c r="R83" i="4"/>
  <c r="Q83" i="4"/>
  <c r="P83" i="4"/>
  <c r="O83" i="4"/>
  <c r="N83" i="4"/>
  <c r="M83" i="4"/>
  <c r="L83" i="4"/>
  <c r="K83" i="4"/>
  <c r="J83" i="4"/>
  <c r="I83" i="4"/>
  <c r="H83" i="4"/>
  <c r="S81" i="4"/>
  <c r="R81" i="4"/>
  <c r="Q81" i="4"/>
  <c r="P81" i="4"/>
  <c r="O81" i="4"/>
  <c r="N81" i="4"/>
  <c r="M81" i="4"/>
  <c r="L81" i="4"/>
  <c r="K81" i="4"/>
  <c r="J81" i="4"/>
  <c r="I81" i="4"/>
  <c r="H81" i="4"/>
  <c r="S80" i="4"/>
  <c r="R80" i="4"/>
  <c r="Q80" i="4"/>
  <c r="P80" i="4"/>
  <c r="O80" i="4"/>
  <c r="N80" i="4"/>
  <c r="M80" i="4"/>
  <c r="L80" i="4"/>
  <c r="K80" i="4"/>
  <c r="J80" i="4"/>
  <c r="I80" i="4"/>
  <c r="H80" i="4"/>
  <c r="S79" i="4"/>
  <c r="R79" i="4"/>
  <c r="Q79" i="4"/>
  <c r="P79" i="4"/>
  <c r="O79" i="4"/>
  <c r="N79" i="4"/>
  <c r="M79" i="4"/>
  <c r="L79" i="4"/>
  <c r="K79" i="4"/>
  <c r="J79" i="4"/>
  <c r="I79" i="4"/>
  <c r="H79" i="4"/>
  <c r="S78" i="4"/>
  <c r="R78" i="4"/>
  <c r="Q78" i="4"/>
  <c r="P78" i="4"/>
  <c r="O78" i="4"/>
  <c r="N78" i="4"/>
  <c r="M78" i="4"/>
  <c r="L78" i="4"/>
  <c r="K78" i="4"/>
  <c r="J78" i="4"/>
  <c r="I78" i="4"/>
  <c r="H78" i="4"/>
  <c r="S77" i="4"/>
  <c r="R77" i="4"/>
  <c r="Q77" i="4"/>
  <c r="P77" i="4"/>
  <c r="O77" i="4"/>
  <c r="N77" i="4"/>
  <c r="M77" i="4"/>
  <c r="L77" i="4"/>
  <c r="K77" i="4"/>
  <c r="J77" i="4"/>
  <c r="I77" i="4"/>
  <c r="H77" i="4"/>
  <c r="S76" i="4"/>
  <c r="R76" i="4"/>
  <c r="Q76" i="4"/>
  <c r="P76" i="4"/>
  <c r="O76" i="4"/>
  <c r="N76" i="4"/>
  <c r="M76" i="4"/>
  <c r="L76" i="4"/>
  <c r="K76" i="4"/>
  <c r="J76" i="4"/>
  <c r="I76" i="4"/>
  <c r="H76" i="4"/>
  <c r="S75" i="4"/>
  <c r="R75" i="4"/>
  <c r="Q75" i="4"/>
  <c r="P75" i="4"/>
  <c r="O75" i="4"/>
  <c r="N75" i="4"/>
  <c r="M75" i="4"/>
  <c r="L75" i="4"/>
  <c r="K75" i="4"/>
  <c r="J75" i="4"/>
  <c r="I75" i="4"/>
  <c r="H75" i="4"/>
  <c r="S74" i="4"/>
  <c r="R74" i="4"/>
  <c r="Q74" i="4"/>
  <c r="P74" i="4"/>
  <c r="O74" i="4"/>
  <c r="N74" i="4"/>
  <c r="M74" i="4"/>
  <c r="L74" i="4"/>
  <c r="K74" i="4"/>
  <c r="J74" i="4"/>
  <c r="I74" i="4"/>
  <c r="H74" i="4"/>
  <c r="S73" i="4"/>
  <c r="R73" i="4"/>
  <c r="Q73" i="4"/>
  <c r="P73" i="4"/>
  <c r="O73" i="4"/>
  <c r="N73" i="4"/>
  <c r="M73" i="4"/>
  <c r="L73" i="4"/>
  <c r="K73" i="4"/>
  <c r="J73" i="4"/>
  <c r="I73" i="4"/>
  <c r="H73" i="4"/>
  <c r="S72" i="4"/>
  <c r="R72" i="4"/>
  <c r="Q72" i="4"/>
  <c r="P72" i="4"/>
  <c r="O72" i="4"/>
  <c r="N72" i="4"/>
  <c r="M72" i="4"/>
  <c r="L72" i="4"/>
  <c r="K72" i="4"/>
  <c r="J72" i="4"/>
  <c r="I72" i="4"/>
  <c r="H72" i="4"/>
  <c r="S71" i="4"/>
  <c r="R71" i="4"/>
  <c r="Q71" i="4"/>
  <c r="P71" i="4"/>
  <c r="O71" i="4"/>
  <c r="N71" i="4"/>
  <c r="M71" i="4"/>
  <c r="L71" i="4"/>
  <c r="K71" i="4"/>
  <c r="J71" i="4"/>
  <c r="I71" i="4"/>
  <c r="H71" i="4"/>
  <c r="S70" i="4"/>
  <c r="R70" i="4"/>
  <c r="Q70" i="4"/>
  <c r="P70" i="4"/>
  <c r="O70" i="4"/>
  <c r="N70" i="4"/>
  <c r="M70" i="4"/>
  <c r="L70" i="4"/>
  <c r="K70" i="4"/>
  <c r="J70" i="4"/>
  <c r="I70" i="4"/>
  <c r="H70" i="4"/>
  <c r="S69" i="4"/>
  <c r="R69" i="4"/>
  <c r="Q69" i="4"/>
  <c r="P69" i="4"/>
  <c r="O69" i="4"/>
  <c r="N69" i="4"/>
  <c r="M69" i="4"/>
  <c r="L69" i="4"/>
  <c r="K69" i="4"/>
  <c r="J69" i="4"/>
  <c r="I69" i="4"/>
  <c r="H69" i="4"/>
  <c r="S68" i="4"/>
  <c r="R68" i="4"/>
  <c r="Q68" i="4"/>
  <c r="P68" i="4"/>
  <c r="O68" i="4"/>
  <c r="N68" i="4"/>
  <c r="M68" i="4"/>
  <c r="L68" i="4"/>
  <c r="K68" i="4"/>
  <c r="J68" i="4"/>
  <c r="I68" i="4"/>
  <c r="H68" i="4"/>
  <c r="S67" i="4"/>
  <c r="R67" i="4"/>
  <c r="Q67" i="4"/>
  <c r="P67" i="4"/>
  <c r="O67" i="4"/>
  <c r="N67" i="4"/>
  <c r="M67" i="4"/>
  <c r="L67" i="4"/>
  <c r="K67" i="4"/>
  <c r="J67" i="4"/>
  <c r="I67" i="4"/>
  <c r="H67" i="4"/>
  <c r="S66" i="4"/>
  <c r="R66" i="4"/>
  <c r="Q66" i="4"/>
  <c r="P66" i="4"/>
  <c r="O66" i="4"/>
  <c r="N66" i="4"/>
  <c r="M66" i="4"/>
  <c r="L66" i="4"/>
  <c r="K66" i="4"/>
  <c r="J66" i="4"/>
  <c r="I66" i="4"/>
  <c r="H66" i="4"/>
  <c r="S65" i="4"/>
  <c r="R65" i="4"/>
  <c r="Q65" i="4"/>
  <c r="P65" i="4"/>
  <c r="O65" i="4"/>
  <c r="N65" i="4"/>
  <c r="M65" i="4"/>
  <c r="L65" i="4"/>
  <c r="K65" i="4"/>
  <c r="J65" i="4"/>
  <c r="I65" i="4"/>
  <c r="H65" i="4"/>
  <c r="S64" i="4"/>
  <c r="R64" i="4"/>
  <c r="Q64" i="4"/>
  <c r="P64" i="4"/>
  <c r="O64" i="4"/>
  <c r="N64" i="4"/>
  <c r="M64" i="4"/>
  <c r="L64" i="4"/>
  <c r="K64" i="4"/>
  <c r="J64" i="4"/>
  <c r="I64" i="4"/>
  <c r="H64" i="4"/>
  <c r="S63" i="4"/>
  <c r="R63" i="4"/>
  <c r="Q63" i="4"/>
  <c r="P63" i="4"/>
  <c r="O63" i="4"/>
  <c r="N63" i="4"/>
  <c r="M63" i="4"/>
  <c r="L63" i="4"/>
  <c r="K63" i="4"/>
  <c r="J63" i="4"/>
  <c r="I63" i="4"/>
  <c r="H63" i="4"/>
  <c r="S62" i="4"/>
  <c r="R62" i="4"/>
  <c r="Q62" i="4"/>
  <c r="P62" i="4"/>
  <c r="O62" i="4"/>
  <c r="N62" i="4"/>
  <c r="M62" i="4"/>
  <c r="L62" i="4"/>
  <c r="K62" i="4"/>
  <c r="J62" i="4"/>
  <c r="I62" i="4"/>
  <c r="H62" i="4"/>
  <c r="S61" i="4"/>
  <c r="R61" i="4"/>
  <c r="Q61" i="4"/>
  <c r="P61" i="4"/>
  <c r="O61" i="4"/>
  <c r="N61" i="4"/>
  <c r="M61" i="4"/>
  <c r="L61" i="4"/>
  <c r="K61" i="4"/>
  <c r="J61" i="4"/>
  <c r="I61" i="4"/>
  <c r="H61" i="4"/>
  <c r="S60" i="4"/>
  <c r="R60" i="4"/>
  <c r="Q60" i="4"/>
  <c r="P60" i="4"/>
  <c r="O60" i="4"/>
  <c r="N60" i="4"/>
  <c r="M60" i="4"/>
  <c r="L60" i="4"/>
  <c r="K60" i="4"/>
  <c r="J60" i="4"/>
  <c r="I60" i="4"/>
  <c r="H60" i="4"/>
  <c r="S59" i="4"/>
  <c r="R59" i="4"/>
  <c r="Q59" i="4"/>
  <c r="P59" i="4"/>
  <c r="O59" i="4"/>
  <c r="N59" i="4"/>
  <c r="M59" i="4"/>
  <c r="L59" i="4"/>
  <c r="K59" i="4"/>
  <c r="J59" i="4"/>
  <c r="I59" i="4"/>
  <c r="H59" i="4"/>
  <c r="S58" i="4"/>
  <c r="R58" i="4"/>
  <c r="Q58" i="4"/>
  <c r="P58" i="4"/>
  <c r="O58" i="4"/>
  <c r="N58" i="4"/>
  <c r="M58" i="4"/>
  <c r="L58" i="4"/>
  <c r="K58" i="4"/>
  <c r="J58" i="4"/>
  <c r="I58" i="4"/>
  <c r="H58" i="4"/>
  <c r="S57" i="4"/>
  <c r="R57" i="4"/>
  <c r="Q57" i="4"/>
  <c r="P57" i="4"/>
  <c r="O57" i="4"/>
  <c r="N57" i="4"/>
  <c r="M57" i="4"/>
  <c r="L57" i="4"/>
  <c r="K57" i="4"/>
  <c r="J57" i="4"/>
  <c r="I57" i="4"/>
  <c r="H57" i="4"/>
  <c r="S56" i="4"/>
  <c r="R56" i="4"/>
  <c r="Q56" i="4"/>
  <c r="P56" i="4"/>
  <c r="O56" i="4"/>
  <c r="N56" i="4"/>
  <c r="M56" i="4"/>
  <c r="L56" i="4"/>
  <c r="K56" i="4"/>
  <c r="J56" i="4"/>
  <c r="I56" i="4"/>
  <c r="H56" i="4"/>
  <c r="S55" i="4"/>
  <c r="R55" i="4"/>
  <c r="Q55" i="4"/>
  <c r="P55" i="4"/>
  <c r="O55" i="4"/>
  <c r="N55" i="4"/>
  <c r="M55" i="4"/>
  <c r="L55" i="4"/>
  <c r="K55" i="4"/>
  <c r="J55" i="4"/>
  <c r="I55" i="4"/>
  <c r="H55" i="4"/>
  <c r="S54" i="4"/>
  <c r="R54" i="4"/>
  <c r="Q54" i="4"/>
  <c r="P54" i="4"/>
  <c r="O54" i="4"/>
  <c r="N54" i="4"/>
  <c r="M54" i="4"/>
  <c r="L54" i="4"/>
  <c r="K54" i="4"/>
  <c r="J54" i="4"/>
  <c r="I54" i="4"/>
  <c r="H54" i="4"/>
  <c r="S53" i="4"/>
  <c r="R53" i="4"/>
  <c r="Q53" i="4"/>
  <c r="P53" i="4"/>
  <c r="O53" i="4"/>
  <c r="N53" i="4"/>
  <c r="M53" i="4"/>
  <c r="L53" i="4"/>
  <c r="K53" i="4"/>
  <c r="J53" i="4"/>
  <c r="I53" i="4"/>
  <c r="H53" i="4"/>
  <c r="S52" i="4"/>
  <c r="R52" i="4"/>
  <c r="Q52" i="4"/>
  <c r="P52" i="4"/>
  <c r="O52" i="4"/>
  <c r="N52" i="4"/>
  <c r="M52" i="4"/>
  <c r="L52" i="4"/>
  <c r="K52" i="4"/>
  <c r="J52" i="4"/>
  <c r="I52" i="4"/>
  <c r="H52" i="4"/>
  <c r="S45" i="4"/>
  <c r="R45" i="4"/>
  <c r="Q45" i="4"/>
  <c r="P45" i="4"/>
  <c r="O45" i="4"/>
  <c r="N45" i="4"/>
  <c r="M45" i="4"/>
  <c r="L45" i="4"/>
  <c r="K45" i="4"/>
  <c r="J45" i="4"/>
  <c r="I45" i="4"/>
  <c r="H45" i="4"/>
  <c r="S44" i="4"/>
  <c r="R44" i="4"/>
  <c r="Q44" i="4"/>
  <c r="P44" i="4"/>
  <c r="O44" i="4"/>
  <c r="N44" i="4"/>
  <c r="M44" i="4"/>
  <c r="L44" i="4"/>
  <c r="K44" i="4"/>
  <c r="J44" i="4"/>
  <c r="I44" i="4"/>
  <c r="H44" i="4"/>
  <c r="S43" i="4"/>
  <c r="R43" i="4"/>
  <c r="Q43" i="4"/>
  <c r="P43" i="4"/>
  <c r="O43" i="4"/>
  <c r="N43" i="4"/>
  <c r="M43" i="4"/>
  <c r="L43" i="4"/>
  <c r="K43" i="4"/>
  <c r="J43" i="4"/>
  <c r="I43" i="4"/>
  <c r="H43" i="4"/>
  <c r="S42" i="4"/>
  <c r="R42" i="4"/>
  <c r="Q42" i="4"/>
  <c r="P42" i="4"/>
  <c r="O42" i="4"/>
  <c r="N42" i="4"/>
  <c r="M42" i="4"/>
  <c r="L42" i="4"/>
  <c r="K42" i="4"/>
  <c r="J42" i="4"/>
  <c r="I42" i="4"/>
  <c r="H42" i="4"/>
  <c r="S41" i="4"/>
  <c r="R41" i="4"/>
  <c r="Q41" i="4"/>
  <c r="P41" i="4"/>
  <c r="O41" i="4"/>
  <c r="N41" i="4"/>
  <c r="M41" i="4"/>
  <c r="L41" i="4"/>
  <c r="K41" i="4"/>
  <c r="J41" i="4"/>
  <c r="I41" i="4"/>
  <c r="H41" i="4"/>
  <c r="S40" i="4"/>
  <c r="R40" i="4"/>
  <c r="Q40" i="4"/>
  <c r="P40" i="4"/>
  <c r="O40" i="4"/>
  <c r="N40" i="4"/>
  <c r="M40" i="4"/>
  <c r="L40" i="4"/>
  <c r="K40" i="4"/>
  <c r="J40" i="4"/>
  <c r="I40" i="4"/>
  <c r="H40" i="4"/>
  <c r="S38" i="4"/>
  <c r="R38" i="4"/>
  <c r="Q38" i="4"/>
  <c r="P38" i="4"/>
  <c r="O38" i="4"/>
  <c r="N38" i="4"/>
  <c r="M38" i="4"/>
  <c r="L38" i="4"/>
  <c r="K38" i="4"/>
  <c r="J38" i="4"/>
  <c r="I38" i="4"/>
  <c r="H38" i="4"/>
  <c r="S37" i="4"/>
  <c r="R37" i="4"/>
  <c r="Q37" i="4"/>
  <c r="P37" i="4"/>
  <c r="O37" i="4"/>
  <c r="N37" i="4"/>
  <c r="M37" i="4"/>
  <c r="L37" i="4"/>
  <c r="K37" i="4"/>
  <c r="J37" i="4"/>
  <c r="I37" i="4"/>
  <c r="H37" i="4"/>
  <c r="S36" i="4"/>
  <c r="R36" i="4"/>
  <c r="Q36" i="4"/>
  <c r="P36" i="4"/>
  <c r="O36" i="4"/>
  <c r="N36" i="4"/>
  <c r="M36" i="4"/>
  <c r="L36" i="4"/>
  <c r="K36" i="4"/>
  <c r="J36" i="4"/>
  <c r="I36" i="4"/>
  <c r="H36" i="4"/>
  <c r="S35" i="4"/>
  <c r="R35" i="4"/>
  <c r="Q35" i="4"/>
  <c r="P35" i="4"/>
  <c r="O35" i="4"/>
  <c r="N35" i="4"/>
  <c r="M35" i="4"/>
  <c r="L35" i="4"/>
  <c r="K35" i="4"/>
  <c r="J35" i="4"/>
  <c r="I35" i="4"/>
  <c r="H35" i="4"/>
  <c r="S34" i="4"/>
  <c r="R34" i="4"/>
  <c r="Q34" i="4"/>
  <c r="P34" i="4"/>
  <c r="O34" i="4"/>
  <c r="N34" i="4"/>
  <c r="M34" i="4"/>
  <c r="L34" i="4"/>
  <c r="K34" i="4"/>
  <c r="J34" i="4"/>
  <c r="I34" i="4"/>
  <c r="H34" i="4"/>
  <c r="S33" i="4"/>
  <c r="R33" i="4"/>
  <c r="Q33" i="4"/>
  <c r="P33" i="4"/>
  <c r="O33" i="4"/>
  <c r="N33" i="4"/>
  <c r="M33" i="4"/>
  <c r="L33" i="4"/>
  <c r="K33" i="4"/>
  <c r="J33" i="4"/>
  <c r="I33" i="4"/>
  <c r="H33" i="4"/>
  <c r="S32" i="4"/>
  <c r="R32" i="4"/>
  <c r="Q32" i="4"/>
  <c r="P32" i="4"/>
  <c r="O32" i="4"/>
  <c r="N32" i="4"/>
  <c r="M32" i="4"/>
  <c r="L32" i="4"/>
  <c r="K32" i="4"/>
  <c r="J32" i="4"/>
  <c r="I32" i="4"/>
  <c r="H32" i="4"/>
  <c r="S31" i="4"/>
  <c r="R31" i="4"/>
  <c r="Q31" i="4"/>
  <c r="P31" i="4"/>
  <c r="O31" i="4"/>
  <c r="N31" i="4"/>
  <c r="M31" i="4"/>
  <c r="L31" i="4"/>
  <c r="K31" i="4"/>
  <c r="J31" i="4"/>
  <c r="I31" i="4"/>
  <c r="H31" i="4"/>
  <c r="S30" i="4"/>
  <c r="R30" i="4"/>
  <c r="Q30" i="4"/>
  <c r="P30" i="4"/>
  <c r="O30" i="4"/>
  <c r="N30" i="4"/>
  <c r="M30" i="4"/>
  <c r="L30" i="4"/>
  <c r="K30" i="4"/>
  <c r="J30" i="4"/>
  <c r="I30" i="4"/>
  <c r="H30" i="4"/>
  <c r="S29" i="4"/>
  <c r="R29" i="4"/>
  <c r="Q29" i="4"/>
  <c r="P29" i="4"/>
  <c r="O29" i="4"/>
  <c r="N29" i="4"/>
  <c r="M29" i="4"/>
  <c r="L29" i="4"/>
  <c r="K29" i="4"/>
  <c r="J29" i="4"/>
  <c r="I29" i="4"/>
  <c r="H29" i="4"/>
  <c r="S28" i="4"/>
  <c r="R28" i="4"/>
  <c r="Q28" i="4"/>
  <c r="P28" i="4"/>
  <c r="O28" i="4"/>
  <c r="N28" i="4"/>
  <c r="M28" i="4"/>
  <c r="L28" i="4"/>
  <c r="K28" i="4"/>
  <c r="J28" i="4"/>
  <c r="I28" i="4"/>
  <c r="H28" i="4"/>
  <c r="S27" i="4"/>
  <c r="R27" i="4"/>
  <c r="Q27" i="4"/>
  <c r="P27" i="4"/>
  <c r="O27" i="4"/>
  <c r="N27" i="4"/>
  <c r="M27" i="4"/>
  <c r="L27" i="4"/>
  <c r="K27" i="4"/>
  <c r="J27" i="4"/>
  <c r="I27" i="4"/>
  <c r="H27" i="4"/>
  <c r="S26" i="4"/>
  <c r="R26" i="4"/>
  <c r="Q26" i="4"/>
  <c r="P26" i="4"/>
  <c r="O26" i="4"/>
  <c r="N26" i="4"/>
  <c r="M26" i="4"/>
  <c r="L26" i="4"/>
  <c r="K26" i="4"/>
  <c r="J26" i="4"/>
  <c r="I26" i="4"/>
  <c r="H26" i="4"/>
  <c r="S25" i="4"/>
  <c r="R25" i="4"/>
  <c r="Q25" i="4"/>
  <c r="P25" i="4"/>
  <c r="O25" i="4"/>
  <c r="N25" i="4"/>
  <c r="M25" i="4"/>
  <c r="L25" i="4"/>
  <c r="K25" i="4"/>
  <c r="J25" i="4"/>
  <c r="I25" i="4"/>
  <c r="H25" i="4"/>
  <c r="S24" i="4"/>
  <c r="R24" i="4"/>
  <c r="Q24" i="4"/>
  <c r="P24" i="4"/>
  <c r="O24" i="4"/>
  <c r="N24" i="4"/>
  <c r="M24" i="4"/>
  <c r="L24" i="4"/>
  <c r="K24" i="4"/>
  <c r="J24" i="4"/>
  <c r="I24" i="4"/>
  <c r="H24" i="4"/>
  <c r="S23" i="4"/>
  <c r="R23" i="4"/>
  <c r="Q23" i="4"/>
  <c r="P23" i="4"/>
  <c r="O23" i="4"/>
  <c r="N23" i="4"/>
  <c r="M23" i="4"/>
  <c r="L23" i="4"/>
  <c r="K23" i="4"/>
  <c r="J23" i="4"/>
  <c r="I23" i="4"/>
  <c r="H23" i="4"/>
  <c r="S22" i="4"/>
  <c r="R22" i="4"/>
  <c r="Q22" i="4"/>
  <c r="P22" i="4"/>
  <c r="O22" i="4"/>
  <c r="N22" i="4"/>
  <c r="M22" i="4"/>
  <c r="L22" i="4"/>
  <c r="K22" i="4"/>
  <c r="J22" i="4"/>
  <c r="I22" i="4"/>
  <c r="H22" i="4"/>
  <c r="S21" i="4"/>
  <c r="R21" i="4"/>
  <c r="Q21" i="4"/>
  <c r="P21" i="4"/>
  <c r="O21" i="4"/>
  <c r="N21" i="4"/>
  <c r="M21" i="4"/>
  <c r="L21" i="4"/>
  <c r="K21" i="4"/>
  <c r="J21" i="4"/>
  <c r="I21" i="4"/>
  <c r="H21" i="4"/>
  <c r="S20" i="4"/>
  <c r="R20" i="4"/>
  <c r="Q20" i="4"/>
  <c r="P20" i="4"/>
  <c r="O20" i="4"/>
  <c r="N20" i="4"/>
  <c r="M20" i="4"/>
  <c r="L20" i="4"/>
  <c r="K20" i="4"/>
  <c r="J20" i="4"/>
  <c r="I20" i="4"/>
  <c r="H20" i="4"/>
  <c r="S19" i="4"/>
  <c r="R19" i="4"/>
  <c r="Q19" i="4"/>
  <c r="P19" i="4"/>
  <c r="O19" i="4"/>
  <c r="N19" i="4"/>
  <c r="M19" i="4"/>
  <c r="L19" i="4"/>
  <c r="K19" i="4"/>
  <c r="J19" i="4"/>
  <c r="I19" i="4"/>
  <c r="H19" i="4"/>
  <c r="S18" i="4"/>
  <c r="R18" i="4"/>
  <c r="Q18" i="4"/>
  <c r="P18" i="4"/>
  <c r="O18" i="4"/>
  <c r="N18" i="4"/>
  <c r="M18" i="4"/>
  <c r="L18" i="4"/>
  <c r="K18" i="4"/>
  <c r="J18" i="4"/>
  <c r="I18" i="4"/>
  <c r="H18" i="4"/>
  <c r="S17" i="4"/>
  <c r="R17" i="4"/>
  <c r="Q17" i="4"/>
  <c r="P17" i="4"/>
  <c r="O17" i="4"/>
  <c r="N17" i="4"/>
  <c r="M17" i="4"/>
  <c r="L17" i="4"/>
  <c r="K17" i="4"/>
  <c r="J17" i="4"/>
  <c r="I17" i="4"/>
  <c r="H17" i="4"/>
  <c r="S16" i="4"/>
  <c r="R16" i="4"/>
  <c r="Q16" i="4"/>
  <c r="P16" i="4"/>
  <c r="O16" i="4"/>
  <c r="N16" i="4"/>
  <c r="M16" i="4"/>
  <c r="L16" i="4"/>
  <c r="K16" i="4"/>
  <c r="J16" i="4"/>
  <c r="I16" i="4"/>
  <c r="H16" i="4"/>
  <c r="S15" i="4"/>
  <c r="R15" i="4"/>
  <c r="Q15" i="4"/>
  <c r="P15" i="4"/>
  <c r="O15" i="4"/>
  <c r="N15" i="4"/>
  <c r="M15" i="4"/>
  <c r="L15" i="4"/>
  <c r="K15" i="4"/>
  <c r="J15" i="4"/>
  <c r="I15" i="4"/>
  <c r="H15" i="4"/>
  <c r="S14" i="4"/>
  <c r="R14" i="4"/>
  <c r="Q14" i="4"/>
  <c r="P14" i="4"/>
  <c r="O14" i="4"/>
  <c r="N14" i="4"/>
  <c r="M14" i="4"/>
  <c r="L14" i="4"/>
  <c r="K14" i="4"/>
  <c r="J14" i="4"/>
  <c r="I14" i="4"/>
  <c r="H14" i="4"/>
  <c r="S13" i="4"/>
  <c r="R13" i="4"/>
  <c r="Q13" i="4"/>
  <c r="P13" i="4"/>
  <c r="O13" i="4"/>
  <c r="N13" i="4"/>
  <c r="M13" i="4"/>
  <c r="L13" i="4"/>
  <c r="K13" i="4"/>
  <c r="J13" i="4"/>
  <c r="I13" i="4"/>
  <c r="H13" i="4"/>
  <c r="S12" i="4"/>
  <c r="R12" i="4"/>
  <c r="Q12" i="4"/>
  <c r="P12" i="4"/>
  <c r="O12" i="4"/>
  <c r="N12" i="4"/>
  <c r="M12" i="4"/>
  <c r="L12" i="4"/>
  <c r="K12" i="4"/>
  <c r="J12" i="4"/>
  <c r="I12" i="4"/>
  <c r="H12" i="4"/>
  <c r="S11" i="4"/>
  <c r="R11" i="4"/>
  <c r="Q11" i="4"/>
  <c r="P11" i="4"/>
  <c r="O11" i="4"/>
  <c r="N11" i="4"/>
  <c r="M11" i="4"/>
  <c r="L11" i="4"/>
  <c r="K11" i="4"/>
  <c r="J11" i="4"/>
  <c r="I11" i="4"/>
  <c r="H11" i="4"/>
  <c r="S10" i="4"/>
  <c r="R10" i="4"/>
  <c r="Q10" i="4"/>
  <c r="P10" i="4"/>
  <c r="O10" i="4"/>
  <c r="N10" i="4"/>
  <c r="M10" i="4"/>
  <c r="L10" i="4"/>
  <c r="K10" i="4"/>
  <c r="J10" i="4"/>
  <c r="I10" i="4"/>
  <c r="H10" i="4"/>
  <c r="S9" i="4"/>
  <c r="R9" i="4"/>
  <c r="Q9" i="4"/>
  <c r="P9" i="4"/>
  <c r="O9" i="4"/>
  <c r="N9" i="4"/>
  <c r="M9" i="4"/>
  <c r="L9" i="4"/>
  <c r="K9" i="4"/>
  <c r="J9" i="4"/>
  <c r="I9" i="4"/>
  <c r="H9" i="4"/>
  <c r="C1" i="1" l="1"/>
  <c r="G35" i="1" l="1"/>
  <c r="G39" i="1" l="1"/>
  <c r="G40" i="1"/>
  <c r="G41" i="1"/>
  <c r="G42" i="1"/>
  <c r="G43" i="1"/>
  <c r="G38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6" i="1"/>
  <c r="A13" i="1"/>
  <c r="A8" i="1"/>
  <c r="B39" i="4"/>
  <c r="B82" i="4"/>
  <c r="B94" i="4"/>
  <c r="B125" i="4"/>
  <c r="T2" i="4" l="1"/>
  <c r="H39" i="1"/>
  <c r="H40" i="1"/>
  <c r="H41" i="1"/>
  <c r="H42" i="1"/>
  <c r="H43" i="1"/>
  <c r="H38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6" i="1"/>
  <c r="C41" i="4"/>
  <c r="C42" i="4"/>
  <c r="C43" i="4"/>
  <c r="C44" i="4"/>
  <c r="C45" i="4"/>
  <c r="C40" i="4"/>
  <c r="A39" i="1"/>
  <c r="A40" i="1"/>
  <c r="A41" i="1"/>
  <c r="A42" i="1"/>
  <c r="A43" i="1"/>
  <c r="A38" i="1"/>
  <c r="A7" i="1"/>
  <c r="A9" i="1"/>
  <c r="A10" i="1"/>
  <c r="A11" i="1"/>
  <c r="A12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8" i="1"/>
  <c r="C39" i="1"/>
  <c r="C40" i="1"/>
  <c r="C41" i="1"/>
  <c r="C42" i="1"/>
  <c r="C43" i="1"/>
  <c r="C6" i="1"/>
  <c r="G219" i="4" l="1"/>
  <c r="G215" i="4"/>
  <c r="G212" i="4"/>
  <c r="G210" i="4"/>
  <c r="G208" i="4"/>
  <c r="G206" i="4"/>
  <c r="G204" i="4"/>
  <c r="G202" i="4"/>
  <c r="G200" i="4"/>
  <c r="G198" i="4"/>
  <c r="G196" i="4"/>
  <c r="G194" i="4"/>
  <c r="G192" i="4"/>
  <c r="G190" i="4"/>
  <c r="G188" i="4"/>
  <c r="G186" i="4"/>
  <c r="G184" i="4"/>
  <c r="G216" i="4"/>
  <c r="G217" i="4"/>
  <c r="G211" i="4"/>
  <c r="G209" i="4"/>
  <c r="G207" i="4"/>
  <c r="G205" i="4"/>
  <c r="G203" i="4"/>
  <c r="G201" i="4"/>
  <c r="G199" i="4"/>
  <c r="G197" i="4"/>
  <c r="G195" i="4"/>
  <c r="G193" i="4"/>
  <c r="G191" i="4"/>
  <c r="G189" i="4"/>
  <c r="G187" i="4"/>
  <c r="G185" i="4"/>
  <c r="G183" i="4"/>
  <c r="G218" i="4"/>
  <c r="G214" i="4"/>
  <c r="G175" i="4"/>
  <c r="G172" i="4"/>
  <c r="G165" i="4"/>
  <c r="G161" i="4"/>
  <c r="G157" i="4"/>
  <c r="G153" i="4"/>
  <c r="G149" i="4"/>
  <c r="G145" i="4"/>
  <c r="G141" i="4"/>
  <c r="G166" i="4"/>
  <c r="G162" i="4"/>
  <c r="G158" i="4"/>
  <c r="G154" i="4"/>
  <c r="G150" i="4"/>
  <c r="G146" i="4"/>
  <c r="G142" i="4"/>
  <c r="G174" i="4"/>
  <c r="G167" i="4"/>
  <c r="G159" i="4"/>
  <c r="G151" i="4"/>
  <c r="G139" i="4"/>
  <c r="G171" i="4"/>
  <c r="G168" i="4"/>
  <c r="G164" i="4"/>
  <c r="G160" i="4"/>
  <c r="G156" i="4"/>
  <c r="G152" i="4"/>
  <c r="G148" i="4"/>
  <c r="G144" i="4"/>
  <c r="G140" i="4"/>
  <c r="G173" i="4"/>
  <c r="G170" i="4"/>
  <c r="G163" i="4"/>
  <c r="G155" i="4"/>
  <c r="G147" i="4"/>
  <c r="G143" i="4"/>
  <c r="F10" i="4"/>
  <c r="F9" i="4"/>
  <c r="F128" i="4"/>
  <c r="F54" i="4"/>
  <c r="G52" i="4"/>
  <c r="G15" i="4"/>
  <c r="F126" i="4"/>
  <c r="F83" i="4"/>
  <c r="F43" i="4"/>
  <c r="F86" i="4"/>
  <c r="F42" i="4"/>
  <c r="F85" i="4"/>
  <c r="F40" i="4"/>
  <c r="F38" i="4"/>
  <c r="F37" i="4"/>
  <c r="F80" i="4"/>
  <c r="F79" i="4"/>
  <c r="F27" i="4"/>
  <c r="F63" i="4"/>
  <c r="F26" i="4"/>
  <c r="F69" i="4"/>
  <c r="F31" i="4"/>
  <c r="F30" i="4"/>
  <c r="F73" i="4"/>
  <c r="F72" i="4"/>
  <c r="F68" i="4"/>
  <c r="F23" i="4"/>
  <c r="F22" i="4"/>
  <c r="F65" i="4"/>
  <c r="F18" i="4"/>
  <c r="F53" i="4"/>
  <c r="F41" i="4"/>
  <c r="F36" i="4"/>
  <c r="F32" i="4"/>
  <c r="F29" i="4"/>
  <c r="F28" i="4"/>
  <c r="F25" i="4"/>
  <c r="F24" i="4"/>
  <c r="F20" i="4"/>
  <c r="F19" i="4"/>
  <c r="F45" i="4"/>
  <c r="F44" i="4"/>
  <c r="F81" i="4"/>
  <c r="F75" i="4"/>
  <c r="F74" i="4"/>
  <c r="F71" i="4"/>
  <c r="F70" i="4"/>
  <c r="F67" i="4"/>
  <c r="F66" i="4"/>
  <c r="F62" i="4"/>
  <c r="F61" i="4"/>
  <c r="F88" i="4"/>
  <c r="F87" i="4"/>
  <c r="F84" i="4"/>
  <c r="F35" i="4"/>
  <c r="F34" i="4"/>
  <c r="F33" i="4"/>
  <c r="F21" i="4"/>
  <c r="F17" i="4"/>
  <c r="F16" i="4"/>
  <c r="F15" i="4"/>
  <c r="F13" i="4"/>
  <c r="F12" i="4"/>
  <c r="F52" i="4"/>
  <c r="F78" i="4"/>
  <c r="F77" i="4"/>
  <c r="F76" i="4"/>
  <c r="F64" i="4"/>
  <c r="F60" i="4"/>
  <c r="F59" i="4"/>
  <c r="F56" i="4"/>
  <c r="F55" i="4"/>
  <c r="F124" i="4"/>
  <c r="F123" i="4"/>
  <c r="F122" i="4"/>
  <c r="F121" i="4"/>
  <c r="F120" i="4"/>
  <c r="F119" i="4"/>
  <c r="F118" i="4"/>
  <c r="F117" i="4"/>
  <c r="F116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99" i="4"/>
  <c r="F98" i="4"/>
  <c r="F96" i="4"/>
  <c r="F131" i="4"/>
  <c r="F130" i="4"/>
  <c r="F129" i="4"/>
  <c r="F127" i="4"/>
  <c r="F102" i="4"/>
  <c r="F100" i="4"/>
  <c r="F95" i="4"/>
  <c r="G17" i="4"/>
  <c r="G103" i="4"/>
  <c r="G41" i="4"/>
  <c r="G83" i="4"/>
  <c r="G37" i="4"/>
  <c r="G122" i="4"/>
  <c r="G74" i="4"/>
  <c r="G27" i="4"/>
  <c r="G112" i="4"/>
  <c r="G65" i="4"/>
  <c r="G33" i="4"/>
  <c r="G25" i="4"/>
  <c r="G13" i="4"/>
  <c r="G129" i="4"/>
  <c r="G119" i="4"/>
  <c r="G111" i="4"/>
  <c r="G97" i="4"/>
  <c r="G81" i="4"/>
  <c r="G72" i="4"/>
  <c r="G61" i="4"/>
  <c r="G32" i="4"/>
  <c r="G23" i="4"/>
  <c r="G44" i="4"/>
  <c r="G128" i="4"/>
  <c r="G118" i="4"/>
  <c r="G107" i="4"/>
  <c r="G95" i="4"/>
  <c r="G80" i="4"/>
  <c r="G69" i="4"/>
  <c r="G60" i="4"/>
  <c r="G14" i="4"/>
  <c r="G58" i="4"/>
  <c r="G57" i="4"/>
  <c r="G101" i="4"/>
  <c r="G9" i="4"/>
  <c r="G31" i="4"/>
  <c r="G20" i="4"/>
  <c r="G43" i="4"/>
  <c r="G124" i="4"/>
  <c r="G114" i="4"/>
  <c r="G106" i="4"/>
  <c r="G87" i="4"/>
  <c r="G76" i="4"/>
  <c r="G66" i="4"/>
  <c r="G55" i="4"/>
  <c r="G36" i="4"/>
  <c r="G28" i="4"/>
  <c r="G21" i="4"/>
  <c r="G12" i="4"/>
  <c r="G131" i="4"/>
  <c r="G123" i="4"/>
  <c r="G116" i="4"/>
  <c r="G108" i="4"/>
  <c r="G99" i="4"/>
  <c r="G86" i="4"/>
  <c r="G77" i="4"/>
  <c r="G70" i="4"/>
  <c r="G64" i="4"/>
  <c r="G53" i="4"/>
  <c r="G35" i="4"/>
  <c r="G29" i="4"/>
  <c r="G24" i="4"/>
  <c r="G19" i="4"/>
  <c r="G45" i="4"/>
  <c r="G40" i="4"/>
  <c r="G127" i="4"/>
  <c r="G120" i="4"/>
  <c r="G115" i="4"/>
  <c r="G110" i="4"/>
  <c r="G104" i="4"/>
  <c r="G96" i="4"/>
  <c r="G85" i="4"/>
  <c r="G78" i="4"/>
  <c r="G73" i="4"/>
  <c r="G68" i="4"/>
  <c r="G62" i="4"/>
  <c r="G54" i="4"/>
  <c r="G38" i="4"/>
  <c r="G34" i="4"/>
  <c r="G30" i="4"/>
  <c r="G26" i="4"/>
  <c r="G22" i="4"/>
  <c r="G18" i="4"/>
  <c r="G10" i="4"/>
  <c r="G42" i="4"/>
  <c r="G130" i="4"/>
  <c r="G126" i="4"/>
  <c r="G121" i="4"/>
  <c r="G117" i="4"/>
  <c r="G113" i="4"/>
  <c r="G109" i="4"/>
  <c r="G105" i="4"/>
  <c r="G98" i="4"/>
  <c r="G88" i="4"/>
  <c r="G84" i="4"/>
  <c r="G79" i="4"/>
  <c r="G75" i="4"/>
  <c r="G71" i="4"/>
  <c r="G67" i="4"/>
  <c r="G63" i="4"/>
  <c r="G56" i="4"/>
  <c r="F101" i="4"/>
  <c r="F14" i="4"/>
  <c r="G100" i="4"/>
  <c r="F57" i="4"/>
  <c r="F58" i="4"/>
  <c r="G16" i="4"/>
  <c r="G102" i="4"/>
  <c r="G59" i="4"/>
  <c r="F97" i="4"/>
  <c r="F11" i="4"/>
  <c r="G11" i="4"/>
  <c r="Z46" i="1"/>
  <c r="Z47" i="1" s="1"/>
  <c r="I46" i="1"/>
  <c r="I47" i="1" s="1"/>
  <c r="N46" i="1"/>
  <c r="N47" i="1" s="1"/>
  <c r="OX46" i="1"/>
  <c r="OX47" i="1" s="1"/>
  <c r="OP46" i="1"/>
  <c r="OP47" i="1" s="1"/>
  <c r="OI46" i="1"/>
  <c r="OI47" i="1" s="1"/>
  <c r="NY46" i="1"/>
  <c r="NY47" i="1" s="1"/>
  <c r="NM46" i="1"/>
  <c r="NM47" i="1" s="1"/>
  <c r="NC46" i="1"/>
  <c r="NC47" i="1" s="1"/>
  <c r="MS46" i="1"/>
  <c r="MS47" i="1" s="1"/>
  <c r="ME46" i="1"/>
  <c r="ME47" i="1" s="1"/>
  <c r="LR46" i="1"/>
  <c r="LR47" i="1" s="1"/>
  <c r="LE46" i="1"/>
  <c r="LE47" i="1" s="1"/>
  <c r="KO46" i="1"/>
  <c r="KO47" i="1" s="1"/>
  <c r="JZ46" i="1"/>
  <c r="JZ47" i="1" s="1"/>
  <c r="JF46" i="1"/>
  <c r="JF47" i="1" s="1"/>
  <c r="IH46" i="1"/>
  <c r="IH47" i="1" s="1"/>
  <c r="HN46" i="1"/>
  <c r="HN47" i="1" s="1"/>
  <c r="GT46" i="1"/>
  <c r="GT47" i="1" s="1"/>
  <c r="FV46" i="1"/>
  <c r="FV47" i="1" s="1"/>
  <c r="FB46" i="1"/>
  <c r="FB47" i="1" s="1"/>
  <c r="EH46" i="1"/>
  <c r="EH47" i="1" s="1"/>
  <c r="DJ46" i="1"/>
  <c r="DJ47" i="1" s="1"/>
  <c r="CP46" i="1"/>
  <c r="CP47" i="1" s="1"/>
  <c r="BV46" i="1"/>
  <c r="BV47" i="1" s="1"/>
  <c r="AX46" i="1"/>
  <c r="AX47" i="1" s="1"/>
  <c r="AD46" i="1"/>
  <c r="AD47" i="1" s="1"/>
  <c r="J46" i="1"/>
  <c r="J47" i="1" s="1"/>
  <c r="V46" i="1"/>
  <c r="V47" i="1" s="1"/>
  <c r="OU46" i="1"/>
  <c r="OU47" i="1" s="1"/>
  <c r="OO46" i="1"/>
  <c r="OO47" i="1" s="1"/>
  <c r="OG46" i="1"/>
  <c r="OG47" i="1" s="1"/>
  <c r="NU46" i="1"/>
  <c r="NU47" i="1" s="1"/>
  <c r="NK46" i="1"/>
  <c r="NK47" i="1" s="1"/>
  <c r="NA46" i="1"/>
  <c r="NA47" i="1" s="1"/>
  <c r="MO46" i="1"/>
  <c r="MO47" i="1" s="1"/>
  <c r="MC46" i="1"/>
  <c r="MC47" i="1" s="1"/>
  <c r="LO46" i="1"/>
  <c r="LO47" i="1" s="1"/>
  <c r="KY46" i="1"/>
  <c r="KY47" i="1" s="1"/>
  <c r="KL46" i="1"/>
  <c r="KL47" i="1" s="1"/>
  <c r="JV46" i="1"/>
  <c r="JV47" i="1" s="1"/>
  <c r="IX46" i="1"/>
  <c r="IX47" i="1" s="1"/>
  <c r="ID46" i="1"/>
  <c r="ID47" i="1" s="1"/>
  <c r="HJ46" i="1"/>
  <c r="HJ47" i="1" s="1"/>
  <c r="GL46" i="1"/>
  <c r="GL47" i="1" s="1"/>
  <c r="FR46" i="1"/>
  <c r="FR47" i="1" s="1"/>
  <c r="EX46" i="1"/>
  <c r="EX47" i="1" s="1"/>
  <c r="DZ46" i="1"/>
  <c r="DZ47" i="1" s="1"/>
  <c r="DF46" i="1"/>
  <c r="DF47" i="1" s="1"/>
  <c r="CL46" i="1"/>
  <c r="CL47" i="1" s="1"/>
  <c r="BN46" i="1"/>
  <c r="BN47" i="1" s="1"/>
  <c r="AT46" i="1"/>
  <c r="AT47" i="1" s="1"/>
  <c r="OT46" i="1"/>
  <c r="OT47" i="1" s="1"/>
  <c r="OM46" i="1"/>
  <c r="OM47" i="1" s="1"/>
  <c r="OC46" i="1"/>
  <c r="OC47" i="1" s="1"/>
  <c r="NS46" i="1"/>
  <c r="NS47" i="1" s="1"/>
  <c r="NI46" i="1"/>
  <c r="NI47" i="1" s="1"/>
  <c r="MW46" i="1"/>
  <c r="MW47" i="1" s="1"/>
  <c r="MM46" i="1"/>
  <c r="MM47" i="1" s="1"/>
  <c r="LZ46" i="1"/>
  <c r="LZ47" i="1" s="1"/>
  <c r="LJ46" i="1"/>
  <c r="LJ47" i="1" s="1"/>
  <c r="KW46" i="1"/>
  <c r="KW47" i="1" s="1"/>
  <c r="KI46" i="1"/>
  <c r="KI47" i="1" s="1"/>
  <c r="JN46" i="1"/>
  <c r="JN47" i="1" s="1"/>
  <c r="IT46" i="1"/>
  <c r="IT47" i="1" s="1"/>
  <c r="HZ46" i="1"/>
  <c r="HZ47" i="1" s="1"/>
  <c r="HB46" i="1"/>
  <c r="HB47" i="1" s="1"/>
  <c r="GH46" i="1"/>
  <c r="GH47" i="1" s="1"/>
  <c r="FN46" i="1"/>
  <c r="FN47" i="1" s="1"/>
  <c r="EP46" i="1"/>
  <c r="EP47" i="1" s="1"/>
  <c r="DV46" i="1"/>
  <c r="DV47" i="1" s="1"/>
  <c r="DB46" i="1"/>
  <c r="DB47" i="1" s="1"/>
  <c r="CD46" i="1"/>
  <c r="CD47" i="1" s="1"/>
  <c r="BJ46" i="1"/>
  <c r="BJ47" i="1" s="1"/>
  <c r="AP46" i="1"/>
  <c r="AP47" i="1" s="1"/>
  <c r="R46" i="1"/>
  <c r="R47" i="1" s="1"/>
  <c r="OS46" i="1"/>
  <c r="OS47" i="1" s="1"/>
  <c r="OK46" i="1"/>
  <c r="OK47" i="1" s="1"/>
  <c r="OA46" i="1"/>
  <c r="OA47" i="1" s="1"/>
  <c r="NQ46" i="1"/>
  <c r="NQ47" i="1" s="1"/>
  <c r="NE46" i="1"/>
  <c r="NE47" i="1" s="1"/>
  <c r="MU46" i="1"/>
  <c r="MU47" i="1" s="1"/>
  <c r="MK46" i="1"/>
  <c r="MK47" i="1" s="1"/>
  <c r="LU46" i="1"/>
  <c r="LU47" i="1" s="1"/>
  <c r="LG46" i="1"/>
  <c r="LG47" i="1" s="1"/>
  <c r="KT46" i="1"/>
  <c r="KT47" i="1" s="1"/>
  <c r="KD46" i="1"/>
  <c r="KD47" i="1" s="1"/>
  <c r="JJ46" i="1"/>
  <c r="JJ47" i="1" s="1"/>
  <c r="IP46" i="1"/>
  <c r="IP47" i="1" s="1"/>
  <c r="HR46" i="1"/>
  <c r="HR47" i="1" s="1"/>
  <c r="GX46" i="1"/>
  <c r="GX47" i="1" s="1"/>
  <c r="GD46" i="1"/>
  <c r="GD47" i="1" s="1"/>
  <c r="FF46" i="1"/>
  <c r="FF47" i="1" s="1"/>
  <c r="EL46" i="1"/>
  <c r="EL47" i="1" s="1"/>
  <c r="DR46" i="1"/>
  <c r="DR47" i="1" s="1"/>
  <c r="CT46" i="1"/>
  <c r="CT47" i="1" s="1"/>
  <c r="BZ46" i="1"/>
  <c r="BZ47" i="1" s="1"/>
  <c r="BF46" i="1"/>
  <c r="BF47" i="1" s="1"/>
  <c r="AH46" i="1"/>
  <c r="AH47" i="1" s="1"/>
  <c r="OW46" i="1"/>
  <c r="OW47" i="1" s="1"/>
  <c r="OQ46" i="1"/>
  <c r="OQ47" i="1" s="1"/>
  <c r="OL46" i="1"/>
  <c r="OL47" i="1" s="1"/>
  <c r="OE46" i="1"/>
  <c r="OE47" i="1" s="1"/>
  <c r="NW46" i="1"/>
  <c r="NW47" i="1" s="1"/>
  <c r="NO46" i="1"/>
  <c r="NO47" i="1" s="1"/>
  <c r="NG46" i="1"/>
  <c r="NG47" i="1" s="1"/>
  <c r="MY46" i="1"/>
  <c r="MY47" i="1" s="1"/>
  <c r="MQ46" i="1"/>
  <c r="MQ47" i="1" s="1"/>
  <c r="MH46" i="1"/>
  <c r="MH47" i="1" s="1"/>
  <c r="LW46" i="1"/>
  <c r="LW47" i="1" s="1"/>
  <c r="LM46" i="1"/>
  <c r="LM47" i="1" s="1"/>
  <c r="LB46" i="1"/>
  <c r="LB47" i="1" s="1"/>
  <c r="KQ46" i="1"/>
  <c r="KQ47" i="1" s="1"/>
  <c r="KG46" i="1"/>
  <c r="KG47" i="1" s="1"/>
  <c r="JR46" i="1"/>
  <c r="JR47" i="1" s="1"/>
  <c r="JB46" i="1"/>
  <c r="JB47" i="1" s="1"/>
  <c r="IL46" i="1"/>
  <c r="IL47" i="1" s="1"/>
  <c r="HV46" i="1"/>
  <c r="HV47" i="1" s="1"/>
  <c r="HF46" i="1"/>
  <c r="HF47" i="1" s="1"/>
  <c r="GP46" i="1"/>
  <c r="GP47" i="1" s="1"/>
  <c r="FZ46" i="1"/>
  <c r="FZ47" i="1" s="1"/>
  <c r="FJ46" i="1"/>
  <c r="FJ47" i="1" s="1"/>
  <c r="ET46" i="1"/>
  <c r="ET47" i="1" s="1"/>
  <c r="ED46" i="1"/>
  <c r="ED47" i="1" s="1"/>
  <c r="DN46" i="1"/>
  <c r="DN47" i="1" s="1"/>
  <c r="CX46" i="1"/>
  <c r="CX47" i="1" s="1"/>
  <c r="CH46" i="1"/>
  <c r="CH47" i="1" s="1"/>
  <c r="BR46" i="1"/>
  <c r="BR47" i="1" s="1"/>
  <c r="BB46" i="1"/>
  <c r="BB47" i="1" s="1"/>
  <c r="AL46" i="1"/>
  <c r="AL47" i="1" s="1"/>
  <c r="K46" i="1"/>
  <c r="K47" i="1" s="1"/>
  <c r="O46" i="1"/>
  <c r="O47" i="1" s="1"/>
  <c r="S46" i="1"/>
  <c r="S47" i="1" s="1"/>
  <c r="W46" i="1"/>
  <c r="W47" i="1" s="1"/>
  <c r="AA46" i="1"/>
  <c r="AA47" i="1" s="1"/>
  <c r="AE46" i="1"/>
  <c r="AE47" i="1" s="1"/>
  <c r="AI46" i="1"/>
  <c r="AI47" i="1" s="1"/>
  <c r="AM46" i="1"/>
  <c r="AM47" i="1" s="1"/>
  <c r="AQ46" i="1"/>
  <c r="AQ47" i="1" s="1"/>
  <c r="AU46" i="1"/>
  <c r="AU47" i="1" s="1"/>
  <c r="AY46" i="1"/>
  <c r="AY47" i="1" s="1"/>
  <c r="BC46" i="1"/>
  <c r="BC47" i="1" s="1"/>
  <c r="BG46" i="1"/>
  <c r="BG47" i="1" s="1"/>
  <c r="BK46" i="1"/>
  <c r="BK47" i="1" s="1"/>
  <c r="BO46" i="1"/>
  <c r="BO47" i="1" s="1"/>
  <c r="BS46" i="1"/>
  <c r="BS47" i="1" s="1"/>
  <c r="BW46" i="1"/>
  <c r="BW47" i="1" s="1"/>
  <c r="CA46" i="1"/>
  <c r="CA47" i="1" s="1"/>
  <c r="CE46" i="1"/>
  <c r="CE47" i="1" s="1"/>
  <c r="CI46" i="1"/>
  <c r="CI47" i="1" s="1"/>
  <c r="CM46" i="1"/>
  <c r="CM47" i="1" s="1"/>
  <c r="CQ46" i="1"/>
  <c r="CQ47" i="1" s="1"/>
  <c r="CU46" i="1"/>
  <c r="CU47" i="1" s="1"/>
  <c r="CY46" i="1"/>
  <c r="CY47" i="1" s="1"/>
  <c r="DC46" i="1"/>
  <c r="DC47" i="1" s="1"/>
  <c r="DG46" i="1"/>
  <c r="DG47" i="1" s="1"/>
  <c r="DK46" i="1"/>
  <c r="DK47" i="1" s="1"/>
  <c r="DO46" i="1"/>
  <c r="DO47" i="1" s="1"/>
  <c r="DS46" i="1"/>
  <c r="DS47" i="1" s="1"/>
  <c r="DW46" i="1"/>
  <c r="DW47" i="1" s="1"/>
  <c r="EA46" i="1"/>
  <c r="EA47" i="1" s="1"/>
  <c r="EE46" i="1"/>
  <c r="EE47" i="1" s="1"/>
  <c r="EI46" i="1"/>
  <c r="EI47" i="1" s="1"/>
  <c r="EM46" i="1"/>
  <c r="EM47" i="1" s="1"/>
  <c r="EQ46" i="1"/>
  <c r="EQ47" i="1" s="1"/>
  <c r="EU46" i="1"/>
  <c r="EU47" i="1" s="1"/>
  <c r="EY46" i="1"/>
  <c r="EY47" i="1" s="1"/>
  <c r="FC46" i="1"/>
  <c r="FC47" i="1" s="1"/>
  <c r="FG46" i="1"/>
  <c r="FG47" i="1" s="1"/>
  <c r="FK46" i="1"/>
  <c r="FK47" i="1" s="1"/>
  <c r="FO46" i="1"/>
  <c r="FO47" i="1" s="1"/>
  <c r="FS46" i="1"/>
  <c r="FS47" i="1" s="1"/>
  <c r="FW46" i="1"/>
  <c r="FW47" i="1" s="1"/>
  <c r="GA46" i="1"/>
  <c r="GA47" i="1" s="1"/>
  <c r="GE46" i="1"/>
  <c r="GE47" i="1" s="1"/>
  <c r="GI46" i="1"/>
  <c r="GI47" i="1" s="1"/>
  <c r="GM46" i="1"/>
  <c r="GM47" i="1" s="1"/>
  <c r="GQ46" i="1"/>
  <c r="GQ47" i="1" s="1"/>
  <c r="GU46" i="1"/>
  <c r="GU47" i="1" s="1"/>
  <c r="GY46" i="1"/>
  <c r="GY47" i="1" s="1"/>
  <c r="HC46" i="1"/>
  <c r="HC47" i="1" s="1"/>
  <c r="HG46" i="1"/>
  <c r="HG47" i="1" s="1"/>
  <c r="HK46" i="1"/>
  <c r="HK47" i="1" s="1"/>
  <c r="HO46" i="1"/>
  <c r="HO47" i="1" s="1"/>
  <c r="HS46" i="1"/>
  <c r="HS47" i="1" s="1"/>
  <c r="HW46" i="1"/>
  <c r="HW47" i="1" s="1"/>
  <c r="IA46" i="1"/>
  <c r="IA47" i="1" s="1"/>
  <c r="IE46" i="1"/>
  <c r="IE47" i="1" s="1"/>
  <c r="II46" i="1"/>
  <c r="II47" i="1" s="1"/>
  <c r="IM46" i="1"/>
  <c r="IM47" i="1" s="1"/>
  <c r="IQ46" i="1"/>
  <c r="IQ47" i="1" s="1"/>
  <c r="IU46" i="1"/>
  <c r="IU47" i="1" s="1"/>
  <c r="IY46" i="1"/>
  <c r="IY47" i="1" s="1"/>
  <c r="JC46" i="1"/>
  <c r="JC47" i="1" s="1"/>
  <c r="JG46" i="1"/>
  <c r="JG47" i="1" s="1"/>
  <c r="JK46" i="1"/>
  <c r="JK47" i="1" s="1"/>
  <c r="JO46" i="1"/>
  <c r="JO47" i="1" s="1"/>
  <c r="JS46" i="1"/>
  <c r="JS47" i="1" s="1"/>
  <c r="JW46" i="1"/>
  <c r="JW47" i="1" s="1"/>
  <c r="KA46" i="1"/>
  <c r="KA47" i="1" s="1"/>
  <c r="L46" i="1"/>
  <c r="L47" i="1" s="1"/>
  <c r="P46" i="1"/>
  <c r="P47" i="1" s="1"/>
  <c r="T46" i="1"/>
  <c r="T47" i="1" s="1"/>
  <c r="X46" i="1"/>
  <c r="X47" i="1" s="1"/>
  <c r="AB46" i="1"/>
  <c r="AB47" i="1" s="1"/>
  <c r="AF46" i="1"/>
  <c r="AF47" i="1" s="1"/>
  <c r="AJ46" i="1"/>
  <c r="AJ47" i="1" s="1"/>
  <c r="AN46" i="1"/>
  <c r="AN47" i="1" s="1"/>
  <c r="AR46" i="1"/>
  <c r="AR47" i="1" s="1"/>
  <c r="AV46" i="1"/>
  <c r="AV47" i="1" s="1"/>
  <c r="AZ46" i="1"/>
  <c r="AZ47" i="1" s="1"/>
  <c r="BD46" i="1"/>
  <c r="BD47" i="1" s="1"/>
  <c r="BH46" i="1"/>
  <c r="BH47" i="1" s="1"/>
  <c r="BL46" i="1"/>
  <c r="BL47" i="1" s="1"/>
  <c r="BP46" i="1"/>
  <c r="BP47" i="1" s="1"/>
  <c r="BT46" i="1"/>
  <c r="BT47" i="1" s="1"/>
  <c r="BX46" i="1"/>
  <c r="BX47" i="1" s="1"/>
  <c r="CB46" i="1"/>
  <c r="CB47" i="1" s="1"/>
  <c r="CF46" i="1"/>
  <c r="CF47" i="1" s="1"/>
  <c r="CJ46" i="1"/>
  <c r="CJ47" i="1" s="1"/>
  <c r="CN46" i="1"/>
  <c r="CN47" i="1" s="1"/>
  <c r="CR46" i="1"/>
  <c r="CR47" i="1" s="1"/>
  <c r="CV46" i="1"/>
  <c r="CV47" i="1" s="1"/>
  <c r="CZ46" i="1"/>
  <c r="CZ47" i="1" s="1"/>
  <c r="DD46" i="1"/>
  <c r="DD47" i="1" s="1"/>
  <c r="DH46" i="1"/>
  <c r="DH47" i="1" s="1"/>
  <c r="DL46" i="1"/>
  <c r="DL47" i="1" s="1"/>
  <c r="DP46" i="1"/>
  <c r="DP47" i="1" s="1"/>
  <c r="DT46" i="1"/>
  <c r="DT47" i="1" s="1"/>
  <c r="DX46" i="1"/>
  <c r="DX47" i="1" s="1"/>
  <c r="EB46" i="1"/>
  <c r="EB47" i="1" s="1"/>
  <c r="EF46" i="1"/>
  <c r="EF47" i="1" s="1"/>
  <c r="EJ46" i="1"/>
  <c r="EJ47" i="1" s="1"/>
  <c r="EN46" i="1"/>
  <c r="EN47" i="1" s="1"/>
  <c r="ER46" i="1"/>
  <c r="ER47" i="1" s="1"/>
  <c r="EV46" i="1"/>
  <c r="EV47" i="1" s="1"/>
  <c r="EZ46" i="1"/>
  <c r="EZ47" i="1" s="1"/>
  <c r="FD46" i="1"/>
  <c r="FD47" i="1" s="1"/>
  <c r="FH46" i="1"/>
  <c r="FH47" i="1" s="1"/>
  <c r="FL46" i="1"/>
  <c r="FL47" i="1" s="1"/>
  <c r="FP46" i="1"/>
  <c r="FP47" i="1" s="1"/>
  <c r="FT46" i="1"/>
  <c r="FT47" i="1" s="1"/>
  <c r="FX46" i="1"/>
  <c r="FX47" i="1" s="1"/>
  <c r="GB46" i="1"/>
  <c r="GB47" i="1" s="1"/>
  <c r="GF46" i="1"/>
  <c r="GF47" i="1" s="1"/>
  <c r="GJ46" i="1"/>
  <c r="GJ47" i="1" s="1"/>
  <c r="GN46" i="1"/>
  <c r="GN47" i="1" s="1"/>
  <c r="GR46" i="1"/>
  <c r="GR47" i="1" s="1"/>
  <c r="GV46" i="1"/>
  <c r="GV47" i="1" s="1"/>
  <c r="GZ46" i="1"/>
  <c r="GZ47" i="1" s="1"/>
  <c r="HD46" i="1"/>
  <c r="HD47" i="1" s="1"/>
  <c r="HH46" i="1"/>
  <c r="HH47" i="1" s="1"/>
  <c r="HL46" i="1"/>
  <c r="HL47" i="1" s="1"/>
  <c r="HP46" i="1"/>
  <c r="HP47" i="1" s="1"/>
  <c r="HT46" i="1"/>
  <c r="HT47" i="1" s="1"/>
  <c r="HX46" i="1"/>
  <c r="HX47" i="1" s="1"/>
  <c r="IB46" i="1"/>
  <c r="IB47" i="1" s="1"/>
  <c r="IF46" i="1"/>
  <c r="IF47" i="1" s="1"/>
  <c r="IJ46" i="1"/>
  <c r="IJ47" i="1" s="1"/>
  <c r="IN46" i="1"/>
  <c r="IN47" i="1" s="1"/>
  <c r="IR46" i="1"/>
  <c r="IR47" i="1" s="1"/>
  <c r="IV46" i="1"/>
  <c r="IV47" i="1" s="1"/>
  <c r="IZ46" i="1"/>
  <c r="IZ47" i="1" s="1"/>
  <c r="JD46" i="1"/>
  <c r="JD47" i="1" s="1"/>
  <c r="JH46" i="1"/>
  <c r="JH47" i="1" s="1"/>
  <c r="JL46" i="1"/>
  <c r="JL47" i="1" s="1"/>
  <c r="JP46" i="1"/>
  <c r="JP47" i="1" s="1"/>
  <c r="JT46" i="1"/>
  <c r="JT47" i="1" s="1"/>
  <c r="JX46" i="1"/>
  <c r="JX47" i="1" s="1"/>
  <c r="KB46" i="1"/>
  <c r="KB47" i="1" s="1"/>
  <c r="KF46" i="1"/>
  <c r="KF47" i="1" s="1"/>
  <c r="KJ46" i="1"/>
  <c r="KJ47" i="1" s="1"/>
  <c r="KN46" i="1"/>
  <c r="KN47" i="1" s="1"/>
  <c r="KR46" i="1"/>
  <c r="KR47" i="1" s="1"/>
  <c r="KV46" i="1"/>
  <c r="KV47" i="1" s="1"/>
  <c r="KZ46" i="1"/>
  <c r="KZ47" i="1" s="1"/>
  <c r="LD46" i="1"/>
  <c r="LD47" i="1" s="1"/>
  <c r="LH46" i="1"/>
  <c r="LH47" i="1" s="1"/>
  <c r="LL46" i="1"/>
  <c r="LL47" i="1" s="1"/>
  <c r="LP46" i="1"/>
  <c r="LP47" i="1" s="1"/>
  <c r="LT46" i="1"/>
  <c r="LT47" i="1" s="1"/>
  <c r="LX46" i="1"/>
  <c r="LX47" i="1" s="1"/>
  <c r="MB46" i="1"/>
  <c r="MB47" i="1" s="1"/>
  <c r="MF46" i="1"/>
  <c r="MF47" i="1" s="1"/>
  <c r="MJ46" i="1"/>
  <c r="MJ47" i="1" s="1"/>
  <c r="OV46" i="1"/>
  <c r="OV47" i="1" s="1"/>
  <c r="OR46" i="1"/>
  <c r="OR47" i="1" s="1"/>
  <c r="ON46" i="1"/>
  <c r="ON47" i="1" s="1"/>
  <c r="OJ46" i="1"/>
  <c r="OJ47" i="1" s="1"/>
  <c r="OF46" i="1"/>
  <c r="OF47" i="1" s="1"/>
  <c r="OB46" i="1"/>
  <c r="OB47" i="1" s="1"/>
  <c r="NX46" i="1"/>
  <c r="NX47" i="1" s="1"/>
  <c r="NT46" i="1"/>
  <c r="NT47" i="1" s="1"/>
  <c r="NP46" i="1"/>
  <c r="NP47" i="1" s="1"/>
  <c r="NL46" i="1"/>
  <c r="NL47" i="1" s="1"/>
  <c r="NH46" i="1"/>
  <c r="NH47" i="1" s="1"/>
  <c r="ND46" i="1"/>
  <c r="ND47" i="1" s="1"/>
  <c r="MZ46" i="1"/>
  <c r="MZ47" i="1" s="1"/>
  <c r="MV46" i="1"/>
  <c r="MV47" i="1" s="1"/>
  <c r="MR46" i="1"/>
  <c r="MR47" i="1" s="1"/>
  <c r="MN46" i="1"/>
  <c r="MN47" i="1" s="1"/>
  <c r="MI46" i="1"/>
  <c r="MI47" i="1" s="1"/>
  <c r="MD46" i="1"/>
  <c r="MD47" i="1" s="1"/>
  <c r="LY46" i="1"/>
  <c r="LY47" i="1" s="1"/>
  <c r="LS46" i="1"/>
  <c r="LS47" i="1" s="1"/>
  <c r="LN46" i="1"/>
  <c r="LN47" i="1" s="1"/>
  <c r="LI46" i="1"/>
  <c r="LI47" i="1" s="1"/>
  <c r="LC46" i="1"/>
  <c r="LC47" i="1" s="1"/>
  <c r="KX46" i="1"/>
  <c r="KX47" i="1" s="1"/>
  <c r="KS46" i="1"/>
  <c r="KS47" i="1" s="1"/>
  <c r="KM46" i="1"/>
  <c r="KM47" i="1" s="1"/>
  <c r="KH46" i="1"/>
  <c r="KH47" i="1" s="1"/>
  <c r="KC46" i="1"/>
  <c r="KC47" i="1" s="1"/>
  <c r="JU46" i="1"/>
  <c r="JU47" i="1" s="1"/>
  <c r="JM46" i="1"/>
  <c r="JM47" i="1" s="1"/>
  <c r="JE46" i="1"/>
  <c r="JE47" i="1" s="1"/>
  <c r="IW46" i="1"/>
  <c r="IW47" i="1" s="1"/>
  <c r="IO46" i="1"/>
  <c r="IO47" i="1" s="1"/>
  <c r="IG46" i="1"/>
  <c r="IG47" i="1" s="1"/>
  <c r="HY46" i="1"/>
  <c r="HY47" i="1" s="1"/>
  <c r="HQ46" i="1"/>
  <c r="HQ47" i="1" s="1"/>
  <c r="HI46" i="1"/>
  <c r="HI47" i="1" s="1"/>
  <c r="HA46" i="1"/>
  <c r="HA47" i="1" s="1"/>
  <c r="GS46" i="1"/>
  <c r="GS47" i="1" s="1"/>
  <c r="GK46" i="1"/>
  <c r="GK47" i="1" s="1"/>
  <c r="GC46" i="1"/>
  <c r="GC47" i="1" s="1"/>
  <c r="FU46" i="1"/>
  <c r="FU47" i="1" s="1"/>
  <c r="FM46" i="1"/>
  <c r="FM47" i="1" s="1"/>
  <c r="FE46" i="1"/>
  <c r="FE47" i="1" s="1"/>
  <c r="EW46" i="1"/>
  <c r="EW47" i="1" s="1"/>
  <c r="EO46" i="1"/>
  <c r="EO47" i="1" s="1"/>
  <c r="EG46" i="1"/>
  <c r="EG47" i="1" s="1"/>
  <c r="DY46" i="1"/>
  <c r="DY47" i="1" s="1"/>
  <c r="DQ46" i="1"/>
  <c r="DQ47" i="1" s="1"/>
  <c r="DI46" i="1"/>
  <c r="DI47" i="1" s="1"/>
  <c r="DA46" i="1"/>
  <c r="DA47" i="1" s="1"/>
  <c r="CS46" i="1"/>
  <c r="CS47" i="1" s="1"/>
  <c r="CK46" i="1"/>
  <c r="CK47" i="1" s="1"/>
  <c r="CC46" i="1"/>
  <c r="CC47" i="1" s="1"/>
  <c r="BU46" i="1"/>
  <c r="BU47" i="1" s="1"/>
  <c r="BM46" i="1"/>
  <c r="BM47" i="1" s="1"/>
  <c r="BE46" i="1"/>
  <c r="BE47" i="1" s="1"/>
  <c r="AW46" i="1"/>
  <c r="AW47" i="1" s="1"/>
  <c r="AO46" i="1"/>
  <c r="AO47" i="1" s="1"/>
  <c r="AG46" i="1"/>
  <c r="AG47" i="1" s="1"/>
  <c r="Y46" i="1"/>
  <c r="Y47" i="1" s="1"/>
  <c r="Q46" i="1"/>
  <c r="Q47" i="1" s="1"/>
  <c r="OH46" i="1"/>
  <c r="OH47" i="1" s="1"/>
  <c r="OD46" i="1"/>
  <c r="OD47" i="1" s="1"/>
  <c r="NZ46" i="1"/>
  <c r="NZ47" i="1" s="1"/>
  <c r="NV46" i="1"/>
  <c r="NV47" i="1" s="1"/>
  <c r="NR46" i="1"/>
  <c r="NR47" i="1" s="1"/>
  <c r="NN46" i="1"/>
  <c r="NN47" i="1" s="1"/>
  <c r="NJ46" i="1"/>
  <c r="NJ47" i="1" s="1"/>
  <c r="NF46" i="1"/>
  <c r="NF47" i="1" s="1"/>
  <c r="NB46" i="1"/>
  <c r="NB47" i="1" s="1"/>
  <c r="MX46" i="1"/>
  <c r="MX47" i="1" s="1"/>
  <c r="MT46" i="1"/>
  <c r="MT47" i="1" s="1"/>
  <c r="MP46" i="1"/>
  <c r="MP47" i="1" s="1"/>
  <c r="ML46" i="1"/>
  <c r="ML47" i="1" s="1"/>
  <c r="MG46" i="1"/>
  <c r="MG47" i="1" s="1"/>
  <c r="MA46" i="1"/>
  <c r="MA47" i="1" s="1"/>
  <c r="LV46" i="1"/>
  <c r="LV47" i="1" s="1"/>
  <c r="LQ46" i="1"/>
  <c r="LQ47" i="1" s="1"/>
  <c r="LK46" i="1"/>
  <c r="LK47" i="1" s="1"/>
  <c r="LF46" i="1"/>
  <c r="LF47" i="1" s="1"/>
  <c r="LA46" i="1"/>
  <c r="LA47" i="1" s="1"/>
  <c r="KU46" i="1"/>
  <c r="KU47" i="1" s="1"/>
  <c r="KP46" i="1"/>
  <c r="KP47" i="1" s="1"/>
  <c r="KK46" i="1"/>
  <c r="KK47" i="1" s="1"/>
  <c r="KE46" i="1"/>
  <c r="KE47" i="1" s="1"/>
  <c r="JY46" i="1"/>
  <c r="JY47" i="1" s="1"/>
  <c r="JQ46" i="1"/>
  <c r="JQ47" i="1" s="1"/>
  <c r="JI46" i="1"/>
  <c r="JI47" i="1" s="1"/>
  <c r="JA46" i="1"/>
  <c r="JA47" i="1" s="1"/>
  <c r="IS46" i="1"/>
  <c r="IS47" i="1" s="1"/>
  <c r="IK46" i="1"/>
  <c r="IK47" i="1" s="1"/>
  <c r="IC46" i="1"/>
  <c r="IC47" i="1" s="1"/>
  <c r="HU46" i="1"/>
  <c r="HU47" i="1" s="1"/>
  <c r="HM46" i="1"/>
  <c r="HM47" i="1" s="1"/>
  <c r="HE46" i="1"/>
  <c r="HE47" i="1" s="1"/>
  <c r="GW46" i="1"/>
  <c r="GW47" i="1" s="1"/>
  <c r="GO46" i="1"/>
  <c r="GO47" i="1" s="1"/>
  <c r="GG46" i="1"/>
  <c r="GG47" i="1" s="1"/>
  <c r="FY46" i="1"/>
  <c r="FY47" i="1" s="1"/>
  <c r="FQ46" i="1"/>
  <c r="FQ47" i="1" s="1"/>
  <c r="FI46" i="1"/>
  <c r="FI47" i="1" s="1"/>
  <c r="FA46" i="1"/>
  <c r="FA47" i="1" s="1"/>
  <c r="ES46" i="1"/>
  <c r="ES47" i="1" s="1"/>
  <c r="EK46" i="1"/>
  <c r="EK47" i="1" s="1"/>
  <c r="EC46" i="1"/>
  <c r="EC47" i="1" s="1"/>
  <c r="DU46" i="1"/>
  <c r="DU47" i="1" s="1"/>
  <c r="DM46" i="1"/>
  <c r="DM47" i="1" s="1"/>
  <c r="DE46" i="1"/>
  <c r="DE47" i="1" s="1"/>
  <c r="CW46" i="1"/>
  <c r="CW47" i="1" s="1"/>
  <c r="CO46" i="1"/>
  <c r="CO47" i="1" s="1"/>
  <c r="CG46" i="1"/>
  <c r="CG47" i="1" s="1"/>
  <c r="BY46" i="1"/>
  <c r="BY47" i="1" s="1"/>
  <c r="BQ46" i="1"/>
  <c r="BQ47" i="1" s="1"/>
  <c r="BI46" i="1"/>
  <c r="BI47" i="1" s="1"/>
  <c r="BA46" i="1"/>
  <c r="BA47" i="1" s="1"/>
  <c r="AS46" i="1"/>
  <c r="AS47" i="1" s="1"/>
  <c r="AK46" i="1"/>
  <c r="AK47" i="1" s="1"/>
  <c r="AC46" i="1"/>
  <c r="AC47" i="1" s="1"/>
  <c r="U46" i="1"/>
  <c r="U47" i="1" s="1"/>
  <c r="M46" i="1"/>
  <c r="M47" i="1" s="1"/>
  <c r="D41" i="4"/>
  <c r="E41" i="4" s="1"/>
  <c r="D42" i="4"/>
  <c r="D85" i="4" s="1"/>
  <c r="D128" i="4" s="1"/>
  <c r="D43" i="4"/>
  <c r="D86" i="4" s="1"/>
  <c r="D129" i="4" s="1"/>
  <c r="D44" i="4"/>
  <c r="D87" i="4" s="1"/>
  <c r="E87" i="4" s="1"/>
  <c r="D45" i="4"/>
  <c r="E45" i="4" s="1"/>
  <c r="D40" i="4"/>
  <c r="D83" i="4" s="1"/>
  <c r="E83" i="4" s="1"/>
  <c r="D10" i="4"/>
  <c r="D53" i="4" s="1"/>
  <c r="E53" i="4" s="1"/>
  <c r="D11" i="4"/>
  <c r="E11" i="4" s="1"/>
  <c r="D12" i="4"/>
  <c r="D55" i="4" s="1"/>
  <c r="D98" i="4" s="1"/>
  <c r="D13" i="4"/>
  <c r="D56" i="4" s="1"/>
  <c r="E56" i="4" s="1"/>
  <c r="D14" i="4"/>
  <c r="E14" i="4" s="1"/>
  <c r="D15" i="4"/>
  <c r="D58" i="4" s="1"/>
  <c r="E58" i="4" s="1"/>
  <c r="D16" i="4"/>
  <c r="D59" i="4" s="1"/>
  <c r="D102" i="4" s="1"/>
  <c r="D17" i="4"/>
  <c r="D60" i="4" s="1"/>
  <c r="E60" i="4" s="1"/>
  <c r="D18" i="4"/>
  <c r="D61" i="4" s="1"/>
  <c r="E61" i="4" s="1"/>
  <c r="D19" i="4"/>
  <c r="D62" i="4" s="1"/>
  <c r="E62" i="4" s="1"/>
  <c r="D20" i="4"/>
  <c r="D63" i="4" s="1"/>
  <c r="D106" i="4" s="1"/>
  <c r="D21" i="4"/>
  <c r="D64" i="4" s="1"/>
  <c r="E64" i="4" s="1"/>
  <c r="D22" i="4"/>
  <c r="D65" i="4" s="1"/>
  <c r="E65" i="4" s="1"/>
  <c r="D23" i="4"/>
  <c r="E23" i="4" s="1"/>
  <c r="D24" i="4"/>
  <c r="D67" i="4" s="1"/>
  <c r="D110" i="4" s="1"/>
  <c r="D25" i="4"/>
  <c r="D68" i="4" s="1"/>
  <c r="E68" i="4" s="1"/>
  <c r="D26" i="4"/>
  <c r="E26" i="4" s="1"/>
  <c r="D27" i="4"/>
  <c r="E27" i="4" s="1"/>
  <c r="D28" i="4"/>
  <c r="D71" i="4" s="1"/>
  <c r="D114" i="4" s="1"/>
  <c r="D29" i="4"/>
  <c r="D72" i="4" s="1"/>
  <c r="E72" i="4" s="1"/>
  <c r="D30" i="4"/>
  <c r="D73" i="4" s="1"/>
  <c r="E73" i="4" s="1"/>
  <c r="D31" i="4"/>
  <c r="D74" i="4" s="1"/>
  <c r="E74" i="4" s="1"/>
  <c r="D32" i="4"/>
  <c r="D75" i="4" s="1"/>
  <c r="D118" i="4" s="1"/>
  <c r="D33" i="4"/>
  <c r="D76" i="4" s="1"/>
  <c r="E76" i="4" s="1"/>
  <c r="D34" i="4"/>
  <c r="E34" i="4" s="1"/>
  <c r="D35" i="4"/>
  <c r="D78" i="4" s="1"/>
  <c r="E78" i="4" s="1"/>
  <c r="D36" i="4"/>
  <c r="D79" i="4" s="1"/>
  <c r="D122" i="4" s="1"/>
  <c r="D37" i="4"/>
  <c r="D80" i="4" s="1"/>
  <c r="E80" i="4" s="1"/>
  <c r="D38" i="4"/>
  <c r="D81" i="4" s="1"/>
  <c r="E81" i="4" s="1"/>
  <c r="D9" i="4"/>
  <c r="E9" i="4" s="1"/>
  <c r="B9" i="4" s="1"/>
  <c r="A41" i="4"/>
  <c r="A84" i="4" s="1"/>
  <c r="A170" i="4" s="1"/>
  <c r="A42" i="4"/>
  <c r="A128" i="4" s="1"/>
  <c r="A214" i="4" s="1"/>
  <c r="A43" i="4"/>
  <c r="A86" i="4" s="1"/>
  <c r="A172" i="4" s="1"/>
  <c r="A44" i="4"/>
  <c r="A130" i="4" s="1"/>
  <c r="A216" i="4" s="1"/>
  <c r="A45" i="4"/>
  <c r="A88" i="4" s="1"/>
  <c r="A174" i="4" s="1"/>
  <c r="A40" i="4"/>
  <c r="A126" i="4" s="1"/>
  <c r="A212" i="4" s="1"/>
  <c r="A10" i="4"/>
  <c r="A53" i="4" s="1"/>
  <c r="A139" i="4" s="1"/>
  <c r="A11" i="4"/>
  <c r="A54" i="4" s="1"/>
  <c r="A140" i="4" s="1"/>
  <c r="A12" i="4"/>
  <c r="A55" i="4" s="1"/>
  <c r="A141" i="4" s="1"/>
  <c r="A13" i="4"/>
  <c r="A56" i="4" s="1"/>
  <c r="A142" i="4" s="1"/>
  <c r="A14" i="4"/>
  <c r="A57" i="4" s="1"/>
  <c r="A143" i="4" s="1"/>
  <c r="A15" i="4"/>
  <c r="A58" i="4" s="1"/>
  <c r="A144" i="4" s="1"/>
  <c r="A16" i="4"/>
  <c r="A102" i="4" s="1"/>
  <c r="A188" i="4" s="1"/>
  <c r="A17" i="4"/>
  <c r="A60" i="4" s="1"/>
  <c r="A146" i="4" s="1"/>
  <c r="A18" i="4"/>
  <c r="A61" i="4" s="1"/>
  <c r="A147" i="4" s="1"/>
  <c r="A19" i="4"/>
  <c r="A62" i="4" s="1"/>
  <c r="A148" i="4" s="1"/>
  <c r="A20" i="4"/>
  <c r="A63" i="4" s="1"/>
  <c r="A149" i="4" s="1"/>
  <c r="A21" i="4"/>
  <c r="A64" i="4" s="1"/>
  <c r="A150" i="4" s="1"/>
  <c r="A22" i="4"/>
  <c r="A65" i="4" s="1"/>
  <c r="A151" i="4" s="1"/>
  <c r="A23" i="4"/>
  <c r="A66" i="4" s="1"/>
  <c r="A152" i="4" s="1"/>
  <c r="A24" i="4"/>
  <c r="A110" i="4" s="1"/>
  <c r="A196" i="4" s="1"/>
  <c r="A25" i="4"/>
  <c r="A68" i="4" s="1"/>
  <c r="A154" i="4" s="1"/>
  <c r="A26" i="4"/>
  <c r="A69" i="4" s="1"/>
  <c r="A155" i="4" s="1"/>
  <c r="A27" i="4"/>
  <c r="A70" i="4" s="1"/>
  <c r="A156" i="4" s="1"/>
  <c r="A28" i="4"/>
  <c r="A71" i="4" s="1"/>
  <c r="A157" i="4" s="1"/>
  <c r="A29" i="4"/>
  <c r="A72" i="4" s="1"/>
  <c r="A158" i="4" s="1"/>
  <c r="A30" i="4"/>
  <c r="A73" i="4" s="1"/>
  <c r="A159" i="4" s="1"/>
  <c r="A31" i="4"/>
  <c r="A74" i="4" s="1"/>
  <c r="A160" i="4" s="1"/>
  <c r="A32" i="4"/>
  <c r="A75" i="4" s="1"/>
  <c r="A161" i="4" s="1"/>
  <c r="A33" i="4"/>
  <c r="A119" i="4" s="1"/>
  <c r="A205" i="4" s="1"/>
  <c r="A34" i="4"/>
  <c r="A77" i="4" s="1"/>
  <c r="A163" i="4" s="1"/>
  <c r="A35" i="4"/>
  <c r="A78" i="4" s="1"/>
  <c r="A164" i="4" s="1"/>
  <c r="A36" i="4"/>
  <c r="A79" i="4" s="1"/>
  <c r="A165" i="4" s="1"/>
  <c r="A37" i="4"/>
  <c r="A80" i="4" s="1"/>
  <c r="A166" i="4" s="1"/>
  <c r="A38" i="4"/>
  <c r="A81" i="4" s="1"/>
  <c r="A167" i="4" s="1"/>
  <c r="A9" i="4"/>
  <c r="A52" i="4" s="1"/>
  <c r="A125" i="4"/>
  <c r="I51" i="4"/>
  <c r="I94" i="4" s="1"/>
  <c r="J51" i="4"/>
  <c r="J94" i="4" s="1"/>
  <c r="K51" i="4"/>
  <c r="K94" i="4" s="1"/>
  <c r="L51" i="4"/>
  <c r="L94" i="4" s="1"/>
  <c r="M51" i="4"/>
  <c r="M94" i="4" s="1"/>
  <c r="N51" i="4"/>
  <c r="N94" i="4" s="1"/>
  <c r="O51" i="4"/>
  <c r="O94" i="4" s="1"/>
  <c r="P51" i="4"/>
  <c r="P94" i="4" s="1"/>
  <c r="Q51" i="4"/>
  <c r="Q94" i="4" s="1"/>
  <c r="R51" i="4"/>
  <c r="R94" i="4" s="1"/>
  <c r="S51" i="4"/>
  <c r="S94" i="4" s="1"/>
  <c r="H51" i="4"/>
  <c r="H94" i="4" s="1"/>
  <c r="E131" i="4"/>
  <c r="C83" i="4"/>
  <c r="C126" i="4" s="1"/>
  <c r="C170" i="4" s="1"/>
  <c r="C214" i="4" s="1"/>
  <c r="C84" i="4"/>
  <c r="C127" i="4" s="1"/>
  <c r="C171" i="4" s="1"/>
  <c r="C215" i="4" s="1"/>
  <c r="C85" i="4"/>
  <c r="C128" i="4" s="1"/>
  <c r="C172" i="4" s="1"/>
  <c r="C216" i="4" s="1"/>
  <c r="C86" i="4"/>
  <c r="C129" i="4" s="1"/>
  <c r="C173" i="4" s="1"/>
  <c r="C217" i="4" s="1"/>
  <c r="C87" i="4"/>
  <c r="C130" i="4" s="1"/>
  <c r="C174" i="4" s="1"/>
  <c r="C218" i="4" s="1"/>
  <c r="C88" i="4"/>
  <c r="C131" i="4" s="1"/>
  <c r="C175" i="4" s="1"/>
  <c r="C219" i="4" s="1"/>
  <c r="C10" i="4"/>
  <c r="C53" i="4" s="1"/>
  <c r="C96" i="4" s="1"/>
  <c r="C140" i="4" s="1"/>
  <c r="C184" i="4" s="1"/>
  <c r="C11" i="4"/>
  <c r="C54" i="4" s="1"/>
  <c r="C97" i="4" s="1"/>
  <c r="C141" i="4" s="1"/>
  <c r="C185" i="4" s="1"/>
  <c r="C12" i="4"/>
  <c r="C55" i="4" s="1"/>
  <c r="C98" i="4" s="1"/>
  <c r="C142" i="4" s="1"/>
  <c r="C186" i="4" s="1"/>
  <c r="C13" i="4"/>
  <c r="C56" i="4" s="1"/>
  <c r="C99" i="4" s="1"/>
  <c r="C143" i="4" s="1"/>
  <c r="C187" i="4" s="1"/>
  <c r="C14" i="4"/>
  <c r="C57" i="4" s="1"/>
  <c r="C100" i="4" s="1"/>
  <c r="C144" i="4" s="1"/>
  <c r="C188" i="4" s="1"/>
  <c r="C15" i="4"/>
  <c r="C58" i="4" s="1"/>
  <c r="C101" i="4" s="1"/>
  <c r="C145" i="4" s="1"/>
  <c r="C189" i="4" s="1"/>
  <c r="C16" i="4"/>
  <c r="C59" i="4" s="1"/>
  <c r="C102" i="4" s="1"/>
  <c r="C146" i="4" s="1"/>
  <c r="C190" i="4" s="1"/>
  <c r="C17" i="4"/>
  <c r="C60" i="4" s="1"/>
  <c r="C103" i="4" s="1"/>
  <c r="C147" i="4" s="1"/>
  <c r="C191" i="4" s="1"/>
  <c r="C18" i="4"/>
  <c r="C61" i="4" s="1"/>
  <c r="C104" i="4" s="1"/>
  <c r="C148" i="4" s="1"/>
  <c r="C192" i="4" s="1"/>
  <c r="C19" i="4"/>
  <c r="C62" i="4" s="1"/>
  <c r="C105" i="4" s="1"/>
  <c r="C149" i="4" s="1"/>
  <c r="C193" i="4" s="1"/>
  <c r="C20" i="4"/>
  <c r="C63" i="4" s="1"/>
  <c r="C106" i="4" s="1"/>
  <c r="C150" i="4" s="1"/>
  <c r="C194" i="4" s="1"/>
  <c r="C21" i="4"/>
  <c r="C64" i="4" s="1"/>
  <c r="C107" i="4" s="1"/>
  <c r="C151" i="4" s="1"/>
  <c r="C195" i="4" s="1"/>
  <c r="C22" i="4"/>
  <c r="C65" i="4" s="1"/>
  <c r="C108" i="4" s="1"/>
  <c r="C152" i="4" s="1"/>
  <c r="C196" i="4" s="1"/>
  <c r="C23" i="4"/>
  <c r="C66" i="4" s="1"/>
  <c r="C109" i="4" s="1"/>
  <c r="C153" i="4" s="1"/>
  <c r="C197" i="4" s="1"/>
  <c r="C24" i="4"/>
  <c r="C67" i="4" s="1"/>
  <c r="C110" i="4" s="1"/>
  <c r="C154" i="4" s="1"/>
  <c r="C198" i="4" s="1"/>
  <c r="C25" i="4"/>
  <c r="C68" i="4" s="1"/>
  <c r="C111" i="4" s="1"/>
  <c r="C155" i="4" s="1"/>
  <c r="C199" i="4" s="1"/>
  <c r="C26" i="4"/>
  <c r="C69" i="4" s="1"/>
  <c r="C112" i="4" s="1"/>
  <c r="C156" i="4" s="1"/>
  <c r="C200" i="4" s="1"/>
  <c r="C27" i="4"/>
  <c r="C70" i="4" s="1"/>
  <c r="C113" i="4" s="1"/>
  <c r="C157" i="4" s="1"/>
  <c r="C201" i="4" s="1"/>
  <c r="C28" i="4"/>
  <c r="C71" i="4" s="1"/>
  <c r="C114" i="4" s="1"/>
  <c r="C158" i="4" s="1"/>
  <c r="C202" i="4" s="1"/>
  <c r="C29" i="4"/>
  <c r="C72" i="4" s="1"/>
  <c r="C115" i="4" s="1"/>
  <c r="C159" i="4" s="1"/>
  <c r="C203" i="4" s="1"/>
  <c r="C30" i="4"/>
  <c r="C73" i="4" s="1"/>
  <c r="C116" i="4" s="1"/>
  <c r="C160" i="4" s="1"/>
  <c r="C204" i="4" s="1"/>
  <c r="C31" i="4"/>
  <c r="C74" i="4" s="1"/>
  <c r="C117" i="4" s="1"/>
  <c r="C161" i="4" s="1"/>
  <c r="C205" i="4" s="1"/>
  <c r="C32" i="4"/>
  <c r="C75" i="4" s="1"/>
  <c r="C118" i="4" s="1"/>
  <c r="C162" i="4" s="1"/>
  <c r="C206" i="4" s="1"/>
  <c r="C33" i="4"/>
  <c r="C76" i="4" s="1"/>
  <c r="C119" i="4" s="1"/>
  <c r="C163" i="4" s="1"/>
  <c r="C207" i="4" s="1"/>
  <c r="C34" i="4"/>
  <c r="C77" i="4" s="1"/>
  <c r="C120" i="4" s="1"/>
  <c r="C164" i="4" s="1"/>
  <c r="C208" i="4" s="1"/>
  <c r="C35" i="4"/>
  <c r="C78" i="4" s="1"/>
  <c r="C121" i="4" s="1"/>
  <c r="C165" i="4" s="1"/>
  <c r="C209" i="4" s="1"/>
  <c r="C36" i="4"/>
  <c r="C79" i="4" s="1"/>
  <c r="C122" i="4" s="1"/>
  <c r="C166" i="4" s="1"/>
  <c r="C210" i="4" s="1"/>
  <c r="C37" i="4"/>
  <c r="C80" i="4" s="1"/>
  <c r="C123" i="4" s="1"/>
  <c r="C167" i="4" s="1"/>
  <c r="C211" i="4" s="1"/>
  <c r="C38" i="4"/>
  <c r="C81" i="4" s="1"/>
  <c r="C124" i="4" s="1"/>
  <c r="C168" i="4" s="1"/>
  <c r="C212" i="4" s="1"/>
  <c r="C9" i="4"/>
  <c r="C52" i="4" s="1"/>
  <c r="C95" i="4" s="1"/>
  <c r="C139" i="4" s="1"/>
  <c r="C183" i="4" s="1"/>
  <c r="C2" i="4"/>
  <c r="E129" i="4" l="1"/>
  <c r="E41" i="3" s="1"/>
  <c r="D173" i="4"/>
  <c r="D217" i="4" s="1"/>
  <c r="E128" i="4"/>
  <c r="D172" i="4"/>
  <c r="D216" i="4" s="1"/>
  <c r="E122" i="4"/>
  <c r="B122" i="4" s="1"/>
  <c r="D166" i="4"/>
  <c r="D210" i="4" s="1"/>
  <c r="E118" i="4"/>
  <c r="D162" i="4"/>
  <c r="D206" i="4" s="1"/>
  <c r="E114" i="4"/>
  <c r="B114" i="4" s="1"/>
  <c r="D158" i="4"/>
  <c r="D202" i="4" s="1"/>
  <c r="E110" i="4"/>
  <c r="D154" i="4"/>
  <c r="D198" i="4" s="1"/>
  <c r="E106" i="4"/>
  <c r="B106" i="4" s="1"/>
  <c r="D150" i="4"/>
  <c r="D194" i="4" s="1"/>
  <c r="E102" i="4"/>
  <c r="D146" i="4"/>
  <c r="D190" i="4" s="1"/>
  <c r="E98" i="4"/>
  <c r="B98" i="4" s="1"/>
  <c r="D142" i="4"/>
  <c r="D186" i="4" s="1"/>
  <c r="D54" i="4"/>
  <c r="E54" i="4" s="1"/>
  <c r="A103" i="4"/>
  <c r="A189" i="4" s="1"/>
  <c r="A67" i="4"/>
  <c r="A153" i="4" s="1"/>
  <c r="A111" i="4"/>
  <c r="A197" i="4" s="1"/>
  <c r="A99" i="4"/>
  <c r="A185" i="4" s="1"/>
  <c r="A107" i="4"/>
  <c r="A193" i="4" s="1"/>
  <c r="A76" i="4"/>
  <c r="A162" i="4" s="1"/>
  <c r="A115" i="4"/>
  <c r="A201" i="4" s="1"/>
  <c r="B128" i="4"/>
  <c r="A123" i="4"/>
  <c r="A209" i="4" s="1"/>
  <c r="B62" i="4"/>
  <c r="B78" i="4"/>
  <c r="B65" i="4"/>
  <c r="F8" i="3"/>
  <c r="G6" i="3"/>
  <c r="B61" i="4"/>
  <c r="B81" i="4"/>
  <c r="B53" i="4"/>
  <c r="B60" i="4"/>
  <c r="G20" i="3"/>
  <c r="B23" i="4"/>
  <c r="G8" i="3"/>
  <c r="B11" i="4"/>
  <c r="B64" i="4"/>
  <c r="B68" i="4"/>
  <c r="G24" i="3"/>
  <c r="B27" i="4"/>
  <c r="G11" i="3"/>
  <c r="B14" i="4"/>
  <c r="B110" i="4"/>
  <c r="B118" i="4"/>
  <c r="B56" i="4"/>
  <c r="B76" i="4"/>
  <c r="G31" i="3"/>
  <c r="B34" i="4"/>
  <c r="B87" i="4"/>
  <c r="B74" i="4"/>
  <c r="G43" i="3"/>
  <c r="B45" i="4"/>
  <c r="B72" i="4"/>
  <c r="F12" i="3"/>
  <c r="B58" i="4"/>
  <c r="B102" i="4"/>
  <c r="B131" i="4"/>
  <c r="G39" i="3"/>
  <c r="B41" i="4"/>
  <c r="B73" i="4"/>
  <c r="G23" i="3"/>
  <c r="B26" i="4"/>
  <c r="B80" i="4"/>
  <c r="B83" i="4"/>
  <c r="B54" i="4"/>
  <c r="E43" i="3"/>
  <c r="F35" i="3"/>
  <c r="F27" i="3"/>
  <c r="F19" i="3"/>
  <c r="F15" i="3"/>
  <c r="F7" i="3"/>
  <c r="F34" i="3"/>
  <c r="F30" i="3"/>
  <c r="F26" i="3"/>
  <c r="F22" i="3"/>
  <c r="F18" i="3"/>
  <c r="F14" i="3"/>
  <c r="F10" i="3"/>
  <c r="E40" i="3"/>
  <c r="E29" i="3"/>
  <c r="E25" i="3"/>
  <c r="E21" i="3"/>
  <c r="E13" i="3"/>
  <c r="F38" i="3"/>
  <c r="F32" i="3"/>
  <c r="F28" i="3"/>
  <c r="F16" i="3"/>
  <c r="F42" i="3"/>
  <c r="E28" i="4"/>
  <c r="G25" i="3" s="1"/>
  <c r="E19" i="4"/>
  <c r="B19" i="4" s="1"/>
  <c r="A59" i="4"/>
  <c r="A145" i="4" s="1"/>
  <c r="A122" i="4"/>
  <c r="A208" i="4" s="1"/>
  <c r="A118" i="4"/>
  <c r="A204" i="4" s="1"/>
  <c r="A114" i="4"/>
  <c r="A200" i="4" s="1"/>
  <c r="A106" i="4"/>
  <c r="A192" i="4" s="1"/>
  <c r="A98" i="4"/>
  <c r="A184" i="4" s="1"/>
  <c r="A121" i="4"/>
  <c r="A207" i="4" s="1"/>
  <c r="A117" i="4"/>
  <c r="A203" i="4" s="1"/>
  <c r="A113" i="4"/>
  <c r="A199" i="4" s="1"/>
  <c r="A109" i="4"/>
  <c r="A195" i="4" s="1"/>
  <c r="A105" i="4"/>
  <c r="A191" i="4" s="1"/>
  <c r="A101" i="4"/>
  <c r="A187" i="4" s="1"/>
  <c r="A97" i="4"/>
  <c r="A183" i="4" s="1"/>
  <c r="E36" i="4"/>
  <c r="A124" i="4"/>
  <c r="A210" i="4" s="1"/>
  <c r="A120" i="4"/>
  <c r="A206" i="4" s="1"/>
  <c r="A116" i="4"/>
  <c r="A202" i="4" s="1"/>
  <c r="A112" i="4"/>
  <c r="A198" i="4" s="1"/>
  <c r="A108" i="4"/>
  <c r="A194" i="4" s="1"/>
  <c r="A104" i="4"/>
  <c r="A190" i="4" s="1"/>
  <c r="A100" i="4"/>
  <c r="A186" i="4" s="1"/>
  <c r="A96" i="4"/>
  <c r="E44" i="4"/>
  <c r="B44" i="4" s="1"/>
  <c r="E31" i="4"/>
  <c r="B31" i="4" s="1"/>
  <c r="E43" i="4"/>
  <c r="B43" i="4" s="1"/>
  <c r="A87" i="4"/>
  <c r="A173" i="4" s="1"/>
  <c r="E42" i="4"/>
  <c r="G40" i="3" s="1"/>
  <c r="E35" i="4"/>
  <c r="E15" i="4"/>
  <c r="B15" i="4" s="1"/>
  <c r="D66" i="4"/>
  <c r="E66" i="4" s="1"/>
  <c r="B66" i="4" s="1"/>
  <c r="A85" i="4"/>
  <c r="A171" i="4" s="1"/>
  <c r="A83" i="4"/>
  <c r="A169" i="4" s="1"/>
  <c r="A129" i="4"/>
  <c r="A215" i="4" s="1"/>
  <c r="E32" i="4"/>
  <c r="D70" i="4"/>
  <c r="E70" i="4" s="1"/>
  <c r="B70" i="4" s="1"/>
  <c r="E24" i="4"/>
  <c r="G21" i="3" s="1"/>
  <c r="E20" i="4"/>
  <c r="G17" i="3" s="1"/>
  <c r="E16" i="4"/>
  <c r="E12" i="4"/>
  <c r="B12" i="4" s="1"/>
  <c r="D52" i="4"/>
  <c r="D95" i="4" s="1"/>
  <c r="D88" i="4"/>
  <c r="E88" i="4" s="1"/>
  <c r="B88" i="4" s="1"/>
  <c r="D84" i="4"/>
  <c r="E84" i="4" s="1"/>
  <c r="B84" i="4" s="1"/>
  <c r="E40" i="4"/>
  <c r="G38" i="3" s="1"/>
  <c r="E38" i="4"/>
  <c r="B38" i="4" s="1"/>
  <c r="E30" i="4"/>
  <c r="G27" i="3" s="1"/>
  <c r="E22" i="4"/>
  <c r="E18" i="4"/>
  <c r="G15" i="3" s="1"/>
  <c r="E10" i="4"/>
  <c r="E37" i="4"/>
  <c r="B37" i="4" s="1"/>
  <c r="E33" i="4"/>
  <c r="E29" i="4"/>
  <c r="B29" i="4" s="1"/>
  <c r="E25" i="4"/>
  <c r="G22" i="3" s="1"/>
  <c r="E21" i="4"/>
  <c r="B21" i="4" s="1"/>
  <c r="E17" i="4"/>
  <c r="E13" i="4"/>
  <c r="G10" i="3" s="1"/>
  <c r="D77" i="4"/>
  <c r="E77" i="4" s="1"/>
  <c r="B77" i="4" s="1"/>
  <c r="D69" i="4"/>
  <c r="E69" i="4" s="1"/>
  <c r="B69" i="4" s="1"/>
  <c r="D57" i="4"/>
  <c r="E57" i="4" s="1"/>
  <c r="F11" i="3" s="1"/>
  <c r="E79" i="4"/>
  <c r="B79" i="4" s="1"/>
  <c r="E63" i="4"/>
  <c r="B63" i="4" s="1"/>
  <c r="A131" i="4"/>
  <c r="A217" i="4" s="1"/>
  <c r="A127" i="4"/>
  <c r="A213" i="4" s="1"/>
  <c r="A95" i="4"/>
  <c r="E86" i="4"/>
  <c r="B86" i="4" s="1"/>
  <c r="E75" i="4"/>
  <c r="B75" i="4" s="1"/>
  <c r="E59" i="4"/>
  <c r="B59" i="4" s="1"/>
  <c r="E71" i="4"/>
  <c r="B71" i="4" s="1"/>
  <c r="E55" i="4"/>
  <c r="B55" i="4" s="1"/>
  <c r="E67" i="4"/>
  <c r="B67" i="4" s="1"/>
  <c r="D121" i="4"/>
  <c r="D117" i="4"/>
  <c r="D105" i="4"/>
  <c r="D101" i="4"/>
  <c r="D97" i="4"/>
  <c r="D124" i="4"/>
  <c r="D116" i="4"/>
  <c r="D108" i="4"/>
  <c r="D104" i="4"/>
  <c r="D96" i="4"/>
  <c r="E85" i="4"/>
  <c r="B85" i="4" s="1"/>
  <c r="D123" i="4"/>
  <c r="D119" i="4"/>
  <c r="D115" i="4"/>
  <c r="D111" i="4"/>
  <c r="D107" i="4"/>
  <c r="D103" i="4"/>
  <c r="D99" i="4"/>
  <c r="D130" i="4"/>
  <c r="D126" i="4"/>
  <c r="E107" i="4" l="1"/>
  <c r="B107" i="4" s="1"/>
  <c r="D151" i="4"/>
  <c r="D195" i="4" s="1"/>
  <c r="E108" i="4"/>
  <c r="B108" i="4" s="1"/>
  <c r="D152" i="4"/>
  <c r="D196" i="4" s="1"/>
  <c r="E101" i="4"/>
  <c r="B101" i="4" s="1"/>
  <c r="D145" i="4"/>
  <c r="D189" i="4" s="1"/>
  <c r="E130" i="4"/>
  <c r="B130" i="4" s="1"/>
  <c r="D174" i="4"/>
  <c r="D218" i="4" s="1"/>
  <c r="E111" i="4"/>
  <c r="B111" i="4" s="1"/>
  <c r="D155" i="4"/>
  <c r="D199" i="4" s="1"/>
  <c r="E116" i="4"/>
  <c r="B116" i="4" s="1"/>
  <c r="D160" i="4"/>
  <c r="D204" i="4" s="1"/>
  <c r="E105" i="4"/>
  <c r="B105" i="4" s="1"/>
  <c r="D149" i="4"/>
  <c r="D193" i="4" s="1"/>
  <c r="E95" i="4"/>
  <c r="B95" i="4" s="1"/>
  <c r="D139" i="4"/>
  <c r="D183" i="4" s="1"/>
  <c r="E9" i="3"/>
  <c r="D9" i="1" s="1"/>
  <c r="E99" i="4"/>
  <c r="B99" i="4" s="1"/>
  <c r="D143" i="4"/>
  <c r="D187" i="4" s="1"/>
  <c r="E115" i="4"/>
  <c r="B115" i="4" s="1"/>
  <c r="D159" i="4"/>
  <c r="D203" i="4" s="1"/>
  <c r="E96" i="4"/>
  <c r="B96" i="4" s="1"/>
  <c r="D140" i="4"/>
  <c r="D184" i="4" s="1"/>
  <c r="E124" i="4"/>
  <c r="B124" i="4" s="1"/>
  <c r="D168" i="4"/>
  <c r="D212" i="4" s="1"/>
  <c r="E117" i="4"/>
  <c r="B117" i="4" s="1"/>
  <c r="D161" i="4"/>
  <c r="D205" i="4" s="1"/>
  <c r="E17" i="3"/>
  <c r="D17" i="1" s="1"/>
  <c r="E33" i="3"/>
  <c r="B129" i="4"/>
  <c r="E126" i="4"/>
  <c r="B126" i="4" s="1"/>
  <c r="D170" i="4"/>
  <c r="D214" i="4" s="1"/>
  <c r="E123" i="4"/>
  <c r="B123" i="4" s="1"/>
  <c r="D167" i="4"/>
  <c r="D211" i="4" s="1"/>
  <c r="E103" i="4"/>
  <c r="B103" i="4" s="1"/>
  <c r="D147" i="4"/>
  <c r="D191" i="4" s="1"/>
  <c r="E119" i="4"/>
  <c r="B119" i="4" s="1"/>
  <c r="D163" i="4"/>
  <c r="D207" i="4" s="1"/>
  <c r="E104" i="4"/>
  <c r="B104" i="4" s="1"/>
  <c r="D148" i="4"/>
  <c r="D192" i="4" s="1"/>
  <c r="E97" i="4"/>
  <c r="E8" i="3" s="1"/>
  <c r="D8" i="1" s="1"/>
  <c r="D141" i="4"/>
  <c r="D185" i="4" s="1"/>
  <c r="E121" i="4"/>
  <c r="B121" i="4" s="1"/>
  <c r="D165" i="4"/>
  <c r="D209" i="4" s="1"/>
  <c r="F8" i="1"/>
  <c r="G26" i="3"/>
  <c r="F11" i="1"/>
  <c r="F31" i="1"/>
  <c r="F6" i="1"/>
  <c r="B40" i="4"/>
  <c r="E12" i="1"/>
  <c r="F24" i="1"/>
  <c r="B18" i="4"/>
  <c r="E8" i="1"/>
  <c r="B42" i="4"/>
  <c r="B13" i="4"/>
  <c r="E32" i="1"/>
  <c r="D29" i="1"/>
  <c r="E30" i="1"/>
  <c r="D43" i="1"/>
  <c r="G19" i="3"/>
  <c r="B17" i="4"/>
  <c r="B16" i="4"/>
  <c r="B24" i="4"/>
  <c r="F27" i="1"/>
  <c r="F17" i="1"/>
  <c r="E42" i="1"/>
  <c r="D33" i="1"/>
  <c r="E34" i="1"/>
  <c r="E19" i="1"/>
  <c r="F43" i="1"/>
  <c r="G14" i="3"/>
  <c r="F23" i="1"/>
  <c r="B36" i="4"/>
  <c r="G13" i="3"/>
  <c r="G12" i="3"/>
  <c r="B30" i="4"/>
  <c r="F22" i="1"/>
  <c r="B10" i="4"/>
  <c r="G7" i="3"/>
  <c r="F21" i="1"/>
  <c r="E38" i="1"/>
  <c r="D21" i="1"/>
  <c r="E22" i="1"/>
  <c r="D41" i="1"/>
  <c r="E27" i="1"/>
  <c r="G16" i="3"/>
  <c r="B35" i="4"/>
  <c r="G33" i="3"/>
  <c r="G35" i="3"/>
  <c r="G28" i="3"/>
  <c r="B32" i="4"/>
  <c r="B33" i="4"/>
  <c r="F39" i="1"/>
  <c r="F10" i="1"/>
  <c r="F15" i="1"/>
  <c r="F38" i="1"/>
  <c r="F40" i="1"/>
  <c r="F25" i="1"/>
  <c r="E28" i="1"/>
  <c r="D25" i="1"/>
  <c r="E10" i="1"/>
  <c r="E26" i="1"/>
  <c r="E35" i="1"/>
  <c r="B22" i="4"/>
  <c r="B28" i="4"/>
  <c r="G32" i="3"/>
  <c r="G9" i="3"/>
  <c r="G41" i="3"/>
  <c r="B25" i="4"/>
  <c r="F20" i="1"/>
  <c r="G29" i="3"/>
  <c r="G42" i="3"/>
  <c r="G30" i="3"/>
  <c r="G34" i="3"/>
  <c r="B20" i="4"/>
  <c r="G18" i="3"/>
  <c r="B57" i="4"/>
  <c r="D40" i="1"/>
  <c r="E18" i="1"/>
  <c r="E16" i="1"/>
  <c r="E15" i="1"/>
  <c r="E14" i="1"/>
  <c r="D13" i="1"/>
  <c r="E7" i="1"/>
  <c r="E10" i="3"/>
  <c r="E7" i="3"/>
  <c r="E28" i="3"/>
  <c r="F25" i="3"/>
  <c r="E38" i="3"/>
  <c r="E19" i="3"/>
  <c r="F21" i="3"/>
  <c r="F29" i="3"/>
  <c r="F23" i="3"/>
  <c r="F43" i="3"/>
  <c r="E42" i="3"/>
  <c r="F40" i="3"/>
  <c r="E27" i="3"/>
  <c r="E16" i="3"/>
  <c r="F9" i="3"/>
  <c r="F41" i="3"/>
  <c r="F17" i="3"/>
  <c r="F31" i="3"/>
  <c r="E35" i="3"/>
  <c r="F33" i="3"/>
  <c r="F24" i="3"/>
  <c r="E14" i="3"/>
  <c r="E15" i="3"/>
  <c r="E32" i="3"/>
  <c r="F13" i="3"/>
  <c r="E11" i="1"/>
  <c r="F39" i="3"/>
  <c r="F20" i="3"/>
  <c r="D109" i="4"/>
  <c r="E52" i="4"/>
  <c r="B52" i="4" s="1"/>
  <c r="D120" i="4"/>
  <c r="D113" i="4"/>
  <c r="D112" i="4"/>
  <c r="D127" i="4"/>
  <c r="D100" i="4"/>
  <c r="E112" i="4" l="1"/>
  <c r="B112" i="4" s="1"/>
  <c r="D156" i="4"/>
  <c r="D200" i="4" s="1"/>
  <c r="E109" i="4"/>
  <c r="B109" i="4" s="1"/>
  <c r="D153" i="4"/>
  <c r="D197" i="4" s="1"/>
  <c r="E113" i="4"/>
  <c r="B113" i="4" s="1"/>
  <c r="D157" i="4"/>
  <c r="D201" i="4" s="1"/>
  <c r="E12" i="3"/>
  <c r="E30" i="3"/>
  <c r="E100" i="4"/>
  <c r="B100" i="4" s="1"/>
  <c r="D144" i="4"/>
  <c r="D188" i="4" s="1"/>
  <c r="E120" i="4"/>
  <c r="B120" i="4" s="1"/>
  <c r="D164" i="4"/>
  <c r="D208" i="4" s="1"/>
  <c r="E26" i="3"/>
  <c r="E34" i="3"/>
  <c r="B97" i="4"/>
  <c r="E127" i="4"/>
  <c r="B127" i="4" s="1"/>
  <c r="D171" i="4"/>
  <c r="D215" i="4" s="1"/>
  <c r="E6" i="3"/>
  <c r="E22" i="3"/>
  <c r="D22" i="1" s="1"/>
  <c r="E18" i="3"/>
  <c r="F26" i="1"/>
  <c r="F13" i="1"/>
  <c r="F19" i="1"/>
  <c r="F32" i="1"/>
  <c r="F7" i="1"/>
  <c r="E24" i="1"/>
  <c r="E9" i="1"/>
  <c r="E29" i="1"/>
  <c r="E31" i="1"/>
  <c r="E21" i="1"/>
  <c r="D38" i="1"/>
  <c r="D30" i="1"/>
  <c r="D35" i="1"/>
  <c r="D27" i="1"/>
  <c r="E43" i="1"/>
  <c r="D19" i="1"/>
  <c r="E25" i="1"/>
  <c r="F9" i="1"/>
  <c r="F16" i="1"/>
  <c r="F35" i="1"/>
  <c r="F41" i="1"/>
  <c r="F34" i="1"/>
  <c r="F33" i="1"/>
  <c r="F30" i="1"/>
  <c r="E39" i="1"/>
  <c r="F42" i="1"/>
  <c r="E33" i="1"/>
  <c r="D42" i="1"/>
  <c r="D10" i="1"/>
  <c r="E20" i="1"/>
  <c r="D32" i="1"/>
  <c r="D26" i="1"/>
  <c r="E41" i="1"/>
  <c r="E40" i="1"/>
  <c r="E23" i="1"/>
  <c r="D34" i="1"/>
  <c r="D28" i="1"/>
  <c r="F28" i="1"/>
  <c r="F12" i="1"/>
  <c r="F18" i="1"/>
  <c r="F29" i="1"/>
  <c r="F14" i="1"/>
  <c r="D18" i="1"/>
  <c r="E17" i="1"/>
  <c r="D16" i="1"/>
  <c r="D15" i="1"/>
  <c r="D14" i="1"/>
  <c r="E13" i="1"/>
  <c r="D12" i="1"/>
  <c r="D6" i="1"/>
  <c r="D7" i="1"/>
  <c r="E24" i="3"/>
  <c r="F6" i="3"/>
  <c r="E20" i="3"/>
  <c r="E31" i="3"/>
  <c r="E23" i="3" l="1"/>
  <c r="D23" i="1" s="1"/>
  <c r="E11" i="3"/>
  <c r="D11" i="1" s="1"/>
  <c r="E39" i="3"/>
  <c r="D24" i="1"/>
  <c r="D31" i="1"/>
  <c r="D39" i="1"/>
  <c r="D20" i="1"/>
  <c r="E6" i="1"/>
</calcChain>
</file>

<file path=xl/comments1.xml><?xml version="1.0" encoding="utf-8"?>
<comments xmlns="http://schemas.openxmlformats.org/spreadsheetml/2006/main">
  <authors>
    <author>8101121S</author>
  </authors>
  <commentList>
    <comment ref="A4" authorId="0">
      <text>
        <r>
          <rPr>
            <sz val="9"/>
            <color indexed="81"/>
            <rFont val="Tahoma"/>
            <family val="2"/>
          </rPr>
          <t>Préciser si vous souhaitez voir apparaître l'agent</t>
        </r>
      </text>
    </comment>
    <comment ref="A49" authorId="0">
      <text>
        <r>
          <rPr>
            <sz val="9"/>
            <color indexed="81"/>
            <rFont val="Tahoma"/>
            <family val="2"/>
          </rPr>
          <t>Compléter la liste en inscrivant le libellé et colorier le fond avec la couleur souhaitée</t>
        </r>
      </text>
    </comment>
  </commentList>
</comments>
</file>

<file path=xl/comments2.xml><?xml version="1.0" encoding="utf-8"?>
<comments xmlns="http://schemas.openxmlformats.org/spreadsheetml/2006/main">
  <authors>
    <author>8101121S</author>
  </authors>
  <commentList>
    <comment ref="A4" authorId="0">
      <text>
        <r>
          <rPr>
            <sz val="9"/>
            <color indexed="81"/>
            <rFont val="Tahoma"/>
            <family val="2"/>
          </rPr>
          <t>Préciser si vous souhaitez voir apparaître l'agent</t>
        </r>
      </text>
    </comment>
  </commentList>
</comments>
</file>

<file path=xl/sharedStrings.xml><?xml version="1.0" encoding="utf-8"?>
<sst xmlns="http://schemas.openxmlformats.org/spreadsheetml/2006/main" count="5354" uniqueCount="74">
  <si>
    <t>MA</t>
  </si>
  <si>
    <t>RU</t>
  </si>
  <si>
    <t>RP</t>
  </si>
  <si>
    <t>C</t>
  </si>
  <si>
    <t>Mars</t>
  </si>
  <si>
    <t>Avril</t>
  </si>
  <si>
    <t>Mai</t>
  </si>
  <si>
    <t>Juin</t>
  </si>
  <si>
    <t>Noms</t>
  </si>
  <si>
    <t>Reste à prendre</t>
  </si>
  <si>
    <t>Arrivée</t>
  </si>
  <si>
    <t>Départ</t>
  </si>
  <si>
    <t>L</t>
  </si>
  <si>
    <t>M</t>
  </si>
  <si>
    <t>J</t>
  </si>
  <si>
    <t>V</t>
  </si>
  <si>
    <t>S</t>
  </si>
  <si>
    <t>D</t>
  </si>
  <si>
    <t>Août</t>
  </si>
  <si>
    <t>Reste à poser</t>
  </si>
  <si>
    <t>Régime</t>
  </si>
  <si>
    <t>B</t>
  </si>
  <si>
    <t>Modification RH</t>
  </si>
  <si>
    <t>Droit</t>
  </si>
  <si>
    <t>Posé</t>
  </si>
  <si>
    <t>Pris à M-1</t>
  </si>
  <si>
    <t>Janv</t>
  </si>
  <si>
    <t>Févr</t>
  </si>
  <si>
    <t>Juill</t>
  </si>
  <si>
    <t>Sep</t>
  </si>
  <si>
    <t>Oct</t>
  </si>
  <si>
    <t>Nov</t>
  </si>
  <si>
    <t>Déc</t>
  </si>
  <si>
    <t>Ajustement</t>
  </si>
  <si>
    <t>Commentaire</t>
  </si>
  <si>
    <t>A afficher</t>
  </si>
  <si>
    <t>oui</t>
  </si>
  <si>
    <t>non</t>
  </si>
  <si>
    <t>Agents disponibles</t>
  </si>
  <si>
    <t>Effectif</t>
  </si>
  <si>
    <t>F</t>
  </si>
  <si>
    <t>Code couleur :</t>
  </si>
  <si>
    <t>AY</t>
  </si>
  <si>
    <t>CS</t>
  </si>
  <si>
    <t>Repos</t>
  </si>
  <si>
    <t>Année</t>
  </si>
  <si>
    <t>Week-end</t>
  </si>
  <si>
    <t>RQ</t>
  </si>
  <si>
    <t>FO</t>
  </si>
  <si>
    <t>N</t>
  </si>
  <si>
    <t>VT</t>
  </si>
  <si>
    <t>E</t>
  </si>
  <si>
    <t>RN</t>
  </si>
  <si>
    <t>DD</t>
  </si>
  <si>
    <t>CH</t>
  </si>
  <si>
    <t>DP</t>
  </si>
  <si>
    <t>VM</t>
  </si>
  <si>
    <t>DC</t>
  </si>
  <si>
    <t>DB</t>
  </si>
  <si>
    <t>DA</t>
  </si>
  <si>
    <t>CF</t>
  </si>
  <si>
    <t>TY</t>
  </si>
  <si>
    <t>NU</t>
  </si>
  <si>
    <t>Fév 2018</t>
  </si>
  <si>
    <t>Janvier 2019</t>
  </si>
  <si>
    <t>C_M</t>
  </si>
  <si>
    <t>C_AM</t>
  </si>
  <si>
    <t>AZ</t>
  </si>
  <si>
    <t>AN</t>
  </si>
  <si>
    <t>CFA</t>
  </si>
  <si>
    <t>Unité</t>
  </si>
  <si>
    <t>Dupont Michel</t>
  </si>
  <si>
    <t>Durand André</t>
  </si>
  <si>
    <t>Pichon Alexis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</si>
</sst>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.0&quot; C&quot;"/>
    <numFmt numFmtId="165" formatCode="#&quot; RP&quot;"/>
    <numFmt numFmtId="166" formatCode="#&quot; RU&quot;"/>
    <numFmt numFmtId="167" formatCode="0.0"/>
    <numFmt numFmtId="168" formatCode="[$-40C]mmmm\ yyyy;@"/>
  </numFmts>
  <fonts count="4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color theme="6" tint="-0.249977111117893"/>
      <name val="Arial"/>
      <family val="2"/>
    </font>
    <font>
      <sz val="11"/>
      <color theme="6" tint="-0.249977111117893"/>
      <name val="Calibri"/>
      <family val="2"/>
      <scheme val="minor"/>
    </font>
    <font>
      <sz val="10"/>
      <color theme="6" tint="0.79998168889431442"/>
      <name val="Arial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0" tint="-0.249977111117893"/>
      <name val="Arial"/>
      <family val="2"/>
    </font>
    <font>
      <b/>
      <sz val="10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i/>
      <u/>
      <sz val="11"/>
      <name val="Calibri"/>
      <family val="2"/>
      <scheme val="minor"/>
    </font>
    <font>
      <b/>
      <sz val="12"/>
      <color rgb="FF0099CC"/>
      <name val="Arial"/>
      <family val="2"/>
    </font>
    <font>
      <b/>
      <sz val="10"/>
      <color rgb="FF0070C0"/>
      <name val="Arial"/>
      <family val="2"/>
    </font>
    <font>
      <sz val="11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lightGray">
        <bgColor theme="6" tint="0.59999389629810485"/>
      </patternFill>
    </fill>
    <fill>
      <patternFill patternType="solid">
        <fgColor theme="8" tint="0.59999389629810485"/>
        <bgColor indexed="64"/>
      </patternFill>
    </fill>
    <fill>
      <patternFill patternType="lightGray">
        <bgColor theme="8" tint="0.599993896298104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</fills>
  <borders count="7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2" fillId="0" borderId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4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5" borderId="1" applyNumberFormat="0" applyAlignment="0" applyProtection="0"/>
    <xf numFmtId="0" fontId="7" fillId="0" borderId="2" applyNumberFormat="0" applyFill="0" applyAlignment="0" applyProtection="0"/>
    <xf numFmtId="0" fontId="3" fillId="26" borderId="3" applyNumberFormat="0" applyFont="0" applyAlignment="0" applyProtection="0"/>
    <xf numFmtId="0" fontId="8" fillId="12" borderId="1" applyNumberFormat="0" applyAlignment="0" applyProtection="0"/>
    <xf numFmtId="0" fontId="9" fillId="8" borderId="0" applyNumberFormat="0" applyBorder="0" applyAlignment="0" applyProtection="0"/>
    <xf numFmtId="0" fontId="10" fillId="27" borderId="0" applyNumberFormat="0" applyBorder="0" applyAlignment="0" applyProtection="0"/>
    <xf numFmtId="0" fontId="11" fillId="9" borderId="0" applyNumberFormat="0" applyBorder="0" applyAlignment="0" applyProtection="0"/>
    <xf numFmtId="0" fontId="12" fillId="25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8" borderId="9" applyNumberFormat="0" applyAlignment="0" applyProtection="0"/>
    <xf numFmtId="0" fontId="24" fillId="0" borderId="0"/>
    <xf numFmtId="0" fontId="2" fillId="0" borderId="0"/>
  </cellStyleXfs>
  <cellXfs count="384">
    <xf numFmtId="0" fontId="0" fillId="0" borderId="0" xfId="0"/>
    <xf numFmtId="0" fontId="0" fillId="3" borderId="0" xfId="0" applyFill="1"/>
    <xf numFmtId="0" fontId="0" fillId="0" borderId="0" xfId="0" applyFill="1"/>
    <xf numFmtId="0" fontId="0" fillId="6" borderId="0" xfId="0" applyFill="1"/>
    <xf numFmtId="14" fontId="22" fillId="29" borderId="33" xfId="43" applyNumberFormat="1" applyFont="1" applyFill="1" applyBorder="1" applyAlignment="1" applyProtection="1">
      <alignment horizontal="center"/>
      <protection locked="0"/>
    </xf>
    <xf numFmtId="164" fontId="24" fillId="30" borderId="33" xfId="43" applyNumberFormat="1" applyFill="1" applyBorder="1" applyAlignment="1" applyProtection="1">
      <alignment horizontal="center"/>
    </xf>
    <xf numFmtId="166" fontId="24" fillId="30" borderId="33" xfId="43" applyNumberFormat="1" applyFill="1" applyBorder="1" applyAlignment="1" applyProtection="1">
      <alignment horizontal="center"/>
    </xf>
    <xf numFmtId="14" fontId="22" fillId="30" borderId="33" xfId="43" applyNumberFormat="1" applyFont="1" applyFill="1" applyBorder="1" applyAlignment="1" applyProtection="1">
      <alignment horizontal="center"/>
      <protection locked="0"/>
    </xf>
    <xf numFmtId="14" fontId="22" fillId="29" borderId="34" xfId="43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24" fillId="3" borderId="12" xfId="43" applyFill="1" applyBorder="1" applyAlignment="1" applyProtection="1">
      <alignment horizontal="center"/>
    </xf>
    <xf numFmtId="165" fontId="24" fillId="30" borderId="33" xfId="43" applyNumberFormat="1" applyFill="1" applyBorder="1" applyAlignment="1" applyProtection="1">
      <alignment horizontal="center"/>
    </xf>
    <xf numFmtId="0" fontId="24" fillId="29" borderId="0" xfId="43" applyFill="1" applyProtection="1">
      <protection locked="0"/>
    </xf>
    <xf numFmtId="0" fontId="24" fillId="29" borderId="0" xfId="43" applyFill="1" applyAlignment="1" applyProtection="1">
      <alignment horizontal="center"/>
      <protection locked="0"/>
    </xf>
    <xf numFmtId="0" fontId="20" fillId="0" borderId="13" xfId="43" applyFont="1" applyBorder="1" applyAlignment="1" applyProtection="1">
      <alignment horizontal="center"/>
      <protection locked="0"/>
    </xf>
    <xf numFmtId="0" fontId="20" fillId="0" borderId="14" xfId="43" applyFont="1" applyBorder="1" applyAlignment="1" applyProtection="1">
      <alignment horizontal="center"/>
      <protection locked="0"/>
    </xf>
    <xf numFmtId="0" fontId="24" fillId="30" borderId="14" xfId="43" applyFill="1" applyBorder="1" applyAlignment="1" applyProtection="1">
      <alignment horizontal="center"/>
      <protection locked="0"/>
    </xf>
    <xf numFmtId="0" fontId="24" fillId="0" borderId="14" xfId="43" applyBorder="1" applyAlignment="1" applyProtection="1">
      <alignment horizontal="center"/>
      <protection locked="0"/>
    </xf>
    <xf numFmtId="0" fontId="24" fillId="0" borderId="18" xfId="43" applyBorder="1" applyAlignment="1" applyProtection="1">
      <alignment horizontal="center"/>
      <protection locked="0"/>
    </xf>
    <xf numFmtId="0" fontId="24" fillId="30" borderId="12" xfId="43" applyFill="1" applyBorder="1" applyAlignment="1" applyProtection="1">
      <alignment horizontal="center"/>
    </xf>
    <xf numFmtId="0" fontId="24" fillId="30" borderId="14" xfId="43" applyFill="1" applyBorder="1" applyAlignment="1" applyProtection="1">
      <alignment horizontal="center"/>
    </xf>
    <xf numFmtId="0" fontId="24" fillId="30" borderId="13" xfId="43" applyFill="1" applyBorder="1" applyAlignment="1" applyProtection="1">
      <alignment horizontal="center"/>
    </xf>
    <xf numFmtId="0" fontId="24" fillId="0" borderId="20" xfId="43" applyBorder="1" applyAlignment="1" applyProtection="1">
      <alignment horizontal="center"/>
    </xf>
    <xf numFmtId="0" fontId="20" fillId="0" borderId="13" xfId="43" applyFont="1" applyBorder="1" applyAlignment="1" applyProtection="1">
      <alignment horizontal="center"/>
    </xf>
    <xf numFmtId="0" fontId="20" fillId="0" borderId="12" xfId="43" applyFont="1" applyBorder="1" applyAlignment="1" applyProtection="1">
      <alignment horizontal="center"/>
    </xf>
    <xf numFmtId="0" fontId="20" fillId="0" borderId="14" xfId="43" applyFont="1" applyBorder="1" applyAlignment="1" applyProtection="1">
      <alignment horizontal="center"/>
    </xf>
    <xf numFmtId="0" fontId="24" fillId="29" borderId="12" xfId="43" applyFill="1" applyBorder="1" applyAlignment="1" applyProtection="1">
      <alignment horizontal="center"/>
    </xf>
    <xf numFmtId="0" fontId="24" fillId="29" borderId="17" xfId="43" applyFill="1" applyBorder="1" applyAlignment="1" applyProtection="1">
      <alignment horizontal="center"/>
    </xf>
    <xf numFmtId="0" fontId="24" fillId="29" borderId="14" xfId="43" applyFill="1" applyBorder="1" applyAlignment="1" applyProtection="1">
      <alignment horizontal="center"/>
      <protection locked="0"/>
    </xf>
    <xf numFmtId="0" fontId="24" fillId="3" borderId="0" xfId="43" applyFill="1" applyProtection="1">
      <protection locked="0"/>
    </xf>
    <xf numFmtId="0" fontId="24" fillId="4" borderId="0" xfId="43" applyFill="1" applyAlignment="1" applyProtection="1">
      <alignment horizontal="center"/>
      <protection locked="0"/>
    </xf>
    <xf numFmtId="0" fontId="24" fillId="4" borderId="0" xfId="43" applyFill="1" applyAlignment="1" applyProtection="1">
      <alignment horizontal="center"/>
    </xf>
    <xf numFmtId="0" fontId="24" fillId="30" borderId="20" xfId="43" applyFill="1" applyBorder="1" applyAlignment="1" applyProtection="1">
      <alignment horizontal="center"/>
    </xf>
    <xf numFmtId="0" fontId="24" fillId="30" borderId="21" xfId="43" applyFill="1" applyBorder="1" applyAlignment="1" applyProtection="1">
      <alignment horizontal="center"/>
      <protection locked="0"/>
    </xf>
    <xf numFmtId="0" fontId="24" fillId="30" borderId="27" xfId="43" applyFill="1" applyBorder="1" applyAlignment="1" applyProtection="1">
      <alignment horizontal="center"/>
      <protection locked="0"/>
    </xf>
    <xf numFmtId="0" fontId="24" fillId="0" borderId="11" xfId="43" applyBorder="1" applyAlignment="1" applyProtection="1">
      <alignment horizontal="center"/>
      <protection locked="0"/>
    </xf>
    <xf numFmtId="0" fontId="24" fillId="30" borderId="11" xfId="43" applyFill="1" applyBorder="1" applyAlignment="1" applyProtection="1">
      <alignment horizontal="center"/>
      <protection locked="0"/>
    </xf>
    <xf numFmtId="0" fontId="24" fillId="0" borderId="28" xfId="43" applyBorder="1" applyAlignment="1" applyProtection="1">
      <alignment horizontal="center"/>
      <protection locked="0"/>
    </xf>
    <xf numFmtId="0" fontId="24" fillId="30" borderId="19" xfId="43" applyFill="1" applyBorder="1" applyAlignment="1" applyProtection="1">
      <alignment horizontal="center"/>
    </xf>
    <xf numFmtId="0" fontId="24" fillId="30" borderId="21" xfId="43" applyFill="1" applyBorder="1" applyAlignment="1" applyProtection="1">
      <alignment horizontal="center"/>
    </xf>
    <xf numFmtId="0" fontId="24" fillId="31" borderId="12" xfId="43" applyFill="1" applyBorder="1" applyAlignment="1" applyProtection="1">
      <alignment horizontal="center"/>
    </xf>
    <xf numFmtId="0" fontId="24" fillId="31" borderId="11" xfId="43" applyFill="1" applyBorder="1" applyAlignment="1" applyProtection="1">
      <alignment horizontal="center"/>
      <protection locked="0"/>
    </xf>
    <xf numFmtId="0" fontId="24" fillId="31" borderId="14" xfId="43" applyFill="1" applyBorder="1" applyAlignment="1" applyProtection="1">
      <alignment horizontal="center"/>
      <protection locked="0"/>
    </xf>
    <xf numFmtId="0" fontId="24" fillId="3" borderId="17" xfId="43" applyFill="1" applyBorder="1" applyAlignment="1" applyProtection="1">
      <alignment horizontal="center"/>
    </xf>
    <xf numFmtId="0" fontId="24" fillId="6" borderId="0" xfId="43" applyFill="1" applyProtection="1">
      <protection locked="0"/>
    </xf>
    <xf numFmtId="0" fontId="24" fillId="6" borderId="0" xfId="43" applyFill="1" applyAlignment="1" applyProtection="1">
      <alignment horizontal="center"/>
      <protection locked="0"/>
    </xf>
    <xf numFmtId="0" fontId="24" fillId="30" borderId="23" xfId="43" applyFill="1" applyBorder="1" applyAlignment="1" applyProtection="1">
      <alignment horizontal="center"/>
    </xf>
    <xf numFmtId="0" fontId="24" fillId="3" borderId="24" xfId="43" applyFill="1" applyBorder="1" applyAlignment="1" applyProtection="1">
      <alignment horizontal="center"/>
    </xf>
    <xf numFmtId="0" fontId="24" fillId="30" borderId="24" xfId="43" applyFill="1" applyBorder="1" applyAlignment="1" applyProtection="1">
      <alignment horizontal="center"/>
    </xf>
    <xf numFmtId="0" fontId="24" fillId="0" borderId="24" xfId="43" applyBorder="1" applyAlignment="1" applyProtection="1">
      <alignment horizontal="center"/>
    </xf>
    <xf numFmtId="0" fontId="24" fillId="31" borderId="24" xfId="43" applyFill="1" applyBorder="1" applyAlignment="1" applyProtection="1">
      <alignment horizontal="center"/>
    </xf>
    <xf numFmtId="0" fontId="24" fillId="0" borderId="25" xfId="43" applyBorder="1" applyAlignment="1" applyProtection="1">
      <alignment horizontal="center"/>
    </xf>
    <xf numFmtId="0" fontId="0" fillId="3" borderId="0" xfId="0" applyFill="1" applyAlignment="1">
      <alignment horizontal="center"/>
    </xf>
    <xf numFmtId="0" fontId="24" fillId="3" borderId="0" xfId="43" applyFill="1" applyAlignment="1" applyProtection="1">
      <alignment horizontal="center"/>
      <protection locked="0"/>
    </xf>
    <xf numFmtId="0" fontId="20" fillId="3" borderId="0" xfId="43" applyFont="1" applyFill="1" applyAlignment="1" applyProtection="1">
      <alignment horizontal="center"/>
      <protection locked="0"/>
    </xf>
    <xf numFmtId="0" fontId="24" fillId="0" borderId="33" xfId="43" applyBorder="1" applyAlignment="1" applyProtection="1">
      <alignment horizontal="center"/>
      <protection locked="0"/>
    </xf>
    <xf numFmtId="0" fontId="24" fillId="30" borderId="33" xfId="43" applyFill="1" applyBorder="1" applyAlignment="1" applyProtection="1">
      <alignment horizontal="center"/>
      <protection locked="0"/>
    </xf>
    <xf numFmtId="0" fontId="24" fillId="29" borderId="33" xfId="43" applyFill="1" applyBorder="1" applyAlignment="1" applyProtection="1">
      <alignment horizontal="center"/>
      <protection locked="0"/>
    </xf>
    <xf numFmtId="0" fontId="24" fillId="0" borderId="34" xfId="43" applyBorder="1" applyAlignment="1" applyProtection="1">
      <alignment horizontal="center"/>
      <protection locked="0"/>
    </xf>
    <xf numFmtId="164" fontId="24" fillId="6" borderId="0" xfId="43" applyNumberFormat="1" applyFill="1" applyBorder="1" applyAlignment="1" applyProtection="1">
      <alignment horizontal="center"/>
    </xf>
    <xf numFmtId="0" fontId="25" fillId="6" borderId="0" xfId="43" applyFont="1" applyFill="1" applyAlignment="1" applyProtection="1">
      <alignment horizontal="center"/>
      <protection locked="0"/>
    </xf>
    <xf numFmtId="1" fontId="24" fillId="29" borderId="0" xfId="43" applyNumberFormat="1" applyFont="1" applyFill="1" applyAlignment="1" applyProtection="1">
      <alignment horizontal="center"/>
      <protection locked="0"/>
    </xf>
    <xf numFmtId="0" fontId="24" fillId="0" borderId="23" xfId="43" applyBorder="1" applyProtection="1"/>
    <xf numFmtId="0" fontId="24" fillId="0" borderId="24" xfId="43" applyBorder="1" applyProtection="1"/>
    <xf numFmtId="0" fontId="24" fillId="31" borderId="25" xfId="43" applyFill="1" applyBorder="1" applyProtection="1"/>
    <xf numFmtId="0" fontId="24" fillId="0" borderId="43" xfId="43" applyBorder="1" applyProtection="1"/>
    <xf numFmtId="0" fontId="24" fillId="0" borderId="38" xfId="43" applyBorder="1" applyProtection="1"/>
    <xf numFmtId="0" fontId="24" fillId="31" borderId="44" xfId="43" applyFill="1" applyBorder="1" applyProtection="1"/>
    <xf numFmtId="0" fontId="24" fillId="29" borderId="26" xfId="43" applyNumberFormat="1" applyFont="1" applyFill="1" applyBorder="1" applyAlignment="1" applyProtection="1">
      <alignment horizontal="center"/>
      <protection locked="0"/>
    </xf>
    <xf numFmtId="0" fontId="24" fillId="3" borderId="26" xfId="43" applyNumberFormat="1" applyFont="1" applyFill="1" applyBorder="1" applyAlignment="1" applyProtection="1">
      <alignment horizontal="center"/>
      <protection locked="0"/>
    </xf>
    <xf numFmtId="1" fontId="24" fillId="3" borderId="0" xfId="43" applyNumberFormat="1" applyFont="1" applyFill="1" applyAlignment="1" applyProtection="1">
      <alignment horizontal="center"/>
      <protection locked="0"/>
    </xf>
    <xf numFmtId="0" fontId="24" fillId="6" borderId="0" xfId="43" applyFill="1" applyBorder="1" applyProtection="1"/>
    <xf numFmtId="0" fontId="24" fillId="30" borderId="46" xfId="43" applyFill="1" applyBorder="1" applyAlignment="1" applyProtection="1">
      <alignment horizontal="center"/>
      <protection locked="0"/>
    </xf>
    <xf numFmtId="0" fontId="31" fillId="31" borderId="25" xfId="43" applyFont="1" applyFill="1" applyBorder="1" applyAlignment="1" applyProtection="1">
      <alignment horizontal="center"/>
      <protection locked="0"/>
    </xf>
    <xf numFmtId="164" fontId="24" fillId="29" borderId="43" xfId="43" applyNumberFormat="1" applyFill="1" applyBorder="1" applyAlignment="1" applyProtection="1">
      <alignment horizontal="center"/>
    </xf>
    <xf numFmtId="165" fontId="24" fillId="29" borderId="48" xfId="43" applyNumberFormat="1" applyFill="1" applyBorder="1" applyAlignment="1" applyProtection="1">
      <alignment horizontal="center"/>
    </xf>
    <xf numFmtId="166" fontId="24" fillId="29" borderId="49" xfId="43" applyNumberFormat="1" applyFill="1" applyBorder="1" applyAlignment="1" applyProtection="1">
      <alignment horizontal="center"/>
    </xf>
    <xf numFmtId="164" fontId="24" fillId="29" borderId="38" xfId="43" applyNumberFormat="1" applyFill="1" applyBorder="1" applyAlignment="1" applyProtection="1">
      <alignment horizontal="center"/>
    </xf>
    <xf numFmtId="165" fontId="24" fillId="29" borderId="10" xfId="43" applyNumberFormat="1" applyFill="1" applyBorder="1" applyAlignment="1" applyProtection="1">
      <alignment horizontal="center"/>
    </xf>
    <xf numFmtId="166" fontId="24" fillId="29" borderId="39" xfId="43" applyNumberFormat="1" applyFill="1" applyBorder="1" applyAlignment="1" applyProtection="1">
      <alignment horizontal="center"/>
    </xf>
    <xf numFmtId="165" fontId="24" fillId="6" borderId="0" xfId="43" applyNumberFormat="1" applyFill="1" applyBorder="1" applyAlignment="1" applyProtection="1">
      <alignment horizontal="center"/>
    </xf>
    <xf numFmtId="166" fontId="24" fillId="6" borderId="0" xfId="43" applyNumberFormat="1" applyFill="1" applyBorder="1" applyAlignment="1" applyProtection="1">
      <alignment horizontal="center"/>
    </xf>
    <xf numFmtId="164" fontId="24" fillId="3" borderId="33" xfId="43" applyNumberFormat="1" applyFill="1" applyBorder="1" applyAlignment="1" applyProtection="1">
      <alignment horizontal="center"/>
    </xf>
    <xf numFmtId="165" fontId="24" fillId="3" borderId="33" xfId="43" applyNumberFormat="1" applyFill="1" applyBorder="1" applyAlignment="1" applyProtection="1">
      <alignment horizontal="center"/>
    </xf>
    <xf numFmtId="166" fontId="24" fillId="3" borderId="33" xfId="43" applyNumberFormat="1" applyFill="1" applyBorder="1" applyAlignment="1" applyProtection="1">
      <alignment horizontal="center"/>
    </xf>
    <xf numFmtId="164" fontId="24" fillId="3" borderId="34" xfId="43" applyNumberFormat="1" applyFill="1" applyBorder="1" applyAlignment="1" applyProtection="1">
      <alignment horizontal="center"/>
    </xf>
    <xf numFmtId="165" fontId="24" fillId="3" borderId="34" xfId="43" applyNumberFormat="1" applyFill="1" applyBorder="1" applyAlignment="1" applyProtection="1">
      <alignment horizontal="center"/>
    </xf>
    <xf numFmtId="166" fontId="24" fillId="3" borderId="34" xfId="43" applyNumberFormat="1" applyFill="1" applyBorder="1" applyAlignment="1" applyProtection="1">
      <alignment horizontal="center"/>
    </xf>
    <xf numFmtId="0" fontId="24" fillId="0" borderId="50" xfId="43" applyBorder="1" applyAlignment="1" applyProtection="1">
      <alignment horizontal="center"/>
      <protection locked="0"/>
    </xf>
    <xf numFmtId="0" fontId="24" fillId="30" borderId="50" xfId="43" applyFill="1" applyBorder="1" applyAlignment="1" applyProtection="1">
      <alignment horizontal="center"/>
      <protection locked="0"/>
    </xf>
    <xf numFmtId="0" fontId="24" fillId="29" borderId="50" xfId="43" applyFill="1" applyBorder="1" applyAlignment="1" applyProtection="1">
      <alignment horizontal="center"/>
      <protection locked="0"/>
    </xf>
    <xf numFmtId="0" fontId="24" fillId="30" borderId="51" xfId="43" applyFill="1" applyBorder="1" applyProtection="1">
      <protection locked="0"/>
    </xf>
    <xf numFmtId="0" fontId="24" fillId="30" borderId="52" xfId="43" applyFill="1" applyBorder="1" applyAlignment="1" applyProtection="1">
      <alignment horizontal="center"/>
      <protection locked="0"/>
    </xf>
    <xf numFmtId="164" fontId="24" fillId="30" borderId="52" xfId="43" applyNumberFormat="1" applyFill="1" applyBorder="1" applyAlignment="1" applyProtection="1">
      <alignment horizontal="center"/>
    </xf>
    <xf numFmtId="165" fontId="24" fillId="30" borderId="52" xfId="43" applyNumberFormat="1" applyFill="1" applyBorder="1" applyAlignment="1" applyProtection="1">
      <alignment horizontal="center"/>
    </xf>
    <xf numFmtId="166" fontId="24" fillId="30" borderId="52" xfId="43" applyNumberFormat="1" applyFill="1" applyBorder="1" applyAlignment="1" applyProtection="1">
      <alignment horizontal="center"/>
    </xf>
    <xf numFmtId="14" fontId="22" fillId="30" borderId="52" xfId="43" applyNumberFormat="1" applyFont="1" applyFill="1" applyBorder="1" applyAlignment="1" applyProtection="1">
      <alignment horizontal="center"/>
      <protection locked="0"/>
    </xf>
    <xf numFmtId="14" fontId="22" fillId="30" borderId="53" xfId="43" applyNumberFormat="1" applyFont="1" applyFill="1" applyBorder="1" applyAlignment="1" applyProtection="1">
      <alignment horizontal="center"/>
      <protection locked="0"/>
    </xf>
    <xf numFmtId="0" fontId="24" fillId="0" borderId="54" xfId="43" applyBorder="1" applyProtection="1">
      <protection locked="0"/>
    </xf>
    <xf numFmtId="14" fontId="22" fillId="29" borderId="55" xfId="43" applyNumberFormat="1" applyFont="1" applyFill="1" applyBorder="1" applyAlignment="1" applyProtection="1">
      <alignment horizontal="center"/>
      <protection locked="0"/>
    </xf>
    <xf numFmtId="0" fontId="24" fillId="30" borderId="54" xfId="43" applyFill="1" applyBorder="1" applyProtection="1">
      <protection locked="0"/>
    </xf>
    <xf numFmtId="14" fontId="22" fillId="30" borderId="55" xfId="43" applyNumberFormat="1" applyFont="1" applyFill="1" applyBorder="1" applyAlignment="1" applyProtection="1">
      <alignment horizontal="center"/>
      <protection locked="0"/>
    </xf>
    <xf numFmtId="0" fontId="24" fillId="29" borderId="54" xfId="43" applyFill="1" applyBorder="1" applyProtection="1">
      <protection locked="0"/>
    </xf>
    <xf numFmtId="0" fontId="24" fillId="29" borderId="56" xfId="43" applyFill="1" applyBorder="1" applyProtection="1">
      <protection locked="0"/>
    </xf>
    <xf numFmtId="14" fontId="22" fillId="29" borderId="57" xfId="43" applyNumberFormat="1" applyFont="1" applyFill="1" applyBorder="1" applyAlignment="1" applyProtection="1">
      <alignment horizontal="center"/>
      <protection locked="0"/>
    </xf>
    <xf numFmtId="164" fontId="21" fillId="30" borderId="53" xfId="43" applyNumberFormat="1" applyFont="1" applyFill="1" applyBorder="1" applyAlignment="1" applyProtection="1">
      <alignment horizontal="center"/>
      <protection locked="0"/>
    </xf>
    <xf numFmtId="14" fontId="22" fillId="29" borderId="55" xfId="43" applyNumberFormat="1" applyFont="1" applyFill="1" applyBorder="1" applyProtection="1">
      <protection locked="0"/>
    </xf>
    <xf numFmtId="0" fontId="22" fillId="30" borderId="55" xfId="43" applyFont="1" applyFill="1" applyBorder="1" applyProtection="1">
      <protection locked="0"/>
    </xf>
    <xf numFmtId="0" fontId="24" fillId="0" borderId="56" xfId="43" applyBorder="1" applyProtection="1">
      <protection locked="0"/>
    </xf>
    <xf numFmtId="0" fontId="22" fillId="29" borderId="57" xfId="43" applyFont="1" applyFill="1" applyBorder="1" applyProtection="1">
      <protection locked="0"/>
    </xf>
    <xf numFmtId="0" fontId="24" fillId="31" borderId="35" xfId="43" applyFill="1" applyBorder="1" applyProtection="1">
      <protection locked="0"/>
    </xf>
    <xf numFmtId="0" fontId="24" fillId="31" borderId="36" xfId="43" applyFill="1" applyBorder="1" applyAlignment="1" applyProtection="1">
      <alignment horizontal="center"/>
      <protection locked="0"/>
    </xf>
    <xf numFmtId="164" fontId="24" fillId="31" borderId="36" xfId="43" applyNumberFormat="1" applyFill="1" applyBorder="1" applyAlignment="1" applyProtection="1">
      <alignment horizontal="center"/>
    </xf>
    <xf numFmtId="165" fontId="24" fillId="31" borderId="36" xfId="43" applyNumberFormat="1" applyFill="1" applyBorder="1" applyAlignment="1" applyProtection="1">
      <alignment horizontal="center"/>
    </xf>
    <xf numFmtId="166" fontId="24" fillId="31" borderId="36" xfId="43" applyNumberFormat="1" applyFill="1" applyBorder="1" applyAlignment="1" applyProtection="1">
      <alignment horizontal="center"/>
    </xf>
    <xf numFmtId="14" fontId="22" fillId="31" borderId="36" xfId="43" applyNumberFormat="1" applyFont="1" applyFill="1" applyBorder="1" applyAlignment="1" applyProtection="1">
      <alignment horizontal="center"/>
      <protection locked="0"/>
    </xf>
    <xf numFmtId="14" fontId="22" fillId="31" borderId="37" xfId="43" applyNumberFormat="1" applyFont="1" applyFill="1" applyBorder="1" applyAlignment="1" applyProtection="1">
      <alignment horizontal="center"/>
      <protection locked="0"/>
    </xf>
    <xf numFmtId="0" fontId="20" fillId="29" borderId="59" xfId="43" applyFont="1" applyFill="1" applyBorder="1" applyProtection="1">
      <protection locked="0"/>
    </xf>
    <xf numFmtId="0" fontId="20" fillId="29" borderId="61" xfId="43" applyFont="1" applyFill="1" applyBorder="1" applyAlignment="1" applyProtection="1">
      <alignment horizontal="center"/>
      <protection locked="0"/>
    </xf>
    <xf numFmtId="0" fontId="37" fillId="3" borderId="0" xfId="1" applyFont="1" applyFill="1" applyProtection="1"/>
    <xf numFmtId="0" fontId="24" fillId="3" borderId="14" xfId="43" applyFill="1" applyBorder="1" applyAlignment="1" applyProtection="1">
      <alignment horizontal="center"/>
    </xf>
    <xf numFmtId="0" fontId="24" fillId="3" borderId="13" xfId="43" applyFill="1" applyBorder="1" applyAlignment="1" applyProtection="1">
      <alignment horizontal="center"/>
    </xf>
    <xf numFmtId="0" fontId="24" fillId="3" borderId="16" xfId="43" applyFill="1" applyBorder="1" applyAlignment="1" applyProtection="1">
      <alignment horizontal="center"/>
    </xf>
    <xf numFmtId="0" fontId="24" fillId="3" borderId="18" xfId="43" applyFill="1" applyBorder="1" applyAlignment="1" applyProtection="1">
      <alignment horizontal="center"/>
    </xf>
    <xf numFmtId="0" fontId="25" fillId="6" borderId="36" xfId="43" applyFont="1" applyFill="1" applyBorder="1" applyAlignment="1" applyProtection="1">
      <alignment horizontal="center"/>
      <protection locked="0"/>
    </xf>
    <xf numFmtId="0" fontId="25" fillId="6" borderId="36" xfId="43" applyFont="1" applyFill="1" applyBorder="1" applyAlignment="1" applyProtection="1">
      <alignment horizontal="center"/>
    </xf>
    <xf numFmtId="0" fontId="24" fillId="29" borderId="18" xfId="43" applyFill="1" applyBorder="1" applyAlignment="1" applyProtection="1">
      <alignment horizontal="center"/>
      <protection locked="0"/>
    </xf>
    <xf numFmtId="0" fontId="25" fillId="6" borderId="0" xfId="43" applyFont="1" applyFill="1" applyBorder="1" applyAlignment="1" applyProtection="1">
      <alignment horizontal="center"/>
      <protection locked="0"/>
    </xf>
    <xf numFmtId="0" fontId="25" fillId="6" borderId="0" xfId="43" applyFont="1" applyFill="1" applyBorder="1" applyAlignment="1" applyProtection="1">
      <alignment horizontal="center"/>
    </xf>
    <xf numFmtId="14" fontId="25" fillId="6" borderId="0" xfId="43" applyNumberFormat="1" applyFont="1" applyFill="1" applyBorder="1" applyAlignment="1" applyProtection="1">
      <alignment horizontal="center"/>
    </xf>
    <xf numFmtId="0" fontId="24" fillId="3" borderId="25" xfId="43" applyFill="1" applyBorder="1" applyAlignment="1" applyProtection="1">
      <alignment horizontal="center"/>
    </xf>
    <xf numFmtId="0" fontId="38" fillId="3" borderId="0" xfId="43" applyFont="1" applyFill="1" applyProtection="1">
      <protection locked="0"/>
    </xf>
    <xf numFmtId="0" fontId="20" fillId="29" borderId="60" xfId="43" applyFont="1" applyFill="1" applyBorder="1" applyAlignment="1" applyProtection="1">
      <alignment horizontal="center"/>
      <protection locked="0"/>
    </xf>
    <xf numFmtId="0" fontId="0" fillId="6" borderId="0" xfId="0" applyFill="1" applyAlignment="1" applyProtection="1">
      <alignment horizontal="center"/>
    </xf>
    <xf numFmtId="0" fontId="0" fillId="6" borderId="0" xfId="0" applyFill="1" applyProtection="1"/>
    <xf numFmtId="0" fontId="24" fillId="6" borderId="0" xfId="43" applyFill="1" applyProtection="1"/>
    <xf numFmtId="0" fontId="24" fillId="6" borderId="0" xfId="43" applyFill="1" applyAlignment="1" applyProtection="1">
      <alignment horizontal="center"/>
    </xf>
    <xf numFmtId="0" fontId="0" fillId="4" borderId="0" xfId="0" applyFill="1" applyProtection="1"/>
    <xf numFmtId="0" fontId="0" fillId="3" borderId="0" xfId="0" applyFill="1" applyProtection="1"/>
    <xf numFmtId="0" fontId="0" fillId="0" borderId="0" xfId="0" applyProtection="1"/>
    <xf numFmtId="0" fontId="0" fillId="4" borderId="0" xfId="0" applyFill="1" applyAlignment="1" applyProtection="1">
      <alignment horizontal="center"/>
    </xf>
    <xf numFmtId="0" fontId="20" fillId="4" borderId="0" xfId="43" applyFont="1" applyFill="1" applyProtection="1"/>
    <xf numFmtId="14" fontId="24" fillId="4" borderId="0" xfId="43" applyNumberFormat="1" applyFill="1" applyAlignment="1" applyProtection="1">
      <alignment horizontal="center"/>
    </xf>
    <xf numFmtId="0" fontId="23" fillId="4" borderId="0" xfId="43" applyFont="1" applyFill="1" applyAlignment="1" applyProtection="1">
      <alignment horizontal="left"/>
    </xf>
    <xf numFmtId="0" fontId="24" fillId="4" borderId="0" xfId="43" applyFill="1" applyProtection="1"/>
    <xf numFmtId="0" fontId="24" fillId="4" borderId="0" xfId="43" applyFill="1" applyBorder="1" applyAlignment="1" applyProtection="1">
      <alignment horizontal="center"/>
    </xf>
    <xf numFmtId="0" fontId="1" fillId="2" borderId="15" xfId="0" applyFont="1" applyFill="1" applyBorder="1" applyAlignment="1" applyProtection="1">
      <alignment horizontal="left"/>
    </xf>
    <xf numFmtId="0" fontId="24" fillId="0" borderId="59" xfId="43" applyBorder="1" applyProtection="1"/>
    <xf numFmtId="0" fontId="24" fillId="0" borderId="60" xfId="43" applyBorder="1" applyAlignment="1" applyProtection="1">
      <alignment horizontal="center"/>
    </xf>
    <xf numFmtId="0" fontId="24" fillId="0" borderId="61" xfId="43" applyBorder="1" applyAlignment="1" applyProtection="1">
      <alignment horizontal="center"/>
    </xf>
    <xf numFmtId="0" fontId="20" fillId="0" borderId="16" xfId="43" applyFont="1" applyBorder="1" applyAlignment="1" applyProtection="1">
      <alignment horizontal="center"/>
    </xf>
    <xf numFmtId="0" fontId="20" fillId="0" borderId="17" xfId="43" applyFont="1" applyBorder="1" applyAlignment="1" applyProtection="1">
      <alignment horizontal="center"/>
    </xf>
    <xf numFmtId="0" fontId="20" fillId="0" borderId="18" xfId="43" applyFont="1" applyBorder="1" applyAlignment="1" applyProtection="1">
      <alignment horizontal="center"/>
    </xf>
    <xf numFmtId="0" fontId="26" fillId="6" borderId="0" xfId="0" applyFont="1" applyFill="1" applyAlignment="1" applyProtection="1">
      <alignment horizontal="center"/>
    </xf>
    <xf numFmtId="0" fontId="25" fillId="6" borderId="0" xfId="43" applyFont="1" applyFill="1" applyBorder="1" applyProtection="1"/>
    <xf numFmtId="0" fontId="26" fillId="6" borderId="0" xfId="0" applyFont="1" applyFill="1" applyProtection="1"/>
    <xf numFmtId="0" fontId="24" fillId="0" borderId="14" xfId="43" applyBorder="1" applyAlignment="1" applyProtection="1">
      <alignment horizontal="center"/>
    </xf>
    <xf numFmtId="0" fontId="24" fillId="0" borderId="13" xfId="43" applyBorder="1" applyAlignment="1" applyProtection="1">
      <alignment horizontal="center"/>
    </xf>
    <xf numFmtId="0" fontId="24" fillId="29" borderId="13" xfId="43" applyFill="1" applyBorder="1" applyAlignment="1" applyProtection="1">
      <alignment horizontal="center"/>
    </xf>
    <xf numFmtId="0" fontId="24" fillId="29" borderId="14" xfId="43" applyFill="1" applyBorder="1" applyAlignment="1" applyProtection="1">
      <alignment horizontal="center"/>
    </xf>
    <xf numFmtId="0" fontId="24" fillId="29" borderId="18" xfId="43" applyFill="1" applyBorder="1" applyAlignment="1" applyProtection="1">
      <alignment horizontal="center"/>
    </xf>
    <xf numFmtId="0" fontId="25" fillId="6" borderId="36" xfId="43" applyFont="1" applyFill="1" applyBorder="1" applyProtection="1"/>
    <xf numFmtId="0" fontId="24" fillId="30" borderId="27" xfId="43" applyFill="1" applyBorder="1" applyAlignment="1" applyProtection="1">
      <alignment horizontal="center"/>
    </xf>
    <xf numFmtId="0" fontId="24" fillId="0" borderId="11" xfId="43" applyBorder="1" applyAlignment="1" applyProtection="1">
      <alignment horizontal="center"/>
    </xf>
    <xf numFmtId="0" fontId="24" fillId="30" borderId="11" xfId="43" applyFill="1" applyBorder="1" applyAlignment="1" applyProtection="1">
      <alignment horizontal="center"/>
    </xf>
    <xf numFmtId="0" fontId="24" fillId="31" borderId="11" xfId="43" applyFill="1" applyBorder="1" applyAlignment="1" applyProtection="1">
      <alignment horizontal="center"/>
    </xf>
    <xf numFmtId="0" fontId="24" fillId="31" borderId="14" xfId="43" applyFill="1" applyBorder="1" applyAlignment="1" applyProtection="1">
      <alignment horizontal="center"/>
    </xf>
    <xf numFmtId="0" fontId="24" fillId="0" borderId="28" xfId="43" applyBorder="1" applyAlignment="1" applyProtection="1">
      <alignment horizontal="center"/>
    </xf>
    <xf numFmtId="0" fontId="24" fillId="0" borderId="18" xfId="43" applyBorder="1" applyAlignment="1" applyProtection="1">
      <alignment horizontal="center"/>
    </xf>
    <xf numFmtId="0" fontId="27" fillId="4" borderId="26" xfId="43" applyFont="1" applyFill="1" applyBorder="1" applyAlignment="1" applyProtection="1">
      <alignment horizontal="center"/>
    </xf>
    <xf numFmtId="0" fontId="26" fillId="4" borderId="0" xfId="0" applyFont="1" applyFill="1" applyProtection="1"/>
    <xf numFmtId="0" fontId="24" fillId="0" borderId="19" xfId="43" applyBorder="1" applyProtection="1"/>
    <xf numFmtId="0" fontId="24" fillId="0" borderId="21" xfId="43" applyBorder="1" applyAlignment="1" applyProtection="1">
      <alignment horizontal="center"/>
    </xf>
    <xf numFmtId="0" fontId="0" fillId="4" borderId="0" xfId="0" applyFill="1" applyBorder="1" applyAlignment="1" applyProtection="1">
      <alignment horizontal="center"/>
    </xf>
    <xf numFmtId="0" fontId="0" fillId="4" borderId="0" xfId="0" applyFill="1" applyBorder="1" applyProtection="1"/>
    <xf numFmtId="0" fontId="0" fillId="3" borderId="0" xfId="0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35" fillId="3" borderId="0" xfId="0" applyFont="1" applyFill="1" applyAlignment="1" applyProtection="1">
      <alignment horizontal="center"/>
    </xf>
    <xf numFmtId="0" fontId="35" fillId="3" borderId="0" xfId="0" applyFont="1" applyFill="1" applyProtection="1"/>
    <xf numFmtId="0" fontId="35" fillId="3" borderId="0" xfId="1" applyFont="1" applyFill="1" applyProtection="1"/>
    <xf numFmtId="0" fontId="35" fillId="3" borderId="0" xfId="1" applyNumberFormat="1" applyFont="1" applyFill="1" applyProtection="1"/>
    <xf numFmtId="0" fontId="35" fillId="3" borderId="0" xfId="1" applyFont="1" applyFill="1" applyAlignment="1" applyProtection="1"/>
    <xf numFmtId="0" fontId="2" fillId="3" borderId="0" xfId="1" applyFill="1" applyProtection="1"/>
    <xf numFmtId="14" fontId="2" fillId="3" borderId="0" xfId="1" applyNumberFormat="1" applyFill="1" applyProtection="1"/>
    <xf numFmtId="0" fontId="2" fillId="3" borderId="0" xfId="1" applyFill="1" applyAlignment="1" applyProtection="1">
      <alignment horizontal="center"/>
    </xf>
    <xf numFmtId="0" fontId="0" fillId="34" borderId="13" xfId="0" applyFill="1" applyBorder="1" applyAlignment="1" applyProtection="1">
      <alignment horizontal="center"/>
    </xf>
    <xf numFmtId="0" fontId="0" fillId="34" borderId="12" xfId="0" applyFill="1" applyBorder="1" applyAlignment="1" applyProtection="1">
      <alignment horizontal="center"/>
    </xf>
    <xf numFmtId="0" fontId="0" fillId="34" borderId="14" xfId="0" applyFill="1" applyBorder="1" applyAlignment="1" applyProtection="1">
      <alignment horizontal="center"/>
    </xf>
    <xf numFmtId="0" fontId="0" fillId="36" borderId="13" xfId="0" applyFill="1" applyBorder="1" applyAlignment="1" applyProtection="1">
      <alignment horizontal="center"/>
    </xf>
    <xf numFmtId="0" fontId="0" fillId="36" borderId="12" xfId="0" applyFill="1" applyBorder="1" applyAlignment="1" applyProtection="1">
      <alignment horizontal="center"/>
    </xf>
    <xf numFmtId="0" fontId="0" fillId="36" borderId="14" xfId="0" applyFill="1" applyBorder="1" applyAlignment="1" applyProtection="1">
      <alignment horizontal="center"/>
    </xf>
    <xf numFmtId="0" fontId="32" fillId="2" borderId="15" xfId="0" applyFont="1" applyFill="1" applyBorder="1" applyAlignment="1" applyProtection="1">
      <alignment horizontal="left"/>
    </xf>
    <xf numFmtId="0" fontId="20" fillId="0" borderId="15" xfId="1" applyFont="1" applyBorder="1" applyProtection="1"/>
    <xf numFmtId="0" fontId="24" fillId="29" borderId="0" xfId="1" applyNumberFormat="1" applyFont="1" applyFill="1" applyAlignment="1" applyProtection="1">
      <alignment horizontal="center"/>
    </xf>
    <xf numFmtId="0" fontId="0" fillId="3" borderId="0" xfId="0" applyFill="1" applyAlignment="1" applyProtection="1">
      <alignment horizontal="center"/>
      <protection locked="0"/>
    </xf>
    <xf numFmtId="0" fontId="0" fillId="3" borderId="0" xfId="0" applyFill="1" applyProtection="1">
      <protection locked="0"/>
    </xf>
    <xf numFmtId="0" fontId="0" fillId="0" borderId="0" xfId="0" applyProtection="1">
      <protection locked="0"/>
    </xf>
    <xf numFmtId="0" fontId="32" fillId="2" borderId="15" xfId="0" applyFont="1" applyFill="1" applyBorder="1" applyAlignment="1" applyProtection="1">
      <alignment horizontal="left"/>
      <protection locked="0"/>
    </xf>
    <xf numFmtId="0" fontId="0" fillId="6" borderId="0" xfId="0" applyFill="1" applyProtection="1">
      <protection locked="0"/>
    </xf>
    <xf numFmtId="0" fontId="29" fillId="0" borderId="13" xfId="0" applyFont="1" applyBorder="1" applyAlignment="1" applyProtection="1">
      <alignment horizontal="center"/>
      <protection locked="0"/>
    </xf>
    <xf numFmtId="0" fontId="29" fillId="0" borderId="12" xfId="0" applyFont="1" applyBorder="1" applyAlignment="1" applyProtection="1">
      <alignment horizontal="center"/>
      <protection locked="0"/>
    </xf>
    <xf numFmtId="0" fontId="29" fillId="33" borderId="12" xfId="0" applyFont="1" applyFill="1" applyBorder="1" applyAlignment="1" applyProtection="1">
      <alignment horizontal="center"/>
      <protection locked="0"/>
    </xf>
    <xf numFmtId="0" fontId="29" fillId="33" borderId="14" xfId="0" applyFont="1" applyFill="1" applyBorder="1" applyAlignment="1" applyProtection="1">
      <alignment horizontal="center"/>
      <protection locked="0"/>
    </xf>
    <xf numFmtId="0" fontId="29" fillId="0" borderId="12" xfId="0" applyFont="1" applyFill="1" applyBorder="1" applyAlignment="1" applyProtection="1">
      <alignment horizontal="center"/>
      <protection locked="0"/>
    </xf>
    <xf numFmtId="0" fontId="29" fillId="0" borderId="13" xfId="0" applyFont="1" applyFill="1" applyBorder="1" applyAlignment="1" applyProtection="1">
      <alignment horizontal="center"/>
      <protection locked="0"/>
    </xf>
    <xf numFmtId="0" fontId="29" fillId="33" borderId="12" xfId="0" applyNumberFormat="1" applyFont="1" applyFill="1" applyBorder="1" applyAlignment="1" applyProtection="1">
      <alignment horizontal="center"/>
      <protection locked="0"/>
    </xf>
    <xf numFmtId="0" fontId="29" fillId="33" borderId="14" xfId="0" applyNumberFormat="1" applyFont="1" applyFill="1" applyBorder="1" applyAlignment="1" applyProtection="1">
      <alignment horizontal="center"/>
      <protection locked="0"/>
    </xf>
    <xf numFmtId="0" fontId="29" fillId="31" borderId="26" xfId="0" applyNumberFormat="1" applyFont="1" applyFill="1" applyBorder="1" applyProtection="1">
      <protection locked="0"/>
    </xf>
    <xf numFmtId="0" fontId="29" fillId="31" borderId="0" xfId="0" applyFont="1" applyFill="1" applyProtection="1">
      <protection locked="0"/>
    </xf>
    <xf numFmtId="0" fontId="0" fillId="5" borderId="35" xfId="0" applyFill="1" applyBorder="1" applyAlignment="1" applyProtection="1">
      <alignment horizontal="center"/>
      <protection locked="0"/>
    </xf>
    <xf numFmtId="0" fontId="0" fillId="5" borderId="36" xfId="0" applyFill="1" applyBorder="1" applyAlignment="1" applyProtection="1">
      <alignment horizontal="center"/>
      <protection locked="0"/>
    </xf>
    <xf numFmtId="0" fontId="0" fillId="5" borderId="37" xfId="0" applyFill="1" applyBorder="1" applyAlignment="1" applyProtection="1">
      <alignment horizontal="center"/>
      <protection locked="0"/>
    </xf>
    <xf numFmtId="0" fontId="0" fillId="36" borderId="35" xfId="0" applyFill="1" applyBorder="1" applyAlignment="1" applyProtection="1">
      <alignment horizontal="center"/>
      <protection locked="0"/>
    </xf>
    <xf numFmtId="0" fontId="0" fillId="36" borderId="36" xfId="0" applyFill="1" applyBorder="1" applyAlignment="1" applyProtection="1">
      <alignment horizontal="center"/>
      <protection locked="0"/>
    </xf>
    <xf numFmtId="0" fontId="0" fillId="36" borderId="37" xfId="0" applyFill="1" applyBorder="1" applyAlignment="1" applyProtection="1">
      <alignment horizontal="center"/>
      <protection locked="0"/>
    </xf>
    <xf numFmtId="0" fontId="29" fillId="6" borderId="0" xfId="0" applyNumberFormat="1" applyFont="1" applyFill="1" applyProtection="1">
      <protection locked="0"/>
    </xf>
    <xf numFmtId="0" fontId="29" fillId="6" borderId="0" xfId="0" applyFont="1" applyFill="1" applyProtection="1">
      <protection locked="0"/>
    </xf>
    <xf numFmtId="0" fontId="0" fillId="6" borderId="0" xfId="0" applyFill="1" applyAlignment="1" applyProtection="1">
      <alignment horizontal="center"/>
      <protection locked="0"/>
    </xf>
    <xf numFmtId="1" fontId="29" fillId="0" borderId="19" xfId="0" applyNumberFormat="1" applyFont="1" applyBorder="1" applyAlignment="1" applyProtection="1">
      <alignment horizontal="center"/>
      <protection locked="0"/>
    </xf>
    <xf numFmtId="1" fontId="29" fillId="0" borderId="20" xfId="0" applyNumberFormat="1" applyFont="1" applyBorder="1" applyAlignment="1" applyProtection="1">
      <alignment horizontal="center"/>
      <protection locked="0"/>
    </xf>
    <xf numFmtId="1" fontId="29" fillId="33" borderId="20" xfId="0" applyNumberFormat="1" applyFont="1" applyFill="1" applyBorder="1" applyAlignment="1" applyProtection="1">
      <alignment horizontal="center"/>
      <protection locked="0"/>
    </xf>
    <xf numFmtId="1" fontId="29" fillId="33" borderId="21" xfId="0" applyNumberFormat="1" applyFont="1" applyFill="1" applyBorder="1" applyAlignment="1" applyProtection="1">
      <alignment horizontal="center"/>
      <protection locked="0"/>
    </xf>
    <xf numFmtId="0" fontId="29" fillId="0" borderId="0" xfId="0" applyFont="1" applyProtection="1">
      <protection locked="0"/>
    </xf>
    <xf numFmtId="0" fontId="29" fillId="3" borderId="0" xfId="0" applyNumberFormat="1" applyFont="1" applyFill="1" applyProtection="1">
      <protection locked="0"/>
    </xf>
    <xf numFmtId="0" fontId="29" fillId="3" borderId="0" xfId="0" applyFont="1" applyFill="1" applyProtection="1">
      <protection locked="0"/>
    </xf>
    <xf numFmtId="0" fontId="24" fillId="30" borderId="46" xfId="43" applyFill="1" applyBorder="1" applyAlignment="1" applyProtection="1">
      <alignment horizontal="center"/>
    </xf>
    <xf numFmtId="0" fontId="24" fillId="3" borderId="47" xfId="43" applyFill="1" applyBorder="1" applyAlignment="1" applyProtection="1">
      <alignment horizontal="center"/>
    </xf>
    <xf numFmtId="0" fontId="24" fillId="30" borderId="47" xfId="43" applyFill="1" applyBorder="1" applyAlignment="1" applyProtection="1">
      <alignment horizontal="center"/>
    </xf>
    <xf numFmtId="0" fontId="31" fillId="31" borderId="25" xfId="43" applyFont="1" applyFill="1" applyBorder="1" applyAlignment="1" applyProtection="1">
      <alignment horizontal="center"/>
    </xf>
    <xf numFmtId="0" fontId="0" fillId="31" borderId="35" xfId="0" applyFill="1" applyBorder="1" applyProtection="1"/>
    <xf numFmtId="0" fontId="0" fillId="31" borderId="36" xfId="0" applyFill="1" applyBorder="1" applyProtection="1"/>
    <xf numFmtId="0" fontId="25" fillId="6" borderId="0" xfId="43" applyFont="1" applyFill="1" applyAlignment="1" applyProtection="1">
      <alignment horizontal="center"/>
    </xf>
    <xf numFmtId="0" fontId="0" fillId="34" borderId="23" xfId="0" applyFill="1" applyBorder="1" applyProtection="1"/>
    <xf numFmtId="0" fontId="0" fillId="34" borderId="22" xfId="0" applyFill="1" applyBorder="1" applyProtection="1"/>
    <xf numFmtId="0" fontId="0" fillId="34" borderId="32" xfId="0" applyFill="1" applyBorder="1" applyProtection="1"/>
    <xf numFmtId="0" fontId="0" fillId="34" borderId="31" xfId="0" applyFill="1" applyBorder="1" applyProtection="1"/>
    <xf numFmtId="0" fontId="0" fillId="34" borderId="25" xfId="0" applyFill="1" applyBorder="1" applyProtection="1"/>
    <xf numFmtId="0" fontId="0" fillId="34" borderId="35" xfId="0" applyFill="1" applyBorder="1" applyProtection="1"/>
    <xf numFmtId="0" fontId="0" fillId="34" borderId="36" xfId="0" applyFill="1" applyBorder="1" applyProtection="1"/>
    <xf numFmtId="0" fontId="0" fillId="34" borderId="37" xfId="0" applyFill="1" applyBorder="1" applyProtection="1"/>
    <xf numFmtId="0" fontId="35" fillId="0" borderId="0" xfId="0" applyFont="1" applyProtection="1"/>
    <xf numFmtId="0" fontId="29" fillId="31" borderId="26" xfId="0" applyNumberFormat="1" applyFont="1" applyFill="1" applyBorder="1" applyProtection="1"/>
    <xf numFmtId="0" fontId="29" fillId="31" borderId="0" xfId="0" applyFont="1" applyFill="1" applyProtection="1"/>
    <xf numFmtId="0" fontId="0" fillId="5" borderId="35" xfId="0" applyFill="1" applyBorder="1" applyProtection="1"/>
    <xf numFmtId="0" fontId="0" fillId="5" borderId="36" xfId="0" applyFill="1" applyBorder="1" applyProtection="1"/>
    <xf numFmtId="0" fontId="0" fillId="5" borderId="37" xfId="0" applyFill="1" applyBorder="1" applyProtection="1"/>
    <xf numFmtId="0" fontId="0" fillId="36" borderId="35" xfId="0" applyFill="1" applyBorder="1" applyProtection="1"/>
    <xf numFmtId="0" fontId="0" fillId="36" borderId="36" xfId="0" applyFill="1" applyBorder="1" applyProtection="1"/>
    <xf numFmtId="0" fontId="0" fillId="36" borderId="37" xfId="0" applyFill="1" applyBorder="1" applyProtection="1"/>
    <xf numFmtId="0" fontId="29" fillId="6" borderId="0" xfId="0" applyNumberFormat="1" applyFont="1" applyFill="1" applyProtection="1"/>
    <xf numFmtId="0" fontId="29" fillId="6" borderId="0" xfId="0" applyFont="1" applyFill="1" applyProtection="1"/>
    <xf numFmtId="0" fontId="29" fillId="3" borderId="0" xfId="0" applyNumberFormat="1" applyFont="1" applyFill="1" applyProtection="1"/>
    <xf numFmtId="0" fontId="29" fillId="3" borderId="0" xfId="0" applyFont="1" applyFill="1" applyProtection="1"/>
    <xf numFmtId="1" fontId="30" fillId="34" borderId="19" xfId="0" applyNumberFormat="1" applyFont="1" applyFill="1" applyBorder="1" applyAlignment="1" applyProtection="1">
      <alignment horizontal="center"/>
    </xf>
    <xf numFmtId="1" fontId="30" fillId="34" borderId="20" xfId="0" applyNumberFormat="1" applyFont="1" applyFill="1" applyBorder="1" applyAlignment="1" applyProtection="1">
      <alignment horizontal="center"/>
    </xf>
    <xf numFmtId="1" fontId="30" fillId="31" borderId="20" xfId="0" applyNumberFormat="1" applyFont="1" applyFill="1" applyBorder="1" applyAlignment="1" applyProtection="1">
      <alignment horizontal="center"/>
    </xf>
    <xf numFmtId="1" fontId="30" fillId="31" borderId="29" xfId="0" applyNumberFormat="1" applyFont="1" applyFill="1" applyBorder="1" applyAlignment="1" applyProtection="1">
      <alignment horizontal="center"/>
    </xf>
    <xf numFmtId="0" fontId="30" fillId="0" borderId="0" xfId="0" applyFont="1" applyAlignment="1" applyProtection="1">
      <alignment horizontal="center"/>
    </xf>
    <xf numFmtId="0" fontId="24" fillId="29" borderId="12" xfId="43" applyFill="1" applyBorder="1" applyAlignment="1" applyProtection="1">
      <alignment horizontal="center"/>
      <protection locked="0"/>
    </xf>
    <xf numFmtId="164" fontId="24" fillId="31" borderId="36" xfId="43" applyNumberFormat="1" applyFill="1" applyBorder="1" applyAlignment="1" applyProtection="1">
      <alignment horizontal="center"/>
      <protection locked="0"/>
    </xf>
    <xf numFmtId="164" fontId="24" fillId="6" borderId="0" xfId="43" applyNumberFormat="1" applyFill="1" applyBorder="1" applyAlignment="1" applyProtection="1">
      <alignment horizontal="center"/>
      <protection locked="0"/>
    </xf>
    <xf numFmtId="0" fontId="33" fillId="31" borderId="45" xfId="0" applyFont="1" applyFill="1" applyBorder="1" applyAlignment="1" applyProtection="1">
      <alignment horizontal="center"/>
      <protection locked="0"/>
    </xf>
    <xf numFmtId="0" fontId="24" fillId="31" borderId="36" xfId="43" applyFill="1" applyBorder="1" applyProtection="1">
      <protection locked="0"/>
    </xf>
    <xf numFmtId="0" fontId="24" fillId="31" borderId="37" xfId="43" applyFill="1" applyBorder="1" applyProtection="1">
      <protection locked="0"/>
    </xf>
    <xf numFmtId="164" fontId="24" fillId="3" borderId="0" xfId="43" applyNumberFormat="1" applyFill="1" applyBorder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" fontId="29" fillId="0" borderId="20" xfId="0" applyNumberFormat="1" applyFont="1" applyFill="1" applyBorder="1" applyAlignment="1" applyProtection="1">
      <alignment horizontal="center"/>
      <protection locked="0"/>
    </xf>
    <xf numFmtId="0" fontId="29" fillId="0" borderId="67" xfId="0" applyFont="1" applyBorder="1" applyAlignment="1" applyProtection="1">
      <alignment horizontal="center"/>
      <protection locked="0"/>
    </xf>
    <xf numFmtId="1" fontId="29" fillId="0" borderId="29" xfId="0" applyNumberFormat="1" applyFont="1" applyBorder="1" applyAlignment="1" applyProtection="1">
      <alignment horizontal="center"/>
      <protection locked="0"/>
    </xf>
    <xf numFmtId="0" fontId="0" fillId="6" borderId="69" xfId="0" applyFill="1" applyBorder="1" applyAlignment="1" applyProtection="1">
      <alignment horizontal="center"/>
      <protection locked="0"/>
    </xf>
    <xf numFmtId="0" fontId="24" fillId="30" borderId="29" xfId="43" applyFill="1" applyBorder="1" applyAlignment="1" applyProtection="1">
      <alignment horizontal="center"/>
    </xf>
    <xf numFmtId="0" fontId="24" fillId="3" borderId="67" xfId="43" applyFill="1" applyBorder="1" applyAlignment="1" applyProtection="1">
      <alignment horizontal="center"/>
    </xf>
    <xf numFmtId="0" fontId="24" fillId="30" borderId="67" xfId="43" applyFill="1" applyBorder="1" applyAlignment="1" applyProtection="1">
      <alignment horizontal="center"/>
    </xf>
    <xf numFmtId="0" fontId="24" fillId="3" borderId="30" xfId="43" applyFill="1" applyBorder="1" applyAlignment="1" applyProtection="1">
      <alignment horizontal="center"/>
    </xf>
    <xf numFmtId="0" fontId="24" fillId="3" borderId="11" xfId="43" applyFill="1" applyBorder="1" applyAlignment="1" applyProtection="1">
      <alignment horizontal="center"/>
      <protection locked="0"/>
    </xf>
    <xf numFmtId="0" fontId="24" fillId="29" borderId="11" xfId="43" applyFill="1" applyBorder="1" applyAlignment="1" applyProtection="1">
      <alignment horizontal="center"/>
      <protection locked="0"/>
    </xf>
    <xf numFmtId="0" fontId="24" fillId="3" borderId="28" xfId="43" applyFill="1" applyBorder="1" applyAlignment="1" applyProtection="1">
      <alignment horizontal="center"/>
      <protection locked="0"/>
    </xf>
    <xf numFmtId="0" fontId="24" fillId="0" borderId="12" xfId="43" applyFill="1" applyBorder="1" applyAlignment="1" applyProtection="1">
      <alignment horizontal="center"/>
    </xf>
    <xf numFmtId="0" fontId="24" fillId="0" borderId="17" xfId="43" applyFill="1" applyBorder="1" applyAlignment="1" applyProtection="1">
      <alignment horizontal="center"/>
    </xf>
    <xf numFmtId="0" fontId="24" fillId="0" borderId="13" xfId="43" applyFill="1" applyBorder="1" applyAlignment="1" applyProtection="1">
      <alignment horizontal="center"/>
    </xf>
    <xf numFmtId="0" fontId="24" fillId="0" borderId="14" xfId="43" applyFill="1" applyBorder="1" applyAlignment="1" applyProtection="1">
      <alignment horizontal="center"/>
    </xf>
    <xf numFmtId="0" fontId="24" fillId="0" borderId="16" xfId="43" applyFill="1" applyBorder="1" applyAlignment="1" applyProtection="1">
      <alignment horizontal="center"/>
    </xf>
    <xf numFmtId="0" fontId="24" fillId="0" borderId="18" xfId="43" applyFill="1" applyBorder="1" applyAlignment="1" applyProtection="1">
      <alignment horizontal="center"/>
    </xf>
    <xf numFmtId="0" fontId="0" fillId="34" borderId="70" xfId="0" applyFill="1" applyBorder="1" applyAlignment="1" applyProtection="1">
      <alignment horizontal="center"/>
    </xf>
    <xf numFmtId="0" fontId="0" fillId="34" borderId="64" xfId="0" applyFill="1" applyBorder="1" applyAlignment="1" applyProtection="1">
      <alignment horizontal="center"/>
    </xf>
    <xf numFmtId="0" fontId="0" fillId="35" borderId="64" xfId="0" applyFill="1" applyBorder="1" applyAlignment="1" applyProtection="1">
      <alignment horizontal="center"/>
    </xf>
    <xf numFmtId="0" fontId="0" fillId="35" borderId="66" xfId="0" applyFill="1" applyBorder="1" applyAlignment="1" applyProtection="1">
      <alignment horizontal="center"/>
    </xf>
    <xf numFmtId="0" fontId="0" fillId="36" borderId="70" xfId="0" applyFill="1" applyBorder="1" applyAlignment="1" applyProtection="1">
      <alignment horizontal="center"/>
    </xf>
    <xf numFmtId="0" fontId="0" fillId="36" borderId="64" xfId="0" applyFill="1" applyBorder="1" applyAlignment="1" applyProtection="1">
      <alignment horizontal="center"/>
    </xf>
    <xf numFmtId="0" fontId="0" fillId="37" borderId="64" xfId="0" applyFill="1" applyBorder="1" applyAlignment="1" applyProtection="1">
      <alignment horizontal="center"/>
    </xf>
    <xf numFmtId="0" fontId="0" fillId="37" borderId="66" xfId="0" applyFill="1" applyBorder="1" applyAlignment="1" applyProtection="1">
      <alignment horizontal="center"/>
    </xf>
    <xf numFmtId="0" fontId="29" fillId="0" borderId="71" xfId="0" applyFont="1" applyFill="1" applyBorder="1" applyAlignment="1" applyProtection="1">
      <alignment horizontal="center"/>
      <protection locked="0"/>
    </xf>
    <xf numFmtId="0" fontId="29" fillId="0" borderId="63" xfId="0" applyFont="1" applyBorder="1" applyAlignment="1" applyProtection="1">
      <alignment horizontal="center"/>
      <protection locked="0"/>
    </xf>
    <xf numFmtId="0" fontId="29" fillId="0" borderId="63" xfId="0" applyFont="1" applyFill="1" applyBorder="1" applyAlignment="1" applyProtection="1">
      <alignment horizontal="center"/>
      <protection locked="0"/>
    </xf>
    <xf numFmtId="0" fontId="29" fillId="33" borderId="63" xfId="0" applyFont="1" applyFill="1" applyBorder="1" applyAlignment="1" applyProtection="1">
      <alignment horizontal="center"/>
      <protection locked="0"/>
    </xf>
    <xf numFmtId="0" fontId="29" fillId="33" borderId="65" xfId="0" applyFont="1" applyFill="1" applyBorder="1" applyAlignment="1" applyProtection="1">
      <alignment horizontal="center"/>
      <protection locked="0"/>
    </xf>
    <xf numFmtId="0" fontId="29" fillId="0" borderId="71" xfId="0" applyFont="1" applyBorder="1" applyAlignment="1" applyProtection="1">
      <alignment horizontal="center"/>
      <protection locked="0"/>
    </xf>
    <xf numFmtId="0" fontId="29" fillId="0" borderId="68" xfId="0" applyFont="1" applyBorder="1" applyAlignment="1" applyProtection="1">
      <alignment horizontal="center"/>
      <protection locked="0"/>
    </xf>
    <xf numFmtId="0" fontId="26" fillId="6" borderId="40" xfId="0" applyNumberFormat="1" applyFont="1" applyFill="1" applyBorder="1" applyProtection="1"/>
    <xf numFmtId="0" fontId="26" fillId="6" borderId="41" xfId="0" applyNumberFormat="1" applyFont="1" applyFill="1" applyBorder="1" applyProtection="1"/>
    <xf numFmtId="0" fontId="26" fillId="6" borderId="42" xfId="0" applyNumberFormat="1" applyFont="1" applyFill="1" applyBorder="1" applyProtection="1"/>
    <xf numFmtId="0" fontId="2" fillId="30" borderId="51" xfId="44" applyFill="1" applyBorder="1" applyProtection="1">
      <protection locked="0"/>
    </xf>
    <xf numFmtId="0" fontId="2" fillId="30" borderId="52" xfId="44" applyFont="1" applyFill="1" applyBorder="1" applyAlignment="1" applyProtection="1">
      <alignment horizontal="center"/>
      <protection locked="0"/>
    </xf>
    <xf numFmtId="0" fontId="2" fillId="0" borderId="54" xfId="44" applyBorder="1" applyProtection="1">
      <protection locked="0"/>
    </xf>
    <xf numFmtId="0" fontId="2" fillId="0" borderId="33" xfId="44" applyFont="1" applyBorder="1" applyAlignment="1" applyProtection="1">
      <alignment horizontal="center"/>
      <protection locked="0"/>
    </xf>
    <xf numFmtId="0" fontId="2" fillId="30" borderId="54" xfId="44" applyFill="1" applyBorder="1" applyProtection="1">
      <protection locked="0"/>
    </xf>
    <xf numFmtId="0" fontId="2" fillId="30" borderId="33" xfId="44" applyFont="1" applyFill="1" applyBorder="1" applyAlignment="1" applyProtection="1">
      <alignment horizontal="center"/>
      <protection locked="0"/>
    </xf>
    <xf numFmtId="0" fontId="2" fillId="31" borderId="54" xfId="44" applyFill="1" applyBorder="1" applyProtection="1">
      <protection locked="0"/>
    </xf>
    <xf numFmtId="0" fontId="2" fillId="0" borderId="54" xfId="44" applyFont="1" applyBorder="1" applyProtection="1">
      <protection locked="0"/>
    </xf>
    <xf numFmtId="0" fontId="2" fillId="30" borderId="54" xfId="44" applyFont="1" applyFill="1" applyBorder="1" applyProtection="1">
      <protection locked="0"/>
    </xf>
    <xf numFmtId="0" fontId="2" fillId="30" borderId="33" xfId="44" applyFill="1" applyBorder="1" applyAlignment="1" applyProtection="1">
      <alignment horizontal="center"/>
      <protection locked="0"/>
    </xf>
    <xf numFmtId="0" fontId="2" fillId="0" borderId="33" xfId="44" applyBorder="1" applyAlignment="1" applyProtection="1">
      <alignment horizontal="center"/>
      <protection locked="0"/>
    </xf>
    <xf numFmtId="0" fontId="0" fillId="40" borderId="0" xfId="0" applyFill="1" applyAlignment="1" applyProtection="1">
      <alignment horizontal="center"/>
      <protection locked="0"/>
    </xf>
    <xf numFmtId="0" fontId="39" fillId="41" borderId="0" xfId="0" applyFont="1" applyFill="1" applyAlignment="1" applyProtection="1">
      <alignment horizontal="center"/>
      <protection locked="0"/>
    </xf>
    <xf numFmtId="0" fontId="39" fillId="31" borderId="0" xfId="0" applyFont="1" applyFill="1" applyAlignment="1" applyProtection="1">
      <alignment horizontal="center"/>
      <protection locked="0"/>
    </xf>
    <xf numFmtId="0" fontId="39" fillId="42" borderId="0" xfId="0" applyFont="1" applyFill="1" applyAlignment="1" applyProtection="1">
      <alignment horizontal="center"/>
      <protection locked="0"/>
    </xf>
    <xf numFmtId="0" fontId="39" fillId="43" borderId="0" xfId="0" applyFont="1" applyFill="1" applyAlignment="1" applyProtection="1">
      <alignment horizontal="center"/>
      <protection locked="0"/>
    </xf>
    <xf numFmtId="0" fontId="39" fillId="39" borderId="0" xfId="0" applyFont="1" applyFill="1" applyAlignment="1" applyProtection="1">
      <alignment horizontal="center"/>
      <protection locked="0"/>
    </xf>
    <xf numFmtId="0" fontId="39" fillId="44" borderId="0" xfId="0" applyFont="1" applyFill="1" applyAlignment="1" applyProtection="1">
      <alignment horizontal="center"/>
      <protection locked="0"/>
    </xf>
    <xf numFmtId="0" fontId="0" fillId="44" borderId="0" xfId="0" applyFill="1" applyAlignment="1" applyProtection="1">
      <alignment horizontal="center"/>
      <protection locked="0"/>
    </xf>
    <xf numFmtId="0" fontId="0" fillId="45" borderId="0" xfId="0" applyFill="1" applyAlignment="1" applyProtection="1">
      <alignment horizontal="center"/>
      <protection locked="0"/>
    </xf>
    <xf numFmtId="0" fontId="0" fillId="41" borderId="0" xfId="0" applyFill="1" applyAlignment="1" applyProtection="1">
      <alignment horizontal="center"/>
      <protection locked="0"/>
    </xf>
    <xf numFmtId="0" fontId="29" fillId="40" borderId="71" xfId="0" applyFont="1" applyFill="1" applyBorder="1" applyAlignment="1" applyProtection="1">
      <alignment horizontal="center"/>
      <protection locked="0"/>
    </xf>
    <xf numFmtId="0" fontId="29" fillId="40" borderId="13" xfId="0" applyFont="1" applyFill="1" applyBorder="1" applyAlignment="1" applyProtection="1">
      <alignment horizontal="center"/>
      <protection locked="0"/>
    </xf>
    <xf numFmtId="1" fontId="29" fillId="40" borderId="19" xfId="0" applyNumberFormat="1" applyFont="1" applyFill="1" applyBorder="1" applyAlignment="1" applyProtection="1">
      <alignment horizontal="center"/>
      <protection locked="0"/>
    </xf>
    <xf numFmtId="1" fontId="29" fillId="40" borderId="20" xfId="0" applyNumberFormat="1" applyFont="1" applyFill="1" applyBorder="1" applyAlignment="1" applyProtection="1">
      <alignment horizontal="center"/>
      <protection locked="0"/>
    </xf>
    <xf numFmtId="0" fontId="29" fillId="40" borderId="12" xfId="0" applyFont="1" applyFill="1" applyBorder="1" applyAlignment="1" applyProtection="1">
      <alignment horizontal="center"/>
      <protection locked="0"/>
    </xf>
    <xf numFmtId="0" fontId="29" fillId="40" borderId="63" xfId="0" applyFont="1" applyFill="1" applyBorder="1" applyAlignment="1" applyProtection="1">
      <alignment horizontal="center"/>
      <protection locked="0"/>
    </xf>
    <xf numFmtId="0" fontId="2" fillId="29" borderId="50" xfId="43" applyFont="1" applyFill="1" applyBorder="1" applyAlignment="1" applyProtection="1">
      <alignment horizontal="center"/>
      <protection locked="0"/>
    </xf>
    <xf numFmtId="0" fontId="2" fillId="30" borderId="50" xfId="43" applyFont="1" applyFill="1" applyBorder="1" applyAlignment="1" applyProtection="1">
      <alignment horizontal="center"/>
      <protection locked="0"/>
    </xf>
    <xf numFmtId="0" fontId="2" fillId="0" borderId="58" xfId="43" applyFont="1" applyBorder="1" applyAlignment="1" applyProtection="1">
      <alignment horizontal="center"/>
      <protection locked="0"/>
    </xf>
    <xf numFmtId="1" fontId="29" fillId="0" borderId="19" xfId="0" applyNumberFormat="1" applyFont="1" applyFill="1" applyBorder="1" applyAlignment="1" applyProtection="1">
      <alignment horizontal="center"/>
      <protection locked="0"/>
    </xf>
    <xf numFmtId="0" fontId="29" fillId="40" borderId="12" xfId="0" applyNumberFormat="1" applyFont="1" applyFill="1" applyBorder="1" applyAlignment="1" applyProtection="1">
      <alignment horizontal="center"/>
      <protection locked="0"/>
    </xf>
    <xf numFmtId="0" fontId="29" fillId="40" borderId="65" xfId="0" applyFont="1" applyFill="1" applyBorder="1" applyAlignment="1" applyProtection="1">
      <alignment horizontal="center"/>
      <protection locked="0"/>
    </xf>
    <xf numFmtId="0" fontId="29" fillId="40" borderId="14" xfId="0" applyFont="1" applyFill="1" applyBorder="1" applyAlignment="1" applyProtection="1">
      <alignment horizontal="center"/>
      <protection locked="0"/>
    </xf>
    <xf numFmtId="0" fontId="29" fillId="40" borderId="14" xfId="0" applyNumberFormat="1" applyFont="1" applyFill="1" applyBorder="1" applyAlignment="1" applyProtection="1">
      <alignment horizontal="center"/>
      <protection locked="0"/>
    </xf>
    <xf numFmtId="1" fontId="29" fillId="40" borderId="21" xfId="0" applyNumberFormat="1" applyFont="1" applyFill="1" applyBorder="1" applyAlignment="1" applyProtection="1">
      <alignment horizontal="center"/>
      <protection locked="0"/>
    </xf>
    <xf numFmtId="1" fontId="30" fillId="31" borderId="21" xfId="0" applyNumberFormat="1" applyFont="1" applyFill="1" applyBorder="1" applyAlignment="1" applyProtection="1">
      <alignment horizontal="center"/>
    </xf>
    <xf numFmtId="167" fontId="30" fillId="34" borderId="59" xfId="0" applyNumberFormat="1" applyFont="1" applyFill="1" applyBorder="1" applyAlignment="1" applyProtection="1">
      <alignment horizontal="center"/>
    </xf>
    <xf numFmtId="167" fontId="30" fillId="34" borderId="60" xfId="0" applyNumberFormat="1" applyFont="1" applyFill="1" applyBorder="1" applyAlignment="1" applyProtection="1">
      <alignment horizontal="center"/>
    </xf>
    <xf numFmtId="167" fontId="30" fillId="31" borderId="60" xfId="0" applyNumberFormat="1" applyFont="1" applyFill="1" applyBorder="1" applyAlignment="1" applyProtection="1">
      <alignment horizontal="center"/>
    </xf>
    <xf numFmtId="167" fontId="30" fillId="31" borderId="72" xfId="0" applyNumberFormat="1" applyFont="1" applyFill="1" applyBorder="1" applyAlignment="1" applyProtection="1">
      <alignment horizontal="center"/>
    </xf>
    <xf numFmtId="167" fontId="30" fillId="31" borderId="61" xfId="0" applyNumberFormat="1" applyFont="1" applyFill="1" applyBorder="1" applyAlignment="1" applyProtection="1">
      <alignment horizontal="center"/>
    </xf>
    <xf numFmtId="0" fontId="0" fillId="46" borderId="0" xfId="0" applyFill="1" applyAlignment="1" applyProtection="1">
      <alignment horizontal="center"/>
      <protection locked="0"/>
    </xf>
    <xf numFmtId="0" fontId="0" fillId="47" borderId="0" xfId="0" applyFill="1" applyAlignment="1" applyProtection="1">
      <alignment horizontal="center"/>
      <protection locked="0"/>
    </xf>
    <xf numFmtId="0" fontId="2" fillId="3" borderId="0" xfId="43" applyFont="1" applyFill="1" applyAlignment="1" applyProtection="1">
      <alignment horizontal="center"/>
      <protection locked="0"/>
    </xf>
    <xf numFmtId="0" fontId="2" fillId="3" borderId="0" xfId="43" applyFont="1" applyFill="1" applyProtection="1">
      <protection locked="0"/>
    </xf>
    <xf numFmtId="0" fontId="24" fillId="30" borderId="62" xfId="43" applyFill="1" applyBorder="1" applyAlignment="1" applyProtection="1">
      <alignment horizontal="center"/>
    </xf>
    <xf numFmtId="0" fontId="24" fillId="0" borderId="73" xfId="43" applyFill="1" applyBorder="1" applyAlignment="1" applyProtection="1">
      <alignment horizontal="center"/>
    </xf>
    <xf numFmtId="0" fontId="2" fillId="31" borderId="24" xfId="43" applyFont="1" applyFill="1" applyBorder="1" applyAlignment="1" applyProtection="1">
      <alignment horizontal="center"/>
    </xf>
    <xf numFmtId="0" fontId="2" fillId="0" borderId="25" xfId="43" applyFont="1" applyBorder="1" applyAlignment="1" applyProtection="1">
      <alignment horizontal="center"/>
    </xf>
    <xf numFmtId="0" fontId="20" fillId="29" borderId="60" xfId="43" applyFont="1" applyFill="1" applyBorder="1" applyAlignment="1" applyProtection="1">
      <alignment horizontal="center"/>
      <protection locked="0"/>
    </xf>
    <xf numFmtId="0" fontId="36" fillId="3" borderId="0" xfId="0" applyFont="1" applyFill="1" applyAlignment="1" applyProtection="1">
      <alignment horizontal="left"/>
      <protection locked="0"/>
    </xf>
    <xf numFmtId="0" fontId="0" fillId="34" borderId="19" xfId="0" applyFill="1" applyBorder="1" applyAlignment="1" applyProtection="1">
      <alignment horizontal="center"/>
    </xf>
    <xf numFmtId="0" fontId="0" fillId="34" borderId="20" xfId="0" applyFill="1" applyBorder="1" applyAlignment="1" applyProtection="1">
      <alignment horizontal="center"/>
    </xf>
    <xf numFmtId="0" fontId="0" fillId="34" borderId="21" xfId="0" applyFill="1" applyBorder="1" applyAlignment="1" applyProtection="1">
      <alignment horizontal="center"/>
    </xf>
    <xf numFmtId="0" fontId="0" fillId="36" borderId="19" xfId="0" applyFill="1" applyBorder="1" applyAlignment="1" applyProtection="1">
      <alignment horizontal="center"/>
    </xf>
    <xf numFmtId="0" fontId="0" fillId="36" borderId="20" xfId="0" applyFill="1" applyBorder="1" applyAlignment="1" applyProtection="1">
      <alignment horizontal="center"/>
    </xf>
    <xf numFmtId="0" fontId="0" fillId="36" borderId="21" xfId="0" applyFill="1" applyBorder="1" applyAlignment="1" applyProtection="1">
      <alignment horizontal="center"/>
    </xf>
    <xf numFmtId="0" fontId="20" fillId="29" borderId="26" xfId="1" applyFont="1" applyFill="1" applyBorder="1" applyAlignment="1" applyProtection="1">
      <alignment horizontal="center"/>
    </xf>
    <xf numFmtId="0" fontId="20" fillId="29" borderId="0" xfId="1" applyFont="1" applyFill="1" applyAlignment="1" applyProtection="1">
      <alignment horizontal="center"/>
    </xf>
    <xf numFmtId="168" fontId="35" fillId="32" borderId="35" xfId="0" applyNumberFormat="1" applyFont="1" applyFill="1" applyBorder="1" applyAlignment="1" applyProtection="1">
      <alignment horizontal="center"/>
    </xf>
    <xf numFmtId="168" fontId="35" fillId="32" borderId="36" xfId="0" applyNumberFormat="1" applyFont="1" applyFill="1" applyBorder="1" applyAlignment="1" applyProtection="1">
      <alignment horizontal="center"/>
    </xf>
    <xf numFmtId="168" fontId="35" fillId="32" borderId="37" xfId="0" applyNumberFormat="1" applyFont="1" applyFill="1" applyBorder="1" applyAlignment="1" applyProtection="1">
      <alignment horizontal="center"/>
    </xf>
    <xf numFmtId="168" fontId="35" fillId="38" borderId="35" xfId="0" applyNumberFormat="1" applyFont="1" applyFill="1" applyBorder="1" applyAlignment="1" applyProtection="1">
      <alignment horizontal="center"/>
    </xf>
    <xf numFmtId="168" fontId="35" fillId="38" borderId="36" xfId="0" applyNumberFormat="1" applyFont="1" applyFill="1" applyBorder="1" applyAlignment="1" applyProtection="1">
      <alignment horizontal="center"/>
    </xf>
    <xf numFmtId="168" fontId="35" fillId="38" borderId="37" xfId="0" applyNumberFormat="1" applyFont="1" applyFill="1" applyBorder="1" applyAlignment="1" applyProtection="1">
      <alignment horizontal="center"/>
    </xf>
    <xf numFmtId="168" fontId="35" fillId="38" borderId="35" xfId="1" applyNumberFormat="1" applyFont="1" applyFill="1" applyBorder="1" applyAlignment="1" applyProtection="1">
      <alignment horizontal="center"/>
    </xf>
    <xf numFmtId="168" fontId="35" fillId="38" borderId="36" xfId="1" applyNumberFormat="1" applyFont="1" applyFill="1" applyBorder="1" applyAlignment="1" applyProtection="1">
      <alignment horizontal="center"/>
    </xf>
    <xf numFmtId="168" fontId="35" fillId="38" borderId="37" xfId="1" applyNumberFormat="1" applyFont="1" applyFill="1" applyBorder="1" applyAlignment="1" applyProtection="1">
      <alignment horizontal="center"/>
    </xf>
    <xf numFmtId="49" fontId="35" fillId="38" borderId="40" xfId="0" applyNumberFormat="1" applyFont="1" applyFill="1" applyBorder="1" applyAlignment="1" applyProtection="1">
      <alignment horizontal="center"/>
    </xf>
    <xf numFmtId="49" fontId="35" fillId="38" borderId="41" xfId="0" applyNumberFormat="1" applyFont="1" applyFill="1" applyBorder="1" applyAlignment="1" applyProtection="1">
      <alignment horizontal="center"/>
    </xf>
    <xf numFmtId="49" fontId="35" fillId="38" borderId="42" xfId="0" applyNumberFormat="1" applyFont="1" applyFill="1" applyBorder="1" applyAlignment="1" applyProtection="1">
      <alignment horizontal="center"/>
    </xf>
    <xf numFmtId="49" fontId="35" fillId="32" borderId="35" xfId="0" applyNumberFormat="1" applyFont="1" applyFill="1" applyBorder="1" applyAlignment="1" applyProtection="1">
      <alignment horizontal="center"/>
    </xf>
    <xf numFmtId="49" fontId="35" fillId="32" borderId="36" xfId="0" applyNumberFormat="1" applyFont="1" applyFill="1" applyBorder="1" applyAlignment="1" applyProtection="1">
      <alignment horizontal="center"/>
    </xf>
    <xf numFmtId="49" fontId="35" fillId="32" borderId="37" xfId="0" applyNumberFormat="1" applyFont="1" applyFill="1" applyBorder="1" applyAlignment="1" applyProtection="1">
      <alignment horizontal="center"/>
    </xf>
    <xf numFmtId="0" fontId="24" fillId="0" borderId="22" xfId="43" applyFill="1" applyBorder="1" applyAlignment="1" applyProtection="1">
      <alignment horizontal="center"/>
    </xf>
    <xf numFmtId="0" fontId="24" fillId="0" borderId="31" xfId="43" applyFill="1" applyBorder="1" applyAlignment="1" applyProtection="1">
      <alignment horizontal="center"/>
    </xf>
    <xf numFmtId="0" fontId="34" fillId="5" borderId="22" xfId="43" applyFont="1" applyFill="1" applyBorder="1" applyAlignment="1" applyProtection="1">
      <alignment horizontal="center"/>
    </xf>
    <xf numFmtId="0" fontId="34" fillId="5" borderId="32" xfId="43" applyFont="1" applyFill="1" applyBorder="1" applyAlignment="1" applyProtection="1">
      <alignment horizontal="center"/>
    </xf>
    <xf numFmtId="0" fontId="34" fillId="5" borderId="31" xfId="43" applyFont="1" applyFill="1" applyBorder="1" applyAlignment="1" applyProtection="1">
      <alignment horizontal="center"/>
    </xf>
    <xf numFmtId="0" fontId="24" fillId="0" borderId="22" xfId="43" applyFill="1" applyBorder="1" applyAlignment="1" applyProtection="1">
      <alignment horizontal="center"/>
      <protection locked="0"/>
    </xf>
    <xf numFmtId="0" fontId="24" fillId="0" borderId="31" xfId="43" applyFill="1" applyBorder="1" applyAlignment="1" applyProtection="1">
      <alignment horizontal="center"/>
      <protection locked="0"/>
    </xf>
  </cellXfs>
  <cellStyles count="45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Neutre 2" xfId="32"/>
    <cellStyle name="Normal" xfId="0" builtinId="0"/>
    <cellStyle name="Normal 2" xfId="1"/>
    <cellStyle name="Normal 3" xfId="43"/>
    <cellStyle name="Normal 3 2" xfId="44"/>
    <cellStyle name="Satisfaisant 2" xfId="33"/>
    <cellStyle name="Sortie 2" xfId="34"/>
    <cellStyle name="Texte explicatif 2" xfId="35"/>
    <cellStyle name="Titre 2" xfId="36"/>
    <cellStyle name="Titre 1 2" xfId="37"/>
    <cellStyle name="Titre 2 2" xfId="38"/>
    <cellStyle name="Titre 3 2" xfId="39"/>
    <cellStyle name="Titre 4 2" xfId="40"/>
    <cellStyle name="Total 2" xfId="41"/>
    <cellStyle name="Vérification 2" xfId="42"/>
  </cellStyles>
  <dxfs count="5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00FF00"/>
      <color rgb="FF00CCFF"/>
      <color rgb="FFFF00FF"/>
      <color rgb="FF0099CC"/>
      <color rgb="FFFF99FF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19051</xdr:colOff>
      <xdr:row>47</xdr:row>
      <xdr:rowOff>177140</xdr:rowOff>
    </xdr:from>
    <xdr:to>
      <xdr:col>24</xdr:col>
      <xdr:colOff>438151</xdr:colOff>
      <xdr:row>52</xdr:row>
      <xdr:rowOff>85344</xdr:rowOff>
    </xdr:to>
    <xdr:pic macro="[0]!Macro14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20926" y="8749640"/>
          <a:ext cx="419100" cy="7368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92D050"/>
  </sheetPr>
  <dimension ref="A1:BS395"/>
  <sheetViews>
    <sheetView workbookViewId="0">
      <selection activeCell="A55" sqref="A55"/>
    </sheetView>
  </sheetViews>
  <sheetFormatPr baseColWidth="10" defaultRowHeight="15" x14ac:dyDescent="0.25"/>
  <cols>
    <col min="1" max="1" width="11.42578125" style="9"/>
    <col min="2" max="2" width="0.85546875" style="2" customWidth="1"/>
    <col min="3" max="3" width="18.85546875" customWidth="1"/>
    <col min="4" max="4" width="0" style="9" hidden="1" customWidth="1"/>
    <col min="5" max="7" width="0" hidden="1" customWidth="1"/>
    <col min="10" max="10" width="0.85546875" style="2" customWidth="1"/>
    <col min="11" max="44" width="11.42578125" style="1"/>
    <col min="45" max="71" width="11.42578125" style="2"/>
  </cols>
  <sheetData>
    <row r="1" spans="1:71" s="1" customFormat="1" x14ac:dyDescent="0.25">
      <c r="A1" s="194"/>
      <c r="B1" s="195"/>
      <c r="C1" s="29"/>
      <c r="D1" s="53"/>
      <c r="E1" s="29"/>
      <c r="F1" s="29"/>
      <c r="G1" s="29"/>
      <c r="H1" s="29"/>
      <c r="I1" s="29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</row>
    <row r="2" spans="1:71" s="1" customFormat="1" x14ac:dyDescent="0.25">
      <c r="A2" s="194"/>
      <c r="B2" s="195"/>
      <c r="C2" s="131" t="s">
        <v>70</v>
      </c>
      <c r="D2" s="54"/>
      <c r="E2" s="29"/>
      <c r="F2" s="29"/>
      <c r="G2" s="29"/>
      <c r="H2" s="29"/>
      <c r="I2" s="29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</row>
    <row r="3" spans="1:71" s="1" customFormat="1" ht="15.75" thickBot="1" x14ac:dyDescent="0.3">
      <c r="A3" s="194"/>
      <c r="B3" s="195"/>
      <c r="C3" s="29"/>
      <c r="D3" s="53"/>
      <c r="E3" s="29"/>
      <c r="F3" s="29"/>
      <c r="G3" s="29"/>
      <c r="H3" s="29"/>
      <c r="I3" s="29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  <row r="4" spans="1:71" ht="15.75" thickBot="1" x14ac:dyDescent="0.3">
      <c r="A4" s="197" t="s">
        <v>35</v>
      </c>
      <c r="B4" s="195"/>
      <c r="C4" s="117" t="s">
        <v>8</v>
      </c>
      <c r="D4" s="132" t="s">
        <v>20</v>
      </c>
      <c r="E4" s="352" t="s">
        <v>19</v>
      </c>
      <c r="F4" s="352"/>
      <c r="G4" s="352"/>
      <c r="H4" s="132" t="s">
        <v>10</v>
      </c>
      <c r="I4" s="118" t="s">
        <v>11</v>
      </c>
      <c r="J4" s="1"/>
    </row>
    <row r="5" spans="1:71" s="2" customFormat="1" ht="6" customHeight="1" thickBot="1" x14ac:dyDescent="0.3">
      <c r="A5" s="217" t="s">
        <v>36</v>
      </c>
      <c r="B5" s="198"/>
      <c r="C5" s="44"/>
      <c r="D5" s="45"/>
      <c r="E5" s="44"/>
      <c r="F5" s="44"/>
      <c r="G5" s="44"/>
      <c r="H5" s="44"/>
      <c r="I5" s="44"/>
      <c r="J5" s="3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71" x14ac:dyDescent="0.25">
      <c r="A6" s="72" t="s">
        <v>36</v>
      </c>
      <c r="B6" s="198"/>
      <c r="C6" s="302" t="s">
        <v>71</v>
      </c>
      <c r="D6" s="303" t="s">
        <v>3</v>
      </c>
      <c r="E6" s="93">
        <f>Compteurs!E95-Compteurs!F95</f>
        <v>28</v>
      </c>
      <c r="F6" s="94">
        <f>Compteurs!E52-Compteurs!F52</f>
        <v>16</v>
      </c>
      <c r="G6" s="95">
        <f>Compteurs!E9-Compteurs!F9</f>
        <v>14</v>
      </c>
      <c r="H6" s="96"/>
      <c r="I6" s="97"/>
      <c r="J6" s="3"/>
    </row>
    <row r="7" spans="1:71" x14ac:dyDescent="0.25">
      <c r="A7" s="88" t="s">
        <v>36</v>
      </c>
      <c r="B7" s="198"/>
      <c r="C7" s="304" t="s">
        <v>72</v>
      </c>
      <c r="D7" s="305" t="s">
        <v>21</v>
      </c>
      <c r="E7" s="82">
        <f>Compteurs!E96-Compteurs!F96</f>
        <v>28</v>
      </c>
      <c r="F7" s="83">
        <f>Compteurs!E53-Compteurs!F53</f>
        <v>12</v>
      </c>
      <c r="G7" s="84">
        <f>Compteurs!E10-Compteurs!F10</f>
        <v>8</v>
      </c>
      <c r="H7" s="4"/>
      <c r="I7" s="99"/>
      <c r="J7" s="3"/>
    </row>
    <row r="8" spans="1:71" x14ac:dyDescent="0.25">
      <c r="A8" s="89" t="s">
        <v>36</v>
      </c>
      <c r="B8" s="198"/>
      <c r="C8" s="306" t="s">
        <v>73</v>
      </c>
      <c r="D8" s="307" t="s">
        <v>3</v>
      </c>
      <c r="E8" s="5">
        <f>Compteurs!E97-Compteurs!F97</f>
        <v>28</v>
      </c>
      <c r="F8" s="11">
        <f>Compteurs!E54-Compteurs!F54</f>
        <v>16</v>
      </c>
      <c r="G8" s="6">
        <f>Compteurs!E11-Compteurs!F11</f>
        <v>14</v>
      </c>
      <c r="H8" s="7"/>
      <c r="I8" s="101"/>
      <c r="J8" s="3"/>
    </row>
    <row r="9" spans="1:71" x14ac:dyDescent="0.25">
      <c r="A9" s="88" t="s">
        <v>36</v>
      </c>
      <c r="B9" s="198"/>
      <c r="C9" s="304"/>
      <c r="D9" s="305" t="s">
        <v>3</v>
      </c>
      <c r="E9" s="82">
        <f>Compteurs!E98-Compteurs!F98</f>
        <v>28</v>
      </c>
      <c r="F9" s="83">
        <f>Compteurs!E55-Compteurs!F55</f>
        <v>16</v>
      </c>
      <c r="G9" s="84">
        <f>Compteurs!E12-Compteurs!F12</f>
        <v>14</v>
      </c>
      <c r="H9" s="4"/>
      <c r="I9" s="99"/>
      <c r="J9" s="3"/>
    </row>
    <row r="10" spans="1:71" x14ac:dyDescent="0.25">
      <c r="A10" s="89" t="s">
        <v>36</v>
      </c>
      <c r="B10" s="198"/>
      <c r="C10" s="306"/>
      <c r="D10" s="307" t="s">
        <v>21</v>
      </c>
      <c r="E10" s="5">
        <f>Compteurs!E99-Compteurs!F99</f>
        <v>28</v>
      </c>
      <c r="F10" s="11">
        <f>Compteurs!E56-Compteurs!F56</f>
        <v>12</v>
      </c>
      <c r="G10" s="6">
        <f>Compteurs!E13-Compteurs!F13</f>
        <v>8</v>
      </c>
      <c r="H10" s="7"/>
      <c r="I10" s="101"/>
      <c r="J10" s="3"/>
    </row>
    <row r="11" spans="1:71" x14ac:dyDescent="0.25">
      <c r="A11" s="88" t="s">
        <v>36</v>
      </c>
      <c r="B11" s="198"/>
      <c r="C11" s="304"/>
      <c r="D11" s="305" t="s">
        <v>3</v>
      </c>
      <c r="E11" s="82">
        <f>Compteurs!E100-Compteurs!F100</f>
        <v>28</v>
      </c>
      <c r="F11" s="83">
        <f>Compteurs!E57-Compteurs!F57</f>
        <v>16</v>
      </c>
      <c r="G11" s="84">
        <f>Compteurs!E14-Compteurs!F14</f>
        <v>14</v>
      </c>
      <c r="H11" s="4"/>
      <c r="I11" s="99"/>
      <c r="J11" s="3"/>
    </row>
    <row r="12" spans="1:71" x14ac:dyDescent="0.25">
      <c r="A12" s="89" t="s">
        <v>36</v>
      </c>
      <c r="B12" s="198"/>
      <c r="C12" s="306"/>
      <c r="D12" s="307" t="s">
        <v>21</v>
      </c>
      <c r="E12" s="5">
        <f>Compteurs!E101-Compteurs!F101</f>
        <v>28</v>
      </c>
      <c r="F12" s="11">
        <f>Compteurs!E58-Compteurs!F58</f>
        <v>12</v>
      </c>
      <c r="G12" s="6">
        <f>Compteurs!E15-Compteurs!F15</f>
        <v>8</v>
      </c>
      <c r="H12" s="7"/>
      <c r="I12" s="101"/>
      <c r="J12" s="3"/>
    </row>
    <row r="13" spans="1:71" x14ac:dyDescent="0.25">
      <c r="A13" s="88" t="s">
        <v>36</v>
      </c>
      <c r="B13" s="198"/>
      <c r="C13" s="304"/>
      <c r="D13" s="305" t="s">
        <v>3</v>
      </c>
      <c r="E13" s="82">
        <f>Compteurs!E102-Compteurs!F102</f>
        <v>28</v>
      </c>
      <c r="F13" s="83">
        <f>Compteurs!E59-Compteurs!F59</f>
        <v>16</v>
      </c>
      <c r="G13" s="84">
        <f>Compteurs!E16-Compteurs!F16</f>
        <v>14</v>
      </c>
      <c r="H13" s="4"/>
      <c r="I13" s="99"/>
      <c r="J13" s="3"/>
    </row>
    <row r="14" spans="1:71" x14ac:dyDescent="0.25">
      <c r="A14" s="89" t="s">
        <v>36</v>
      </c>
      <c r="B14" s="198"/>
      <c r="C14" s="306"/>
      <c r="D14" s="307" t="s">
        <v>3</v>
      </c>
      <c r="E14" s="5">
        <f>Compteurs!E103-Compteurs!F103</f>
        <v>28</v>
      </c>
      <c r="F14" s="11">
        <f>Compteurs!E60-Compteurs!F60</f>
        <v>16</v>
      </c>
      <c r="G14" s="6">
        <f>Compteurs!E17-Compteurs!F17</f>
        <v>14</v>
      </c>
      <c r="H14" s="7"/>
      <c r="I14" s="101"/>
      <c r="J14" s="3"/>
    </row>
    <row r="15" spans="1:71" x14ac:dyDescent="0.25">
      <c r="A15" s="88" t="s">
        <v>36</v>
      </c>
      <c r="B15" s="198"/>
      <c r="C15" s="304"/>
      <c r="D15" s="305" t="s">
        <v>3</v>
      </c>
      <c r="E15" s="82">
        <f>Compteurs!E104-Compteurs!F104</f>
        <v>28</v>
      </c>
      <c r="F15" s="83">
        <f>Compteurs!E61-Compteurs!F61</f>
        <v>16</v>
      </c>
      <c r="G15" s="84">
        <f>Compteurs!E18-Compteurs!F18</f>
        <v>14</v>
      </c>
      <c r="H15" s="4"/>
      <c r="I15" s="99"/>
      <c r="J15" s="3"/>
    </row>
    <row r="16" spans="1:71" x14ac:dyDescent="0.25">
      <c r="A16" s="89" t="s">
        <v>36</v>
      </c>
      <c r="B16" s="198"/>
      <c r="C16" s="308"/>
      <c r="D16" s="307" t="s">
        <v>3</v>
      </c>
      <c r="E16" s="5">
        <f>Compteurs!E105-Compteurs!F105</f>
        <v>28</v>
      </c>
      <c r="F16" s="11">
        <f>Compteurs!E62-Compteurs!F62</f>
        <v>16</v>
      </c>
      <c r="G16" s="6">
        <f>Compteurs!E19-Compteurs!F19</f>
        <v>14</v>
      </c>
      <c r="H16" s="7"/>
      <c r="I16" s="101"/>
      <c r="J16" s="3"/>
    </row>
    <row r="17" spans="1:10" x14ac:dyDescent="0.25">
      <c r="A17" s="88" t="s">
        <v>36</v>
      </c>
      <c r="B17" s="198"/>
      <c r="C17" s="309"/>
      <c r="D17" s="305" t="s">
        <v>3</v>
      </c>
      <c r="E17" s="82">
        <f>Compteurs!E106-Compteurs!F106</f>
        <v>28</v>
      </c>
      <c r="F17" s="83">
        <f>Compteurs!E63-Compteurs!F63</f>
        <v>16</v>
      </c>
      <c r="G17" s="84">
        <f>Compteurs!E20-Compteurs!F20</f>
        <v>14</v>
      </c>
      <c r="H17" s="4"/>
      <c r="I17" s="99"/>
      <c r="J17" s="3"/>
    </row>
    <row r="18" spans="1:10" x14ac:dyDescent="0.25">
      <c r="A18" s="89" t="s">
        <v>36</v>
      </c>
      <c r="B18" s="198"/>
      <c r="C18" s="310"/>
      <c r="D18" s="307" t="s">
        <v>3</v>
      </c>
      <c r="E18" s="5">
        <f>Compteurs!E107-Compteurs!F107</f>
        <v>28</v>
      </c>
      <c r="F18" s="11">
        <f>Compteurs!E64-Compteurs!F64</f>
        <v>16</v>
      </c>
      <c r="G18" s="6">
        <f>Compteurs!E21-Compteurs!F21</f>
        <v>14</v>
      </c>
      <c r="H18" s="7"/>
      <c r="I18" s="101"/>
      <c r="J18" s="3"/>
    </row>
    <row r="19" spans="1:10" x14ac:dyDescent="0.25">
      <c r="A19" s="88" t="s">
        <v>36</v>
      </c>
      <c r="B19" s="198"/>
      <c r="C19" s="309"/>
      <c r="D19" s="305" t="s">
        <v>3</v>
      </c>
      <c r="E19" s="82">
        <f>Compteurs!E108-Compteurs!F108</f>
        <v>28</v>
      </c>
      <c r="F19" s="83">
        <f>Compteurs!E65-Compteurs!F65</f>
        <v>16</v>
      </c>
      <c r="G19" s="84">
        <f>Compteurs!E22-Compteurs!F22</f>
        <v>14</v>
      </c>
      <c r="H19" s="4"/>
      <c r="I19" s="99"/>
      <c r="J19" s="3"/>
    </row>
    <row r="20" spans="1:10" x14ac:dyDescent="0.25">
      <c r="A20" s="89" t="s">
        <v>36</v>
      </c>
      <c r="B20" s="198"/>
      <c r="C20" s="310"/>
      <c r="D20" s="311" t="s">
        <v>21</v>
      </c>
      <c r="E20" s="5">
        <f>Compteurs!E109-Compteurs!F109</f>
        <v>28</v>
      </c>
      <c r="F20" s="11">
        <f>Compteurs!E66-Compteurs!F66</f>
        <v>12</v>
      </c>
      <c r="G20" s="6">
        <f>Compteurs!E23-Compteurs!F23</f>
        <v>8</v>
      </c>
      <c r="H20" s="7"/>
      <c r="I20" s="101"/>
      <c r="J20" s="3"/>
    </row>
    <row r="21" spans="1:10" x14ac:dyDescent="0.25">
      <c r="A21" s="88" t="s">
        <v>36</v>
      </c>
      <c r="B21" s="198"/>
      <c r="C21" s="309"/>
      <c r="D21" s="312" t="s">
        <v>21</v>
      </c>
      <c r="E21" s="82">
        <f>Compteurs!E110-Compteurs!F110</f>
        <v>28</v>
      </c>
      <c r="F21" s="83">
        <f>Compteurs!E67-Compteurs!F67</f>
        <v>12</v>
      </c>
      <c r="G21" s="84">
        <f>Compteurs!E24-Compteurs!F24</f>
        <v>8</v>
      </c>
      <c r="H21" s="4"/>
      <c r="I21" s="99"/>
      <c r="J21" s="3"/>
    </row>
    <row r="22" spans="1:10" x14ac:dyDescent="0.25">
      <c r="A22" s="89" t="s">
        <v>36</v>
      </c>
      <c r="B22" s="198"/>
      <c r="C22" s="310"/>
      <c r="D22" s="311" t="s">
        <v>21</v>
      </c>
      <c r="E22" s="5">
        <f>Compteurs!E111-Compteurs!F111</f>
        <v>28</v>
      </c>
      <c r="F22" s="11">
        <f>Compteurs!E68-Compteurs!F68</f>
        <v>12</v>
      </c>
      <c r="G22" s="6">
        <f>Compteurs!E25-Compteurs!F25</f>
        <v>8</v>
      </c>
      <c r="H22" s="7"/>
      <c r="I22" s="101"/>
      <c r="J22" s="3"/>
    </row>
    <row r="23" spans="1:10" x14ac:dyDescent="0.25">
      <c r="A23" s="329" t="s">
        <v>37</v>
      </c>
      <c r="B23" s="198"/>
      <c r="C23" s="102"/>
      <c r="D23" s="57" t="s">
        <v>21</v>
      </c>
      <c r="E23" s="82">
        <f>Compteurs!E112-Compteurs!F112</f>
        <v>28</v>
      </c>
      <c r="F23" s="83">
        <f>Compteurs!E69-Compteurs!F69</f>
        <v>12</v>
      </c>
      <c r="G23" s="84">
        <f>Compteurs!E26-Compteurs!F26</f>
        <v>8</v>
      </c>
      <c r="H23" s="4"/>
      <c r="I23" s="99"/>
      <c r="J23" s="3"/>
    </row>
    <row r="24" spans="1:10" x14ac:dyDescent="0.25">
      <c r="A24" s="330" t="s">
        <v>37</v>
      </c>
      <c r="B24" s="198"/>
      <c r="C24" s="100"/>
      <c r="D24" s="56" t="s">
        <v>21</v>
      </c>
      <c r="E24" s="5">
        <f>Compteurs!E113-Compteurs!F113</f>
        <v>28</v>
      </c>
      <c r="F24" s="11">
        <f>Compteurs!E70-Compteurs!F70</f>
        <v>12</v>
      </c>
      <c r="G24" s="6">
        <f>Compteurs!E27-Compteurs!F27</f>
        <v>8</v>
      </c>
      <c r="H24" s="7"/>
      <c r="I24" s="101"/>
      <c r="J24" s="3"/>
    </row>
    <row r="25" spans="1:10" x14ac:dyDescent="0.25">
      <c r="A25" s="329" t="s">
        <v>37</v>
      </c>
      <c r="B25" s="198"/>
      <c r="C25" s="102"/>
      <c r="D25" s="57" t="s">
        <v>21</v>
      </c>
      <c r="E25" s="82">
        <f>Compteurs!E114-Compteurs!F114</f>
        <v>28</v>
      </c>
      <c r="F25" s="83">
        <f>Compteurs!E71-Compteurs!F71</f>
        <v>12</v>
      </c>
      <c r="G25" s="84">
        <f>Compteurs!E28-Compteurs!F28</f>
        <v>8</v>
      </c>
      <c r="H25" s="4"/>
      <c r="I25" s="99"/>
      <c r="J25" s="3"/>
    </row>
    <row r="26" spans="1:10" x14ac:dyDescent="0.25">
      <c r="A26" s="330" t="s">
        <v>37</v>
      </c>
      <c r="B26" s="198"/>
      <c r="C26" s="100"/>
      <c r="D26" s="56" t="s">
        <v>21</v>
      </c>
      <c r="E26" s="5">
        <f>Compteurs!E115-Compteurs!F115</f>
        <v>28</v>
      </c>
      <c r="F26" s="11">
        <f>Compteurs!E72-Compteurs!F72</f>
        <v>12</v>
      </c>
      <c r="G26" s="6">
        <f>Compteurs!E29-Compteurs!F29</f>
        <v>8</v>
      </c>
      <c r="H26" s="7"/>
      <c r="I26" s="101"/>
      <c r="J26" s="3"/>
    </row>
    <row r="27" spans="1:10" x14ac:dyDescent="0.25">
      <c r="A27" s="329" t="s">
        <v>37</v>
      </c>
      <c r="B27" s="198"/>
      <c r="C27" s="102"/>
      <c r="D27" s="57" t="s">
        <v>21</v>
      </c>
      <c r="E27" s="82">
        <f>Compteurs!E116-Compteurs!F116</f>
        <v>28</v>
      </c>
      <c r="F27" s="83">
        <f>Compteurs!E73-Compteurs!F73</f>
        <v>12</v>
      </c>
      <c r="G27" s="84">
        <f>Compteurs!E30-Compteurs!F30</f>
        <v>8</v>
      </c>
      <c r="H27" s="4"/>
      <c r="I27" s="99"/>
      <c r="J27" s="3"/>
    </row>
    <row r="28" spans="1:10" x14ac:dyDescent="0.25">
      <c r="A28" s="330" t="s">
        <v>37</v>
      </c>
      <c r="B28" s="198"/>
      <c r="C28" s="100"/>
      <c r="D28" s="56" t="s">
        <v>21</v>
      </c>
      <c r="E28" s="5">
        <f>Compteurs!E117-Compteurs!F117</f>
        <v>28</v>
      </c>
      <c r="F28" s="11">
        <f>Compteurs!E74-Compteurs!F74</f>
        <v>12</v>
      </c>
      <c r="G28" s="6">
        <f>Compteurs!E31-Compteurs!F31</f>
        <v>8</v>
      </c>
      <c r="H28" s="7"/>
      <c r="I28" s="101"/>
      <c r="J28" s="3"/>
    </row>
    <row r="29" spans="1:10" x14ac:dyDescent="0.25">
      <c r="A29" s="329" t="s">
        <v>37</v>
      </c>
      <c r="B29" s="198"/>
      <c r="C29" s="102"/>
      <c r="D29" s="57" t="s">
        <v>21</v>
      </c>
      <c r="E29" s="82">
        <f>Compteurs!E118-Compteurs!F118</f>
        <v>28</v>
      </c>
      <c r="F29" s="83">
        <f>Compteurs!E75-Compteurs!F75</f>
        <v>12</v>
      </c>
      <c r="G29" s="84">
        <f>Compteurs!E32-Compteurs!F32</f>
        <v>8</v>
      </c>
      <c r="H29" s="4"/>
      <c r="I29" s="99"/>
      <c r="J29" s="3"/>
    </row>
    <row r="30" spans="1:10" x14ac:dyDescent="0.25">
      <c r="A30" s="330" t="s">
        <v>37</v>
      </c>
      <c r="B30" s="198"/>
      <c r="C30" s="100"/>
      <c r="D30" s="56" t="s">
        <v>21</v>
      </c>
      <c r="E30" s="5">
        <f>Compteurs!E119-Compteurs!F119</f>
        <v>28</v>
      </c>
      <c r="F30" s="11">
        <f>Compteurs!E76-Compteurs!F76</f>
        <v>12</v>
      </c>
      <c r="G30" s="6">
        <f>Compteurs!E33-Compteurs!F33</f>
        <v>8</v>
      </c>
      <c r="H30" s="7"/>
      <c r="I30" s="101"/>
      <c r="J30" s="3"/>
    </row>
    <row r="31" spans="1:10" x14ac:dyDescent="0.25">
      <c r="A31" s="329" t="s">
        <v>37</v>
      </c>
      <c r="B31" s="198"/>
      <c r="C31" s="102"/>
      <c r="D31" s="57" t="s">
        <v>21</v>
      </c>
      <c r="E31" s="82">
        <f>Compteurs!E120-Compteurs!F120</f>
        <v>28</v>
      </c>
      <c r="F31" s="83">
        <f>Compteurs!E77-Compteurs!F77</f>
        <v>12</v>
      </c>
      <c r="G31" s="84">
        <f>Compteurs!E34-Compteurs!F34</f>
        <v>8</v>
      </c>
      <c r="H31" s="4"/>
      <c r="I31" s="99"/>
      <c r="J31" s="3"/>
    </row>
    <row r="32" spans="1:10" x14ac:dyDescent="0.25">
      <c r="A32" s="330" t="s">
        <v>37</v>
      </c>
      <c r="B32" s="198"/>
      <c r="C32" s="100"/>
      <c r="D32" s="56" t="s">
        <v>21</v>
      </c>
      <c r="E32" s="5">
        <f>Compteurs!E121-Compteurs!F121</f>
        <v>28</v>
      </c>
      <c r="F32" s="11">
        <f>Compteurs!E78-Compteurs!F78</f>
        <v>12</v>
      </c>
      <c r="G32" s="6">
        <f>Compteurs!E35-Compteurs!F35</f>
        <v>8</v>
      </c>
      <c r="H32" s="7"/>
      <c r="I32" s="101"/>
      <c r="J32" s="3"/>
    </row>
    <row r="33" spans="1:71" x14ac:dyDescent="0.25">
      <c r="A33" s="90" t="s">
        <v>37</v>
      </c>
      <c r="B33" s="198"/>
      <c r="C33" s="102"/>
      <c r="D33" s="57" t="s">
        <v>21</v>
      </c>
      <c r="E33" s="82">
        <f>Compteurs!E122-Compteurs!F122</f>
        <v>28</v>
      </c>
      <c r="F33" s="83">
        <f>Compteurs!E79-Compteurs!F79</f>
        <v>12</v>
      </c>
      <c r="G33" s="84">
        <f>Compteurs!E36-Compteurs!F36</f>
        <v>8</v>
      </c>
      <c r="H33" s="4"/>
      <c r="I33" s="99"/>
      <c r="J33" s="3"/>
    </row>
    <row r="34" spans="1:71" x14ac:dyDescent="0.25">
      <c r="A34" s="89" t="s">
        <v>37</v>
      </c>
      <c r="B34" s="198"/>
      <c r="C34" s="100"/>
      <c r="D34" s="56" t="s">
        <v>21</v>
      </c>
      <c r="E34" s="5">
        <f>Compteurs!E123-Compteurs!F123</f>
        <v>28</v>
      </c>
      <c r="F34" s="11">
        <f>Compteurs!E80-Compteurs!F80</f>
        <v>12</v>
      </c>
      <c r="G34" s="6">
        <f>Compteurs!E37-Compteurs!F37</f>
        <v>8</v>
      </c>
      <c r="H34" s="7"/>
      <c r="I34" s="101"/>
      <c r="J34" s="3"/>
    </row>
    <row r="35" spans="1:71" x14ac:dyDescent="0.25">
      <c r="A35" s="88" t="s">
        <v>37</v>
      </c>
      <c r="B35" s="198"/>
      <c r="C35" s="103"/>
      <c r="D35" s="58" t="s">
        <v>21</v>
      </c>
      <c r="E35" s="85">
        <f>Compteurs!E124-Compteurs!F124</f>
        <v>28</v>
      </c>
      <c r="F35" s="86">
        <f>Compteurs!E81-Compteurs!F81</f>
        <v>12</v>
      </c>
      <c r="G35" s="87">
        <f>Compteurs!E38-Compteurs!F38</f>
        <v>8</v>
      </c>
      <c r="H35" s="8"/>
      <c r="I35" s="104"/>
      <c r="J35" s="3"/>
    </row>
    <row r="36" spans="1:71" s="2" customFormat="1" ht="3.95" customHeight="1" thickBot="1" x14ac:dyDescent="0.3">
      <c r="A36" s="73" t="s">
        <v>36</v>
      </c>
      <c r="B36" s="198"/>
      <c r="C36" s="110"/>
      <c r="D36" s="111"/>
      <c r="E36" s="112"/>
      <c r="F36" s="113"/>
      <c r="G36" s="114"/>
      <c r="H36" s="115"/>
      <c r="I36" s="116"/>
      <c r="J36" s="3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</row>
    <row r="37" spans="1:71" s="2" customFormat="1" ht="3.95" customHeight="1" thickBot="1" x14ac:dyDescent="0.3">
      <c r="A37" s="60" t="s">
        <v>36</v>
      </c>
      <c r="B37" s="198"/>
      <c r="C37" s="44"/>
      <c r="D37" s="45"/>
      <c r="E37" s="59"/>
      <c r="F37" s="80"/>
      <c r="G37" s="81"/>
      <c r="H37" s="44"/>
      <c r="I37" s="44"/>
      <c r="J37" s="3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</row>
    <row r="38" spans="1:71" x14ac:dyDescent="0.25">
      <c r="A38" s="72" t="s">
        <v>36</v>
      </c>
      <c r="B38" s="198"/>
      <c r="C38" s="91"/>
      <c r="D38" s="92" t="s">
        <v>21</v>
      </c>
      <c r="E38" s="93">
        <f>Compteurs!E126-Compteurs!F126</f>
        <v>28</v>
      </c>
      <c r="F38" s="94">
        <f>Compteurs!E83-Compteurs!F83</f>
        <v>12</v>
      </c>
      <c r="G38" s="95">
        <f>Compteurs!E40-Compteurs!F40</f>
        <v>8</v>
      </c>
      <c r="H38" s="96"/>
      <c r="I38" s="105"/>
      <c r="J38" s="3"/>
    </row>
    <row r="39" spans="1:71" x14ac:dyDescent="0.25">
      <c r="A39" s="88" t="s">
        <v>36</v>
      </c>
      <c r="B39" s="198"/>
      <c r="C39" s="98"/>
      <c r="D39" s="55" t="s">
        <v>21</v>
      </c>
      <c r="E39" s="82">
        <f>Compteurs!E127-Compteurs!F127</f>
        <v>28</v>
      </c>
      <c r="F39" s="83">
        <f>Compteurs!E84-Compteurs!F84</f>
        <v>12</v>
      </c>
      <c r="G39" s="84">
        <f>Compteurs!E41-Compteurs!F41</f>
        <v>8</v>
      </c>
      <c r="H39" s="4"/>
      <c r="I39" s="106"/>
      <c r="J39" s="3"/>
    </row>
    <row r="40" spans="1:71" x14ac:dyDescent="0.25">
      <c r="A40" s="89" t="s">
        <v>36</v>
      </c>
      <c r="B40" s="198"/>
      <c r="C40" s="100"/>
      <c r="D40" s="56" t="s">
        <v>21</v>
      </c>
      <c r="E40" s="5">
        <f>Compteurs!E128-Compteurs!F128</f>
        <v>28</v>
      </c>
      <c r="F40" s="11">
        <f>Compteurs!E85-Compteurs!F85</f>
        <v>12</v>
      </c>
      <c r="G40" s="6">
        <f>Compteurs!E42-Compteurs!F42</f>
        <v>8</v>
      </c>
      <c r="H40" s="7"/>
      <c r="I40" s="107"/>
      <c r="J40" s="3"/>
    </row>
    <row r="41" spans="1:71" x14ac:dyDescent="0.25">
      <c r="A41" s="88" t="s">
        <v>36</v>
      </c>
      <c r="B41" s="198"/>
      <c r="C41" s="98"/>
      <c r="D41" s="55" t="s">
        <v>21</v>
      </c>
      <c r="E41" s="82">
        <f>Compteurs!E129-Compteurs!F129</f>
        <v>28</v>
      </c>
      <c r="F41" s="83">
        <f>Compteurs!E86-Compteurs!F86</f>
        <v>12</v>
      </c>
      <c r="G41" s="84">
        <f>Compteurs!E43-Compteurs!F43</f>
        <v>8</v>
      </c>
      <c r="H41" s="4"/>
      <c r="I41" s="106"/>
      <c r="J41" s="3"/>
    </row>
    <row r="42" spans="1:71" x14ac:dyDescent="0.25">
      <c r="A42" s="330" t="s">
        <v>37</v>
      </c>
      <c r="B42" s="198"/>
      <c r="C42" s="100"/>
      <c r="D42" s="56" t="s">
        <v>21</v>
      </c>
      <c r="E42" s="5">
        <f>Compteurs!E130-Compteurs!F130</f>
        <v>28</v>
      </c>
      <c r="F42" s="11">
        <f>Compteurs!E87-Compteurs!F87</f>
        <v>12</v>
      </c>
      <c r="G42" s="6">
        <f>Compteurs!E44-Compteurs!F44</f>
        <v>8</v>
      </c>
      <c r="H42" s="7"/>
      <c r="I42" s="107"/>
      <c r="J42" s="3"/>
    </row>
    <row r="43" spans="1:71" x14ac:dyDescent="0.25">
      <c r="A43" s="331" t="s">
        <v>37</v>
      </c>
      <c r="B43" s="198"/>
      <c r="C43" s="108"/>
      <c r="D43" s="58" t="s">
        <v>21</v>
      </c>
      <c r="E43" s="85">
        <f>Compteurs!E131-Compteurs!F131</f>
        <v>28</v>
      </c>
      <c r="F43" s="86">
        <f>Compteurs!E88-Compteurs!F88</f>
        <v>12</v>
      </c>
      <c r="G43" s="87">
        <f>Compteurs!E45-Compteurs!F45</f>
        <v>8</v>
      </c>
      <c r="H43" s="8"/>
      <c r="I43" s="109"/>
      <c r="J43" s="3"/>
    </row>
    <row r="44" spans="1:71" s="3" customFormat="1" ht="3.95" customHeight="1" thickBot="1" x14ac:dyDescent="0.3">
      <c r="A44" s="261" t="s">
        <v>36</v>
      </c>
      <c r="B44" s="198"/>
      <c r="C44" s="110"/>
      <c r="D44" s="111"/>
      <c r="E44" s="259"/>
      <c r="F44" s="262"/>
      <c r="G44" s="262"/>
      <c r="H44" s="262"/>
      <c r="I44" s="263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</row>
    <row r="45" spans="1:71" s="3" customFormat="1" ht="3.95" customHeight="1" x14ac:dyDescent="0.25">
      <c r="A45" s="217" t="s">
        <v>36</v>
      </c>
      <c r="B45" s="198"/>
      <c r="C45" s="44"/>
      <c r="D45" s="45"/>
      <c r="E45" s="260"/>
      <c r="F45" s="44"/>
      <c r="G45" s="44"/>
      <c r="H45" s="44"/>
      <c r="I45" s="44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</row>
    <row r="46" spans="1:71" s="3" customFormat="1" x14ac:dyDescent="0.25">
      <c r="A46" s="194"/>
      <c r="B46" s="195"/>
      <c r="C46" s="29"/>
      <c r="D46" s="53"/>
      <c r="E46" s="264"/>
      <c r="F46" s="29"/>
      <c r="G46" s="29"/>
      <c r="H46" s="29"/>
      <c r="I46" s="29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</row>
    <row r="47" spans="1:71" s="3" customFormat="1" x14ac:dyDescent="0.25">
      <c r="A47" s="194"/>
      <c r="B47" s="195"/>
      <c r="C47" s="29"/>
      <c r="D47" s="53"/>
      <c r="E47" s="264"/>
      <c r="F47" s="29"/>
      <c r="G47" s="29"/>
      <c r="H47" s="29"/>
      <c r="I47" s="29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</row>
    <row r="48" spans="1:71" s="3" customFormat="1" x14ac:dyDescent="0.25">
      <c r="A48" s="194"/>
      <c r="B48" s="195"/>
      <c r="C48" s="29"/>
      <c r="D48" s="53"/>
      <c r="E48" s="29"/>
      <c r="F48" s="29"/>
      <c r="G48" s="29"/>
      <c r="H48" s="29"/>
      <c r="I48" s="29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</row>
    <row r="49" spans="1:71" s="3" customFormat="1" x14ac:dyDescent="0.25">
      <c r="A49" s="353" t="s">
        <v>41</v>
      </c>
      <c r="B49" s="353"/>
      <c r="C49" s="353"/>
      <c r="D49" s="353"/>
      <c r="E49" s="353"/>
      <c r="F49" s="353"/>
      <c r="G49" s="353"/>
      <c r="H49" s="353"/>
      <c r="I49" s="353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</row>
    <row r="50" spans="1:71" s="3" customFormat="1" x14ac:dyDescent="0.25">
      <c r="A50" s="205" t="s">
        <v>2</v>
      </c>
      <c r="B50" s="195"/>
      <c r="C50" s="29"/>
      <c r="D50" s="346"/>
      <c r="E50" s="29"/>
      <c r="F50" s="29"/>
      <c r="G50" s="347"/>
      <c r="H50" s="29"/>
      <c r="I50" s="29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</row>
    <row r="51" spans="1:71" s="3" customFormat="1" x14ac:dyDescent="0.25">
      <c r="A51" s="313" t="s">
        <v>40</v>
      </c>
      <c r="B51" s="195"/>
      <c r="C51" s="29"/>
      <c r="D51" s="346"/>
      <c r="E51" s="29"/>
      <c r="F51" s="29"/>
      <c r="G51" s="347"/>
      <c r="H51" s="29"/>
      <c r="I51" s="29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</row>
    <row r="52" spans="1:71" s="3" customFormat="1" x14ac:dyDescent="0.25">
      <c r="A52" s="265" t="s">
        <v>0</v>
      </c>
      <c r="B52" s="195"/>
      <c r="C52" s="29"/>
      <c r="D52" s="346"/>
      <c r="E52" s="29"/>
      <c r="F52" s="29"/>
      <c r="G52" s="347"/>
      <c r="H52" s="29"/>
      <c r="I52" s="29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</row>
    <row r="53" spans="1:71" s="3" customFormat="1" x14ac:dyDescent="0.25">
      <c r="A53" s="314" t="s">
        <v>3</v>
      </c>
      <c r="B53" s="195"/>
      <c r="C53" s="29"/>
      <c r="D53" s="346"/>
      <c r="E53" s="29"/>
      <c r="F53" s="29"/>
      <c r="G53" s="29"/>
      <c r="H53" s="29"/>
      <c r="I53" s="29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</row>
    <row r="54" spans="1:71" s="3" customFormat="1" x14ac:dyDescent="0.25">
      <c r="A54" s="314" t="s">
        <v>65</v>
      </c>
      <c r="B54" s="195"/>
      <c r="C54" s="29"/>
      <c r="D54" s="346"/>
      <c r="E54" s="29"/>
      <c r="F54" s="29"/>
      <c r="G54" s="29"/>
      <c r="H54" s="29"/>
      <c r="I54" s="29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</row>
    <row r="55" spans="1:71" s="3" customFormat="1" x14ac:dyDescent="0.25">
      <c r="A55" s="314" t="s">
        <v>66</v>
      </c>
      <c r="B55" s="195"/>
      <c r="C55" s="29"/>
      <c r="D55" s="346"/>
      <c r="E55" s="29"/>
      <c r="F55" s="29"/>
      <c r="G55" s="29"/>
      <c r="H55" s="29"/>
      <c r="I55" s="29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</row>
    <row r="56" spans="1:71" s="1" customFormat="1" x14ac:dyDescent="0.25">
      <c r="A56" s="315" t="s">
        <v>48</v>
      </c>
      <c r="B56" s="195"/>
      <c r="C56" s="29"/>
      <c r="D56" s="53"/>
      <c r="E56" s="29"/>
      <c r="F56" s="29"/>
      <c r="G56" s="29"/>
      <c r="H56" s="29"/>
      <c r="I56" s="29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</row>
    <row r="57" spans="1:71" s="1" customFormat="1" x14ac:dyDescent="0.25">
      <c r="A57" s="314" t="s">
        <v>42</v>
      </c>
      <c r="B57" s="266"/>
      <c r="C57" s="29"/>
      <c r="D57" s="53"/>
      <c r="E57" s="29"/>
      <c r="F57" s="29"/>
      <c r="G57" s="29"/>
      <c r="H57" s="29"/>
      <c r="I57" s="29"/>
      <c r="J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</row>
    <row r="58" spans="1:71" s="1" customFormat="1" x14ac:dyDescent="0.25">
      <c r="A58" s="314" t="s">
        <v>43</v>
      </c>
      <c r="B58" s="266"/>
      <c r="C58" s="29"/>
      <c r="D58" s="53"/>
      <c r="E58" s="29"/>
      <c r="F58" s="29"/>
      <c r="G58" s="29"/>
      <c r="H58" s="29"/>
      <c r="I58" s="29"/>
      <c r="J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</row>
    <row r="59" spans="1:71" s="1" customFormat="1" x14ac:dyDescent="0.25">
      <c r="A59" s="314" t="s">
        <v>47</v>
      </c>
      <c r="B59" s="266"/>
      <c r="C59" s="29"/>
      <c r="D59" s="53"/>
      <c r="E59" s="29"/>
      <c r="F59" s="29"/>
      <c r="G59" s="29"/>
      <c r="H59" s="29"/>
      <c r="I59" s="29"/>
      <c r="J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</row>
    <row r="60" spans="1:71" s="1" customFormat="1" x14ac:dyDescent="0.25">
      <c r="A60" s="316" t="s">
        <v>49</v>
      </c>
      <c r="B60" s="266"/>
      <c r="C60" s="29"/>
      <c r="D60" s="53"/>
      <c r="E60" s="29"/>
      <c r="F60" s="29"/>
      <c r="G60" s="29"/>
      <c r="H60" s="29"/>
      <c r="I60" s="29"/>
      <c r="J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</row>
    <row r="61" spans="1:71" s="1" customFormat="1" x14ac:dyDescent="0.25">
      <c r="A61" s="317" t="s">
        <v>1</v>
      </c>
      <c r="B61" s="266"/>
      <c r="C61" s="29"/>
      <c r="D61" s="53"/>
      <c r="E61" s="29"/>
      <c r="F61" s="29"/>
      <c r="G61" s="29"/>
      <c r="H61" s="29"/>
      <c r="I61" s="29"/>
      <c r="J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</row>
    <row r="62" spans="1:71" s="1" customFormat="1" x14ac:dyDescent="0.25">
      <c r="A62" s="314" t="s">
        <v>50</v>
      </c>
      <c r="B62" s="266"/>
      <c r="C62" s="29"/>
      <c r="D62" s="53"/>
      <c r="E62" s="29"/>
      <c r="F62" s="29"/>
      <c r="G62" s="29"/>
      <c r="H62" s="29"/>
      <c r="I62" s="29"/>
      <c r="J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</row>
    <row r="63" spans="1:71" s="1" customFormat="1" x14ac:dyDescent="0.25">
      <c r="A63" s="315" t="s">
        <v>51</v>
      </c>
      <c r="B63" s="266"/>
      <c r="C63" s="29"/>
      <c r="D63" s="53"/>
      <c r="E63" s="29"/>
      <c r="F63" s="29"/>
      <c r="G63" s="29"/>
      <c r="H63" s="29"/>
      <c r="I63" s="29"/>
      <c r="J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</row>
    <row r="64" spans="1:71" s="1" customFormat="1" x14ac:dyDescent="0.25">
      <c r="A64" s="318" t="s">
        <v>52</v>
      </c>
      <c r="B64" s="266"/>
      <c r="C64" s="29"/>
      <c r="D64" s="53"/>
      <c r="E64" s="29"/>
      <c r="F64" s="29"/>
      <c r="G64" s="29"/>
      <c r="H64" s="29"/>
      <c r="I64" s="29"/>
      <c r="J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</row>
    <row r="65" spans="1:71" s="1" customFormat="1" x14ac:dyDescent="0.25">
      <c r="A65" s="319" t="s">
        <v>53</v>
      </c>
      <c r="B65" s="266"/>
      <c r="C65" s="29"/>
      <c r="D65" s="53"/>
      <c r="E65" s="29"/>
      <c r="F65" s="29"/>
      <c r="G65" s="29"/>
      <c r="H65" s="29"/>
      <c r="I65" s="29"/>
      <c r="J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</row>
    <row r="66" spans="1:71" s="1" customFormat="1" x14ac:dyDescent="0.25">
      <c r="A66" s="314" t="s">
        <v>54</v>
      </c>
      <c r="B66" s="266"/>
      <c r="C66" s="29"/>
      <c r="D66" s="53"/>
      <c r="E66" s="29"/>
      <c r="F66" s="29"/>
      <c r="G66" s="29"/>
      <c r="H66" s="29"/>
      <c r="I66" s="29"/>
      <c r="J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</row>
    <row r="67" spans="1:71" s="1" customFormat="1" x14ac:dyDescent="0.25">
      <c r="A67" s="319" t="s">
        <v>55</v>
      </c>
      <c r="B67" s="266"/>
      <c r="C67" s="29"/>
      <c r="D67" s="53"/>
      <c r="E67" s="195"/>
      <c r="F67" s="195"/>
      <c r="G67" s="195"/>
      <c r="H67" s="195"/>
      <c r="I67" s="195"/>
      <c r="J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</row>
    <row r="68" spans="1:71" s="1" customFormat="1" x14ac:dyDescent="0.25">
      <c r="A68" s="320" t="s">
        <v>55</v>
      </c>
      <c r="B68" s="266"/>
      <c r="C68" s="29"/>
      <c r="D68" s="53"/>
      <c r="E68" s="195"/>
      <c r="F68" s="195"/>
      <c r="G68" s="195"/>
      <c r="H68" s="195"/>
      <c r="I68" s="195"/>
      <c r="J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</row>
    <row r="69" spans="1:71" s="1" customFormat="1" x14ac:dyDescent="0.25">
      <c r="A69" s="321" t="s">
        <v>56</v>
      </c>
      <c r="B69" s="266"/>
      <c r="C69" s="29"/>
      <c r="D69" s="53"/>
      <c r="E69" s="195"/>
      <c r="F69" s="195"/>
      <c r="G69" s="195"/>
      <c r="H69" s="195"/>
      <c r="I69" s="195"/>
      <c r="J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</row>
    <row r="70" spans="1:71" s="1" customFormat="1" x14ac:dyDescent="0.25">
      <c r="A70" s="320" t="s">
        <v>57</v>
      </c>
      <c r="B70" s="266"/>
      <c r="C70" s="29"/>
      <c r="D70" s="53"/>
      <c r="E70" s="195"/>
      <c r="F70" s="195"/>
      <c r="G70" s="195"/>
      <c r="H70" s="195"/>
      <c r="I70" s="195"/>
      <c r="J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</row>
    <row r="71" spans="1:71" s="1" customFormat="1" x14ac:dyDescent="0.25">
      <c r="A71" s="320" t="s">
        <v>58</v>
      </c>
      <c r="B71" s="266"/>
      <c r="C71" s="29"/>
      <c r="D71" s="53"/>
      <c r="E71" s="195"/>
      <c r="F71" s="195"/>
      <c r="G71" s="195"/>
      <c r="H71" s="195"/>
      <c r="I71" s="195"/>
      <c r="J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</row>
    <row r="72" spans="1:71" s="1" customFormat="1" x14ac:dyDescent="0.25">
      <c r="A72" s="320" t="s">
        <v>59</v>
      </c>
      <c r="B72" s="266"/>
      <c r="C72" s="29"/>
      <c r="D72" s="53"/>
      <c r="E72" s="195"/>
      <c r="F72" s="195"/>
      <c r="G72" s="195"/>
      <c r="H72" s="195"/>
      <c r="I72" s="195"/>
      <c r="J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</row>
    <row r="73" spans="1:71" s="1" customFormat="1" x14ac:dyDescent="0.25">
      <c r="A73" s="265" t="s">
        <v>60</v>
      </c>
      <c r="B73" s="266"/>
      <c r="C73" s="29"/>
      <c r="D73" s="53"/>
      <c r="E73" s="195"/>
      <c r="F73" s="195"/>
      <c r="G73" s="195"/>
      <c r="H73" s="195"/>
      <c r="I73" s="195"/>
      <c r="J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</row>
    <row r="74" spans="1:71" s="1" customFormat="1" x14ac:dyDescent="0.25">
      <c r="A74" s="322" t="s">
        <v>61</v>
      </c>
      <c r="B74" s="266"/>
      <c r="C74" s="29"/>
      <c r="D74" s="53"/>
      <c r="E74" s="195"/>
      <c r="F74" s="195"/>
      <c r="G74" s="195"/>
      <c r="H74" s="195"/>
      <c r="I74" s="195"/>
      <c r="J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</row>
    <row r="75" spans="1:71" s="1" customFormat="1" x14ac:dyDescent="0.25">
      <c r="A75" s="322" t="s">
        <v>62</v>
      </c>
      <c r="B75" s="266"/>
      <c r="C75" s="29"/>
      <c r="D75" s="53"/>
      <c r="E75" s="195"/>
      <c r="F75" s="195"/>
      <c r="G75" s="195"/>
      <c r="H75" s="195"/>
      <c r="I75" s="195"/>
      <c r="J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</row>
    <row r="76" spans="1:71" s="1" customFormat="1" x14ac:dyDescent="0.25">
      <c r="A76" s="344" t="s">
        <v>67</v>
      </c>
      <c r="B76" s="266"/>
      <c r="C76" s="29"/>
      <c r="D76" s="53"/>
      <c r="E76" s="195"/>
      <c r="F76" s="195"/>
      <c r="G76" s="195"/>
      <c r="H76" s="195"/>
      <c r="I76" s="195"/>
      <c r="J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</row>
    <row r="77" spans="1:71" s="1" customFormat="1" x14ac:dyDescent="0.25">
      <c r="A77" s="344" t="s">
        <v>68</v>
      </c>
      <c r="B77" s="266"/>
      <c r="C77" s="29"/>
      <c r="D77" s="53"/>
      <c r="E77" s="195"/>
      <c r="F77" s="195"/>
      <c r="G77" s="195"/>
      <c r="H77" s="195"/>
      <c r="I77" s="195"/>
      <c r="J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</row>
    <row r="78" spans="1:71" s="1" customFormat="1" x14ac:dyDescent="0.25">
      <c r="A78" s="345" t="s">
        <v>69</v>
      </c>
      <c r="B78" s="266"/>
      <c r="C78" s="29"/>
      <c r="D78" s="53"/>
      <c r="E78" s="195"/>
      <c r="F78" s="195"/>
      <c r="G78" s="195"/>
      <c r="H78" s="195"/>
      <c r="I78" s="195"/>
      <c r="J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</row>
    <row r="79" spans="1:71" s="1" customFormat="1" x14ac:dyDescent="0.25">
      <c r="A79" s="194"/>
      <c r="B79" s="266"/>
      <c r="C79" s="29"/>
      <c r="D79" s="53"/>
      <c r="E79" s="195"/>
      <c r="F79" s="195"/>
      <c r="G79" s="195"/>
      <c r="H79" s="195"/>
      <c r="I79" s="195"/>
      <c r="J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</row>
    <row r="80" spans="1:71" s="1" customFormat="1" x14ac:dyDescent="0.25">
      <c r="A80" s="194"/>
      <c r="B80" s="266"/>
      <c r="C80" s="29"/>
      <c r="D80" s="53"/>
      <c r="E80" s="195"/>
      <c r="F80" s="195"/>
      <c r="G80" s="195"/>
      <c r="H80" s="195"/>
      <c r="I80" s="195"/>
      <c r="J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</row>
    <row r="81" spans="1:71" s="1" customFormat="1" x14ac:dyDescent="0.25">
      <c r="A81" s="194"/>
      <c r="B81" s="266"/>
      <c r="C81" s="29"/>
      <c r="D81" s="53"/>
      <c r="E81" s="195"/>
      <c r="F81" s="195"/>
      <c r="G81" s="195"/>
      <c r="H81" s="195"/>
      <c r="I81" s="195"/>
      <c r="J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</row>
    <row r="82" spans="1:71" s="1" customFormat="1" x14ac:dyDescent="0.25">
      <c r="A82" s="194"/>
      <c r="B82" s="266"/>
      <c r="C82" s="29"/>
      <c r="D82" s="53"/>
      <c r="E82" s="195"/>
      <c r="F82" s="195"/>
      <c r="G82" s="195"/>
      <c r="H82" s="195"/>
      <c r="I82" s="195"/>
      <c r="J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</row>
    <row r="83" spans="1:71" s="1" customFormat="1" x14ac:dyDescent="0.25">
      <c r="A83" s="194"/>
      <c r="B83" s="266"/>
      <c r="C83" s="29"/>
      <c r="D83" s="53"/>
      <c r="E83" s="195"/>
      <c r="F83" s="195"/>
      <c r="G83" s="195"/>
      <c r="H83" s="195"/>
      <c r="I83" s="195"/>
      <c r="J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</row>
    <row r="84" spans="1:71" s="1" customFormat="1" x14ac:dyDescent="0.25">
      <c r="A84" s="194"/>
      <c r="B84" s="266"/>
      <c r="C84" s="29"/>
      <c r="D84" s="53"/>
      <c r="E84" s="195"/>
      <c r="F84" s="195"/>
      <c r="G84" s="195"/>
      <c r="H84" s="195"/>
      <c r="I84" s="195"/>
      <c r="J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</row>
    <row r="85" spans="1:71" s="1" customFormat="1" x14ac:dyDescent="0.25">
      <c r="A85" s="194"/>
      <c r="B85" s="266"/>
      <c r="C85" s="29"/>
      <c r="D85" s="53"/>
      <c r="E85" s="195"/>
      <c r="F85" s="195"/>
      <c r="G85" s="195"/>
      <c r="H85" s="195"/>
      <c r="I85" s="195"/>
      <c r="J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</row>
    <row r="86" spans="1:71" s="1" customFormat="1" x14ac:dyDescent="0.25">
      <c r="A86" s="194"/>
      <c r="B86" s="266"/>
      <c r="C86" s="29"/>
      <c r="D86" s="53"/>
      <c r="E86" s="195"/>
      <c r="F86" s="195"/>
      <c r="G86" s="195"/>
      <c r="H86" s="195"/>
      <c r="I86" s="195"/>
      <c r="J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</row>
    <row r="87" spans="1:71" s="1" customFormat="1" x14ac:dyDescent="0.25">
      <c r="A87" s="194"/>
      <c r="B87" s="266"/>
      <c r="C87" s="29"/>
      <c r="D87" s="53"/>
      <c r="E87" s="195"/>
      <c r="F87" s="195"/>
      <c r="G87" s="195"/>
      <c r="H87" s="195"/>
      <c r="I87" s="195"/>
      <c r="J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</row>
    <row r="88" spans="1:71" s="1" customFormat="1" x14ac:dyDescent="0.25">
      <c r="A88" s="52"/>
      <c r="B88" s="2"/>
      <c r="C88" s="29"/>
      <c r="D88" s="53"/>
      <c r="J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</row>
    <row r="89" spans="1:71" s="1" customFormat="1" x14ac:dyDescent="0.25">
      <c r="A89" s="52"/>
      <c r="B89" s="2"/>
      <c r="C89" s="29"/>
      <c r="D89" s="53"/>
      <c r="J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</row>
    <row r="90" spans="1:71" s="1" customFormat="1" x14ac:dyDescent="0.25">
      <c r="A90" s="52"/>
      <c r="B90" s="2"/>
      <c r="C90" s="29"/>
      <c r="D90" s="53"/>
      <c r="J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</row>
    <row r="91" spans="1:71" s="1" customFormat="1" x14ac:dyDescent="0.25">
      <c r="A91" s="52"/>
      <c r="B91" s="2"/>
      <c r="C91" s="29"/>
      <c r="D91" s="53"/>
      <c r="J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</row>
    <row r="92" spans="1:71" s="1" customFormat="1" x14ac:dyDescent="0.25">
      <c r="A92" s="52"/>
      <c r="B92" s="2"/>
      <c r="C92" s="29"/>
      <c r="D92" s="53"/>
      <c r="J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</row>
    <row r="93" spans="1:71" s="1" customFormat="1" x14ac:dyDescent="0.25">
      <c r="A93" s="52"/>
      <c r="B93" s="2"/>
      <c r="C93" s="29"/>
      <c r="D93" s="53"/>
      <c r="J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</row>
    <row r="94" spans="1:71" s="1" customFormat="1" x14ac:dyDescent="0.25">
      <c r="A94" s="52"/>
      <c r="B94" s="2"/>
      <c r="C94" s="29"/>
      <c r="D94" s="53"/>
      <c r="J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</row>
    <row r="95" spans="1:71" s="1" customFormat="1" x14ac:dyDescent="0.25">
      <c r="A95" s="52"/>
      <c r="B95" s="2"/>
      <c r="C95" s="29"/>
      <c r="D95" s="53"/>
      <c r="J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</row>
    <row r="96" spans="1:71" s="1" customFormat="1" x14ac:dyDescent="0.25">
      <c r="A96" s="52"/>
      <c r="B96" s="2"/>
      <c r="C96" s="29"/>
      <c r="D96" s="53"/>
      <c r="J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</row>
    <row r="97" spans="1:71" s="1" customFormat="1" x14ac:dyDescent="0.25">
      <c r="A97" s="52"/>
      <c r="B97" s="2"/>
      <c r="C97" s="29"/>
      <c r="D97" s="53"/>
      <c r="J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</row>
    <row r="98" spans="1:71" s="1" customFormat="1" x14ac:dyDescent="0.25">
      <c r="A98" s="52"/>
      <c r="B98" s="2"/>
      <c r="C98" s="29"/>
      <c r="D98" s="53"/>
      <c r="J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</row>
    <row r="99" spans="1:71" s="1" customFormat="1" x14ac:dyDescent="0.25">
      <c r="A99" s="52"/>
      <c r="B99" s="2"/>
      <c r="C99" s="29"/>
      <c r="D99" s="53"/>
      <c r="J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</row>
    <row r="100" spans="1:71" s="1" customFormat="1" x14ac:dyDescent="0.25">
      <c r="A100" s="52"/>
      <c r="B100" s="2"/>
      <c r="C100" s="29"/>
      <c r="D100" s="53"/>
      <c r="J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</row>
    <row r="101" spans="1:71" s="1" customFormat="1" x14ac:dyDescent="0.25">
      <c r="A101" s="52"/>
      <c r="B101" s="2"/>
      <c r="C101" s="29"/>
      <c r="D101" s="53"/>
      <c r="J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</row>
    <row r="102" spans="1:71" s="1" customFormat="1" x14ac:dyDescent="0.25">
      <c r="A102" s="52"/>
      <c r="B102" s="2"/>
      <c r="C102" s="29"/>
      <c r="D102" s="53"/>
      <c r="J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</row>
    <row r="103" spans="1:71" s="1" customFormat="1" x14ac:dyDescent="0.25">
      <c r="A103" s="52"/>
      <c r="B103" s="2"/>
      <c r="C103" s="29"/>
      <c r="D103" s="53"/>
      <c r="J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</row>
    <row r="104" spans="1:71" s="1" customFormat="1" x14ac:dyDescent="0.25">
      <c r="A104" s="52"/>
      <c r="B104" s="2"/>
      <c r="C104" s="29"/>
      <c r="D104" s="53"/>
      <c r="J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</row>
    <row r="105" spans="1:71" s="1" customFormat="1" x14ac:dyDescent="0.25">
      <c r="A105" s="52"/>
      <c r="B105" s="2"/>
      <c r="C105" s="29"/>
      <c r="D105" s="53"/>
      <c r="J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</row>
    <row r="106" spans="1:71" s="1" customFormat="1" x14ac:dyDescent="0.25">
      <c r="A106" s="52"/>
      <c r="B106" s="2"/>
      <c r="C106" s="29"/>
      <c r="D106" s="53"/>
      <c r="J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</row>
    <row r="107" spans="1:71" s="1" customFormat="1" x14ac:dyDescent="0.25">
      <c r="A107" s="52"/>
      <c r="B107" s="2"/>
      <c r="C107" s="29"/>
      <c r="D107" s="53"/>
      <c r="J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</row>
    <row r="108" spans="1:71" s="1" customFormat="1" x14ac:dyDescent="0.25">
      <c r="A108" s="52"/>
      <c r="B108" s="2"/>
      <c r="C108" s="29"/>
      <c r="D108" s="53"/>
      <c r="J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</row>
    <row r="109" spans="1:71" s="1" customFormat="1" x14ac:dyDescent="0.25">
      <c r="A109" s="52"/>
      <c r="B109" s="2"/>
      <c r="C109" s="29"/>
      <c r="D109" s="53"/>
      <c r="J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</row>
    <row r="110" spans="1:71" s="1" customFormat="1" x14ac:dyDescent="0.25">
      <c r="A110" s="52"/>
      <c r="B110" s="2"/>
      <c r="C110" s="29"/>
      <c r="D110" s="53"/>
      <c r="J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</row>
    <row r="111" spans="1:71" s="1" customFormat="1" x14ac:dyDescent="0.25">
      <c r="A111" s="52"/>
      <c r="B111" s="2"/>
      <c r="C111" s="29"/>
      <c r="D111" s="53"/>
      <c r="J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</row>
    <row r="112" spans="1:71" s="1" customFormat="1" x14ac:dyDescent="0.25">
      <c r="A112" s="52"/>
      <c r="B112" s="2"/>
      <c r="C112" s="29"/>
      <c r="D112" s="53"/>
      <c r="J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</row>
    <row r="113" spans="1:71" s="1" customFormat="1" x14ac:dyDescent="0.25">
      <c r="A113" s="52"/>
      <c r="B113" s="2"/>
      <c r="C113" s="29"/>
      <c r="D113" s="53"/>
      <c r="J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</row>
    <row r="114" spans="1:71" s="1" customFormat="1" x14ac:dyDescent="0.25">
      <c r="A114" s="52"/>
      <c r="B114" s="2"/>
      <c r="C114" s="29"/>
      <c r="D114" s="53"/>
      <c r="J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</row>
    <row r="115" spans="1:71" s="1" customFormat="1" x14ac:dyDescent="0.25">
      <c r="A115" s="52"/>
      <c r="B115" s="2"/>
      <c r="C115" s="29"/>
      <c r="D115" s="53"/>
      <c r="J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</row>
    <row r="116" spans="1:71" s="1" customFormat="1" x14ac:dyDescent="0.25">
      <c r="A116" s="52"/>
      <c r="B116" s="2"/>
      <c r="C116" s="29"/>
      <c r="D116" s="53"/>
      <c r="J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</row>
    <row r="117" spans="1:71" s="1" customFormat="1" x14ac:dyDescent="0.25">
      <c r="A117" s="52"/>
      <c r="B117" s="2"/>
      <c r="C117" s="29"/>
      <c r="D117" s="53"/>
      <c r="J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</row>
    <row r="118" spans="1:71" x14ac:dyDescent="0.25">
      <c r="C118" s="12"/>
      <c r="D118" s="13"/>
    </row>
    <row r="119" spans="1:71" x14ac:dyDescent="0.25">
      <c r="C119" s="12"/>
      <c r="D119" s="13"/>
    </row>
    <row r="120" spans="1:71" x14ac:dyDescent="0.25">
      <c r="C120" s="12"/>
      <c r="D120" s="13"/>
    </row>
    <row r="121" spans="1:71" x14ac:dyDescent="0.25">
      <c r="C121" s="12"/>
      <c r="D121" s="13"/>
    </row>
    <row r="122" spans="1:71" x14ac:dyDescent="0.25">
      <c r="C122" s="12"/>
      <c r="D122" s="13"/>
    </row>
    <row r="123" spans="1:71" x14ac:dyDescent="0.25">
      <c r="C123" s="12"/>
      <c r="D123" s="13"/>
    </row>
    <row r="124" spans="1:71" x14ac:dyDescent="0.25">
      <c r="C124" s="12"/>
      <c r="D124" s="13"/>
    </row>
    <row r="125" spans="1:71" x14ac:dyDescent="0.25">
      <c r="C125" s="12"/>
      <c r="D125" s="13"/>
    </row>
    <row r="126" spans="1:71" x14ac:dyDescent="0.25">
      <c r="C126" s="12"/>
      <c r="D126" s="13"/>
    </row>
    <row r="127" spans="1:71" x14ac:dyDescent="0.25">
      <c r="C127" s="12"/>
      <c r="D127" s="13"/>
    </row>
    <row r="128" spans="1:71" x14ac:dyDescent="0.25">
      <c r="C128" s="12"/>
      <c r="D128" s="13"/>
    </row>
    <row r="129" spans="3:4" x14ac:dyDescent="0.25">
      <c r="C129" s="12"/>
      <c r="D129" s="13"/>
    </row>
    <row r="130" spans="3:4" x14ac:dyDescent="0.25">
      <c r="C130" s="12"/>
      <c r="D130" s="13"/>
    </row>
    <row r="131" spans="3:4" x14ac:dyDescent="0.25">
      <c r="C131" s="12"/>
      <c r="D131" s="13"/>
    </row>
    <row r="132" spans="3:4" x14ac:dyDescent="0.25">
      <c r="C132" s="12"/>
      <c r="D132" s="13"/>
    </row>
    <row r="133" spans="3:4" x14ac:dyDescent="0.25">
      <c r="C133" s="12"/>
      <c r="D133" s="13"/>
    </row>
    <row r="134" spans="3:4" x14ac:dyDescent="0.25">
      <c r="C134" s="12"/>
      <c r="D134" s="13"/>
    </row>
    <row r="135" spans="3:4" x14ac:dyDescent="0.25">
      <c r="C135" s="12"/>
      <c r="D135" s="13"/>
    </row>
    <row r="136" spans="3:4" x14ac:dyDescent="0.25">
      <c r="C136" s="12"/>
      <c r="D136" s="13"/>
    </row>
    <row r="137" spans="3:4" x14ac:dyDescent="0.25">
      <c r="C137" s="12"/>
      <c r="D137" s="13"/>
    </row>
    <row r="138" spans="3:4" x14ac:dyDescent="0.25">
      <c r="C138" s="12"/>
      <c r="D138" s="13"/>
    </row>
    <row r="139" spans="3:4" x14ac:dyDescent="0.25">
      <c r="C139" s="12"/>
      <c r="D139" s="13"/>
    </row>
    <row r="140" spans="3:4" x14ac:dyDescent="0.25">
      <c r="C140" s="12"/>
      <c r="D140" s="13"/>
    </row>
    <row r="141" spans="3:4" x14ac:dyDescent="0.25">
      <c r="C141" s="12"/>
      <c r="D141" s="13"/>
    </row>
    <row r="142" spans="3:4" x14ac:dyDescent="0.25">
      <c r="C142" s="12"/>
      <c r="D142" s="13"/>
    </row>
    <row r="143" spans="3:4" x14ac:dyDescent="0.25">
      <c r="C143" s="12"/>
      <c r="D143" s="13"/>
    </row>
    <row r="144" spans="3:4" x14ac:dyDescent="0.25">
      <c r="C144" s="12"/>
      <c r="D144" s="13"/>
    </row>
    <row r="145" spans="3:4" x14ac:dyDescent="0.25">
      <c r="C145" s="12"/>
      <c r="D145" s="13"/>
    </row>
    <row r="146" spans="3:4" x14ac:dyDescent="0.25">
      <c r="C146" s="12"/>
      <c r="D146" s="13"/>
    </row>
    <row r="147" spans="3:4" x14ac:dyDescent="0.25">
      <c r="C147" s="12"/>
      <c r="D147" s="13"/>
    </row>
    <row r="148" spans="3:4" x14ac:dyDescent="0.25">
      <c r="C148" s="12"/>
      <c r="D148" s="13"/>
    </row>
    <row r="149" spans="3:4" x14ac:dyDescent="0.25">
      <c r="C149" s="12"/>
      <c r="D149" s="13"/>
    </row>
    <row r="150" spans="3:4" x14ac:dyDescent="0.25">
      <c r="C150" s="12"/>
      <c r="D150" s="13"/>
    </row>
    <row r="151" spans="3:4" x14ac:dyDescent="0.25">
      <c r="C151" s="12"/>
      <c r="D151" s="13"/>
    </row>
    <row r="152" spans="3:4" x14ac:dyDescent="0.25">
      <c r="C152" s="12"/>
      <c r="D152" s="13"/>
    </row>
    <row r="153" spans="3:4" x14ac:dyDescent="0.25">
      <c r="C153" s="12"/>
      <c r="D153" s="13"/>
    </row>
    <row r="154" spans="3:4" x14ac:dyDescent="0.25">
      <c r="C154" s="12"/>
      <c r="D154" s="13"/>
    </row>
    <row r="155" spans="3:4" x14ac:dyDescent="0.25">
      <c r="C155" s="12"/>
      <c r="D155" s="13"/>
    </row>
    <row r="156" spans="3:4" x14ac:dyDescent="0.25">
      <c r="C156" s="12"/>
      <c r="D156" s="13"/>
    </row>
    <row r="157" spans="3:4" x14ac:dyDescent="0.25">
      <c r="C157" s="12"/>
      <c r="D157" s="13"/>
    </row>
    <row r="158" spans="3:4" x14ac:dyDescent="0.25">
      <c r="C158" s="12"/>
      <c r="D158" s="13"/>
    </row>
    <row r="159" spans="3:4" x14ac:dyDescent="0.25">
      <c r="C159" s="12"/>
      <c r="D159" s="13"/>
    </row>
    <row r="160" spans="3:4" x14ac:dyDescent="0.25">
      <c r="C160" s="12"/>
      <c r="D160" s="13"/>
    </row>
    <row r="161" spans="3:4" x14ac:dyDescent="0.25">
      <c r="C161" s="12"/>
      <c r="D161" s="13"/>
    </row>
    <row r="162" spans="3:4" x14ac:dyDescent="0.25">
      <c r="C162" s="12"/>
      <c r="D162" s="13"/>
    </row>
    <row r="163" spans="3:4" x14ac:dyDescent="0.25">
      <c r="C163" s="12"/>
      <c r="D163" s="13"/>
    </row>
    <row r="164" spans="3:4" x14ac:dyDescent="0.25">
      <c r="C164" s="12"/>
      <c r="D164" s="13"/>
    </row>
    <row r="165" spans="3:4" x14ac:dyDescent="0.25">
      <c r="C165" s="12"/>
      <c r="D165" s="13"/>
    </row>
    <row r="166" spans="3:4" x14ac:dyDescent="0.25">
      <c r="C166" s="12"/>
      <c r="D166" s="13"/>
    </row>
    <row r="167" spans="3:4" x14ac:dyDescent="0.25">
      <c r="C167" s="12"/>
      <c r="D167" s="13"/>
    </row>
    <row r="168" spans="3:4" x14ac:dyDescent="0.25">
      <c r="C168" s="12"/>
      <c r="D168" s="13"/>
    </row>
    <row r="169" spans="3:4" x14ac:dyDescent="0.25">
      <c r="C169" s="12"/>
      <c r="D169" s="13"/>
    </row>
    <row r="170" spans="3:4" x14ac:dyDescent="0.25">
      <c r="C170" s="12"/>
      <c r="D170" s="13"/>
    </row>
    <row r="171" spans="3:4" x14ac:dyDescent="0.25">
      <c r="C171" s="12"/>
      <c r="D171" s="13"/>
    </row>
    <row r="172" spans="3:4" x14ac:dyDescent="0.25">
      <c r="C172" s="12"/>
      <c r="D172" s="13"/>
    </row>
    <row r="173" spans="3:4" x14ac:dyDescent="0.25">
      <c r="C173" s="12"/>
      <c r="D173" s="13"/>
    </row>
    <row r="174" spans="3:4" x14ac:dyDescent="0.25">
      <c r="C174" s="12"/>
      <c r="D174" s="13"/>
    </row>
    <row r="175" spans="3:4" x14ac:dyDescent="0.25">
      <c r="C175" s="12"/>
      <c r="D175" s="13"/>
    </row>
    <row r="176" spans="3:4" x14ac:dyDescent="0.25">
      <c r="C176" s="12"/>
      <c r="D176" s="13"/>
    </row>
    <row r="177" spans="3:4" x14ac:dyDescent="0.25">
      <c r="C177" s="12"/>
      <c r="D177" s="13"/>
    </row>
    <row r="178" spans="3:4" x14ac:dyDescent="0.25">
      <c r="C178" s="12"/>
      <c r="D178" s="13"/>
    </row>
    <row r="179" spans="3:4" x14ac:dyDescent="0.25">
      <c r="C179" s="12"/>
      <c r="D179" s="13"/>
    </row>
    <row r="180" spans="3:4" x14ac:dyDescent="0.25">
      <c r="C180" s="12"/>
      <c r="D180" s="13"/>
    </row>
    <row r="181" spans="3:4" x14ac:dyDescent="0.25">
      <c r="C181" s="12"/>
      <c r="D181" s="13"/>
    </row>
    <row r="182" spans="3:4" x14ac:dyDescent="0.25">
      <c r="C182" s="12"/>
      <c r="D182" s="13"/>
    </row>
    <row r="183" spans="3:4" x14ac:dyDescent="0.25">
      <c r="C183" s="12"/>
      <c r="D183" s="13"/>
    </row>
    <row r="184" spans="3:4" x14ac:dyDescent="0.25">
      <c r="C184" s="12"/>
      <c r="D184" s="13"/>
    </row>
    <row r="185" spans="3:4" x14ac:dyDescent="0.25">
      <c r="C185" s="12"/>
      <c r="D185" s="13"/>
    </row>
    <row r="186" spans="3:4" x14ac:dyDescent="0.25">
      <c r="C186" s="12"/>
      <c r="D186" s="13"/>
    </row>
    <row r="187" spans="3:4" x14ac:dyDescent="0.25">
      <c r="C187" s="12"/>
      <c r="D187" s="13"/>
    </row>
    <row r="188" spans="3:4" x14ac:dyDescent="0.25">
      <c r="C188" s="12"/>
      <c r="D188" s="13"/>
    </row>
    <row r="189" spans="3:4" x14ac:dyDescent="0.25">
      <c r="C189" s="12"/>
      <c r="D189" s="13"/>
    </row>
    <row r="190" spans="3:4" x14ac:dyDescent="0.25">
      <c r="C190" s="12"/>
      <c r="D190" s="13"/>
    </row>
    <row r="191" spans="3:4" x14ac:dyDescent="0.25">
      <c r="C191" s="12"/>
      <c r="D191" s="13"/>
    </row>
    <row r="192" spans="3:4" x14ac:dyDescent="0.25">
      <c r="C192" s="12"/>
      <c r="D192" s="13"/>
    </row>
    <row r="193" spans="3:4" x14ac:dyDescent="0.25">
      <c r="C193" s="12"/>
      <c r="D193" s="13"/>
    </row>
    <row r="194" spans="3:4" x14ac:dyDescent="0.25">
      <c r="C194" s="12"/>
      <c r="D194" s="13"/>
    </row>
    <row r="195" spans="3:4" x14ac:dyDescent="0.25">
      <c r="C195" s="12"/>
      <c r="D195" s="13"/>
    </row>
    <row r="196" spans="3:4" x14ac:dyDescent="0.25">
      <c r="C196" s="12"/>
      <c r="D196" s="13"/>
    </row>
    <row r="197" spans="3:4" x14ac:dyDescent="0.25">
      <c r="C197" s="12"/>
      <c r="D197" s="13"/>
    </row>
    <row r="198" spans="3:4" x14ac:dyDescent="0.25">
      <c r="C198" s="12"/>
      <c r="D198" s="13"/>
    </row>
    <row r="199" spans="3:4" x14ac:dyDescent="0.25">
      <c r="C199" s="12"/>
      <c r="D199" s="13"/>
    </row>
    <row r="200" spans="3:4" x14ac:dyDescent="0.25">
      <c r="C200" s="12"/>
      <c r="D200" s="13"/>
    </row>
    <row r="201" spans="3:4" x14ac:dyDescent="0.25">
      <c r="C201" s="12"/>
      <c r="D201" s="13"/>
    </row>
    <row r="202" spans="3:4" x14ac:dyDescent="0.25">
      <c r="C202" s="12"/>
      <c r="D202" s="13"/>
    </row>
    <row r="203" spans="3:4" x14ac:dyDescent="0.25">
      <c r="C203" s="12"/>
      <c r="D203" s="13"/>
    </row>
    <row r="204" spans="3:4" x14ac:dyDescent="0.25">
      <c r="C204" s="12"/>
      <c r="D204" s="13"/>
    </row>
    <row r="205" spans="3:4" x14ac:dyDescent="0.25">
      <c r="C205" s="12"/>
      <c r="D205" s="13"/>
    </row>
    <row r="206" spans="3:4" x14ac:dyDescent="0.25">
      <c r="C206" s="12"/>
      <c r="D206" s="13"/>
    </row>
    <row r="207" spans="3:4" x14ac:dyDescent="0.25">
      <c r="C207" s="12"/>
      <c r="D207" s="13"/>
    </row>
    <row r="208" spans="3:4" x14ac:dyDescent="0.25">
      <c r="C208" s="12"/>
      <c r="D208" s="13"/>
    </row>
    <row r="209" spans="3:4" x14ac:dyDescent="0.25">
      <c r="C209" s="12"/>
      <c r="D209" s="13"/>
    </row>
    <row r="210" spans="3:4" x14ac:dyDescent="0.25">
      <c r="C210" s="12"/>
      <c r="D210" s="13"/>
    </row>
    <row r="211" spans="3:4" x14ac:dyDescent="0.25">
      <c r="C211" s="12"/>
      <c r="D211" s="13"/>
    </row>
    <row r="212" spans="3:4" x14ac:dyDescent="0.25">
      <c r="C212" s="12"/>
      <c r="D212" s="13"/>
    </row>
    <row r="213" spans="3:4" x14ac:dyDescent="0.25">
      <c r="C213" s="12"/>
      <c r="D213" s="13"/>
    </row>
    <row r="214" spans="3:4" x14ac:dyDescent="0.25">
      <c r="C214" s="12"/>
      <c r="D214" s="13"/>
    </row>
    <row r="215" spans="3:4" x14ac:dyDescent="0.25">
      <c r="C215" s="12"/>
      <c r="D215" s="13"/>
    </row>
    <row r="216" spans="3:4" x14ac:dyDescent="0.25">
      <c r="C216" s="12"/>
      <c r="D216" s="13"/>
    </row>
    <row r="217" spans="3:4" x14ac:dyDescent="0.25">
      <c r="C217" s="12"/>
      <c r="D217" s="13"/>
    </row>
    <row r="218" spans="3:4" x14ac:dyDescent="0.25">
      <c r="C218" s="12"/>
      <c r="D218" s="13"/>
    </row>
    <row r="219" spans="3:4" x14ac:dyDescent="0.25">
      <c r="C219" s="12"/>
      <c r="D219" s="13"/>
    </row>
    <row r="220" spans="3:4" x14ac:dyDescent="0.25">
      <c r="C220" s="12"/>
      <c r="D220" s="13"/>
    </row>
    <row r="221" spans="3:4" x14ac:dyDescent="0.25">
      <c r="C221" s="12"/>
      <c r="D221" s="13"/>
    </row>
    <row r="222" spans="3:4" x14ac:dyDescent="0.25">
      <c r="C222" s="12"/>
      <c r="D222" s="13"/>
    </row>
    <row r="223" spans="3:4" x14ac:dyDescent="0.25">
      <c r="C223" s="12"/>
      <c r="D223" s="13"/>
    </row>
    <row r="224" spans="3:4" x14ac:dyDescent="0.25">
      <c r="C224" s="12"/>
      <c r="D224" s="13"/>
    </row>
    <row r="225" spans="3:4" x14ac:dyDescent="0.25">
      <c r="C225" s="12"/>
      <c r="D225" s="13"/>
    </row>
    <row r="226" spans="3:4" x14ac:dyDescent="0.25">
      <c r="C226" s="12"/>
      <c r="D226" s="13"/>
    </row>
    <row r="227" spans="3:4" x14ac:dyDescent="0.25">
      <c r="C227" s="12"/>
      <c r="D227" s="13"/>
    </row>
    <row r="228" spans="3:4" x14ac:dyDescent="0.25">
      <c r="C228" s="12"/>
      <c r="D228" s="13"/>
    </row>
    <row r="229" spans="3:4" x14ac:dyDescent="0.25">
      <c r="C229" s="12"/>
      <c r="D229" s="13"/>
    </row>
    <row r="230" spans="3:4" x14ac:dyDescent="0.25">
      <c r="C230" s="12"/>
      <c r="D230" s="13"/>
    </row>
    <row r="231" spans="3:4" x14ac:dyDescent="0.25">
      <c r="C231" s="12"/>
      <c r="D231" s="13"/>
    </row>
    <row r="232" spans="3:4" x14ac:dyDescent="0.25">
      <c r="C232" s="12"/>
      <c r="D232" s="13"/>
    </row>
    <row r="233" spans="3:4" x14ac:dyDescent="0.25">
      <c r="C233" s="12"/>
      <c r="D233" s="13"/>
    </row>
    <row r="234" spans="3:4" x14ac:dyDescent="0.25">
      <c r="C234" s="12"/>
      <c r="D234" s="13"/>
    </row>
    <row r="235" spans="3:4" x14ac:dyDescent="0.25">
      <c r="C235" s="12"/>
      <c r="D235" s="13"/>
    </row>
    <row r="236" spans="3:4" x14ac:dyDescent="0.25">
      <c r="C236" s="12"/>
      <c r="D236" s="13"/>
    </row>
    <row r="237" spans="3:4" x14ac:dyDescent="0.25">
      <c r="C237" s="12"/>
      <c r="D237" s="13"/>
    </row>
    <row r="238" spans="3:4" x14ac:dyDescent="0.25">
      <c r="C238" s="12"/>
      <c r="D238" s="13"/>
    </row>
    <row r="239" spans="3:4" x14ac:dyDescent="0.25">
      <c r="C239" s="12"/>
      <c r="D239" s="13"/>
    </row>
    <row r="240" spans="3:4" x14ac:dyDescent="0.25">
      <c r="C240" s="12"/>
      <c r="D240" s="13"/>
    </row>
    <row r="241" spans="3:4" x14ac:dyDescent="0.25">
      <c r="C241" s="12"/>
      <c r="D241" s="13"/>
    </row>
    <row r="242" spans="3:4" x14ac:dyDescent="0.25">
      <c r="C242" s="12"/>
      <c r="D242" s="13"/>
    </row>
    <row r="243" spans="3:4" x14ac:dyDescent="0.25">
      <c r="C243" s="12"/>
      <c r="D243" s="13"/>
    </row>
    <row r="244" spans="3:4" x14ac:dyDescent="0.25">
      <c r="C244" s="12"/>
      <c r="D244" s="13"/>
    </row>
    <row r="245" spans="3:4" x14ac:dyDescent="0.25">
      <c r="C245" s="12"/>
      <c r="D245" s="13"/>
    </row>
    <row r="246" spans="3:4" x14ac:dyDescent="0.25">
      <c r="C246" s="12"/>
      <c r="D246" s="13"/>
    </row>
    <row r="247" spans="3:4" x14ac:dyDescent="0.25">
      <c r="C247" s="12"/>
      <c r="D247" s="13"/>
    </row>
    <row r="248" spans="3:4" x14ac:dyDescent="0.25">
      <c r="C248" s="12"/>
      <c r="D248" s="13"/>
    </row>
    <row r="249" spans="3:4" x14ac:dyDescent="0.25">
      <c r="C249" s="12"/>
      <c r="D249" s="13"/>
    </row>
    <row r="250" spans="3:4" x14ac:dyDescent="0.25">
      <c r="C250" s="12"/>
      <c r="D250" s="13"/>
    </row>
    <row r="251" spans="3:4" x14ac:dyDescent="0.25">
      <c r="C251" s="12"/>
      <c r="D251" s="13"/>
    </row>
    <row r="252" spans="3:4" x14ac:dyDescent="0.25">
      <c r="C252" s="12"/>
      <c r="D252" s="13"/>
    </row>
    <row r="253" spans="3:4" x14ac:dyDescent="0.25">
      <c r="C253" s="12"/>
      <c r="D253" s="13"/>
    </row>
    <row r="254" spans="3:4" x14ac:dyDescent="0.25">
      <c r="C254" s="12"/>
      <c r="D254" s="13"/>
    </row>
    <row r="255" spans="3:4" x14ac:dyDescent="0.25">
      <c r="C255" s="12"/>
      <c r="D255" s="13"/>
    </row>
    <row r="256" spans="3:4" x14ac:dyDescent="0.25">
      <c r="C256" s="12"/>
      <c r="D256" s="13"/>
    </row>
    <row r="257" spans="3:4" x14ac:dyDescent="0.25">
      <c r="C257" s="12"/>
      <c r="D257" s="13"/>
    </row>
    <row r="258" spans="3:4" x14ac:dyDescent="0.25">
      <c r="C258" s="12"/>
      <c r="D258" s="13"/>
    </row>
    <row r="259" spans="3:4" x14ac:dyDescent="0.25">
      <c r="C259" s="12"/>
      <c r="D259" s="13"/>
    </row>
    <row r="260" spans="3:4" x14ac:dyDescent="0.25">
      <c r="C260" s="12"/>
      <c r="D260" s="13"/>
    </row>
    <row r="261" spans="3:4" x14ac:dyDescent="0.25">
      <c r="C261" s="12"/>
      <c r="D261" s="13"/>
    </row>
    <row r="262" spans="3:4" x14ac:dyDescent="0.25">
      <c r="C262" s="12"/>
      <c r="D262" s="13"/>
    </row>
    <row r="263" spans="3:4" x14ac:dyDescent="0.25">
      <c r="C263" s="12"/>
      <c r="D263" s="13"/>
    </row>
    <row r="264" spans="3:4" x14ac:dyDescent="0.25">
      <c r="C264" s="12"/>
      <c r="D264" s="13"/>
    </row>
    <row r="265" spans="3:4" x14ac:dyDescent="0.25">
      <c r="C265" s="12"/>
      <c r="D265" s="13"/>
    </row>
    <row r="266" spans="3:4" x14ac:dyDescent="0.25">
      <c r="C266" s="12"/>
      <c r="D266" s="13"/>
    </row>
    <row r="267" spans="3:4" x14ac:dyDescent="0.25">
      <c r="C267" s="12"/>
      <c r="D267" s="13"/>
    </row>
    <row r="268" spans="3:4" x14ac:dyDescent="0.25">
      <c r="C268" s="12"/>
      <c r="D268" s="13"/>
    </row>
    <row r="269" spans="3:4" x14ac:dyDescent="0.25">
      <c r="C269" s="12"/>
      <c r="D269" s="13"/>
    </row>
    <row r="270" spans="3:4" x14ac:dyDescent="0.25">
      <c r="C270" s="12"/>
      <c r="D270" s="13"/>
    </row>
    <row r="271" spans="3:4" x14ac:dyDescent="0.25">
      <c r="C271" s="12"/>
      <c r="D271" s="13"/>
    </row>
    <row r="272" spans="3:4" x14ac:dyDescent="0.25">
      <c r="C272" s="12"/>
      <c r="D272" s="13"/>
    </row>
    <row r="273" spans="3:4" x14ac:dyDescent="0.25">
      <c r="C273" s="12"/>
      <c r="D273" s="13"/>
    </row>
    <row r="274" spans="3:4" x14ac:dyDescent="0.25">
      <c r="C274" s="12"/>
      <c r="D274" s="13"/>
    </row>
    <row r="275" spans="3:4" x14ac:dyDescent="0.25">
      <c r="C275" s="12"/>
      <c r="D275" s="13"/>
    </row>
    <row r="276" spans="3:4" x14ac:dyDescent="0.25">
      <c r="C276" s="12"/>
      <c r="D276" s="13"/>
    </row>
    <row r="277" spans="3:4" x14ac:dyDescent="0.25">
      <c r="C277" s="12"/>
      <c r="D277" s="13"/>
    </row>
    <row r="278" spans="3:4" x14ac:dyDescent="0.25">
      <c r="C278" s="12"/>
      <c r="D278" s="13"/>
    </row>
    <row r="279" spans="3:4" x14ac:dyDescent="0.25">
      <c r="C279" s="12"/>
      <c r="D279" s="13"/>
    </row>
    <row r="280" spans="3:4" x14ac:dyDescent="0.25">
      <c r="C280" s="12"/>
      <c r="D280" s="13"/>
    </row>
    <row r="281" spans="3:4" x14ac:dyDescent="0.25">
      <c r="C281" s="12"/>
      <c r="D281" s="13"/>
    </row>
    <row r="282" spans="3:4" x14ac:dyDescent="0.25">
      <c r="C282" s="12"/>
      <c r="D282" s="13"/>
    </row>
    <row r="283" spans="3:4" x14ac:dyDescent="0.25">
      <c r="C283" s="12"/>
      <c r="D283" s="13"/>
    </row>
    <row r="284" spans="3:4" x14ac:dyDescent="0.25">
      <c r="C284" s="12"/>
      <c r="D284" s="13"/>
    </row>
    <row r="285" spans="3:4" x14ac:dyDescent="0.25">
      <c r="C285" s="12"/>
      <c r="D285" s="13"/>
    </row>
    <row r="286" spans="3:4" x14ac:dyDescent="0.25">
      <c r="C286" s="12"/>
      <c r="D286" s="13"/>
    </row>
    <row r="287" spans="3:4" x14ac:dyDescent="0.25">
      <c r="C287" s="12"/>
      <c r="D287" s="13"/>
    </row>
    <row r="288" spans="3:4" x14ac:dyDescent="0.25">
      <c r="C288" s="12"/>
      <c r="D288" s="13"/>
    </row>
    <row r="289" spans="3:4" x14ac:dyDescent="0.25">
      <c r="C289" s="12"/>
      <c r="D289" s="13"/>
    </row>
    <row r="290" spans="3:4" x14ac:dyDescent="0.25">
      <c r="C290" s="12"/>
      <c r="D290" s="13"/>
    </row>
    <row r="291" spans="3:4" x14ac:dyDescent="0.25">
      <c r="C291" s="12"/>
      <c r="D291" s="13"/>
    </row>
    <row r="292" spans="3:4" x14ac:dyDescent="0.25">
      <c r="C292" s="12"/>
      <c r="D292" s="13"/>
    </row>
    <row r="293" spans="3:4" x14ac:dyDescent="0.25">
      <c r="C293" s="12"/>
      <c r="D293" s="13"/>
    </row>
    <row r="294" spans="3:4" x14ac:dyDescent="0.25">
      <c r="C294" s="12"/>
      <c r="D294" s="13"/>
    </row>
    <row r="295" spans="3:4" x14ac:dyDescent="0.25">
      <c r="C295" s="12"/>
      <c r="D295" s="13"/>
    </row>
    <row r="296" spans="3:4" x14ac:dyDescent="0.25">
      <c r="C296" s="12"/>
      <c r="D296" s="13"/>
    </row>
    <row r="297" spans="3:4" x14ac:dyDescent="0.25">
      <c r="C297" s="12"/>
      <c r="D297" s="13"/>
    </row>
    <row r="298" spans="3:4" x14ac:dyDescent="0.25">
      <c r="C298" s="12"/>
      <c r="D298" s="13"/>
    </row>
    <row r="299" spans="3:4" x14ac:dyDescent="0.25">
      <c r="C299" s="12"/>
      <c r="D299" s="13"/>
    </row>
    <row r="300" spans="3:4" x14ac:dyDescent="0.25">
      <c r="C300" s="12"/>
      <c r="D300" s="13"/>
    </row>
    <row r="301" spans="3:4" x14ac:dyDescent="0.25">
      <c r="C301" s="12"/>
      <c r="D301" s="13"/>
    </row>
    <row r="302" spans="3:4" x14ac:dyDescent="0.25">
      <c r="C302" s="12"/>
      <c r="D302" s="13"/>
    </row>
    <row r="303" spans="3:4" x14ac:dyDescent="0.25">
      <c r="C303" s="12"/>
      <c r="D303" s="13"/>
    </row>
    <row r="304" spans="3:4" x14ac:dyDescent="0.25">
      <c r="C304" s="12"/>
      <c r="D304" s="13"/>
    </row>
    <row r="305" spans="3:4" x14ac:dyDescent="0.25">
      <c r="C305" s="12"/>
      <c r="D305" s="13"/>
    </row>
    <row r="306" spans="3:4" x14ac:dyDescent="0.25">
      <c r="C306" s="12"/>
      <c r="D306" s="13"/>
    </row>
    <row r="307" spans="3:4" x14ac:dyDescent="0.25">
      <c r="C307" s="12"/>
      <c r="D307" s="13"/>
    </row>
    <row r="308" spans="3:4" x14ac:dyDescent="0.25">
      <c r="C308" s="12"/>
      <c r="D308" s="13"/>
    </row>
    <row r="309" spans="3:4" x14ac:dyDescent="0.25">
      <c r="C309" s="12"/>
      <c r="D309" s="13"/>
    </row>
    <row r="310" spans="3:4" x14ac:dyDescent="0.25">
      <c r="C310" s="12"/>
      <c r="D310" s="13"/>
    </row>
    <row r="311" spans="3:4" x14ac:dyDescent="0.25">
      <c r="C311" s="12"/>
      <c r="D311" s="13"/>
    </row>
    <row r="312" spans="3:4" x14ac:dyDescent="0.25">
      <c r="C312" s="12"/>
      <c r="D312" s="13"/>
    </row>
    <row r="313" spans="3:4" x14ac:dyDescent="0.25">
      <c r="C313" s="12"/>
      <c r="D313" s="13"/>
    </row>
    <row r="314" spans="3:4" x14ac:dyDescent="0.25">
      <c r="C314" s="12"/>
      <c r="D314" s="13"/>
    </row>
    <row r="315" spans="3:4" x14ac:dyDescent="0.25">
      <c r="C315" s="12"/>
      <c r="D315" s="13"/>
    </row>
    <row r="316" spans="3:4" x14ac:dyDescent="0.25">
      <c r="C316" s="12"/>
      <c r="D316" s="13"/>
    </row>
    <row r="317" spans="3:4" x14ac:dyDescent="0.25">
      <c r="C317" s="12"/>
      <c r="D317" s="13"/>
    </row>
    <row r="318" spans="3:4" x14ac:dyDescent="0.25">
      <c r="C318" s="12"/>
      <c r="D318" s="13"/>
    </row>
    <row r="319" spans="3:4" x14ac:dyDescent="0.25">
      <c r="C319" s="12"/>
      <c r="D319" s="13"/>
    </row>
    <row r="320" spans="3:4" x14ac:dyDescent="0.25">
      <c r="C320" s="12"/>
      <c r="D320" s="13"/>
    </row>
    <row r="321" spans="3:4" x14ac:dyDescent="0.25">
      <c r="C321" s="12"/>
      <c r="D321" s="13"/>
    </row>
    <row r="322" spans="3:4" x14ac:dyDescent="0.25">
      <c r="C322" s="12"/>
      <c r="D322" s="13"/>
    </row>
    <row r="323" spans="3:4" x14ac:dyDescent="0.25">
      <c r="C323" s="12"/>
      <c r="D323" s="13"/>
    </row>
    <row r="324" spans="3:4" x14ac:dyDescent="0.25">
      <c r="C324" s="12"/>
      <c r="D324" s="13"/>
    </row>
    <row r="325" spans="3:4" x14ac:dyDescent="0.25">
      <c r="C325" s="12"/>
      <c r="D325" s="13"/>
    </row>
    <row r="326" spans="3:4" x14ac:dyDescent="0.25">
      <c r="C326" s="12"/>
      <c r="D326" s="13"/>
    </row>
    <row r="327" spans="3:4" x14ac:dyDescent="0.25">
      <c r="C327" s="12"/>
      <c r="D327" s="13"/>
    </row>
    <row r="328" spans="3:4" x14ac:dyDescent="0.25">
      <c r="C328" s="12"/>
      <c r="D328" s="13"/>
    </row>
    <row r="329" spans="3:4" x14ac:dyDescent="0.25">
      <c r="C329" s="12"/>
      <c r="D329" s="13"/>
    </row>
    <row r="330" spans="3:4" x14ac:dyDescent="0.25">
      <c r="C330" s="12"/>
      <c r="D330" s="13"/>
    </row>
    <row r="331" spans="3:4" x14ac:dyDescent="0.25">
      <c r="C331" s="12"/>
      <c r="D331" s="13"/>
    </row>
    <row r="332" spans="3:4" x14ac:dyDescent="0.25">
      <c r="C332" s="12"/>
      <c r="D332" s="13"/>
    </row>
    <row r="333" spans="3:4" x14ac:dyDescent="0.25">
      <c r="C333" s="12"/>
      <c r="D333" s="13"/>
    </row>
    <row r="334" spans="3:4" x14ac:dyDescent="0.25">
      <c r="C334" s="12"/>
      <c r="D334" s="13"/>
    </row>
    <row r="335" spans="3:4" x14ac:dyDescent="0.25">
      <c r="C335" s="12"/>
      <c r="D335" s="13"/>
    </row>
    <row r="336" spans="3:4" x14ac:dyDescent="0.25">
      <c r="C336" s="12"/>
      <c r="D336" s="13"/>
    </row>
    <row r="337" spans="3:4" x14ac:dyDescent="0.25">
      <c r="C337" s="12"/>
      <c r="D337" s="13"/>
    </row>
    <row r="338" spans="3:4" x14ac:dyDescent="0.25">
      <c r="C338" s="12"/>
      <c r="D338" s="13"/>
    </row>
    <row r="339" spans="3:4" x14ac:dyDescent="0.25">
      <c r="C339" s="12"/>
      <c r="D339" s="13"/>
    </row>
    <row r="340" spans="3:4" x14ac:dyDescent="0.25">
      <c r="C340" s="12"/>
      <c r="D340" s="13"/>
    </row>
    <row r="341" spans="3:4" x14ac:dyDescent="0.25">
      <c r="C341" s="12"/>
      <c r="D341" s="13"/>
    </row>
    <row r="342" spans="3:4" x14ac:dyDescent="0.25">
      <c r="C342" s="12"/>
      <c r="D342" s="13"/>
    </row>
    <row r="343" spans="3:4" x14ac:dyDescent="0.25">
      <c r="C343" s="12"/>
      <c r="D343" s="13"/>
    </row>
    <row r="344" spans="3:4" x14ac:dyDescent="0.25">
      <c r="C344" s="12"/>
      <c r="D344" s="13"/>
    </row>
    <row r="345" spans="3:4" x14ac:dyDescent="0.25">
      <c r="C345" s="12"/>
      <c r="D345" s="13"/>
    </row>
    <row r="346" spans="3:4" x14ac:dyDescent="0.25">
      <c r="C346" s="12"/>
      <c r="D346" s="13"/>
    </row>
    <row r="347" spans="3:4" x14ac:dyDescent="0.25">
      <c r="C347" s="12"/>
      <c r="D347" s="13"/>
    </row>
    <row r="348" spans="3:4" x14ac:dyDescent="0.25">
      <c r="C348" s="12"/>
      <c r="D348" s="13"/>
    </row>
    <row r="349" spans="3:4" x14ac:dyDescent="0.25">
      <c r="C349" s="12"/>
      <c r="D349" s="13"/>
    </row>
    <row r="350" spans="3:4" x14ac:dyDescent="0.25">
      <c r="C350" s="12"/>
      <c r="D350" s="13"/>
    </row>
    <row r="351" spans="3:4" x14ac:dyDescent="0.25">
      <c r="C351" s="12"/>
      <c r="D351" s="13"/>
    </row>
    <row r="352" spans="3:4" x14ac:dyDescent="0.25">
      <c r="C352" s="12"/>
      <c r="D352" s="13"/>
    </row>
    <row r="353" spans="3:4" x14ac:dyDescent="0.25">
      <c r="C353" s="12"/>
      <c r="D353" s="13"/>
    </row>
    <row r="354" spans="3:4" x14ac:dyDescent="0.25">
      <c r="C354" s="12"/>
      <c r="D354" s="13"/>
    </row>
    <row r="355" spans="3:4" x14ac:dyDescent="0.25">
      <c r="C355" s="12"/>
      <c r="D355" s="13"/>
    </row>
    <row r="356" spans="3:4" x14ac:dyDescent="0.25">
      <c r="C356" s="12"/>
      <c r="D356" s="13"/>
    </row>
    <row r="357" spans="3:4" x14ac:dyDescent="0.25">
      <c r="C357" s="12"/>
      <c r="D357" s="13"/>
    </row>
    <row r="358" spans="3:4" x14ac:dyDescent="0.25">
      <c r="C358" s="12"/>
      <c r="D358" s="13"/>
    </row>
    <row r="359" spans="3:4" x14ac:dyDescent="0.25">
      <c r="C359" s="12"/>
      <c r="D359" s="13"/>
    </row>
    <row r="360" spans="3:4" x14ac:dyDescent="0.25">
      <c r="C360" s="12"/>
      <c r="D360" s="13"/>
    </row>
    <row r="361" spans="3:4" x14ac:dyDescent="0.25">
      <c r="C361" s="12"/>
      <c r="D361" s="13"/>
    </row>
    <row r="362" spans="3:4" x14ac:dyDescent="0.25">
      <c r="C362" s="12"/>
      <c r="D362" s="13"/>
    </row>
    <row r="363" spans="3:4" x14ac:dyDescent="0.25">
      <c r="C363" s="12"/>
      <c r="D363" s="13"/>
    </row>
    <row r="364" spans="3:4" x14ac:dyDescent="0.25">
      <c r="C364" s="12"/>
      <c r="D364" s="13"/>
    </row>
    <row r="365" spans="3:4" x14ac:dyDescent="0.25">
      <c r="C365" s="12"/>
      <c r="D365" s="13"/>
    </row>
    <row r="366" spans="3:4" x14ac:dyDescent="0.25">
      <c r="C366" s="12"/>
      <c r="D366" s="13"/>
    </row>
    <row r="367" spans="3:4" x14ac:dyDescent="0.25">
      <c r="C367" s="12"/>
      <c r="D367" s="13"/>
    </row>
    <row r="368" spans="3:4" x14ac:dyDescent="0.25">
      <c r="C368" s="12"/>
      <c r="D368" s="13"/>
    </row>
    <row r="369" spans="3:4" x14ac:dyDescent="0.25">
      <c r="C369" s="12"/>
      <c r="D369" s="13"/>
    </row>
    <row r="370" spans="3:4" x14ac:dyDescent="0.25">
      <c r="C370" s="12"/>
      <c r="D370" s="13"/>
    </row>
    <row r="371" spans="3:4" x14ac:dyDescent="0.25">
      <c r="C371" s="12"/>
      <c r="D371" s="13"/>
    </row>
    <row r="372" spans="3:4" x14ac:dyDescent="0.25">
      <c r="C372" s="12"/>
      <c r="D372" s="13"/>
    </row>
    <row r="373" spans="3:4" x14ac:dyDescent="0.25">
      <c r="C373" s="12"/>
      <c r="D373" s="13"/>
    </row>
    <row r="374" spans="3:4" x14ac:dyDescent="0.25">
      <c r="C374" s="12"/>
      <c r="D374" s="13"/>
    </row>
    <row r="375" spans="3:4" x14ac:dyDescent="0.25">
      <c r="C375" s="12"/>
      <c r="D375" s="13"/>
    </row>
    <row r="376" spans="3:4" x14ac:dyDescent="0.25">
      <c r="C376" s="12"/>
      <c r="D376" s="13"/>
    </row>
    <row r="377" spans="3:4" x14ac:dyDescent="0.25">
      <c r="C377" s="12"/>
      <c r="D377" s="13"/>
    </row>
    <row r="378" spans="3:4" x14ac:dyDescent="0.25">
      <c r="C378" s="12"/>
      <c r="D378" s="13"/>
    </row>
    <row r="379" spans="3:4" x14ac:dyDescent="0.25">
      <c r="C379" s="12"/>
      <c r="D379" s="13"/>
    </row>
    <row r="380" spans="3:4" x14ac:dyDescent="0.25">
      <c r="C380" s="12"/>
      <c r="D380" s="13"/>
    </row>
    <row r="381" spans="3:4" x14ac:dyDescent="0.25">
      <c r="C381" s="12"/>
      <c r="D381" s="13"/>
    </row>
    <row r="382" spans="3:4" x14ac:dyDescent="0.25">
      <c r="C382" s="12"/>
      <c r="D382" s="13"/>
    </row>
    <row r="383" spans="3:4" x14ac:dyDescent="0.25">
      <c r="C383" s="12"/>
      <c r="D383" s="13"/>
    </row>
    <row r="384" spans="3:4" x14ac:dyDescent="0.25">
      <c r="C384" s="12"/>
      <c r="D384" s="13"/>
    </row>
    <row r="385" spans="3:4" x14ac:dyDescent="0.25">
      <c r="C385" s="12"/>
      <c r="D385" s="13"/>
    </row>
    <row r="386" spans="3:4" x14ac:dyDescent="0.25">
      <c r="C386" s="12"/>
      <c r="D386" s="13"/>
    </row>
    <row r="387" spans="3:4" x14ac:dyDescent="0.25">
      <c r="C387" s="12"/>
      <c r="D387" s="13"/>
    </row>
    <row r="388" spans="3:4" x14ac:dyDescent="0.25">
      <c r="C388" s="12"/>
      <c r="D388" s="13"/>
    </row>
    <row r="389" spans="3:4" x14ac:dyDescent="0.25">
      <c r="C389" s="12"/>
      <c r="D389" s="13"/>
    </row>
    <row r="390" spans="3:4" x14ac:dyDescent="0.25">
      <c r="C390" s="12"/>
      <c r="D390" s="13"/>
    </row>
    <row r="391" spans="3:4" x14ac:dyDescent="0.25">
      <c r="C391" s="12"/>
      <c r="D391" s="13"/>
    </row>
    <row r="392" spans="3:4" x14ac:dyDescent="0.25">
      <c r="C392" s="12"/>
      <c r="D392" s="13"/>
    </row>
    <row r="393" spans="3:4" x14ac:dyDescent="0.25">
      <c r="C393" s="12"/>
      <c r="D393" s="13"/>
    </row>
    <row r="394" spans="3:4" x14ac:dyDescent="0.25">
      <c r="C394" s="12"/>
      <c r="D394" s="13"/>
    </row>
    <row r="395" spans="3:4" x14ac:dyDescent="0.25">
      <c r="C395" s="12"/>
      <c r="D395" s="13"/>
    </row>
  </sheetData>
  <autoFilter ref="A4:A45"/>
  <mergeCells count="4">
    <mergeCell ref="E4:G4"/>
    <mergeCell ref="A49:C49"/>
    <mergeCell ref="D49:F49"/>
    <mergeCell ref="G49:I49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QB197"/>
  <sheetViews>
    <sheetView tabSelected="1" workbookViewId="0">
      <selection activeCell="K8" sqref="K8"/>
    </sheetView>
  </sheetViews>
  <sheetFormatPr baseColWidth="10" defaultRowHeight="15" x14ac:dyDescent="0.25"/>
  <cols>
    <col min="1" max="1" width="10.7109375" style="176" customWidth="1"/>
    <col min="2" max="2" width="0.7109375" style="139" customWidth="1"/>
    <col min="3" max="3" width="19.42578125" style="139" customWidth="1"/>
    <col min="4" max="6" width="0" style="139" hidden="1" customWidth="1"/>
    <col min="7" max="8" width="11.42578125" style="196" hidden="1" customWidth="1"/>
    <col min="9" max="414" width="3.7109375" style="196" customWidth="1"/>
    <col min="415" max="16384" width="11.42578125" style="196"/>
  </cols>
  <sheetData>
    <row r="1" spans="1:414" s="240" customFormat="1" ht="16.5" thickBot="1" x14ac:dyDescent="0.3">
      <c r="A1" s="177"/>
      <c r="B1" s="178"/>
      <c r="C1" s="119" t="str">
        <f>Accueil!C2</f>
        <v>Unité</v>
      </c>
      <c r="D1" s="179"/>
      <c r="E1" s="179"/>
      <c r="F1" s="180"/>
      <c r="G1" s="178"/>
      <c r="H1" s="181"/>
      <c r="I1" s="368">
        <v>43070</v>
      </c>
      <c r="J1" s="369"/>
      <c r="K1" s="369"/>
      <c r="L1" s="369"/>
      <c r="M1" s="369"/>
      <c r="N1" s="369"/>
      <c r="O1" s="370"/>
      <c r="P1" s="362">
        <v>43101</v>
      </c>
      <c r="Q1" s="363"/>
      <c r="R1" s="363"/>
      <c r="S1" s="363"/>
      <c r="T1" s="363"/>
      <c r="U1" s="363"/>
      <c r="V1" s="363"/>
      <c r="W1" s="363"/>
      <c r="X1" s="363"/>
      <c r="Y1" s="363"/>
      <c r="Z1" s="363"/>
      <c r="AA1" s="363"/>
      <c r="AB1" s="363"/>
      <c r="AC1" s="363"/>
      <c r="AD1" s="363"/>
      <c r="AE1" s="363"/>
      <c r="AF1" s="363"/>
      <c r="AG1" s="363"/>
      <c r="AH1" s="363"/>
      <c r="AI1" s="363"/>
      <c r="AJ1" s="363"/>
      <c r="AK1" s="363"/>
      <c r="AL1" s="363"/>
      <c r="AM1" s="363"/>
      <c r="AN1" s="363"/>
      <c r="AO1" s="363"/>
      <c r="AP1" s="363"/>
      <c r="AQ1" s="363"/>
      <c r="AR1" s="363"/>
      <c r="AS1" s="363"/>
      <c r="AT1" s="364"/>
      <c r="AU1" s="365">
        <v>43132</v>
      </c>
      <c r="AV1" s="366"/>
      <c r="AW1" s="366"/>
      <c r="AX1" s="366"/>
      <c r="AY1" s="366"/>
      <c r="AZ1" s="366"/>
      <c r="BA1" s="366"/>
      <c r="BB1" s="366"/>
      <c r="BC1" s="366"/>
      <c r="BD1" s="366"/>
      <c r="BE1" s="366"/>
      <c r="BF1" s="366"/>
      <c r="BG1" s="366"/>
      <c r="BH1" s="366"/>
      <c r="BI1" s="366"/>
      <c r="BJ1" s="366"/>
      <c r="BK1" s="366"/>
      <c r="BL1" s="366"/>
      <c r="BM1" s="366"/>
      <c r="BN1" s="366"/>
      <c r="BO1" s="366"/>
      <c r="BP1" s="366"/>
      <c r="BQ1" s="366"/>
      <c r="BR1" s="366"/>
      <c r="BS1" s="366"/>
      <c r="BT1" s="366"/>
      <c r="BU1" s="366"/>
      <c r="BV1" s="367"/>
      <c r="BW1" s="362">
        <v>43160</v>
      </c>
      <c r="BX1" s="363"/>
      <c r="BY1" s="363"/>
      <c r="BZ1" s="363"/>
      <c r="CA1" s="363"/>
      <c r="CB1" s="363"/>
      <c r="CC1" s="363"/>
      <c r="CD1" s="363"/>
      <c r="CE1" s="363"/>
      <c r="CF1" s="363"/>
      <c r="CG1" s="363"/>
      <c r="CH1" s="363"/>
      <c r="CI1" s="363"/>
      <c r="CJ1" s="363"/>
      <c r="CK1" s="363"/>
      <c r="CL1" s="363"/>
      <c r="CM1" s="363"/>
      <c r="CN1" s="363"/>
      <c r="CO1" s="363"/>
      <c r="CP1" s="363"/>
      <c r="CQ1" s="363"/>
      <c r="CR1" s="363"/>
      <c r="CS1" s="363"/>
      <c r="CT1" s="363"/>
      <c r="CU1" s="363"/>
      <c r="CV1" s="363"/>
      <c r="CW1" s="363"/>
      <c r="CX1" s="363"/>
      <c r="CY1" s="363"/>
      <c r="CZ1" s="363"/>
      <c r="DA1" s="364"/>
      <c r="DB1" s="365">
        <v>43191</v>
      </c>
      <c r="DC1" s="366"/>
      <c r="DD1" s="366"/>
      <c r="DE1" s="366"/>
      <c r="DF1" s="366"/>
      <c r="DG1" s="366"/>
      <c r="DH1" s="366"/>
      <c r="DI1" s="366"/>
      <c r="DJ1" s="366"/>
      <c r="DK1" s="366"/>
      <c r="DL1" s="366"/>
      <c r="DM1" s="366"/>
      <c r="DN1" s="366"/>
      <c r="DO1" s="366"/>
      <c r="DP1" s="366"/>
      <c r="DQ1" s="366"/>
      <c r="DR1" s="366"/>
      <c r="DS1" s="366"/>
      <c r="DT1" s="366"/>
      <c r="DU1" s="366"/>
      <c r="DV1" s="366"/>
      <c r="DW1" s="366"/>
      <c r="DX1" s="366"/>
      <c r="DY1" s="366"/>
      <c r="DZ1" s="366"/>
      <c r="EA1" s="366"/>
      <c r="EB1" s="366"/>
      <c r="EC1" s="366"/>
      <c r="ED1" s="366"/>
      <c r="EE1" s="367"/>
      <c r="EF1" s="362">
        <v>43221</v>
      </c>
      <c r="EG1" s="363"/>
      <c r="EH1" s="363"/>
      <c r="EI1" s="363"/>
      <c r="EJ1" s="363"/>
      <c r="EK1" s="363"/>
      <c r="EL1" s="363"/>
      <c r="EM1" s="363"/>
      <c r="EN1" s="363"/>
      <c r="EO1" s="363"/>
      <c r="EP1" s="363"/>
      <c r="EQ1" s="363"/>
      <c r="ER1" s="363"/>
      <c r="ES1" s="363"/>
      <c r="ET1" s="363"/>
      <c r="EU1" s="363"/>
      <c r="EV1" s="363"/>
      <c r="EW1" s="363"/>
      <c r="EX1" s="363"/>
      <c r="EY1" s="363"/>
      <c r="EZ1" s="363"/>
      <c r="FA1" s="363"/>
      <c r="FB1" s="363"/>
      <c r="FC1" s="363"/>
      <c r="FD1" s="363"/>
      <c r="FE1" s="363"/>
      <c r="FF1" s="363"/>
      <c r="FG1" s="363"/>
      <c r="FH1" s="363"/>
      <c r="FI1" s="363"/>
      <c r="FJ1" s="364"/>
      <c r="FK1" s="365">
        <v>43252</v>
      </c>
      <c r="FL1" s="366"/>
      <c r="FM1" s="366"/>
      <c r="FN1" s="366"/>
      <c r="FO1" s="366"/>
      <c r="FP1" s="366"/>
      <c r="FQ1" s="366"/>
      <c r="FR1" s="366"/>
      <c r="FS1" s="366"/>
      <c r="FT1" s="366"/>
      <c r="FU1" s="366"/>
      <c r="FV1" s="366"/>
      <c r="FW1" s="366"/>
      <c r="FX1" s="366"/>
      <c r="FY1" s="366"/>
      <c r="FZ1" s="366"/>
      <c r="GA1" s="366"/>
      <c r="GB1" s="366"/>
      <c r="GC1" s="366"/>
      <c r="GD1" s="366"/>
      <c r="GE1" s="366"/>
      <c r="GF1" s="366"/>
      <c r="GG1" s="366"/>
      <c r="GH1" s="366"/>
      <c r="GI1" s="366"/>
      <c r="GJ1" s="366"/>
      <c r="GK1" s="366"/>
      <c r="GL1" s="366"/>
      <c r="GM1" s="366"/>
      <c r="GN1" s="367"/>
      <c r="GO1" s="362">
        <v>43282</v>
      </c>
      <c r="GP1" s="363"/>
      <c r="GQ1" s="363"/>
      <c r="GR1" s="363"/>
      <c r="GS1" s="363"/>
      <c r="GT1" s="363"/>
      <c r="GU1" s="363"/>
      <c r="GV1" s="363"/>
      <c r="GW1" s="363"/>
      <c r="GX1" s="363"/>
      <c r="GY1" s="363"/>
      <c r="GZ1" s="363"/>
      <c r="HA1" s="363"/>
      <c r="HB1" s="363"/>
      <c r="HC1" s="363"/>
      <c r="HD1" s="363"/>
      <c r="HE1" s="363"/>
      <c r="HF1" s="363"/>
      <c r="HG1" s="363"/>
      <c r="HH1" s="363"/>
      <c r="HI1" s="363"/>
      <c r="HJ1" s="363"/>
      <c r="HK1" s="363"/>
      <c r="HL1" s="363"/>
      <c r="HM1" s="363"/>
      <c r="HN1" s="363"/>
      <c r="HO1" s="363"/>
      <c r="HP1" s="363"/>
      <c r="HQ1" s="363"/>
      <c r="HR1" s="363"/>
      <c r="HS1" s="364"/>
      <c r="HT1" s="365">
        <v>43313</v>
      </c>
      <c r="HU1" s="366"/>
      <c r="HV1" s="366"/>
      <c r="HW1" s="366"/>
      <c r="HX1" s="366"/>
      <c r="HY1" s="366"/>
      <c r="HZ1" s="366"/>
      <c r="IA1" s="366"/>
      <c r="IB1" s="366"/>
      <c r="IC1" s="366"/>
      <c r="ID1" s="366"/>
      <c r="IE1" s="366"/>
      <c r="IF1" s="366"/>
      <c r="IG1" s="366"/>
      <c r="IH1" s="366"/>
      <c r="II1" s="366"/>
      <c r="IJ1" s="366"/>
      <c r="IK1" s="366"/>
      <c r="IL1" s="366"/>
      <c r="IM1" s="366"/>
      <c r="IN1" s="366"/>
      <c r="IO1" s="366"/>
      <c r="IP1" s="366"/>
      <c r="IQ1" s="366"/>
      <c r="IR1" s="366"/>
      <c r="IS1" s="366"/>
      <c r="IT1" s="366"/>
      <c r="IU1" s="366"/>
      <c r="IV1" s="366"/>
      <c r="IW1" s="366"/>
      <c r="IX1" s="367"/>
      <c r="IY1" s="362">
        <v>43344</v>
      </c>
      <c r="IZ1" s="363"/>
      <c r="JA1" s="363"/>
      <c r="JB1" s="363"/>
      <c r="JC1" s="363"/>
      <c r="JD1" s="363"/>
      <c r="JE1" s="363"/>
      <c r="JF1" s="363"/>
      <c r="JG1" s="363"/>
      <c r="JH1" s="363"/>
      <c r="JI1" s="363"/>
      <c r="JJ1" s="363"/>
      <c r="JK1" s="363"/>
      <c r="JL1" s="363"/>
      <c r="JM1" s="363"/>
      <c r="JN1" s="363"/>
      <c r="JO1" s="363"/>
      <c r="JP1" s="363"/>
      <c r="JQ1" s="363"/>
      <c r="JR1" s="363"/>
      <c r="JS1" s="363"/>
      <c r="JT1" s="363"/>
      <c r="JU1" s="363"/>
      <c r="JV1" s="363"/>
      <c r="JW1" s="363"/>
      <c r="JX1" s="363"/>
      <c r="JY1" s="363"/>
      <c r="JZ1" s="363"/>
      <c r="KA1" s="363"/>
      <c r="KB1" s="364"/>
      <c r="KC1" s="365">
        <v>43374</v>
      </c>
      <c r="KD1" s="366"/>
      <c r="KE1" s="366"/>
      <c r="KF1" s="366"/>
      <c r="KG1" s="366"/>
      <c r="KH1" s="366"/>
      <c r="KI1" s="366"/>
      <c r="KJ1" s="366"/>
      <c r="KK1" s="366"/>
      <c r="KL1" s="366"/>
      <c r="KM1" s="366"/>
      <c r="KN1" s="366"/>
      <c r="KO1" s="366"/>
      <c r="KP1" s="366"/>
      <c r="KQ1" s="366"/>
      <c r="KR1" s="366"/>
      <c r="KS1" s="366"/>
      <c r="KT1" s="366"/>
      <c r="KU1" s="366"/>
      <c r="KV1" s="366"/>
      <c r="KW1" s="366"/>
      <c r="KX1" s="366"/>
      <c r="KY1" s="366"/>
      <c r="KZ1" s="366"/>
      <c r="LA1" s="366"/>
      <c r="LB1" s="366"/>
      <c r="LC1" s="366"/>
      <c r="LD1" s="366"/>
      <c r="LE1" s="366"/>
      <c r="LF1" s="366"/>
      <c r="LG1" s="367"/>
      <c r="LH1" s="362">
        <v>43405</v>
      </c>
      <c r="LI1" s="363"/>
      <c r="LJ1" s="363"/>
      <c r="LK1" s="363"/>
      <c r="LL1" s="363"/>
      <c r="LM1" s="363"/>
      <c r="LN1" s="363"/>
      <c r="LO1" s="363"/>
      <c r="LP1" s="363"/>
      <c r="LQ1" s="363"/>
      <c r="LR1" s="363"/>
      <c r="LS1" s="363"/>
      <c r="LT1" s="363"/>
      <c r="LU1" s="363"/>
      <c r="LV1" s="363"/>
      <c r="LW1" s="363"/>
      <c r="LX1" s="363"/>
      <c r="LY1" s="363"/>
      <c r="LZ1" s="363"/>
      <c r="MA1" s="363"/>
      <c r="MB1" s="363"/>
      <c r="MC1" s="363"/>
      <c r="MD1" s="363"/>
      <c r="ME1" s="363"/>
      <c r="MF1" s="363"/>
      <c r="MG1" s="363"/>
      <c r="MH1" s="363"/>
      <c r="MI1" s="363"/>
      <c r="MJ1" s="363"/>
      <c r="MK1" s="364"/>
      <c r="ML1" s="365">
        <v>43435</v>
      </c>
      <c r="MM1" s="366"/>
      <c r="MN1" s="366"/>
      <c r="MO1" s="366"/>
      <c r="MP1" s="366"/>
      <c r="MQ1" s="366"/>
      <c r="MR1" s="366"/>
      <c r="MS1" s="366"/>
      <c r="MT1" s="366"/>
      <c r="MU1" s="366"/>
      <c r="MV1" s="366"/>
      <c r="MW1" s="366"/>
      <c r="MX1" s="366"/>
      <c r="MY1" s="366"/>
      <c r="MZ1" s="366"/>
      <c r="NA1" s="366"/>
      <c r="NB1" s="366"/>
      <c r="NC1" s="366"/>
      <c r="ND1" s="366"/>
      <c r="NE1" s="366"/>
      <c r="NF1" s="366"/>
      <c r="NG1" s="366"/>
      <c r="NH1" s="366"/>
      <c r="NI1" s="366"/>
      <c r="NJ1" s="366"/>
      <c r="NK1" s="366"/>
      <c r="NL1" s="366"/>
      <c r="NM1" s="366"/>
      <c r="NN1" s="366"/>
      <c r="NO1" s="366"/>
      <c r="NP1" s="367"/>
      <c r="NQ1" s="374" t="s">
        <v>64</v>
      </c>
      <c r="NR1" s="375"/>
      <c r="NS1" s="375"/>
      <c r="NT1" s="375"/>
      <c r="NU1" s="375"/>
      <c r="NV1" s="375"/>
      <c r="NW1" s="375"/>
      <c r="NX1" s="375"/>
      <c r="NY1" s="375"/>
      <c r="NZ1" s="375"/>
      <c r="OA1" s="375"/>
      <c r="OB1" s="375"/>
      <c r="OC1" s="375"/>
      <c r="OD1" s="375"/>
      <c r="OE1" s="375"/>
      <c r="OF1" s="375"/>
      <c r="OG1" s="375"/>
      <c r="OH1" s="375"/>
      <c r="OI1" s="375"/>
      <c r="OJ1" s="375"/>
      <c r="OK1" s="375"/>
      <c r="OL1" s="375"/>
      <c r="OM1" s="375"/>
      <c r="ON1" s="375"/>
      <c r="OO1" s="375"/>
      <c r="OP1" s="375"/>
      <c r="OQ1" s="375"/>
      <c r="OR1" s="375"/>
      <c r="OS1" s="375"/>
      <c r="OT1" s="375"/>
      <c r="OU1" s="376"/>
      <c r="OV1" s="371" t="s">
        <v>63</v>
      </c>
      <c r="OW1" s="372"/>
      <c r="OX1" s="373"/>
    </row>
    <row r="2" spans="1:414" s="139" customFormat="1" x14ac:dyDescent="0.25">
      <c r="A2" s="175"/>
      <c r="B2" s="138"/>
      <c r="C2" s="182"/>
      <c r="D2" s="182"/>
      <c r="E2" s="182"/>
      <c r="F2" s="183"/>
      <c r="G2" s="182"/>
      <c r="H2" s="182"/>
      <c r="I2" s="354">
        <v>52</v>
      </c>
      <c r="J2" s="355"/>
      <c r="K2" s="355"/>
      <c r="L2" s="355"/>
      <c r="M2" s="355"/>
      <c r="N2" s="355"/>
      <c r="O2" s="356"/>
      <c r="P2" s="357">
        <v>1</v>
      </c>
      <c r="Q2" s="358"/>
      <c r="R2" s="358"/>
      <c r="S2" s="358"/>
      <c r="T2" s="358"/>
      <c r="U2" s="358"/>
      <c r="V2" s="359"/>
      <c r="W2" s="354">
        <v>2</v>
      </c>
      <c r="X2" s="355"/>
      <c r="Y2" s="355"/>
      <c r="Z2" s="355"/>
      <c r="AA2" s="355"/>
      <c r="AB2" s="355"/>
      <c r="AC2" s="356"/>
      <c r="AD2" s="357">
        <v>3</v>
      </c>
      <c r="AE2" s="358"/>
      <c r="AF2" s="358"/>
      <c r="AG2" s="358"/>
      <c r="AH2" s="358"/>
      <c r="AI2" s="358"/>
      <c r="AJ2" s="359"/>
      <c r="AK2" s="354">
        <v>4</v>
      </c>
      <c r="AL2" s="355"/>
      <c r="AM2" s="355"/>
      <c r="AN2" s="355"/>
      <c r="AO2" s="355"/>
      <c r="AP2" s="355"/>
      <c r="AQ2" s="356"/>
      <c r="AR2" s="357">
        <v>5</v>
      </c>
      <c r="AS2" s="358"/>
      <c r="AT2" s="358"/>
      <c r="AU2" s="358"/>
      <c r="AV2" s="358"/>
      <c r="AW2" s="358"/>
      <c r="AX2" s="359"/>
      <c r="AY2" s="354">
        <v>6</v>
      </c>
      <c r="AZ2" s="355"/>
      <c r="BA2" s="355"/>
      <c r="BB2" s="355"/>
      <c r="BC2" s="355"/>
      <c r="BD2" s="355"/>
      <c r="BE2" s="356"/>
      <c r="BF2" s="357">
        <v>7</v>
      </c>
      <c r="BG2" s="358"/>
      <c r="BH2" s="358"/>
      <c r="BI2" s="358"/>
      <c r="BJ2" s="358"/>
      <c r="BK2" s="358"/>
      <c r="BL2" s="359"/>
      <c r="BM2" s="354">
        <v>8</v>
      </c>
      <c r="BN2" s="355"/>
      <c r="BO2" s="355"/>
      <c r="BP2" s="355"/>
      <c r="BQ2" s="355"/>
      <c r="BR2" s="355"/>
      <c r="BS2" s="356"/>
      <c r="BT2" s="357">
        <v>9</v>
      </c>
      <c r="BU2" s="358"/>
      <c r="BV2" s="358"/>
      <c r="BW2" s="358"/>
      <c r="BX2" s="358"/>
      <c r="BY2" s="358"/>
      <c r="BZ2" s="359"/>
      <c r="CA2" s="354">
        <v>10</v>
      </c>
      <c r="CB2" s="355"/>
      <c r="CC2" s="355"/>
      <c r="CD2" s="355"/>
      <c r="CE2" s="355"/>
      <c r="CF2" s="355"/>
      <c r="CG2" s="356"/>
      <c r="CH2" s="357">
        <v>11</v>
      </c>
      <c r="CI2" s="358"/>
      <c r="CJ2" s="358"/>
      <c r="CK2" s="358"/>
      <c r="CL2" s="358"/>
      <c r="CM2" s="358"/>
      <c r="CN2" s="359"/>
      <c r="CO2" s="354">
        <v>12</v>
      </c>
      <c r="CP2" s="355"/>
      <c r="CQ2" s="355"/>
      <c r="CR2" s="355"/>
      <c r="CS2" s="355"/>
      <c r="CT2" s="355"/>
      <c r="CU2" s="356"/>
      <c r="CV2" s="357">
        <v>13</v>
      </c>
      <c r="CW2" s="358"/>
      <c r="CX2" s="358"/>
      <c r="CY2" s="358"/>
      <c r="CZ2" s="358"/>
      <c r="DA2" s="358"/>
      <c r="DB2" s="359"/>
      <c r="DC2" s="354">
        <v>14</v>
      </c>
      <c r="DD2" s="355"/>
      <c r="DE2" s="355"/>
      <c r="DF2" s="355"/>
      <c r="DG2" s="355"/>
      <c r="DH2" s="355"/>
      <c r="DI2" s="356"/>
      <c r="DJ2" s="357">
        <v>15</v>
      </c>
      <c r="DK2" s="358"/>
      <c r="DL2" s="358"/>
      <c r="DM2" s="358"/>
      <c r="DN2" s="358"/>
      <c r="DO2" s="358"/>
      <c r="DP2" s="359"/>
      <c r="DQ2" s="354">
        <v>16</v>
      </c>
      <c r="DR2" s="355"/>
      <c r="DS2" s="355"/>
      <c r="DT2" s="355"/>
      <c r="DU2" s="355"/>
      <c r="DV2" s="355"/>
      <c r="DW2" s="356"/>
      <c r="DX2" s="357">
        <v>17</v>
      </c>
      <c r="DY2" s="358"/>
      <c r="DZ2" s="358"/>
      <c r="EA2" s="358"/>
      <c r="EB2" s="358"/>
      <c r="EC2" s="358"/>
      <c r="ED2" s="359"/>
      <c r="EE2" s="354">
        <v>18</v>
      </c>
      <c r="EF2" s="355"/>
      <c r="EG2" s="355"/>
      <c r="EH2" s="355"/>
      <c r="EI2" s="355"/>
      <c r="EJ2" s="355"/>
      <c r="EK2" s="356"/>
      <c r="EL2" s="357">
        <v>19</v>
      </c>
      <c r="EM2" s="358"/>
      <c r="EN2" s="358"/>
      <c r="EO2" s="358"/>
      <c r="EP2" s="358"/>
      <c r="EQ2" s="358"/>
      <c r="ER2" s="359"/>
      <c r="ES2" s="354">
        <v>20</v>
      </c>
      <c r="ET2" s="355"/>
      <c r="EU2" s="355"/>
      <c r="EV2" s="355"/>
      <c r="EW2" s="355"/>
      <c r="EX2" s="355"/>
      <c r="EY2" s="356"/>
      <c r="EZ2" s="357">
        <v>21</v>
      </c>
      <c r="FA2" s="358"/>
      <c r="FB2" s="358"/>
      <c r="FC2" s="358"/>
      <c r="FD2" s="358"/>
      <c r="FE2" s="358"/>
      <c r="FF2" s="359"/>
      <c r="FG2" s="354">
        <v>22</v>
      </c>
      <c r="FH2" s="355"/>
      <c r="FI2" s="355"/>
      <c r="FJ2" s="355"/>
      <c r="FK2" s="355"/>
      <c r="FL2" s="355"/>
      <c r="FM2" s="356"/>
      <c r="FN2" s="357">
        <v>23</v>
      </c>
      <c r="FO2" s="358"/>
      <c r="FP2" s="358"/>
      <c r="FQ2" s="358"/>
      <c r="FR2" s="358"/>
      <c r="FS2" s="358"/>
      <c r="FT2" s="359"/>
      <c r="FU2" s="354">
        <v>24</v>
      </c>
      <c r="FV2" s="355"/>
      <c r="FW2" s="355"/>
      <c r="FX2" s="355"/>
      <c r="FY2" s="355"/>
      <c r="FZ2" s="355"/>
      <c r="GA2" s="356"/>
      <c r="GB2" s="357">
        <v>25</v>
      </c>
      <c r="GC2" s="358"/>
      <c r="GD2" s="358"/>
      <c r="GE2" s="358"/>
      <c r="GF2" s="358"/>
      <c r="GG2" s="358"/>
      <c r="GH2" s="359"/>
      <c r="GI2" s="354">
        <v>26</v>
      </c>
      <c r="GJ2" s="355"/>
      <c r="GK2" s="355"/>
      <c r="GL2" s="355"/>
      <c r="GM2" s="355"/>
      <c r="GN2" s="355"/>
      <c r="GO2" s="356"/>
      <c r="GP2" s="357">
        <v>27</v>
      </c>
      <c r="GQ2" s="358"/>
      <c r="GR2" s="358"/>
      <c r="GS2" s="358"/>
      <c r="GT2" s="358"/>
      <c r="GU2" s="358"/>
      <c r="GV2" s="359"/>
      <c r="GW2" s="354">
        <v>28</v>
      </c>
      <c r="GX2" s="355"/>
      <c r="GY2" s="355"/>
      <c r="GZ2" s="355"/>
      <c r="HA2" s="355"/>
      <c r="HB2" s="355"/>
      <c r="HC2" s="356"/>
      <c r="HD2" s="357">
        <v>29</v>
      </c>
      <c r="HE2" s="358"/>
      <c r="HF2" s="358"/>
      <c r="HG2" s="358"/>
      <c r="HH2" s="358"/>
      <c r="HI2" s="358"/>
      <c r="HJ2" s="359"/>
      <c r="HK2" s="354">
        <v>30</v>
      </c>
      <c r="HL2" s="355"/>
      <c r="HM2" s="355"/>
      <c r="HN2" s="355"/>
      <c r="HO2" s="355"/>
      <c r="HP2" s="355"/>
      <c r="HQ2" s="356"/>
      <c r="HR2" s="357">
        <v>31</v>
      </c>
      <c r="HS2" s="358"/>
      <c r="HT2" s="358"/>
      <c r="HU2" s="358"/>
      <c r="HV2" s="358"/>
      <c r="HW2" s="358"/>
      <c r="HX2" s="359"/>
      <c r="HY2" s="354">
        <v>32</v>
      </c>
      <c r="HZ2" s="355"/>
      <c r="IA2" s="355"/>
      <c r="IB2" s="355"/>
      <c r="IC2" s="355"/>
      <c r="ID2" s="355"/>
      <c r="IE2" s="356"/>
      <c r="IF2" s="357">
        <v>33</v>
      </c>
      <c r="IG2" s="358"/>
      <c r="IH2" s="358"/>
      <c r="II2" s="358"/>
      <c r="IJ2" s="358"/>
      <c r="IK2" s="358"/>
      <c r="IL2" s="359"/>
      <c r="IM2" s="354">
        <v>34</v>
      </c>
      <c r="IN2" s="355"/>
      <c r="IO2" s="355"/>
      <c r="IP2" s="355"/>
      <c r="IQ2" s="355"/>
      <c r="IR2" s="355"/>
      <c r="IS2" s="356"/>
      <c r="IT2" s="357">
        <v>35</v>
      </c>
      <c r="IU2" s="358"/>
      <c r="IV2" s="358"/>
      <c r="IW2" s="358"/>
      <c r="IX2" s="358"/>
      <c r="IY2" s="358"/>
      <c r="IZ2" s="359"/>
      <c r="JA2" s="354">
        <v>36</v>
      </c>
      <c r="JB2" s="355"/>
      <c r="JC2" s="355"/>
      <c r="JD2" s="355"/>
      <c r="JE2" s="355"/>
      <c r="JF2" s="355"/>
      <c r="JG2" s="356"/>
      <c r="JH2" s="357">
        <v>37</v>
      </c>
      <c r="JI2" s="358"/>
      <c r="JJ2" s="358"/>
      <c r="JK2" s="358"/>
      <c r="JL2" s="358"/>
      <c r="JM2" s="358"/>
      <c r="JN2" s="359"/>
      <c r="JO2" s="354">
        <v>38</v>
      </c>
      <c r="JP2" s="355"/>
      <c r="JQ2" s="355"/>
      <c r="JR2" s="355"/>
      <c r="JS2" s="355"/>
      <c r="JT2" s="355"/>
      <c r="JU2" s="356"/>
      <c r="JV2" s="357">
        <v>39</v>
      </c>
      <c r="JW2" s="358"/>
      <c r="JX2" s="358"/>
      <c r="JY2" s="358"/>
      <c r="JZ2" s="358"/>
      <c r="KA2" s="358"/>
      <c r="KB2" s="359"/>
      <c r="KC2" s="354">
        <v>40</v>
      </c>
      <c r="KD2" s="355"/>
      <c r="KE2" s="355"/>
      <c r="KF2" s="355"/>
      <c r="KG2" s="355"/>
      <c r="KH2" s="355"/>
      <c r="KI2" s="356"/>
      <c r="KJ2" s="357">
        <v>41</v>
      </c>
      <c r="KK2" s="358"/>
      <c r="KL2" s="358"/>
      <c r="KM2" s="358"/>
      <c r="KN2" s="358"/>
      <c r="KO2" s="358"/>
      <c r="KP2" s="359"/>
      <c r="KQ2" s="354">
        <v>42</v>
      </c>
      <c r="KR2" s="355"/>
      <c r="KS2" s="355"/>
      <c r="KT2" s="355"/>
      <c r="KU2" s="355"/>
      <c r="KV2" s="355"/>
      <c r="KW2" s="356"/>
      <c r="KX2" s="357">
        <v>43</v>
      </c>
      <c r="KY2" s="358"/>
      <c r="KZ2" s="358"/>
      <c r="LA2" s="358"/>
      <c r="LB2" s="358"/>
      <c r="LC2" s="358"/>
      <c r="LD2" s="359"/>
      <c r="LE2" s="354">
        <v>44</v>
      </c>
      <c r="LF2" s="355"/>
      <c r="LG2" s="355"/>
      <c r="LH2" s="355"/>
      <c r="LI2" s="355"/>
      <c r="LJ2" s="355"/>
      <c r="LK2" s="356"/>
      <c r="LL2" s="357">
        <v>45</v>
      </c>
      <c r="LM2" s="358"/>
      <c r="LN2" s="358"/>
      <c r="LO2" s="358"/>
      <c r="LP2" s="358"/>
      <c r="LQ2" s="358"/>
      <c r="LR2" s="359"/>
      <c r="LS2" s="354">
        <v>46</v>
      </c>
      <c r="LT2" s="355"/>
      <c r="LU2" s="355"/>
      <c r="LV2" s="355"/>
      <c r="LW2" s="355"/>
      <c r="LX2" s="355"/>
      <c r="LY2" s="356"/>
      <c r="LZ2" s="357">
        <v>47</v>
      </c>
      <c r="MA2" s="358"/>
      <c r="MB2" s="358"/>
      <c r="MC2" s="358"/>
      <c r="MD2" s="358"/>
      <c r="ME2" s="358"/>
      <c r="MF2" s="359"/>
      <c r="MG2" s="354">
        <v>48</v>
      </c>
      <c r="MH2" s="355"/>
      <c r="MI2" s="355"/>
      <c r="MJ2" s="355"/>
      <c r="MK2" s="355"/>
      <c r="ML2" s="355"/>
      <c r="MM2" s="356"/>
      <c r="MN2" s="357">
        <v>49</v>
      </c>
      <c r="MO2" s="358"/>
      <c r="MP2" s="358"/>
      <c r="MQ2" s="358"/>
      <c r="MR2" s="358"/>
      <c r="MS2" s="358"/>
      <c r="MT2" s="359"/>
      <c r="MU2" s="354">
        <v>50</v>
      </c>
      <c r="MV2" s="355"/>
      <c r="MW2" s="355"/>
      <c r="MX2" s="355"/>
      <c r="MY2" s="355"/>
      <c r="MZ2" s="355"/>
      <c r="NA2" s="356"/>
      <c r="NB2" s="357">
        <v>51</v>
      </c>
      <c r="NC2" s="358"/>
      <c r="ND2" s="358"/>
      <c r="NE2" s="358"/>
      <c r="NF2" s="358"/>
      <c r="NG2" s="358"/>
      <c r="NH2" s="359"/>
      <c r="NI2" s="354">
        <v>52</v>
      </c>
      <c r="NJ2" s="355"/>
      <c r="NK2" s="355"/>
      <c r="NL2" s="355"/>
      <c r="NM2" s="355"/>
      <c r="NN2" s="355"/>
      <c r="NO2" s="356"/>
      <c r="NP2" s="357">
        <v>1</v>
      </c>
      <c r="NQ2" s="358"/>
      <c r="NR2" s="358"/>
      <c r="NS2" s="358"/>
      <c r="NT2" s="358"/>
      <c r="NU2" s="358"/>
      <c r="NV2" s="359"/>
      <c r="NW2" s="354">
        <v>2</v>
      </c>
      <c r="NX2" s="355"/>
      <c r="NY2" s="355"/>
      <c r="NZ2" s="355"/>
      <c r="OA2" s="355"/>
      <c r="OB2" s="355"/>
      <c r="OC2" s="356"/>
      <c r="OD2" s="357">
        <v>3</v>
      </c>
      <c r="OE2" s="358"/>
      <c r="OF2" s="358"/>
      <c r="OG2" s="358"/>
      <c r="OH2" s="358"/>
      <c r="OI2" s="358"/>
      <c r="OJ2" s="359"/>
      <c r="OK2" s="354">
        <v>4</v>
      </c>
      <c r="OL2" s="355"/>
      <c r="OM2" s="355"/>
      <c r="ON2" s="355"/>
      <c r="OO2" s="355"/>
      <c r="OP2" s="355"/>
      <c r="OQ2" s="356"/>
      <c r="OR2" s="357">
        <v>5</v>
      </c>
      <c r="OS2" s="358"/>
      <c r="OT2" s="358"/>
      <c r="OU2" s="358"/>
      <c r="OV2" s="358"/>
      <c r="OW2" s="358"/>
      <c r="OX2" s="359"/>
    </row>
    <row r="3" spans="1:414" s="139" customFormat="1" ht="15.75" thickBot="1" x14ac:dyDescent="0.3">
      <c r="A3" s="175"/>
      <c r="B3" s="138"/>
      <c r="C3" s="184"/>
      <c r="D3" s="184"/>
      <c r="E3" s="182"/>
      <c r="F3" s="182"/>
      <c r="G3" s="182"/>
      <c r="H3" s="182"/>
      <c r="I3" s="185">
        <v>25</v>
      </c>
      <c r="J3" s="186">
        <v>26</v>
      </c>
      <c r="K3" s="186">
        <v>27</v>
      </c>
      <c r="L3" s="186">
        <v>28</v>
      </c>
      <c r="M3" s="186">
        <v>29</v>
      </c>
      <c r="N3" s="186">
        <v>30</v>
      </c>
      <c r="O3" s="187">
        <v>31</v>
      </c>
      <c r="P3" s="188">
        <v>1</v>
      </c>
      <c r="Q3" s="189">
        <v>2</v>
      </c>
      <c r="R3" s="189">
        <v>3</v>
      </c>
      <c r="S3" s="189">
        <v>4</v>
      </c>
      <c r="T3" s="189">
        <v>5</v>
      </c>
      <c r="U3" s="189">
        <v>6</v>
      </c>
      <c r="V3" s="190">
        <v>7</v>
      </c>
      <c r="W3" s="185">
        <v>8</v>
      </c>
      <c r="X3" s="186">
        <v>9</v>
      </c>
      <c r="Y3" s="186">
        <v>10</v>
      </c>
      <c r="Z3" s="186">
        <v>11</v>
      </c>
      <c r="AA3" s="186">
        <v>12</v>
      </c>
      <c r="AB3" s="186">
        <v>13</v>
      </c>
      <c r="AC3" s="186">
        <v>14</v>
      </c>
      <c r="AD3" s="188">
        <v>15</v>
      </c>
      <c r="AE3" s="189">
        <v>16</v>
      </c>
      <c r="AF3" s="189">
        <v>17</v>
      </c>
      <c r="AG3" s="189">
        <v>18</v>
      </c>
      <c r="AH3" s="189">
        <v>19</v>
      </c>
      <c r="AI3" s="189">
        <v>20</v>
      </c>
      <c r="AJ3" s="190">
        <v>21</v>
      </c>
      <c r="AK3" s="185">
        <v>22</v>
      </c>
      <c r="AL3" s="186">
        <v>23</v>
      </c>
      <c r="AM3" s="186">
        <v>24</v>
      </c>
      <c r="AN3" s="186">
        <v>25</v>
      </c>
      <c r="AO3" s="186">
        <v>26</v>
      </c>
      <c r="AP3" s="186">
        <v>27</v>
      </c>
      <c r="AQ3" s="187">
        <v>28</v>
      </c>
      <c r="AR3" s="188">
        <v>29</v>
      </c>
      <c r="AS3" s="189">
        <v>30</v>
      </c>
      <c r="AT3" s="189">
        <v>31</v>
      </c>
      <c r="AU3" s="189">
        <v>1</v>
      </c>
      <c r="AV3" s="189">
        <v>2</v>
      </c>
      <c r="AW3" s="189">
        <v>3</v>
      </c>
      <c r="AX3" s="190">
        <v>4</v>
      </c>
      <c r="AY3" s="185">
        <v>5</v>
      </c>
      <c r="AZ3" s="186">
        <v>6</v>
      </c>
      <c r="BA3" s="186">
        <v>7</v>
      </c>
      <c r="BB3" s="186">
        <v>8</v>
      </c>
      <c r="BC3" s="186">
        <v>9</v>
      </c>
      <c r="BD3" s="186">
        <v>10</v>
      </c>
      <c r="BE3" s="187">
        <v>11</v>
      </c>
      <c r="BF3" s="188">
        <v>12</v>
      </c>
      <c r="BG3" s="189">
        <v>13</v>
      </c>
      <c r="BH3" s="189">
        <v>14</v>
      </c>
      <c r="BI3" s="189">
        <v>15</v>
      </c>
      <c r="BJ3" s="189">
        <v>16</v>
      </c>
      <c r="BK3" s="189">
        <v>17</v>
      </c>
      <c r="BL3" s="190">
        <v>18</v>
      </c>
      <c r="BM3" s="185">
        <v>19</v>
      </c>
      <c r="BN3" s="186">
        <v>20</v>
      </c>
      <c r="BO3" s="186">
        <v>21</v>
      </c>
      <c r="BP3" s="186">
        <v>22</v>
      </c>
      <c r="BQ3" s="186">
        <v>23</v>
      </c>
      <c r="BR3" s="186">
        <v>24</v>
      </c>
      <c r="BS3" s="187">
        <v>25</v>
      </c>
      <c r="BT3" s="188">
        <v>26</v>
      </c>
      <c r="BU3" s="189">
        <v>27</v>
      </c>
      <c r="BV3" s="189">
        <v>28</v>
      </c>
      <c r="BW3" s="189">
        <v>1</v>
      </c>
      <c r="BX3" s="189">
        <v>2</v>
      </c>
      <c r="BY3" s="189">
        <v>3</v>
      </c>
      <c r="BZ3" s="190">
        <v>4</v>
      </c>
      <c r="CA3" s="185">
        <v>5</v>
      </c>
      <c r="CB3" s="186">
        <v>6</v>
      </c>
      <c r="CC3" s="186">
        <v>7</v>
      </c>
      <c r="CD3" s="186">
        <v>8</v>
      </c>
      <c r="CE3" s="186">
        <v>9</v>
      </c>
      <c r="CF3" s="186">
        <v>10</v>
      </c>
      <c r="CG3" s="187">
        <v>11</v>
      </c>
      <c r="CH3" s="188">
        <v>12</v>
      </c>
      <c r="CI3" s="189">
        <v>13</v>
      </c>
      <c r="CJ3" s="189">
        <v>14</v>
      </c>
      <c r="CK3" s="189">
        <v>15</v>
      </c>
      <c r="CL3" s="189">
        <v>16</v>
      </c>
      <c r="CM3" s="189">
        <v>17</v>
      </c>
      <c r="CN3" s="190">
        <v>18</v>
      </c>
      <c r="CO3" s="185">
        <v>19</v>
      </c>
      <c r="CP3" s="186">
        <v>20</v>
      </c>
      <c r="CQ3" s="186">
        <v>21</v>
      </c>
      <c r="CR3" s="186">
        <v>22</v>
      </c>
      <c r="CS3" s="186">
        <v>23</v>
      </c>
      <c r="CT3" s="186">
        <v>24</v>
      </c>
      <c r="CU3" s="187">
        <v>25</v>
      </c>
      <c r="CV3" s="188">
        <v>26</v>
      </c>
      <c r="CW3" s="189">
        <v>27</v>
      </c>
      <c r="CX3" s="189">
        <v>28</v>
      </c>
      <c r="CY3" s="189">
        <v>29</v>
      </c>
      <c r="CZ3" s="189">
        <v>30</v>
      </c>
      <c r="DA3" s="189">
        <v>31</v>
      </c>
      <c r="DB3" s="190">
        <v>1</v>
      </c>
      <c r="DC3" s="185">
        <v>2</v>
      </c>
      <c r="DD3" s="186">
        <v>3</v>
      </c>
      <c r="DE3" s="186">
        <v>4</v>
      </c>
      <c r="DF3" s="186">
        <v>5</v>
      </c>
      <c r="DG3" s="186">
        <v>6</v>
      </c>
      <c r="DH3" s="186">
        <v>7</v>
      </c>
      <c r="DI3" s="187">
        <v>8</v>
      </c>
      <c r="DJ3" s="188">
        <v>9</v>
      </c>
      <c r="DK3" s="189">
        <v>10</v>
      </c>
      <c r="DL3" s="189">
        <v>11</v>
      </c>
      <c r="DM3" s="189">
        <v>12</v>
      </c>
      <c r="DN3" s="189">
        <v>13</v>
      </c>
      <c r="DO3" s="189">
        <v>14</v>
      </c>
      <c r="DP3" s="190">
        <v>15</v>
      </c>
      <c r="DQ3" s="185">
        <v>16</v>
      </c>
      <c r="DR3" s="186">
        <v>17</v>
      </c>
      <c r="DS3" s="186">
        <v>18</v>
      </c>
      <c r="DT3" s="186">
        <v>19</v>
      </c>
      <c r="DU3" s="186">
        <v>20</v>
      </c>
      <c r="DV3" s="186">
        <v>21</v>
      </c>
      <c r="DW3" s="187">
        <v>22</v>
      </c>
      <c r="DX3" s="188">
        <v>23</v>
      </c>
      <c r="DY3" s="189">
        <v>24</v>
      </c>
      <c r="DZ3" s="189">
        <v>25</v>
      </c>
      <c r="EA3" s="189">
        <v>26</v>
      </c>
      <c r="EB3" s="189">
        <v>27</v>
      </c>
      <c r="EC3" s="189">
        <v>28</v>
      </c>
      <c r="ED3" s="190">
        <v>29</v>
      </c>
      <c r="EE3" s="185">
        <v>30</v>
      </c>
      <c r="EF3" s="186">
        <v>1</v>
      </c>
      <c r="EG3" s="186">
        <v>2</v>
      </c>
      <c r="EH3" s="186">
        <v>3</v>
      </c>
      <c r="EI3" s="186">
        <v>4</v>
      </c>
      <c r="EJ3" s="186">
        <v>5</v>
      </c>
      <c r="EK3" s="187">
        <v>6</v>
      </c>
      <c r="EL3" s="188">
        <v>7</v>
      </c>
      <c r="EM3" s="189">
        <v>8</v>
      </c>
      <c r="EN3" s="189">
        <v>9</v>
      </c>
      <c r="EO3" s="189">
        <v>10</v>
      </c>
      <c r="EP3" s="189">
        <v>11</v>
      </c>
      <c r="EQ3" s="189">
        <v>12</v>
      </c>
      <c r="ER3" s="190">
        <v>13</v>
      </c>
      <c r="ES3" s="185">
        <v>14</v>
      </c>
      <c r="ET3" s="186">
        <v>15</v>
      </c>
      <c r="EU3" s="186">
        <v>16</v>
      </c>
      <c r="EV3" s="186">
        <v>17</v>
      </c>
      <c r="EW3" s="186">
        <v>18</v>
      </c>
      <c r="EX3" s="186">
        <v>19</v>
      </c>
      <c r="EY3" s="187">
        <v>20</v>
      </c>
      <c r="EZ3" s="188">
        <v>21</v>
      </c>
      <c r="FA3" s="189">
        <v>22</v>
      </c>
      <c r="FB3" s="189">
        <v>23</v>
      </c>
      <c r="FC3" s="189">
        <v>24</v>
      </c>
      <c r="FD3" s="189">
        <v>25</v>
      </c>
      <c r="FE3" s="189">
        <v>26</v>
      </c>
      <c r="FF3" s="190">
        <v>27</v>
      </c>
      <c r="FG3" s="185">
        <v>28</v>
      </c>
      <c r="FH3" s="186">
        <v>29</v>
      </c>
      <c r="FI3" s="186">
        <v>30</v>
      </c>
      <c r="FJ3" s="186">
        <v>31</v>
      </c>
      <c r="FK3" s="186">
        <v>1</v>
      </c>
      <c r="FL3" s="186">
        <v>2</v>
      </c>
      <c r="FM3" s="187">
        <v>3</v>
      </c>
      <c r="FN3" s="188">
        <v>4</v>
      </c>
      <c r="FO3" s="189">
        <v>5</v>
      </c>
      <c r="FP3" s="189">
        <v>6</v>
      </c>
      <c r="FQ3" s="189">
        <v>7</v>
      </c>
      <c r="FR3" s="189">
        <v>8</v>
      </c>
      <c r="FS3" s="189">
        <v>9</v>
      </c>
      <c r="FT3" s="190">
        <v>10</v>
      </c>
      <c r="FU3" s="185">
        <v>11</v>
      </c>
      <c r="FV3" s="186">
        <v>12</v>
      </c>
      <c r="FW3" s="186">
        <v>13</v>
      </c>
      <c r="FX3" s="186">
        <v>14</v>
      </c>
      <c r="FY3" s="186">
        <v>15</v>
      </c>
      <c r="FZ3" s="186">
        <v>16</v>
      </c>
      <c r="GA3" s="187">
        <v>17</v>
      </c>
      <c r="GB3" s="188">
        <v>18</v>
      </c>
      <c r="GC3" s="189">
        <v>19</v>
      </c>
      <c r="GD3" s="189">
        <v>20</v>
      </c>
      <c r="GE3" s="189">
        <v>21</v>
      </c>
      <c r="GF3" s="189">
        <v>22</v>
      </c>
      <c r="GG3" s="189">
        <v>23</v>
      </c>
      <c r="GH3" s="190">
        <v>24</v>
      </c>
      <c r="GI3" s="185">
        <v>25</v>
      </c>
      <c r="GJ3" s="186">
        <v>26</v>
      </c>
      <c r="GK3" s="186">
        <v>27</v>
      </c>
      <c r="GL3" s="186">
        <v>28</v>
      </c>
      <c r="GM3" s="186">
        <v>29</v>
      </c>
      <c r="GN3" s="186">
        <v>30</v>
      </c>
      <c r="GO3" s="187">
        <v>1</v>
      </c>
      <c r="GP3" s="188">
        <v>2</v>
      </c>
      <c r="GQ3" s="189">
        <v>3</v>
      </c>
      <c r="GR3" s="189">
        <v>4</v>
      </c>
      <c r="GS3" s="189">
        <v>5</v>
      </c>
      <c r="GT3" s="189">
        <v>6</v>
      </c>
      <c r="GU3" s="189">
        <v>7</v>
      </c>
      <c r="GV3" s="190">
        <v>8</v>
      </c>
      <c r="GW3" s="185">
        <v>9</v>
      </c>
      <c r="GX3" s="186">
        <v>10</v>
      </c>
      <c r="GY3" s="186">
        <v>11</v>
      </c>
      <c r="GZ3" s="186">
        <v>12</v>
      </c>
      <c r="HA3" s="186">
        <v>13</v>
      </c>
      <c r="HB3" s="186">
        <v>14</v>
      </c>
      <c r="HC3" s="187">
        <v>15</v>
      </c>
      <c r="HD3" s="188">
        <v>16</v>
      </c>
      <c r="HE3" s="189">
        <v>17</v>
      </c>
      <c r="HF3" s="189">
        <v>18</v>
      </c>
      <c r="HG3" s="189">
        <v>19</v>
      </c>
      <c r="HH3" s="189">
        <v>20</v>
      </c>
      <c r="HI3" s="189">
        <v>21</v>
      </c>
      <c r="HJ3" s="190">
        <v>22</v>
      </c>
      <c r="HK3" s="185">
        <v>23</v>
      </c>
      <c r="HL3" s="186">
        <v>24</v>
      </c>
      <c r="HM3" s="186">
        <v>25</v>
      </c>
      <c r="HN3" s="186">
        <v>26</v>
      </c>
      <c r="HO3" s="186">
        <v>27</v>
      </c>
      <c r="HP3" s="186">
        <v>28</v>
      </c>
      <c r="HQ3" s="187">
        <v>29</v>
      </c>
      <c r="HR3" s="188">
        <v>30</v>
      </c>
      <c r="HS3" s="189">
        <v>31</v>
      </c>
      <c r="HT3" s="189">
        <v>1</v>
      </c>
      <c r="HU3" s="189">
        <v>2</v>
      </c>
      <c r="HV3" s="189">
        <v>3</v>
      </c>
      <c r="HW3" s="189">
        <v>4</v>
      </c>
      <c r="HX3" s="190">
        <v>5</v>
      </c>
      <c r="HY3" s="185">
        <v>6</v>
      </c>
      <c r="HZ3" s="186">
        <v>7</v>
      </c>
      <c r="IA3" s="186">
        <v>8</v>
      </c>
      <c r="IB3" s="186">
        <v>9</v>
      </c>
      <c r="IC3" s="186">
        <v>10</v>
      </c>
      <c r="ID3" s="186">
        <v>11</v>
      </c>
      <c r="IE3" s="187">
        <v>12</v>
      </c>
      <c r="IF3" s="188">
        <v>13</v>
      </c>
      <c r="IG3" s="189">
        <v>14</v>
      </c>
      <c r="IH3" s="189">
        <v>15</v>
      </c>
      <c r="II3" s="189">
        <v>16</v>
      </c>
      <c r="IJ3" s="189">
        <v>17</v>
      </c>
      <c r="IK3" s="189">
        <v>18</v>
      </c>
      <c r="IL3" s="190">
        <v>19</v>
      </c>
      <c r="IM3" s="185">
        <v>20</v>
      </c>
      <c r="IN3" s="186">
        <v>21</v>
      </c>
      <c r="IO3" s="186">
        <v>22</v>
      </c>
      <c r="IP3" s="186">
        <v>23</v>
      </c>
      <c r="IQ3" s="186">
        <v>24</v>
      </c>
      <c r="IR3" s="186">
        <v>25</v>
      </c>
      <c r="IS3" s="187">
        <v>26</v>
      </c>
      <c r="IT3" s="188">
        <v>27</v>
      </c>
      <c r="IU3" s="189">
        <v>28</v>
      </c>
      <c r="IV3" s="189">
        <v>29</v>
      </c>
      <c r="IW3" s="189">
        <v>30</v>
      </c>
      <c r="IX3" s="189">
        <v>31</v>
      </c>
      <c r="IY3" s="189">
        <v>1</v>
      </c>
      <c r="IZ3" s="190">
        <v>2</v>
      </c>
      <c r="JA3" s="185">
        <v>3</v>
      </c>
      <c r="JB3" s="186">
        <v>4</v>
      </c>
      <c r="JC3" s="186">
        <v>5</v>
      </c>
      <c r="JD3" s="186">
        <v>6</v>
      </c>
      <c r="JE3" s="186">
        <v>7</v>
      </c>
      <c r="JF3" s="186">
        <v>8</v>
      </c>
      <c r="JG3" s="187">
        <v>9</v>
      </c>
      <c r="JH3" s="188">
        <v>10</v>
      </c>
      <c r="JI3" s="189">
        <v>11</v>
      </c>
      <c r="JJ3" s="189">
        <v>12</v>
      </c>
      <c r="JK3" s="189">
        <v>13</v>
      </c>
      <c r="JL3" s="189">
        <v>14</v>
      </c>
      <c r="JM3" s="189">
        <v>15</v>
      </c>
      <c r="JN3" s="190">
        <v>16</v>
      </c>
      <c r="JO3" s="185">
        <v>17</v>
      </c>
      <c r="JP3" s="186">
        <v>18</v>
      </c>
      <c r="JQ3" s="186">
        <v>19</v>
      </c>
      <c r="JR3" s="186">
        <v>20</v>
      </c>
      <c r="JS3" s="186">
        <v>21</v>
      </c>
      <c r="JT3" s="186">
        <v>22</v>
      </c>
      <c r="JU3" s="187">
        <v>23</v>
      </c>
      <c r="JV3" s="188">
        <v>24</v>
      </c>
      <c r="JW3" s="189">
        <v>25</v>
      </c>
      <c r="JX3" s="189">
        <v>26</v>
      </c>
      <c r="JY3" s="189">
        <v>27</v>
      </c>
      <c r="JZ3" s="189">
        <v>28</v>
      </c>
      <c r="KA3" s="189">
        <v>29</v>
      </c>
      <c r="KB3" s="190">
        <v>30</v>
      </c>
      <c r="KC3" s="185">
        <v>1</v>
      </c>
      <c r="KD3" s="186">
        <v>2</v>
      </c>
      <c r="KE3" s="186">
        <v>3</v>
      </c>
      <c r="KF3" s="186">
        <v>4</v>
      </c>
      <c r="KG3" s="186">
        <v>5</v>
      </c>
      <c r="KH3" s="186">
        <v>6</v>
      </c>
      <c r="KI3" s="187">
        <v>7</v>
      </c>
      <c r="KJ3" s="188">
        <v>8</v>
      </c>
      <c r="KK3" s="189">
        <v>9</v>
      </c>
      <c r="KL3" s="189">
        <v>10</v>
      </c>
      <c r="KM3" s="189">
        <v>11</v>
      </c>
      <c r="KN3" s="189">
        <v>12</v>
      </c>
      <c r="KO3" s="189">
        <v>13</v>
      </c>
      <c r="KP3" s="190">
        <v>14</v>
      </c>
      <c r="KQ3" s="185">
        <v>15</v>
      </c>
      <c r="KR3" s="186">
        <v>16</v>
      </c>
      <c r="KS3" s="186">
        <v>17</v>
      </c>
      <c r="KT3" s="186">
        <v>18</v>
      </c>
      <c r="KU3" s="186">
        <v>19</v>
      </c>
      <c r="KV3" s="186">
        <v>20</v>
      </c>
      <c r="KW3" s="187">
        <v>21</v>
      </c>
      <c r="KX3" s="188">
        <v>22</v>
      </c>
      <c r="KY3" s="189">
        <v>23</v>
      </c>
      <c r="KZ3" s="189">
        <v>24</v>
      </c>
      <c r="LA3" s="189">
        <v>25</v>
      </c>
      <c r="LB3" s="189">
        <v>26</v>
      </c>
      <c r="LC3" s="189">
        <v>27</v>
      </c>
      <c r="LD3" s="190">
        <v>28</v>
      </c>
      <c r="LE3" s="185">
        <v>29</v>
      </c>
      <c r="LF3" s="186">
        <v>30</v>
      </c>
      <c r="LG3" s="186">
        <v>31</v>
      </c>
      <c r="LH3" s="186">
        <v>1</v>
      </c>
      <c r="LI3" s="186">
        <v>2</v>
      </c>
      <c r="LJ3" s="186">
        <v>3</v>
      </c>
      <c r="LK3" s="187">
        <v>4</v>
      </c>
      <c r="LL3" s="188">
        <v>5</v>
      </c>
      <c r="LM3" s="189">
        <v>6</v>
      </c>
      <c r="LN3" s="189">
        <v>7</v>
      </c>
      <c r="LO3" s="189">
        <v>8</v>
      </c>
      <c r="LP3" s="189">
        <v>9</v>
      </c>
      <c r="LQ3" s="189">
        <v>10</v>
      </c>
      <c r="LR3" s="190">
        <v>11</v>
      </c>
      <c r="LS3" s="185">
        <v>12</v>
      </c>
      <c r="LT3" s="186">
        <v>13</v>
      </c>
      <c r="LU3" s="186">
        <v>14</v>
      </c>
      <c r="LV3" s="186">
        <v>15</v>
      </c>
      <c r="LW3" s="186">
        <v>16</v>
      </c>
      <c r="LX3" s="186">
        <v>17</v>
      </c>
      <c r="LY3" s="187">
        <v>18</v>
      </c>
      <c r="LZ3" s="188">
        <v>19</v>
      </c>
      <c r="MA3" s="189">
        <v>20</v>
      </c>
      <c r="MB3" s="189">
        <v>21</v>
      </c>
      <c r="MC3" s="189">
        <v>22</v>
      </c>
      <c r="MD3" s="189">
        <v>23</v>
      </c>
      <c r="ME3" s="189">
        <v>24</v>
      </c>
      <c r="MF3" s="190">
        <v>25</v>
      </c>
      <c r="MG3" s="185">
        <v>26</v>
      </c>
      <c r="MH3" s="186">
        <v>27</v>
      </c>
      <c r="MI3" s="186">
        <v>28</v>
      </c>
      <c r="MJ3" s="186">
        <v>29</v>
      </c>
      <c r="MK3" s="186">
        <v>30</v>
      </c>
      <c r="ML3" s="186">
        <v>1</v>
      </c>
      <c r="MM3" s="187">
        <v>2</v>
      </c>
      <c r="MN3" s="188">
        <v>3</v>
      </c>
      <c r="MO3" s="189">
        <v>4</v>
      </c>
      <c r="MP3" s="189">
        <v>5</v>
      </c>
      <c r="MQ3" s="189">
        <v>6</v>
      </c>
      <c r="MR3" s="189">
        <v>7</v>
      </c>
      <c r="MS3" s="189">
        <v>8</v>
      </c>
      <c r="MT3" s="190">
        <v>9</v>
      </c>
      <c r="MU3" s="185">
        <v>10</v>
      </c>
      <c r="MV3" s="186">
        <v>11</v>
      </c>
      <c r="MW3" s="186">
        <v>12</v>
      </c>
      <c r="MX3" s="186">
        <v>13</v>
      </c>
      <c r="MY3" s="186">
        <v>14</v>
      </c>
      <c r="MZ3" s="186">
        <v>15</v>
      </c>
      <c r="NA3" s="187">
        <v>16</v>
      </c>
      <c r="NB3" s="188">
        <v>17</v>
      </c>
      <c r="NC3" s="189">
        <v>18</v>
      </c>
      <c r="ND3" s="189">
        <v>19</v>
      </c>
      <c r="NE3" s="189">
        <v>20</v>
      </c>
      <c r="NF3" s="189">
        <v>21</v>
      </c>
      <c r="NG3" s="189">
        <v>22</v>
      </c>
      <c r="NH3" s="190">
        <v>23</v>
      </c>
      <c r="NI3" s="185">
        <v>24</v>
      </c>
      <c r="NJ3" s="186">
        <v>25</v>
      </c>
      <c r="NK3" s="186">
        <v>26</v>
      </c>
      <c r="NL3" s="186">
        <v>27</v>
      </c>
      <c r="NM3" s="186">
        <v>28</v>
      </c>
      <c r="NN3" s="186">
        <v>29</v>
      </c>
      <c r="NO3" s="187">
        <v>30</v>
      </c>
      <c r="NP3" s="188">
        <v>31</v>
      </c>
      <c r="NQ3" s="189">
        <v>1</v>
      </c>
      <c r="NR3" s="189">
        <v>2</v>
      </c>
      <c r="NS3" s="189">
        <v>3</v>
      </c>
      <c r="NT3" s="189">
        <v>4</v>
      </c>
      <c r="NU3" s="189">
        <v>5</v>
      </c>
      <c r="NV3" s="190">
        <v>6</v>
      </c>
      <c r="NW3" s="185">
        <v>7</v>
      </c>
      <c r="NX3" s="186">
        <v>8</v>
      </c>
      <c r="NY3" s="186">
        <v>9</v>
      </c>
      <c r="NZ3" s="186">
        <v>10</v>
      </c>
      <c r="OA3" s="186">
        <v>11</v>
      </c>
      <c r="OB3" s="186">
        <v>12</v>
      </c>
      <c r="OC3" s="187">
        <v>13</v>
      </c>
      <c r="OD3" s="188">
        <v>14</v>
      </c>
      <c r="OE3" s="189">
        <v>15</v>
      </c>
      <c r="OF3" s="189">
        <v>16</v>
      </c>
      <c r="OG3" s="189">
        <v>17</v>
      </c>
      <c r="OH3" s="189">
        <v>18</v>
      </c>
      <c r="OI3" s="189">
        <v>19</v>
      </c>
      <c r="OJ3" s="190">
        <v>20</v>
      </c>
      <c r="OK3" s="185">
        <v>21</v>
      </c>
      <c r="OL3" s="186">
        <v>22</v>
      </c>
      <c r="OM3" s="186">
        <v>23</v>
      </c>
      <c r="ON3" s="186">
        <v>24</v>
      </c>
      <c r="OO3" s="186">
        <v>25</v>
      </c>
      <c r="OP3" s="186">
        <v>26</v>
      </c>
      <c r="OQ3" s="187">
        <v>27</v>
      </c>
      <c r="OR3" s="188">
        <v>28</v>
      </c>
      <c r="OS3" s="189">
        <v>29</v>
      </c>
      <c r="OT3" s="189">
        <v>30</v>
      </c>
      <c r="OU3" s="189">
        <v>31</v>
      </c>
      <c r="OV3" s="189">
        <v>1</v>
      </c>
      <c r="OW3" s="189">
        <v>2</v>
      </c>
      <c r="OX3" s="190">
        <v>3</v>
      </c>
    </row>
    <row r="4" spans="1:414" s="139" customFormat="1" ht="15.75" thickBot="1" x14ac:dyDescent="0.3">
      <c r="A4" s="191" t="s">
        <v>35</v>
      </c>
      <c r="C4" s="192" t="s">
        <v>8</v>
      </c>
      <c r="D4" s="360" t="s">
        <v>9</v>
      </c>
      <c r="E4" s="361"/>
      <c r="F4" s="361"/>
      <c r="G4" s="193" t="s">
        <v>10</v>
      </c>
      <c r="H4" s="193" t="s">
        <v>11</v>
      </c>
      <c r="I4" s="284" t="s">
        <v>12</v>
      </c>
      <c r="J4" s="285" t="s">
        <v>13</v>
      </c>
      <c r="K4" s="285" t="s">
        <v>13</v>
      </c>
      <c r="L4" s="285" t="s">
        <v>14</v>
      </c>
      <c r="M4" s="285" t="s">
        <v>15</v>
      </c>
      <c r="N4" s="286" t="s">
        <v>16</v>
      </c>
      <c r="O4" s="287" t="s">
        <v>17</v>
      </c>
      <c r="P4" s="288" t="s">
        <v>12</v>
      </c>
      <c r="Q4" s="289" t="s">
        <v>13</v>
      </c>
      <c r="R4" s="289" t="s">
        <v>13</v>
      </c>
      <c r="S4" s="289" t="s">
        <v>14</v>
      </c>
      <c r="T4" s="289" t="s">
        <v>15</v>
      </c>
      <c r="U4" s="290" t="s">
        <v>16</v>
      </c>
      <c r="V4" s="291" t="s">
        <v>17</v>
      </c>
      <c r="W4" s="284" t="s">
        <v>12</v>
      </c>
      <c r="X4" s="285" t="s">
        <v>13</v>
      </c>
      <c r="Y4" s="285" t="s">
        <v>13</v>
      </c>
      <c r="Z4" s="285" t="s">
        <v>14</v>
      </c>
      <c r="AA4" s="285" t="s">
        <v>15</v>
      </c>
      <c r="AB4" s="286" t="s">
        <v>16</v>
      </c>
      <c r="AC4" s="287" t="s">
        <v>17</v>
      </c>
      <c r="AD4" s="288" t="s">
        <v>12</v>
      </c>
      <c r="AE4" s="289" t="s">
        <v>13</v>
      </c>
      <c r="AF4" s="289" t="s">
        <v>13</v>
      </c>
      <c r="AG4" s="289" t="s">
        <v>14</v>
      </c>
      <c r="AH4" s="289" t="s">
        <v>15</v>
      </c>
      <c r="AI4" s="290" t="s">
        <v>16</v>
      </c>
      <c r="AJ4" s="291" t="s">
        <v>17</v>
      </c>
      <c r="AK4" s="284" t="s">
        <v>12</v>
      </c>
      <c r="AL4" s="285" t="s">
        <v>13</v>
      </c>
      <c r="AM4" s="285" t="s">
        <v>13</v>
      </c>
      <c r="AN4" s="285" t="s">
        <v>14</v>
      </c>
      <c r="AO4" s="285" t="s">
        <v>15</v>
      </c>
      <c r="AP4" s="286" t="s">
        <v>16</v>
      </c>
      <c r="AQ4" s="287" t="s">
        <v>17</v>
      </c>
      <c r="AR4" s="288" t="s">
        <v>12</v>
      </c>
      <c r="AS4" s="289" t="s">
        <v>13</v>
      </c>
      <c r="AT4" s="289" t="s">
        <v>13</v>
      </c>
      <c r="AU4" s="289" t="s">
        <v>14</v>
      </c>
      <c r="AV4" s="289" t="s">
        <v>15</v>
      </c>
      <c r="AW4" s="290" t="s">
        <v>16</v>
      </c>
      <c r="AX4" s="291" t="s">
        <v>17</v>
      </c>
      <c r="AY4" s="284" t="s">
        <v>12</v>
      </c>
      <c r="AZ4" s="285" t="s">
        <v>13</v>
      </c>
      <c r="BA4" s="285" t="s">
        <v>13</v>
      </c>
      <c r="BB4" s="285" t="s">
        <v>14</v>
      </c>
      <c r="BC4" s="285" t="s">
        <v>15</v>
      </c>
      <c r="BD4" s="286" t="s">
        <v>16</v>
      </c>
      <c r="BE4" s="287" t="s">
        <v>17</v>
      </c>
      <c r="BF4" s="288" t="s">
        <v>12</v>
      </c>
      <c r="BG4" s="289" t="s">
        <v>13</v>
      </c>
      <c r="BH4" s="289" t="s">
        <v>13</v>
      </c>
      <c r="BI4" s="289" t="s">
        <v>14</v>
      </c>
      <c r="BJ4" s="289" t="s">
        <v>15</v>
      </c>
      <c r="BK4" s="290" t="s">
        <v>16</v>
      </c>
      <c r="BL4" s="291" t="s">
        <v>17</v>
      </c>
      <c r="BM4" s="284" t="s">
        <v>12</v>
      </c>
      <c r="BN4" s="285" t="s">
        <v>13</v>
      </c>
      <c r="BO4" s="285" t="s">
        <v>13</v>
      </c>
      <c r="BP4" s="285" t="s">
        <v>14</v>
      </c>
      <c r="BQ4" s="285" t="s">
        <v>15</v>
      </c>
      <c r="BR4" s="286" t="s">
        <v>16</v>
      </c>
      <c r="BS4" s="287" t="s">
        <v>17</v>
      </c>
      <c r="BT4" s="288" t="s">
        <v>12</v>
      </c>
      <c r="BU4" s="289" t="s">
        <v>13</v>
      </c>
      <c r="BV4" s="289" t="s">
        <v>13</v>
      </c>
      <c r="BW4" s="289" t="s">
        <v>14</v>
      </c>
      <c r="BX4" s="289" t="s">
        <v>15</v>
      </c>
      <c r="BY4" s="290" t="s">
        <v>16</v>
      </c>
      <c r="BZ4" s="291" t="s">
        <v>17</v>
      </c>
      <c r="CA4" s="284" t="s">
        <v>12</v>
      </c>
      <c r="CB4" s="285" t="s">
        <v>13</v>
      </c>
      <c r="CC4" s="285" t="s">
        <v>13</v>
      </c>
      <c r="CD4" s="285" t="s">
        <v>14</v>
      </c>
      <c r="CE4" s="285" t="s">
        <v>15</v>
      </c>
      <c r="CF4" s="286" t="s">
        <v>16</v>
      </c>
      <c r="CG4" s="287" t="s">
        <v>17</v>
      </c>
      <c r="CH4" s="288" t="s">
        <v>12</v>
      </c>
      <c r="CI4" s="289" t="s">
        <v>13</v>
      </c>
      <c r="CJ4" s="289" t="s">
        <v>13</v>
      </c>
      <c r="CK4" s="289" t="s">
        <v>14</v>
      </c>
      <c r="CL4" s="289" t="s">
        <v>15</v>
      </c>
      <c r="CM4" s="290" t="s">
        <v>16</v>
      </c>
      <c r="CN4" s="291" t="s">
        <v>17</v>
      </c>
      <c r="CO4" s="284" t="s">
        <v>12</v>
      </c>
      <c r="CP4" s="285" t="s">
        <v>13</v>
      </c>
      <c r="CQ4" s="285" t="s">
        <v>13</v>
      </c>
      <c r="CR4" s="285" t="s">
        <v>14</v>
      </c>
      <c r="CS4" s="285" t="s">
        <v>15</v>
      </c>
      <c r="CT4" s="286" t="s">
        <v>16</v>
      </c>
      <c r="CU4" s="287" t="s">
        <v>17</v>
      </c>
      <c r="CV4" s="288" t="s">
        <v>12</v>
      </c>
      <c r="CW4" s="289" t="s">
        <v>13</v>
      </c>
      <c r="CX4" s="289" t="s">
        <v>13</v>
      </c>
      <c r="CY4" s="289" t="s">
        <v>14</v>
      </c>
      <c r="CZ4" s="289" t="s">
        <v>15</v>
      </c>
      <c r="DA4" s="290" t="s">
        <v>16</v>
      </c>
      <c r="DB4" s="291" t="s">
        <v>17</v>
      </c>
      <c r="DC4" s="284" t="s">
        <v>12</v>
      </c>
      <c r="DD4" s="285" t="s">
        <v>13</v>
      </c>
      <c r="DE4" s="285" t="s">
        <v>13</v>
      </c>
      <c r="DF4" s="285" t="s">
        <v>14</v>
      </c>
      <c r="DG4" s="285" t="s">
        <v>15</v>
      </c>
      <c r="DH4" s="286" t="s">
        <v>16</v>
      </c>
      <c r="DI4" s="287" t="s">
        <v>17</v>
      </c>
      <c r="DJ4" s="288" t="s">
        <v>12</v>
      </c>
      <c r="DK4" s="289" t="s">
        <v>13</v>
      </c>
      <c r="DL4" s="289" t="s">
        <v>13</v>
      </c>
      <c r="DM4" s="289" t="s">
        <v>14</v>
      </c>
      <c r="DN4" s="289" t="s">
        <v>15</v>
      </c>
      <c r="DO4" s="290" t="s">
        <v>16</v>
      </c>
      <c r="DP4" s="291" t="s">
        <v>17</v>
      </c>
      <c r="DQ4" s="284" t="s">
        <v>12</v>
      </c>
      <c r="DR4" s="285" t="s">
        <v>13</v>
      </c>
      <c r="DS4" s="285" t="s">
        <v>13</v>
      </c>
      <c r="DT4" s="285" t="s">
        <v>14</v>
      </c>
      <c r="DU4" s="285" t="s">
        <v>15</v>
      </c>
      <c r="DV4" s="286" t="s">
        <v>16</v>
      </c>
      <c r="DW4" s="287" t="s">
        <v>17</v>
      </c>
      <c r="DX4" s="288" t="s">
        <v>12</v>
      </c>
      <c r="DY4" s="289" t="s">
        <v>13</v>
      </c>
      <c r="DZ4" s="289" t="s">
        <v>13</v>
      </c>
      <c r="EA4" s="289" t="s">
        <v>14</v>
      </c>
      <c r="EB4" s="289" t="s">
        <v>15</v>
      </c>
      <c r="EC4" s="290" t="s">
        <v>16</v>
      </c>
      <c r="ED4" s="291" t="s">
        <v>17</v>
      </c>
      <c r="EE4" s="284" t="s">
        <v>12</v>
      </c>
      <c r="EF4" s="285" t="s">
        <v>13</v>
      </c>
      <c r="EG4" s="285" t="s">
        <v>13</v>
      </c>
      <c r="EH4" s="285" t="s">
        <v>14</v>
      </c>
      <c r="EI4" s="285" t="s">
        <v>15</v>
      </c>
      <c r="EJ4" s="286" t="s">
        <v>16</v>
      </c>
      <c r="EK4" s="287" t="s">
        <v>17</v>
      </c>
      <c r="EL4" s="288" t="s">
        <v>12</v>
      </c>
      <c r="EM4" s="289" t="s">
        <v>13</v>
      </c>
      <c r="EN4" s="289" t="s">
        <v>13</v>
      </c>
      <c r="EO4" s="289" t="s">
        <v>14</v>
      </c>
      <c r="EP4" s="289" t="s">
        <v>15</v>
      </c>
      <c r="EQ4" s="290" t="s">
        <v>16</v>
      </c>
      <c r="ER4" s="291" t="s">
        <v>17</v>
      </c>
      <c r="ES4" s="284" t="s">
        <v>12</v>
      </c>
      <c r="ET4" s="285" t="s">
        <v>13</v>
      </c>
      <c r="EU4" s="285" t="s">
        <v>13</v>
      </c>
      <c r="EV4" s="285" t="s">
        <v>14</v>
      </c>
      <c r="EW4" s="285" t="s">
        <v>15</v>
      </c>
      <c r="EX4" s="286" t="s">
        <v>16</v>
      </c>
      <c r="EY4" s="287" t="s">
        <v>17</v>
      </c>
      <c r="EZ4" s="288" t="s">
        <v>12</v>
      </c>
      <c r="FA4" s="289" t="s">
        <v>13</v>
      </c>
      <c r="FB4" s="289" t="s">
        <v>13</v>
      </c>
      <c r="FC4" s="289" t="s">
        <v>14</v>
      </c>
      <c r="FD4" s="289" t="s">
        <v>15</v>
      </c>
      <c r="FE4" s="290" t="s">
        <v>16</v>
      </c>
      <c r="FF4" s="291" t="s">
        <v>17</v>
      </c>
      <c r="FG4" s="284" t="s">
        <v>12</v>
      </c>
      <c r="FH4" s="285" t="s">
        <v>13</v>
      </c>
      <c r="FI4" s="285" t="s">
        <v>13</v>
      </c>
      <c r="FJ4" s="285" t="s">
        <v>14</v>
      </c>
      <c r="FK4" s="285" t="s">
        <v>15</v>
      </c>
      <c r="FL4" s="286" t="s">
        <v>16</v>
      </c>
      <c r="FM4" s="287" t="s">
        <v>17</v>
      </c>
      <c r="FN4" s="288" t="s">
        <v>12</v>
      </c>
      <c r="FO4" s="289" t="s">
        <v>13</v>
      </c>
      <c r="FP4" s="289" t="s">
        <v>13</v>
      </c>
      <c r="FQ4" s="289" t="s">
        <v>14</v>
      </c>
      <c r="FR4" s="289" t="s">
        <v>15</v>
      </c>
      <c r="FS4" s="290" t="s">
        <v>16</v>
      </c>
      <c r="FT4" s="291" t="s">
        <v>17</v>
      </c>
      <c r="FU4" s="284" t="s">
        <v>12</v>
      </c>
      <c r="FV4" s="285" t="s">
        <v>13</v>
      </c>
      <c r="FW4" s="285" t="s">
        <v>13</v>
      </c>
      <c r="FX4" s="285" t="s">
        <v>14</v>
      </c>
      <c r="FY4" s="285" t="s">
        <v>15</v>
      </c>
      <c r="FZ4" s="286" t="s">
        <v>16</v>
      </c>
      <c r="GA4" s="287" t="s">
        <v>17</v>
      </c>
      <c r="GB4" s="288" t="s">
        <v>12</v>
      </c>
      <c r="GC4" s="289" t="s">
        <v>13</v>
      </c>
      <c r="GD4" s="289" t="s">
        <v>13</v>
      </c>
      <c r="GE4" s="289" t="s">
        <v>14</v>
      </c>
      <c r="GF4" s="289" t="s">
        <v>15</v>
      </c>
      <c r="GG4" s="290" t="s">
        <v>16</v>
      </c>
      <c r="GH4" s="291" t="s">
        <v>17</v>
      </c>
      <c r="GI4" s="284" t="s">
        <v>12</v>
      </c>
      <c r="GJ4" s="285" t="s">
        <v>13</v>
      </c>
      <c r="GK4" s="285" t="s">
        <v>13</v>
      </c>
      <c r="GL4" s="285" t="s">
        <v>14</v>
      </c>
      <c r="GM4" s="285" t="s">
        <v>15</v>
      </c>
      <c r="GN4" s="286" t="s">
        <v>16</v>
      </c>
      <c r="GO4" s="287" t="s">
        <v>17</v>
      </c>
      <c r="GP4" s="288" t="s">
        <v>12</v>
      </c>
      <c r="GQ4" s="289" t="s">
        <v>13</v>
      </c>
      <c r="GR4" s="289" t="s">
        <v>13</v>
      </c>
      <c r="GS4" s="289" t="s">
        <v>14</v>
      </c>
      <c r="GT4" s="289" t="s">
        <v>15</v>
      </c>
      <c r="GU4" s="290" t="s">
        <v>16</v>
      </c>
      <c r="GV4" s="291" t="s">
        <v>17</v>
      </c>
      <c r="GW4" s="284" t="s">
        <v>12</v>
      </c>
      <c r="GX4" s="285" t="s">
        <v>13</v>
      </c>
      <c r="GY4" s="285" t="s">
        <v>13</v>
      </c>
      <c r="GZ4" s="285" t="s">
        <v>14</v>
      </c>
      <c r="HA4" s="285" t="s">
        <v>15</v>
      </c>
      <c r="HB4" s="286" t="s">
        <v>16</v>
      </c>
      <c r="HC4" s="287" t="s">
        <v>17</v>
      </c>
      <c r="HD4" s="288" t="s">
        <v>12</v>
      </c>
      <c r="HE4" s="289" t="s">
        <v>13</v>
      </c>
      <c r="HF4" s="289" t="s">
        <v>13</v>
      </c>
      <c r="HG4" s="289" t="s">
        <v>14</v>
      </c>
      <c r="HH4" s="289" t="s">
        <v>15</v>
      </c>
      <c r="HI4" s="290" t="s">
        <v>16</v>
      </c>
      <c r="HJ4" s="291" t="s">
        <v>17</v>
      </c>
      <c r="HK4" s="284" t="s">
        <v>12</v>
      </c>
      <c r="HL4" s="285" t="s">
        <v>13</v>
      </c>
      <c r="HM4" s="285" t="s">
        <v>13</v>
      </c>
      <c r="HN4" s="285" t="s">
        <v>14</v>
      </c>
      <c r="HO4" s="285" t="s">
        <v>15</v>
      </c>
      <c r="HP4" s="286" t="s">
        <v>16</v>
      </c>
      <c r="HQ4" s="287" t="s">
        <v>17</v>
      </c>
      <c r="HR4" s="288" t="s">
        <v>12</v>
      </c>
      <c r="HS4" s="289" t="s">
        <v>13</v>
      </c>
      <c r="HT4" s="289" t="s">
        <v>13</v>
      </c>
      <c r="HU4" s="289" t="s">
        <v>14</v>
      </c>
      <c r="HV4" s="289" t="s">
        <v>15</v>
      </c>
      <c r="HW4" s="290" t="s">
        <v>16</v>
      </c>
      <c r="HX4" s="291" t="s">
        <v>17</v>
      </c>
      <c r="HY4" s="284" t="s">
        <v>12</v>
      </c>
      <c r="HZ4" s="285" t="s">
        <v>13</v>
      </c>
      <c r="IA4" s="285" t="s">
        <v>13</v>
      </c>
      <c r="IB4" s="285" t="s">
        <v>14</v>
      </c>
      <c r="IC4" s="285" t="s">
        <v>15</v>
      </c>
      <c r="ID4" s="286" t="s">
        <v>16</v>
      </c>
      <c r="IE4" s="287" t="s">
        <v>17</v>
      </c>
      <c r="IF4" s="288" t="s">
        <v>12</v>
      </c>
      <c r="IG4" s="289" t="s">
        <v>13</v>
      </c>
      <c r="IH4" s="289" t="s">
        <v>13</v>
      </c>
      <c r="II4" s="289" t="s">
        <v>14</v>
      </c>
      <c r="IJ4" s="289" t="s">
        <v>15</v>
      </c>
      <c r="IK4" s="290" t="s">
        <v>16</v>
      </c>
      <c r="IL4" s="291" t="s">
        <v>17</v>
      </c>
      <c r="IM4" s="284" t="s">
        <v>12</v>
      </c>
      <c r="IN4" s="285" t="s">
        <v>13</v>
      </c>
      <c r="IO4" s="285" t="s">
        <v>13</v>
      </c>
      <c r="IP4" s="285" t="s">
        <v>14</v>
      </c>
      <c r="IQ4" s="285" t="s">
        <v>15</v>
      </c>
      <c r="IR4" s="286" t="s">
        <v>16</v>
      </c>
      <c r="IS4" s="287" t="s">
        <v>17</v>
      </c>
      <c r="IT4" s="288" t="s">
        <v>12</v>
      </c>
      <c r="IU4" s="289" t="s">
        <v>13</v>
      </c>
      <c r="IV4" s="289" t="s">
        <v>13</v>
      </c>
      <c r="IW4" s="289" t="s">
        <v>14</v>
      </c>
      <c r="IX4" s="289" t="s">
        <v>15</v>
      </c>
      <c r="IY4" s="290" t="s">
        <v>16</v>
      </c>
      <c r="IZ4" s="291" t="s">
        <v>17</v>
      </c>
      <c r="JA4" s="284" t="s">
        <v>12</v>
      </c>
      <c r="JB4" s="285" t="s">
        <v>13</v>
      </c>
      <c r="JC4" s="285" t="s">
        <v>13</v>
      </c>
      <c r="JD4" s="285" t="s">
        <v>14</v>
      </c>
      <c r="JE4" s="285" t="s">
        <v>15</v>
      </c>
      <c r="JF4" s="286" t="s">
        <v>16</v>
      </c>
      <c r="JG4" s="287" t="s">
        <v>17</v>
      </c>
      <c r="JH4" s="288" t="s">
        <v>12</v>
      </c>
      <c r="JI4" s="289" t="s">
        <v>13</v>
      </c>
      <c r="JJ4" s="289" t="s">
        <v>13</v>
      </c>
      <c r="JK4" s="289" t="s">
        <v>14</v>
      </c>
      <c r="JL4" s="289" t="s">
        <v>15</v>
      </c>
      <c r="JM4" s="290" t="s">
        <v>16</v>
      </c>
      <c r="JN4" s="291" t="s">
        <v>17</v>
      </c>
      <c r="JO4" s="284" t="s">
        <v>12</v>
      </c>
      <c r="JP4" s="285" t="s">
        <v>13</v>
      </c>
      <c r="JQ4" s="285" t="s">
        <v>13</v>
      </c>
      <c r="JR4" s="285" t="s">
        <v>14</v>
      </c>
      <c r="JS4" s="285" t="s">
        <v>15</v>
      </c>
      <c r="JT4" s="286" t="s">
        <v>16</v>
      </c>
      <c r="JU4" s="287" t="s">
        <v>17</v>
      </c>
      <c r="JV4" s="288" t="s">
        <v>12</v>
      </c>
      <c r="JW4" s="289" t="s">
        <v>13</v>
      </c>
      <c r="JX4" s="289" t="s">
        <v>13</v>
      </c>
      <c r="JY4" s="289" t="s">
        <v>14</v>
      </c>
      <c r="JZ4" s="289" t="s">
        <v>15</v>
      </c>
      <c r="KA4" s="290" t="s">
        <v>16</v>
      </c>
      <c r="KB4" s="291" t="s">
        <v>17</v>
      </c>
      <c r="KC4" s="284" t="s">
        <v>12</v>
      </c>
      <c r="KD4" s="285" t="s">
        <v>13</v>
      </c>
      <c r="KE4" s="285" t="s">
        <v>13</v>
      </c>
      <c r="KF4" s="285" t="s">
        <v>14</v>
      </c>
      <c r="KG4" s="285" t="s">
        <v>15</v>
      </c>
      <c r="KH4" s="286" t="s">
        <v>16</v>
      </c>
      <c r="KI4" s="287" t="s">
        <v>17</v>
      </c>
      <c r="KJ4" s="288" t="s">
        <v>12</v>
      </c>
      <c r="KK4" s="289" t="s">
        <v>13</v>
      </c>
      <c r="KL4" s="289" t="s">
        <v>13</v>
      </c>
      <c r="KM4" s="289" t="s">
        <v>14</v>
      </c>
      <c r="KN4" s="289" t="s">
        <v>15</v>
      </c>
      <c r="KO4" s="290" t="s">
        <v>16</v>
      </c>
      <c r="KP4" s="291" t="s">
        <v>17</v>
      </c>
      <c r="KQ4" s="284" t="s">
        <v>12</v>
      </c>
      <c r="KR4" s="285" t="s">
        <v>13</v>
      </c>
      <c r="KS4" s="285" t="s">
        <v>13</v>
      </c>
      <c r="KT4" s="285" t="s">
        <v>14</v>
      </c>
      <c r="KU4" s="285" t="s">
        <v>15</v>
      </c>
      <c r="KV4" s="286" t="s">
        <v>16</v>
      </c>
      <c r="KW4" s="287" t="s">
        <v>17</v>
      </c>
      <c r="KX4" s="288" t="s">
        <v>12</v>
      </c>
      <c r="KY4" s="289" t="s">
        <v>13</v>
      </c>
      <c r="KZ4" s="289" t="s">
        <v>13</v>
      </c>
      <c r="LA4" s="289" t="s">
        <v>14</v>
      </c>
      <c r="LB4" s="289" t="s">
        <v>15</v>
      </c>
      <c r="LC4" s="290" t="s">
        <v>16</v>
      </c>
      <c r="LD4" s="291" t="s">
        <v>17</v>
      </c>
      <c r="LE4" s="284" t="s">
        <v>12</v>
      </c>
      <c r="LF4" s="285" t="s">
        <v>13</v>
      </c>
      <c r="LG4" s="285" t="s">
        <v>13</v>
      </c>
      <c r="LH4" s="285" t="s">
        <v>14</v>
      </c>
      <c r="LI4" s="285" t="s">
        <v>15</v>
      </c>
      <c r="LJ4" s="286" t="s">
        <v>16</v>
      </c>
      <c r="LK4" s="287" t="s">
        <v>17</v>
      </c>
      <c r="LL4" s="288" t="s">
        <v>12</v>
      </c>
      <c r="LM4" s="289" t="s">
        <v>13</v>
      </c>
      <c r="LN4" s="289" t="s">
        <v>13</v>
      </c>
      <c r="LO4" s="289" t="s">
        <v>14</v>
      </c>
      <c r="LP4" s="289" t="s">
        <v>15</v>
      </c>
      <c r="LQ4" s="290" t="s">
        <v>16</v>
      </c>
      <c r="LR4" s="291" t="s">
        <v>17</v>
      </c>
      <c r="LS4" s="284" t="s">
        <v>12</v>
      </c>
      <c r="LT4" s="285" t="s">
        <v>13</v>
      </c>
      <c r="LU4" s="285" t="s">
        <v>13</v>
      </c>
      <c r="LV4" s="285" t="s">
        <v>14</v>
      </c>
      <c r="LW4" s="285" t="s">
        <v>15</v>
      </c>
      <c r="LX4" s="286" t="s">
        <v>16</v>
      </c>
      <c r="LY4" s="287" t="s">
        <v>17</v>
      </c>
      <c r="LZ4" s="288" t="s">
        <v>12</v>
      </c>
      <c r="MA4" s="289" t="s">
        <v>13</v>
      </c>
      <c r="MB4" s="289" t="s">
        <v>13</v>
      </c>
      <c r="MC4" s="289" t="s">
        <v>14</v>
      </c>
      <c r="MD4" s="289" t="s">
        <v>15</v>
      </c>
      <c r="ME4" s="290" t="s">
        <v>16</v>
      </c>
      <c r="MF4" s="291" t="s">
        <v>17</v>
      </c>
      <c r="MG4" s="284" t="s">
        <v>12</v>
      </c>
      <c r="MH4" s="285" t="s">
        <v>13</v>
      </c>
      <c r="MI4" s="285" t="s">
        <v>13</v>
      </c>
      <c r="MJ4" s="285" t="s">
        <v>14</v>
      </c>
      <c r="MK4" s="285" t="s">
        <v>15</v>
      </c>
      <c r="ML4" s="286" t="s">
        <v>16</v>
      </c>
      <c r="MM4" s="287" t="s">
        <v>17</v>
      </c>
      <c r="MN4" s="288" t="s">
        <v>12</v>
      </c>
      <c r="MO4" s="289" t="s">
        <v>13</v>
      </c>
      <c r="MP4" s="289" t="s">
        <v>13</v>
      </c>
      <c r="MQ4" s="289" t="s">
        <v>14</v>
      </c>
      <c r="MR4" s="289" t="s">
        <v>15</v>
      </c>
      <c r="MS4" s="290" t="s">
        <v>16</v>
      </c>
      <c r="MT4" s="291" t="s">
        <v>17</v>
      </c>
      <c r="MU4" s="284" t="s">
        <v>12</v>
      </c>
      <c r="MV4" s="285" t="s">
        <v>13</v>
      </c>
      <c r="MW4" s="285" t="s">
        <v>13</v>
      </c>
      <c r="MX4" s="285" t="s">
        <v>14</v>
      </c>
      <c r="MY4" s="285" t="s">
        <v>15</v>
      </c>
      <c r="MZ4" s="286" t="s">
        <v>16</v>
      </c>
      <c r="NA4" s="287" t="s">
        <v>17</v>
      </c>
      <c r="NB4" s="288" t="s">
        <v>12</v>
      </c>
      <c r="NC4" s="289" t="s">
        <v>13</v>
      </c>
      <c r="ND4" s="289" t="s">
        <v>13</v>
      </c>
      <c r="NE4" s="289" t="s">
        <v>14</v>
      </c>
      <c r="NF4" s="289" t="s">
        <v>15</v>
      </c>
      <c r="NG4" s="290" t="s">
        <v>16</v>
      </c>
      <c r="NH4" s="291" t="s">
        <v>17</v>
      </c>
      <c r="NI4" s="284" t="s">
        <v>12</v>
      </c>
      <c r="NJ4" s="285" t="s">
        <v>13</v>
      </c>
      <c r="NK4" s="285" t="s">
        <v>13</v>
      </c>
      <c r="NL4" s="285" t="s">
        <v>14</v>
      </c>
      <c r="NM4" s="285" t="s">
        <v>15</v>
      </c>
      <c r="NN4" s="286" t="s">
        <v>16</v>
      </c>
      <c r="NO4" s="287" t="s">
        <v>17</v>
      </c>
      <c r="NP4" s="288" t="s">
        <v>12</v>
      </c>
      <c r="NQ4" s="289" t="s">
        <v>13</v>
      </c>
      <c r="NR4" s="289" t="s">
        <v>13</v>
      </c>
      <c r="NS4" s="289" t="s">
        <v>14</v>
      </c>
      <c r="NT4" s="289" t="s">
        <v>15</v>
      </c>
      <c r="NU4" s="290" t="s">
        <v>16</v>
      </c>
      <c r="NV4" s="291" t="s">
        <v>17</v>
      </c>
      <c r="NW4" s="284" t="s">
        <v>12</v>
      </c>
      <c r="NX4" s="285" t="s">
        <v>13</v>
      </c>
      <c r="NY4" s="285" t="s">
        <v>13</v>
      </c>
      <c r="NZ4" s="285" t="s">
        <v>14</v>
      </c>
      <c r="OA4" s="285" t="s">
        <v>15</v>
      </c>
      <c r="OB4" s="286" t="s">
        <v>16</v>
      </c>
      <c r="OC4" s="287" t="s">
        <v>17</v>
      </c>
      <c r="OD4" s="288" t="s">
        <v>12</v>
      </c>
      <c r="OE4" s="289" t="s">
        <v>13</v>
      </c>
      <c r="OF4" s="289" t="s">
        <v>13</v>
      </c>
      <c r="OG4" s="289" t="s">
        <v>14</v>
      </c>
      <c r="OH4" s="289" t="s">
        <v>15</v>
      </c>
      <c r="OI4" s="290" t="s">
        <v>16</v>
      </c>
      <c r="OJ4" s="291" t="s">
        <v>17</v>
      </c>
      <c r="OK4" s="284" t="s">
        <v>12</v>
      </c>
      <c r="OL4" s="285" t="s">
        <v>13</v>
      </c>
      <c r="OM4" s="285" t="s">
        <v>13</v>
      </c>
      <c r="ON4" s="285" t="s">
        <v>14</v>
      </c>
      <c r="OO4" s="285" t="s">
        <v>15</v>
      </c>
      <c r="OP4" s="286" t="s">
        <v>16</v>
      </c>
      <c r="OQ4" s="287" t="s">
        <v>17</v>
      </c>
      <c r="OR4" s="288" t="s">
        <v>12</v>
      </c>
      <c r="OS4" s="289" t="s">
        <v>13</v>
      </c>
      <c r="OT4" s="289" t="s">
        <v>13</v>
      </c>
      <c r="OU4" s="289" t="s">
        <v>14</v>
      </c>
      <c r="OV4" s="289" t="s">
        <v>15</v>
      </c>
      <c r="OW4" s="290" t="s">
        <v>16</v>
      </c>
      <c r="OX4" s="291" t="s">
        <v>17</v>
      </c>
    </row>
    <row r="5" spans="1:414" s="155" customFormat="1" ht="3.95" customHeight="1" thickBot="1" x14ac:dyDescent="0.3">
      <c r="A5" s="153" t="s">
        <v>36</v>
      </c>
      <c r="I5" s="299">
        <v>42730</v>
      </c>
      <c r="J5" s="300">
        <v>42731</v>
      </c>
      <c r="K5" s="300">
        <v>42732</v>
      </c>
      <c r="L5" s="300">
        <v>42733</v>
      </c>
      <c r="M5" s="300">
        <v>42734</v>
      </c>
      <c r="N5" s="300">
        <v>42735</v>
      </c>
      <c r="O5" s="300">
        <v>42736</v>
      </c>
      <c r="P5" s="300">
        <v>42737</v>
      </c>
      <c r="Q5" s="300">
        <v>42738</v>
      </c>
      <c r="R5" s="300">
        <v>42739</v>
      </c>
      <c r="S5" s="300">
        <v>42740</v>
      </c>
      <c r="T5" s="300">
        <v>42741</v>
      </c>
      <c r="U5" s="300">
        <v>42742</v>
      </c>
      <c r="V5" s="300">
        <v>42743</v>
      </c>
      <c r="W5" s="300">
        <v>42744</v>
      </c>
      <c r="X5" s="300">
        <v>42745</v>
      </c>
      <c r="Y5" s="300">
        <v>42746</v>
      </c>
      <c r="Z5" s="300">
        <v>42747</v>
      </c>
      <c r="AA5" s="300">
        <v>42748</v>
      </c>
      <c r="AB5" s="300">
        <v>42749</v>
      </c>
      <c r="AC5" s="300">
        <v>42750</v>
      </c>
      <c r="AD5" s="300">
        <v>42751</v>
      </c>
      <c r="AE5" s="300">
        <v>42752</v>
      </c>
      <c r="AF5" s="300">
        <v>42753</v>
      </c>
      <c r="AG5" s="300">
        <v>42754</v>
      </c>
      <c r="AH5" s="300">
        <v>42755</v>
      </c>
      <c r="AI5" s="300">
        <v>42756</v>
      </c>
      <c r="AJ5" s="300">
        <v>42757</v>
      </c>
      <c r="AK5" s="300">
        <v>42758</v>
      </c>
      <c r="AL5" s="300">
        <v>42759</v>
      </c>
      <c r="AM5" s="300">
        <v>42760</v>
      </c>
      <c r="AN5" s="300">
        <v>42761</v>
      </c>
      <c r="AO5" s="300">
        <v>42762</v>
      </c>
      <c r="AP5" s="300">
        <v>42763</v>
      </c>
      <c r="AQ5" s="300">
        <v>42764</v>
      </c>
      <c r="AR5" s="300">
        <v>42765</v>
      </c>
      <c r="AS5" s="300">
        <v>42766</v>
      </c>
      <c r="AT5" s="300">
        <v>42767</v>
      </c>
      <c r="AU5" s="300">
        <v>42768</v>
      </c>
      <c r="AV5" s="300">
        <v>42769</v>
      </c>
      <c r="AW5" s="300">
        <v>42770</v>
      </c>
      <c r="AX5" s="300">
        <v>42771</v>
      </c>
      <c r="AY5" s="300">
        <v>42772</v>
      </c>
      <c r="AZ5" s="300">
        <v>42773</v>
      </c>
      <c r="BA5" s="300">
        <v>42774</v>
      </c>
      <c r="BB5" s="300">
        <v>42775</v>
      </c>
      <c r="BC5" s="300">
        <v>42776</v>
      </c>
      <c r="BD5" s="300">
        <v>42777</v>
      </c>
      <c r="BE5" s="300">
        <v>42778</v>
      </c>
      <c r="BF5" s="300">
        <v>42779</v>
      </c>
      <c r="BG5" s="300">
        <v>42780</v>
      </c>
      <c r="BH5" s="300">
        <v>42781</v>
      </c>
      <c r="BI5" s="300">
        <v>42782</v>
      </c>
      <c r="BJ5" s="300">
        <v>42783</v>
      </c>
      <c r="BK5" s="300">
        <v>42784</v>
      </c>
      <c r="BL5" s="300">
        <v>42785</v>
      </c>
      <c r="BM5" s="300">
        <v>42786</v>
      </c>
      <c r="BN5" s="300">
        <v>42787</v>
      </c>
      <c r="BO5" s="300">
        <v>42788</v>
      </c>
      <c r="BP5" s="300">
        <v>42789</v>
      </c>
      <c r="BQ5" s="300">
        <v>42790</v>
      </c>
      <c r="BR5" s="300">
        <v>42791</v>
      </c>
      <c r="BS5" s="300">
        <v>42792</v>
      </c>
      <c r="BT5" s="300">
        <v>42793</v>
      </c>
      <c r="BU5" s="300">
        <v>42794</v>
      </c>
      <c r="BV5" s="300">
        <v>42795</v>
      </c>
      <c r="BW5" s="300">
        <v>42796</v>
      </c>
      <c r="BX5" s="300">
        <v>42797</v>
      </c>
      <c r="BY5" s="300">
        <v>42798</v>
      </c>
      <c r="BZ5" s="300">
        <v>42799</v>
      </c>
      <c r="CA5" s="300">
        <v>42800</v>
      </c>
      <c r="CB5" s="300">
        <v>42801</v>
      </c>
      <c r="CC5" s="300">
        <v>42802</v>
      </c>
      <c r="CD5" s="300">
        <v>42803</v>
      </c>
      <c r="CE5" s="300">
        <v>42804</v>
      </c>
      <c r="CF5" s="300">
        <v>42805</v>
      </c>
      <c r="CG5" s="300">
        <v>42806</v>
      </c>
      <c r="CH5" s="300">
        <v>42807</v>
      </c>
      <c r="CI5" s="300">
        <v>42808</v>
      </c>
      <c r="CJ5" s="300">
        <v>42809</v>
      </c>
      <c r="CK5" s="300">
        <v>42810</v>
      </c>
      <c r="CL5" s="300">
        <v>42811</v>
      </c>
      <c r="CM5" s="300">
        <v>42812</v>
      </c>
      <c r="CN5" s="300">
        <v>42813</v>
      </c>
      <c r="CO5" s="300">
        <v>42814</v>
      </c>
      <c r="CP5" s="300">
        <v>42815</v>
      </c>
      <c r="CQ5" s="300">
        <v>42816</v>
      </c>
      <c r="CR5" s="300">
        <v>42817</v>
      </c>
      <c r="CS5" s="300">
        <v>42818</v>
      </c>
      <c r="CT5" s="300">
        <v>42819</v>
      </c>
      <c r="CU5" s="300">
        <v>42820</v>
      </c>
      <c r="CV5" s="300">
        <v>42821</v>
      </c>
      <c r="CW5" s="300">
        <v>42822</v>
      </c>
      <c r="CX5" s="300">
        <v>42823</v>
      </c>
      <c r="CY5" s="300">
        <v>42824</v>
      </c>
      <c r="CZ5" s="300">
        <v>42825</v>
      </c>
      <c r="DA5" s="300">
        <v>42826</v>
      </c>
      <c r="DB5" s="300">
        <v>42827</v>
      </c>
      <c r="DC5" s="300">
        <v>42828</v>
      </c>
      <c r="DD5" s="300">
        <v>42829</v>
      </c>
      <c r="DE5" s="300">
        <v>42830</v>
      </c>
      <c r="DF5" s="300">
        <v>42831</v>
      </c>
      <c r="DG5" s="300">
        <v>42832</v>
      </c>
      <c r="DH5" s="300">
        <v>42833</v>
      </c>
      <c r="DI5" s="300">
        <v>42834</v>
      </c>
      <c r="DJ5" s="300">
        <v>42835</v>
      </c>
      <c r="DK5" s="300">
        <v>42836</v>
      </c>
      <c r="DL5" s="300">
        <v>42837</v>
      </c>
      <c r="DM5" s="300">
        <v>42838</v>
      </c>
      <c r="DN5" s="300">
        <v>42839</v>
      </c>
      <c r="DO5" s="300">
        <v>42840</v>
      </c>
      <c r="DP5" s="300">
        <v>42841</v>
      </c>
      <c r="DQ5" s="300">
        <v>42842</v>
      </c>
      <c r="DR5" s="300">
        <v>42843</v>
      </c>
      <c r="DS5" s="300">
        <v>42844</v>
      </c>
      <c r="DT5" s="300">
        <v>42845</v>
      </c>
      <c r="DU5" s="300">
        <v>42846</v>
      </c>
      <c r="DV5" s="300">
        <v>42847</v>
      </c>
      <c r="DW5" s="300">
        <v>42848</v>
      </c>
      <c r="DX5" s="300">
        <v>42849</v>
      </c>
      <c r="DY5" s="300">
        <v>42850</v>
      </c>
      <c r="DZ5" s="300">
        <v>42851</v>
      </c>
      <c r="EA5" s="300">
        <v>42852</v>
      </c>
      <c r="EB5" s="300">
        <v>42853</v>
      </c>
      <c r="EC5" s="300">
        <v>42854</v>
      </c>
      <c r="ED5" s="300">
        <v>42855</v>
      </c>
      <c r="EE5" s="300">
        <v>42856</v>
      </c>
      <c r="EF5" s="300">
        <v>42857</v>
      </c>
      <c r="EG5" s="300">
        <v>42858</v>
      </c>
      <c r="EH5" s="300">
        <v>42859</v>
      </c>
      <c r="EI5" s="300">
        <v>42860</v>
      </c>
      <c r="EJ5" s="300">
        <v>42861</v>
      </c>
      <c r="EK5" s="300">
        <v>42862</v>
      </c>
      <c r="EL5" s="300">
        <v>42863</v>
      </c>
      <c r="EM5" s="300">
        <v>42864</v>
      </c>
      <c r="EN5" s="300">
        <v>42865</v>
      </c>
      <c r="EO5" s="300">
        <v>42866</v>
      </c>
      <c r="EP5" s="300">
        <v>42867</v>
      </c>
      <c r="EQ5" s="300">
        <v>42868</v>
      </c>
      <c r="ER5" s="300">
        <v>42869</v>
      </c>
      <c r="ES5" s="300">
        <v>42870</v>
      </c>
      <c r="ET5" s="300">
        <v>42871</v>
      </c>
      <c r="EU5" s="300">
        <v>42872</v>
      </c>
      <c r="EV5" s="300">
        <v>42873</v>
      </c>
      <c r="EW5" s="300">
        <v>42874</v>
      </c>
      <c r="EX5" s="300">
        <v>42875</v>
      </c>
      <c r="EY5" s="300">
        <v>42876</v>
      </c>
      <c r="EZ5" s="300">
        <v>42877</v>
      </c>
      <c r="FA5" s="300">
        <v>42878</v>
      </c>
      <c r="FB5" s="300">
        <v>42879</v>
      </c>
      <c r="FC5" s="300">
        <v>42880</v>
      </c>
      <c r="FD5" s="300">
        <v>42881</v>
      </c>
      <c r="FE5" s="300">
        <v>42882</v>
      </c>
      <c r="FF5" s="300">
        <v>42883</v>
      </c>
      <c r="FG5" s="300">
        <v>42884</v>
      </c>
      <c r="FH5" s="300">
        <v>42885</v>
      </c>
      <c r="FI5" s="300">
        <v>42886</v>
      </c>
      <c r="FJ5" s="300">
        <v>42887</v>
      </c>
      <c r="FK5" s="300">
        <v>42888</v>
      </c>
      <c r="FL5" s="300">
        <v>42889</v>
      </c>
      <c r="FM5" s="300">
        <v>42890</v>
      </c>
      <c r="FN5" s="300">
        <v>42891</v>
      </c>
      <c r="FO5" s="300">
        <v>42892</v>
      </c>
      <c r="FP5" s="300">
        <v>42893</v>
      </c>
      <c r="FQ5" s="300">
        <v>42894</v>
      </c>
      <c r="FR5" s="300">
        <v>42895</v>
      </c>
      <c r="FS5" s="300">
        <v>42896</v>
      </c>
      <c r="FT5" s="300">
        <v>42897</v>
      </c>
      <c r="FU5" s="300">
        <v>42898</v>
      </c>
      <c r="FV5" s="300">
        <v>42899</v>
      </c>
      <c r="FW5" s="300">
        <v>42900</v>
      </c>
      <c r="FX5" s="300">
        <v>42901</v>
      </c>
      <c r="FY5" s="300">
        <v>42902</v>
      </c>
      <c r="FZ5" s="300">
        <v>42903</v>
      </c>
      <c r="GA5" s="300">
        <v>42904</v>
      </c>
      <c r="GB5" s="300">
        <v>42905</v>
      </c>
      <c r="GC5" s="300">
        <v>42906</v>
      </c>
      <c r="GD5" s="300">
        <v>42907</v>
      </c>
      <c r="GE5" s="300">
        <v>42908</v>
      </c>
      <c r="GF5" s="300">
        <v>42909</v>
      </c>
      <c r="GG5" s="300">
        <v>42910</v>
      </c>
      <c r="GH5" s="300">
        <v>42911</v>
      </c>
      <c r="GI5" s="300">
        <v>42912</v>
      </c>
      <c r="GJ5" s="300">
        <v>42913</v>
      </c>
      <c r="GK5" s="300">
        <v>42914</v>
      </c>
      <c r="GL5" s="300">
        <v>42915</v>
      </c>
      <c r="GM5" s="300">
        <v>42916</v>
      </c>
      <c r="GN5" s="300">
        <v>42917</v>
      </c>
      <c r="GO5" s="300">
        <v>42918</v>
      </c>
      <c r="GP5" s="300">
        <v>42919</v>
      </c>
      <c r="GQ5" s="300">
        <v>42920</v>
      </c>
      <c r="GR5" s="300">
        <v>42921</v>
      </c>
      <c r="GS5" s="300">
        <v>42922</v>
      </c>
      <c r="GT5" s="300">
        <v>42923</v>
      </c>
      <c r="GU5" s="300">
        <v>42924</v>
      </c>
      <c r="GV5" s="300">
        <v>42925</v>
      </c>
      <c r="GW5" s="300">
        <v>42926</v>
      </c>
      <c r="GX5" s="300">
        <v>42927</v>
      </c>
      <c r="GY5" s="300">
        <v>42928</v>
      </c>
      <c r="GZ5" s="300">
        <v>42929</v>
      </c>
      <c r="HA5" s="300">
        <v>42930</v>
      </c>
      <c r="HB5" s="300">
        <v>42931</v>
      </c>
      <c r="HC5" s="300">
        <v>42932</v>
      </c>
      <c r="HD5" s="300">
        <v>42933</v>
      </c>
      <c r="HE5" s="300">
        <v>42934</v>
      </c>
      <c r="HF5" s="300">
        <v>42935</v>
      </c>
      <c r="HG5" s="300">
        <v>42936</v>
      </c>
      <c r="HH5" s="300">
        <v>42937</v>
      </c>
      <c r="HI5" s="300">
        <v>42938</v>
      </c>
      <c r="HJ5" s="300">
        <v>42939</v>
      </c>
      <c r="HK5" s="300">
        <v>42940</v>
      </c>
      <c r="HL5" s="300">
        <v>42941</v>
      </c>
      <c r="HM5" s="300">
        <v>42942</v>
      </c>
      <c r="HN5" s="300">
        <v>42943</v>
      </c>
      <c r="HO5" s="300">
        <v>42944</v>
      </c>
      <c r="HP5" s="300">
        <v>42945</v>
      </c>
      <c r="HQ5" s="300">
        <v>42946</v>
      </c>
      <c r="HR5" s="300">
        <v>42947</v>
      </c>
      <c r="HS5" s="300">
        <v>42948</v>
      </c>
      <c r="HT5" s="300">
        <v>42949</v>
      </c>
      <c r="HU5" s="300">
        <v>42950</v>
      </c>
      <c r="HV5" s="300">
        <v>42951</v>
      </c>
      <c r="HW5" s="300">
        <v>42952</v>
      </c>
      <c r="HX5" s="300">
        <v>42953</v>
      </c>
      <c r="HY5" s="300">
        <v>42954</v>
      </c>
      <c r="HZ5" s="300">
        <v>42955</v>
      </c>
      <c r="IA5" s="300">
        <v>42956</v>
      </c>
      <c r="IB5" s="300">
        <v>42957</v>
      </c>
      <c r="IC5" s="300">
        <v>42958</v>
      </c>
      <c r="ID5" s="300">
        <v>42959</v>
      </c>
      <c r="IE5" s="300">
        <v>42960</v>
      </c>
      <c r="IF5" s="300">
        <v>42961</v>
      </c>
      <c r="IG5" s="300">
        <v>42962</v>
      </c>
      <c r="IH5" s="300">
        <v>42963</v>
      </c>
      <c r="II5" s="300">
        <v>42964</v>
      </c>
      <c r="IJ5" s="300">
        <v>42965</v>
      </c>
      <c r="IK5" s="300">
        <v>42966</v>
      </c>
      <c r="IL5" s="300">
        <v>42967</v>
      </c>
      <c r="IM5" s="300">
        <v>42968</v>
      </c>
      <c r="IN5" s="300">
        <v>42969</v>
      </c>
      <c r="IO5" s="300">
        <v>42970</v>
      </c>
      <c r="IP5" s="300">
        <v>42971</v>
      </c>
      <c r="IQ5" s="300">
        <v>42972</v>
      </c>
      <c r="IR5" s="300">
        <v>42973</v>
      </c>
      <c r="IS5" s="300">
        <v>42974</v>
      </c>
      <c r="IT5" s="300">
        <v>42975</v>
      </c>
      <c r="IU5" s="300">
        <v>42976</v>
      </c>
      <c r="IV5" s="300">
        <v>42977</v>
      </c>
      <c r="IW5" s="300">
        <v>42978</v>
      </c>
      <c r="IX5" s="300">
        <v>42979</v>
      </c>
      <c r="IY5" s="300">
        <v>42980</v>
      </c>
      <c r="IZ5" s="300">
        <v>42981</v>
      </c>
      <c r="JA5" s="300">
        <v>42982</v>
      </c>
      <c r="JB5" s="300">
        <v>42983</v>
      </c>
      <c r="JC5" s="300">
        <v>42984</v>
      </c>
      <c r="JD5" s="300">
        <v>42985</v>
      </c>
      <c r="JE5" s="300">
        <v>42986</v>
      </c>
      <c r="JF5" s="300">
        <v>42987</v>
      </c>
      <c r="JG5" s="300">
        <v>42988</v>
      </c>
      <c r="JH5" s="300">
        <v>42989</v>
      </c>
      <c r="JI5" s="300">
        <v>42990</v>
      </c>
      <c r="JJ5" s="300">
        <v>42991</v>
      </c>
      <c r="JK5" s="300">
        <v>42992</v>
      </c>
      <c r="JL5" s="300">
        <v>42993</v>
      </c>
      <c r="JM5" s="300">
        <v>42994</v>
      </c>
      <c r="JN5" s="300">
        <v>42995</v>
      </c>
      <c r="JO5" s="300">
        <v>42996</v>
      </c>
      <c r="JP5" s="300">
        <v>42997</v>
      </c>
      <c r="JQ5" s="300">
        <v>42998</v>
      </c>
      <c r="JR5" s="300">
        <v>42999</v>
      </c>
      <c r="JS5" s="300">
        <v>43000</v>
      </c>
      <c r="JT5" s="300">
        <v>43001</v>
      </c>
      <c r="JU5" s="300">
        <v>43002</v>
      </c>
      <c r="JV5" s="300">
        <v>43003</v>
      </c>
      <c r="JW5" s="300">
        <v>43004</v>
      </c>
      <c r="JX5" s="300">
        <v>43005</v>
      </c>
      <c r="JY5" s="300">
        <v>43006</v>
      </c>
      <c r="JZ5" s="300">
        <v>43007</v>
      </c>
      <c r="KA5" s="300">
        <v>43008</v>
      </c>
      <c r="KB5" s="300">
        <v>43009</v>
      </c>
      <c r="KC5" s="300">
        <v>43010</v>
      </c>
      <c r="KD5" s="300">
        <v>43011</v>
      </c>
      <c r="KE5" s="300">
        <v>43012</v>
      </c>
      <c r="KF5" s="300">
        <v>43013</v>
      </c>
      <c r="KG5" s="300">
        <v>43014</v>
      </c>
      <c r="KH5" s="300">
        <v>43015</v>
      </c>
      <c r="KI5" s="300">
        <v>43016</v>
      </c>
      <c r="KJ5" s="300">
        <v>43017</v>
      </c>
      <c r="KK5" s="300">
        <v>43018</v>
      </c>
      <c r="KL5" s="300">
        <v>43019</v>
      </c>
      <c r="KM5" s="300">
        <v>43020</v>
      </c>
      <c r="KN5" s="300">
        <v>43021</v>
      </c>
      <c r="KO5" s="300">
        <v>43022</v>
      </c>
      <c r="KP5" s="300">
        <v>43023</v>
      </c>
      <c r="KQ5" s="300">
        <v>43024</v>
      </c>
      <c r="KR5" s="300">
        <v>43025</v>
      </c>
      <c r="KS5" s="300">
        <v>43026</v>
      </c>
      <c r="KT5" s="300">
        <v>43027</v>
      </c>
      <c r="KU5" s="300">
        <v>43028</v>
      </c>
      <c r="KV5" s="300">
        <v>43029</v>
      </c>
      <c r="KW5" s="300">
        <v>43030</v>
      </c>
      <c r="KX5" s="300">
        <v>43031</v>
      </c>
      <c r="KY5" s="300">
        <v>43032</v>
      </c>
      <c r="KZ5" s="300">
        <v>43033</v>
      </c>
      <c r="LA5" s="300">
        <v>43034</v>
      </c>
      <c r="LB5" s="300">
        <v>43035</v>
      </c>
      <c r="LC5" s="300">
        <v>43036</v>
      </c>
      <c r="LD5" s="300">
        <v>43037</v>
      </c>
      <c r="LE5" s="300">
        <v>43038</v>
      </c>
      <c r="LF5" s="300">
        <v>43039</v>
      </c>
      <c r="LG5" s="300">
        <v>43040</v>
      </c>
      <c r="LH5" s="300">
        <v>43041</v>
      </c>
      <c r="LI5" s="300">
        <v>43042</v>
      </c>
      <c r="LJ5" s="300">
        <v>43043</v>
      </c>
      <c r="LK5" s="300">
        <v>43044</v>
      </c>
      <c r="LL5" s="300">
        <v>43045</v>
      </c>
      <c r="LM5" s="300">
        <v>43046</v>
      </c>
      <c r="LN5" s="300">
        <v>43047</v>
      </c>
      <c r="LO5" s="300">
        <v>43048</v>
      </c>
      <c r="LP5" s="300">
        <v>43049</v>
      </c>
      <c r="LQ5" s="300">
        <v>43050</v>
      </c>
      <c r="LR5" s="300">
        <v>43051</v>
      </c>
      <c r="LS5" s="300">
        <v>43052</v>
      </c>
      <c r="LT5" s="300">
        <v>43053</v>
      </c>
      <c r="LU5" s="300">
        <v>43054</v>
      </c>
      <c r="LV5" s="300">
        <v>43055</v>
      </c>
      <c r="LW5" s="300">
        <v>43056</v>
      </c>
      <c r="LX5" s="300">
        <v>43057</v>
      </c>
      <c r="LY5" s="300">
        <v>43058</v>
      </c>
      <c r="LZ5" s="300">
        <v>43059</v>
      </c>
      <c r="MA5" s="300">
        <v>43060</v>
      </c>
      <c r="MB5" s="300">
        <v>43061</v>
      </c>
      <c r="MC5" s="300">
        <v>43062</v>
      </c>
      <c r="MD5" s="300">
        <v>43063</v>
      </c>
      <c r="ME5" s="300">
        <v>43064</v>
      </c>
      <c r="MF5" s="300">
        <v>43065</v>
      </c>
      <c r="MG5" s="300">
        <v>43066</v>
      </c>
      <c r="MH5" s="300">
        <v>43067</v>
      </c>
      <c r="MI5" s="300">
        <v>43068</v>
      </c>
      <c r="MJ5" s="300">
        <v>43069</v>
      </c>
      <c r="MK5" s="300">
        <v>43070</v>
      </c>
      <c r="ML5" s="300">
        <v>43071</v>
      </c>
      <c r="MM5" s="300">
        <v>43072</v>
      </c>
      <c r="MN5" s="300">
        <v>43073</v>
      </c>
      <c r="MO5" s="300">
        <v>43074</v>
      </c>
      <c r="MP5" s="300">
        <v>43075</v>
      </c>
      <c r="MQ5" s="300">
        <v>43076</v>
      </c>
      <c r="MR5" s="300">
        <v>43077</v>
      </c>
      <c r="MS5" s="300">
        <v>43078</v>
      </c>
      <c r="MT5" s="300">
        <v>43079</v>
      </c>
      <c r="MU5" s="300">
        <v>43080</v>
      </c>
      <c r="MV5" s="300">
        <v>43081</v>
      </c>
      <c r="MW5" s="300">
        <v>43082</v>
      </c>
      <c r="MX5" s="300">
        <v>43083</v>
      </c>
      <c r="MY5" s="300">
        <v>43084</v>
      </c>
      <c r="MZ5" s="300">
        <v>43085</v>
      </c>
      <c r="NA5" s="300">
        <v>43086</v>
      </c>
      <c r="NB5" s="300">
        <v>43087</v>
      </c>
      <c r="NC5" s="300">
        <v>43088</v>
      </c>
      <c r="ND5" s="300">
        <v>43089</v>
      </c>
      <c r="NE5" s="300">
        <v>43090</v>
      </c>
      <c r="NF5" s="300">
        <v>43091</v>
      </c>
      <c r="NG5" s="300">
        <v>43092</v>
      </c>
      <c r="NH5" s="300">
        <v>43093</v>
      </c>
      <c r="NI5" s="300">
        <v>43094</v>
      </c>
      <c r="NJ5" s="300">
        <v>43095</v>
      </c>
      <c r="NK5" s="300">
        <v>43096</v>
      </c>
      <c r="NL5" s="300">
        <v>43097</v>
      </c>
      <c r="NM5" s="300">
        <v>43098</v>
      </c>
      <c r="NN5" s="300">
        <v>43099</v>
      </c>
      <c r="NO5" s="300">
        <v>43100</v>
      </c>
      <c r="NP5" s="300">
        <v>43101</v>
      </c>
      <c r="NQ5" s="300">
        <v>43102</v>
      </c>
      <c r="NR5" s="300">
        <v>43103</v>
      </c>
      <c r="NS5" s="300">
        <v>43104</v>
      </c>
      <c r="NT5" s="300">
        <v>43105</v>
      </c>
      <c r="NU5" s="300">
        <v>43106</v>
      </c>
      <c r="NV5" s="300">
        <v>43107</v>
      </c>
      <c r="NW5" s="300">
        <v>43108</v>
      </c>
      <c r="NX5" s="300">
        <v>43109</v>
      </c>
      <c r="NY5" s="300">
        <v>43110</v>
      </c>
      <c r="NZ5" s="300">
        <v>43111</v>
      </c>
      <c r="OA5" s="300">
        <v>43112</v>
      </c>
      <c r="OB5" s="300">
        <v>43113</v>
      </c>
      <c r="OC5" s="300">
        <v>43114</v>
      </c>
      <c r="OD5" s="300">
        <v>43115</v>
      </c>
      <c r="OE5" s="300">
        <v>43116</v>
      </c>
      <c r="OF5" s="300">
        <v>43117</v>
      </c>
      <c r="OG5" s="300">
        <v>43118</v>
      </c>
      <c r="OH5" s="300">
        <v>43119</v>
      </c>
      <c r="OI5" s="300">
        <v>43120</v>
      </c>
      <c r="OJ5" s="300">
        <v>43121</v>
      </c>
      <c r="OK5" s="300">
        <v>43122</v>
      </c>
      <c r="OL5" s="300">
        <v>43123</v>
      </c>
      <c r="OM5" s="300">
        <v>43124</v>
      </c>
      <c r="ON5" s="300">
        <v>43125</v>
      </c>
      <c r="OO5" s="300">
        <v>43126</v>
      </c>
      <c r="OP5" s="300">
        <v>43127</v>
      </c>
      <c r="OQ5" s="300">
        <v>43128</v>
      </c>
      <c r="OR5" s="300">
        <v>43129</v>
      </c>
      <c r="OS5" s="300">
        <v>43130</v>
      </c>
      <c r="OT5" s="300">
        <v>43131</v>
      </c>
      <c r="OU5" s="300">
        <v>43132</v>
      </c>
      <c r="OV5" s="300">
        <v>43133</v>
      </c>
      <c r="OW5" s="300">
        <v>43134</v>
      </c>
      <c r="OX5" s="301">
        <v>43135</v>
      </c>
    </row>
    <row r="6" spans="1:414" x14ac:dyDescent="0.25">
      <c r="A6" s="225" t="str">
        <f>Accueil!A6</f>
        <v>oui</v>
      </c>
      <c r="B6" s="134"/>
      <c r="C6" s="62" t="str">
        <f>Accueil!C6</f>
        <v>Dupont Michel</v>
      </c>
      <c r="D6" s="74">
        <f>Accueil!E6</f>
        <v>28</v>
      </c>
      <c r="E6" s="75">
        <f>Accueil!F6</f>
        <v>16</v>
      </c>
      <c r="F6" s="76">
        <f>Accueil!G6</f>
        <v>14</v>
      </c>
      <c r="G6" s="68">
        <f>IF(Accueil!H6="",50000,Accueil!H6)</f>
        <v>50000</v>
      </c>
      <c r="H6" s="61" t="str">
        <f>IF(Accueil!I6="","",Accueil!I6)</f>
        <v/>
      </c>
      <c r="I6" s="323" t="s">
        <v>40</v>
      </c>
      <c r="J6" s="328" t="s">
        <v>40</v>
      </c>
      <c r="K6" s="293"/>
      <c r="L6" s="294"/>
      <c r="M6" s="294"/>
      <c r="N6" s="295" t="s">
        <v>2</v>
      </c>
      <c r="O6" s="296" t="s">
        <v>2</v>
      </c>
      <c r="P6" s="323" t="s">
        <v>40</v>
      </c>
      <c r="Q6" s="294"/>
      <c r="R6" s="294"/>
      <c r="S6" s="294"/>
      <c r="T6" s="293"/>
      <c r="U6" s="295" t="s">
        <v>2</v>
      </c>
      <c r="V6" s="296" t="s">
        <v>2</v>
      </c>
      <c r="W6" s="292"/>
      <c r="X6" s="294"/>
      <c r="Y6" s="294"/>
      <c r="Z6" s="294"/>
      <c r="AA6" s="294"/>
      <c r="AB6" s="295" t="s">
        <v>2</v>
      </c>
      <c r="AC6" s="296" t="s">
        <v>2</v>
      </c>
      <c r="AD6" s="297"/>
      <c r="AE6" s="294"/>
      <c r="AF6" s="294"/>
      <c r="AG6" s="293"/>
      <c r="AH6" s="293"/>
      <c r="AI6" s="295" t="s">
        <v>2</v>
      </c>
      <c r="AJ6" s="296" t="s">
        <v>2</v>
      </c>
      <c r="AK6" s="297"/>
      <c r="AL6" s="293"/>
      <c r="AM6" s="293"/>
      <c r="AN6" s="293"/>
      <c r="AO6" s="293"/>
      <c r="AP6" s="295" t="s">
        <v>2</v>
      </c>
      <c r="AQ6" s="296" t="s">
        <v>2</v>
      </c>
      <c r="AR6" s="297"/>
      <c r="AS6" s="293"/>
      <c r="AT6" s="293"/>
      <c r="AU6" s="293"/>
      <c r="AV6" s="293"/>
      <c r="AW6" s="295" t="s">
        <v>2</v>
      </c>
      <c r="AX6" s="296" t="s">
        <v>2</v>
      </c>
      <c r="AY6" s="297"/>
      <c r="AZ6" s="293"/>
      <c r="BA6" s="293"/>
      <c r="BB6" s="293"/>
      <c r="BC6" s="293"/>
      <c r="BD6" s="295" t="s">
        <v>2</v>
      </c>
      <c r="BE6" s="296" t="s">
        <v>2</v>
      </c>
      <c r="BF6" s="297"/>
      <c r="BG6" s="293"/>
      <c r="BH6" s="293"/>
      <c r="BI6" s="293"/>
      <c r="BJ6" s="293"/>
      <c r="BK6" s="295" t="s">
        <v>2</v>
      </c>
      <c r="BL6" s="296" t="s">
        <v>2</v>
      </c>
      <c r="BM6" s="297"/>
      <c r="BN6" s="293"/>
      <c r="BO6" s="293"/>
      <c r="BP6" s="293"/>
      <c r="BQ6" s="293"/>
      <c r="BR6" s="295" t="s">
        <v>2</v>
      </c>
      <c r="BS6" s="296" t="s">
        <v>2</v>
      </c>
      <c r="BT6" s="297"/>
      <c r="BU6" s="293"/>
      <c r="BV6" s="293"/>
      <c r="BW6" s="293"/>
      <c r="BX6" s="293"/>
      <c r="BY6" s="295" t="s">
        <v>2</v>
      </c>
      <c r="BZ6" s="296" t="s">
        <v>2</v>
      </c>
      <c r="CA6" s="297"/>
      <c r="CB6" s="293"/>
      <c r="CC6" s="293"/>
      <c r="CD6" s="293"/>
      <c r="CE6" s="293"/>
      <c r="CF6" s="295" t="s">
        <v>2</v>
      </c>
      <c r="CG6" s="296" t="s">
        <v>2</v>
      </c>
      <c r="CH6" s="297"/>
      <c r="CI6" s="293"/>
      <c r="CJ6" s="293"/>
      <c r="CK6" s="293"/>
      <c r="CL6" s="293"/>
      <c r="CM6" s="295" t="s">
        <v>2</v>
      </c>
      <c r="CN6" s="296" t="s">
        <v>2</v>
      </c>
      <c r="CO6" s="297"/>
      <c r="CP6" s="293"/>
      <c r="CQ6" s="293"/>
      <c r="CR6" s="293"/>
      <c r="CS6" s="293"/>
      <c r="CT6" s="295" t="s">
        <v>2</v>
      </c>
      <c r="CU6" s="296" t="s">
        <v>2</v>
      </c>
      <c r="CV6" s="292"/>
      <c r="CW6" s="293"/>
      <c r="CX6" s="293"/>
      <c r="CY6" s="293"/>
      <c r="CZ6" s="328" t="s">
        <v>40</v>
      </c>
      <c r="DA6" s="295" t="s">
        <v>2</v>
      </c>
      <c r="DB6" s="296" t="s">
        <v>2</v>
      </c>
      <c r="DC6" s="323" t="s">
        <v>40</v>
      </c>
      <c r="DD6" s="293"/>
      <c r="DE6" s="293"/>
      <c r="DF6" s="293"/>
      <c r="DG6" s="293"/>
      <c r="DH6" s="295" t="s">
        <v>2</v>
      </c>
      <c r="DI6" s="296" t="s">
        <v>2</v>
      </c>
      <c r="DJ6" s="297"/>
      <c r="DK6" s="293"/>
      <c r="DL6" s="293"/>
      <c r="DM6" s="293"/>
      <c r="DN6" s="294"/>
      <c r="DO6" s="295" t="s">
        <v>2</v>
      </c>
      <c r="DP6" s="296" t="s">
        <v>2</v>
      </c>
      <c r="DQ6" s="294"/>
      <c r="DR6" s="293"/>
      <c r="DS6" s="293"/>
      <c r="DT6" s="293"/>
      <c r="DU6" s="293"/>
      <c r="DV6" s="295" t="s">
        <v>2</v>
      </c>
      <c r="DW6" s="296" t="s">
        <v>2</v>
      </c>
      <c r="DX6" s="297"/>
      <c r="DY6" s="293"/>
      <c r="DZ6" s="293"/>
      <c r="EA6" s="293"/>
      <c r="EB6" s="293"/>
      <c r="EC6" s="295" t="s">
        <v>2</v>
      </c>
      <c r="ED6" s="296" t="s">
        <v>2</v>
      </c>
      <c r="EE6" s="294"/>
      <c r="EF6" s="328" t="s">
        <v>40</v>
      </c>
      <c r="EG6" s="293"/>
      <c r="EH6" s="293"/>
      <c r="EI6" s="293"/>
      <c r="EJ6" s="295" t="s">
        <v>2</v>
      </c>
      <c r="EK6" s="296" t="s">
        <v>2</v>
      </c>
      <c r="EL6" s="294"/>
      <c r="EM6" s="328" t="s">
        <v>40</v>
      </c>
      <c r="EN6" s="293"/>
      <c r="EO6" s="328" t="s">
        <v>40</v>
      </c>
      <c r="EP6" s="293"/>
      <c r="EQ6" s="295" t="s">
        <v>2</v>
      </c>
      <c r="ER6" s="296" t="s">
        <v>2</v>
      </c>
      <c r="ES6" s="294"/>
      <c r="ET6" s="293"/>
      <c r="EU6" s="293"/>
      <c r="EV6" s="293"/>
      <c r="EW6" s="293"/>
      <c r="EX6" s="295" t="s">
        <v>2</v>
      </c>
      <c r="EY6" s="296" t="s">
        <v>2</v>
      </c>
      <c r="EZ6" s="323" t="s">
        <v>40</v>
      </c>
      <c r="FA6" s="293"/>
      <c r="FB6" s="293"/>
      <c r="FC6" s="294"/>
      <c r="FD6" s="293"/>
      <c r="FE6" s="295" t="s">
        <v>2</v>
      </c>
      <c r="FF6" s="296" t="s">
        <v>2</v>
      </c>
      <c r="FG6" s="297"/>
      <c r="FH6" s="293"/>
      <c r="FI6" s="293"/>
      <c r="FJ6" s="293"/>
      <c r="FK6" s="293"/>
      <c r="FL6" s="295" t="s">
        <v>2</v>
      </c>
      <c r="FM6" s="296" t="s">
        <v>2</v>
      </c>
      <c r="FN6" s="294"/>
      <c r="FO6" s="293"/>
      <c r="FP6" s="293"/>
      <c r="FQ6" s="293"/>
      <c r="FR6" s="293"/>
      <c r="FS6" s="295" t="s">
        <v>2</v>
      </c>
      <c r="FT6" s="296" t="s">
        <v>2</v>
      </c>
      <c r="FU6" s="297"/>
      <c r="FV6" s="293"/>
      <c r="FW6" s="293"/>
      <c r="FX6" s="293"/>
      <c r="FY6" s="293"/>
      <c r="FZ6" s="295" t="s">
        <v>2</v>
      </c>
      <c r="GA6" s="296" t="s">
        <v>2</v>
      </c>
      <c r="GB6" s="297"/>
      <c r="GC6" s="293"/>
      <c r="GD6" s="293"/>
      <c r="GE6" s="293"/>
      <c r="GF6" s="293"/>
      <c r="GG6" s="295" t="s">
        <v>2</v>
      </c>
      <c r="GH6" s="296" t="s">
        <v>2</v>
      </c>
      <c r="GI6" s="297"/>
      <c r="GJ6" s="293"/>
      <c r="GK6" s="293"/>
      <c r="GL6" s="293"/>
      <c r="GM6" s="293"/>
      <c r="GN6" s="295" t="s">
        <v>2</v>
      </c>
      <c r="GO6" s="296" t="s">
        <v>2</v>
      </c>
      <c r="GP6" s="297"/>
      <c r="GQ6" s="293"/>
      <c r="GR6" s="293"/>
      <c r="GS6" s="293"/>
      <c r="GT6" s="293"/>
      <c r="GU6" s="295" t="s">
        <v>2</v>
      </c>
      <c r="GV6" s="296" t="s">
        <v>2</v>
      </c>
      <c r="GW6" s="297"/>
      <c r="GX6" s="293"/>
      <c r="GY6" s="298"/>
      <c r="GZ6" s="293"/>
      <c r="HA6" s="294"/>
      <c r="HB6" s="328" t="s">
        <v>40</v>
      </c>
      <c r="HC6" s="296" t="s">
        <v>2</v>
      </c>
      <c r="HD6" s="297"/>
      <c r="HE6" s="293"/>
      <c r="HF6" s="293"/>
      <c r="HG6" s="293"/>
      <c r="HH6" s="293"/>
      <c r="HI6" s="295" t="s">
        <v>2</v>
      </c>
      <c r="HJ6" s="296" t="s">
        <v>2</v>
      </c>
      <c r="HK6" s="297"/>
      <c r="HL6" s="293"/>
      <c r="HM6" s="293"/>
      <c r="HN6" s="293"/>
      <c r="HO6" s="293"/>
      <c r="HP6" s="295" t="s">
        <v>2</v>
      </c>
      <c r="HQ6" s="296" t="s">
        <v>2</v>
      </c>
      <c r="HR6" s="297"/>
      <c r="HS6" s="293"/>
      <c r="HT6" s="293"/>
      <c r="HU6" s="293"/>
      <c r="HV6" s="293"/>
      <c r="HW6" s="295" t="s">
        <v>2</v>
      </c>
      <c r="HX6" s="296" t="s">
        <v>2</v>
      </c>
      <c r="HY6" s="297"/>
      <c r="HZ6" s="293"/>
      <c r="IA6" s="293"/>
      <c r="IB6" s="293"/>
      <c r="IC6" s="293"/>
      <c r="ID6" s="295" t="s">
        <v>2</v>
      </c>
      <c r="IE6" s="296" t="s">
        <v>2</v>
      </c>
      <c r="IF6" s="293"/>
      <c r="IG6" s="294"/>
      <c r="IH6" s="328" t="s">
        <v>40</v>
      </c>
      <c r="II6" s="293"/>
      <c r="IJ6" s="293"/>
      <c r="IK6" s="295" t="s">
        <v>2</v>
      </c>
      <c r="IL6" s="296" t="s">
        <v>2</v>
      </c>
      <c r="IM6" s="297"/>
      <c r="IN6" s="293"/>
      <c r="IO6" s="293"/>
      <c r="IP6" s="293"/>
      <c r="IQ6" s="293"/>
      <c r="IR6" s="295" t="s">
        <v>2</v>
      </c>
      <c r="IS6" s="296" t="s">
        <v>2</v>
      </c>
      <c r="IT6" s="297"/>
      <c r="IU6" s="293"/>
      <c r="IV6" s="293"/>
      <c r="IW6" s="293"/>
      <c r="IX6" s="293"/>
      <c r="IY6" s="295" t="s">
        <v>2</v>
      </c>
      <c r="IZ6" s="296" t="s">
        <v>2</v>
      </c>
      <c r="JA6" s="297"/>
      <c r="JB6" s="293"/>
      <c r="JC6" s="293"/>
      <c r="JD6" s="293"/>
      <c r="JE6" s="293"/>
      <c r="JF6" s="295" t="s">
        <v>2</v>
      </c>
      <c r="JG6" s="296" t="s">
        <v>2</v>
      </c>
      <c r="JH6" s="297"/>
      <c r="JI6" s="293"/>
      <c r="JJ6" s="293"/>
      <c r="JK6" s="293"/>
      <c r="JL6" s="293"/>
      <c r="JM6" s="295" t="s">
        <v>2</v>
      </c>
      <c r="JN6" s="296" t="s">
        <v>2</v>
      </c>
      <c r="JO6" s="297"/>
      <c r="JP6" s="293"/>
      <c r="JQ6" s="293"/>
      <c r="JR6" s="293"/>
      <c r="JS6" s="293"/>
      <c r="JT6" s="295" t="s">
        <v>2</v>
      </c>
      <c r="JU6" s="296" t="s">
        <v>2</v>
      </c>
      <c r="JV6" s="297"/>
      <c r="JW6" s="293"/>
      <c r="JX6" s="293"/>
      <c r="JY6" s="293"/>
      <c r="JZ6" s="293"/>
      <c r="KA6" s="295" t="s">
        <v>2</v>
      </c>
      <c r="KB6" s="296" t="s">
        <v>2</v>
      </c>
      <c r="KC6" s="292"/>
      <c r="KD6" s="294"/>
      <c r="KE6" s="293"/>
      <c r="KF6" s="293"/>
      <c r="KG6" s="293"/>
      <c r="KH6" s="295" t="s">
        <v>2</v>
      </c>
      <c r="KI6" s="296" t="s">
        <v>2</v>
      </c>
      <c r="KJ6" s="297"/>
      <c r="KK6" s="293"/>
      <c r="KL6" s="293"/>
      <c r="KM6" s="293"/>
      <c r="KN6" s="293"/>
      <c r="KO6" s="295" t="s">
        <v>2</v>
      </c>
      <c r="KP6" s="296" t="s">
        <v>2</v>
      </c>
      <c r="KQ6" s="297"/>
      <c r="KR6" s="293"/>
      <c r="KS6" s="293"/>
      <c r="KT6" s="293"/>
      <c r="KU6" s="293"/>
      <c r="KV6" s="295" t="s">
        <v>2</v>
      </c>
      <c r="KW6" s="296" t="s">
        <v>2</v>
      </c>
      <c r="KX6" s="297"/>
      <c r="KY6" s="293"/>
      <c r="KZ6" s="293"/>
      <c r="LA6" s="293"/>
      <c r="LB6" s="293"/>
      <c r="LC6" s="295" t="s">
        <v>2</v>
      </c>
      <c r="LD6" s="296" t="s">
        <v>2</v>
      </c>
      <c r="LE6" s="297"/>
      <c r="LF6" s="293"/>
      <c r="LG6" s="294"/>
      <c r="LH6" s="328" t="s">
        <v>40</v>
      </c>
      <c r="LI6" s="293"/>
      <c r="LJ6" s="295" t="s">
        <v>2</v>
      </c>
      <c r="LK6" s="296" t="s">
        <v>2</v>
      </c>
      <c r="LL6" s="297"/>
      <c r="LM6" s="293"/>
      <c r="LN6" s="293"/>
      <c r="LO6" s="293"/>
      <c r="LP6" s="293"/>
      <c r="LQ6" s="295" t="s">
        <v>2</v>
      </c>
      <c r="LR6" s="334" t="s">
        <v>40</v>
      </c>
      <c r="LS6" s="297"/>
      <c r="LT6" s="293"/>
      <c r="LU6" s="293"/>
      <c r="LV6" s="293"/>
      <c r="LW6" s="293"/>
      <c r="LX6" s="295" t="s">
        <v>2</v>
      </c>
      <c r="LY6" s="296" t="s">
        <v>2</v>
      </c>
      <c r="LZ6" s="297"/>
      <c r="MA6" s="293"/>
      <c r="MB6" s="293"/>
      <c r="MC6" s="293"/>
      <c r="MD6" s="293"/>
      <c r="ME6" s="295" t="s">
        <v>2</v>
      </c>
      <c r="MF6" s="296" t="s">
        <v>2</v>
      </c>
      <c r="MG6" s="297"/>
      <c r="MH6" s="293"/>
      <c r="MI6" s="293"/>
      <c r="MJ6" s="293"/>
      <c r="MK6" s="293"/>
      <c r="ML6" s="295" t="s">
        <v>2</v>
      </c>
      <c r="MM6" s="296" t="s">
        <v>2</v>
      </c>
      <c r="MN6" s="297"/>
      <c r="MO6" s="293"/>
      <c r="MP6" s="293"/>
      <c r="MQ6" s="293"/>
      <c r="MR6" s="293"/>
      <c r="MS6" s="295" t="s">
        <v>2</v>
      </c>
      <c r="MT6" s="296" t="s">
        <v>2</v>
      </c>
      <c r="MU6" s="297"/>
      <c r="MV6" s="293"/>
      <c r="MW6" s="293"/>
      <c r="MX6" s="293"/>
      <c r="MY6" s="293"/>
      <c r="MZ6" s="295" t="s">
        <v>2</v>
      </c>
      <c r="NA6" s="296" t="s">
        <v>2</v>
      </c>
      <c r="NB6" s="297"/>
      <c r="NC6" s="293"/>
      <c r="ND6" s="293"/>
      <c r="NE6" s="293"/>
      <c r="NF6" s="293"/>
      <c r="NG6" s="295" t="s">
        <v>2</v>
      </c>
      <c r="NH6" s="296" t="s">
        <v>2</v>
      </c>
      <c r="NI6" s="294"/>
      <c r="NJ6" s="328" t="s">
        <v>40</v>
      </c>
      <c r="NK6" s="328" t="s">
        <v>40</v>
      </c>
      <c r="NL6" s="293"/>
      <c r="NM6" s="293"/>
      <c r="NN6" s="295" t="s">
        <v>2</v>
      </c>
      <c r="NO6" s="296" t="s">
        <v>2</v>
      </c>
      <c r="NP6" s="294"/>
      <c r="NQ6" s="328" t="s">
        <v>40</v>
      </c>
      <c r="NR6" s="293"/>
      <c r="NS6" s="293"/>
      <c r="NT6" s="293"/>
      <c r="NU6" s="295" t="s">
        <v>2</v>
      </c>
      <c r="NV6" s="296" t="s">
        <v>2</v>
      </c>
      <c r="NW6" s="297"/>
      <c r="NX6" s="293"/>
      <c r="NY6" s="293"/>
      <c r="NZ6" s="293"/>
      <c r="OA6" s="293"/>
      <c r="OB6" s="295" t="s">
        <v>2</v>
      </c>
      <c r="OC6" s="296" t="s">
        <v>2</v>
      </c>
      <c r="OD6" s="297"/>
      <c r="OE6" s="293"/>
      <c r="OF6" s="293"/>
      <c r="OG6" s="293"/>
      <c r="OH6" s="293"/>
      <c r="OI6" s="295" t="s">
        <v>2</v>
      </c>
      <c r="OJ6" s="296" t="s">
        <v>2</v>
      </c>
      <c r="OK6" s="297"/>
      <c r="OL6" s="293"/>
      <c r="OM6" s="293"/>
      <c r="ON6" s="293"/>
      <c r="OO6" s="293"/>
      <c r="OP6" s="295" t="s">
        <v>2</v>
      </c>
      <c r="OQ6" s="296" t="s">
        <v>2</v>
      </c>
      <c r="OR6" s="297"/>
      <c r="OS6" s="293"/>
      <c r="OT6" s="293"/>
      <c r="OU6" s="293"/>
      <c r="OV6" s="293"/>
      <c r="OW6" s="295" t="s">
        <v>2</v>
      </c>
      <c r="OX6" s="296" t="s">
        <v>2</v>
      </c>
    </row>
    <row r="7" spans="1:414" x14ac:dyDescent="0.25">
      <c r="A7" s="226" t="str">
        <f>Accueil!A7</f>
        <v>oui</v>
      </c>
      <c r="B7" s="134"/>
      <c r="C7" s="63" t="str">
        <f>Accueil!C7</f>
        <v>Durand André</v>
      </c>
      <c r="D7" s="77">
        <f>Accueil!E7</f>
        <v>28</v>
      </c>
      <c r="E7" s="78">
        <f>Accueil!F7</f>
        <v>12</v>
      </c>
      <c r="F7" s="79">
        <f>Accueil!G7</f>
        <v>8</v>
      </c>
      <c r="G7" s="68">
        <f>IF(Accueil!H7="",50000,Accueil!H7)</f>
        <v>50000</v>
      </c>
      <c r="H7" s="61" t="str">
        <f>IF(Accueil!I7="","",Accueil!I7)</f>
        <v/>
      </c>
      <c r="I7" s="324" t="s">
        <v>40</v>
      </c>
      <c r="J7" s="327" t="s">
        <v>40</v>
      </c>
      <c r="K7" s="200"/>
      <c r="L7" s="200"/>
      <c r="M7" s="203"/>
      <c r="N7" s="201" t="s">
        <v>2</v>
      </c>
      <c r="O7" s="202" t="s">
        <v>2</v>
      </c>
      <c r="P7" s="324" t="s">
        <v>40</v>
      </c>
      <c r="Q7" s="203"/>
      <c r="R7" s="203"/>
      <c r="S7" s="203"/>
      <c r="T7" s="200"/>
      <c r="U7" s="201" t="s">
        <v>2</v>
      </c>
      <c r="V7" s="202" t="s">
        <v>2</v>
      </c>
      <c r="W7" s="204"/>
      <c r="X7" s="203"/>
      <c r="Y7" s="203"/>
      <c r="Z7" s="203"/>
      <c r="AA7" s="200"/>
      <c r="AB7" s="201" t="s">
        <v>2</v>
      </c>
      <c r="AC7" s="202" t="s">
        <v>2</v>
      </c>
      <c r="AD7" s="204"/>
      <c r="AE7" s="203"/>
      <c r="AF7" s="203"/>
      <c r="AG7" s="203"/>
      <c r="AH7" s="203"/>
      <c r="AI7" s="201" t="s">
        <v>2</v>
      </c>
      <c r="AJ7" s="202" t="s">
        <v>2</v>
      </c>
      <c r="AK7" s="204"/>
      <c r="AL7" s="203"/>
      <c r="AM7" s="203"/>
      <c r="AN7" s="203"/>
      <c r="AO7" s="203"/>
      <c r="AP7" s="201" t="s">
        <v>2</v>
      </c>
      <c r="AQ7" s="202" t="s">
        <v>2</v>
      </c>
      <c r="AR7" s="199"/>
      <c r="AS7" s="203"/>
      <c r="AT7" s="203"/>
      <c r="AU7" s="203"/>
      <c r="AV7" s="203"/>
      <c r="AW7" s="201" t="s">
        <v>2</v>
      </c>
      <c r="AX7" s="202" t="s">
        <v>2</v>
      </c>
      <c r="AY7" s="199"/>
      <c r="AZ7" s="200"/>
      <c r="BA7" s="200"/>
      <c r="BB7" s="200"/>
      <c r="BC7" s="200"/>
      <c r="BD7" s="201" t="s">
        <v>2</v>
      </c>
      <c r="BE7" s="202" t="s">
        <v>2</v>
      </c>
      <c r="BF7" s="199"/>
      <c r="BG7" s="203"/>
      <c r="BH7" s="200"/>
      <c r="BI7" s="200"/>
      <c r="BJ7" s="200"/>
      <c r="BK7" s="201" t="s">
        <v>2</v>
      </c>
      <c r="BL7" s="202" t="s">
        <v>2</v>
      </c>
      <c r="BM7" s="199"/>
      <c r="BN7" s="200"/>
      <c r="BO7" s="200"/>
      <c r="BP7" s="200"/>
      <c r="BQ7" s="200"/>
      <c r="BR7" s="201" t="s">
        <v>2</v>
      </c>
      <c r="BS7" s="202" t="s">
        <v>2</v>
      </c>
      <c r="BT7" s="199"/>
      <c r="BU7" s="200"/>
      <c r="BV7" s="200"/>
      <c r="BW7" s="200"/>
      <c r="BX7" s="200"/>
      <c r="BY7" s="201" t="s">
        <v>2</v>
      </c>
      <c r="BZ7" s="202" t="s">
        <v>2</v>
      </c>
      <c r="CA7" s="199"/>
      <c r="CB7" s="200"/>
      <c r="CC7" s="200"/>
      <c r="CD7" s="200"/>
      <c r="CE7" s="200"/>
      <c r="CF7" s="201" t="s">
        <v>2</v>
      </c>
      <c r="CG7" s="202" t="s">
        <v>2</v>
      </c>
      <c r="CH7" s="199"/>
      <c r="CI7" s="200"/>
      <c r="CJ7" s="200"/>
      <c r="CK7" s="200"/>
      <c r="CL7" s="200"/>
      <c r="CM7" s="201" t="s">
        <v>2</v>
      </c>
      <c r="CN7" s="202" t="s">
        <v>2</v>
      </c>
      <c r="CO7" s="199"/>
      <c r="CP7" s="203"/>
      <c r="CQ7" s="203"/>
      <c r="CR7" s="203"/>
      <c r="CS7" s="200"/>
      <c r="CT7" s="201" t="s">
        <v>2</v>
      </c>
      <c r="CU7" s="202" t="s">
        <v>2</v>
      </c>
      <c r="CV7" s="204"/>
      <c r="CW7" s="200"/>
      <c r="CX7" s="200"/>
      <c r="CY7" s="200"/>
      <c r="CZ7" s="327" t="s">
        <v>40</v>
      </c>
      <c r="DA7" s="201" t="s">
        <v>2</v>
      </c>
      <c r="DB7" s="202" t="s">
        <v>2</v>
      </c>
      <c r="DC7" s="324" t="s">
        <v>40</v>
      </c>
      <c r="DD7" s="200"/>
      <c r="DE7" s="200"/>
      <c r="DF7" s="200"/>
      <c r="DG7" s="200"/>
      <c r="DH7" s="201" t="s">
        <v>2</v>
      </c>
      <c r="DI7" s="202" t="s">
        <v>2</v>
      </c>
      <c r="DJ7" s="199"/>
      <c r="DK7" s="200"/>
      <c r="DL7" s="200"/>
      <c r="DM7" s="200"/>
      <c r="DN7" s="203"/>
      <c r="DO7" s="201" t="s">
        <v>2</v>
      </c>
      <c r="DP7" s="202" t="s">
        <v>2</v>
      </c>
      <c r="DQ7" s="203"/>
      <c r="DR7" s="200"/>
      <c r="DS7" s="200"/>
      <c r="DT7" s="203"/>
      <c r="DU7" s="203"/>
      <c r="DV7" s="201" t="s">
        <v>2</v>
      </c>
      <c r="DW7" s="202" t="s">
        <v>2</v>
      </c>
      <c r="DX7" s="199"/>
      <c r="DY7" s="200"/>
      <c r="DZ7" s="200"/>
      <c r="EA7" s="200"/>
      <c r="EB7" s="200"/>
      <c r="EC7" s="201" t="s">
        <v>2</v>
      </c>
      <c r="ED7" s="202" t="s">
        <v>2</v>
      </c>
      <c r="EE7" s="203"/>
      <c r="EF7" s="327" t="s">
        <v>40</v>
      </c>
      <c r="EG7" s="200"/>
      <c r="EH7" s="200"/>
      <c r="EI7" s="200"/>
      <c r="EJ7" s="201" t="s">
        <v>2</v>
      </c>
      <c r="EK7" s="202" t="s">
        <v>2</v>
      </c>
      <c r="EL7" s="203"/>
      <c r="EM7" s="327" t="s">
        <v>40</v>
      </c>
      <c r="EN7" s="200"/>
      <c r="EO7" s="327" t="s">
        <v>40</v>
      </c>
      <c r="EP7" s="200"/>
      <c r="EQ7" s="201" t="s">
        <v>2</v>
      </c>
      <c r="ER7" s="202" t="s">
        <v>2</v>
      </c>
      <c r="ES7" s="203"/>
      <c r="ET7" s="200"/>
      <c r="EU7" s="200"/>
      <c r="EV7" s="200"/>
      <c r="EW7" s="200"/>
      <c r="EX7" s="201" t="s">
        <v>2</v>
      </c>
      <c r="EY7" s="202" t="s">
        <v>2</v>
      </c>
      <c r="EZ7" s="324" t="s">
        <v>40</v>
      </c>
      <c r="FA7" s="200"/>
      <c r="FB7" s="200"/>
      <c r="FC7" s="203"/>
      <c r="FD7" s="200"/>
      <c r="FE7" s="201" t="s">
        <v>2</v>
      </c>
      <c r="FF7" s="202" t="s">
        <v>2</v>
      </c>
      <c r="FG7" s="199"/>
      <c r="FH7" s="200"/>
      <c r="FI7" s="200"/>
      <c r="FJ7" s="200"/>
      <c r="FK7" s="200"/>
      <c r="FL7" s="201" t="s">
        <v>2</v>
      </c>
      <c r="FM7" s="202" t="s">
        <v>2</v>
      </c>
      <c r="FN7" s="203"/>
      <c r="FO7" s="200"/>
      <c r="FP7" s="200"/>
      <c r="FQ7" s="200"/>
      <c r="FR7" s="200"/>
      <c r="FS7" s="201" t="s">
        <v>2</v>
      </c>
      <c r="FT7" s="202" t="s">
        <v>2</v>
      </c>
      <c r="FU7" s="204"/>
      <c r="FV7" s="200"/>
      <c r="FW7" s="200"/>
      <c r="FX7" s="200"/>
      <c r="FY7" s="200"/>
      <c r="FZ7" s="201" t="s">
        <v>2</v>
      </c>
      <c r="GA7" s="202" t="s">
        <v>2</v>
      </c>
      <c r="GB7" s="199"/>
      <c r="GC7" s="200"/>
      <c r="GD7" s="200"/>
      <c r="GE7" s="200"/>
      <c r="GF7" s="200"/>
      <c r="GG7" s="201" t="s">
        <v>2</v>
      </c>
      <c r="GH7" s="202" t="s">
        <v>2</v>
      </c>
      <c r="GI7" s="199"/>
      <c r="GJ7" s="200"/>
      <c r="GK7" s="200"/>
      <c r="GL7" s="200"/>
      <c r="GM7" s="200"/>
      <c r="GN7" s="201" t="s">
        <v>2</v>
      </c>
      <c r="GO7" s="202" t="s">
        <v>2</v>
      </c>
      <c r="GP7" s="199"/>
      <c r="GQ7" s="200"/>
      <c r="GR7" s="200"/>
      <c r="GS7" s="203"/>
      <c r="GT7" s="203"/>
      <c r="GU7" s="201" t="s">
        <v>2</v>
      </c>
      <c r="GV7" s="202" t="s">
        <v>2</v>
      </c>
      <c r="GW7" s="199"/>
      <c r="GX7" s="200"/>
      <c r="GY7" s="268"/>
      <c r="GZ7" s="200"/>
      <c r="HA7" s="203"/>
      <c r="HB7" s="327" t="s">
        <v>40</v>
      </c>
      <c r="HC7" s="202" t="s">
        <v>2</v>
      </c>
      <c r="HD7" s="199"/>
      <c r="HE7" s="200"/>
      <c r="HF7" s="200"/>
      <c r="HG7" s="200"/>
      <c r="HH7" s="200"/>
      <c r="HI7" s="201" t="s">
        <v>2</v>
      </c>
      <c r="HJ7" s="202" t="s">
        <v>2</v>
      </c>
      <c r="HK7" s="199"/>
      <c r="HL7" s="200"/>
      <c r="HM7" s="200"/>
      <c r="HN7" s="200"/>
      <c r="HO7" s="200"/>
      <c r="HP7" s="201" t="s">
        <v>2</v>
      </c>
      <c r="HQ7" s="202" t="s">
        <v>2</v>
      </c>
      <c r="HR7" s="199"/>
      <c r="HS7" s="200"/>
      <c r="HT7" s="203"/>
      <c r="HU7" s="203"/>
      <c r="HV7" s="200"/>
      <c r="HW7" s="201" t="s">
        <v>2</v>
      </c>
      <c r="HX7" s="202" t="s">
        <v>2</v>
      </c>
      <c r="HY7" s="199"/>
      <c r="HZ7" s="200"/>
      <c r="IA7" s="200"/>
      <c r="IB7" s="200"/>
      <c r="IC7" s="200"/>
      <c r="ID7" s="201" t="s">
        <v>2</v>
      </c>
      <c r="IE7" s="202" t="s">
        <v>2</v>
      </c>
      <c r="IF7" s="200"/>
      <c r="IG7" s="203"/>
      <c r="IH7" s="327" t="s">
        <v>40</v>
      </c>
      <c r="II7" s="200"/>
      <c r="IJ7" s="200"/>
      <c r="IK7" s="201" t="s">
        <v>2</v>
      </c>
      <c r="IL7" s="202" t="s">
        <v>2</v>
      </c>
      <c r="IM7" s="199"/>
      <c r="IN7" s="200"/>
      <c r="IO7" s="200"/>
      <c r="IP7" s="200"/>
      <c r="IQ7" s="200"/>
      <c r="IR7" s="201" t="s">
        <v>2</v>
      </c>
      <c r="IS7" s="202" t="s">
        <v>2</v>
      </c>
      <c r="IT7" s="199"/>
      <c r="IU7" s="200"/>
      <c r="IV7" s="200"/>
      <c r="IW7" s="200"/>
      <c r="IX7" s="200"/>
      <c r="IY7" s="201" t="s">
        <v>2</v>
      </c>
      <c r="IZ7" s="202" t="s">
        <v>2</v>
      </c>
      <c r="JA7" s="204"/>
      <c r="JB7" s="203"/>
      <c r="JC7" s="200"/>
      <c r="JD7" s="200"/>
      <c r="JE7" s="200"/>
      <c r="JF7" s="201" t="s">
        <v>2</v>
      </c>
      <c r="JG7" s="202" t="s">
        <v>2</v>
      </c>
      <c r="JH7" s="199"/>
      <c r="JI7" s="200"/>
      <c r="JJ7" s="200"/>
      <c r="JK7" s="200"/>
      <c r="JL7" s="200"/>
      <c r="JM7" s="201" t="s">
        <v>2</v>
      </c>
      <c r="JN7" s="202" t="s">
        <v>2</v>
      </c>
      <c r="JO7" s="199"/>
      <c r="JP7" s="200"/>
      <c r="JQ7" s="200"/>
      <c r="JR7" s="200"/>
      <c r="JS7" s="200"/>
      <c r="JT7" s="201" t="s">
        <v>2</v>
      </c>
      <c r="JU7" s="202" t="s">
        <v>2</v>
      </c>
      <c r="JV7" s="199"/>
      <c r="JW7" s="200"/>
      <c r="JX7" s="200"/>
      <c r="JY7" s="200"/>
      <c r="JZ7" s="200"/>
      <c r="KA7" s="201" t="s">
        <v>2</v>
      </c>
      <c r="KB7" s="202" t="s">
        <v>2</v>
      </c>
      <c r="KC7" s="199"/>
      <c r="KD7" s="200"/>
      <c r="KE7" s="203"/>
      <c r="KF7" s="203"/>
      <c r="KG7" s="203"/>
      <c r="KH7" s="201" t="s">
        <v>2</v>
      </c>
      <c r="KI7" s="202" t="s">
        <v>2</v>
      </c>
      <c r="KJ7" s="199"/>
      <c r="KK7" s="200"/>
      <c r="KL7" s="200"/>
      <c r="KM7" s="200"/>
      <c r="KN7" s="200"/>
      <c r="KO7" s="201" t="s">
        <v>2</v>
      </c>
      <c r="KP7" s="202" t="s">
        <v>2</v>
      </c>
      <c r="KQ7" s="199"/>
      <c r="KR7" s="200"/>
      <c r="KS7" s="200"/>
      <c r="KT7" s="200"/>
      <c r="KU7" s="200"/>
      <c r="KV7" s="201" t="s">
        <v>2</v>
      </c>
      <c r="KW7" s="202" t="s">
        <v>2</v>
      </c>
      <c r="KX7" s="199"/>
      <c r="KY7" s="200"/>
      <c r="KZ7" s="200"/>
      <c r="LA7" s="200"/>
      <c r="LB7" s="200"/>
      <c r="LC7" s="201" t="s">
        <v>2</v>
      </c>
      <c r="LD7" s="202" t="s">
        <v>2</v>
      </c>
      <c r="LE7" s="199"/>
      <c r="LF7" s="203"/>
      <c r="LG7" s="203"/>
      <c r="LH7" s="327" t="s">
        <v>40</v>
      </c>
      <c r="LI7" s="203"/>
      <c r="LJ7" s="201" t="s">
        <v>2</v>
      </c>
      <c r="LK7" s="202" t="s">
        <v>2</v>
      </c>
      <c r="LL7" s="199"/>
      <c r="LM7" s="200"/>
      <c r="LN7" s="200"/>
      <c r="LO7" s="200"/>
      <c r="LP7" s="200"/>
      <c r="LQ7" s="201" t="s">
        <v>2</v>
      </c>
      <c r="LR7" s="335" t="s">
        <v>40</v>
      </c>
      <c r="LS7" s="199"/>
      <c r="LT7" s="200"/>
      <c r="LU7" s="200"/>
      <c r="LV7" s="200"/>
      <c r="LW7" s="200"/>
      <c r="LX7" s="201" t="s">
        <v>2</v>
      </c>
      <c r="LY7" s="202" t="s">
        <v>2</v>
      </c>
      <c r="LZ7" s="199"/>
      <c r="MA7" s="200"/>
      <c r="MB7" s="200"/>
      <c r="MC7" s="200"/>
      <c r="MD7" s="200"/>
      <c r="ME7" s="201" t="s">
        <v>2</v>
      </c>
      <c r="MF7" s="202" t="s">
        <v>2</v>
      </c>
      <c r="MG7" s="199"/>
      <c r="MH7" s="200"/>
      <c r="MI7" s="200"/>
      <c r="MJ7" s="200"/>
      <c r="MK7" s="200"/>
      <c r="ML7" s="201" t="s">
        <v>2</v>
      </c>
      <c r="MM7" s="202" t="s">
        <v>2</v>
      </c>
      <c r="MN7" s="199"/>
      <c r="MO7" s="200"/>
      <c r="MP7" s="203"/>
      <c r="MQ7" s="203"/>
      <c r="MR7" s="203"/>
      <c r="MS7" s="201" t="s">
        <v>2</v>
      </c>
      <c r="MT7" s="202" t="s">
        <v>2</v>
      </c>
      <c r="MU7" s="199"/>
      <c r="MV7" s="200"/>
      <c r="MW7" s="200"/>
      <c r="MX7" s="200"/>
      <c r="MY7" s="200"/>
      <c r="MZ7" s="201" t="s">
        <v>2</v>
      </c>
      <c r="NA7" s="202" t="s">
        <v>2</v>
      </c>
      <c r="NB7" s="199"/>
      <c r="NC7" s="200"/>
      <c r="ND7" s="200"/>
      <c r="NE7" s="200"/>
      <c r="NF7" s="200"/>
      <c r="NG7" s="201" t="s">
        <v>2</v>
      </c>
      <c r="NH7" s="202" t="s">
        <v>2</v>
      </c>
      <c r="NI7" s="203"/>
      <c r="NJ7" s="327" t="s">
        <v>40</v>
      </c>
      <c r="NK7" s="327" t="s">
        <v>40</v>
      </c>
      <c r="NL7" s="200"/>
      <c r="NM7" s="200"/>
      <c r="NN7" s="201" t="s">
        <v>2</v>
      </c>
      <c r="NO7" s="202" t="s">
        <v>2</v>
      </c>
      <c r="NP7" s="203"/>
      <c r="NQ7" s="327" t="s">
        <v>40</v>
      </c>
      <c r="NR7" s="200"/>
      <c r="NS7" s="200"/>
      <c r="NT7" s="200"/>
      <c r="NU7" s="201" t="s">
        <v>2</v>
      </c>
      <c r="NV7" s="202" t="s">
        <v>2</v>
      </c>
      <c r="NW7" s="199"/>
      <c r="NX7" s="200"/>
      <c r="NY7" s="203"/>
      <c r="NZ7" s="203"/>
      <c r="OA7" s="200"/>
      <c r="OB7" s="201" t="s">
        <v>2</v>
      </c>
      <c r="OC7" s="202" t="s">
        <v>2</v>
      </c>
      <c r="OD7" s="199"/>
      <c r="OE7" s="200"/>
      <c r="OF7" s="200"/>
      <c r="OG7" s="203"/>
      <c r="OH7" s="200"/>
      <c r="OI7" s="201" t="s">
        <v>2</v>
      </c>
      <c r="OJ7" s="202" t="s">
        <v>2</v>
      </c>
      <c r="OK7" s="199"/>
      <c r="OL7" s="200"/>
      <c r="OM7" s="200"/>
      <c r="ON7" s="200"/>
      <c r="OO7" s="200"/>
      <c r="OP7" s="201" t="s">
        <v>2</v>
      </c>
      <c r="OQ7" s="202" t="s">
        <v>2</v>
      </c>
      <c r="OR7" s="199"/>
      <c r="OS7" s="200"/>
      <c r="OT7" s="200"/>
      <c r="OU7" s="200"/>
      <c r="OV7" s="200"/>
      <c r="OW7" s="201" t="s">
        <v>2</v>
      </c>
      <c r="OX7" s="202" t="s">
        <v>2</v>
      </c>
    </row>
    <row r="8" spans="1:414" x14ac:dyDescent="0.25">
      <c r="A8" s="227" t="str">
        <f>Accueil!A8</f>
        <v>oui</v>
      </c>
      <c r="B8" s="134"/>
      <c r="C8" s="63" t="str">
        <f>Accueil!C8</f>
        <v>Pichon Alexis</v>
      </c>
      <c r="D8" s="77">
        <f>Accueil!E8</f>
        <v>28</v>
      </c>
      <c r="E8" s="78">
        <f>Accueil!F8</f>
        <v>16</v>
      </c>
      <c r="F8" s="79">
        <f>Accueil!G8</f>
        <v>14</v>
      </c>
      <c r="G8" s="68">
        <f>IF(Accueil!H8="",50000,Accueil!H8)</f>
        <v>50000</v>
      </c>
      <c r="H8" s="61" t="str">
        <f>IF(Accueil!I8="","",Accueil!I8)</f>
        <v/>
      </c>
      <c r="I8" s="324" t="s">
        <v>40</v>
      </c>
      <c r="J8" s="327" t="s">
        <v>40</v>
      </c>
      <c r="K8" s="203"/>
      <c r="L8" s="200"/>
      <c r="M8" s="203"/>
      <c r="N8" s="205" t="s">
        <v>2</v>
      </c>
      <c r="O8" s="206" t="s">
        <v>2</v>
      </c>
      <c r="P8" s="324" t="s">
        <v>40</v>
      </c>
      <c r="Q8" s="203"/>
      <c r="R8" s="203"/>
      <c r="S8" s="203"/>
      <c r="T8" s="200"/>
      <c r="U8" s="205" t="s">
        <v>2</v>
      </c>
      <c r="V8" s="206" t="s">
        <v>2</v>
      </c>
      <c r="W8" s="204"/>
      <c r="X8" s="203"/>
      <c r="Y8" s="203"/>
      <c r="Z8" s="203"/>
      <c r="AA8" s="203"/>
      <c r="AB8" s="205" t="s">
        <v>2</v>
      </c>
      <c r="AC8" s="206" t="s">
        <v>2</v>
      </c>
      <c r="AD8" s="292"/>
      <c r="AE8" s="294"/>
      <c r="AF8" s="294"/>
      <c r="AG8" s="294"/>
      <c r="AH8" s="294"/>
      <c r="AI8" s="295" t="s">
        <v>2</v>
      </c>
      <c r="AJ8" s="206" t="s">
        <v>2</v>
      </c>
      <c r="AK8" s="199"/>
      <c r="AL8" s="200"/>
      <c r="AM8" s="200"/>
      <c r="AN8" s="200"/>
      <c r="AO8" s="200"/>
      <c r="AP8" s="205" t="s">
        <v>2</v>
      </c>
      <c r="AQ8" s="206" t="s">
        <v>2</v>
      </c>
      <c r="AR8" s="199"/>
      <c r="AS8" s="200"/>
      <c r="AT8" s="203"/>
      <c r="AU8" s="200"/>
      <c r="AV8" s="200"/>
      <c r="AW8" s="205" t="s">
        <v>2</v>
      </c>
      <c r="AX8" s="206" t="s">
        <v>2</v>
      </c>
      <c r="AY8" s="199"/>
      <c r="AZ8" s="200"/>
      <c r="BA8" s="200"/>
      <c r="BB8" s="200"/>
      <c r="BC8" s="200"/>
      <c r="BD8" s="205" t="s">
        <v>2</v>
      </c>
      <c r="BE8" s="206" t="s">
        <v>2</v>
      </c>
      <c r="BF8" s="199"/>
      <c r="BG8" s="200"/>
      <c r="BH8" s="200"/>
      <c r="BI8" s="200"/>
      <c r="BJ8" s="200"/>
      <c r="BK8" s="205" t="s">
        <v>2</v>
      </c>
      <c r="BL8" s="206" t="s">
        <v>2</v>
      </c>
      <c r="BM8" s="199"/>
      <c r="BN8" s="200"/>
      <c r="BO8" s="200"/>
      <c r="BP8" s="200"/>
      <c r="BQ8" s="200"/>
      <c r="BR8" s="205" t="s">
        <v>2</v>
      </c>
      <c r="BS8" s="206" t="s">
        <v>2</v>
      </c>
      <c r="BT8" s="199"/>
      <c r="BU8" s="200"/>
      <c r="BV8" s="200"/>
      <c r="BW8" s="200"/>
      <c r="BX8" s="200"/>
      <c r="BY8" s="205" t="s">
        <v>2</v>
      </c>
      <c r="BZ8" s="206" t="s">
        <v>2</v>
      </c>
      <c r="CA8" s="199"/>
      <c r="CB8" s="200"/>
      <c r="CC8" s="200"/>
      <c r="CD8" s="200"/>
      <c r="CE8" s="200"/>
      <c r="CF8" s="205" t="s">
        <v>2</v>
      </c>
      <c r="CG8" s="206" t="s">
        <v>2</v>
      </c>
      <c r="CH8" s="199"/>
      <c r="CI8" s="200"/>
      <c r="CJ8" s="200"/>
      <c r="CK8" s="200"/>
      <c r="CL8" s="200"/>
      <c r="CM8" s="205" t="s">
        <v>2</v>
      </c>
      <c r="CN8" s="206" t="s">
        <v>2</v>
      </c>
      <c r="CO8" s="199"/>
      <c r="CP8" s="200"/>
      <c r="CQ8" s="200"/>
      <c r="CR8" s="200"/>
      <c r="CS8" s="200"/>
      <c r="CT8" s="205" t="s">
        <v>2</v>
      </c>
      <c r="CU8" s="206" t="s">
        <v>2</v>
      </c>
      <c r="CV8" s="204"/>
      <c r="CW8" s="200"/>
      <c r="CX8" s="200"/>
      <c r="CY8" s="200"/>
      <c r="CZ8" s="327" t="s">
        <v>40</v>
      </c>
      <c r="DA8" s="205" t="s">
        <v>2</v>
      </c>
      <c r="DB8" s="206" t="s">
        <v>2</v>
      </c>
      <c r="DC8" s="324" t="s">
        <v>40</v>
      </c>
      <c r="DD8" s="200"/>
      <c r="DE8" s="200"/>
      <c r="DF8" s="200"/>
      <c r="DG8" s="200"/>
      <c r="DH8" s="205" t="s">
        <v>2</v>
      </c>
      <c r="DI8" s="206" t="s">
        <v>2</v>
      </c>
      <c r="DJ8" s="199"/>
      <c r="DK8" s="200"/>
      <c r="DL8" s="200"/>
      <c r="DM8" s="200"/>
      <c r="DN8" s="203"/>
      <c r="DO8" s="205" t="s">
        <v>2</v>
      </c>
      <c r="DP8" s="206" t="s">
        <v>2</v>
      </c>
      <c r="DQ8" s="203"/>
      <c r="DR8" s="200"/>
      <c r="DS8" s="200"/>
      <c r="DT8" s="200"/>
      <c r="DU8" s="200"/>
      <c r="DV8" s="205" t="s">
        <v>2</v>
      </c>
      <c r="DW8" s="206" t="s">
        <v>2</v>
      </c>
      <c r="DX8" s="199"/>
      <c r="DY8" s="200"/>
      <c r="DZ8" s="200"/>
      <c r="EA8" s="200"/>
      <c r="EB8" s="200"/>
      <c r="EC8" s="205" t="s">
        <v>2</v>
      </c>
      <c r="ED8" s="206" t="s">
        <v>2</v>
      </c>
      <c r="EE8" s="203"/>
      <c r="EF8" s="327" t="s">
        <v>40</v>
      </c>
      <c r="EG8" s="200"/>
      <c r="EH8" s="200"/>
      <c r="EI8" s="200"/>
      <c r="EJ8" s="205" t="s">
        <v>2</v>
      </c>
      <c r="EK8" s="206" t="s">
        <v>2</v>
      </c>
      <c r="EL8" s="203"/>
      <c r="EM8" s="327" t="s">
        <v>40</v>
      </c>
      <c r="EN8" s="200"/>
      <c r="EO8" s="327" t="s">
        <v>40</v>
      </c>
      <c r="EP8" s="200"/>
      <c r="EQ8" s="205" t="s">
        <v>2</v>
      </c>
      <c r="ER8" s="206" t="s">
        <v>2</v>
      </c>
      <c r="ES8" s="203"/>
      <c r="ET8" s="203"/>
      <c r="EU8" s="203"/>
      <c r="EV8" s="203"/>
      <c r="EW8" s="203"/>
      <c r="EX8" s="205" t="s">
        <v>2</v>
      </c>
      <c r="EY8" s="206" t="s">
        <v>2</v>
      </c>
      <c r="EZ8" s="324" t="s">
        <v>40</v>
      </c>
      <c r="FA8" s="200"/>
      <c r="FB8" s="200"/>
      <c r="FC8" s="203"/>
      <c r="FD8" s="200"/>
      <c r="FE8" s="205" t="s">
        <v>2</v>
      </c>
      <c r="FF8" s="206" t="s">
        <v>2</v>
      </c>
      <c r="FG8" s="199"/>
      <c r="FH8" s="200"/>
      <c r="FI8" s="200"/>
      <c r="FJ8" s="200"/>
      <c r="FK8" s="200"/>
      <c r="FL8" s="205" t="s">
        <v>2</v>
      </c>
      <c r="FM8" s="206" t="s">
        <v>2</v>
      </c>
      <c r="FN8" s="203"/>
      <c r="FO8" s="200"/>
      <c r="FP8" s="200"/>
      <c r="FQ8" s="200"/>
      <c r="FR8" s="200"/>
      <c r="FS8" s="205" t="s">
        <v>2</v>
      </c>
      <c r="FT8" s="206" t="s">
        <v>2</v>
      </c>
      <c r="FU8" s="199"/>
      <c r="FV8" s="200"/>
      <c r="FW8" s="200"/>
      <c r="FX8" s="200"/>
      <c r="FY8" s="200"/>
      <c r="FZ8" s="205" t="s">
        <v>2</v>
      </c>
      <c r="GA8" s="206" t="s">
        <v>2</v>
      </c>
      <c r="GB8" s="199"/>
      <c r="GC8" s="200"/>
      <c r="GD8" s="200"/>
      <c r="GE8" s="200"/>
      <c r="GF8" s="200"/>
      <c r="GG8" s="205" t="s">
        <v>2</v>
      </c>
      <c r="GH8" s="206" t="s">
        <v>2</v>
      </c>
      <c r="GI8" s="199"/>
      <c r="GJ8" s="200"/>
      <c r="GK8" s="200"/>
      <c r="GL8" s="200"/>
      <c r="GM8" s="200"/>
      <c r="GN8" s="205" t="s">
        <v>2</v>
      </c>
      <c r="GO8" s="206" t="s">
        <v>2</v>
      </c>
      <c r="GP8" s="199"/>
      <c r="GQ8" s="200"/>
      <c r="GR8" s="200"/>
      <c r="GS8" s="200"/>
      <c r="GT8" s="200"/>
      <c r="GU8" s="205" t="s">
        <v>2</v>
      </c>
      <c r="GV8" s="206" t="s">
        <v>2</v>
      </c>
      <c r="GW8" s="199"/>
      <c r="GX8" s="200"/>
      <c r="GY8" s="268"/>
      <c r="GZ8" s="200"/>
      <c r="HA8" s="203"/>
      <c r="HB8" s="333" t="s">
        <v>40</v>
      </c>
      <c r="HC8" s="206" t="s">
        <v>2</v>
      </c>
      <c r="HD8" s="199"/>
      <c r="HE8" s="200"/>
      <c r="HF8" s="200"/>
      <c r="HG8" s="200"/>
      <c r="HH8" s="200"/>
      <c r="HI8" s="205" t="s">
        <v>2</v>
      </c>
      <c r="HJ8" s="206" t="s">
        <v>2</v>
      </c>
      <c r="HK8" s="199"/>
      <c r="HL8" s="200"/>
      <c r="HM8" s="200"/>
      <c r="HN8" s="200"/>
      <c r="HO8" s="200"/>
      <c r="HP8" s="205" t="s">
        <v>2</v>
      </c>
      <c r="HQ8" s="206" t="s">
        <v>2</v>
      </c>
      <c r="HR8" s="199"/>
      <c r="HS8" s="200"/>
      <c r="HT8" s="200"/>
      <c r="HU8" s="200"/>
      <c r="HV8" s="200"/>
      <c r="HW8" s="205" t="s">
        <v>2</v>
      </c>
      <c r="HX8" s="206" t="s">
        <v>2</v>
      </c>
      <c r="HY8" s="199"/>
      <c r="HZ8" s="200"/>
      <c r="IA8" s="200"/>
      <c r="IB8" s="200"/>
      <c r="IC8" s="200"/>
      <c r="ID8" s="205" t="s">
        <v>2</v>
      </c>
      <c r="IE8" s="206" t="s">
        <v>2</v>
      </c>
      <c r="IF8" s="200"/>
      <c r="IG8" s="203"/>
      <c r="IH8" s="327" t="s">
        <v>40</v>
      </c>
      <c r="II8" s="200"/>
      <c r="IJ8" s="200"/>
      <c r="IK8" s="205" t="s">
        <v>2</v>
      </c>
      <c r="IL8" s="206" t="s">
        <v>2</v>
      </c>
      <c r="IM8" s="199"/>
      <c r="IN8" s="200"/>
      <c r="IO8" s="200"/>
      <c r="IP8" s="200"/>
      <c r="IQ8" s="200"/>
      <c r="IR8" s="205" t="s">
        <v>2</v>
      </c>
      <c r="IS8" s="206" t="s">
        <v>2</v>
      </c>
      <c r="IT8" s="199"/>
      <c r="IU8" s="200"/>
      <c r="IV8" s="200"/>
      <c r="IW8" s="200"/>
      <c r="IX8" s="200"/>
      <c r="IY8" s="205" t="s">
        <v>2</v>
      </c>
      <c r="IZ8" s="206" t="s">
        <v>2</v>
      </c>
      <c r="JA8" s="199"/>
      <c r="JB8" s="200"/>
      <c r="JC8" s="200"/>
      <c r="JD8" s="200"/>
      <c r="JE8" s="200"/>
      <c r="JF8" s="205" t="s">
        <v>2</v>
      </c>
      <c r="JG8" s="206" t="s">
        <v>2</v>
      </c>
      <c r="JH8" s="199"/>
      <c r="JI8" s="200"/>
      <c r="JJ8" s="200"/>
      <c r="JK8" s="200"/>
      <c r="JL8" s="200"/>
      <c r="JM8" s="205" t="s">
        <v>2</v>
      </c>
      <c r="JN8" s="206" t="s">
        <v>2</v>
      </c>
      <c r="JO8" s="199"/>
      <c r="JP8" s="200"/>
      <c r="JQ8" s="200"/>
      <c r="JR8" s="200"/>
      <c r="JS8" s="200"/>
      <c r="JT8" s="205" t="s">
        <v>2</v>
      </c>
      <c r="JU8" s="206" t="s">
        <v>2</v>
      </c>
      <c r="JV8" s="199"/>
      <c r="JW8" s="200"/>
      <c r="JX8" s="200"/>
      <c r="JY8" s="200"/>
      <c r="JZ8" s="200"/>
      <c r="KA8" s="205" t="s">
        <v>2</v>
      </c>
      <c r="KB8" s="206" t="s">
        <v>2</v>
      </c>
      <c r="KC8" s="199"/>
      <c r="KD8" s="200"/>
      <c r="KE8" s="203"/>
      <c r="KF8" s="200"/>
      <c r="KG8" s="200"/>
      <c r="KH8" s="205" t="s">
        <v>2</v>
      </c>
      <c r="KI8" s="206" t="s">
        <v>2</v>
      </c>
      <c r="KJ8" s="199"/>
      <c r="KK8" s="200"/>
      <c r="KL8" s="200"/>
      <c r="KM8" s="200"/>
      <c r="KN8" s="200"/>
      <c r="KO8" s="205" t="s">
        <v>2</v>
      </c>
      <c r="KP8" s="206" t="s">
        <v>2</v>
      </c>
      <c r="KQ8" s="199"/>
      <c r="KR8" s="200"/>
      <c r="KS8" s="200"/>
      <c r="KT8" s="200"/>
      <c r="KU8" s="200"/>
      <c r="KV8" s="205" t="s">
        <v>2</v>
      </c>
      <c r="KW8" s="206" t="s">
        <v>2</v>
      </c>
      <c r="KX8" s="199"/>
      <c r="KY8" s="200"/>
      <c r="KZ8" s="200"/>
      <c r="LA8" s="200"/>
      <c r="LB8" s="200"/>
      <c r="LC8" s="205" t="s">
        <v>2</v>
      </c>
      <c r="LD8" s="206" t="s">
        <v>2</v>
      </c>
      <c r="LE8" s="199"/>
      <c r="LF8" s="200"/>
      <c r="LG8" s="203"/>
      <c r="LH8" s="327" t="s">
        <v>40</v>
      </c>
      <c r="LI8" s="200"/>
      <c r="LJ8" s="205" t="s">
        <v>2</v>
      </c>
      <c r="LK8" s="206" t="s">
        <v>2</v>
      </c>
      <c r="LL8" s="199"/>
      <c r="LM8" s="200"/>
      <c r="LN8" s="200"/>
      <c r="LO8" s="200"/>
      <c r="LP8" s="200"/>
      <c r="LQ8" s="205" t="s">
        <v>2</v>
      </c>
      <c r="LR8" s="336" t="s">
        <v>40</v>
      </c>
      <c r="LS8" s="199"/>
      <c r="LT8" s="200"/>
      <c r="LU8" s="200"/>
      <c r="LV8" s="200"/>
      <c r="LW8" s="200"/>
      <c r="LX8" s="205" t="s">
        <v>2</v>
      </c>
      <c r="LY8" s="206" t="s">
        <v>2</v>
      </c>
      <c r="LZ8" s="199"/>
      <c r="MA8" s="200"/>
      <c r="MB8" s="200"/>
      <c r="MC8" s="200"/>
      <c r="MD8" s="200"/>
      <c r="ME8" s="205" t="s">
        <v>2</v>
      </c>
      <c r="MF8" s="206" t="s">
        <v>2</v>
      </c>
      <c r="MG8" s="199"/>
      <c r="MH8" s="200"/>
      <c r="MI8" s="200"/>
      <c r="MJ8" s="200"/>
      <c r="MK8" s="200"/>
      <c r="ML8" s="205" t="s">
        <v>2</v>
      </c>
      <c r="MM8" s="206" t="s">
        <v>2</v>
      </c>
      <c r="MN8" s="199"/>
      <c r="MO8" s="200"/>
      <c r="MP8" s="200"/>
      <c r="MQ8" s="200"/>
      <c r="MR8" s="200"/>
      <c r="MS8" s="205" t="s">
        <v>2</v>
      </c>
      <c r="MT8" s="206" t="s">
        <v>2</v>
      </c>
      <c r="MU8" s="199"/>
      <c r="MV8" s="200"/>
      <c r="MW8" s="203"/>
      <c r="MX8" s="200"/>
      <c r="MY8" s="200"/>
      <c r="MZ8" s="205" t="s">
        <v>2</v>
      </c>
      <c r="NA8" s="206" t="s">
        <v>2</v>
      </c>
      <c r="NB8" s="199"/>
      <c r="NC8" s="200"/>
      <c r="ND8" s="200"/>
      <c r="NE8" s="200"/>
      <c r="NF8" s="200"/>
      <c r="NG8" s="205" t="s">
        <v>2</v>
      </c>
      <c r="NH8" s="206" t="s">
        <v>2</v>
      </c>
      <c r="NI8" s="203"/>
      <c r="NJ8" s="327" t="s">
        <v>40</v>
      </c>
      <c r="NK8" s="327" t="s">
        <v>40</v>
      </c>
      <c r="NL8" s="200"/>
      <c r="NM8" s="200"/>
      <c r="NN8" s="205" t="s">
        <v>2</v>
      </c>
      <c r="NO8" s="206" t="s">
        <v>2</v>
      </c>
      <c r="NP8" s="203"/>
      <c r="NQ8" s="327" t="s">
        <v>40</v>
      </c>
      <c r="NR8" s="200"/>
      <c r="NS8" s="200"/>
      <c r="NT8" s="200"/>
      <c r="NU8" s="205" t="s">
        <v>2</v>
      </c>
      <c r="NV8" s="206" t="s">
        <v>2</v>
      </c>
      <c r="NW8" s="199"/>
      <c r="NX8" s="200"/>
      <c r="NY8" s="200"/>
      <c r="NZ8" s="200"/>
      <c r="OA8" s="200"/>
      <c r="OB8" s="205" t="s">
        <v>2</v>
      </c>
      <c r="OC8" s="206" t="s">
        <v>2</v>
      </c>
      <c r="OD8" s="199"/>
      <c r="OE8" s="200"/>
      <c r="OF8" s="200"/>
      <c r="OG8" s="203"/>
      <c r="OH8" s="200"/>
      <c r="OI8" s="205" t="s">
        <v>2</v>
      </c>
      <c r="OJ8" s="206" t="s">
        <v>2</v>
      </c>
      <c r="OK8" s="199"/>
      <c r="OL8" s="200"/>
      <c r="OM8" s="200"/>
      <c r="ON8" s="200"/>
      <c r="OO8" s="200"/>
      <c r="OP8" s="205" t="s">
        <v>2</v>
      </c>
      <c r="OQ8" s="206" t="s">
        <v>2</v>
      </c>
      <c r="OR8" s="199"/>
      <c r="OS8" s="200"/>
      <c r="OT8" s="200"/>
      <c r="OU8" s="200"/>
      <c r="OV8" s="200"/>
      <c r="OW8" s="205" t="s">
        <v>2</v>
      </c>
      <c r="OX8" s="206" t="s">
        <v>2</v>
      </c>
    </row>
    <row r="9" spans="1:414" x14ac:dyDescent="0.25">
      <c r="A9" s="226" t="str">
        <f>Accueil!A9</f>
        <v>oui</v>
      </c>
      <c r="B9" s="134"/>
      <c r="C9" s="63">
        <f>Accueil!C9</f>
        <v>0</v>
      </c>
      <c r="D9" s="77">
        <f>Accueil!E9</f>
        <v>28</v>
      </c>
      <c r="E9" s="78">
        <f>Accueil!F9</f>
        <v>16</v>
      </c>
      <c r="F9" s="79">
        <f>Accueil!G9</f>
        <v>14</v>
      </c>
      <c r="G9" s="68">
        <f>IF(Accueil!H9="",50000,Accueil!H9)</f>
        <v>50000</v>
      </c>
      <c r="H9" s="61" t="str">
        <f>IF(Accueil!I9="","",Accueil!I9)</f>
        <v/>
      </c>
      <c r="I9" s="324" t="s">
        <v>40</v>
      </c>
      <c r="J9" s="327" t="s">
        <v>40</v>
      </c>
      <c r="K9" s="203"/>
      <c r="L9" s="200"/>
      <c r="M9" s="203"/>
      <c r="N9" s="205" t="s">
        <v>2</v>
      </c>
      <c r="O9" s="206" t="s">
        <v>2</v>
      </c>
      <c r="P9" s="324" t="s">
        <v>40</v>
      </c>
      <c r="Q9" s="203"/>
      <c r="R9" s="203"/>
      <c r="S9" s="203"/>
      <c r="T9" s="203"/>
      <c r="U9" s="205" t="s">
        <v>2</v>
      </c>
      <c r="V9" s="206" t="s">
        <v>2</v>
      </c>
      <c r="W9" s="204"/>
      <c r="X9" s="203"/>
      <c r="Y9" s="203"/>
      <c r="Z9" s="203"/>
      <c r="AA9" s="203"/>
      <c r="AB9" s="205" t="s">
        <v>2</v>
      </c>
      <c r="AC9" s="206" t="s">
        <v>2</v>
      </c>
      <c r="AD9" s="204"/>
      <c r="AE9" s="203"/>
      <c r="AF9" s="203"/>
      <c r="AG9" s="203"/>
      <c r="AH9" s="200"/>
      <c r="AI9" s="205" t="s">
        <v>2</v>
      </c>
      <c r="AJ9" s="206" t="s">
        <v>2</v>
      </c>
      <c r="AK9" s="199"/>
      <c r="AL9" s="200"/>
      <c r="AM9" s="200"/>
      <c r="AN9" s="200"/>
      <c r="AO9" s="200"/>
      <c r="AP9" s="205" t="s">
        <v>2</v>
      </c>
      <c r="AQ9" s="206" t="s">
        <v>2</v>
      </c>
      <c r="AR9" s="199"/>
      <c r="AS9" s="200"/>
      <c r="AT9" s="200"/>
      <c r="AU9" s="200"/>
      <c r="AV9" s="200"/>
      <c r="AW9" s="205" t="s">
        <v>2</v>
      </c>
      <c r="AX9" s="206" t="s">
        <v>2</v>
      </c>
      <c r="AY9" s="199"/>
      <c r="AZ9" s="200"/>
      <c r="BA9" s="200"/>
      <c r="BB9" s="200"/>
      <c r="BC9" s="200"/>
      <c r="BD9" s="205" t="s">
        <v>2</v>
      </c>
      <c r="BE9" s="206" t="s">
        <v>2</v>
      </c>
      <c r="BF9" s="199"/>
      <c r="BG9" s="203"/>
      <c r="BH9" s="203"/>
      <c r="BI9" s="203"/>
      <c r="BJ9" s="200"/>
      <c r="BK9" s="205" t="s">
        <v>2</v>
      </c>
      <c r="BL9" s="206" t="s">
        <v>2</v>
      </c>
      <c r="BM9" s="199"/>
      <c r="BN9" s="200"/>
      <c r="BO9" s="200"/>
      <c r="BP9" s="200"/>
      <c r="BQ9" s="200"/>
      <c r="BR9" s="205" t="s">
        <v>2</v>
      </c>
      <c r="BS9" s="206" t="s">
        <v>2</v>
      </c>
      <c r="BT9" s="199"/>
      <c r="BU9" s="200"/>
      <c r="BV9" s="200"/>
      <c r="BW9" s="200"/>
      <c r="BX9" s="200"/>
      <c r="BY9" s="205" t="s">
        <v>2</v>
      </c>
      <c r="BZ9" s="206" t="s">
        <v>2</v>
      </c>
      <c r="CA9" s="199"/>
      <c r="CB9" s="200"/>
      <c r="CC9" s="200"/>
      <c r="CD9" s="200"/>
      <c r="CE9" s="200"/>
      <c r="CF9" s="205" t="s">
        <v>2</v>
      </c>
      <c r="CG9" s="206" t="s">
        <v>2</v>
      </c>
      <c r="CH9" s="199"/>
      <c r="CI9" s="200"/>
      <c r="CJ9" s="200"/>
      <c r="CK9" s="200"/>
      <c r="CL9" s="200"/>
      <c r="CM9" s="205" t="s">
        <v>2</v>
      </c>
      <c r="CN9" s="206" t="s">
        <v>2</v>
      </c>
      <c r="CO9" s="203"/>
      <c r="CP9" s="203"/>
      <c r="CQ9" s="203"/>
      <c r="CR9" s="203"/>
      <c r="CS9" s="203"/>
      <c r="CT9" s="205" t="s">
        <v>2</v>
      </c>
      <c r="CU9" s="206" t="s">
        <v>2</v>
      </c>
      <c r="CV9" s="204"/>
      <c r="CW9" s="200"/>
      <c r="CX9" s="200"/>
      <c r="CY9" s="200"/>
      <c r="CZ9" s="327" t="s">
        <v>40</v>
      </c>
      <c r="DA9" s="205" t="s">
        <v>2</v>
      </c>
      <c r="DB9" s="206" t="s">
        <v>2</v>
      </c>
      <c r="DC9" s="324" t="s">
        <v>40</v>
      </c>
      <c r="DD9" s="200"/>
      <c r="DE9" s="200"/>
      <c r="DF9" s="200"/>
      <c r="DG9" s="200"/>
      <c r="DH9" s="205" t="s">
        <v>2</v>
      </c>
      <c r="DI9" s="206" t="s">
        <v>2</v>
      </c>
      <c r="DJ9" s="199"/>
      <c r="DK9" s="200"/>
      <c r="DL9" s="200"/>
      <c r="DM9" s="203"/>
      <c r="DN9" s="203"/>
      <c r="DO9" s="205" t="s">
        <v>2</v>
      </c>
      <c r="DP9" s="206" t="s">
        <v>2</v>
      </c>
      <c r="DQ9" s="203"/>
      <c r="DR9" s="200"/>
      <c r="DS9" s="200"/>
      <c r="DT9" s="200"/>
      <c r="DU9" s="200"/>
      <c r="DV9" s="205" t="s">
        <v>2</v>
      </c>
      <c r="DW9" s="206" t="s">
        <v>2</v>
      </c>
      <c r="DX9" s="199"/>
      <c r="DY9" s="200"/>
      <c r="DZ9" s="200"/>
      <c r="EA9" s="200"/>
      <c r="EB9" s="200"/>
      <c r="EC9" s="205" t="s">
        <v>2</v>
      </c>
      <c r="ED9" s="206" t="s">
        <v>2</v>
      </c>
      <c r="EE9" s="203"/>
      <c r="EF9" s="327" t="s">
        <v>40</v>
      </c>
      <c r="EG9" s="200"/>
      <c r="EH9" s="200"/>
      <c r="EI9" s="200"/>
      <c r="EJ9" s="205" t="s">
        <v>2</v>
      </c>
      <c r="EK9" s="206" t="s">
        <v>2</v>
      </c>
      <c r="EL9" s="203"/>
      <c r="EM9" s="327" t="s">
        <v>40</v>
      </c>
      <c r="EN9" s="200"/>
      <c r="EO9" s="327" t="s">
        <v>40</v>
      </c>
      <c r="EP9" s="200"/>
      <c r="EQ9" s="205" t="s">
        <v>2</v>
      </c>
      <c r="ER9" s="206" t="s">
        <v>2</v>
      </c>
      <c r="ES9" s="203"/>
      <c r="ET9" s="203"/>
      <c r="EU9" s="203"/>
      <c r="EV9" s="203"/>
      <c r="EW9" s="203"/>
      <c r="EX9" s="205" t="s">
        <v>2</v>
      </c>
      <c r="EY9" s="206" t="s">
        <v>2</v>
      </c>
      <c r="EZ9" s="324" t="s">
        <v>40</v>
      </c>
      <c r="FA9" s="200"/>
      <c r="FB9" s="200"/>
      <c r="FC9" s="203"/>
      <c r="FD9" s="200"/>
      <c r="FE9" s="205" t="s">
        <v>2</v>
      </c>
      <c r="FF9" s="206" t="s">
        <v>2</v>
      </c>
      <c r="FG9" s="199"/>
      <c r="FH9" s="200"/>
      <c r="FI9" s="200"/>
      <c r="FJ9" s="200"/>
      <c r="FK9" s="200"/>
      <c r="FL9" s="205" t="s">
        <v>2</v>
      </c>
      <c r="FM9" s="206" t="s">
        <v>2</v>
      </c>
      <c r="FN9" s="203"/>
      <c r="FO9" s="200"/>
      <c r="FP9" s="200"/>
      <c r="FQ9" s="200"/>
      <c r="FR9" s="200"/>
      <c r="FS9" s="205" t="s">
        <v>2</v>
      </c>
      <c r="FT9" s="206" t="s">
        <v>2</v>
      </c>
      <c r="FU9" s="199"/>
      <c r="FV9" s="200"/>
      <c r="FW9" s="200"/>
      <c r="FX9" s="200"/>
      <c r="FY9" s="200"/>
      <c r="FZ9" s="205" t="s">
        <v>2</v>
      </c>
      <c r="GA9" s="206" t="s">
        <v>2</v>
      </c>
      <c r="GB9" s="199"/>
      <c r="GC9" s="200"/>
      <c r="GD9" s="200"/>
      <c r="GE9" s="200"/>
      <c r="GF9" s="200"/>
      <c r="GG9" s="205" t="s">
        <v>2</v>
      </c>
      <c r="GH9" s="206" t="s">
        <v>2</v>
      </c>
      <c r="GI9" s="199"/>
      <c r="GJ9" s="200"/>
      <c r="GK9" s="200"/>
      <c r="GL9" s="200"/>
      <c r="GM9" s="200"/>
      <c r="GN9" s="205" t="s">
        <v>2</v>
      </c>
      <c r="GO9" s="206" t="s">
        <v>2</v>
      </c>
      <c r="GP9" s="199"/>
      <c r="GQ9" s="200"/>
      <c r="GR9" s="200"/>
      <c r="GS9" s="200"/>
      <c r="GT9" s="200"/>
      <c r="GU9" s="205" t="s">
        <v>2</v>
      </c>
      <c r="GV9" s="206" t="s">
        <v>2</v>
      </c>
      <c r="GW9" s="199"/>
      <c r="GX9" s="200"/>
      <c r="GY9" s="268"/>
      <c r="GZ9" s="200"/>
      <c r="HA9" s="203"/>
      <c r="HB9" s="333" t="s">
        <v>40</v>
      </c>
      <c r="HC9" s="206" t="s">
        <v>2</v>
      </c>
      <c r="HD9" s="199"/>
      <c r="HE9" s="203"/>
      <c r="HF9" s="203"/>
      <c r="HG9" s="200"/>
      <c r="HH9" s="200"/>
      <c r="HI9" s="205" t="s">
        <v>2</v>
      </c>
      <c r="HJ9" s="206" t="s">
        <v>2</v>
      </c>
      <c r="HK9" s="199"/>
      <c r="HL9" s="200"/>
      <c r="HM9" s="200"/>
      <c r="HN9" s="200"/>
      <c r="HO9" s="200"/>
      <c r="HP9" s="205" t="s">
        <v>2</v>
      </c>
      <c r="HQ9" s="206" t="s">
        <v>2</v>
      </c>
      <c r="HR9" s="199"/>
      <c r="HS9" s="200"/>
      <c r="HT9" s="200"/>
      <c r="HU9" s="200"/>
      <c r="HV9" s="200"/>
      <c r="HW9" s="205" t="s">
        <v>2</v>
      </c>
      <c r="HX9" s="206" t="s">
        <v>2</v>
      </c>
      <c r="HY9" s="199"/>
      <c r="HZ9" s="200"/>
      <c r="IA9" s="200"/>
      <c r="IB9" s="200"/>
      <c r="IC9" s="200"/>
      <c r="ID9" s="205" t="s">
        <v>2</v>
      </c>
      <c r="IE9" s="206" t="s">
        <v>2</v>
      </c>
      <c r="IF9" s="200"/>
      <c r="IG9" s="203"/>
      <c r="IH9" s="327" t="s">
        <v>40</v>
      </c>
      <c r="II9" s="200"/>
      <c r="IJ9" s="200"/>
      <c r="IK9" s="205" t="s">
        <v>2</v>
      </c>
      <c r="IL9" s="206" t="s">
        <v>2</v>
      </c>
      <c r="IM9" s="199"/>
      <c r="IN9" s="200"/>
      <c r="IO9" s="200"/>
      <c r="IP9" s="200"/>
      <c r="IQ9" s="200"/>
      <c r="IR9" s="205" t="s">
        <v>2</v>
      </c>
      <c r="IS9" s="206" t="s">
        <v>2</v>
      </c>
      <c r="IT9" s="199"/>
      <c r="IU9" s="200"/>
      <c r="IV9" s="200"/>
      <c r="IW9" s="200"/>
      <c r="IX9" s="200"/>
      <c r="IY9" s="205" t="s">
        <v>2</v>
      </c>
      <c r="IZ9" s="206" t="s">
        <v>2</v>
      </c>
      <c r="JA9" s="199"/>
      <c r="JB9" s="200"/>
      <c r="JC9" s="200"/>
      <c r="JD9" s="200"/>
      <c r="JE9" s="200"/>
      <c r="JF9" s="205" t="s">
        <v>2</v>
      </c>
      <c r="JG9" s="206" t="s">
        <v>2</v>
      </c>
      <c r="JH9" s="199"/>
      <c r="JI9" s="200"/>
      <c r="JJ9" s="200"/>
      <c r="JK9" s="200"/>
      <c r="JL9" s="200"/>
      <c r="JM9" s="205" t="s">
        <v>2</v>
      </c>
      <c r="JN9" s="206" t="s">
        <v>2</v>
      </c>
      <c r="JO9" s="199"/>
      <c r="JP9" s="200"/>
      <c r="JQ9" s="200"/>
      <c r="JR9" s="200"/>
      <c r="JS9" s="200"/>
      <c r="JT9" s="205" t="s">
        <v>2</v>
      </c>
      <c r="JU9" s="206" t="s">
        <v>2</v>
      </c>
      <c r="JV9" s="199"/>
      <c r="JW9" s="200"/>
      <c r="JX9" s="200"/>
      <c r="JY9" s="200"/>
      <c r="JZ9" s="200"/>
      <c r="KA9" s="205" t="s">
        <v>2</v>
      </c>
      <c r="KB9" s="206" t="s">
        <v>2</v>
      </c>
      <c r="KC9" s="199"/>
      <c r="KD9" s="200"/>
      <c r="KE9" s="203"/>
      <c r="KF9" s="200"/>
      <c r="KG9" s="200"/>
      <c r="KH9" s="205" t="s">
        <v>2</v>
      </c>
      <c r="KI9" s="206" t="s">
        <v>2</v>
      </c>
      <c r="KJ9" s="199"/>
      <c r="KK9" s="200"/>
      <c r="KL9" s="200"/>
      <c r="KM9" s="200"/>
      <c r="KN9" s="200"/>
      <c r="KO9" s="205" t="s">
        <v>2</v>
      </c>
      <c r="KP9" s="206" t="s">
        <v>2</v>
      </c>
      <c r="KQ9" s="199"/>
      <c r="KR9" s="200"/>
      <c r="KS9" s="200"/>
      <c r="KT9" s="200"/>
      <c r="KU9" s="200"/>
      <c r="KV9" s="205" t="s">
        <v>2</v>
      </c>
      <c r="KW9" s="206" t="s">
        <v>2</v>
      </c>
      <c r="KX9" s="199"/>
      <c r="KY9" s="200"/>
      <c r="KZ9" s="200"/>
      <c r="LA9" s="200"/>
      <c r="LB9" s="200"/>
      <c r="LC9" s="205" t="s">
        <v>2</v>
      </c>
      <c r="LD9" s="206" t="s">
        <v>2</v>
      </c>
      <c r="LE9" s="199"/>
      <c r="LF9" s="200"/>
      <c r="LG9" s="203"/>
      <c r="LH9" s="327" t="s">
        <v>40</v>
      </c>
      <c r="LI9" s="200"/>
      <c r="LJ9" s="205" t="s">
        <v>2</v>
      </c>
      <c r="LK9" s="206" t="s">
        <v>2</v>
      </c>
      <c r="LL9" s="199"/>
      <c r="LM9" s="200"/>
      <c r="LN9" s="200"/>
      <c r="LO9" s="200"/>
      <c r="LP9" s="200"/>
      <c r="LQ9" s="205" t="s">
        <v>2</v>
      </c>
      <c r="LR9" s="336" t="s">
        <v>40</v>
      </c>
      <c r="LS9" s="199"/>
      <c r="LT9" s="200"/>
      <c r="LU9" s="203"/>
      <c r="LV9" s="200"/>
      <c r="LW9" s="200"/>
      <c r="LX9" s="205" t="s">
        <v>2</v>
      </c>
      <c r="LY9" s="206" t="s">
        <v>2</v>
      </c>
      <c r="LZ9" s="199"/>
      <c r="MA9" s="200"/>
      <c r="MB9" s="200"/>
      <c r="MC9" s="200"/>
      <c r="MD9" s="200"/>
      <c r="ME9" s="205" t="s">
        <v>2</v>
      </c>
      <c r="MF9" s="206" t="s">
        <v>2</v>
      </c>
      <c r="MG9" s="199"/>
      <c r="MH9" s="200"/>
      <c r="MI9" s="200"/>
      <c r="MJ9" s="200"/>
      <c r="MK9" s="200"/>
      <c r="ML9" s="205" t="s">
        <v>2</v>
      </c>
      <c r="MM9" s="206" t="s">
        <v>2</v>
      </c>
      <c r="MN9" s="199"/>
      <c r="MO9" s="200"/>
      <c r="MP9" s="200"/>
      <c r="MQ9" s="200"/>
      <c r="MR9" s="200"/>
      <c r="MS9" s="205" t="s">
        <v>2</v>
      </c>
      <c r="MT9" s="206" t="s">
        <v>2</v>
      </c>
      <c r="MU9" s="199"/>
      <c r="MV9" s="200"/>
      <c r="MW9" s="203"/>
      <c r="MX9" s="200"/>
      <c r="MY9" s="200"/>
      <c r="MZ9" s="205" t="s">
        <v>2</v>
      </c>
      <c r="NA9" s="206" t="s">
        <v>2</v>
      </c>
      <c r="NB9" s="199"/>
      <c r="NC9" s="200"/>
      <c r="ND9" s="200"/>
      <c r="NE9" s="200"/>
      <c r="NF9" s="200"/>
      <c r="NG9" s="205" t="s">
        <v>2</v>
      </c>
      <c r="NH9" s="206" t="s">
        <v>2</v>
      </c>
      <c r="NI9" s="203"/>
      <c r="NJ9" s="327" t="s">
        <v>40</v>
      </c>
      <c r="NK9" s="327" t="s">
        <v>40</v>
      </c>
      <c r="NL9" s="200"/>
      <c r="NM9" s="200"/>
      <c r="NN9" s="205" t="s">
        <v>2</v>
      </c>
      <c r="NO9" s="206" t="s">
        <v>2</v>
      </c>
      <c r="NP9" s="203"/>
      <c r="NQ9" s="327" t="s">
        <v>40</v>
      </c>
      <c r="NR9" s="200"/>
      <c r="NS9" s="200"/>
      <c r="NT9" s="200"/>
      <c r="NU9" s="205" t="s">
        <v>2</v>
      </c>
      <c r="NV9" s="206" t="s">
        <v>2</v>
      </c>
      <c r="NW9" s="199"/>
      <c r="NX9" s="200"/>
      <c r="NY9" s="200"/>
      <c r="NZ9" s="200"/>
      <c r="OA9" s="200"/>
      <c r="OB9" s="205" t="s">
        <v>2</v>
      </c>
      <c r="OC9" s="206" t="s">
        <v>2</v>
      </c>
      <c r="OD9" s="199"/>
      <c r="OE9" s="200"/>
      <c r="OF9" s="200"/>
      <c r="OG9" s="203"/>
      <c r="OH9" s="200"/>
      <c r="OI9" s="205" t="s">
        <v>2</v>
      </c>
      <c r="OJ9" s="206" t="s">
        <v>2</v>
      </c>
      <c r="OK9" s="199"/>
      <c r="OL9" s="200"/>
      <c r="OM9" s="200"/>
      <c r="ON9" s="200"/>
      <c r="OO9" s="200"/>
      <c r="OP9" s="205" t="s">
        <v>2</v>
      </c>
      <c r="OQ9" s="206" t="s">
        <v>2</v>
      </c>
      <c r="OR9" s="199"/>
      <c r="OS9" s="200"/>
      <c r="OT9" s="200"/>
      <c r="OU9" s="200"/>
      <c r="OV9" s="200"/>
      <c r="OW9" s="205" t="s">
        <v>2</v>
      </c>
      <c r="OX9" s="206" t="s">
        <v>2</v>
      </c>
    </row>
    <row r="10" spans="1:414" x14ac:dyDescent="0.25">
      <c r="A10" s="227" t="str">
        <f>Accueil!A10</f>
        <v>oui</v>
      </c>
      <c r="B10" s="134"/>
      <c r="C10" s="63">
        <f>Accueil!C10</f>
        <v>0</v>
      </c>
      <c r="D10" s="77">
        <f>Accueil!E10</f>
        <v>28</v>
      </c>
      <c r="E10" s="78">
        <f>Accueil!F10</f>
        <v>12</v>
      </c>
      <c r="F10" s="79">
        <f>Accueil!G10</f>
        <v>8</v>
      </c>
      <c r="G10" s="68">
        <f>IF(Accueil!H10="",50000,Accueil!H10)</f>
        <v>50000</v>
      </c>
      <c r="H10" s="61" t="str">
        <f>IF(Accueil!I10="","",Accueil!I10)</f>
        <v/>
      </c>
      <c r="I10" s="324" t="s">
        <v>40</v>
      </c>
      <c r="J10" s="327" t="s">
        <v>40</v>
      </c>
      <c r="K10" s="203"/>
      <c r="L10" s="203"/>
      <c r="M10" s="203"/>
      <c r="N10" s="205" t="s">
        <v>2</v>
      </c>
      <c r="O10" s="206" t="s">
        <v>2</v>
      </c>
      <c r="P10" s="324" t="s">
        <v>40</v>
      </c>
      <c r="Q10" s="203"/>
      <c r="R10" s="203"/>
      <c r="S10" s="203"/>
      <c r="T10" s="203"/>
      <c r="U10" s="205" t="s">
        <v>2</v>
      </c>
      <c r="V10" s="206" t="s">
        <v>2</v>
      </c>
      <c r="W10" s="203"/>
      <c r="X10" s="203"/>
      <c r="Y10" s="203"/>
      <c r="Z10" s="203"/>
      <c r="AA10" s="203"/>
      <c r="AB10" s="205" t="s">
        <v>2</v>
      </c>
      <c r="AC10" s="206" t="s">
        <v>2</v>
      </c>
      <c r="AD10" s="204"/>
      <c r="AE10" s="203"/>
      <c r="AF10" s="203"/>
      <c r="AG10" s="203"/>
      <c r="AH10" s="200"/>
      <c r="AI10" s="205" t="s">
        <v>2</v>
      </c>
      <c r="AJ10" s="206" t="s">
        <v>2</v>
      </c>
      <c r="AK10" s="204"/>
      <c r="AL10" s="203"/>
      <c r="AM10" s="203"/>
      <c r="AN10" s="203"/>
      <c r="AO10" s="203"/>
      <c r="AP10" s="205" t="s">
        <v>2</v>
      </c>
      <c r="AQ10" s="206" t="s">
        <v>2</v>
      </c>
      <c r="AR10" s="199"/>
      <c r="AS10" s="200"/>
      <c r="AT10" s="200"/>
      <c r="AU10" s="200"/>
      <c r="AV10" s="200"/>
      <c r="AW10" s="205" t="s">
        <v>2</v>
      </c>
      <c r="AX10" s="206" t="s">
        <v>2</v>
      </c>
      <c r="AY10" s="199"/>
      <c r="AZ10" s="200"/>
      <c r="BA10" s="200"/>
      <c r="BB10" s="200"/>
      <c r="BC10" s="200"/>
      <c r="BD10" s="205" t="s">
        <v>2</v>
      </c>
      <c r="BE10" s="206" t="s">
        <v>2</v>
      </c>
      <c r="BF10" s="199"/>
      <c r="BG10" s="203"/>
      <c r="BH10" s="203"/>
      <c r="BI10" s="203"/>
      <c r="BJ10" s="200"/>
      <c r="BK10" s="205" t="s">
        <v>2</v>
      </c>
      <c r="BL10" s="206" t="s">
        <v>2</v>
      </c>
      <c r="BM10" s="199"/>
      <c r="BN10" s="200"/>
      <c r="BO10" s="200"/>
      <c r="BP10" s="200"/>
      <c r="BQ10" s="200"/>
      <c r="BR10" s="205" t="s">
        <v>2</v>
      </c>
      <c r="BS10" s="206" t="s">
        <v>2</v>
      </c>
      <c r="BT10" s="199"/>
      <c r="BU10" s="200"/>
      <c r="BV10" s="200"/>
      <c r="BW10" s="200"/>
      <c r="BX10" s="200"/>
      <c r="BY10" s="205" t="s">
        <v>2</v>
      </c>
      <c r="BZ10" s="206" t="s">
        <v>2</v>
      </c>
      <c r="CA10" s="199"/>
      <c r="CB10" s="200"/>
      <c r="CC10" s="200"/>
      <c r="CD10" s="200"/>
      <c r="CE10" s="200"/>
      <c r="CF10" s="205" t="s">
        <v>2</v>
      </c>
      <c r="CG10" s="206" t="s">
        <v>2</v>
      </c>
      <c r="CH10" s="204"/>
      <c r="CI10" s="203"/>
      <c r="CJ10" s="203"/>
      <c r="CK10" s="203"/>
      <c r="CL10" s="200"/>
      <c r="CM10" s="205" t="s">
        <v>2</v>
      </c>
      <c r="CN10" s="206" t="s">
        <v>2</v>
      </c>
      <c r="CO10" s="203"/>
      <c r="CP10" s="203"/>
      <c r="CQ10" s="203"/>
      <c r="CR10" s="203"/>
      <c r="CS10" s="203"/>
      <c r="CT10" s="205" t="s">
        <v>2</v>
      </c>
      <c r="CU10" s="206" t="s">
        <v>2</v>
      </c>
      <c r="CV10" s="204"/>
      <c r="CW10" s="200"/>
      <c r="CX10" s="200"/>
      <c r="CY10" s="200"/>
      <c r="CZ10" s="327" t="s">
        <v>40</v>
      </c>
      <c r="DA10" s="205" t="s">
        <v>2</v>
      </c>
      <c r="DB10" s="206" t="s">
        <v>2</v>
      </c>
      <c r="DC10" s="324" t="s">
        <v>40</v>
      </c>
      <c r="DD10" s="200"/>
      <c r="DE10" s="200"/>
      <c r="DF10" s="200"/>
      <c r="DG10" s="200"/>
      <c r="DH10" s="205" t="s">
        <v>2</v>
      </c>
      <c r="DI10" s="206" t="s">
        <v>2</v>
      </c>
      <c r="DJ10" s="199"/>
      <c r="DK10" s="200"/>
      <c r="DL10" s="200"/>
      <c r="DM10" s="203"/>
      <c r="DN10" s="203"/>
      <c r="DO10" s="205" t="s">
        <v>2</v>
      </c>
      <c r="DP10" s="206" t="s">
        <v>2</v>
      </c>
      <c r="DQ10" s="203"/>
      <c r="DR10" s="200"/>
      <c r="DS10" s="200"/>
      <c r="DT10" s="200"/>
      <c r="DU10" s="200"/>
      <c r="DV10" s="205" t="s">
        <v>2</v>
      </c>
      <c r="DW10" s="206" t="s">
        <v>2</v>
      </c>
      <c r="DX10" s="199"/>
      <c r="DY10" s="200"/>
      <c r="DZ10" s="200"/>
      <c r="EA10" s="200"/>
      <c r="EB10" s="200"/>
      <c r="EC10" s="205" t="s">
        <v>2</v>
      </c>
      <c r="ED10" s="206" t="s">
        <v>2</v>
      </c>
      <c r="EE10" s="203"/>
      <c r="EF10" s="327" t="s">
        <v>40</v>
      </c>
      <c r="EG10" s="200"/>
      <c r="EH10" s="200"/>
      <c r="EI10" s="200"/>
      <c r="EJ10" s="205" t="s">
        <v>2</v>
      </c>
      <c r="EK10" s="206" t="s">
        <v>2</v>
      </c>
      <c r="EL10" s="203"/>
      <c r="EM10" s="327" t="s">
        <v>40</v>
      </c>
      <c r="EN10" s="200"/>
      <c r="EO10" s="327" t="s">
        <v>40</v>
      </c>
      <c r="EP10" s="200"/>
      <c r="EQ10" s="205" t="s">
        <v>2</v>
      </c>
      <c r="ER10" s="206" t="s">
        <v>2</v>
      </c>
      <c r="ES10" s="203"/>
      <c r="ET10" s="203"/>
      <c r="EU10" s="203"/>
      <c r="EV10" s="203"/>
      <c r="EW10" s="203"/>
      <c r="EX10" s="205" t="s">
        <v>2</v>
      </c>
      <c r="EY10" s="206" t="s">
        <v>2</v>
      </c>
      <c r="EZ10" s="324" t="s">
        <v>40</v>
      </c>
      <c r="FA10" s="200"/>
      <c r="FB10" s="200"/>
      <c r="FC10" s="203"/>
      <c r="FD10" s="200"/>
      <c r="FE10" s="205" t="s">
        <v>2</v>
      </c>
      <c r="FF10" s="206" t="s">
        <v>2</v>
      </c>
      <c r="FG10" s="199"/>
      <c r="FH10" s="200"/>
      <c r="FI10" s="200"/>
      <c r="FJ10" s="200"/>
      <c r="FK10" s="200"/>
      <c r="FL10" s="205" t="s">
        <v>2</v>
      </c>
      <c r="FM10" s="206" t="s">
        <v>2</v>
      </c>
      <c r="FN10" s="203"/>
      <c r="FO10" s="200"/>
      <c r="FP10" s="203"/>
      <c r="FQ10" s="203"/>
      <c r="FR10" s="200"/>
      <c r="FS10" s="205" t="s">
        <v>2</v>
      </c>
      <c r="FT10" s="206" t="s">
        <v>2</v>
      </c>
      <c r="FU10" s="199"/>
      <c r="FV10" s="200"/>
      <c r="FW10" s="203"/>
      <c r="FX10" s="200"/>
      <c r="FY10" s="200"/>
      <c r="FZ10" s="205" t="s">
        <v>2</v>
      </c>
      <c r="GA10" s="206" t="s">
        <v>2</v>
      </c>
      <c r="GB10" s="199"/>
      <c r="GC10" s="200"/>
      <c r="GD10" s="200"/>
      <c r="GE10" s="200"/>
      <c r="GF10" s="200"/>
      <c r="GG10" s="205" t="s">
        <v>2</v>
      </c>
      <c r="GH10" s="206" t="s">
        <v>2</v>
      </c>
      <c r="GI10" s="199"/>
      <c r="GJ10" s="200"/>
      <c r="GK10" s="200"/>
      <c r="GL10" s="200"/>
      <c r="GM10" s="200"/>
      <c r="GN10" s="205" t="s">
        <v>2</v>
      </c>
      <c r="GO10" s="206" t="s">
        <v>2</v>
      </c>
      <c r="GP10" s="199"/>
      <c r="GQ10" s="200"/>
      <c r="GR10" s="200"/>
      <c r="GS10" s="200"/>
      <c r="GT10" s="200"/>
      <c r="GU10" s="205" t="s">
        <v>2</v>
      </c>
      <c r="GV10" s="206" t="s">
        <v>2</v>
      </c>
      <c r="GW10" s="199"/>
      <c r="GX10" s="200"/>
      <c r="GY10" s="268"/>
      <c r="GZ10" s="200"/>
      <c r="HA10" s="203"/>
      <c r="HB10" s="333" t="s">
        <v>40</v>
      </c>
      <c r="HC10" s="206" t="s">
        <v>2</v>
      </c>
      <c r="HD10" s="199"/>
      <c r="HE10" s="203"/>
      <c r="HF10" s="203"/>
      <c r="HG10" s="200"/>
      <c r="HH10" s="200"/>
      <c r="HI10" s="205" t="s">
        <v>2</v>
      </c>
      <c r="HJ10" s="206" t="s">
        <v>2</v>
      </c>
      <c r="HK10" s="199"/>
      <c r="HL10" s="200"/>
      <c r="HM10" s="200"/>
      <c r="HN10" s="200"/>
      <c r="HO10" s="200"/>
      <c r="HP10" s="205" t="s">
        <v>2</v>
      </c>
      <c r="HQ10" s="206" t="s">
        <v>2</v>
      </c>
      <c r="HR10" s="199"/>
      <c r="HS10" s="200"/>
      <c r="HT10" s="200"/>
      <c r="HU10" s="200"/>
      <c r="HV10" s="200"/>
      <c r="HW10" s="205" t="s">
        <v>2</v>
      </c>
      <c r="HX10" s="206" t="s">
        <v>2</v>
      </c>
      <c r="HY10" s="199"/>
      <c r="HZ10" s="200"/>
      <c r="IA10" s="200"/>
      <c r="IB10" s="200"/>
      <c r="IC10" s="200"/>
      <c r="ID10" s="205" t="s">
        <v>2</v>
      </c>
      <c r="IE10" s="206" t="s">
        <v>2</v>
      </c>
      <c r="IF10" s="203"/>
      <c r="IG10" s="203"/>
      <c r="IH10" s="327" t="s">
        <v>40</v>
      </c>
      <c r="II10" s="200"/>
      <c r="IJ10" s="200"/>
      <c r="IK10" s="205" t="s">
        <v>2</v>
      </c>
      <c r="IL10" s="206" t="s">
        <v>2</v>
      </c>
      <c r="IM10" s="203"/>
      <c r="IN10" s="200"/>
      <c r="IO10" s="200"/>
      <c r="IP10" s="200"/>
      <c r="IQ10" s="200"/>
      <c r="IR10" s="205" t="s">
        <v>2</v>
      </c>
      <c r="IS10" s="206" t="s">
        <v>2</v>
      </c>
      <c r="IT10" s="199"/>
      <c r="IU10" s="200"/>
      <c r="IV10" s="200"/>
      <c r="IW10" s="200"/>
      <c r="IX10" s="200"/>
      <c r="IY10" s="205" t="s">
        <v>2</v>
      </c>
      <c r="IZ10" s="206" t="s">
        <v>2</v>
      </c>
      <c r="JA10" s="199"/>
      <c r="JB10" s="200"/>
      <c r="JC10" s="200"/>
      <c r="JD10" s="200"/>
      <c r="JE10" s="200"/>
      <c r="JF10" s="205" t="s">
        <v>2</v>
      </c>
      <c r="JG10" s="206" t="s">
        <v>2</v>
      </c>
      <c r="JH10" s="199"/>
      <c r="JI10" s="200"/>
      <c r="JJ10" s="200"/>
      <c r="JK10" s="200"/>
      <c r="JL10" s="200"/>
      <c r="JM10" s="205" t="s">
        <v>2</v>
      </c>
      <c r="JN10" s="206" t="s">
        <v>2</v>
      </c>
      <c r="JO10" s="199"/>
      <c r="JP10" s="200"/>
      <c r="JQ10" s="200"/>
      <c r="JR10" s="200"/>
      <c r="JS10" s="200"/>
      <c r="JT10" s="205" t="s">
        <v>2</v>
      </c>
      <c r="JU10" s="206" t="s">
        <v>2</v>
      </c>
      <c r="JV10" s="199"/>
      <c r="JW10" s="200"/>
      <c r="JX10" s="200"/>
      <c r="JY10" s="200"/>
      <c r="JZ10" s="200"/>
      <c r="KA10" s="205" t="s">
        <v>2</v>
      </c>
      <c r="KB10" s="206" t="s">
        <v>2</v>
      </c>
      <c r="KC10" s="199"/>
      <c r="KD10" s="200"/>
      <c r="KE10" s="200"/>
      <c r="KF10" s="200"/>
      <c r="KG10" s="203"/>
      <c r="KH10" s="205" t="s">
        <v>2</v>
      </c>
      <c r="KI10" s="206" t="s">
        <v>2</v>
      </c>
      <c r="KJ10" s="199"/>
      <c r="KK10" s="200"/>
      <c r="KL10" s="200"/>
      <c r="KM10" s="200"/>
      <c r="KN10" s="200"/>
      <c r="KO10" s="205" t="s">
        <v>2</v>
      </c>
      <c r="KP10" s="206" t="s">
        <v>2</v>
      </c>
      <c r="KQ10" s="199"/>
      <c r="KR10" s="200"/>
      <c r="KS10" s="200"/>
      <c r="KT10" s="200"/>
      <c r="KU10" s="200"/>
      <c r="KV10" s="205" t="s">
        <v>2</v>
      </c>
      <c r="KW10" s="206" t="s">
        <v>2</v>
      </c>
      <c r="KX10" s="199"/>
      <c r="KY10" s="200"/>
      <c r="KZ10" s="200"/>
      <c r="LA10" s="200"/>
      <c r="LB10" s="200"/>
      <c r="LC10" s="205" t="s">
        <v>2</v>
      </c>
      <c r="LD10" s="206" t="s">
        <v>2</v>
      </c>
      <c r="LE10" s="199"/>
      <c r="LF10" s="200"/>
      <c r="LG10" s="203"/>
      <c r="LH10" s="327" t="s">
        <v>40</v>
      </c>
      <c r="LI10" s="200"/>
      <c r="LJ10" s="205" t="s">
        <v>2</v>
      </c>
      <c r="LK10" s="206" t="s">
        <v>2</v>
      </c>
      <c r="LL10" s="199"/>
      <c r="LM10" s="200"/>
      <c r="LN10" s="200"/>
      <c r="LO10" s="200"/>
      <c r="LP10" s="200"/>
      <c r="LQ10" s="205" t="s">
        <v>2</v>
      </c>
      <c r="LR10" s="336" t="s">
        <v>40</v>
      </c>
      <c r="LS10" s="199"/>
      <c r="LT10" s="200"/>
      <c r="LU10" s="203"/>
      <c r="LV10" s="200"/>
      <c r="LW10" s="200"/>
      <c r="LX10" s="205" t="s">
        <v>2</v>
      </c>
      <c r="LY10" s="206" t="s">
        <v>2</v>
      </c>
      <c r="LZ10" s="199"/>
      <c r="MA10" s="200"/>
      <c r="MB10" s="200"/>
      <c r="MC10" s="200"/>
      <c r="MD10" s="200"/>
      <c r="ME10" s="205" t="s">
        <v>2</v>
      </c>
      <c r="MF10" s="206" t="s">
        <v>2</v>
      </c>
      <c r="MG10" s="199"/>
      <c r="MH10" s="200"/>
      <c r="MI10" s="200"/>
      <c r="MJ10" s="200"/>
      <c r="MK10" s="200"/>
      <c r="ML10" s="205" t="s">
        <v>2</v>
      </c>
      <c r="MM10" s="206" t="s">
        <v>2</v>
      </c>
      <c r="MN10" s="199"/>
      <c r="MO10" s="200"/>
      <c r="MP10" s="200"/>
      <c r="MQ10" s="200"/>
      <c r="MR10" s="200"/>
      <c r="MS10" s="205" t="s">
        <v>2</v>
      </c>
      <c r="MT10" s="206" t="s">
        <v>2</v>
      </c>
      <c r="MU10" s="199"/>
      <c r="MV10" s="200"/>
      <c r="MW10" s="203"/>
      <c r="MX10" s="200"/>
      <c r="MY10" s="200"/>
      <c r="MZ10" s="205" t="s">
        <v>2</v>
      </c>
      <c r="NA10" s="206" t="s">
        <v>2</v>
      </c>
      <c r="NB10" s="199"/>
      <c r="NC10" s="200"/>
      <c r="ND10" s="200"/>
      <c r="NE10" s="200"/>
      <c r="NF10" s="200"/>
      <c r="NG10" s="205" t="s">
        <v>2</v>
      </c>
      <c r="NH10" s="206" t="s">
        <v>2</v>
      </c>
      <c r="NI10" s="203"/>
      <c r="NJ10" s="327" t="s">
        <v>40</v>
      </c>
      <c r="NK10" s="327" t="s">
        <v>40</v>
      </c>
      <c r="NL10" s="200"/>
      <c r="NM10" s="200"/>
      <c r="NN10" s="205" t="s">
        <v>2</v>
      </c>
      <c r="NO10" s="206" t="s">
        <v>2</v>
      </c>
      <c r="NP10" s="203"/>
      <c r="NQ10" s="327" t="s">
        <v>40</v>
      </c>
      <c r="NR10" s="200"/>
      <c r="NS10" s="200"/>
      <c r="NT10" s="200"/>
      <c r="NU10" s="205" t="s">
        <v>2</v>
      </c>
      <c r="NV10" s="206" t="s">
        <v>2</v>
      </c>
      <c r="NW10" s="199"/>
      <c r="NX10" s="200"/>
      <c r="NY10" s="200"/>
      <c r="NZ10" s="200"/>
      <c r="OA10" s="200"/>
      <c r="OB10" s="205" t="s">
        <v>2</v>
      </c>
      <c r="OC10" s="206" t="s">
        <v>2</v>
      </c>
      <c r="OD10" s="199"/>
      <c r="OE10" s="200"/>
      <c r="OF10" s="200"/>
      <c r="OG10" s="200"/>
      <c r="OH10" s="200"/>
      <c r="OI10" s="205" t="s">
        <v>2</v>
      </c>
      <c r="OJ10" s="206" t="s">
        <v>2</v>
      </c>
      <c r="OK10" s="199"/>
      <c r="OL10" s="200"/>
      <c r="OM10" s="200"/>
      <c r="ON10" s="200"/>
      <c r="OO10" s="200"/>
      <c r="OP10" s="205" t="s">
        <v>2</v>
      </c>
      <c r="OQ10" s="206" t="s">
        <v>2</v>
      </c>
      <c r="OR10" s="199"/>
      <c r="OS10" s="200"/>
      <c r="OT10" s="200"/>
      <c r="OU10" s="200"/>
      <c r="OV10" s="200"/>
      <c r="OW10" s="205" t="s">
        <v>2</v>
      </c>
      <c r="OX10" s="206" t="s">
        <v>2</v>
      </c>
    </row>
    <row r="11" spans="1:414" x14ac:dyDescent="0.25">
      <c r="A11" s="226" t="str">
        <f>Accueil!A11</f>
        <v>oui</v>
      </c>
      <c r="B11" s="134"/>
      <c r="C11" s="63">
        <f>Accueil!C11</f>
        <v>0</v>
      </c>
      <c r="D11" s="77">
        <f>Accueil!E11</f>
        <v>28</v>
      </c>
      <c r="E11" s="78">
        <f>Accueil!F11</f>
        <v>16</v>
      </c>
      <c r="F11" s="79">
        <f>Accueil!G11</f>
        <v>14</v>
      </c>
      <c r="G11" s="68">
        <f>IF(Accueil!H11="",50000,Accueil!H11)</f>
        <v>50000</v>
      </c>
      <c r="H11" s="61" t="str">
        <f>IF(Accueil!I11="","",Accueil!I11)</f>
        <v/>
      </c>
      <c r="I11" s="324" t="s">
        <v>40</v>
      </c>
      <c r="J11" s="327" t="s">
        <v>40</v>
      </c>
      <c r="K11" s="203"/>
      <c r="L11" s="200"/>
      <c r="M11" s="203"/>
      <c r="N11" s="205" t="s">
        <v>2</v>
      </c>
      <c r="O11" s="206" t="s">
        <v>2</v>
      </c>
      <c r="P11" s="324" t="s">
        <v>40</v>
      </c>
      <c r="Q11" s="203"/>
      <c r="R11" s="203"/>
      <c r="S11" s="203"/>
      <c r="T11" s="203"/>
      <c r="U11" s="205" t="s">
        <v>2</v>
      </c>
      <c r="V11" s="206" t="s">
        <v>2</v>
      </c>
      <c r="W11" s="203"/>
      <c r="X11" s="203"/>
      <c r="Y11" s="203"/>
      <c r="Z11" s="203"/>
      <c r="AA11" s="203"/>
      <c r="AB11" s="205" t="s">
        <v>2</v>
      </c>
      <c r="AC11" s="206" t="s">
        <v>2</v>
      </c>
      <c r="AD11" s="204"/>
      <c r="AE11" s="203"/>
      <c r="AF11" s="203"/>
      <c r="AG11" s="203"/>
      <c r="AH11" s="200"/>
      <c r="AI11" s="205" t="s">
        <v>2</v>
      </c>
      <c r="AJ11" s="206" t="s">
        <v>2</v>
      </c>
      <c r="AK11" s="204"/>
      <c r="AL11" s="203"/>
      <c r="AM11" s="203"/>
      <c r="AN11" s="203"/>
      <c r="AO11" s="203"/>
      <c r="AP11" s="205" t="s">
        <v>2</v>
      </c>
      <c r="AQ11" s="206" t="s">
        <v>2</v>
      </c>
      <c r="AR11" s="199"/>
      <c r="AS11" s="200"/>
      <c r="AT11" s="200"/>
      <c r="AU11" s="200"/>
      <c r="AV11" s="200"/>
      <c r="AW11" s="205" t="s">
        <v>2</v>
      </c>
      <c r="AX11" s="206" t="s">
        <v>2</v>
      </c>
      <c r="AY11" s="199"/>
      <c r="AZ11" s="200"/>
      <c r="BA11" s="200"/>
      <c r="BB11" s="200"/>
      <c r="BC11" s="200"/>
      <c r="BD11" s="205" t="s">
        <v>2</v>
      </c>
      <c r="BE11" s="206" t="s">
        <v>2</v>
      </c>
      <c r="BF11" s="204"/>
      <c r="BG11" s="203"/>
      <c r="BH11" s="203"/>
      <c r="BI11" s="203"/>
      <c r="BJ11" s="203"/>
      <c r="BK11" s="205" t="s">
        <v>2</v>
      </c>
      <c r="BL11" s="206" t="s">
        <v>2</v>
      </c>
      <c r="BM11" s="199"/>
      <c r="BN11" s="200"/>
      <c r="BO11" s="200"/>
      <c r="BP11" s="200"/>
      <c r="BQ11" s="200"/>
      <c r="BR11" s="205" t="s">
        <v>2</v>
      </c>
      <c r="BS11" s="206" t="s">
        <v>2</v>
      </c>
      <c r="BT11" s="199"/>
      <c r="BU11" s="200"/>
      <c r="BV11" s="200"/>
      <c r="BW11" s="200"/>
      <c r="BX11" s="200"/>
      <c r="BY11" s="205" t="s">
        <v>2</v>
      </c>
      <c r="BZ11" s="206" t="s">
        <v>2</v>
      </c>
      <c r="CA11" s="199"/>
      <c r="CB11" s="200"/>
      <c r="CC11" s="200"/>
      <c r="CD11" s="200"/>
      <c r="CE11" s="200"/>
      <c r="CF11" s="205" t="s">
        <v>2</v>
      </c>
      <c r="CG11" s="206" t="s">
        <v>2</v>
      </c>
      <c r="CH11" s="204"/>
      <c r="CI11" s="203"/>
      <c r="CJ11" s="203"/>
      <c r="CK11" s="203"/>
      <c r="CL11" s="200"/>
      <c r="CM11" s="205" t="s">
        <v>2</v>
      </c>
      <c r="CN11" s="206" t="s">
        <v>2</v>
      </c>
      <c r="CO11" s="203"/>
      <c r="CP11" s="203"/>
      <c r="CQ11" s="203"/>
      <c r="CR11" s="203"/>
      <c r="CS11" s="203"/>
      <c r="CT11" s="205" t="s">
        <v>2</v>
      </c>
      <c r="CU11" s="206" t="s">
        <v>2</v>
      </c>
      <c r="CV11" s="204"/>
      <c r="CW11" s="200"/>
      <c r="CX11" s="200"/>
      <c r="CY11" s="200"/>
      <c r="CZ11" s="327" t="s">
        <v>40</v>
      </c>
      <c r="DA11" s="205" t="s">
        <v>2</v>
      </c>
      <c r="DB11" s="206" t="s">
        <v>2</v>
      </c>
      <c r="DC11" s="324" t="s">
        <v>40</v>
      </c>
      <c r="DD11" s="200"/>
      <c r="DE11" s="200"/>
      <c r="DF11" s="200"/>
      <c r="DG11" s="200"/>
      <c r="DH11" s="205" t="s">
        <v>2</v>
      </c>
      <c r="DI11" s="206" t="s">
        <v>2</v>
      </c>
      <c r="DJ11" s="199"/>
      <c r="DK11" s="200"/>
      <c r="DL11" s="200"/>
      <c r="DM11" s="203"/>
      <c r="DN11" s="203"/>
      <c r="DO11" s="205" t="s">
        <v>2</v>
      </c>
      <c r="DP11" s="206" t="s">
        <v>2</v>
      </c>
      <c r="DQ11" s="203"/>
      <c r="DR11" s="200"/>
      <c r="DS11" s="200"/>
      <c r="DT11" s="200"/>
      <c r="DU11" s="200"/>
      <c r="DV11" s="205" t="s">
        <v>2</v>
      </c>
      <c r="DW11" s="206" t="s">
        <v>2</v>
      </c>
      <c r="DX11" s="199"/>
      <c r="DY11" s="200"/>
      <c r="DZ11" s="200"/>
      <c r="EA11" s="200"/>
      <c r="EB11" s="200"/>
      <c r="EC11" s="205" t="s">
        <v>2</v>
      </c>
      <c r="ED11" s="206" t="s">
        <v>2</v>
      </c>
      <c r="EE11" s="203"/>
      <c r="EF11" s="327" t="s">
        <v>40</v>
      </c>
      <c r="EG11" s="200"/>
      <c r="EH11" s="200"/>
      <c r="EI11" s="200"/>
      <c r="EJ11" s="205" t="s">
        <v>2</v>
      </c>
      <c r="EK11" s="206" t="s">
        <v>2</v>
      </c>
      <c r="EL11" s="203"/>
      <c r="EM11" s="327" t="s">
        <v>40</v>
      </c>
      <c r="EN11" s="200"/>
      <c r="EO11" s="327" t="s">
        <v>40</v>
      </c>
      <c r="EP11" s="200"/>
      <c r="EQ11" s="205" t="s">
        <v>2</v>
      </c>
      <c r="ER11" s="206" t="s">
        <v>2</v>
      </c>
      <c r="ES11" s="203"/>
      <c r="ET11" s="203"/>
      <c r="EU11" s="203"/>
      <c r="EV11" s="203"/>
      <c r="EW11" s="203"/>
      <c r="EX11" s="205" t="s">
        <v>2</v>
      </c>
      <c r="EY11" s="206" t="s">
        <v>2</v>
      </c>
      <c r="EZ11" s="324" t="s">
        <v>40</v>
      </c>
      <c r="FA11" s="200"/>
      <c r="FB11" s="200"/>
      <c r="FC11" s="203"/>
      <c r="FD11" s="200"/>
      <c r="FE11" s="205" t="s">
        <v>2</v>
      </c>
      <c r="FF11" s="206" t="s">
        <v>2</v>
      </c>
      <c r="FG11" s="199"/>
      <c r="FH11" s="200"/>
      <c r="FI11" s="200"/>
      <c r="FJ11" s="200"/>
      <c r="FK11" s="200"/>
      <c r="FL11" s="205" t="s">
        <v>2</v>
      </c>
      <c r="FM11" s="206" t="s">
        <v>2</v>
      </c>
      <c r="FN11" s="203"/>
      <c r="FO11" s="200"/>
      <c r="FP11" s="203"/>
      <c r="FQ11" s="203"/>
      <c r="FR11" s="200"/>
      <c r="FS11" s="205" t="s">
        <v>2</v>
      </c>
      <c r="FT11" s="206" t="s">
        <v>2</v>
      </c>
      <c r="FU11" s="199"/>
      <c r="FV11" s="200"/>
      <c r="FW11" s="203"/>
      <c r="FX11" s="200"/>
      <c r="FY11" s="200"/>
      <c r="FZ11" s="205" t="s">
        <v>2</v>
      </c>
      <c r="GA11" s="206" t="s">
        <v>2</v>
      </c>
      <c r="GB11" s="199"/>
      <c r="GC11" s="200"/>
      <c r="GD11" s="200"/>
      <c r="GE11" s="200"/>
      <c r="GF11" s="200"/>
      <c r="GG11" s="205" t="s">
        <v>2</v>
      </c>
      <c r="GH11" s="206" t="s">
        <v>2</v>
      </c>
      <c r="GI11" s="199"/>
      <c r="GJ11" s="200"/>
      <c r="GK11" s="200"/>
      <c r="GL11" s="200"/>
      <c r="GM11" s="200"/>
      <c r="GN11" s="205" t="s">
        <v>2</v>
      </c>
      <c r="GO11" s="206" t="s">
        <v>2</v>
      </c>
      <c r="GP11" s="199"/>
      <c r="GQ11" s="200"/>
      <c r="GR11" s="200"/>
      <c r="GS11" s="200"/>
      <c r="GT11" s="200"/>
      <c r="GU11" s="205" t="s">
        <v>2</v>
      </c>
      <c r="GV11" s="206" t="s">
        <v>2</v>
      </c>
      <c r="GW11" s="199"/>
      <c r="GX11" s="200"/>
      <c r="GY11" s="268"/>
      <c r="GZ11" s="200"/>
      <c r="HA11" s="203"/>
      <c r="HB11" s="333" t="s">
        <v>40</v>
      </c>
      <c r="HC11" s="206" t="s">
        <v>2</v>
      </c>
      <c r="HD11" s="199"/>
      <c r="HE11" s="203"/>
      <c r="HF11" s="203"/>
      <c r="HG11" s="200"/>
      <c r="HH11" s="200"/>
      <c r="HI11" s="205" t="s">
        <v>2</v>
      </c>
      <c r="HJ11" s="206" t="s">
        <v>2</v>
      </c>
      <c r="HK11" s="199"/>
      <c r="HL11" s="200"/>
      <c r="HM11" s="200"/>
      <c r="HN11" s="200"/>
      <c r="HO11" s="200"/>
      <c r="HP11" s="205" t="s">
        <v>2</v>
      </c>
      <c r="HQ11" s="206" t="s">
        <v>2</v>
      </c>
      <c r="HR11" s="199"/>
      <c r="HS11" s="200"/>
      <c r="HT11" s="200"/>
      <c r="HU11" s="200"/>
      <c r="HV11" s="200"/>
      <c r="HW11" s="205" t="s">
        <v>2</v>
      </c>
      <c r="HX11" s="206" t="s">
        <v>2</v>
      </c>
      <c r="HY11" s="199"/>
      <c r="HZ11" s="200"/>
      <c r="IA11" s="200"/>
      <c r="IB11" s="200"/>
      <c r="IC11" s="200"/>
      <c r="ID11" s="205" t="s">
        <v>2</v>
      </c>
      <c r="IE11" s="206" t="s">
        <v>2</v>
      </c>
      <c r="IF11" s="203"/>
      <c r="IG11" s="203"/>
      <c r="IH11" s="327" t="s">
        <v>40</v>
      </c>
      <c r="II11" s="200"/>
      <c r="IJ11" s="200"/>
      <c r="IK11" s="205" t="s">
        <v>2</v>
      </c>
      <c r="IL11" s="206" t="s">
        <v>2</v>
      </c>
      <c r="IM11" s="203"/>
      <c r="IN11" s="200"/>
      <c r="IO11" s="200"/>
      <c r="IP11" s="200"/>
      <c r="IQ11" s="200"/>
      <c r="IR11" s="205" t="s">
        <v>2</v>
      </c>
      <c r="IS11" s="206" t="s">
        <v>2</v>
      </c>
      <c r="IT11" s="199"/>
      <c r="IU11" s="200"/>
      <c r="IV11" s="200"/>
      <c r="IW11" s="200"/>
      <c r="IX11" s="200"/>
      <c r="IY11" s="205" t="s">
        <v>2</v>
      </c>
      <c r="IZ11" s="206" t="s">
        <v>2</v>
      </c>
      <c r="JA11" s="199"/>
      <c r="JB11" s="200"/>
      <c r="JC11" s="200"/>
      <c r="JD11" s="200"/>
      <c r="JE11" s="200"/>
      <c r="JF11" s="205" t="s">
        <v>2</v>
      </c>
      <c r="JG11" s="206" t="s">
        <v>2</v>
      </c>
      <c r="JH11" s="199"/>
      <c r="JI11" s="200"/>
      <c r="JJ11" s="200"/>
      <c r="JK11" s="200"/>
      <c r="JL11" s="200"/>
      <c r="JM11" s="205" t="s">
        <v>2</v>
      </c>
      <c r="JN11" s="206" t="s">
        <v>2</v>
      </c>
      <c r="JO11" s="199"/>
      <c r="JP11" s="200"/>
      <c r="JQ11" s="200"/>
      <c r="JR11" s="203"/>
      <c r="JS11" s="200"/>
      <c r="JT11" s="205" t="s">
        <v>2</v>
      </c>
      <c r="JU11" s="206" t="s">
        <v>2</v>
      </c>
      <c r="JV11" s="199"/>
      <c r="JW11" s="200"/>
      <c r="JX11" s="200"/>
      <c r="JY11" s="200"/>
      <c r="JZ11" s="200"/>
      <c r="KA11" s="205" t="s">
        <v>2</v>
      </c>
      <c r="KB11" s="206" t="s">
        <v>2</v>
      </c>
      <c r="KC11" s="199"/>
      <c r="KD11" s="200"/>
      <c r="KE11" s="200"/>
      <c r="KF11" s="200"/>
      <c r="KG11" s="203"/>
      <c r="KH11" s="205" t="s">
        <v>2</v>
      </c>
      <c r="KI11" s="206" t="s">
        <v>2</v>
      </c>
      <c r="KJ11" s="199"/>
      <c r="KK11" s="200"/>
      <c r="KL11" s="200"/>
      <c r="KM11" s="200"/>
      <c r="KN11" s="200"/>
      <c r="KO11" s="205" t="s">
        <v>2</v>
      </c>
      <c r="KP11" s="206" t="s">
        <v>2</v>
      </c>
      <c r="KQ11" s="204"/>
      <c r="KR11" s="203"/>
      <c r="KS11" s="203"/>
      <c r="KT11" s="203"/>
      <c r="KU11" s="203"/>
      <c r="KV11" s="205" t="s">
        <v>2</v>
      </c>
      <c r="KW11" s="206" t="s">
        <v>2</v>
      </c>
      <c r="KX11" s="199"/>
      <c r="KY11" s="200"/>
      <c r="KZ11" s="200"/>
      <c r="LA11" s="200"/>
      <c r="LB11" s="200"/>
      <c r="LC11" s="205" t="s">
        <v>2</v>
      </c>
      <c r="LD11" s="206" t="s">
        <v>2</v>
      </c>
      <c r="LE11" s="199"/>
      <c r="LF11" s="200"/>
      <c r="LG11" s="203"/>
      <c r="LH11" s="327" t="s">
        <v>40</v>
      </c>
      <c r="LI11" s="200"/>
      <c r="LJ11" s="205" t="s">
        <v>2</v>
      </c>
      <c r="LK11" s="206" t="s">
        <v>2</v>
      </c>
      <c r="LL11" s="199"/>
      <c r="LM11" s="200"/>
      <c r="LN11" s="200"/>
      <c r="LO11" s="200"/>
      <c r="LP11" s="200"/>
      <c r="LQ11" s="205" t="s">
        <v>2</v>
      </c>
      <c r="LR11" s="336" t="s">
        <v>40</v>
      </c>
      <c r="LS11" s="199"/>
      <c r="LT11" s="203"/>
      <c r="LU11" s="203"/>
      <c r="LV11" s="203"/>
      <c r="LW11" s="200"/>
      <c r="LX11" s="205" t="s">
        <v>2</v>
      </c>
      <c r="LY11" s="206" t="s">
        <v>2</v>
      </c>
      <c r="LZ11" s="199"/>
      <c r="MA11" s="200"/>
      <c r="MB11" s="200"/>
      <c r="MC11" s="200"/>
      <c r="MD11" s="200"/>
      <c r="ME11" s="205" t="s">
        <v>2</v>
      </c>
      <c r="MF11" s="206" t="s">
        <v>2</v>
      </c>
      <c r="MG11" s="199"/>
      <c r="MH11" s="200"/>
      <c r="MI11" s="200"/>
      <c r="MJ11" s="200"/>
      <c r="MK11" s="200"/>
      <c r="ML11" s="205" t="s">
        <v>2</v>
      </c>
      <c r="MM11" s="206" t="s">
        <v>2</v>
      </c>
      <c r="MN11" s="199"/>
      <c r="MO11" s="200"/>
      <c r="MP11" s="200"/>
      <c r="MQ11" s="200"/>
      <c r="MR11" s="200"/>
      <c r="MS11" s="205" t="s">
        <v>2</v>
      </c>
      <c r="MT11" s="206" t="s">
        <v>2</v>
      </c>
      <c r="MU11" s="199"/>
      <c r="MV11" s="200"/>
      <c r="MW11" s="200"/>
      <c r="MX11" s="200"/>
      <c r="MY11" s="200"/>
      <c r="MZ11" s="205" t="s">
        <v>2</v>
      </c>
      <c r="NA11" s="206" t="s">
        <v>2</v>
      </c>
      <c r="NB11" s="199"/>
      <c r="NC11" s="200"/>
      <c r="ND11" s="200"/>
      <c r="NE11" s="200"/>
      <c r="NF11" s="200"/>
      <c r="NG11" s="205" t="s">
        <v>2</v>
      </c>
      <c r="NH11" s="206" t="s">
        <v>2</v>
      </c>
      <c r="NI11" s="203"/>
      <c r="NJ11" s="327" t="s">
        <v>40</v>
      </c>
      <c r="NK11" s="327" t="s">
        <v>40</v>
      </c>
      <c r="NL11" s="200"/>
      <c r="NM11" s="200"/>
      <c r="NN11" s="205" t="s">
        <v>2</v>
      </c>
      <c r="NO11" s="206" t="s">
        <v>2</v>
      </c>
      <c r="NP11" s="203"/>
      <c r="NQ11" s="327" t="s">
        <v>40</v>
      </c>
      <c r="NR11" s="200"/>
      <c r="NS11" s="200"/>
      <c r="NT11" s="200"/>
      <c r="NU11" s="205" t="s">
        <v>2</v>
      </c>
      <c r="NV11" s="206" t="s">
        <v>2</v>
      </c>
      <c r="NW11" s="199"/>
      <c r="NX11" s="200"/>
      <c r="NY11" s="200"/>
      <c r="NZ11" s="200"/>
      <c r="OA11" s="200"/>
      <c r="OB11" s="205" t="s">
        <v>2</v>
      </c>
      <c r="OC11" s="206" t="s">
        <v>2</v>
      </c>
      <c r="OD11" s="199"/>
      <c r="OE11" s="200"/>
      <c r="OF11" s="200"/>
      <c r="OG11" s="200"/>
      <c r="OH11" s="200"/>
      <c r="OI11" s="205" t="s">
        <v>2</v>
      </c>
      <c r="OJ11" s="206" t="s">
        <v>2</v>
      </c>
      <c r="OK11" s="199"/>
      <c r="OL11" s="200"/>
      <c r="OM11" s="200"/>
      <c r="ON11" s="200"/>
      <c r="OO11" s="200"/>
      <c r="OP11" s="205" t="s">
        <v>2</v>
      </c>
      <c r="OQ11" s="206" t="s">
        <v>2</v>
      </c>
      <c r="OR11" s="199"/>
      <c r="OS11" s="200"/>
      <c r="OT11" s="200"/>
      <c r="OU11" s="200"/>
      <c r="OV11" s="200"/>
      <c r="OW11" s="205" t="s">
        <v>2</v>
      </c>
      <c r="OX11" s="206" t="s">
        <v>2</v>
      </c>
    </row>
    <row r="12" spans="1:414" x14ac:dyDescent="0.25">
      <c r="A12" s="227" t="str">
        <f>Accueil!A12</f>
        <v>oui</v>
      </c>
      <c r="B12" s="134"/>
      <c r="C12" s="63">
        <f>Accueil!C12</f>
        <v>0</v>
      </c>
      <c r="D12" s="77">
        <f>Accueil!E12</f>
        <v>28</v>
      </c>
      <c r="E12" s="78">
        <f>Accueil!F12</f>
        <v>12</v>
      </c>
      <c r="F12" s="79">
        <f>Accueil!G12</f>
        <v>8</v>
      </c>
      <c r="G12" s="68">
        <f>IF(Accueil!H12="",50000,Accueil!H12)</f>
        <v>50000</v>
      </c>
      <c r="H12" s="61" t="str">
        <f>IF(Accueil!I12="","",Accueil!I12)</f>
        <v/>
      </c>
      <c r="I12" s="324" t="s">
        <v>40</v>
      </c>
      <c r="J12" s="327" t="s">
        <v>40</v>
      </c>
      <c r="K12" s="203"/>
      <c r="L12" s="203"/>
      <c r="M12" s="203"/>
      <c r="N12" s="205" t="s">
        <v>2</v>
      </c>
      <c r="O12" s="206" t="s">
        <v>2</v>
      </c>
      <c r="P12" s="324" t="s">
        <v>40</v>
      </c>
      <c r="Q12" s="203"/>
      <c r="R12" s="203"/>
      <c r="S12" s="203"/>
      <c r="T12" s="203"/>
      <c r="U12" s="205" t="s">
        <v>2</v>
      </c>
      <c r="V12" s="206" t="s">
        <v>2</v>
      </c>
      <c r="W12" s="204"/>
      <c r="X12" s="203"/>
      <c r="Y12" s="203"/>
      <c r="Z12" s="203"/>
      <c r="AA12" s="203"/>
      <c r="AB12" s="205" t="s">
        <v>2</v>
      </c>
      <c r="AC12" s="206" t="s">
        <v>2</v>
      </c>
      <c r="AD12" s="204"/>
      <c r="AE12" s="203"/>
      <c r="AF12" s="203"/>
      <c r="AG12" s="203"/>
      <c r="AH12" s="200"/>
      <c r="AI12" s="205" t="s">
        <v>2</v>
      </c>
      <c r="AJ12" s="206" t="s">
        <v>2</v>
      </c>
      <c r="AK12" s="204"/>
      <c r="AL12" s="203"/>
      <c r="AM12" s="203"/>
      <c r="AN12" s="203"/>
      <c r="AO12" s="203"/>
      <c r="AP12" s="205" t="s">
        <v>2</v>
      </c>
      <c r="AQ12" s="206" t="s">
        <v>2</v>
      </c>
      <c r="AR12" s="199"/>
      <c r="AS12" s="200"/>
      <c r="AT12" s="200"/>
      <c r="AU12" s="203"/>
      <c r="AV12" s="200"/>
      <c r="AW12" s="205" t="s">
        <v>2</v>
      </c>
      <c r="AX12" s="206" t="s">
        <v>2</v>
      </c>
      <c r="AY12" s="199"/>
      <c r="AZ12" s="200"/>
      <c r="BA12" s="200"/>
      <c r="BB12" s="203"/>
      <c r="BC12" s="200"/>
      <c r="BD12" s="205" t="s">
        <v>2</v>
      </c>
      <c r="BE12" s="206" t="s">
        <v>2</v>
      </c>
      <c r="BF12" s="204"/>
      <c r="BG12" s="203"/>
      <c r="BH12" s="203"/>
      <c r="BI12" s="203"/>
      <c r="BJ12" s="203"/>
      <c r="BK12" s="205" t="s">
        <v>2</v>
      </c>
      <c r="BL12" s="206" t="s">
        <v>2</v>
      </c>
      <c r="BM12" s="199"/>
      <c r="BN12" s="200"/>
      <c r="BO12" s="200"/>
      <c r="BP12" s="203"/>
      <c r="BQ12" s="200"/>
      <c r="BR12" s="205" t="s">
        <v>2</v>
      </c>
      <c r="BS12" s="206" t="s">
        <v>2</v>
      </c>
      <c r="BT12" s="199"/>
      <c r="BU12" s="200"/>
      <c r="BV12" s="200"/>
      <c r="BW12" s="203"/>
      <c r="BX12" s="200"/>
      <c r="BY12" s="205" t="s">
        <v>2</v>
      </c>
      <c r="BZ12" s="206" t="s">
        <v>2</v>
      </c>
      <c r="CA12" s="199"/>
      <c r="CB12" s="200"/>
      <c r="CC12" s="200"/>
      <c r="CD12" s="203"/>
      <c r="CE12" s="200"/>
      <c r="CF12" s="205" t="s">
        <v>2</v>
      </c>
      <c r="CG12" s="206" t="s">
        <v>2</v>
      </c>
      <c r="CH12" s="204"/>
      <c r="CI12" s="203"/>
      <c r="CJ12" s="203"/>
      <c r="CK12" s="203"/>
      <c r="CL12" s="200"/>
      <c r="CM12" s="205" t="s">
        <v>2</v>
      </c>
      <c r="CN12" s="206" t="s">
        <v>2</v>
      </c>
      <c r="CO12" s="203"/>
      <c r="CP12" s="203"/>
      <c r="CQ12" s="203"/>
      <c r="CR12" s="203"/>
      <c r="CS12" s="203"/>
      <c r="CT12" s="205" t="s">
        <v>2</v>
      </c>
      <c r="CU12" s="206" t="s">
        <v>2</v>
      </c>
      <c r="CV12" s="204"/>
      <c r="CW12" s="200"/>
      <c r="CX12" s="200"/>
      <c r="CY12" s="203"/>
      <c r="CZ12" s="327" t="s">
        <v>40</v>
      </c>
      <c r="DA12" s="205" t="s">
        <v>2</v>
      </c>
      <c r="DB12" s="206" t="s">
        <v>2</v>
      </c>
      <c r="DC12" s="324" t="s">
        <v>40</v>
      </c>
      <c r="DD12" s="200"/>
      <c r="DE12" s="200"/>
      <c r="DF12" s="203"/>
      <c r="DG12" s="200"/>
      <c r="DH12" s="205" t="s">
        <v>2</v>
      </c>
      <c r="DI12" s="206" t="s">
        <v>2</v>
      </c>
      <c r="DJ12" s="199"/>
      <c r="DK12" s="200"/>
      <c r="DL12" s="200"/>
      <c r="DM12" s="203"/>
      <c r="DN12" s="203"/>
      <c r="DO12" s="205" t="s">
        <v>2</v>
      </c>
      <c r="DP12" s="206" t="s">
        <v>2</v>
      </c>
      <c r="DQ12" s="203"/>
      <c r="DR12" s="200"/>
      <c r="DS12" s="200"/>
      <c r="DT12" s="203"/>
      <c r="DU12" s="200"/>
      <c r="DV12" s="205" t="s">
        <v>2</v>
      </c>
      <c r="DW12" s="206" t="s">
        <v>2</v>
      </c>
      <c r="DX12" s="199"/>
      <c r="DY12" s="200"/>
      <c r="DZ12" s="200"/>
      <c r="EA12" s="203"/>
      <c r="EB12" s="200"/>
      <c r="EC12" s="205" t="s">
        <v>2</v>
      </c>
      <c r="ED12" s="206" t="s">
        <v>2</v>
      </c>
      <c r="EE12" s="203"/>
      <c r="EF12" s="327" t="s">
        <v>40</v>
      </c>
      <c r="EG12" s="200"/>
      <c r="EH12" s="200"/>
      <c r="EI12" s="200"/>
      <c r="EJ12" s="205" t="s">
        <v>2</v>
      </c>
      <c r="EK12" s="206" t="s">
        <v>2</v>
      </c>
      <c r="EL12" s="203"/>
      <c r="EM12" s="327" t="s">
        <v>40</v>
      </c>
      <c r="EN12" s="200"/>
      <c r="EO12" s="327" t="s">
        <v>40</v>
      </c>
      <c r="EP12" s="200"/>
      <c r="EQ12" s="205" t="s">
        <v>2</v>
      </c>
      <c r="ER12" s="206" t="s">
        <v>2</v>
      </c>
      <c r="ES12" s="203"/>
      <c r="ET12" s="203"/>
      <c r="EU12" s="203"/>
      <c r="EV12" s="203"/>
      <c r="EW12" s="203"/>
      <c r="EX12" s="205" t="s">
        <v>2</v>
      </c>
      <c r="EY12" s="206" t="s">
        <v>2</v>
      </c>
      <c r="EZ12" s="324" t="s">
        <v>40</v>
      </c>
      <c r="FA12" s="200"/>
      <c r="FB12" s="200"/>
      <c r="FC12" s="203"/>
      <c r="FD12" s="200"/>
      <c r="FE12" s="205" t="s">
        <v>2</v>
      </c>
      <c r="FF12" s="206" t="s">
        <v>2</v>
      </c>
      <c r="FG12" s="199"/>
      <c r="FH12" s="200"/>
      <c r="FI12" s="200"/>
      <c r="FJ12" s="203"/>
      <c r="FK12" s="200"/>
      <c r="FL12" s="205" t="s">
        <v>2</v>
      </c>
      <c r="FM12" s="206" t="s">
        <v>2</v>
      </c>
      <c r="FN12" s="203"/>
      <c r="FO12" s="200"/>
      <c r="FP12" s="203"/>
      <c r="FQ12" s="203"/>
      <c r="FR12" s="200"/>
      <c r="FS12" s="205" t="s">
        <v>2</v>
      </c>
      <c r="FT12" s="206" t="s">
        <v>2</v>
      </c>
      <c r="FU12" s="199"/>
      <c r="FV12" s="200"/>
      <c r="FW12" s="203"/>
      <c r="FX12" s="203"/>
      <c r="FY12" s="200"/>
      <c r="FZ12" s="205" t="s">
        <v>2</v>
      </c>
      <c r="GA12" s="206" t="s">
        <v>2</v>
      </c>
      <c r="GB12" s="199"/>
      <c r="GC12" s="200"/>
      <c r="GD12" s="200"/>
      <c r="GE12" s="203"/>
      <c r="GF12" s="200"/>
      <c r="GG12" s="205" t="s">
        <v>2</v>
      </c>
      <c r="GH12" s="206" t="s">
        <v>2</v>
      </c>
      <c r="GI12" s="199"/>
      <c r="GJ12" s="200"/>
      <c r="GK12" s="200"/>
      <c r="GL12" s="203"/>
      <c r="GM12" s="200"/>
      <c r="GN12" s="205" t="s">
        <v>2</v>
      </c>
      <c r="GO12" s="206" t="s">
        <v>2</v>
      </c>
      <c r="GP12" s="199"/>
      <c r="GQ12" s="200"/>
      <c r="GR12" s="200"/>
      <c r="GS12" s="203"/>
      <c r="GT12" s="200"/>
      <c r="GU12" s="205" t="s">
        <v>2</v>
      </c>
      <c r="GV12" s="206" t="s">
        <v>2</v>
      </c>
      <c r="GW12" s="199"/>
      <c r="GX12" s="200"/>
      <c r="GY12" s="268"/>
      <c r="GZ12" s="200"/>
      <c r="HA12" s="203"/>
      <c r="HB12" s="333" t="s">
        <v>40</v>
      </c>
      <c r="HC12" s="206" t="s">
        <v>2</v>
      </c>
      <c r="HD12" s="199"/>
      <c r="HE12" s="203"/>
      <c r="HF12" s="203"/>
      <c r="HG12" s="203"/>
      <c r="HH12" s="200"/>
      <c r="HI12" s="205" t="s">
        <v>2</v>
      </c>
      <c r="HJ12" s="206" t="s">
        <v>2</v>
      </c>
      <c r="HK12" s="199"/>
      <c r="HL12" s="200"/>
      <c r="HM12" s="200"/>
      <c r="HN12" s="203"/>
      <c r="HO12" s="200"/>
      <c r="HP12" s="205" t="s">
        <v>2</v>
      </c>
      <c r="HQ12" s="206" t="s">
        <v>2</v>
      </c>
      <c r="HR12" s="199"/>
      <c r="HS12" s="200"/>
      <c r="HT12" s="200"/>
      <c r="HU12" s="203"/>
      <c r="HV12" s="200"/>
      <c r="HW12" s="205" t="s">
        <v>2</v>
      </c>
      <c r="HX12" s="206" t="s">
        <v>2</v>
      </c>
      <c r="HY12" s="199"/>
      <c r="HZ12" s="200"/>
      <c r="IA12" s="200"/>
      <c r="IB12" s="203"/>
      <c r="IC12" s="200"/>
      <c r="ID12" s="205" t="s">
        <v>2</v>
      </c>
      <c r="IE12" s="206" t="s">
        <v>2</v>
      </c>
      <c r="IF12" s="203"/>
      <c r="IG12" s="203"/>
      <c r="IH12" s="327" t="s">
        <v>40</v>
      </c>
      <c r="II12" s="203"/>
      <c r="IJ12" s="200"/>
      <c r="IK12" s="205" t="s">
        <v>2</v>
      </c>
      <c r="IL12" s="206" t="s">
        <v>2</v>
      </c>
      <c r="IM12" s="203"/>
      <c r="IN12" s="200"/>
      <c r="IO12" s="200"/>
      <c r="IP12" s="203"/>
      <c r="IQ12" s="200"/>
      <c r="IR12" s="205" t="s">
        <v>2</v>
      </c>
      <c r="IS12" s="206" t="s">
        <v>2</v>
      </c>
      <c r="IT12" s="199"/>
      <c r="IU12" s="200"/>
      <c r="IV12" s="200"/>
      <c r="IW12" s="203"/>
      <c r="IX12" s="200"/>
      <c r="IY12" s="205" t="s">
        <v>2</v>
      </c>
      <c r="IZ12" s="206" t="s">
        <v>2</v>
      </c>
      <c r="JA12" s="199"/>
      <c r="JB12" s="200"/>
      <c r="JC12" s="200"/>
      <c r="JD12" s="203"/>
      <c r="JE12" s="200"/>
      <c r="JF12" s="205" t="s">
        <v>2</v>
      </c>
      <c r="JG12" s="206" t="s">
        <v>2</v>
      </c>
      <c r="JH12" s="199"/>
      <c r="JI12" s="200"/>
      <c r="JJ12" s="200"/>
      <c r="JK12" s="203"/>
      <c r="JL12" s="200"/>
      <c r="JM12" s="205" t="s">
        <v>2</v>
      </c>
      <c r="JN12" s="206" t="s">
        <v>2</v>
      </c>
      <c r="JO12" s="199"/>
      <c r="JP12" s="200"/>
      <c r="JQ12" s="200"/>
      <c r="JR12" s="203"/>
      <c r="JS12" s="200"/>
      <c r="JT12" s="205" t="s">
        <v>2</v>
      </c>
      <c r="JU12" s="206" t="s">
        <v>2</v>
      </c>
      <c r="JV12" s="199"/>
      <c r="JW12" s="200"/>
      <c r="JX12" s="200"/>
      <c r="JY12" s="203"/>
      <c r="JZ12" s="200"/>
      <c r="KA12" s="205" t="s">
        <v>2</v>
      </c>
      <c r="KB12" s="206" t="s">
        <v>2</v>
      </c>
      <c r="KC12" s="199"/>
      <c r="KD12" s="200"/>
      <c r="KE12" s="200"/>
      <c r="KF12" s="203"/>
      <c r="KG12" s="203"/>
      <c r="KH12" s="205" t="s">
        <v>2</v>
      </c>
      <c r="KI12" s="206" t="s">
        <v>2</v>
      </c>
      <c r="KJ12" s="199"/>
      <c r="KK12" s="200"/>
      <c r="KL12" s="200"/>
      <c r="KM12" s="203"/>
      <c r="KN12" s="200"/>
      <c r="KO12" s="205" t="s">
        <v>2</v>
      </c>
      <c r="KP12" s="206" t="s">
        <v>2</v>
      </c>
      <c r="KQ12" s="204"/>
      <c r="KR12" s="203"/>
      <c r="KS12" s="203"/>
      <c r="KT12" s="203"/>
      <c r="KU12" s="203"/>
      <c r="KV12" s="205" t="s">
        <v>2</v>
      </c>
      <c r="KW12" s="206" t="s">
        <v>2</v>
      </c>
      <c r="KX12" s="199"/>
      <c r="KY12" s="200"/>
      <c r="KZ12" s="200"/>
      <c r="LA12" s="203"/>
      <c r="LB12" s="200"/>
      <c r="LC12" s="205" t="s">
        <v>2</v>
      </c>
      <c r="LD12" s="206" t="s">
        <v>2</v>
      </c>
      <c r="LE12" s="199"/>
      <c r="LF12" s="203"/>
      <c r="LG12" s="203"/>
      <c r="LH12" s="327" t="s">
        <v>40</v>
      </c>
      <c r="LI12" s="200"/>
      <c r="LJ12" s="205" t="s">
        <v>2</v>
      </c>
      <c r="LK12" s="206" t="s">
        <v>2</v>
      </c>
      <c r="LL12" s="199"/>
      <c r="LM12" s="200"/>
      <c r="LN12" s="200"/>
      <c r="LO12" s="203"/>
      <c r="LP12" s="203"/>
      <c r="LQ12" s="205" t="s">
        <v>2</v>
      </c>
      <c r="LR12" s="336" t="s">
        <v>40</v>
      </c>
      <c r="LS12" s="199"/>
      <c r="LT12" s="203"/>
      <c r="LU12" s="203"/>
      <c r="LV12" s="203"/>
      <c r="LW12" s="200"/>
      <c r="LX12" s="205" t="s">
        <v>2</v>
      </c>
      <c r="LY12" s="206" t="s">
        <v>2</v>
      </c>
      <c r="LZ12" s="199"/>
      <c r="MA12" s="200"/>
      <c r="MB12" s="200"/>
      <c r="MC12" s="203"/>
      <c r="MD12" s="200"/>
      <c r="ME12" s="205" t="s">
        <v>2</v>
      </c>
      <c r="MF12" s="206" t="s">
        <v>2</v>
      </c>
      <c r="MG12" s="199"/>
      <c r="MH12" s="200"/>
      <c r="MI12" s="200"/>
      <c r="MJ12" s="203"/>
      <c r="MK12" s="200"/>
      <c r="ML12" s="205" t="s">
        <v>2</v>
      </c>
      <c r="MM12" s="206" t="s">
        <v>2</v>
      </c>
      <c r="MN12" s="199"/>
      <c r="MO12" s="200"/>
      <c r="MP12" s="200"/>
      <c r="MQ12" s="203"/>
      <c r="MR12" s="200"/>
      <c r="MS12" s="205" t="s">
        <v>2</v>
      </c>
      <c r="MT12" s="206" t="s">
        <v>2</v>
      </c>
      <c r="MU12" s="199"/>
      <c r="MV12" s="200"/>
      <c r="MW12" s="200"/>
      <c r="MX12" s="203"/>
      <c r="MY12" s="200"/>
      <c r="MZ12" s="205" t="s">
        <v>2</v>
      </c>
      <c r="NA12" s="206" t="s">
        <v>2</v>
      </c>
      <c r="NB12" s="199"/>
      <c r="NC12" s="200"/>
      <c r="ND12" s="200"/>
      <c r="NE12" s="203"/>
      <c r="NF12" s="200"/>
      <c r="NG12" s="205" t="s">
        <v>2</v>
      </c>
      <c r="NH12" s="206" t="s">
        <v>2</v>
      </c>
      <c r="NI12" s="203"/>
      <c r="NJ12" s="327" t="s">
        <v>40</v>
      </c>
      <c r="NK12" s="327" t="s">
        <v>40</v>
      </c>
      <c r="NL12" s="203"/>
      <c r="NM12" s="200"/>
      <c r="NN12" s="205" t="s">
        <v>2</v>
      </c>
      <c r="NO12" s="206" t="s">
        <v>2</v>
      </c>
      <c r="NP12" s="203"/>
      <c r="NQ12" s="327" t="s">
        <v>40</v>
      </c>
      <c r="NR12" s="200"/>
      <c r="NS12" s="203"/>
      <c r="NT12" s="200"/>
      <c r="NU12" s="205" t="s">
        <v>2</v>
      </c>
      <c r="NV12" s="206" t="s">
        <v>2</v>
      </c>
      <c r="NW12" s="199"/>
      <c r="NX12" s="200"/>
      <c r="NY12" s="200"/>
      <c r="NZ12" s="203"/>
      <c r="OA12" s="200"/>
      <c r="OB12" s="205" t="s">
        <v>2</v>
      </c>
      <c r="OC12" s="206" t="s">
        <v>2</v>
      </c>
      <c r="OD12" s="199"/>
      <c r="OE12" s="200"/>
      <c r="OF12" s="200"/>
      <c r="OG12" s="203"/>
      <c r="OH12" s="200"/>
      <c r="OI12" s="205" t="s">
        <v>2</v>
      </c>
      <c r="OJ12" s="206" t="s">
        <v>2</v>
      </c>
      <c r="OK12" s="199"/>
      <c r="OL12" s="203"/>
      <c r="OM12" s="203"/>
      <c r="ON12" s="203"/>
      <c r="OO12" s="200"/>
      <c r="OP12" s="205" t="s">
        <v>2</v>
      </c>
      <c r="OQ12" s="206" t="s">
        <v>2</v>
      </c>
      <c r="OR12" s="199"/>
      <c r="OS12" s="200"/>
      <c r="OT12" s="200"/>
      <c r="OU12" s="203"/>
      <c r="OV12" s="200"/>
      <c r="OW12" s="205" t="s">
        <v>2</v>
      </c>
      <c r="OX12" s="206" t="s">
        <v>2</v>
      </c>
    </row>
    <row r="13" spans="1:414" x14ac:dyDescent="0.25">
      <c r="A13" s="226" t="str">
        <f>Accueil!A13</f>
        <v>oui</v>
      </c>
      <c r="B13" s="134"/>
      <c r="C13" s="63">
        <f>Accueil!C13</f>
        <v>0</v>
      </c>
      <c r="D13" s="77">
        <f>Accueil!E13</f>
        <v>28</v>
      </c>
      <c r="E13" s="78">
        <f>Accueil!F13</f>
        <v>16</v>
      </c>
      <c r="F13" s="79">
        <f>Accueil!G13</f>
        <v>14</v>
      </c>
      <c r="G13" s="68">
        <f>IF(Accueil!H13="",50000,Accueil!H13)</f>
        <v>50000</v>
      </c>
      <c r="H13" s="61" t="str">
        <f>IF(Accueil!I13="","",Accueil!I13)</f>
        <v/>
      </c>
      <c r="I13" s="324" t="s">
        <v>40</v>
      </c>
      <c r="J13" s="327" t="s">
        <v>40</v>
      </c>
      <c r="K13" s="203"/>
      <c r="L13" s="203"/>
      <c r="M13" s="203"/>
      <c r="N13" s="205" t="s">
        <v>2</v>
      </c>
      <c r="O13" s="206" t="s">
        <v>2</v>
      </c>
      <c r="P13" s="324" t="s">
        <v>40</v>
      </c>
      <c r="Q13" s="203"/>
      <c r="R13" s="203"/>
      <c r="S13" s="203"/>
      <c r="T13" s="203"/>
      <c r="U13" s="205" t="s">
        <v>2</v>
      </c>
      <c r="V13" s="206" t="s">
        <v>2</v>
      </c>
      <c r="W13" s="204"/>
      <c r="X13" s="203"/>
      <c r="Y13" s="203"/>
      <c r="Z13" s="203"/>
      <c r="AA13" s="203"/>
      <c r="AB13" s="205" t="s">
        <v>2</v>
      </c>
      <c r="AC13" s="206" t="s">
        <v>2</v>
      </c>
      <c r="AD13" s="204"/>
      <c r="AE13" s="203"/>
      <c r="AF13" s="203"/>
      <c r="AG13" s="203"/>
      <c r="AH13" s="200"/>
      <c r="AI13" s="205" t="s">
        <v>2</v>
      </c>
      <c r="AJ13" s="206" t="s">
        <v>2</v>
      </c>
      <c r="AK13" s="204"/>
      <c r="AL13" s="203"/>
      <c r="AM13" s="203"/>
      <c r="AN13" s="203"/>
      <c r="AO13" s="203"/>
      <c r="AP13" s="205" t="s">
        <v>2</v>
      </c>
      <c r="AQ13" s="206" t="s">
        <v>2</v>
      </c>
      <c r="AR13" s="199"/>
      <c r="AS13" s="200"/>
      <c r="AT13" s="200"/>
      <c r="AU13" s="200"/>
      <c r="AV13" s="200"/>
      <c r="AW13" s="205" t="s">
        <v>2</v>
      </c>
      <c r="AX13" s="206" t="s">
        <v>2</v>
      </c>
      <c r="AY13" s="199"/>
      <c r="AZ13" s="200"/>
      <c r="BA13" s="200"/>
      <c r="BB13" s="200"/>
      <c r="BC13" s="200"/>
      <c r="BD13" s="205" t="s">
        <v>2</v>
      </c>
      <c r="BE13" s="206" t="s">
        <v>2</v>
      </c>
      <c r="BF13" s="204"/>
      <c r="BG13" s="203"/>
      <c r="BH13" s="203"/>
      <c r="BI13" s="203"/>
      <c r="BJ13" s="203"/>
      <c r="BK13" s="205" t="s">
        <v>2</v>
      </c>
      <c r="BL13" s="206" t="s">
        <v>2</v>
      </c>
      <c r="BM13" s="199"/>
      <c r="BN13" s="200"/>
      <c r="BO13" s="200"/>
      <c r="BP13" s="200"/>
      <c r="BQ13" s="200"/>
      <c r="BR13" s="205" t="s">
        <v>2</v>
      </c>
      <c r="BS13" s="206" t="s">
        <v>2</v>
      </c>
      <c r="BT13" s="199"/>
      <c r="BU13" s="200"/>
      <c r="BV13" s="200"/>
      <c r="BW13" s="200"/>
      <c r="BX13" s="200"/>
      <c r="BY13" s="205" t="s">
        <v>2</v>
      </c>
      <c r="BZ13" s="206" t="s">
        <v>2</v>
      </c>
      <c r="CA13" s="199"/>
      <c r="CB13" s="200"/>
      <c r="CC13" s="200"/>
      <c r="CD13" s="200"/>
      <c r="CE13" s="200"/>
      <c r="CF13" s="205" t="s">
        <v>2</v>
      </c>
      <c r="CG13" s="206" t="s">
        <v>2</v>
      </c>
      <c r="CH13" s="204"/>
      <c r="CI13" s="203"/>
      <c r="CJ13" s="203"/>
      <c r="CK13" s="203"/>
      <c r="CL13" s="200"/>
      <c r="CM13" s="205" t="s">
        <v>2</v>
      </c>
      <c r="CN13" s="206" t="s">
        <v>2</v>
      </c>
      <c r="CO13" s="203"/>
      <c r="CP13" s="203"/>
      <c r="CQ13" s="203"/>
      <c r="CR13" s="203"/>
      <c r="CS13" s="203"/>
      <c r="CT13" s="205" t="s">
        <v>2</v>
      </c>
      <c r="CU13" s="206" t="s">
        <v>2</v>
      </c>
      <c r="CV13" s="204"/>
      <c r="CW13" s="200"/>
      <c r="CX13" s="200"/>
      <c r="CY13" s="200"/>
      <c r="CZ13" s="327" t="s">
        <v>40</v>
      </c>
      <c r="DA13" s="205" t="s">
        <v>2</v>
      </c>
      <c r="DB13" s="206" t="s">
        <v>2</v>
      </c>
      <c r="DC13" s="324" t="s">
        <v>40</v>
      </c>
      <c r="DD13" s="200"/>
      <c r="DE13" s="200"/>
      <c r="DF13" s="200"/>
      <c r="DG13" s="200"/>
      <c r="DH13" s="205" t="s">
        <v>2</v>
      </c>
      <c r="DI13" s="206" t="s">
        <v>2</v>
      </c>
      <c r="DJ13" s="199"/>
      <c r="DK13" s="200"/>
      <c r="DL13" s="200"/>
      <c r="DM13" s="203"/>
      <c r="DN13" s="203"/>
      <c r="DO13" s="205" t="s">
        <v>2</v>
      </c>
      <c r="DP13" s="206" t="s">
        <v>2</v>
      </c>
      <c r="DQ13" s="203"/>
      <c r="DR13" s="200"/>
      <c r="DS13" s="200"/>
      <c r="DT13" s="200"/>
      <c r="DU13" s="200"/>
      <c r="DV13" s="205" t="s">
        <v>2</v>
      </c>
      <c r="DW13" s="206" t="s">
        <v>2</v>
      </c>
      <c r="DX13" s="199"/>
      <c r="DY13" s="200"/>
      <c r="DZ13" s="200"/>
      <c r="EA13" s="200"/>
      <c r="EB13" s="200"/>
      <c r="EC13" s="205" t="s">
        <v>2</v>
      </c>
      <c r="ED13" s="206" t="s">
        <v>2</v>
      </c>
      <c r="EE13" s="203"/>
      <c r="EF13" s="327" t="s">
        <v>40</v>
      </c>
      <c r="EG13" s="200"/>
      <c r="EH13" s="200"/>
      <c r="EI13" s="200"/>
      <c r="EJ13" s="205" t="s">
        <v>2</v>
      </c>
      <c r="EK13" s="206" t="s">
        <v>2</v>
      </c>
      <c r="EL13" s="203"/>
      <c r="EM13" s="327" t="s">
        <v>40</v>
      </c>
      <c r="EN13" s="200"/>
      <c r="EO13" s="327" t="s">
        <v>40</v>
      </c>
      <c r="EP13" s="200"/>
      <c r="EQ13" s="205" t="s">
        <v>2</v>
      </c>
      <c r="ER13" s="206" t="s">
        <v>2</v>
      </c>
      <c r="ES13" s="203"/>
      <c r="ET13" s="203"/>
      <c r="EU13" s="203"/>
      <c r="EV13" s="203"/>
      <c r="EW13" s="203"/>
      <c r="EX13" s="205" t="s">
        <v>2</v>
      </c>
      <c r="EY13" s="206" t="s">
        <v>2</v>
      </c>
      <c r="EZ13" s="324" t="s">
        <v>40</v>
      </c>
      <c r="FA13" s="200"/>
      <c r="FB13" s="200"/>
      <c r="FC13" s="203"/>
      <c r="FD13" s="200"/>
      <c r="FE13" s="205" t="s">
        <v>2</v>
      </c>
      <c r="FF13" s="206" t="s">
        <v>2</v>
      </c>
      <c r="FG13" s="199"/>
      <c r="FH13" s="200"/>
      <c r="FI13" s="200"/>
      <c r="FJ13" s="200"/>
      <c r="FK13" s="200"/>
      <c r="FL13" s="205" t="s">
        <v>2</v>
      </c>
      <c r="FM13" s="206" t="s">
        <v>2</v>
      </c>
      <c r="FN13" s="203"/>
      <c r="FO13" s="200"/>
      <c r="FP13" s="200"/>
      <c r="FQ13" s="200"/>
      <c r="FR13" s="200"/>
      <c r="FS13" s="205" t="s">
        <v>2</v>
      </c>
      <c r="FT13" s="206" t="s">
        <v>2</v>
      </c>
      <c r="FU13" s="199"/>
      <c r="FV13" s="200"/>
      <c r="FW13" s="203"/>
      <c r="FX13" s="200"/>
      <c r="FY13" s="200"/>
      <c r="FZ13" s="205" t="s">
        <v>2</v>
      </c>
      <c r="GA13" s="206" t="s">
        <v>2</v>
      </c>
      <c r="GB13" s="199"/>
      <c r="GC13" s="200"/>
      <c r="GD13" s="200"/>
      <c r="GE13" s="200"/>
      <c r="GF13" s="200"/>
      <c r="GG13" s="205" t="s">
        <v>2</v>
      </c>
      <c r="GH13" s="206" t="s">
        <v>2</v>
      </c>
      <c r="GI13" s="199"/>
      <c r="GJ13" s="200"/>
      <c r="GK13" s="200"/>
      <c r="GL13" s="200"/>
      <c r="GM13" s="200"/>
      <c r="GN13" s="205" t="s">
        <v>2</v>
      </c>
      <c r="GO13" s="206" t="s">
        <v>2</v>
      </c>
      <c r="GP13" s="199"/>
      <c r="GQ13" s="200"/>
      <c r="GR13" s="200"/>
      <c r="GS13" s="200"/>
      <c r="GT13" s="200"/>
      <c r="GU13" s="205" t="s">
        <v>2</v>
      </c>
      <c r="GV13" s="206" t="s">
        <v>2</v>
      </c>
      <c r="GW13" s="199"/>
      <c r="GX13" s="200"/>
      <c r="GY13" s="268"/>
      <c r="GZ13" s="200"/>
      <c r="HA13" s="203"/>
      <c r="HB13" s="333" t="s">
        <v>40</v>
      </c>
      <c r="HC13" s="206" t="s">
        <v>2</v>
      </c>
      <c r="HD13" s="199"/>
      <c r="HE13" s="203"/>
      <c r="HF13" s="200"/>
      <c r="HG13" s="200"/>
      <c r="HH13" s="200"/>
      <c r="HI13" s="205" t="s">
        <v>2</v>
      </c>
      <c r="HJ13" s="206" t="s">
        <v>2</v>
      </c>
      <c r="HK13" s="199"/>
      <c r="HL13" s="200"/>
      <c r="HM13" s="200"/>
      <c r="HN13" s="200"/>
      <c r="HO13" s="200"/>
      <c r="HP13" s="205" t="s">
        <v>2</v>
      </c>
      <c r="HQ13" s="206" t="s">
        <v>2</v>
      </c>
      <c r="HR13" s="199"/>
      <c r="HS13" s="200"/>
      <c r="HT13" s="200"/>
      <c r="HU13" s="200"/>
      <c r="HV13" s="200"/>
      <c r="HW13" s="205" t="s">
        <v>2</v>
      </c>
      <c r="HX13" s="206" t="s">
        <v>2</v>
      </c>
      <c r="HY13" s="199"/>
      <c r="HZ13" s="200"/>
      <c r="IA13" s="200"/>
      <c r="IB13" s="200"/>
      <c r="IC13" s="200"/>
      <c r="ID13" s="205" t="s">
        <v>2</v>
      </c>
      <c r="IE13" s="206" t="s">
        <v>2</v>
      </c>
      <c r="IF13" s="203"/>
      <c r="IG13" s="203"/>
      <c r="IH13" s="327" t="s">
        <v>40</v>
      </c>
      <c r="II13" s="200"/>
      <c r="IJ13" s="200"/>
      <c r="IK13" s="205" t="s">
        <v>2</v>
      </c>
      <c r="IL13" s="206" t="s">
        <v>2</v>
      </c>
      <c r="IM13" s="203"/>
      <c r="IN13" s="200"/>
      <c r="IO13" s="200"/>
      <c r="IP13" s="200"/>
      <c r="IQ13" s="200"/>
      <c r="IR13" s="205" t="s">
        <v>2</v>
      </c>
      <c r="IS13" s="206" t="s">
        <v>2</v>
      </c>
      <c r="IT13" s="199"/>
      <c r="IU13" s="200"/>
      <c r="IV13" s="200"/>
      <c r="IW13" s="200"/>
      <c r="IX13" s="200"/>
      <c r="IY13" s="205" t="s">
        <v>2</v>
      </c>
      <c r="IZ13" s="206" t="s">
        <v>2</v>
      </c>
      <c r="JA13" s="199"/>
      <c r="JB13" s="200"/>
      <c r="JC13" s="200"/>
      <c r="JD13" s="200"/>
      <c r="JE13" s="200"/>
      <c r="JF13" s="205" t="s">
        <v>2</v>
      </c>
      <c r="JG13" s="206" t="s">
        <v>2</v>
      </c>
      <c r="JH13" s="199"/>
      <c r="JI13" s="200"/>
      <c r="JJ13" s="200"/>
      <c r="JK13" s="200"/>
      <c r="JL13" s="200"/>
      <c r="JM13" s="205" t="s">
        <v>2</v>
      </c>
      <c r="JN13" s="206" t="s">
        <v>2</v>
      </c>
      <c r="JO13" s="199"/>
      <c r="JP13" s="200"/>
      <c r="JQ13" s="200"/>
      <c r="JR13" s="203"/>
      <c r="JS13" s="200"/>
      <c r="JT13" s="205" t="s">
        <v>2</v>
      </c>
      <c r="JU13" s="206" t="s">
        <v>2</v>
      </c>
      <c r="JV13" s="199"/>
      <c r="JW13" s="200"/>
      <c r="JX13" s="200"/>
      <c r="JY13" s="200"/>
      <c r="JZ13" s="200"/>
      <c r="KA13" s="205" t="s">
        <v>2</v>
      </c>
      <c r="KB13" s="206" t="s">
        <v>2</v>
      </c>
      <c r="KC13" s="199"/>
      <c r="KD13" s="200"/>
      <c r="KE13" s="200"/>
      <c r="KF13" s="200"/>
      <c r="KG13" s="200"/>
      <c r="KH13" s="205" t="s">
        <v>2</v>
      </c>
      <c r="KI13" s="206" t="s">
        <v>2</v>
      </c>
      <c r="KJ13" s="199"/>
      <c r="KK13" s="200"/>
      <c r="KL13" s="200"/>
      <c r="KM13" s="200"/>
      <c r="KN13" s="200"/>
      <c r="KO13" s="205" t="s">
        <v>2</v>
      </c>
      <c r="KP13" s="206" t="s">
        <v>2</v>
      </c>
      <c r="KQ13" s="204"/>
      <c r="KR13" s="203"/>
      <c r="KS13" s="203"/>
      <c r="KT13" s="203"/>
      <c r="KU13" s="203"/>
      <c r="KV13" s="205" t="s">
        <v>2</v>
      </c>
      <c r="KW13" s="206" t="s">
        <v>2</v>
      </c>
      <c r="KX13" s="199"/>
      <c r="KY13" s="200"/>
      <c r="KZ13" s="200"/>
      <c r="LA13" s="200"/>
      <c r="LB13" s="200"/>
      <c r="LC13" s="205" t="s">
        <v>2</v>
      </c>
      <c r="LD13" s="206" t="s">
        <v>2</v>
      </c>
      <c r="LE13" s="199"/>
      <c r="LF13" s="200"/>
      <c r="LG13" s="203"/>
      <c r="LH13" s="327" t="s">
        <v>40</v>
      </c>
      <c r="LI13" s="200"/>
      <c r="LJ13" s="205" t="s">
        <v>2</v>
      </c>
      <c r="LK13" s="206" t="s">
        <v>2</v>
      </c>
      <c r="LL13" s="199"/>
      <c r="LM13" s="200"/>
      <c r="LN13" s="200"/>
      <c r="LO13" s="200"/>
      <c r="LP13" s="200"/>
      <c r="LQ13" s="205" t="s">
        <v>2</v>
      </c>
      <c r="LR13" s="336" t="s">
        <v>40</v>
      </c>
      <c r="LS13" s="199"/>
      <c r="LT13" s="203"/>
      <c r="LU13" s="203"/>
      <c r="LV13" s="203"/>
      <c r="LW13" s="200"/>
      <c r="LX13" s="205" t="s">
        <v>2</v>
      </c>
      <c r="LY13" s="206" t="s">
        <v>2</v>
      </c>
      <c r="LZ13" s="199"/>
      <c r="MA13" s="200"/>
      <c r="MB13" s="200"/>
      <c r="MC13" s="200"/>
      <c r="MD13" s="200"/>
      <c r="ME13" s="205" t="s">
        <v>2</v>
      </c>
      <c r="MF13" s="206" t="s">
        <v>2</v>
      </c>
      <c r="MG13" s="199"/>
      <c r="MH13" s="200"/>
      <c r="MI13" s="200"/>
      <c r="MJ13" s="200"/>
      <c r="MK13" s="200"/>
      <c r="ML13" s="205" t="s">
        <v>2</v>
      </c>
      <c r="MM13" s="206" t="s">
        <v>2</v>
      </c>
      <c r="MN13" s="199"/>
      <c r="MO13" s="200"/>
      <c r="MP13" s="200"/>
      <c r="MQ13" s="200"/>
      <c r="MR13" s="200"/>
      <c r="MS13" s="205" t="s">
        <v>2</v>
      </c>
      <c r="MT13" s="206" t="s">
        <v>2</v>
      </c>
      <c r="MU13" s="199"/>
      <c r="MV13" s="203"/>
      <c r="MW13" s="203"/>
      <c r="MX13" s="203"/>
      <c r="MY13" s="200"/>
      <c r="MZ13" s="205" t="s">
        <v>2</v>
      </c>
      <c r="NA13" s="206" t="s">
        <v>2</v>
      </c>
      <c r="NB13" s="199"/>
      <c r="NC13" s="200"/>
      <c r="ND13" s="200"/>
      <c r="NE13" s="200"/>
      <c r="NF13" s="200"/>
      <c r="NG13" s="205" t="s">
        <v>2</v>
      </c>
      <c r="NH13" s="206" t="s">
        <v>2</v>
      </c>
      <c r="NI13" s="203"/>
      <c r="NJ13" s="327" t="s">
        <v>40</v>
      </c>
      <c r="NK13" s="327" t="s">
        <v>40</v>
      </c>
      <c r="NL13" s="200"/>
      <c r="NM13" s="200"/>
      <c r="NN13" s="205" t="s">
        <v>2</v>
      </c>
      <c r="NO13" s="206" t="s">
        <v>2</v>
      </c>
      <c r="NP13" s="203"/>
      <c r="NQ13" s="327" t="s">
        <v>40</v>
      </c>
      <c r="NR13" s="200"/>
      <c r="NS13" s="200"/>
      <c r="NT13" s="200"/>
      <c r="NU13" s="205" t="s">
        <v>2</v>
      </c>
      <c r="NV13" s="206" t="s">
        <v>2</v>
      </c>
      <c r="NW13" s="199"/>
      <c r="NX13" s="200"/>
      <c r="NY13" s="200"/>
      <c r="NZ13" s="200"/>
      <c r="OA13" s="200"/>
      <c r="OB13" s="205" t="s">
        <v>2</v>
      </c>
      <c r="OC13" s="206" t="s">
        <v>2</v>
      </c>
      <c r="OD13" s="199"/>
      <c r="OE13" s="200"/>
      <c r="OF13" s="200"/>
      <c r="OG13" s="200"/>
      <c r="OH13" s="200"/>
      <c r="OI13" s="205" t="s">
        <v>2</v>
      </c>
      <c r="OJ13" s="206" t="s">
        <v>2</v>
      </c>
      <c r="OK13" s="199"/>
      <c r="OL13" s="203"/>
      <c r="OM13" s="203"/>
      <c r="ON13" s="200"/>
      <c r="OO13" s="200"/>
      <c r="OP13" s="205" t="s">
        <v>2</v>
      </c>
      <c r="OQ13" s="206" t="s">
        <v>2</v>
      </c>
      <c r="OR13" s="199"/>
      <c r="OS13" s="200"/>
      <c r="OT13" s="200"/>
      <c r="OU13" s="200"/>
      <c r="OV13" s="200"/>
      <c r="OW13" s="205" t="s">
        <v>2</v>
      </c>
      <c r="OX13" s="206" t="s">
        <v>2</v>
      </c>
    </row>
    <row r="14" spans="1:414" x14ac:dyDescent="0.25">
      <c r="A14" s="227" t="str">
        <f>Accueil!A14</f>
        <v>oui</v>
      </c>
      <c r="B14" s="134"/>
      <c r="C14" s="63">
        <f>Accueil!C14</f>
        <v>0</v>
      </c>
      <c r="D14" s="77">
        <f>Accueil!E14</f>
        <v>28</v>
      </c>
      <c r="E14" s="78">
        <f>Accueil!F14</f>
        <v>16</v>
      </c>
      <c r="F14" s="79">
        <f>Accueil!G14</f>
        <v>14</v>
      </c>
      <c r="G14" s="68">
        <f>IF(Accueil!H14="",50000,Accueil!H14)</f>
        <v>50000</v>
      </c>
      <c r="H14" s="61" t="str">
        <f>IF(Accueil!I14="","",Accueil!I14)</f>
        <v/>
      </c>
      <c r="I14" s="324" t="s">
        <v>40</v>
      </c>
      <c r="J14" s="327" t="s">
        <v>40</v>
      </c>
      <c r="K14" s="200"/>
      <c r="L14" s="203"/>
      <c r="M14" s="203"/>
      <c r="N14" s="205" t="s">
        <v>2</v>
      </c>
      <c r="O14" s="206" t="s">
        <v>2</v>
      </c>
      <c r="P14" s="324" t="s">
        <v>40</v>
      </c>
      <c r="Q14" s="203"/>
      <c r="R14" s="203"/>
      <c r="S14" s="203"/>
      <c r="T14" s="203"/>
      <c r="U14" s="205" t="s">
        <v>2</v>
      </c>
      <c r="V14" s="206" t="s">
        <v>2</v>
      </c>
      <c r="W14" s="204"/>
      <c r="X14" s="203"/>
      <c r="Y14" s="203"/>
      <c r="Z14" s="203"/>
      <c r="AA14" s="203"/>
      <c r="AB14" s="205" t="s">
        <v>2</v>
      </c>
      <c r="AC14" s="206" t="s">
        <v>2</v>
      </c>
      <c r="AD14" s="204"/>
      <c r="AE14" s="203"/>
      <c r="AF14" s="203"/>
      <c r="AG14" s="203"/>
      <c r="AH14" s="200"/>
      <c r="AI14" s="205" t="s">
        <v>2</v>
      </c>
      <c r="AJ14" s="206" t="s">
        <v>2</v>
      </c>
      <c r="AK14" s="204"/>
      <c r="AL14" s="203"/>
      <c r="AM14" s="203"/>
      <c r="AN14" s="203"/>
      <c r="AO14" s="203"/>
      <c r="AP14" s="205" t="s">
        <v>2</v>
      </c>
      <c r="AQ14" s="206" t="s">
        <v>2</v>
      </c>
      <c r="AR14" s="199"/>
      <c r="AS14" s="200"/>
      <c r="AT14" s="200"/>
      <c r="AU14" s="203"/>
      <c r="AV14" s="200"/>
      <c r="AW14" s="205" t="s">
        <v>2</v>
      </c>
      <c r="AX14" s="206" t="s">
        <v>2</v>
      </c>
      <c r="AY14" s="199"/>
      <c r="AZ14" s="200"/>
      <c r="BA14" s="200"/>
      <c r="BB14" s="203"/>
      <c r="BC14" s="200"/>
      <c r="BD14" s="205" t="s">
        <v>2</v>
      </c>
      <c r="BE14" s="206" t="s">
        <v>2</v>
      </c>
      <c r="BF14" s="204"/>
      <c r="BG14" s="203"/>
      <c r="BH14" s="203"/>
      <c r="BI14" s="203"/>
      <c r="BJ14" s="203"/>
      <c r="BK14" s="205" t="s">
        <v>2</v>
      </c>
      <c r="BL14" s="206" t="s">
        <v>2</v>
      </c>
      <c r="BM14" s="199"/>
      <c r="BN14" s="200"/>
      <c r="BO14" s="200"/>
      <c r="BP14" s="203"/>
      <c r="BQ14" s="200"/>
      <c r="BR14" s="205" t="s">
        <v>2</v>
      </c>
      <c r="BS14" s="206" t="s">
        <v>2</v>
      </c>
      <c r="BT14" s="199"/>
      <c r="BU14" s="200"/>
      <c r="BV14" s="200"/>
      <c r="BW14" s="203"/>
      <c r="BX14" s="200"/>
      <c r="BY14" s="205" t="s">
        <v>2</v>
      </c>
      <c r="BZ14" s="206" t="s">
        <v>2</v>
      </c>
      <c r="CA14" s="199"/>
      <c r="CB14" s="200"/>
      <c r="CC14" s="200"/>
      <c r="CD14" s="203"/>
      <c r="CE14" s="200"/>
      <c r="CF14" s="205" t="s">
        <v>2</v>
      </c>
      <c r="CG14" s="206" t="s">
        <v>2</v>
      </c>
      <c r="CH14" s="204"/>
      <c r="CI14" s="203"/>
      <c r="CJ14" s="203"/>
      <c r="CK14" s="203"/>
      <c r="CL14" s="200"/>
      <c r="CM14" s="205" t="s">
        <v>2</v>
      </c>
      <c r="CN14" s="206" t="s">
        <v>2</v>
      </c>
      <c r="CO14" s="203"/>
      <c r="CP14" s="203"/>
      <c r="CQ14" s="203"/>
      <c r="CR14" s="203"/>
      <c r="CS14" s="203"/>
      <c r="CT14" s="205" t="s">
        <v>2</v>
      </c>
      <c r="CU14" s="206" t="s">
        <v>2</v>
      </c>
      <c r="CV14" s="204"/>
      <c r="CW14" s="200"/>
      <c r="CX14" s="200"/>
      <c r="CY14" s="203"/>
      <c r="CZ14" s="327" t="s">
        <v>40</v>
      </c>
      <c r="DA14" s="205" t="s">
        <v>2</v>
      </c>
      <c r="DB14" s="206" t="s">
        <v>2</v>
      </c>
      <c r="DC14" s="324" t="s">
        <v>40</v>
      </c>
      <c r="DD14" s="200"/>
      <c r="DE14" s="200"/>
      <c r="DF14" s="203"/>
      <c r="DG14" s="200"/>
      <c r="DH14" s="205" t="s">
        <v>2</v>
      </c>
      <c r="DI14" s="206" t="s">
        <v>2</v>
      </c>
      <c r="DJ14" s="199"/>
      <c r="DK14" s="200"/>
      <c r="DL14" s="200"/>
      <c r="DM14" s="203"/>
      <c r="DN14" s="203"/>
      <c r="DO14" s="205" t="s">
        <v>2</v>
      </c>
      <c r="DP14" s="206" t="s">
        <v>2</v>
      </c>
      <c r="DQ14" s="203"/>
      <c r="DR14" s="203"/>
      <c r="DS14" s="203"/>
      <c r="DT14" s="203"/>
      <c r="DU14" s="200"/>
      <c r="DV14" s="205" t="s">
        <v>2</v>
      </c>
      <c r="DW14" s="206" t="s">
        <v>2</v>
      </c>
      <c r="DX14" s="199"/>
      <c r="DY14" s="200"/>
      <c r="DZ14" s="200"/>
      <c r="EA14" s="203"/>
      <c r="EB14" s="200"/>
      <c r="EC14" s="205" t="s">
        <v>2</v>
      </c>
      <c r="ED14" s="206" t="s">
        <v>2</v>
      </c>
      <c r="EE14" s="203"/>
      <c r="EF14" s="327" t="s">
        <v>40</v>
      </c>
      <c r="EG14" s="200"/>
      <c r="EH14" s="200"/>
      <c r="EI14" s="200"/>
      <c r="EJ14" s="205" t="s">
        <v>2</v>
      </c>
      <c r="EK14" s="206" t="s">
        <v>2</v>
      </c>
      <c r="EL14" s="203"/>
      <c r="EM14" s="327" t="s">
        <v>40</v>
      </c>
      <c r="EN14" s="200"/>
      <c r="EO14" s="327" t="s">
        <v>40</v>
      </c>
      <c r="EP14" s="200"/>
      <c r="EQ14" s="205" t="s">
        <v>2</v>
      </c>
      <c r="ER14" s="206" t="s">
        <v>2</v>
      </c>
      <c r="ES14" s="203"/>
      <c r="ET14" s="203"/>
      <c r="EU14" s="203"/>
      <c r="EV14" s="203"/>
      <c r="EW14" s="203"/>
      <c r="EX14" s="205" t="s">
        <v>2</v>
      </c>
      <c r="EY14" s="206" t="s">
        <v>2</v>
      </c>
      <c r="EZ14" s="324" t="s">
        <v>40</v>
      </c>
      <c r="FA14" s="200"/>
      <c r="FB14" s="200"/>
      <c r="FC14" s="203"/>
      <c r="FD14" s="200"/>
      <c r="FE14" s="205" t="s">
        <v>2</v>
      </c>
      <c r="FF14" s="206" t="s">
        <v>2</v>
      </c>
      <c r="FG14" s="199"/>
      <c r="FH14" s="200"/>
      <c r="FI14" s="200"/>
      <c r="FJ14" s="203"/>
      <c r="FK14" s="200"/>
      <c r="FL14" s="205" t="s">
        <v>2</v>
      </c>
      <c r="FM14" s="206" t="s">
        <v>2</v>
      </c>
      <c r="FN14" s="203"/>
      <c r="FO14" s="200"/>
      <c r="FP14" s="200"/>
      <c r="FQ14" s="203"/>
      <c r="FR14" s="200"/>
      <c r="FS14" s="205" t="s">
        <v>2</v>
      </c>
      <c r="FT14" s="206" t="s">
        <v>2</v>
      </c>
      <c r="FU14" s="199"/>
      <c r="FV14" s="200"/>
      <c r="FW14" s="200"/>
      <c r="FX14" s="203"/>
      <c r="FY14" s="200"/>
      <c r="FZ14" s="205" t="s">
        <v>2</v>
      </c>
      <c r="GA14" s="206" t="s">
        <v>2</v>
      </c>
      <c r="GB14" s="199"/>
      <c r="GC14" s="200"/>
      <c r="GD14" s="200"/>
      <c r="GE14" s="203"/>
      <c r="GF14" s="200"/>
      <c r="GG14" s="205" t="s">
        <v>2</v>
      </c>
      <c r="GH14" s="206" t="s">
        <v>2</v>
      </c>
      <c r="GI14" s="199"/>
      <c r="GJ14" s="200"/>
      <c r="GK14" s="200"/>
      <c r="GL14" s="203"/>
      <c r="GM14" s="200"/>
      <c r="GN14" s="205" t="s">
        <v>2</v>
      </c>
      <c r="GO14" s="206" t="s">
        <v>2</v>
      </c>
      <c r="GP14" s="199"/>
      <c r="GQ14" s="200"/>
      <c r="GR14" s="200"/>
      <c r="GS14" s="203"/>
      <c r="GT14" s="200"/>
      <c r="GU14" s="205" t="s">
        <v>2</v>
      </c>
      <c r="GV14" s="206" t="s">
        <v>2</v>
      </c>
      <c r="GW14" s="199"/>
      <c r="GX14" s="200"/>
      <c r="GY14" s="268"/>
      <c r="GZ14" s="200"/>
      <c r="HA14" s="203"/>
      <c r="HB14" s="333" t="s">
        <v>40</v>
      </c>
      <c r="HC14" s="206" t="s">
        <v>2</v>
      </c>
      <c r="HD14" s="199"/>
      <c r="HE14" s="203"/>
      <c r="HF14" s="200"/>
      <c r="HG14" s="203"/>
      <c r="HH14" s="200"/>
      <c r="HI14" s="205" t="s">
        <v>2</v>
      </c>
      <c r="HJ14" s="206" t="s">
        <v>2</v>
      </c>
      <c r="HK14" s="199"/>
      <c r="HL14" s="200"/>
      <c r="HM14" s="200"/>
      <c r="HN14" s="203"/>
      <c r="HO14" s="200"/>
      <c r="HP14" s="205" t="s">
        <v>2</v>
      </c>
      <c r="HQ14" s="206" t="s">
        <v>2</v>
      </c>
      <c r="HR14" s="199"/>
      <c r="HS14" s="200"/>
      <c r="HT14" s="200"/>
      <c r="HU14" s="203"/>
      <c r="HV14" s="200"/>
      <c r="HW14" s="205" t="s">
        <v>2</v>
      </c>
      <c r="HX14" s="206" t="s">
        <v>2</v>
      </c>
      <c r="HY14" s="199"/>
      <c r="HZ14" s="200"/>
      <c r="IA14" s="200"/>
      <c r="IB14" s="203"/>
      <c r="IC14" s="200"/>
      <c r="ID14" s="205" t="s">
        <v>2</v>
      </c>
      <c r="IE14" s="206" t="s">
        <v>2</v>
      </c>
      <c r="IF14" s="203"/>
      <c r="IG14" s="203"/>
      <c r="IH14" s="327" t="s">
        <v>40</v>
      </c>
      <c r="II14" s="203"/>
      <c r="IJ14" s="200"/>
      <c r="IK14" s="205" t="s">
        <v>2</v>
      </c>
      <c r="IL14" s="206" t="s">
        <v>2</v>
      </c>
      <c r="IM14" s="199"/>
      <c r="IN14" s="200"/>
      <c r="IO14" s="200"/>
      <c r="IP14" s="203"/>
      <c r="IQ14" s="200"/>
      <c r="IR14" s="205" t="s">
        <v>2</v>
      </c>
      <c r="IS14" s="206" t="s">
        <v>2</v>
      </c>
      <c r="IT14" s="199"/>
      <c r="IU14" s="200"/>
      <c r="IV14" s="200"/>
      <c r="IW14" s="203"/>
      <c r="IX14" s="200"/>
      <c r="IY14" s="205" t="s">
        <v>2</v>
      </c>
      <c r="IZ14" s="206" t="s">
        <v>2</v>
      </c>
      <c r="JA14" s="199"/>
      <c r="JB14" s="200"/>
      <c r="JC14" s="200"/>
      <c r="JD14" s="203"/>
      <c r="JE14" s="200"/>
      <c r="JF14" s="205" t="s">
        <v>2</v>
      </c>
      <c r="JG14" s="206" t="s">
        <v>2</v>
      </c>
      <c r="JH14" s="199"/>
      <c r="JI14" s="200"/>
      <c r="JJ14" s="203"/>
      <c r="JK14" s="203"/>
      <c r="JL14" s="200"/>
      <c r="JM14" s="205" t="s">
        <v>2</v>
      </c>
      <c r="JN14" s="206" t="s">
        <v>2</v>
      </c>
      <c r="JO14" s="199"/>
      <c r="JP14" s="200"/>
      <c r="JQ14" s="200"/>
      <c r="JR14" s="203"/>
      <c r="JS14" s="200"/>
      <c r="JT14" s="205" t="s">
        <v>2</v>
      </c>
      <c r="JU14" s="206" t="s">
        <v>2</v>
      </c>
      <c r="JV14" s="199"/>
      <c r="JW14" s="200"/>
      <c r="JX14" s="200"/>
      <c r="JY14" s="203"/>
      <c r="JZ14" s="200"/>
      <c r="KA14" s="205" t="s">
        <v>2</v>
      </c>
      <c r="KB14" s="206" t="s">
        <v>2</v>
      </c>
      <c r="KC14" s="199"/>
      <c r="KD14" s="200"/>
      <c r="KE14" s="200"/>
      <c r="KF14" s="203"/>
      <c r="KG14" s="200"/>
      <c r="KH14" s="205" t="s">
        <v>2</v>
      </c>
      <c r="KI14" s="206" t="s">
        <v>2</v>
      </c>
      <c r="KJ14" s="199"/>
      <c r="KK14" s="200"/>
      <c r="KL14" s="200"/>
      <c r="KM14" s="203"/>
      <c r="KN14" s="200"/>
      <c r="KO14" s="205" t="s">
        <v>2</v>
      </c>
      <c r="KP14" s="206" t="s">
        <v>2</v>
      </c>
      <c r="KQ14" s="204"/>
      <c r="KR14" s="203"/>
      <c r="KS14" s="203"/>
      <c r="KT14" s="203"/>
      <c r="KU14" s="203"/>
      <c r="KV14" s="205" t="s">
        <v>2</v>
      </c>
      <c r="KW14" s="206" t="s">
        <v>2</v>
      </c>
      <c r="KX14" s="199"/>
      <c r="KY14" s="200"/>
      <c r="KZ14" s="200"/>
      <c r="LA14" s="203"/>
      <c r="LB14" s="200"/>
      <c r="LC14" s="205" t="s">
        <v>2</v>
      </c>
      <c r="LD14" s="206" t="s">
        <v>2</v>
      </c>
      <c r="LE14" s="199"/>
      <c r="LF14" s="203"/>
      <c r="LG14" s="203"/>
      <c r="LH14" s="327" t="s">
        <v>40</v>
      </c>
      <c r="LI14" s="200"/>
      <c r="LJ14" s="205" t="s">
        <v>2</v>
      </c>
      <c r="LK14" s="206" t="s">
        <v>2</v>
      </c>
      <c r="LL14" s="199"/>
      <c r="LM14" s="200"/>
      <c r="LN14" s="200"/>
      <c r="LO14" s="203"/>
      <c r="LP14" s="203"/>
      <c r="LQ14" s="205" t="s">
        <v>2</v>
      </c>
      <c r="LR14" s="336" t="s">
        <v>40</v>
      </c>
      <c r="LS14" s="199"/>
      <c r="LT14" s="203"/>
      <c r="LU14" s="203"/>
      <c r="LV14" s="203"/>
      <c r="LW14" s="200"/>
      <c r="LX14" s="205" t="s">
        <v>2</v>
      </c>
      <c r="LY14" s="206" t="s">
        <v>2</v>
      </c>
      <c r="LZ14" s="199"/>
      <c r="MA14" s="200"/>
      <c r="MB14" s="200"/>
      <c r="MC14" s="203"/>
      <c r="MD14" s="200"/>
      <c r="ME14" s="205" t="s">
        <v>2</v>
      </c>
      <c r="MF14" s="206" t="s">
        <v>2</v>
      </c>
      <c r="MG14" s="199"/>
      <c r="MH14" s="200"/>
      <c r="MI14" s="200"/>
      <c r="MJ14" s="203"/>
      <c r="MK14" s="200"/>
      <c r="ML14" s="205" t="s">
        <v>2</v>
      </c>
      <c r="MM14" s="206" t="s">
        <v>2</v>
      </c>
      <c r="MN14" s="199"/>
      <c r="MO14" s="200"/>
      <c r="MP14" s="200"/>
      <c r="MQ14" s="203"/>
      <c r="MR14" s="200"/>
      <c r="MS14" s="205" t="s">
        <v>2</v>
      </c>
      <c r="MT14" s="206" t="s">
        <v>2</v>
      </c>
      <c r="MU14" s="199"/>
      <c r="MV14" s="203"/>
      <c r="MW14" s="203"/>
      <c r="MX14" s="203"/>
      <c r="MY14" s="200"/>
      <c r="MZ14" s="205" t="s">
        <v>2</v>
      </c>
      <c r="NA14" s="206" t="s">
        <v>2</v>
      </c>
      <c r="NB14" s="199"/>
      <c r="NC14" s="200"/>
      <c r="ND14" s="200"/>
      <c r="NE14" s="203"/>
      <c r="NF14" s="200"/>
      <c r="NG14" s="205" t="s">
        <v>2</v>
      </c>
      <c r="NH14" s="206" t="s">
        <v>2</v>
      </c>
      <c r="NI14" s="203"/>
      <c r="NJ14" s="327" t="s">
        <v>40</v>
      </c>
      <c r="NK14" s="327" t="s">
        <v>40</v>
      </c>
      <c r="NL14" s="203"/>
      <c r="NM14" s="200"/>
      <c r="NN14" s="205" t="s">
        <v>2</v>
      </c>
      <c r="NO14" s="206" t="s">
        <v>2</v>
      </c>
      <c r="NP14" s="203"/>
      <c r="NQ14" s="327" t="s">
        <v>40</v>
      </c>
      <c r="NR14" s="200"/>
      <c r="NS14" s="203"/>
      <c r="NT14" s="200"/>
      <c r="NU14" s="205" t="s">
        <v>2</v>
      </c>
      <c r="NV14" s="206" t="s">
        <v>2</v>
      </c>
      <c r="NW14" s="199"/>
      <c r="NX14" s="200"/>
      <c r="NY14" s="200"/>
      <c r="NZ14" s="203"/>
      <c r="OA14" s="200"/>
      <c r="OB14" s="205" t="s">
        <v>2</v>
      </c>
      <c r="OC14" s="206" t="s">
        <v>2</v>
      </c>
      <c r="OD14" s="199"/>
      <c r="OE14" s="200"/>
      <c r="OF14" s="200"/>
      <c r="OG14" s="203"/>
      <c r="OH14" s="200"/>
      <c r="OI14" s="205" t="s">
        <v>2</v>
      </c>
      <c r="OJ14" s="206" t="s">
        <v>2</v>
      </c>
      <c r="OK14" s="199"/>
      <c r="OL14" s="203"/>
      <c r="OM14" s="203"/>
      <c r="ON14" s="203"/>
      <c r="OO14" s="200"/>
      <c r="OP14" s="205" t="s">
        <v>2</v>
      </c>
      <c r="OQ14" s="206" t="s">
        <v>2</v>
      </c>
      <c r="OR14" s="199"/>
      <c r="OS14" s="200"/>
      <c r="OT14" s="200"/>
      <c r="OU14" s="203"/>
      <c r="OV14" s="200"/>
      <c r="OW14" s="205" t="s">
        <v>2</v>
      </c>
      <c r="OX14" s="206" t="s">
        <v>2</v>
      </c>
    </row>
    <row r="15" spans="1:414" x14ac:dyDescent="0.25">
      <c r="A15" s="226" t="str">
        <f>Accueil!A15</f>
        <v>oui</v>
      </c>
      <c r="B15" s="134"/>
      <c r="C15" s="63">
        <f>Accueil!C15</f>
        <v>0</v>
      </c>
      <c r="D15" s="77">
        <f>Accueil!E15</f>
        <v>28</v>
      </c>
      <c r="E15" s="78">
        <f>Accueil!F15</f>
        <v>16</v>
      </c>
      <c r="F15" s="79">
        <f>Accueil!G15</f>
        <v>14</v>
      </c>
      <c r="G15" s="68">
        <f>IF(Accueil!H15="",50000,Accueil!H15)</f>
        <v>50000</v>
      </c>
      <c r="H15" s="61" t="str">
        <f>IF(Accueil!I15="","",Accueil!I15)</f>
        <v/>
      </c>
      <c r="I15" s="324" t="s">
        <v>40</v>
      </c>
      <c r="J15" s="327" t="s">
        <v>40</v>
      </c>
      <c r="K15" s="200"/>
      <c r="L15" s="200"/>
      <c r="M15" s="203"/>
      <c r="N15" s="205" t="s">
        <v>2</v>
      </c>
      <c r="O15" s="206" t="s">
        <v>2</v>
      </c>
      <c r="P15" s="324" t="s">
        <v>40</v>
      </c>
      <c r="Q15" s="203"/>
      <c r="R15" s="203"/>
      <c r="S15" s="203"/>
      <c r="T15" s="203"/>
      <c r="U15" s="205" t="s">
        <v>2</v>
      </c>
      <c r="V15" s="206" t="s">
        <v>2</v>
      </c>
      <c r="W15" s="204"/>
      <c r="X15" s="203"/>
      <c r="Y15" s="203"/>
      <c r="Z15" s="203"/>
      <c r="AA15" s="203"/>
      <c r="AB15" s="205" t="s">
        <v>2</v>
      </c>
      <c r="AC15" s="206" t="s">
        <v>2</v>
      </c>
      <c r="AD15" s="204"/>
      <c r="AE15" s="203"/>
      <c r="AF15" s="203"/>
      <c r="AG15" s="203"/>
      <c r="AH15" s="203"/>
      <c r="AI15" s="205" t="s">
        <v>2</v>
      </c>
      <c r="AJ15" s="206" t="s">
        <v>2</v>
      </c>
      <c r="AK15" s="204"/>
      <c r="AL15" s="203"/>
      <c r="AM15" s="203"/>
      <c r="AN15" s="203"/>
      <c r="AO15" s="203"/>
      <c r="AP15" s="205" t="s">
        <v>2</v>
      </c>
      <c r="AQ15" s="206" t="s">
        <v>2</v>
      </c>
      <c r="AR15" s="199"/>
      <c r="AS15" s="200"/>
      <c r="AT15" s="200"/>
      <c r="AU15" s="200"/>
      <c r="AV15" s="200"/>
      <c r="AW15" s="205" t="s">
        <v>2</v>
      </c>
      <c r="AX15" s="206" t="s">
        <v>2</v>
      </c>
      <c r="AY15" s="199"/>
      <c r="AZ15" s="200"/>
      <c r="BA15" s="200"/>
      <c r="BB15" s="200"/>
      <c r="BC15" s="200"/>
      <c r="BD15" s="205" t="s">
        <v>2</v>
      </c>
      <c r="BE15" s="206" t="s">
        <v>2</v>
      </c>
      <c r="BF15" s="204"/>
      <c r="BG15" s="203"/>
      <c r="BH15" s="203"/>
      <c r="BI15" s="203"/>
      <c r="BJ15" s="203"/>
      <c r="BK15" s="205" t="s">
        <v>2</v>
      </c>
      <c r="BL15" s="206" t="s">
        <v>2</v>
      </c>
      <c r="BM15" s="199"/>
      <c r="BN15" s="200"/>
      <c r="BO15" s="200"/>
      <c r="BP15" s="200"/>
      <c r="BQ15" s="200"/>
      <c r="BR15" s="205" t="s">
        <v>2</v>
      </c>
      <c r="BS15" s="206" t="s">
        <v>2</v>
      </c>
      <c r="BT15" s="199"/>
      <c r="BU15" s="200"/>
      <c r="BV15" s="200"/>
      <c r="BW15" s="200"/>
      <c r="BX15" s="200"/>
      <c r="BY15" s="205" t="s">
        <v>2</v>
      </c>
      <c r="BZ15" s="206" t="s">
        <v>2</v>
      </c>
      <c r="CA15" s="199"/>
      <c r="CB15" s="200"/>
      <c r="CC15" s="200"/>
      <c r="CD15" s="200"/>
      <c r="CE15" s="200"/>
      <c r="CF15" s="205" t="s">
        <v>2</v>
      </c>
      <c r="CG15" s="206" t="s">
        <v>2</v>
      </c>
      <c r="CH15" s="204"/>
      <c r="CI15" s="203"/>
      <c r="CJ15" s="203"/>
      <c r="CK15" s="203"/>
      <c r="CL15" s="200"/>
      <c r="CM15" s="205" t="s">
        <v>2</v>
      </c>
      <c r="CN15" s="206" t="s">
        <v>2</v>
      </c>
      <c r="CO15" s="203"/>
      <c r="CP15" s="203"/>
      <c r="CQ15" s="203"/>
      <c r="CR15" s="203"/>
      <c r="CS15" s="203"/>
      <c r="CT15" s="205" t="s">
        <v>2</v>
      </c>
      <c r="CU15" s="206" t="s">
        <v>2</v>
      </c>
      <c r="CV15" s="204"/>
      <c r="CW15" s="200"/>
      <c r="CX15" s="200"/>
      <c r="CY15" s="200"/>
      <c r="CZ15" s="327" t="s">
        <v>40</v>
      </c>
      <c r="DA15" s="205" t="s">
        <v>2</v>
      </c>
      <c r="DB15" s="206" t="s">
        <v>2</v>
      </c>
      <c r="DC15" s="324" t="s">
        <v>40</v>
      </c>
      <c r="DD15" s="200"/>
      <c r="DE15" s="200"/>
      <c r="DF15" s="200"/>
      <c r="DG15" s="200"/>
      <c r="DH15" s="205" t="s">
        <v>2</v>
      </c>
      <c r="DI15" s="206" t="s">
        <v>2</v>
      </c>
      <c r="DJ15" s="199"/>
      <c r="DK15" s="200"/>
      <c r="DL15" s="200"/>
      <c r="DM15" s="203"/>
      <c r="DN15" s="203"/>
      <c r="DO15" s="205" t="s">
        <v>2</v>
      </c>
      <c r="DP15" s="206" t="s">
        <v>2</v>
      </c>
      <c r="DQ15" s="203"/>
      <c r="DR15" s="203"/>
      <c r="DS15" s="203"/>
      <c r="DT15" s="203"/>
      <c r="DU15" s="200"/>
      <c r="DV15" s="205" t="s">
        <v>2</v>
      </c>
      <c r="DW15" s="206" t="s">
        <v>2</v>
      </c>
      <c r="DX15" s="199"/>
      <c r="DY15" s="200"/>
      <c r="DZ15" s="200"/>
      <c r="EA15" s="200"/>
      <c r="EB15" s="200"/>
      <c r="EC15" s="205" t="s">
        <v>2</v>
      </c>
      <c r="ED15" s="206" t="s">
        <v>2</v>
      </c>
      <c r="EE15" s="203"/>
      <c r="EF15" s="327" t="s">
        <v>40</v>
      </c>
      <c r="EG15" s="200"/>
      <c r="EH15" s="200"/>
      <c r="EI15" s="200"/>
      <c r="EJ15" s="205" t="s">
        <v>2</v>
      </c>
      <c r="EK15" s="206" t="s">
        <v>2</v>
      </c>
      <c r="EL15" s="203"/>
      <c r="EM15" s="327" t="s">
        <v>40</v>
      </c>
      <c r="EN15" s="200"/>
      <c r="EO15" s="327" t="s">
        <v>40</v>
      </c>
      <c r="EP15" s="200"/>
      <c r="EQ15" s="205" t="s">
        <v>2</v>
      </c>
      <c r="ER15" s="206" t="s">
        <v>2</v>
      </c>
      <c r="ES15" s="203"/>
      <c r="ET15" s="203"/>
      <c r="EU15" s="203"/>
      <c r="EV15" s="203"/>
      <c r="EW15" s="203"/>
      <c r="EX15" s="205" t="s">
        <v>2</v>
      </c>
      <c r="EY15" s="206" t="s">
        <v>2</v>
      </c>
      <c r="EZ15" s="324" t="s">
        <v>40</v>
      </c>
      <c r="FA15" s="200"/>
      <c r="FB15" s="200"/>
      <c r="FC15" s="203"/>
      <c r="FD15" s="200"/>
      <c r="FE15" s="205" t="s">
        <v>2</v>
      </c>
      <c r="FF15" s="206" t="s">
        <v>2</v>
      </c>
      <c r="FG15" s="199"/>
      <c r="FH15" s="200"/>
      <c r="FI15" s="200"/>
      <c r="FJ15" s="200"/>
      <c r="FK15" s="200"/>
      <c r="FL15" s="205" t="s">
        <v>2</v>
      </c>
      <c r="FM15" s="206" t="s">
        <v>2</v>
      </c>
      <c r="FN15" s="203"/>
      <c r="FO15" s="200"/>
      <c r="FP15" s="200"/>
      <c r="FQ15" s="200"/>
      <c r="FR15" s="200"/>
      <c r="FS15" s="205" t="s">
        <v>2</v>
      </c>
      <c r="FT15" s="206" t="s">
        <v>2</v>
      </c>
      <c r="FU15" s="199"/>
      <c r="FV15" s="200"/>
      <c r="FW15" s="200"/>
      <c r="FX15" s="200"/>
      <c r="FY15" s="200"/>
      <c r="FZ15" s="205" t="s">
        <v>2</v>
      </c>
      <c r="GA15" s="206" t="s">
        <v>2</v>
      </c>
      <c r="GB15" s="199"/>
      <c r="GC15" s="200"/>
      <c r="GD15" s="200"/>
      <c r="GE15" s="200"/>
      <c r="GF15" s="200"/>
      <c r="GG15" s="205" t="s">
        <v>2</v>
      </c>
      <c r="GH15" s="206" t="s">
        <v>2</v>
      </c>
      <c r="GI15" s="199"/>
      <c r="GJ15" s="200"/>
      <c r="GK15" s="200"/>
      <c r="GL15" s="200"/>
      <c r="GM15" s="200"/>
      <c r="GN15" s="205" t="s">
        <v>2</v>
      </c>
      <c r="GO15" s="206" t="s">
        <v>2</v>
      </c>
      <c r="GP15" s="199"/>
      <c r="GQ15" s="200"/>
      <c r="GR15" s="200"/>
      <c r="GS15" s="200"/>
      <c r="GT15" s="200"/>
      <c r="GU15" s="205" t="s">
        <v>2</v>
      </c>
      <c r="GV15" s="206" t="s">
        <v>2</v>
      </c>
      <c r="GW15" s="199"/>
      <c r="GX15" s="200"/>
      <c r="GY15" s="268"/>
      <c r="GZ15" s="200"/>
      <c r="HA15" s="203"/>
      <c r="HB15" s="333" t="s">
        <v>40</v>
      </c>
      <c r="HC15" s="206" t="s">
        <v>2</v>
      </c>
      <c r="HD15" s="199"/>
      <c r="HE15" s="200"/>
      <c r="HF15" s="200"/>
      <c r="HG15" s="200"/>
      <c r="HH15" s="200"/>
      <c r="HI15" s="205" t="s">
        <v>2</v>
      </c>
      <c r="HJ15" s="206" t="s">
        <v>2</v>
      </c>
      <c r="HK15" s="199"/>
      <c r="HL15" s="200"/>
      <c r="HM15" s="200"/>
      <c r="HN15" s="200"/>
      <c r="HO15" s="200"/>
      <c r="HP15" s="205" t="s">
        <v>2</v>
      </c>
      <c r="HQ15" s="206" t="s">
        <v>2</v>
      </c>
      <c r="HR15" s="199"/>
      <c r="HS15" s="200"/>
      <c r="HT15" s="200"/>
      <c r="HU15" s="200"/>
      <c r="HV15" s="200"/>
      <c r="HW15" s="205" t="s">
        <v>2</v>
      </c>
      <c r="HX15" s="206" t="s">
        <v>2</v>
      </c>
      <c r="HY15" s="199"/>
      <c r="HZ15" s="200"/>
      <c r="IA15" s="200"/>
      <c r="IB15" s="200"/>
      <c r="IC15" s="200"/>
      <c r="ID15" s="205" t="s">
        <v>2</v>
      </c>
      <c r="IE15" s="206" t="s">
        <v>2</v>
      </c>
      <c r="IF15" s="200"/>
      <c r="IG15" s="203"/>
      <c r="IH15" s="327" t="s">
        <v>40</v>
      </c>
      <c r="II15" s="200"/>
      <c r="IJ15" s="200"/>
      <c r="IK15" s="205" t="s">
        <v>2</v>
      </c>
      <c r="IL15" s="206" t="s">
        <v>2</v>
      </c>
      <c r="IM15" s="199"/>
      <c r="IN15" s="200"/>
      <c r="IO15" s="200"/>
      <c r="IP15" s="200"/>
      <c r="IQ15" s="200"/>
      <c r="IR15" s="205" t="s">
        <v>2</v>
      </c>
      <c r="IS15" s="206" t="s">
        <v>2</v>
      </c>
      <c r="IT15" s="199"/>
      <c r="IU15" s="200"/>
      <c r="IV15" s="200"/>
      <c r="IW15" s="200"/>
      <c r="IX15" s="200"/>
      <c r="IY15" s="205" t="s">
        <v>2</v>
      </c>
      <c r="IZ15" s="206" t="s">
        <v>2</v>
      </c>
      <c r="JA15" s="199"/>
      <c r="JB15" s="200"/>
      <c r="JC15" s="200"/>
      <c r="JD15" s="200"/>
      <c r="JE15" s="200"/>
      <c r="JF15" s="205" t="s">
        <v>2</v>
      </c>
      <c r="JG15" s="206" t="s">
        <v>2</v>
      </c>
      <c r="JH15" s="199"/>
      <c r="JI15" s="200"/>
      <c r="JJ15" s="203"/>
      <c r="JK15" s="203"/>
      <c r="JL15" s="200"/>
      <c r="JM15" s="205" t="s">
        <v>2</v>
      </c>
      <c r="JN15" s="206" t="s">
        <v>2</v>
      </c>
      <c r="JO15" s="199"/>
      <c r="JP15" s="200"/>
      <c r="JQ15" s="200"/>
      <c r="JR15" s="200"/>
      <c r="JS15" s="200"/>
      <c r="JT15" s="205" t="s">
        <v>2</v>
      </c>
      <c r="JU15" s="206" t="s">
        <v>2</v>
      </c>
      <c r="JV15" s="199"/>
      <c r="JW15" s="200"/>
      <c r="JX15" s="200"/>
      <c r="JY15" s="200"/>
      <c r="JZ15" s="200"/>
      <c r="KA15" s="205" t="s">
        <v>2</v>
      </c>
      <c r="KB15" s="206" t="s">
        <v>2</v>
      </c>
      <c r="KC15" s="199"/>
      <c r="KD15" s="200"/>
      <c r="KE15" s="200"/>
      <c r="KF15" s="200"/>
      <c r="KG15" s="200"/>
      <c r="KH15" s="205" t="s">
        <v>2</v>
      </c>
      <c r="KI15" s="206" t="s">
        <v>2</v>
      </c>
      <c r="KJ15" s="199"/>
      <c r="KK15" s="200"/>
      <c r="KL15" s="200"/>
      <c r="KM15" s="200"/>
      <c r="KN15" s="200"/>
      <c r="KO15" s="205" t="s">
        <v>2</v>
      </c>
      <c r="KP15" s="206" t="s">
        <v>2</v>
      </c>
      <c r="KQ15" s="204"/>
      <c r="KR15" s="203"/>
      <c r="KS15" s="203"/>
      <c r="KT15" s="203"/>
      <c r="KU15" s="203"/>
      <c r="KV15" s="205" t="s">
        <v>2</v>
      </c>
      <c r="KW15" s="206" t="s">
        <v>2</v>
      </c>
      <c r="KX15" s="199"/>
      <c r="KY15" s="200"/>
      <c r="KZ15" s="200"/>
      <c r="LA15" s="200"/>
      <c r="LB15" s="200"/>
      <c r="LC15" s="205" t="s">
        <v>2</v>
      </c>
      <c r="LD15" s="206" t="s">
        <v>2</v>
      </c>
      <c r="LE15" s="199"/>
      <c r="LF15" s="200"/>
      <c r="LG15" s="203"/>
      <c r="LH15" s="327" t="s">
        <v>40</v>
      </c>
      <c r="LI15" s="200"/>
      <c r="LJ15" s="205" t="s">
        <v>2</v>
      </c>
      <c r="LK15" s="206" t="s">
        <v>2</v>
      </c>
      <c r="LL15" s="199"/>
      <c r="LM15" s="200"/>
      <c r="LN15" s="200"/>
      <c r="LO15" s="200"/>
      <c r="LP15" s="200"/>
      <c r="LQ15" s="205" t="s">
        <v>2</v>
      </c>
      <c r="LR15" s="336" t="s">
        <v>40</v>
      </c>
      <c r="LS15" s="199"/>
      <c r="LT15" s="203"/>
      <c r="LU15" s="203"/>
      <c r="LV15" s="203"/>
      <c r="LW15" s="200"/>
      <c r="LX15" s="205" t="s">
        <v>2</v>
      </c>
      <c r="LY15" s="206" t="s">
        <v>2</v>
      </c>
      <c r="LZ15" s="199"/>
      <c r="MA15" s="200"/>
      <c r="MB15" s="200"/>
      <c r="MC15" s="200"/>
      <c r="MD15" s="200"/>
      <c r="ME15" s="205" t="s">
        <v>2</v>
      </c>
      <c r="MF15" s="206" t="s">
        <v>2</v>
      </c>
      <c r="MG15" s="199"/>
      <c r="MH15" s="200"/>
      <c r="MI15" s="200"/>
      <c r="MJ15" s="200"/>
      <c r="MK15" s="200"/>
      <c r="ML15" s="205" t="s">
        <v>2</v>
      </c>
      <c r="MM15" s="206" t="s">
        <v>2</v>
      </c>
      <c r="MN15" s="199"/>
      <c r="MO15" s="200"/>
      <c r="MP15" s="200"/>
      <c r="MQ15" s="200"/>
      <c r="MR15" s="200"/>
      <c r="MS15" s="205" t="s">
        <v>2</v>
      </c>
      <c r="MT15" s="206" t="s">
        <v>2</v>
      </c>
      <c r="MU15" s="199"/>
      <c r="MV15" s="203"/>
      <c r="MW15" s="203"/>
      <c r="MX15" s="203"/>
      <c r="MY15" s="200"/>
      <c r="MZ15" s="205" t="s">
        <v>2</v>
      </c>
      <c r="NA15" s="206" t="s">
        <v>2</v>
      </c>
      <c r="NB15" s="199"/>
      <c r="NC15" s="200"/>
      <c r="ND15" s="200"/>
      <c r="NE15" s="200"/>
      <c r="NF15" s="200"/>
      <c r="NG15" s="205" t="s">
        <v>2</v>
      </c>
      <c r="NH15" s="206" t="s">
        <v>2</v>
      </c>
      <c r="NI15" s="203"/>
      <c r="NJ15" s="327" t="s">
        <v>40</v>
      </c>
      <c r="NK15" s="327" t="s">
        <v>40</v>
      </c>
      <c r="NL15" s="200"/>
      <c r="NM15" s="200"/>
      <c r="NN15" s="205" t="s">
        <v>2</v>
      </c>
      <c r="NO15" s="206" t="s">
        <v>2</v>
      </c>
      <c r="NP15" s="203"/>
      <c r="NQ15" s="327" t="s">
        <v>40</v>
      </c>
      <c r="NR15" s="200"/>
      <c r="NS15" s="200"/>
      <c r="NT15" s="200"/>
      <c r="NU15" s="205" t="s">
        <v>2</v>
      </c>
      <c r="NV15" s="206" t="s">
        <v>2</v>
      </c>
      <c r="NW15" s="199"/>
      <c r="NX15" s="200"/>
      <c r="NY15" s="200"/>
      <c r="NZ15" s="200"/>
      <c r="OA15" s="200"/>
      <c r="OB15" s="205" t="s">
        <v>2</v>
      </c>
      <c r="OC15" s="206" t="s">
        <v>2</v>
      </c>
      <c r="OD15" s="199"/>
      <c r="OE15" s="200"/>
      <c r="OF15" s="200"/>
      <c r="OG15" s="200"/>
      <c r="OH15" s="200"/>
      <c r="OI15" s="205" t="s">
        <v>2</v>
      </c>
      <c r="OJ15" s="206" t="s">
        <v>2</v>
      </c>
      <c r="OK15" s="199"/>
      <c r="OL15" s="203"/>
      <c r="OM15" s="203"/>
      <c r="ON15" s="200"/>
      <c r="OO15" s="200"/>
      <c r="OP15" s="205" t="s">
        <v>2</v>
      </c>
      <c r="OQ15" s="206" t="s">
        <v>2</v>
      </c>
      <c r="OR15" s="199"/>
      <c r="OS15" s="200"/>
      <c r="OT15" s="200"/>
      <c r="OU15" s="200"/>
      <c r="OV15" s="200"/>
      <c r="OW15" s="205" t="s">
        <v>2</v>
      </c>
      <c r="OX15" s="206" t="s">
        <v>2</v>
      </c>
    </row>
    <row r="16" spans="1:414" x14ac:dyDescent="0.25">
      <c r="A16" s="227" t="str">
        <f>Accueil!A16</f>
        <v>oui</v>
      </c>
      <c r="B16" s="134"/>
      <c r="C16" s="63">
        <f>Accueil!C16</f>
        <v>0</v>
      </c>
      <c r="D16" s="77">
        <f>Accueil!E16</f>
        <v>28</v>
      </c>
      <c r="E16" s="78">
        <f>Accueil!F16</f>
        <v>16</v>
      </c>
      <c r="F16" s="79">
        <f>Accueil!G16</f>
        <v>14</v>
      </c>
      <c r="G16" s="68">
        <f>IF(Accueil!H16="",50000,Accueil!H16)</f>
        <v>50000</v>
      </c>
      <c r="H16" s="61" t="str">
        <f>IF(Accueil!I16="","",Accueil!I16)</f>
        <v/>
      </c>
      <c r="I16" s="324" t="s">
        <v>40</v>
      </c>
      <c r="J16" s="327" t="s">
        <v>40</v>
      </c>
      <c r="K16" s="200"/>
      <c r="L16" s="200"/>
      <c r="M16" s="203"/>
      <c r="N16" s="205" t="s">
        <v>2</v>
      </c>
      <c r="O16" s="206" t="s">
        <v>2</v>
      </c>
      <c r="P16" s="324" t="s">
        <v>40</v>
      </c>
      <c r="Q16" s="203"/>
      <c r="R16" s="203"/>
      <c r="S16" s="203"/>
      <c r="T16" s="203"/>
      <c r="U16" s="205" t="s">
        <v>2</v>
      </c>
      <c r="V16" s="206" t="s">
        <v>2</v>
      </c>
      <c r="W16" s="204"/>
      <c r="X16" s="203"/>
      <c r="Y16" s="203"/>
      <c r="Z16" s="203"/>
      <c r="AA16" s="203"/>
      <c r="AB16" s="205" t="s">
        <v>2</v>
      </c>
      <c r="AC16" s="206" t="s">
        <v>2</v>
      </c>
      <c r="AD16" s="204"/>
      <c r="AE16" s="203"/>
      <c r="AF16" s="203"/>
      <c r="AG16" s="203"/>
      <c r="AH16" s="203"/>
      <c r="AI16" s="205" t="s">
        <v>2</v>
      </c>
      <c r="AJ16" s="206" t="s">
        <v>2</v>
      </c>
      <c r="AK16" s="199"/>
      <c r="AL16" s="200"/>
      <c r="AM16" s="200"/>
      <c r="AN16" s="200"/>
      <c r="AO16" s="200"/>
      <c r="AP16" s="205" t="s">
        <v>2</v>
      </c>
      <c r="AQ16" s="206" t="s">
        <v>2</v>
      </c>
      <c r="AR16" s="199"/>
      <c r="AS16" s="200"/>
      <c r="AT16" s="200"/>
      <c r="AU16" s="200"/>
      <c r="AV16" s="200"/>
      <c r="AW16" s="205" t="s">
        <v>2</v>
      </c>
      <c r="AX16" s="206" t="s">
        <v>2</v>
      </c>
      <c r="AY16" s="199"/>
      <c r="AZ16" s="200"/>
      <c r="BA16" s="200"/>
      <c r="BB16" s="200"/>
      <c r="BC16" s="200"/>
      <c r="BD16" s="205" t="s">
        <v>2</v>
      </c>
      <c r="BE16" s="206" t="s">
        <v>2</v>
      </c>
      <c r="BF16" s="204"/>
      <c r="BG16" s="203"/>
      <c r="BH16" s="203"/>
      <c r="BI16" s="203"/>
      <c r="BJ16" s="203"/>
      <c r="BK16" s="205" t="s">
        <v>2</v>
      </c>
      <c r="BL16" s="206" t="s">
        <v>2</v>
      </c>
      <c r="BM16" s="199"/>
      <c r="BN16" s="200"/>
      <c r="BO16" s="200"/>
      <c r="BP16" s="200"/>
      <c r="BQ16" s="200"/>
      <c r="BR16" s="205" t="s">
        <v>2</v>
      </c>
      <c r="BS16" s="206" t="s">
        <v>2</v>
      </c>
      <c r="BT16" s="199"/>
      <c r="BU16" s="200"/>
      <c r="BV16" s="200"/>
      <c r="BW16" s="200"/>
      <c r="BX16" s="200"/>
      <c r="BY16" s="205" t="s">
        <v>2</v>
      </c>
      <c r="BZ16" s="206" t="s">
        <v>2</v>
      </c>
      <c r="CA16" s="199"/>
      <c r="CB16" s="200"/>
      <c r="CC16" s="200"/>
      <c r="CD16" s="200"/>
      <c r="CE16" s="200"/>
      <c r="CF16" s="205" t="s">
        <v>2</v>
      </c>
      <c r="CG16" s="206" t="s">
        <v>2</v>
      </c>
      <c r="CH16" s="204"/>
      <c r="CI16" s="203"/>
      <c r="CJ16" s="203"/>
      <c r="CK16" s="203"/>
      <c r="CL16" s="200"/>
      <c r="CM16" s="205" t="s">
        <v>2</v>
      </c>
      <c r="CN16" s="206" t="s">
        <v>2</v>
      </c>
      <c r="CO16" s="199"/>
      <c r="CP16" s="203"/>
      <c r="CQ16" s="203"/>
      <c r="CR16" s="203"/>
      <c r="CS16" s="203"/>
      <c r="CT16" s="205" t="s">
        <v>2</v>
      </c>
      <c r="CU16" s="206" t="s">
        <v>2</v>
      </c>
      <c r="CV16" s="204"/>
      <c r="CW16" s="200"/>
      <c r="CX16" s="200"/>
      <c r="CY16" s="200"/>
      <c r="CZ16" s="327" t="s">
        <v>40</v>
      </c>
      <c r="DA16" s="205" t="s">
        <v>2</v>
      </c>
      <c r="DB16" s="206" t="s">
        <v>2</v>
      </c>
      <c r="DC16" s="324" t="s">
        <v>40</v>
      </c>
      <c r="DD16" s="200"/>
      <c r="DE16" s="200"/>
      <c r="DF16" s="200"/>
      <c r="DG16" s="200"/>
      <c r="DH16" s="205" t="s">
        <v>2</v>
      </c>
      <c r="DI16" s="206" t="s">
        <v>2</v>
      </c>
      <c r="DJ16" s="199"/>
      <c r="DK16" s="200"/>
      <c r="DL16" s="200"/>
      <c r="DM16" s="200"/>
      <c r="DN16" s="203"/>
      <c r="DO16" s="205" t="s">
        <v>2</v>
      </c>
      <c r="DP16" s="206" t="s">
        <v>2</v>
      </c>
      <c r="DQ16" s="203"/>
      <c r="DR16" s="203"/>
      <c r="DS16" s="203"/>
      <c r="DT16" s="203"/>
      <c r="DU16" s="200"/>
      <c r="DV16" s="205" t="s">
        <v>2</v>
      </c>
      <c r="DW16" s="206" t="s">
        <v>2</v>
      </c>
      <c r="DX16" s="199"/>
      <c r="DY16" s="200"/>
      <c r="DZ16" s="200"/>
      <c r="EA16" s="200"/>
      <c r="EB16" s="200"/>
      <c r="EC16" s="205" t="s">
        <v>2</v>
      </c>
      <c r="ED16" s="206" t="s">
        <v>2</v>
      </c>
      <c r="EE16" s="203"/>
      <c r="EF16" s="327" t="s">
        <v>40</v>
      </c>
      <c r="EG16" s="200"/>
      <c r="EH16" s="200"/>
      <c r="EI16" s="200"/>
      <c r="EJ16" s="205" t="s">
        <v>2</v>
      </c>
      <c r="EK16" s="206" t="s">
        <v>2</v>
      </c>
      <c r="EL16" s="203"/>
      <c r="EM16" s="327" t="s">
        <v>40</v>
      </c>
      <c r="EN16" s="200"/>
      <c r="EO16" s="327" t="s">
        <v>40</v>
      </c>
      <c r="EP16" s="200"/>
      <c r="EQ16" s="205" t="s">
        <v>2</v>
      </c>
      <c r="ER16" s="206" t="s">
        <v>2</v>
      </c>
      <c r="ES16" s="203"/>
      <c r="ET16" s="203"/>
      <c r="EU16" s="203"/>
      <c r="EV16" s="203"/>
      <c r="EW16" s="203"/>
      <c r="EX16" s="205" t="s">
        <v>2</v>
      </c>
      <c r="EY16" s="206" t="s">
        <v>2</v>
      </c>
      <c r="EZ16" s="324" t="s">
        <v>40</v>
      </c>
      <c r="FA16" s="200"/>
      <c r="FB16" s="200"/>
      <c r="FC16" s="203"/>
      <c r="FD16" s="200"/>
      <c r="FE16" s="205" t="s">
        <v>2</v>
      </c>
      <c r="FF16" s="206" t="s">
        <v>2</v>
      </c>
      <c r="FG16" s="199"/>
      <c r="FH16" s="200"/>
      <c r="FI16" s="200"/>
      <c r="FJ16" s="200"/>
      <c r="FK16" s="200"/>
      <c r="FL16" s="205" t="s">
        <v>2</v>
      </c>
      <c r="FM16" s="206" t="s">
        <v>2</v>
      </c>
      <c r="FN16" s="203"/>
      <c r="FO16" s="200"/>
      <c r="FP16" s="200"/>
      <c r="FQ16" s="200"/>
      <c r="FR16" s="200"/>
      <c r="FS16" s="205" t="s">
        <v>2</v>
      </c>
      <c r="FT16" s="206" t="s">
        <v>2</v>
      </c>
      <c r="FU16" s="199"/>
      <c r="FV16" s="200"/>
      <c r="FW16" s="200"/>
      <c r="FX16" s="200"/>
      <c r="FY16" s="200"/>
      <c r="FZ16" s="205" t="s">
        <v>2</v>
      </c>
      <c r="GA16" s="206" t="s">
        <v>2</v>
      </c>
      <c r="GB16" s="199"/>
      <c r="GC16" s="200"/>
      <c r="GD16" s="200"/>
      <c r="GE16" s="200"/>
      <c r="GF16" s="200"/>
      <c r="GG16" s="205" t="s">
        <v>2</v>
      </c>
      <c r="GH16" s="206" t="s">
        <v>2</v>
      </c>
      <c r="GI16" s="199"/>
      <c r="GJ16" s="200"/>
      <c r="GK16" s="200"/>
      <c r="GL16" s="200"/>
      <c r="GM16" s="200"/>
      <c r="GN16" s="205" t="s">
        <v>2</v>
      </c>
      <c r="GO16" s="206" t="s">
        <v>2</v>
      </c>
      <c r="GP16" s="199"/>
      <c r="GQ16" s="200"/>
      <c r="GR16" s="200"/>
      <c r="GS16" s="200"/>
      <c r="GT16" s="200"/>
      <c r="GU16" s="205" t="s">
        <v>2</v>
      </c>
      <c r="GV16" s="206" t="s">
        <v>2</v>
      </c>
      <c r="GW16" s="199"/>
      <c r="GX16" s="200"/>
      <c r="GY16" s="268"/>
      <c r="GZ16" s="200"/>
      <c r="HA16" s="203"/>
      <c r="HB16" s="333" t="s">
        <v>40</v>
      </c>
      <c r="HC16" s="206" t="s">
        <v>2</v>
      </c>
      <c r="HD16" s="199"/>
      <c r="HE16" s="200"/>
      <c r="HF16" s="200"/>
      <c r="HG16" s="200"/>
      <c r="HH16" s="200"/>
      <c r="HI16" s="205" t="s">
        <v>2</v>
      </c>
      <c r="HJ16" s="206" t="s">
        <v>2</v>
      </c>
      <c r="HK16" s="199"/>
      <c r="HL16" s="200"/>
      <c r="HM16" s="200"/>
      <c r="HN16" s="200"/>
      <c r="HO16" s="200"/>
      <c r="HP16" s="205" t="s">
        <v>2</v>
      </c>
      <c r="HQ16" s="206" t="s">
        <v>2</v>
      </c>
      <c r="HR16" s="199"/>
      <c r="HS16" s="200"/>
      <c r="HT16" s="200"/>
      <c r="HU16" s="200"/>
      <c r="HV16" s="200"/>
      <c r="HW16" s="205" t="s">
        <v>2</v>
      </c>
      <c r="HX16" s="206" t="s">
        <v>2</v>
      </c>
      <c r="HY16" s="199"/>
      <c r="HZ16" s="200"/>
      <c r="IA16" s="200"/>
      <c r="IB16" s="200"/>
      <c r="IC16" s="200"/>
      <c r="ID16" s="205" t="s">
        <v>2</v>
      </c>
      <c r="IE16" s="206" t="s">
        <v>2</v>
      </c>
      <c r="IF16" s="200"/>
      <c r="IG16" s="203"/>
      <c r="IH16" s="327" t="s">
        <v>40</v>
      </c>
      <c r="II16" s="200"/>
      <c r="IJ16" s="200"/>
      <c r="IK16" s="205" t="s">
        <v>2</v>
      </c>
      <c r="IL16" s="206" t="s">
        <v>2</v>
      </c>
      <c r="IM16" s="199"/>
      <c r="IN16" s="200"/>
      <c r="IO16" s="200"/>
      <c r="IP16" s="200"/>
      <c r="IQ16" s="200"/>
      <c r="IR16" s="205" t="s">
        <v>2</v>
      </c>
      <c r="IS16" s="206" t="s">
        <v>2</v>
      </c>
      <c r="IT16" s="199"/>
      <c r="IU16" s="200"/>
      <c r="IV16" s="200"/>
      <c r="IW16" s="200"/>
      <c r="IX16" s="200"/>
      <c r="IY16" s="205" t="s">
        <v>2</v>
      </c>
      <c r="IZ16" s="206" t="s">
        <v>2</v>
      </c>
      <c r="JA16" s="199"/>
      <c r="JB16" s="200"/>
      <c r="JC16" s="200"/>
      <c r="JD16" s="200"/>
      <c r="JE16" s="200"/>
      <c r="JF16" s="205" t="s">
        <v>2</v>
      </c>
      <c r="JG16" s="206" t="s">
        <v>2</v>
      </c>
      <c r="JH16" s="199"/>
      <c r="JI16" s="200"/>
      <c r="JJ16" s="203"/>
      <c r="JK16" s="203"/>
      <c r="JL16" s="200"/>
      <c r="JM16" s="205" t="s">
        <v>2</v>
      </c>
      <c r="JN16" s="206" t="s">
        <v>2</v>
      </c>
      <c r="JO16" s="199"/>
      <c r="JP16" s="200"/>
      <c r="JQ16" s="200"/>
      <c r="JR16" s="200"/>
      <c r="JS16" s="200"/>
      <c r="JT16" s="205" t="s">
        <v>2</v>
      </c>
      <c r="JU16" s="206" t="s">
        <v>2</v>
      </c>
      <c r="JV16" s="199"/>
      <c r="JW16" s="200"/>
      <c r="JX16" s="200"/>
      <c r="JY16" s="200"/>
      <c r="JZ16" s="200"/>
      <c r="KA16" s="205" t="s">
        <v>2</v>
      </c>
      <c r="KB16" s="206" t="s">
        <v>2</v>
      </c>
      <c r="KC16" s="199"/>
      <c r="KD16" s="200"/>
      <c r="KE16" s="200"/>
      <c r="KF16" s="200"/>
      <c r="KG16" s="200"/>
      <c r="KH16" s="205" t="s">
        <v>2</v>
      </c>
      <c r="KI16" s="206" t="s">
        <v>2</v>
      </c>
      <c r="KJ16" s="199"/>
      <c r="KK16" s="200"/>
      <c r="KL16" s="200"/>
      <c r="KM16" s="200"/>
      <c r="KN16" s="200"/>
      <c r="KO16" s="205" t="s">
        <v>2</v>
      </c>
      <c r="KP16" s="206" t="s">
        <v>2</v>
      </c>
      <c r="KQ16" s="199"/>
      <c r="KR16" s="200"/>
      <c r="KS16" s="200"/>
      <c r="KT16" s="200"/>
      <c r="KU16" s="200"/>
      <c r="KV16" s="205" t="s">
        <v>2</v>
      </c>
      <c r="KW16" s="206" t="s">
        <v>2</v>
      </c>
      <c r="KX16" s="199"/>
      <c r="KY16" s="200"/>
      <c r="KZ16" s="200"/>
      <c r="LA16" s="200"/>
      <c r="LB16" s="200"/>
      <c r="LC16" s="205" t="s">
        <v>2</v>
      </c>
      <c r="LD16" s="206" t="s">
        <v>2</v>
      </c>
      <c r="LE16" s="199"/>
      <c r="LF16" s="200"/>
      <c r="LG16" s="203"/>
      <c r="LH16" s="327" t="s">
        <v>40</v>
      </c>
      <c r="LI16" s="200"/>
      <c r="LJ16" s="205" t="s">
        <v>2</v>
      </c>
      <c r="LK16" s="206" t="s">
        <v>2</v>
      </c>
      <c r="LL16" s="199"/>
      <c r="LM16" s="200"/>
      <c r="LN16" s="200"/>
      <c r="LO16" s="200"/>
      <c r="LP16" s="200"/>
      <c r="LQ16" s="205" t="s">
        <v>2</v>
      </c>
      <c r="LR16" s="336" t="s">
        <v>40</v>
      </c>
      <c r="LS16" s="199"/>
      <c r="LT16" s="200"/>
      <c r="LU16" s="200"/>
      <c r="LV16" s="200"/>
      <c r="LW16" s="200"/>
      <c r="LX16" s="205" t="s">
        <v>2</v>
      </c>
      <c r="LY16" s="206" t="s">
        <v>2</v>
      </c>
      <c r="LZ16" s="199"/>
      <c r="MA16" s="200"/>
      <c r="MB16" s="200"/>
      <c r="MC16" s="200"/>
      <c r="MD16" s="200"/>
      <c r="ME16" s="205" t="s">
        <v>2</v>
      </c>
      <c r="MF16" s="206" t="s">
        <v>2</v>
      </c>
      <c r="MG16" s="199"/>
      <c r="MH16" s="200"/>
      <c r="MI16" s="200"/>
      <c r="MJ16" s="200"/>
      <c r="MK16" s="200"/>
      <c r="ML16" s="205" t="s">
        <v>2</v>
      </c>
      <c r="MM16" s="206" t="s">
        <v>2</v>
      </c>
      <c r="MN16" s="199"/>
      <c r="MO16" s="200"/>
      <c r="MP16" s="200"/>
      <c r="MQ16" s="200"/>
      <c r="MR16" s="200"/>
      <c r="MS16" s="205" t="s">
        <v>2</v>
      </c>
      <c r="MT16" s="206" t="s">
        <v>2</v>
      </c>
      <c r="MU16" s="199"/>
      <c r="MV16" s="203"/>
      <c r="MW16" s="203"/>
      <c r="MX16" s="203"/>
      <c r="MY16" s="200"/>
      <c r="MZ16" s="205" t="s">
        <v>2</v>
      </c>
      <c r="NA16" s="206" t="s">
        <v>2</v>
      </c>
      <c r="NB16" s="199"/>
      <c r="NC16" s="200"/>
      <c r="ND16" s="200"/>
      <c r="NE16" s="200"/>
      <c r="NF16" s="200"/>
      <c r="NG16" s="205" t="s">
        <v>2</v>
      </c>
      <c r="NH16" s="206" t="s">
        <v>2</v>
      </c>
      <c r="NI16" s="203"/>
      <c r="NJ16" s="327" t="s">
        <v>40</v>
      </c>
      <c r="NK16" s="327" t="s">
        <v>40</v>
      </c>
      <c r="NL16" s="200"/>
      <c r="NM16" s="200"/>
      <c r="NN16" s="205" t="s">
        <v>2</v>
      </c>
      <c r="NO16" s="206" t="s">
        <v>2</v>
      </c>
      <c r="NP16" s="203"/>
      <c r="NQ16" s="327" t="s">
        <v>40</v>
      </c>
      <c r="NR16" s="200"/>
      <c r="NS16" s="200"/>
      <c r="NT16" s="200"/>
      <c r="NU16" s="205" t="s">
        <v>2</v>
      </c>
      <c r="NV16" s="206" t="s">
        <v>2</v>
      </c>
      <c r="NW16" s="199"/>
      <c r="NX16" s="200"/>
      <c r="NY16" s="200"/>
      <c r="NZ16" s="200"/>
      <c r="OA16" s="200"/>
      <c r="OB16" s="205" t="s">
        <v>2</v>
      </c>
      <c r="OC16" s="206" t="s">
        <v>2</v>
      </c>
      <c r="OD16" s="199"/>
      <c r="OE16" s="200"/>
      <c r="OF16" s="200"/>
      <c r="OG16" s="200"/>
      <c r="OH16" s="200"/>
      <c r="OI16" s="205" t="s">
        <v>2</v>
      </c>
      <c r="OJ16" s="206" t="s">
        <v>2</v>
      </c>
      <c r="OK16" s="199"/>
      <c r="OL16" s="203"/>
      <c r="OM16" s="203"/>
      <c r="ON16" s="200"/>
      <c r="OO16" s="200"/>
      <c r="OP16" s="205" t="s">
        <v>2</v>
      </c>
      <c r="OQ16" s="206" t="s">
        <v>2</v>
      </c>
      <c r="OR16" s="199"/>
      <c r="OS16" s="200"/>
      <c r="OT16" s="200"/>
      <c r="OU16" s="200"/>
      <c r="OV16" s="200"/>
      <c r="OW16" s="205" t="s">
        <v>2</v>
      </c>
      <c r="OX16" s="206" t="s">
        <v>2</v>
      </c>
    </row>
    <row r="17" spans="1:414" x14ac:dyDescent="0.25">
      <c r="A17" s="226" t="str">
        <f>Accueil!A17</f>
        <v>oui</v>
      </c>
      <c r="B17" s="134"/>
      <c r="C17" s="63">
        <f>Accueil!C17</f>
        <v>0</v>
      </c>
      <c r="D17" s="77">
        <f>Accueil!E17</f>
        <v>28</v>
      </c>
      <c r="E17" s="78">
        <f>Accueil!F17</f>
        <v>16</v>
      </c>
      <c r="F17" s="79">
        <f>Accueil!G17</f>
        <v>14</v>
      </c>
      <c r="G17" s="68">
        <f>IF(Accueil!H17="",50000,Accueil!H17)</f>
        <v>50000</v>
      </c>
      <c r="H17" s="61" t="str">
        <f>IF(Accueil!I17="","",Accueil!I17)</f>
        <v/>
      </c>
      <c r="I17" s="324" t="s">
        <v>40</v>
      </c>
      <c r="J17" s="327" t="s">
        <v>40</v>
      </c>
      <c r="K17" s="203"/>
      <c r="L17" s="200"/>
      <c r="M17" s="203"/>
      <c r="N17" s="205" t="s">
        <v>2</v>
      </c>
      <c r="O17" s="206" t="s">
        <v>2</v>
      </c>
      <c r="P17" s="324" t="s">
        <v>40</v>
      </c>
      <c r="Q17" s="203"/>
      <c r="R17" s="203"/>
      <c r="S17" s="203"/>
      <c r="T17" s="203"/>
      <c r="U17" s="205" t="s">
        <v>2</v>
      </c>
      <c r="V17" s="206" t="s">
        <v>2</v>
      </c>
      <c r="W17" s="204"/>
      <c r="X17" s="203"/>
      <c r="Y17" s="203"/>
      <c r="Z17" s="203"/>
      <c r="AA17" s="203"/>
      <c r="AB17" s="205" t="s">
        <v>2</v>
      </c>
      <c r="AC17" s="206" t="s">
        <v>2</v>
      </c>
      <c r="AD17" s="204"/>
      <c r="AE17" s="203"/>
      <c r="AF17" s="203"/>
      <c r="AG17" s="203"/>
      <c r="AH17" s="203"/>
      <c r="AI17" s="205" t="s">
        <v>2</v>
      </c>
      <c r="AJ17" s="206" t="s">
        <v>2</v>
      </c>
      <c r="AK17" s="199"/>
      <c r="AL17" s="200"/>
      <c r="AM17" s="200"/>
      <c r="AN17" s="200"/>
      <c r="AO17" s="200"/>
      <c r="AP17" s="205" t="s">
        <v>2</v>
      </c>
      <c r="AQ17" s="206" t="s">
        <v>2</v>
      </c>
      <c r="AR17" s="199"/>
      <c r="AS17" s="203"/>
      <c r="AT17" s="200"/>
      <c r="AU17" s="200"/>
      <c r="AV17" s="200"/>
      <c r="AW17" s="205" t="s">
        <v>2</v>
      </c>
      <c r="AX17" s="206" t="s">
        <v>2</v>
      </c>
      <c r="AY17" s="199"/>
      <c r="AZ17" s="200"/>
      <c r="BA17" s="200"/>
      <c r="BB17" s="200"/>
      <c r="BC17" s="200"/>
      <c r="BD17" s="205" t="s">
        <v>2</v>
      </c>
      <c r="BE17" s="206" t="s">
        <v>2</v>
      </c>
      <c r="BF17" s="204"/>
      <c r="BG17" s="203"/>
      <c r="BH17" s="203"/>
      <c r="BI17" s="203"/>
      <c r="BJ17" s="203"/>
      <c r="BK17" s="205" t="s">
        <v>2</v>
      </c>
      <c r="BL17" s="206" t="s">
        <v>2</v>
      </c>
      <c r="BM17" s="199"/>
      <c r="BN17" s="200"/>
      <c r="BO17" s="200"/>
      <c r="BP17" s="200"/>
      <c r="BQ17" s="200"/>
      <c r="BR17" s="205" t="s">
        <v>2</v>
      </c>
      <c r="BS17" s="206" t="s">
        <v>2</v>
      </c>
      <c r="BT17" s="199"/>
      <c r="BU17" s="200"/>
      <c r="BV17" s="200"/>
      <c r="BW17" s="200"/>
      <c r="BX17" s="200"/>
      <c r="BY17" s="205" t="s">
        <v>2</v>
      </c>
      <c r="BZ17" s="206" t="s">
        <v>2</v>
      </c>
      <c r="CA17" s="199"/>
      <c r="CB17" s="200"/>
      <c r="CC17" s="200"/>
      <c r="CD17" s="200"/>
      <c r="CE17" s="200"/>
      <c r="CF17" s="205" t="s">
        <v>2</v>
      </c>
      <c r="CG17" s="206" t="s">
        <v>2</v>
      </c>
      <c r="CH17" s="204"/>
      <c r="CI17" s="203"/>
      <c r="CJ17" s="203"/>
      <c r="CK17" s="203"/>
      <c r="CL17" s="200"/>
      <c r="CM17" s="205" t="s">
        <v>2</v>
      </c>
      <c r="CN17" s="206" t="s">
        <v>2</v>
      </c>
      <c r="CO17" s="199"/>
      <c r="CP17" s="203"/>
      <c r="CQ17" s="203"/>
      <c r="CR17" s="203"/>
      <c r="CS17" s="203"/>
      <c r="CT17" s="205" t="s">
        <v>2</v>
      </c>
      <c r="CU17" s="206" t="s">
        <v>2</v>
      </c>
      <c r="CV17" s="204"/>
      <c r="CW17" s="200"/>
      <c r="CX17" s="200"/>
      <c r="CY17" s="200"/>
      <c r="CZ17" s="327" t="s">
        <v>40</v>
      </c>
      <c r="DA17" s="205" t="s">
        <v>2</v>
      </c>
      <c r="DB17" s="206" t="s">
        <v>2</v>
      </c>
      <c r="DC17" s="324" t="s">
        <v>40</v>
      </c>
      <c r="DD17" s="200"/>
      <c r="DE17" s="200"/>
      <c r="DF17" s="200"/>
      <c r="DG17" s="200"/>
      <c r="DH17" s="205" t="s">
        <v>2</v>
      </c>
      <c r="DI17" s="206" t="s">
        <v>2</v>
      </c>
      <c r="DJ17" s="199"/>
      <c r="DK17" s="200"/>
      <c r="DL17" s="200"/>
      <c r="DM17" s="200"/>
      <c r="DN17" s="203"/>
      <c r="DO17" s="205" t="s">
        <v>2</v>
      </c>
      <c r="DP17" s="206" t="s">
        <v>2</v>
      </c>
      <c r="DQ17" s="203"/>
      <c r="DR17" s="203"/>
      <c r="DS17" s="203"/>
      <c r="DT17" s="203"/>
      <c r="DU17" s="200"/>
      <c r="DV17" s="205" t="s">
        <v>2</v>
      </c>
      <c r="DW17" s="206" t="s">
        <v>2</v>
      </c>
      <c r="DX17" s="199"/>
      <c r="DY17" s="200"/>
      <c r="DZ17" s="200"/>
      <c r="EA17" s="200"/>
      <c r="EB17" s="200"/>
      <c r="EC17" s="205" t="s">
        <v>2</v>
      </c>
      <c r="ED17" s="206" t="s">
        <v>2</v>
      </c>
      <c r="EE17" s="203"/>
      <c r="EF17" s="327" t="s">
        <v>40</v>
      </c>
      <c r="EG17" s="200"/>
      <c r="EH17" s="200"/>
      <c r="EI17" s="200"/>
      <c r="EJ17" s="205" t="s">
        <v>2</v>
      </c>
      <c r="EK17" s="206" t="s">
        <v>2</v>
      </c>
      <c r="EL17" s="203"/>
      <c r="EM17" s="327" t="s">
        <v>40</v>
      </c>
      <c r="EN17" s="200"/>
      <c r="EO17" s="327" t="s">
        <v>40</v>
      </c>
      <c r="EP17" s="200"/>
      <c r="EQ17" s="205" t="s">
        <v>2</v>
      </c>
      <c r="ER17" s="206" t="s">
        <v>2</v>
      </c>
      <c r="ES17" s="203"/>
      <c r="ET17" s="203"/>
      <c r="EU17" s="203"/>
      <c r="EV17" s="203"/>
      <c r="EW17" s="203"/>
      <c r="EX17" s="205" t="s">
        <v>2</v>
      </c>
      <c r="EY17" s="206" t="s">
        <v>2</v>
      </c>
      <c r="EZ17" s="324" t="s">
        <v>40</v>
      </c>
      <c r="FA17" s="200"/>
      <c r="FB17" s="200"/>
      <c r="FC17" s="203"/>
      <c r="FD17" s="200"/>
      <c r="FE17" s="205" t="s">
        <v>2</v>
      </c>
      <c r="FF17" s="206" t="s">
        <v>2</v>
      </c>
      <c r="FG17" s="199"/>
      <c r="FH17" s="200"/>
      <c r="FI17" s="200"/>
      <c r="FJ17" s="200"/>
      <c r="FK17" s="200"/>
      <c r="FL17" s="205" t="s">
        <v>2</v>
      </c>
      <c r="FM17" s="206" t="s">
        <v>2</v>
      </c>
      <c r="FN17" s="203"/>
      <c r="FO17" s="200"/>
      <c r="FP17" s="200"/>
      <c r="FQ17" s="200"/>
      <c r="FR17" s="200"/>
      <c r="FS17" s="205" t="s">
        <v>2</v>
      </c>
      <c r="FT17" s="206" t="s">
        <v>2</v>
      </c>
      <c r="FU17" s="199"/>
      <c r="FV17" s="200"/>
      <c r="FW17" s="200"/>
      <c r="FX17" s="200"/>
      <c r="FY17" s="200"/>
      <c r="FZ17" s="205" t="s">
        <v>2</v>
      </c>
      <c r="GA17" s="206" t="s">
        <v>2</v>
      </c>
      <c r="GB17" s="199"/>
      <c r="GC17" s="200"/>
      <c r="GD17" s="200"/>
      <c r="GE17" s="200"/>
      <c r="GF17" s="200"/>
      <c r="GG17" s="205" t="s">
        <v>2</v>
      </c>
      <c r="GH17" s="206" t="s">
        <v>2</v>
      </c>
      <c r="GI17" s="199"/>
      <c r="GJ17" s="200"/>
      <c r="GK17" s="200"/>
      <c r="GL17" s="200"/>
      <c r="GM17" s="200"/>
      <c r="GN17" s="205" t="s">
        <v>2</v>
      </c>
      <c r="GO17" s="206" t="s">
        <v>2</v>
      </c>
      <c r="GP17" s="199"/>
      <c r="GQ17" s="200"/>
      <c r="GR17" s="200"/>
      <c r="GS17" s="200"/>
      <c r="GT17" s="200"/>
      <c r="GU17" s="205" t="s">
        <v>2</v>
      </c>
      <c r="GV17" s="206" t="s">
        <v>2</v>
      </c>
      <c r="GW17" s="199"/>
      <c r="GX17" s="200"/>
      <c r="GY17" s="268"/>
      <c r="GZ17" s="200"/>
      <c r="HA17" s="203"/>
      <c r="HB17" s="333" t="s">
        <v>40</v>
      </c>
      <c r="HC17" s="206" t="s">
        <v>2</v>
      </c>
      <c r="HD17" s="199"/>
      <c r="HE17" s="200"/>
      <c r="HF17" s="200"/>
      <c r="HG17" s="200"/>
      <c r="HH17" s="200"/>
      <c r="HI17" s="205" t="s">
        <v>2</v>
      </c>
      <c r="HJ17" s="206" t="s">
        <v>2</v>
      </c>
      <c r="HK17" s="199"/>
      <c r="HL17" s="200"/>
      <c r="HM17" s="200"/>
      <c r="HN17" s="200"/>
      <c r="HO17" s="200"/>
      <c r="HP17" s="205" t="s">
        <v>2</v>
      </c>
      <c r="HQ17" s="206" t="s">
        <v>2</v>
      </c>
      <c r="HR17" s="199"/>
      <c r="HS17" s="200"/>
      <c r="HT17" s="200"/>
      <c r="HU17" s="200"/>
      <c r="HV17" s="200"/>
      <c r="HW17" s="205" t="s">
        <v>2</v>
      </c>
      <c r="HX17" s="206" t="s">
        <v>2</v>
      </c>
      <c r="HY17" s="199"/>
      <c r="HZ17" s="200"/>
      <c r="IA17" s="200"/>
      <c r="IB17" s="200"/>
      <c r="IC17" s="200"/>
      <c r="ID17" s="205" t="s">
        <v>2</v>
      </c>
      <c r="IE17" s="206" t="s">
        <v>2</v>
      </c>
      <c r="IF17" s="200"/>
      <c r="IG17" s="203"/>
      <c r="IH17" s="327" t="s">
        <v>40</v>
      </c>
      <c r="II17" s="200"/>
      <c r="IJ17" s="200"/>
      <c r="IK17" s="205" t="s">
        <v>2</v>
      </c>
      <c r="IL17" s="206" t="s">
        <v>2</v>
      </c>
      <c r="IM17" s="199"/>
      <c r="IN17" s="200"/>
      <c r="IO17" s="200"/>
      <c r="IP17" s="200"/>
      <c r="IQ17" s="200"/>
      <c r="IR17" s="205" t="s">
        <v>2</v>
      </c>
      <c r="IS17" s="206" t="s">
        <v>2</v>
      </c>
      <c r="IT17" s="199"/>
      <c r="IU17" s="200"/>
      <c r="IV17" s="200"/>
      <c r="IW17" s="200"/>
      <c r="IX17" s="200"/>
      <c r="IY17" s="205" t="s">
        <v>2</v>
      </c>
      <c r="IZ17" s="206" t="s">
        <v>2</v>
      </c>
      <c r="JA17" s="199"/>
      <c r="JB17" s="200"/>
      <c r="JC17" s="200"/>
      <c r="JD17" s="200"/>
      <c r="JE17" s="200"/>
      <c r="JF17" s="205" t="s">
        <v>2</v>
      </c>
      <c r="JG17" s="206" t="s">
        <v>2</v>
      </c>
      <c r="JH17" s="199"/>
      <c r="JI17" s="200"/>
      <c r="JJ17" s="200"/>
      <c r="JK17" s="200"/>
      <c r="JL17" s="200"/>
      <c r="JM17" s="205" t="s">
        <v>2</v>
      </c>
      <c r="JN17" s="206" t="s">
        <v>2</v>
      </c>
      <c r="JO17" s="199"/>
      <c r="JP17" s="200"/>
      <c r="JQ17" s="200"/>
      <c r="JR17" s="200"/>
      <c r="JS17" s="200"/>
      <c r="JT17" s="205" t="s">
        <v>2</v>
      </c>
      <c r="JU17" s="206" t="s">
        <v>2</v>
      </c>
      <c r="JV17" s="199"/>
      <c r="JW17" s="200"/>
      <c r="JX17" s="200"/>
      <c r="JY17" s="200"/>
      <c r="JZ17" s="200"/>
      <c r="KA17" s="205" t="s">
        <v>2</v>
      </c>
      <c r="KB17" s="206" t="s">
        <v>2</v>
      </c>
      <c r="KC17" s="199"/>
      <c r="KD17" s="200"/>
      <c r="KE17" s="200"/>
      <c r="KF17" s="200"/>
      <c r="KG17" s="200"/>
      <c r="KH17" s="205" t="s">
        <v>2</v>
      </c>
      <c r="KI17" s="206" t="s">
        <v>2</v>
      </c>
      <c r="KJ17" s="199"/>
      <c r="KK17" s="200"/>
      <c r="KL17" s="200"/>
      <c r="KM17" s="200"/>
      <c r="KN17" s="200"/>
      <c r="KO17" s="205" t="s">
        <v>2</v>
      </c>
      <c r="KP17" s="206" t="s">
        <v>2</v>
      </c>
      <c r="KQ17" s="199"/>
      <c r="KR17" s="200"/>
      <c r="KS17" s="200"/>
      <c r="KT17" s="200"/>
      <c r="KU17" s="200"/>
      <c r="KV17" s="205" t="s">
        <v>2</v>
      </c>
      <c r="KW17" s="206" t="s">
        <v>2</v>
      </c>
      <c r="KX17" s="199"/>
      <c r="KY17" s="200"/>
      <c r="KZ17" s="200"/>
      <c r="LA17" s="200"/>
      <c r="LB17" s="200"/>
      <c r="LC17" s="205" t="s">
        <v>2</v>
      </c>
      <c r="LD17" s="206" t="s">
        <v>2</v>
      </c>
      <c r="LE17" s="199"/>
      <c r="LF17" s="200"/>
      <c r="LG17" s="203"/>
      <c r="LH17" s="327" t="s">
        <v>40</v>
      </c>
      <c r="LI17" s="200"/>
      <c r="LJ17" s="205" t="s">
        <v>2</v>
      </c>
      <c r="LK17" s="206" t="s">
        <v>2</v>
      </c>
      <c r="LL17" s="199"/>
      <c r="LM17" s="200"/>
      <c r="LN17" s="200"/>
      <c r="LO17" s="200"/>
      <c r="LP17" s="200"/>
      <c r="LQ17" s="205" t="s">
        <v>2</v>
      </c>
      <c r="LR17" s="336" t="s">
        <v>40</v>
      </c>
      <c r="LS17" s="199"/>
      <c r="LT17" s="200"/>
      <c r="LU17" s="200"/>
      <c r="LV17" s="200"/>
      <c r="LW17" s="200"/>
      <c r="LX17" s="205" t="s">
        <v>2</v>
      </c>
      <c r="LY17" s="206" t="s">
        <v>2</v>
      </c>
      <c r="LZ17" s="199"/>
      <c r="MA17" s="200"/>
      <c r="MB17" s="200"/>
      <c r="MC17" s="200"/>
      <c r="MD17" s="200"/>
      <c r="ME17" s="205" t="s">
        <v>2</v>
      </c>
      <c r="MF17" s="206" t="s">
        <v>2</v>
      </c>
      <c r="MG17" s="199"/>
      <c r="MH17" s="200"/>
      <c r="MI17" s="200"/>
      <c r="MJ17" s="200"/>
      <c r="MK17" s="200"/>
      <c r="ML17" s="205" t="s">
        <v>2</v>
      </c>
      <c r="MM17" s="206" t="s">
        <v>2</v>
      </c>
      <c r="MN17" s="199"/>
      <c r="MO17" s="200"/>
      <c r="MP17" s="200"/>
      <c r="MQ17" s="200"/>
      <c r="MR17" s="200"/>
      <c r="MS17" s="205" t="s">
        <v>2</v>
      </c>
      <c r="MT17" s="206" t="s">
        <v>2</v>
      </c>
      <c r="MU17" s="199"/>
      <c r="MV17" s="200"/>
      <c r="MW17" s="200"/>
      <c r="MX17" s="200"/>
      <c r="MY17" s="200"/>
      <c r="MZ17" s="205" t="s">
        <v>2</v>
      </c>
      <c r="NA17" s="206" t="s">
        <v>2</v>
      </c>
      <c r="NB17" s="199"/>
      <c r="NC17" s="200"/>
      <c r="ND17" s="200"/>
      <c r="NE17" s="200"/>
      <c r="NF17" s="200"/>
      <c r="NG17" s="205" t="s">
        <v>2</v>
      </c>
      <c r="NH17" s="206" t="s">
        <v>2</v>
      </c>
      <c r="NI17" s="203"/>
      <c r="NJ17" s="327" t="s">
        <v>40</v>
      </c>
      <c r="NK17" s="327" t="s">
        <v>40</v>
      </c>
      <c r="NL17" s="200"/>
      <c r="NM17" s="200"/>
      <c r="NN17" s="205" t="s">
        <v>2</v>
      </c>
      <c r="NO17" s="206" t="s">
        <v>2</v>
      </c>
      <c r="NP17" s="203"/>
      <c r="NQ17" s="327" t="s">
        <v>40</v>
      </c>
      <c r="NR17" s="200"/>
      <c r="NS17" s="200"/>
      <c r="NT17" s="200"/>
      <c r="NU17" s="205" t="s">
        <v>2</v>
      </c>
      <c r="NV17" s="206" t="s">
        <v>2</v>
      </c>
      <c r="NW17" s="199"/>
      <c r="NX17" s="200"/>
      <c r="NY17" s="200"/>
      <c r="NZ17" s="200"/>
      <c r="OA17" s="200"/>
      <c r="OB17" s="205" t="s">
        <v>2</v>
      </c>
      <c r="OC17" s="206" t="s">
        <v>2</v>
      </c>
      <c r="OD17" s="199"/>
      <c r="OE17" s="200"/>
      <c r="OF17" s="200"/>
      <c r="OG17" s="200"/>
      <c r="OH17" s="200"/>
      <c r="OI17" s="205" t="s">
        <v>2</v>
      </c>
      <c r="OJ17" s="206" t="s">
        <v>2</v>
      </c>
      <c r="OK17" s="199"/>
      <c r="OL17" s="203"/>
      <c r="OM17" s="203"/>
      <c r="ON17" s="200"/>
      <c r="OO17" s="200"/>
      <c r="OP17" s="205" t="s">
        <v>2</v>
      </c>
      <c r="OQ17" s="206" t="s">
        <v>2</v>
      </c>
      <c r="OR17" s="199"/>
      <c r="OS17" s="200"/>
      <c r="OT17" s="200"/>
      <c r="OU17" s="200"/>
      <c r="OV17" s="200"/>
      <c r="OW17" s="205" t="s">
        <v>2</v>
      </c>
      <c r="OX17" s="206" t="s">
        <v>2</v>
      </c>
    </row>
    <row r="18" spans="1:414" x14ac:dyDescent="0.25">
      <c r="A18" s="227" t="str">
        <f>Accueil!A18</f>
        <v>oui</v>
      </c>
      <c r="B18" s="134"/>
      <c r="C18" s="63">
        <f>Accueil!C18</f>
        <v>0</v>
      </c>
      <c r="D18" s="77">
        <f>Accueil!E18</f>
        <v>28</v>
      </c>
      <c r="E18" s="78">
        <f>Accueil!F18</f>
        <v>16</v>
      </c>
      <c r="F18" s="79">
        <f>Accueil!G18</f>
        <v>14</v>
      </c>
      <c r="G18" s="68">
        <f>IF(Accueil!H18="",50000,Accueil!H18)</f>
        <v>50000</v>
      </c>
      <c r="H18" s="61" t="str">
        <f>IF(Accueil!I18="","",Accueil!I18)</f>
        <v/>
      </c>
      <c r="I18" s="324" t="s">
        <v>40</v>
      </c>
      <c r="J18" s="327" t="s">
        <v>40</v>
      </c>
      <c r="K18" s="200"/>
      <c r="L18" s="203"/>
      <c r="M18" s="203"/>
      <c r="N18" s="205" t="s">
        <v>2</v>
      </c>
      <c r="O18" s="206" t="s">
        <v>2</v>
      </c>
      <c r="P18" s="324" t="s">
        <v>40</v>
      </c>
      <c r="Q18" s="203"/>
      <c r="R18" s="203"/>
      <c r="S18" s="203"/>
      <c r="T18" s="203"/>
      <c r="U18" s="205" t="s">
        <v>2</v>
      </c>
      <c r="V18" s="206" t="s">
        <v>2</v>
      </c>
      <c r="W18" s="199"/>
      <c r="X18" s="203"/>
      <c r="Y18" s="203"/>
      <c r="Z18" s="203"/>
      <c r="AA18" s="200"/>
      <c r="AB18" s="205" t="s">
        <v>2</v>
      </c>
      <c r="AC18" s="206" t="s">
        <v>2</v>
      </c>
      <c r="AD18" s="204"/>
      <c r="AE18" s="203"/>
      <c r="AF18" s="203"/>
      <c r="AG18" s="203"/>
      <c r="AH18" s="203"/>
      <c r="AI18" s="205" t="s">
        <v>2</v>
      </c>
      <c r="AJ18" s="206" t="s">
        <v>2</v>
      </c>
      <c r="AK18" s="199"/>
      <c r="AL18" s="200"/>
      <c r="AM18" s="200"/>
      <c r="AN18" s="200"/>
      <c r="AO18" s="200"/>
      <c r="AP18" s="205" t="s">
        <v>2</v>
      </c>
      <c r="AQ18" s="206" t="s">
        <v>2</v>
      </c>
      <c r="AR18" s="199"/>
      <c r="AS18" s="200"/>
      <c r="AT18" s="200"/>
      <c r="AU18" s="200"/>
      <c r="AV18" s="200"/>
      <c r="AW18" s="205" t="s">
        <v>2</v>
      </c>
      <c r="AX18" s="206" t="s">
        <v>2</v>
      </c>
      <c r="AY18" s="199"/>
      <c r="AZ18" s="200"/>
      <c r="BA18" s="200"/>
      <c r="BB18" s="200"/>
      <c r="BC18" s="200"/>
      <c r="BD18" s="205" t="s">
        <v>2</v>
      </c>
      <c r="BE18" s="206" t="s">
        <v>2</v>
      </c>
      <c r="BF18" s="204"/>
      <c r="BG18" s="203"/>
      <c r="BH18" s="203"/>
      <c r="BI18" s="203"/>
      <c r="BJ18" s="203"/>
      <c r="BK18" s="205" t="s">
        <v>2</v>
      </c>
      <c r="BL18" s="206" t="s">
        <v>2</v>
      </c>
      <c r="BM18" s="199"/>
      <c r="BN18" s="200"/>
      <c r="BO18" s="200"/>
      <c r="BP18" s="200"/>
      <c r="BQ18" s="200"/>
      <c r="BR18" s="205" t="s">
        <v>2</v>
      </c>
      <c r="BS18" s="206" t="s">
        <v>2</v>
      </c>
      <c r="BT18" s="199"/>
      <c r="BU18" s="200"/>
      <c r="BV18" s="200"/>
      <c r="BW18" s="200"/>
      <c r="BX18" s="200"/>
      <c r="BY18" s="205" t="s">
        <v>2</v>
      </c>
      <c r="BZ18" s="206" t="s">
        <v>2</v>
      </c>
      <c r="CA18" s="199"/>
      <c r="CB18" s="200"/>
      <c r="CC18" s="200"/>
      <c r="CD18" s="200"/>
      <c r="CE18" s="200"/>
      <c r="CF18" s="205" t="s">
        <v>2</v>
      </c>
      <c r="CG18" s="206" t="s">
        <v>2</v>
      </c>
      <c r="CH18" s="199"/>
      <c r="CI18" s="200"/>
      <c r="CJ18" s="200"/>
      <c r="CK18" s="200"/>
      <c r="CL18" s="200"/>
      <c r="CM18" s="205" t="s">
        <v>2</v>
      </c>
      <c r="CN18" s="206" t="s">
        <v>2</v>
      </c>
      <c r="CO18" s="199"/>
      <c r="CP18" s="200"/>
      <c r="CQ18" s="200"/>
      <c r="CR18" s="200"/>
      <c r="CS18" s="200"/>
      <c r="CT18" s="205" t="s">
        <v>2</v>
      </c>
      <c r="CU18" s="206" t="s">
        <v>2</v>
      </c>
      <c r="CV18" s="204"/>
      <c r="CW18" s="200"/>
      <c r="CX18" s="200"/>
      <c r="CY18" s="200"/>
      <c r="CZ18" s="327" t="s">
        <v>40</v>
      </c>
      <c r="DA18" s="205" t="s">
        <v>2</v>
      </c>
      <c r="DB18" s="206" t="s">
        <v>2</v>
      </c>
      <c r="DC18" s="324" t="s">
        <v>40</v>
      </c>
      <c r="DD18" s="200"/>
      <c r="DE18" s="200"/>
      <c r="DF18" s="200"/>
      <c r="DG18" s="200"/>
      <c r="DH18" s="205" t="s">
        <v>2</v>
      </c>
      <c r="DI18" s="206" t="s">
        <v>2</v>
      </c>
      <c r="DJ18" s="199"/>
      <c r="DK18" s="200"/>
      <c r="DL18" s="200"/>
      <c r="DM18" s="200"/>
      <c r="DN18" s="203"/>
      <c r="DO18" s="205" t="s">
        <v>2</v>
      </c>
      <c r="DP18" s="206" t="s">
        <v>2</v>
      </c>
      <c r="DQ18" s="203"/>
      <c r="DR18" s="203"/>
      <c r="DS18" s="203"/>
      <c r="DT18" s="203"/>
      <c r="DU18" s="200"/>
      <c r="DV18" s="205" t="s">
        <v>2</v>
      </c>
      <c r="DW18" s="206" t="s">
        <v>2</v>
      </c>
      <c r="DX18" s="199"/>
      <c r="DY18" s="200"/>
      <c r="DZ18" s="200"/>
      <c r="EA18" s="200"/>
      <c r="EB18" s="200"/>
      <c r="EC18" s="205" t="s">
        <v>2</v>
      </c>
      <c r="ED18" s="206" t="s">
        <v>2</v>
      </c>
      <c r="EE18" s="203"/>
      <c r="EF18" s="327" t="s">
        <v>40</v>
      </c>
      <c r="EG18" s="200"/>
      <c r="EH18" s="200"/>
      <c r="EI18" s="200"/>
      <c r="EJ18" s="205" t="s">
        <v>2</v>
      </c>
      <c r="EK18" s="206" t="s">
        <v>2</v>
      </c>
      <c r="EL18" s="203"/>
      <c r="EM18" s="327" t="s">
        <v>40</v>
      </c>
      <c r="EN18" s="200"/>
      <c r="EO18" s="327" t="s">
        <v>40</v>
      </c>
      <c r="EP18" s="200"/>
      <c r="EQ18" s="205" t="s">
        <v>2</v>
      </c>
      <c r="ER18" s="206" t="s">
        <v>2</v>
      </c>
      <c r="ES18" s="203"/>
      <c r="ET18" s="200"/>
      <c r="EU18" s="200"/>
      <c r="EV18" s="200"/>
      <c r="EW18" s="200"/>
      <c r="EX18" s="205" t="s">
        <v>2</v>
      </c>
      <c r="EY18" s="206" t="s">
        <v>2</v>
      </c>
      <c r="EZ18" s="324" t="s">
        <v>40</v>
      </c>
      <c r="FA18" s="200"/>
      <c r="FB18" s="200"/>
      <c r="FC18" s="203"/>
      <c r="FD18" s="200"/>
      <c r="FE18" s="205" t="s">
        <v>2</v>
      </c>
      <c r="FF18" s="206" t="s">
        <v>2</v>
      </c>
      <c r="FG18" s="199"/>
      <c r="FH18" s="200"/>
      <c r="FI18" s="200"/>
      <c r="FJ18" s="200"/>
      <c r="FK18" s="200"/>
      <c r="FL18" s="205" t="s">
        <v>2</v>
      </c>
      <c r="FM18" s="206" t="s">
        <v>2</v>
      </c>
      <c r="FN18" s="203"/>
      <c r="FO18" s="200"/>
      <c r="FP18" s="200"/>
      <c r="FQ18" s="200"/>
      <c r="FR18" s="200"/>
      <c r="FS18" s="205" t="s">
        <v>2</v>
      </c>
      <c r="FT18" s="206" t="s">
        <v>2</v>
      </c>
      <c r="FU18" s="199"/>
      <c r="FV18" s="200"/>
      <c r="FW18" s="200"/>
      <c r="FX18" s="200"/>
      <c r="FY18" s="200"/>
      <c r="FZ18" s="205" t="s">
        <v>2</v>
      </c>
      <c r="GA18" s="206" t="s">
        <v>2</v>
      </c>
      <c r="GB18" s="199"/>
      <c r="GC18" s="200"/>
      <c r="GD18" s="200"/>
      <c r="GE18" s="200"/>
      <c r="GF18" s="200"/>
      <c r="GG18" s="205" t="s">
        <v>2</v>
      </c>
      <c r="GH18" s="206" t="s">
        <v>2</v>
      </c>
      <c r="GI18" s="199"/>
      <c r="GJ18" s="200"/>
      <c r="GK18" s="200"/>
      <c r="GL18" s="200"/>
      <c r="GM18" s="200"/>
      <c r="GN18" s="205" t="s">
        <v>2</v>
      </c>
      <c r="GO18" s="206" t="s">
        <v>2</v>
      </c>
      <c r="GP18" s="199"/>
      <c r="GQ18" s="200"/>
      <c r="GR18" s="200"/>
      <c r="GS18" s="200"/>
      <c r="GT18" s="200"/>
      <c r="GU18" s="205" t="s">
        <v>2</v>
      </c>
      <c r="GV18" s="206" t="s">
        <v>2</v>
      </c>
      <c r="GW18" s="199"/>
      <c r="GX18" s="200"/>
      <c r="GY18" s="268"/>
      <c r="GZ18" s="200"/>
      <c r="HA18" s="203"/>
      <c r="HB18" s="333" t="s">
        <v>40</v>
      </c>
      <c r="HC18" s="206" t="s">
        <v>2</v>
      </c>
      <c r="HD18" s="199"/>
      <c r="HE18" s="200"/>
      <c r="HF18" s="200"/>
      <c r="HG18" s="200"/>
      <c r="HH18" s="200"/>
      <c r="HI18" s="205" t="s">
        <v>2</v>
      </c>
      <c r="HJ18" s="206" t="s">
        <v>2</v>
      </c>
      <c r="HK18" s="199"/>
      <c r="HL18" s="200"/>
      <c r="HM18" s="200"/>
      <c r="HN18" s="200"/>
      <c r="HO18" s="200"/>
      <c r="HP18" s="205" t="s">
        <v>2</v>
      </c>
      <c r="HQ18" s="206" t="s">
        <v>2</v>
      </c>
      <c r="HR18" s="199"/>
      <c r="HS18" s="200"/>
      <c r="HT18" s="200"/>
      <c r="HU18" s="200"/>
      <c r="HV18" s="200"/>
      <c r="HW18" s="205" t="s">
        <v>2</v>
      </c>
      <c r="HX18" s="206" t="s">
        <v>2</v>
      </c>
      <c r="HY18" s="199"/>
      <c r="HZ18" s="200"/>
      <c r="IA18" s="200"/>
      <c r="IB18" s="200"/>
      <c r="IC18" s="200"/>
      <c r="ID18" s="205" t="s">
        <v>2</v>
      </c>
      <c r="IE18" s="206" t="s">
        <v>2</v>
      </c>
      <c r="IF18" s="200"/>
      <c r="IG18" s="203"/>
      <c r="IH18" s="327" t="s">
        <v>40</v>
      </c>
      <c r="II18" s="200"/>
      <c r="IJ18" s="200"/>
      <c r="IK18" s="205" t="s">
        <v>2</v>
      </c>
      <c r="IL18" s="206" t="s">
        <v>2</v>
      </c>
      <c r="IM18" s="199"/>
      <c r="IN18" s="200"/>
      <c r="IO18" s="200"/>
      <c r="IP18" s="200"/>
      <c r="IQ18" s="200"/>
      <c r="IR18" s="205" t="s">
        <v>2</v>
      </c>
      <c r="IS18" s="206" t="s">
        <v>2</v>
      </c>
      <c r="IT18" s="199"/>
      <c r="IU18" s="200"/>
      <c r="IV18" s="200"/>
      <c r="IW18" s="200"/>
      <c r="IX18" s="200"/>
      <c r="IY18" s="205" t="s">
        <v>2</v>
      </c>
      <c r="IZ18" s="206" t="s">
        <v>2</v>
      </c>
      <c r="JA18" s="199"/>
      <c r="JB18" s="200"/>
      <c r="JC18" s="200"/>
      <c r="JD18" s="200"/>
      <c r="JE18" s="200"/>
      <c r="JF18" s="205" t="s">
        <v>2</v>
      </c>
      <c r="JG18" s="206" t="s">
        <v>2</v>
      </c>
      <c r="JH18" s="199"/>
      <c r="JI18" s="200"/>
      <c r="JJ18" s="200"/>
      <c r="JK18" s="200"/>
      <c r="JL18" s="200"/>
      <c r="JM18" s="205" t="s">
        <v>2</v>
      </c>
      <c r="JN18" s="206" t="s">
        <v>2</v>
      </c>
      <c r="JO18" s="199"/>
      <c r="JP18" s="200"/>
      <c r="JQ18" s="200"/>
      <c r="JR18" s="200"/>
      <c r="JS18" s="200"/>
      <c r="JT18" s="205" t="s">
        <v>2</v>
      </c>
      <c r="JU18" s="206" t="s">
        <v>2</v>
      </c>
      <c r="JV18" s="199"/>
      <c r="JW18" s="200"/>
      <c r="JX18" s="200"/>
      <c r="JY18" s="200"/>
      <c r="JZ18" s="200"/>
      <c r="KA18" s="205" t="s">
        <v>2</v>
      </c>
      <c r="KB18" s="206" t="s">
        <v>2</v>
      </c>
      <c r="KC18" s="199"/>
      <c r="KD18" s="200"/>
      <c r="KE18" s="200"/>
      <c r="KF18" s="200"/>
      <c r="KG18" s="200"/>
      <c r="KH18" s="205" t="s">
        <v>2</v>
      </c>
      <c r="KI18" s="206" t="s">
        <v>2</v>
      </c>
      <c r="KJ18" s="199"/>
      <c r="KK18" s="200"/>
      <c r="KL18" s="200"/>
      <c r="KM18" s="200"/>
      <c r="KN18" s="200"/>
      <c r="KO18" s="205" t="s">
        <v>2</v>
      </c>
      <c r="KP18" s="206" t="s">
        <v>2</v>
      </c>
      <c r="KQ18" s="199"/>
      <c r="KR18" s="200"/>
      <c r="KS18" s="200"/>
      <c r="KT18" s="200"/>
      <c r="KU18" s="200"/>
      <c r="KV18" s="205" t="s">
        <v>2</v>
      </c>
      <c r="KW18" s="206" t="s">
        <v>2</v>
      </c>
      <c r="KX18" s="199"/>
      <c r="KY18" s="200"/>
      <c r="KZ18" s="200"/>
      <c r="LA18" s="200"/>
      <c r="LB18" s="200"/>
      <c r="LC18" s="205" t="s">
        <v>2</v>
      </c>
      <c r="LD18" s="206" t="s">
        <v>2</v>
      </c>
      <c r="LE18" s="199"/>
      <c r="LF18" s="200"/>
      <c r="LG18" s="203"/>
      <c r="LH18" s="327" t="s">
        <v>40</v>
      </c>
      <c r="LI18" s="200"/>
      <c r="LJ18" s="205" t="s">
        <v>2</v>
      </c>
      <c r="LK18" s="206" t="s">
        <v>2</v>
      </c>
      <c r="LL18" s="199"/>
      <c r="LM18" s="200"/>
      <c r="LN18" s="200"/>
      <c r="LO18" s="200"/>
      <c r="LP18" s="200"/>
      <c r="LQ18" s="205" t="s">
        <v>2</v>
      </c>
      <c r="LR18" s="336" t="s">
        <v>40</v>
      </c>
      <c r="LS18" s="199"/>
      <c r="LT18" s="200"/>
      <c r="LU18" s="200"/>
      <c r="LV18" s="200"/>
      <c r="LW18" s="200"/>
      <c r="LX18" s="205" t="s">
        <v>2</v>
      </c>
      <c r="LY18" s="206" t="s">
        <v>2</v>
      </c>
      <c r="LZ18" s="199"/>
      <c r="MA18" s="200"/>
      <c r="MB18" s="200"/>
      <c r="MC18" s="200"/>
      <c r="MD18" s="200"/>
      <c r="ME18" s="205" t="s">
        <v>2</v>
      </c>
      <c r="MF18" s="206" t="s">
        <v>2</v>
      </c>
      <c r="MG18" s="199"/>
      <c r="MH18" s="200"/>
      <c r="MI18" s="200"/>
      <c r="MJ18" s="200"/>
      <c r="MK18" s="200"/>
      <c r="ML18" s="205" t="s">
        <v>2</v>
      </c>
      <c r="MM18" s="206" t="s">
        <v>2</v>
      </c>
      <c r="MN18" s="199"/>
      <c r="MO18" s="200"/>
      <c r="MP18" s="200"/>
      <c r="MQ18" s="200"/>
      <c r="MR18" s="200"/>
      <c r="MS18" s="205" t="s">
        <v>2</v>
      </c>
      <c r="MT18" s="206" t="s">
        <v>2</v>
      </c>
      <c r="MU18" s="199"/>
      <c r="MV18" s="200"/>
      <c r="MW18" s="200"/>
      <c r="MX18" s="200"/>
      <c r="MY18" s="200"/>
      <c r="MZ18" s="205" t="s">
        <v>2</v>
      </c>
      <c r="NA18" s="206" t="s">
        <v>2</v>
      </c>
      <c r="NB18" s="199"/>
      <c r="NC18" s="200"/>
      <c r="ND18" s="200"/>
      <c r="NE18" s="200"/>
      <c r="NF18" s="200"/>
      <c r="NG18" s="205" t="s">
        <v>2</v>
      </c>
      <c r="NH18" s="206" t="s">
        <v>2</v>
      </c>
      <c r="NI18" s="203"/>
      <c r="NJ18" s="327" t="s">
        <v>40</v>
      </c>
      <c r="NK18" s="327" t="s">
        <v>40</v>
      </c>
      <c r="NL18" s="200"/>
      <c r="NM18" s="200"/>
      <c r="NN18" s="205" t="s">
        <v>2</v>
      </c>
      <c r="NO18" s="206" t="s">
        <v>2</v>
      </c>
      <c r="NP18" s="203"/>
      <c r="NQ18" s="327" t="s">
        <v>40</v>
      </c>
      <c r="NR18" s="200"/>
      <c r="NS18" s="200"/>
      <c r="NT18" s="200"/>
      <c r="NU18" s="205" t="s">
        <v>2</v>
      </c>
      <c r="NV18" s="206" t="s">
        <v>2</v>
      </c>
      <c r="NW18" s="199"/>
      <c r="NX18" s="200"/>
      <c r="NY18" s="200"/>
      <c r="NZ18" s="200"/>
      <c r="OA18" s="200"/>
      <c r="OB18" s="205" t="s">
        <v>2</v>
      </c>
      <c r="OC18" s="206" t="s">
        <v>2</v>
      </c>
      <c r="OD18" s="199"/>
      <c r="OE18" s="200"/>
      <c r="OF18" s="200"/>
      <c r="OG18" s="200"/>
      <c r="OH18" s="200"/>
      <c r="OI18" s="205" t="s">
        <v>2</v>
      </c>
      <c r="OJ18" s="206" t="s">
        <v>2</v>
      </c>
      <c r="OK18" s="199"/>
      <c r="OL18" s="203"/>
      <c r="OM18" s="203"/>
      <c r="ON18" s="200"/>
      <c r="OO18" s="200"/>
      <c r="OP18" s="205" t="s">
        <v>2</v>
      </c>
      <c r="OQ18" s="206" t="s">
        <v>2</v>
      </c>
      <c r="OR18" s="199"/>
      <c r="OS18" s="200"/>
      <c r="OT18" s="200"/>
      <c r="OU18" s="200"/>
      <c r="OV18" s="200"/>
      <c r="OW18" s="205" t="s">
        <v>2</v>
      </c>
      <c r="OX18" s="206" t="s">
        <v>2</v>
      </c>
    </row>
    <row r="19" spans="1:414" x14ac:dyDescent="0.25">
      <c r="A19" s="226" t="str">
        <f>Accueil!A19</f>
        <v>oui</v>
      </c>
      <c r="B19" s="134"/>
      <c r="C19" s="63">
        <f>Accueil!C19</f>
        <v>0</v>
      </c>
      <c r="D19" s="77">
        <f>Accueil!E19</f>
        <v>28</v>
      </c>
      <c r="E19" s="78">
        <f>Accueil!F19</f>
        <v>16</v>
      </c>
      <c r="F19" s="79">
        <f>Accueil!G19</f>
        <v>14</v>
      </c>
      <c r="G19" s="68">
        <f>IF(Accueil!H19="",50000,Accueil!H19)</f>
        <v>50000</v>
      </c>
      <c r="H19" s="61" t="str">
        <f>IF(Accueil!I19="","",Accueil!I19)</f>
        <v/>
      </c>
      <c r="I19" s="324" t="s">
        <v>40</v>
      </c>
      <c r="J19" s="327" t="s">
        <v>40</v>
      </c>
      <c r="K19" s="203"/>
      <c r="L19" s="203"/>
      <c r="M19" s="203"/>
      <c r="N19" s="205" t="s">
        <v>2</v>
      </c>
      <c r="O19" s="206" t="s">
        <v>2</v>
      </c>
      <c r="P19" s="324" t="s">
        <v>40</v>
      </c>
      <c r="Q19" s="203"/>
      <c r="R19" s="203"/>
      <c r="S19" s="203"/>
      <c r="T19" s="203"/>
      <c r="U19" s="205" t="s">
        <v>2</v>
      </c>
      <c r="V19" s="206" t="s">
        <v>2</v>
      </c>
      <c r="W19" s="199"/>
      <c r="X19" s="203"/>
      <c r="Y19" s="203"/>
      <c r="Z19" s="203"/>
      <c r="AA19" s="200"/>
      <c r="AB19" s="205" t="s">
        <v>2</v>
      </c>
      <c r="AC19" s="206" t="s">
        <v>2</v>
      </c>
      <c r="AD19" s="204"/>
      <c r="AE19" s="203"/>
      <c r="AF19" s="203"/>
      <c r="AG19" s="203"/>
      <c r="AH19" s="203"/>
      <c r="AI19" s="205" t="s">
        <v>2</v>
      </c>
      <c r="AJ19" s="206" t="s">
        <v>2</v>
      </c>
      <c r="AK19" s="199"/>
      <c r="AL19" s="200"/>
      <c r="AM19" s="200"/>
      <c r="AN19" s="200"/>
      <c r="AO19" s="200"/>
      <c r="AP19" s="205" t="s">
        <v>2</v>
      </c>
      <c r="AQ19" s="206" t="s">
        <v>2</v>
      </c>
      <c r="AR19" s="199"/>
      <c r="AS19" s="200"/>
      <c r="AT19" s="200"/>
      <c r="AU19" s="200"/>
      <c r="AV19" s="200"/>
      <c r="AW19" s="205" t="s">
        <v>2</v>
      </c>
      <c r="AX19" s="206" t="s">
        <v>2</v>
      </c>
      <c r="AY19" s="199"/>
      <c r="AZ19" s="200"/>
      <c r="BA19" s="200"/>
      <c r="BB19" s="200"/>
      <c r="BC19" s="200"/>
      <c r="BD19" s="205" t="s">
        <v>2</v>
      </c>
      <c r="BE19" s="206" t="s">
        <v>2</v>
      </c>
      <c r="BF19" s="199"/>
      <c r="BG19" s="200"/>
      <c r="BH19" s="200"/>
      <c r="BI19" s="200"/>
      <c r="BJ19" s="200"/>
      <c r="BK19" s="205" t="s">
        <v>2</v>
      </c>
      <c r="BL19" s="206" t="s">
        <v>2</v>
      </c>
      <c r="BM19" s="199"/>
      <c r="BN19" s="200"/>
      <c r="BO19" s="200"/>
      <c r="BP19" s="200"/>
      <c r="BQ19" s="200"/>
      <c r="BR19" s="205" t="s">
        <v>2</v>
      </c>
      <c r="BS19" s="206" t="s">
        <v>2</v>
      </c>
      <c r="BT19" s="199"/>
      <c r="BU19" s="200"/>
      <c r="BV19" s="200"/>
      <c r="BW19" s="200"/>
      <c r="BX19" s="200"/>
      <c r="BY19" s="205" t="s">
        <v>2</v>
      </c>
      <c r="BZ19" s="206" t="s">
        <v>2</v>
      </c>
      <c r="CA19" s="199"/>
      <c r="CB19" s="200"/>
      <c r="CC19" s="200"/>
      <c r="CD19" s="200"/>
      <c r="CE19" s="200"/>
      <c r="CF19" s="205" t="s">
        <v>2</v>
      </c>
      <c r="CG19" s="206" t="s">
        <v>2</v>
      </c>
      <c r="CH19" s="199"/>
      <c r="CI19" s="200"/>
      <c r="CJ19" s="200"/>
      <c r="CK19" s="200"/>
      <c r="CL19" s="200"/>
      <c r="CM19" s="205" t="s">
        <v>2</v>
      </c>
      <c r="CN19" s="206" t="s">
        <v>2</v>
      </c>
      <c r="CO19" s="199"/>
      <c r="CP19" s="200"/>
      <c r="CQ19" s="200"/>
      <c r="CR19" s="200"/>
      <c r="CS19" s="200"/>
      <c r="CT19" s="205" t="s">
        <v>2</v>
      </c>
      <c r="CU19" s="206" t="s">
        <v>2</v>
      </c>
      <c r="CV19" s="204"/>
      <c r="CW19" s="200"/>
      <c r="CX19" s="200"/>
      <c r="CY19" s="200"/>
      <c r="CZ19" s="327" t="s">
        <v>40</v>
      </c>
      <c r="DA19" s="205" t="s">
        <v>2</v>
      </c>
      <c r="DB19" s="206" t="s">
        <v>2</v>
      </c>
      <c r="DC19" s="324" t="s">
        <v>40</v>
      </c>
      <c r="DD19" s="200"/>
      <c r="DE19" s="200"/>
      <c r="DF19" s="200"/>
      <c r="DG19" s="200"/>
      <c r="DH19" s="205" t="s">
        <v>2</v>
      </c>
      <c r="DI19" s="206" t="s">
        <v>2</v>
      </c>
      <c r="DJ19" s="199"/>
      <c r="DK19" s="200"/>
      <c r="DL19" s="200"/>
      <c r="DM19" s="200"/>
      <c r="DN19" s="203"/>
      <c r="DO19" s="205" t="s">
        <v>2</v>
      </c>
      <c r="DP19" s="206" t="s">
        <v>2</v>
      </c>
      <c r="DQ19" s="203"/>
      <c r="DR19" s="203"/>
      <c r="DS19" s="203"/>
      <c r="DT19" s="203"/>
      <c r="DU19" s="200"/>
      <c r="DV19" s="205" t="s">
        <v>2</v>
      </c>
      <c r="DW19" s="206" t="s">
        <v>2</v>
      </c>
      <c r="DX19" s="199"/>
      <c r="DY19" s="200"/>
      <c r="DZ19" s="200"/>
      <c r="EA19" s="200"/>
      <c r="EB19" s="200"/>
      <c r="EC19" s="205" t="s">
        <v>2</v>
      </c>
      <c r="ED19" s="206" t="s">
        <v>2</v>
      </c>
      <c r="EE19" s="203"/>
      <c r="EF19" s="327" t="s">
        <v>40</v>
      </c>
      <c r="EG19" s="200"/>
      <c r="EH19" s="200"/>
      <c r="EI19" s="200"/>
      <c r="EJ19" s="205" t="s">
        <v>2</v>
      </c>
      <c r="EK19" s="206" t="s">
        <v>2</v>
      </c>
      <c r="EL19" s="203"/>
      <c r="EM19" s="327" t="s">
        <v>40</v>
      </c>
      <c r="EN19" s="200"/>
      <c r="EO19" s="327" t="s">
        <v>40</v>
      </c>
      <c r="EP19" s="200"/>
      <c r="EQ19" s="205" t="s">
        <v>2</v>
      </c>
      <c r="ER19" s="206" t="s">
        <v>2</v>
      </c>
      <c r="ES19" s="203"/>
      <c r="ET19" s="200"/>
      <c r="EU19" s="200"/>
      <c r="EV19" s="200"/>
      <c r="EW19" s="200"/>
      <c r="EX19" s="205" t="s">
        <v>2</v>
      </c>
      <c r="EY19" s="206" t="s">
        <v>2</v>
      </c>
      <c r="EZ19" s="324" t="s">
        <v>40</v>
      </c>
      <c r="FA19" s="200"/>
      <c r="FB19" s="200"/>
      <c r="FC19" s="203"/>
      <c r="FD19" s="200"/>
      <c r="FE19" s="205" t="s">
        <v>2</v>
      </c>
      <c r="FF19" s="206" t="s">
        <v>2</v>
      </c>
      <c r="FG19" s="199"/>
      <c r="FH19" s="200"/>
      <c r="FI19" s="200"/>
      <c r="FJ19" s="200"/>
      <c r="FK19" s="200"/>
      <c r="FL19" s="205" t="s">
        <v>2</v>
      </c>
      <c r="FM19" s="206" t="s">
        <v>2</v>
      </c>
      <c r="FN19" s="203"/>
      <c r="FO19" s="200"/>
      <c r="FP19" s="200"/>
      <c r="FQ19" s="200"/>
      <c r="FR19" s="200"/>
      <c r="FS19" s="205" t="s">
        <v>2</v>
      </c>
      <c r="FT19" s="206" t="s">
        <v>2</v>
      </c>
      <c r="FU19" s="199"/>
      <c r="FV19" s="200"/>
      <c r="FW19" s="200"/>
      <c r="FX19" s="200"/>
      <c r="FY19" s="200"/>
      <c r="FZ19" s="205" t="s">
        <v>2</v>
      </c>
      <c r="GA19" s="206" t="s">
        <v>2</v>
      </c>
      <c r="GB19" s="199"/>
      <c r="GC19" s="200"/>
      <c r="GD19" s="200"/>
      <c r="GE19" s="200"/>
      <c r="GF19" s="200"/>
      <c r="GG19" s="205" t="s">
        <v>2</v>
      </c>
      <c r="GH19" s="206" t="s">
        <v>2</v>
      </c>
      <c r="GI19" s="199"/>
      <c r="GJ19" s="200"/>
      <c r="GK19" s="200"/>
      <c r="GL19" s="200"/>
      <c r="GM19" s="200"/>
      <c r="GN19" s="205" t="s">
        <v>2</v>
      </c>
      <c r="GO19" s="206" t="s">
        <v>2</v>
      </c>
      <c r="GP19" s="199"/>
      <c r="GQ19" s="200"/>
      <c r="GR19" s="200"/>
      <c r="GS19" s="200"/>
      <c r="GT19" s="200"/>
      <c r="GU19" s="205" t="s">
        <v>2</v>
      </c>
      <c r="GV19" s="206" t="s">
        <v>2</v>
      </c>
      <c r="GW19" s="199"/>
      <c r="GX19" s="200"/>
      <c r="GY19" s="268"/>
      <c r="GZ19" s="200"/>
      <c r="HA19" s="203"/>
      <c r="HB19" s="333" t="s">
        <v>40</v>
      </c>
      <c r="HC19" s="206" t="s">
        <v>2</v>
      </c>
      <c r="HD19" s="199"/>
      <c r="HE19" s="200"/>
      <c r="HF19" s="200"/>
      <c r="HG19" s="200"/>
      <c r="HH19" s="200"/>
      <c r="HI19" s="205" t="s">
        <v>2</v>
      </c>
      <c r="HJ19" s="206" t="s">
        <v>2</v>
      </c>
      <c r="HK19" s="199"/>
      <c r="HL19" s="200"/>
      <c r="HM19" s="200"/>
      <c r="HN19" s="200"/>
      <c r="HO19" s="200"/>
      <c r="HP19" s="205" t="s">
        <v>2</v>
      </c>
      <c r="HQ19" s="206" t="s">
        <v>2</v>
      </c>
      <c r="HR19" s="199"/>
      <c r="HS19" s="200"/>
      <c r="HT19" s="200"/>
      <c r="HU19" s="200"/>
      <c r="HV19" s="200"/>
      <c r="HW19" s="205" t="s">
        <v>2</v>
      </c>
      <c r="HX19" s="206" t="s">
        <v>2</v>
      </c>
      <c r="HY19" s="199"/>
      <c r="HZ19" s="200"/>
      <c r="IA19" s="200"/>
      <c r="IB19" s="200"/>
      <c r="IC19" s="200"/>
      <c r="ID19" s="205" t="s">
        <v>2</v>
      </c>
      <c r="IE19" s="206" t="s">
        <v>2</v>
      </c>
      <c r="IF19" s="200"/>
      <c r="IG19" s="203"/>
      <c r="IH19" s="327" t="s">
        <v>40</v>
      </c>
      <c r="II19" s="200"/>
      <c r="IJ19" s="200"/>
      <c r="IK19" s="205" t="s">
        <v>2</v>
      </c>
      <c r="IL19" s="206" t="s">
        <v>2</v>
      </c>
      <c r="IM19" s="199"/>
      <c r="IN19" s="200"/>
      <c r="IO19" s="200"/>
      <c r="IP19" s="200"/>
      <c r="IQ19" s="200"/>
      <c r="IR19" s="205" t="s">
        <v>2</v>
      </c>
      <c r="IS19" s="206" t="s">
        <v>2</v>
      </c>
      <c r="IT19" s="199"/>
      <c r="IU19" s="200"/>
      <c r="IV19" s="200"/>
      <c r="IW19" s="200"/>
      <c r="IX19" s="200"/>
      <c r="IY19" s="205" t="s">
        <v>2</v>
      </c>
      <c r="IZ19" s="206" t="s">
        <v>2</v>
      </c>
      <c r="JA19" s="199"/>
      <c r="JB19" s="200"/>
      <c r="JC19" s="200"/>
      <c r="JD19" s="200"/>
      <c r="JE19" s="200"/>
      <c r="JF19" s="205" t="s">
        <v>2</v>
      </c>
      <c r="JG19" s="206" t="s">
        <v>2</v>
      </c>
      <c r="JH19" s="199"/>
      <c r="JI19" s="200"/>
      <c r="JJ19" s="200"/>
      <c r="JK19" s="200"/>
      <c r="JL19" s="200"/>
      <c r="JM19" s="205" t="s">
        <v>2</v>
      </c>
      <c r="JN19" s="206" t="s">
        <v>2</v>
      </c>
      <c r="JO19" s="199"/>
      <c r="JP19" s="200"/>
      <c r="JQ19" s="200"/>
      <c r="JR19" s="200"/>
      <c r="JS19" s="200"/>
      <c r="JT19" s="205" t="s">
        <v>2</v>
      </c>
      <c r="JU19" s="206" t="s">
        <v>2</v>
      </c>
      <c r="JV19" s="199"/>
      <c r="JW19" s="200"/>
      <c r="JX19" s="200"/>
      <c r="JY19" s="200"/>
      <c r="JZ19" s="200"/>
      <c r="KA19" s="205" t="s">
        <v>2</v>
      </c>
      <c r="KB19" s="206" t="s">
        <v>2</v>
      </c>
      <c r="KC19" s="199"/>
      <c r="KD19" s="200"/>
      <c r="KE19" s="200"/>
      <c r="KF19" s="200"/>
      <c r="KG19" s="200"/>
      <c r="KH19" s="205" t="s">
        <v>2</v>
      </c>
      <c r="KI19" s="206" t="s">
        <v>2</v>
      </c>
      <c r="KJ19" s="199"/>
      <c r="KK19" s="200"/>
      <c r="KL19" s="200"/>
      <c r="KM19" s="200"/>
      <c r="KN19" s="200"/>
      <c r="KO19" s="205" t="s">
        <v>2</v>
      </c>
      <c r="KP19" s="206" t="s">
        <v>2</v>
      </c>
      <c r="KQ19" s="199"/>
      <c r="KR19" s="200"/>
      <c r="KS19" s="200"/>
      <c r="KT19" s="200"/>
      <c r="KU19" s="200"/>
      <c r="KV19" s="205" t="s">
        <v>2</v>
      </c>
      <c r="KW19" s="206" t="s">
        <v>2</v>
      </c>
      <c r="KX19" s="199"/>
      <c r="KY19" s="200"/>
      <c r="KZ19" s="200"/>
      <c r="LA19" s="200"/>
      <c r="LB19" s="200"/>
      <c r="LC19" s="205" t="s">
        <v>2</v>
      </c>
      <c r="LD19" s="206" t="s">
        <v>2</v>
      </c>
      <c r="LE19" s="199"/>
      <c r="LF19" s="200"/>
      <c r="LG19" s="203"/>
      <c r="LH19" s="327" t="s">
        <v>40</v>
      </c>
      <c r="LI19" s="200"/>
      <c r="LJ19" s="205" t="s">
        <v>2</v>
      </c>
      <c r="LK19" s="206" t="s">
        <v>2</v>
      </c>
      <c r="LL19" s="199"/>
      <c r="LM19" s="200"/>
      <c r="LN19" s="200"/>
      <c r="LO19" s="200"/>
      <c r="LP19" s="200"/>
      <c r="LQ19" s="205" t="s">
        <v>2</v>
      </c>
      <c r="LR19" s="336" t="s">
        <v>40</v>
      </c>
      <c r="LS19" s="199"/>
      <c r="LT19" s="200"/>
      <c r="LU19" s="200"/>
      <c r="LV19" s="200"/>
      <c r="LW19" s="200"/>
      <c r="LX19" s="205" t="s">
        <v>2</v>
      </c>
      <c r="LY19" s="206" t="s">
        <v>2</v>
      </c>
      <c r="LZ19" s="199"/>
      <c r="MA19" s="200"/>
      <c r="MB19" s="203"/>
      <c r="MC19" s="200"/>
      <c r="MD19" s="200"/>
      <c r="ME19" s="205" t="s">
        <v>2</v>
      </c>
      <c r="MF19" s="206" t="s">
        <v>2</v>
      </c>
      <c r="MG19" s="199"/>
      <c r="MH19" s="200"/>
      <c r="MI19" s="200"/>
      <c r="MJ19" s="200"/>
      <c r="MK19" s="200"/>
      <c r="ML19" s="205" t="s">
        <v>2</v>
      </c>
      <c r="MM19" s="206" t="s">
        <v>2</v>
      </c>
      <c r="MN19" s="199"/>
      <c r="MO19" s="200"/>
      <c r="MP19" s="200"/>
      <c r="MQ19" s="200"/>
      <c r="MR19" s="200"/>
      <c r="MS19" s="205" t="s">
        <v>2</v>
      </c>
      <c r="MT19" s="206" t="s">
        <v>2</v>
      </c>
      <c r="MU19" s="199"/>
      <c r="MV19" s="200"/>
      <c r="MW19" s="200"/>
      <c r="MX19" s="200"/>
      <c r="MY19" s="200"/>
      <c r="MZ19" s="205" t="s">
        <v>2</v>
      </c>
      <c r="NA19" s="206" t="s">
        <v>2</v>
      </c>
      <c r="NB19" s="199"/>
      <c r="NC19" s="200"/>
      <c r="ND19" s="200"/>
      <c r="NE19" s="200"/>
      <c r="NF19" s="200"/>
      <c r="NG19" s="205" t="s">
        <v>2</v>
      </c>
      <c r="NH19" s="206" t="s">
        <v>2</v>
      </c>
      <c r="NI19" s="203"/>
      <c r="NJ19" s="327" t="s">
        <v>40</v>
      </c>
      <c r="NK19" s="327" t="s">
        <v>40</v>
      </c>
      <c r="NL19" s="200"/>
      <c r="NM19" s="200"/>
      <c r="NN19" s="205" t="s">
        <v>2</v>
      </c>
      <c r="NO19" s="206" t="s">
        <v>2</v>
      </c>
      <c r="NP19" s="203"/>
      <c r="NQ19" s="327" t="s">
        <v>40</v>
      </c>
      <c r="NR19" s="200"/>
      <c r="NS19" s="200"/>
      <c r="NT19" s="200"/>
      <c r="NU19" s="205" t="s">
        <v>2</v>
      </c>
      <c r="NV19" s="206" t="s">
        <v>2</v>
      </c>
      <c r="NW19" s="199"/>
      <c r="NX19" s="200"/>
      <c r="NY19" s="200"/>
      <c r="NZ19" s="200"/>
      <c r="OA19" s="200"/>
      <c r="OB19" s="205" t="s">
        <v>2</v>
      </c>
      <c r="OC19" s="206" t="s">
        <v>2</v>
      </c>
      <c r="OD19" s="199"/>
      <c r="OE19" s="200"/>
      <c r="OF19" s="200"/>
      <c r="OG19" s="200"/>
      <c r="OH19" s="200"/>
      <c r="OI19" s="205" t="s">
        <v>2</v>
      </c>
      <c r="OJ19" s="206" t="s">
        <v>2</v>
      </c>
      <c r="OK19" s="199"/>
      <c r="OL19" s="203"/>
      <c r="OM19" s="203"/>
      <c r="ON19" s="200"/>
      <c r="OO19" s="200"/>
      <c r="OP19" s="205" t="s">
        <v>2</v>
      </c>
      <c r="OQ19" s="206" t="s">
        <v>2</v>
      </c>
      <c r="OR19" s="199"/>
      <c r="OS19" s="200"/>
      <c r="OT19" s="200"/>
      <c r="OU19" s="200"/>
      <c r="OV19" s="200"/>
      <c r="OW19" s="205" t="s">
        <v>2</v>
      </c>
      <c r="OX19" s="206" t="s">
        <v>2</v>
      </c>
    </row>
    <row r="20" spans="1:414" x14ac:dyDescent="0.25">
      <c r="A20" s="227" t="str">
        <f>Accueil!A20</f>
        <v>oui</v>
      </c>
      <c r="B20" s="134"/>
      <c r="C20" s="63">
        <f>Accueil!C20</f>
        <v>0</v>
      </c>
      <c r="D20" s="77">
        <f>Accueil!E20</f>
        <v>28</v>
      </c>
      <c r="E20" s="78">
        <f>Accueil!F20</f>
        <v>12</v>
      </c>
      <c r="F20" s="79">
        <f>Accueil!G20</f>
        <v>8</v>
      </c>
      <c r="G20" s="68">
        <f>IF(Accueil!H20="",50000,Accueil!H20)</f>
        <v>50000</v>
      </c>
      <c r="H20" s="61" t="str">
        <f>IF(Accueil!I20="","",Accueil!I20)</f>
        <v/>
      </c>
      <c r="I20" s="324" t="s">
        <v>40</v>
      </c>
      <c r="J20" s="327" t="s">
        <v>40</v>
      </c>
      <c r="K20" s="200"/>
      <c r="L20" s="203"/>
      <c r="M20" s="203"/>
      <c r="N20" s="205" t="s">
        <v>2</v>
      </c>
      <c r="O20" s="206" t="s">
        <v>2</v>
      </c>
      <c r="P20" s="324" t="s">
        <v>40</v>
      </c>
      <c r="Q20" s="203"/>
      <c r="R20" s="203"/>
      <c r="S20" s="203"/>
      <c r="T20" s="200"/>
      <c r="U20" s="205" t="s">
        <v>2</v>
      </c>
      <c r="V20" s="206" t="s">
        <v>2</v>
      </c>
      <c r="W20" s="199"/>
      <c r="X20" s="203"/>
      <c r="Y20" s="203"/>
      <c r="Z20" s="203"/>
      <c r="AA20" s="200"/>
      <c r="AB20" s="205" t="s">
        <v>2</v>
      </c>
      <c r="AC20" s="206" t="s">
        <v>2</v>
      </c>
      <c r="AD20" s="204"/>
      <c r="AE20" s="203"/>
      <c r="AF20" s="203"/>
      <c r="AG20" s="203"/>
      <c r="AH20" s="203"/>
      <c r="AI20" s="205" t="s">
        <v>2</v>
      </c>
      <c r="AJ20" s="206" t="s">
        <v>2</v>
      </c>
      <c r="AK20" s="199"/>
      <c r="AL20" s="200"/>
      <c r="AM20" s="200"/>
      <c r="AN20" s="200"/>
      <c r="AO20" s="200"/>
      <c r="AP20" s="205" t="s">
        <v>2</v>
      </c>
      <c r="AQ20" s="206" t="s">
        <v>2</v>
      </c>
      <c r="AR20" s="199"/>
      <c r="AS20" s="200"/>
      <c r="AT20" s="200"/>
      <c r="AU20" s="200"/>
      <c r="AV20" s="200"/>
      <c r="AW20" s="205" t="s">
        <v>2</v>
      </c>
      <c r="AX20" s="206" t="s">
        <v>2</v>
      </c>
      <c r="AY20" s="199"/>
      <c r="AZ20" s="200"/>
      <c r="BA20" s="200"/>
      <c r="BB20" s="200"/>
      <c r="BC20" s="200"/>
      <c r="BD20" s="205" t="s">
        <v>2</v>
      </c>
      <c r="BE20" s="206" t="s">
        <v>2</v>
      </c>
      <c r="BF20" s="199"/>
      <c r="BG20" s="200"/>
      <c r="BH20" s="200"/>
      <c r="BI20" s="200"/>
      <c r="BJ20" s="200"/>
      <c r="BK20" s="205" t="s">
        <v>2</v>
      </c>
      <c r="BL20" s="206" t="s">
        <v>2</v>
      </c>
      <c r="BM20" s="199"/>
      <c r="BN20" s="200"/>
      <c r="BO20" s="200"/>
      <c r="BP20" s="200"/>
      <c r="BQ20" s="200"/>
      <c r="BR20" s="205" t="s">
        <v>2</v>
      </c>
      <c r="BS20" s="206" t="s">
        <v>2</v>
      </c>
      <c r="BT20" s="199"/>
      <c r="BU20" s="200"/>
      <c r="BV20" s="200"/>
      <c r="BW20" s="200"/>
      <c r="BX20" s="200"/>
      <c r="BY20" s="205" t="s">
        <v>2</v>
      </c>
      <c r="BZ20" s="206" t="s">
        <v>2</v>
      </c>
      <c r="CA20" s="199"/>
      <c r="CB20" s="200"/>
      <c r="CC20" s="200"/>
      <c r="CD20" s="200"/>
      <c r="CE20" s="200"/>
      <c r="CF20" s="205" t="s">
        <v>2</v>
      </c>
      <c r="CG20" s="206" t="s">
        <v>2</v>
      </c>
      <c r="CH20" s="199"/>
      <c r="CI20" s="200"/>
      <c r="CJ20" s="200"/>
      <c r="CK20" s="200"/>
      <c r="CL20" s="200"/>
      <c r="CM20" s="205" t="s">
        <v>2</v>
      </c>
      <c r="CN20" s="206" t="s">
        <v>2</v>
      </c>
      <c r="CO20" s="199"/>
      <c r="CP20" s="200"/>
      <c r="CQ20" s="200"/>
      <c r="CR20" s="200"/>
      <c r="CS20" s="200"/>
      <c r="CT20" s="205" t="s">
        <v>2</v>
      </c>
      <c r="CU20" s="206" t="s">
        <v>2</v>
      </c>
      <c r="CV20" s="204"/>
      <c r="CW20" s="200"/>
      <c r="CX20" s="200"/>
      <c r="CY20" s="200"/>
      <c r="CZ20" s="327" t="s">
        <v>40</v>
      </c>
      <c r="DA20" s="205" t="s">
        <v>2</v>
      </c>
      <c r="DB20" s="206" t="s">
        <v>2</v>
      </c>
      <c r="DC20" s="324" t="s">
        <v>40</v>
      </c>
      <c r="DD20" s="200"/>
      <c r="DE20" s="200"/>
      <c r="DF20" s="200"/>
      <c r="DG20" s="200"/>
      <c r="DH20" s="205" t="s">
        <v>2</v>
      </c>
      <c r="DI20" s="206" t="s">
        <v>2</v>
      </c>
      <c r="DJ20" s="199"/>
      <c r="DK20" s="200"/>
      <c r="DL20" s="200"/>
      <c r="DM20" s="200"/>
      <c r="DN20" s="203"/>
      <c r="DO20" s="205" t="s">
        <v>2</v>
      </c>
      <c r="DP20" s="206" t="s">
        <v>2</v>
      </c>
      <c r="DQ20" s="203"/>
      <c r="DR20" s="203"/>
      <c r="DS20" s="203"/>
      <c r="DT20" s="203"/>
      <c r="DU20" s="200"/>
      <c r="DV20" s="205" t="s">
        <v>2</v>
      </c>
      <c r="DW20" s="206" t="s">
        <v>2</v>
      </c>
      <c r="DX20" s="199"/>
      <c r="DY20" s="200"/>
      <c r="DZ20" s="200"/>
      <c r="EA20" s="200"/>
      <c r="EB20" s="200"/>
      <c r="EC20" s="205" t="s">
        <v>2</v>
      </c>
      <c r="ED20" s="206" t="s">
        <v>2</v>
      </c>
      <c r="EE20" s="203"/>
      <c r="EF20" s="327" t="s">
        <v>40</v>
      </c>
      <c r="EG20" s="200"/>
      <c r="EH20" s="200"/>
      <c r="EI20" s="200"/>
      <c r="EJ20" s="205" t="s">
        <v>2</v>
      </c>
      <c r="EK20" s="206" t="s">
        <v>2</v>
      </c>
      <c r="EL20" s="203"/>
      <c r="EM20" s="327" t="s">
        <v>40</v>
      </c>
      <c r="EN20" s="200"/>
      <c r="EO20" s="327" t="s">
        <v>40</v>
      </c>
      <c r="EP20" s="200"/>
      <c r="EQ20" s="205" t="s">
        <v>2</v>
      </c>
      <c r="ER20" s="206" t="s">
        <v>2</v>
      </c>
      <c r="ES20" s="203"/>
      <c r="ET20" s="200"/>
      <c r="EU20" s="200"/>
      <c r="EV20" s="200"/>
      <c r="EW20" s="200"/>
      <c r="EX20" s="205" t="s">
        <v>2</v>
      </c>
      <c r="EY20" s="206" t="s">
        <v>2</v>
      </c>
      <c r="EZ20" s="324" t="s">
        <v>40</v>
      </c>
      <c r="FA20" s="200"/>
      <c r="FB20" s="200"/>
      <c r="FC20" s="203"/>
      <c r="FD20" s="200"/>
      <c r="FE20" s="205" t="s">
        <v>2</v>
      </c>
      <c r="FF20" s="206" t="s">
        <v>2</v>
      </c>
      <c r="FG20" s="199"/>
      <c r="FH20" s="200"/>
      <c r="FI20" s="200"/>
      <c r="FJ20" s="200"/>
      <c r="FK20" s="200"/>
      <c r="FL20" s="205" t="s">
        <v>2</v>
      </c>
      <c r="FM20" s="206" t="s">
        <v>2</v>
      </c>
      <c r="FN20" s="203"/>
      <c r="FO20" s="200"/>
      <c r="FP20" s="200"/>
      <c r="FQ20" s="200"/>
      <c r="FR20" s="200"/>
      <c r="FS20" s="205" t="s">
        <v>2</v>
      </c>
      <c r="FT20" s="206" t="s">
        <v>2</v>
      </c>
      <c r="FU20" s="199"/>
      <c r="FV20" s="200"/>
      <c r="FW20" s="200"/>
      <c r="FX20" s="200"/>
      <c r="FY20" s="200"/>
      <c r="FZ20" s="205" t="s">
        <v>2</v>
      </c>
      <c r="GA20" s="206" t="s">
        <v>2</v>
      </c>
      <c r="GB20" s="199"/>
      <c r="GC20" s="200"/>
      <c r="GD20" s="200"/>
      <c r="GE20" s="200"/>
      <c r="GF20" s="200"/>
      <c r="GG20" s="205" t="s">
        <v>2</v>
      </c>
      <c r="GH20" s="206" t="s">
        <v>2</v>
      </c>
      <c r="GI20" s="199"/>
      <c r="GJ20" s="200"/>
      <c r="GK20" s="200"/>
      <c r="GL20" s="200"/>
      <c r="GM20" s="200"/>
      <c r="GN20" s="205" t="s">
        <v>2</v>
      </c>
      <c r="GO20" s="206" t="s">
        <v>2</v>
      </c>
      <c r="GP20" s="199"/>
      <c r="GQ20" s="200"/>
      <c r="GR20" s="200"/>
      <c r="GS20" s="200"/>
      <c r="GT20" s="200"/>
      <c r="GU20" s="205" t="s">
        <v>2</v>
      </c>
      <c r="GV20" s="206" t="s">
        <v>2</v>
      </c>
      <c r="GW20" s="199"/>
      <c r="GX20" s="200"/>
      <c r="GY20" s="268"/>
      <c r="GZ20" s="200"/>
      <c r="HA20" s="203"/>
      <c r="HB20" s="333" t="s">
        <v>40</v>
      </c>
      <c r="HC20" s="206" t="s">
        <v>2</v>
      </c>
      <c r="HD20" s="199"/>
      <c r="HE20" s="200"/>
      <c r="HF20" s="200"/>
      <c r="HG20" s="200"/>
      <c r="HH20" s="200"/>
      <c r="HI20" s="205" t="s">
        <v>2</v>
      </c>
      <c r="HJ20" s="206" t="s">
        <v>2</v>
      </c>
      <c r="HK20" s="199"/>
      <c r="HL20" s="200"/>
      <c r="HM20" s="200"/>
      <c r="HN20" s="200"/>
      <c r="HO20" s="200"/>
      <c r="HP20" s="205" t="s">
        <v>2</v>
      </c>
      <c r="HQ20" s="206" t="s">
        <v>2</v>
      </c>
      <c r="HR20" s="199"/>
      <c r="HS20" s="200"/>
      <c r="HT20" s="200"/>
      <c r="HU20" s="200"/>
      <c r="HV20" s="200"/>
      <c r="HW20" s="205" t="s">
        <v>2</v>
      </c>
      <c r="HX20" s="206" t="s">
        <v>2</v>
      </c>
      <c r="HY20" s="199"/>
      <c r="HZ20" s="200"/>
      <c r="IA20" s="200"/>
      <c r="IB20" s="200"/>
      <c r="IC20" s="200"/>
      <c r="ID20" s="205" t="s">
        <v>2</v>
      </c>
      <c r="IE20" s="206" t="s">
        <v>2</v>
      </c>
      <c r="IF20" s="200"/>
      <c r="IG20" s="203"/>
      <c r="IH20" s="327" t="s">
        <v>40</v>
      </c>
      <c r="II20" s="200"/>
      <c r="IJ20" s="200"/>
      <c r="IK20" s="205" t="s">
        <v>2</v>
      </c>
      <c r="IL20" s="206" t="s">
        <v>2</v>
      </c>
      <c r="IM20" s="199"/>
      <c r="IN20" s="200"/>
      <c r="IO20" s="200"/>
      <c r="IP20" s="200"/>
      <c r="IQ20" s="200"/>
      <c r="IR20" s="205" t="s">
        <v>2</v>
      </c>
      <c r="IS20" s="206" t="s">
        <v>2</v>
      </c>
      <c r="IT20" s="199"/>
      <c r="IU20" s="200"/>
      <c r="IV20" s="200"/>
      <c r="IW20" s="200"/>
      <c r="IX20" s="200"/>
      <c r="IY20" s="205" t="s">
        <v>2</v>
      </c>
      <c r="IZ20" s="206" t="s">
        <v>2</v>
      </c>
      <c r="JA20" s="199"/>
      <c r="JB20" s="200"/>
      <c r="JC20" s="200"/>
      <c r="JD20" s="200"/>
      <c r="JE20" s="200"/>
      <c r="JF20" s="205" t="s">
        <v>2</v>
      </c>
      <c r="JG20" s="206" t="s">
        <v>2</v>
      </c>
      <c r="JH20" s="199"/>
      <c r="JI20" s="200"/>
      <c r="JJ20" s="200"/>
      <c r="JK20" s="200"/>
      <c r="JL20" s="200"/>
      <c r="JM20" s="205" t="s">
        <v>2</v>
      </c>
      <c r="JN20" s="206" t="s">
        <v>2</v>
      </c>
      <c r="JO20" s="199"/>
      <c r="JP20" s="200"/>
      <c r="JQ20" s="200"/>
      <c r="JR20" s="200"/>
      <c r="JS20" s="200"/>
      <c r="JT20" s="205" t="s">
        <v>2</v>
      </c>
      <c r="JU20" s="206" t="s">
        <v>2</v>
      </c>
      <c r="JV20" s="199"/>
      <c r="JW20" s="200"/>
      <c r="JX20" s="200"/>
      <c r="JY20" s="200"/>
      <c r="JZ20" s="200"/>
      <c r="KA20" s="205" t="s">
        <v>2</v>
      </c>
      <c r="KB20" s="206" t="s">
        <v>2</v>
      </c>
      <c r="KC20" s="199"/>
      <c r="KD20" s="200"/>
      <c r="KE20" s="200"/>
      <c r="KF20" s="200"/>
      <c r="KG20" s="200"/>
      <c r="KH20" s="205" t="s">
        <v>2</v>
      </c>
      <c r="KI20" s="206" t="s">
        <v>2</v>
      </c>
      <c r="KJ20" s="199"/>
      <c r="KK20" s="200"/>
      <c r="KL20" s="200"/>
      <c r="KM20" s="200"/>
      <c r="KN20" s="200"/>
      <c r="KO20" s="205" t="s">
        <v>2</v>
      </c>
      <c r="KP20" s="206" t="s">
        <v>2</v>
      </c>
      <c r="KQ20" s="199"/>
      <c r="KR20" s="200"/>
      <c r="KS20" s="200"/>
      <c r="KT20" s="200"/>
      <c r="KU20" s="200"/>
      <c r="KV20" s="205" t="s">
        <v>2</v>
      </c>
      <c r="KW20" s="206" t="s">
        <v>2</v>
      </c>
      <c r="KX20" s="199"/>
      <c r="KY20" s="200"/>
      <c r="KZ20" s="200"/>
      <c r="LA20" s="200"/>
      <c r="LB20" s="200"/>
      <c r="LC20" s="205" t="s">
        <v>2</v>
      </c>
      <c r="LD20" s="206" t="s">
        <v>2</v>
      </c>
      <c r="LE20" s="199"/>
      <c r="LF20" s="200"/>
      <c r="LG20" s="203"/>
      <c r="LH20" s="327" t="s">
        <v>40</v>
      </c>
      <c r="LI20" s="200"/>
      <c r="LJ20" s="205" t="s">
        <v>2</v>
      </c>
      <c r="LK20" s="206" t="s">
        <v>2</v>
      </c>
      <c r="LL20" s="199"/>
      <c r="LM20" s="200"/>
      <c r="LN20" s="200"/>
      <c r="LO20" s="200"/>
      <c r="LP20" s="200"/>
      <c r="LQ20" s="205" t="s">
        <v>2</v>
      </c>
      <c r="LR20" s="336" t="s">
        <v>40</v>
      </c>
      <c r="LS20" s="199"/>
      <c r="LT20" s="200"/>
      <c r="LU20" s="200"/>
      <c r="LV20" s="200"/>
      <c r="LW20" s="200"/>
      <c r="LX20" s="205" t="s">
        <v>2</v>
      </c>
      <c r="LY20" s="206" t="s">
        <v>2</v>
      </c>
      <c r="LZ20" s="199"/>
      <c r="MA20" s="200"/>
      <c r="MB20" s="203"/>
      <c r="MC20" s="200"/>
      <c r="MD20" s="200"/>
      <c r="ME20" s="205" t="s">
        <v>2</v>
      </c>
      <c r="MF20" s="206" t="s">
        <v>2</v>
      </c>
      <c r="MG20" s="199"/>
      <c r="MH20" s="200"/>
      <c r="MI20" s="200"/>
      <c r="MJ20" s="200"/>
      <c r="MK20" s="200"/>
      <c r="ML20" s="205" t="s">
        <v>2</v>
      </c>
      <c r="MM20" s="206" t="s">
        <v>2</v>
      </c>
      <c r="MN20" s="199"/>
      <c r="MO20" s="200"/>
      <c r="MP20" s="200"/>
      <c r="MQ20" s="200"/>
      <c r="MR20" s="200"/>
      <c r="MS20" s="205" t="s">
        <v>2</v>
      </c>
      <c r="MT20" s="206" t="s">
        <v>2</v>
      </c>
      <c r="MU20" s="199"/>
      <c r="MV20" s="200"/>
      <c r="MW20" s="200"/>
      <c r="MX20" s="200"/>
      <c r="MY20" s="200"/>
      <c r="MZ20" s="205" t="s">
        <v>2</v>
      </c>
      <c r="NA20" s="206" t="s">
        <v>2</v>
      </c>
      <c r="NB20" s="199"/>
      <c r="NC20" s="200"/>
      <c r="ND20" s="200"/>
      <c r="NE20" s="200"/>
      <c r="NF20" s="200"/>
      <c r="NG20" s="205" t="s">
        <v>2</v>
      </c>
      <c r="NH20" s="206" t="s">
        <v>2</v>
      </c>
      <c r="NI20" s="203"/>
      <c r="NJ20" s="327" t="s">
        <v>40</v>
      </c>
      <c r="NK20" s="327" t="s">
        <v>40</v>
      </c>
      <c r="NL20" s="200"/>
      <c r="NM20" s="200"/>
      <c r="NN20" s="205" t="s">
        <v>2</v>
      </c>
      <c r="NO20" s="206" t="s">
        <v>2</v>
      </c>
      <c r="NP20" s="203"/>
      <c r="NQ20" s="327" t="s">
        <v>40</v>
      </c>
      <c r="NR20" s="200"/>
      <c r="NS20" s="200"/>
      <c r="NT20" s="200"/>
      <c r="NU20" s="205" t="s">
        <v>2</v>
      </c>
      <c r="NV20" s="206" t="s">
        <v>2</v>
      </c>
      <c r="NW20" s="199"/>
      <c r="NX20" s="200"/>
      <c r="NY20" s="200"/>
      <c r="NZ20" s="200"/>
      <c r="OA20" s="200"/>
      <c r="OB20" s="205" t="s">
        <v>2</v>
      </c>
      <c r="OC20" s="206" t="s">
        <v>2</v>
      </c>
      <c r="OD20" s="199"/>
      <c r="OE20" s="200"/>
      <c r="OF20" s="200"/>
      <c r="OG20" s="200"/>
      <c r="OH20" s="200"/>
      <c r="OI20" s="205" t="s">
        <v>2</v>
      </c>
      <c r="OJ20" s="206" t="s">
        <v>2</v>
      </c>
      <c r="OK20" s="199"/>
      <c r="OL20" s="200"/>
      <c r="OM20" s="200"/>
      <c r="ON20" s="200"/>
      <c r="OO20" s="200"/>
      <c r="OP20" s="205" t="s">
        <v>2</v>
      </c>
      <c r="OQ20" s="206" t="s">
        <v>2</v>
      </c>
      <c r="OR20" s="199"/>
      <c r="OS20" s="200"/>
      <c r="OT20" s="200"/>
      <c r="OU20" s="200"/>
      <c r="OV20" s="200"/>
      <c r="OW20" s="205" t="s">
        <v>2</v>
      </c>
      <c r="OX20" s="206" t="s">
        <v>2</v>
      </c>
    </row>
    <row r="21" spans="1:414" x14ac:dyDescent="0.25">
      <c r="A21" s="226" t="str">
        <f>Accueil!A21</f>
        <v>oui</v>
      </c>
      <c r="B21" s="134"/>
      <c r="C21" s="63">
        <f>Accueil!C21</f>
        <v>0</v>
      </c>
      <c r="D21" s="77">
        <f>Accueil!E21</f>
        <v>28</v>
      </c>
      <c r="E21" s="78">
        <f>Accueil!F21</f>
        <v>12</v>
      </c>
      <c r="F21" s="79">
        <f>Accueil!G21</f>
        <v>8</v>
      </c>
      <c r="G21" s="68">
        <f>IF(Accueil!H21="",50000,Accueil!H21)</f>
        <v>50000</v>
      </c>
      <c r="H21" s="61" t="str">
        <f>IF(Accueil!I21="","",Accueil!I21)</f>
        <v/>
      </c>
      <c r="I21" s="324" t="s">
        <v>40</v>
      </c>
      <c r="J21" s="327" t="s">
        <v>40</v>
      </c>
      <c r="K21" s="200"/>
      <c r="L21" s="200"/>
      <c r="M21" s="203"/>
      <c r="N21" s="205" t="s">
        <v>2</v>
      </c>
      <c r="O21" s="206" t="s">
        <v>2</v>
      </c>
      <c r="P21" s="324" t="s">
        <v>40</v>
      </c>
      <c r="Q21" s="200"/>
      <c r="R21" s="200"/>
      <c r="S21" s="200"/>
      <c r="T21" s="200"/>
      <c r="U21" s="205" t="s">
        <v>2</v>
      </c>
      <c r="V21" s="206" t="s">
        <v>2</v>
      </c>
      <c r="W21" s="199"/>
      <c r="X21" s="203"/>
      <c r="Y21" s="203"/>
      <c r="Z21" s="203"/>
      <c r="AA21" s="200"/>
      <c r="AB21" s="205" t="s">
        <v>2</v>
      </c>
      <c r="AC21" s="206" t="s">
        <v>2</v>
      </c>
      <c r="AD21" s="204"/>
      <c r="AE21" s="203"/>
      <c r="AF21" s="203"/>
      <c r="AG21" s="203"/>
      <c r="AH21" s="203"/>
      <c r="AI21" s="205" t="s">
        <v>2</v>
      </c>
      <c r="AJ21" s="206" t="s">
        <v>2</v>
      </c>
      <c r="AK21" s="199"/>
      <c r="AL21" s="200"/>
      <c r="AM21" s="200"/>
      <c r="AN21" s="200"/>
      <c r="AO21" s="200"/>
      <c r="AP21" s="205" t="s">
        <v>2</v>
      </c>
      <c r="AQ21" s="206" t="s">
        <v>2</v>
      </c>
      <c r="AR21" s="199"/>
      <c r="AS21" s="200"/>
      <c r="AT21" s="200"/>
      <c r="AU21" s="200"/>
      <c r="AV21" s="200"/>
      <c r="AW21" s="205" t="s">
        <v>2</v>
      </c>
      <c r="AX21" s="206" t="s">
        <v>2</v>
      </c>
      <c r="AY21" s="199"/>
      <c r="AZ21" s="200"/>
      <c r="BA21" s="200"/>
      <c r="BB21" s="200"/>
      <c r="BC21" s="200"/>
      <c r="BD21" s="205" t="s">
        <v>2</v>
      </c>
      <c r="BE21" s="206" t="s">
        <v>2</v>
      </c>
      <c r="BF21" s="199"/>
      <c r="BG21" s="200"/>
      <c r="BH21" s="200"/>
      <c r="BI21" s="200"/>
      <c r="BJ21" s="200"/>
      <c r="BK21" s="205" t="s">
        <v>2</v>
      </c>
      <c r="BL21" s="206" t="s">
        <v>2</v>
      </c>
      <c r="BM21" s="199"/>
      <c r="BN21" s="200"/>
      <c r="BO21" s="200"/>
      <c r="BP21" s="200"/>
      <c r="BQ21" s="200"/>
      <c r="BR21" s="205" t="s">
        <v>2</v>
      </c>
      <c r="BS21" s="206" t="s">
        <v>2</v>
      </c>
      <c r="BT21" s="199"/>
      <c r="BU21" s="200"/>
      <c r="BV21" s="200"/>
      <c r="BW21" s="200"/>
      <c r="BX21" s="200"/>
      <c r="BY21" s="205" t="s">
        <v>2</v>
      </c>
      <c r="BZ21" s="206" t="s">
        <v>2</v>
      </c>
      <c r="CA21" s="199"/>
      <c r="CB21" s="200"/>
      <c r="CC21" s="200"/>
      <c r="CD21" s="200"/>
      <c r="CE21" s="200"/>
      <c r="CF21" s="205" t="s">
        <v>2</v>
      </c>
      <c r="CG21" s="206" t="s">
        <v>2</v>
      </c>
      <c r="CH21" s="199"/>
      <c r="CI21" s="200"/>
      <c r="CJ21" s="200"/>
      <c r="CK21" s="200"/>
      <c r="CL21" s="200"/>
      <c r="CM21" s="205" t="s">
        <v>2</v>
      </c>
      <c r="CN21" s="206" t="s">
        <v>2</v>
      </c>
      <c r="CO21" s="199"/>
      <c r="CP21" s="200"/>
      <c r="CQ21" s="200"/>
      <c r="CR21" s="200"/>
      <c r="CS21" s="200"/>
      <c r="CT21" s="205" t="s">
        <v>2</v>
      </c>
      <c r="CU21" s="206" t="s">
        <v>2</v>
      </c>
      <c r="CV21" s="204"/>
      <c r="CW21" s="200"/>
      <c r="CX21" s="200"/>
      <c r="CY21" s="200"/>
      <c r="CZ21" s="327" t="s">
        <v>40</v>
      </c>
      <c r="DA21" s="205" t="s">
        <v>2</v>
      </c>
      <c r="DB21" s="206" t="s">
        <v>2</v>
      </c>
      <c r="DC21" s="324" t="s">
        <v>40</v>
      </c>
      <c r="DD21" s="200"/>
      <c r="DE21" s="200"/>
      <c r="DF21" s="200"/>
      <c r="DG21" s="200"/>
      <c r="DH21" s="205" t="s">
        <v>2</v>
      </c>
      <c r="DI21" s="206" t="s">
        <v>2</v>
      </c>
      <c r="DJ21" s="199"/>
      <c r="DK21" s="200"/>
      <c r="DL21" s="200"/>
      <c r="DM21" s="200"/>
      <c r="DN21" s="203"/>
      <c r="DO21" s="205" t="s">
        <v>2</v>
      </c>
      <c r="DP21" s="206" t="s">
        <v>2</v>
      </c>
      <c r="DQ21" s="203"/>
      <c r="DR21" s="203"/>
      <c r="DS21" s="203"/>
      <c r="DT21" s="203"/>
      <c r="DU21" s="200"/>
      <c r="DV21" s="205" t="s">
        <v>2</v>
      </c>
      <c r="DW21" s="206" t="s">
        <v>2</v>
      </c>
      <c r="DX21" s="199"/>
      <c r="DY21" s="200"/>
      <c r="DZ21" s="200"/>
      <c r="EA21" s="200"/>
      <c r="EB21" s="200"/>
      <c r="EC21" s="205" t="s">
        <v>2</v>
      </c>
      <c r="ED21" s="206" t="s">
        <v>2</v>
      </c>
      <c r="EE21" s="203"/>
      <c r="EF21" s="327" t="s">
        <v>40</v>
      </c>
      <c r="EG21" s="200"/>
      <c r="EH21" s="200"/>
      <c r="EI21" s="200"/>
      <c r="EJ21" s="205" t="s">
        <v>2</v>
      </c>
      <c r="EK21" s="206" t="s">
        <v>2</v>
      </c>
      <c r="EL21" s="203"/>
      <c r="EM21" s="327" t="s">
        <v>40</v>
      </c>
      <c r="EN21" s="200"/>
      <c r="EO21" s="327" t="s">
        <v>40</v>
      </c>
      <c r="EP21" s="200"/>
      <c r="EQ21" s="205" t="s">
        <v>2</v>
      </c>
      <c r="ER21" s="206" t="s">
        <v>2</v>
      </c>
      <c r="ES21" s="203"/>
      <c r="ET21" s="200"/>
      <c r="EU21" s="200"/>
      <c r="EV21" s="200"/>
      <c r="EW21" s="200"/>
      <c r="EX21" s="205" t="s">
        <v>2</v>
      </c>
      <c r="EY21" s="206" t="s">
        <v>2</v>
      </c>
      <c r="EZ21" s="324" t="s">
        <v>40</v>
      </c>
      <c r="FA21" s="200"/>
      <c r="FB21" s="200"/>
      <c r="FC21" s="203"/>
      <c r="FD21" s="200"/>
      <c r="FE21" s="205" t="s">
        <v>2</v>
      </c>
      <c r="FF21" s="206" t="s">
        <v>2</v>
      </c>
      <c r="FG21" s="199"/>
      <c r="FH21" s="200"/>
      <c r="FI21" s="200"/>
      <c r="FJ21" s="200"/>
      <c r="FK21" s="200"/>
      <c r="FL21" s="205" t="s">
        <v>2</v>
      </c>
      <c r="FM21" s="206" t="s">
        <v>2</v>
      </c>
      <c r="FN21" s="203"/>
      <c r="FO21" s="200"/>
      <c r="FP21" s="200"/>
      <c r="FQ21" s="200"/>
      <c r="FR21" s="200"/>
      <c r="FS21" s="205" t="s">
        <v>2</v>
      </c>
      <c r="FT21" s="206" t="s">
        <v>2</v>
      </c>
      <c r="FU21" s="199"/>
      <c r="FV21" s="200"/>
      <c r="FW21" s="200"/>
      <c r="FX21" s="200"/>
      <c r="FY21" s="200"/>
      <c r="FZ21" s="205" t="s">
        <v>2</v>
      </c>
      <c r="GA21" s="206" t="s">
        <v>2</v>
      </c>
      <c r="GB21" s="199"/>
      <c r="GC21" s="200"/>
      <c r="GD21" s="200"/>
      <c r="GE21" s="200"/>
      <c r="GF21" s="200"/>
      <c r="GG21" s="205" t="s">
        <v>2</v>
      </c>
      <c r="GH21" s="206" t="s">
        <v>2</v>
      </c>
      <c r="GI21" s="199"/>
      <c r="GJ21" s="200"/>
      <c r="GK21" s="200"/>
      <c r="GL21" s="200"/>
      <c r="GM21" s="200"/>
      <c r="GN21" s="205" t="s">
        <v>2</v>
      </c>
      <c r="GO21" s="206" t="s">
        <v>2</v>
      </c>
      <c r="GP21" s="199"/>
      <c r="GQ21" s="200"/>
      <c r="GR21" s="200"/>
      <c r="GS21" s="200"/>
      <c r="GT21" s="200"/>
      <c r="GU21" s="205" t="s">
        <v>2</v>
      </c>
      <c r="GV21" s="206" t="s">
        <v>2</v>
      </c>
      <c r="GW21" s="199"/>
      <c r="GX21" s="200"/>
      <c r="GY21" s="268"/>
      <c r="GZ21" s="200"/>
      <c r="HA21" s="203"/>
      <c r="HB21" s="333" t="s">
        <v>40</v>
      </c>
      <c r="HC21" s="206" t="s">
        <v>2</v>
      </c>
      <c r="HD21" s="199"/>
      <c r="HE21" s="200"/>
      <c r="HF21" s="200"/>
      <c r="HG21" s="200"/>
      <c r="HH21" s="200"/>
      <c r="HI21" s="205" t="s">
        <v>2</v>
      </c>
      <c r="HJ21" s="206" t="s">
        <v>2</v>
      </c>
      <c r="HK21" s="199"/>
      <c r="HL21" s="200"/>
      <c r="HM21" s="200"/>
      <c r="HN21" s="200"/>
      <c r="HO21" s="200"/>
      <c r="HP21" s="205" t="s">
        <v>2</v>
      </c>
      <c r="HQ21" s="206" t="s">
        <v>2</v>
      </c>
      <c r="HR21" s="199"/>
      <c r="HS21" s="200"/>
      <c r="HT21" s="200"/>
      <c r="HU21" s="200"/>
      <c r="HV21" s="200"/>
      <c r="HW21" s="205" t="s">
        <v>2</v>
      </c>
      <c r="HX21" s="206" t="s">
        <v>2</v>
      </c>
      <c r="HY21" s="199"/>
      <c r="HZ21" s="200"/>
      <c r="IA21" s="200"/>
      <c r="IB21" s="200"/>
      <c r="IC21" s="200"/>
      <c r="ID21" s="205" t="s">
        <v>2</v>
      </c>
      <c r="IE21" s="206" t="s">
        <v>2</v>
      </c>
      <c r="IF21" s="200"/>
      <c r="IG21" s="203"/>
      <c r="IH21" s="327" t="s">
        <v>40</v>
      </c>
      <c r="II21" s="200"/>
      <c r="IJ21" s="200"/>
      <c r="IK21" s="205" t="s">
        <v>2</v>
      </c>
      <c r="IL21" s="206" t="s">
        <v>2</v>
      </c>
      <c r="IM21" s="199"/>
      <c r="IN21" s="200"/>
      <c r="IO21" s="200"/>
      <c r="IP21" s="200"/>
      <c r="IQ21" s="200"/>
      <c r="IR21" s="205" t="s">
        <v>2</v>
      </c>
      <c r="IS21" s="206" t="s">
        <v>2</v>
      </c>
      <c r="IT21" s="199"/>
      <c r="IU21" s="200"/>
      <c r="IV21" s="200"/>
      <c r="IW21" s="200"/>
      <c r="IX21" s="200"/>
      <c r="IY21" s="205" t="s">
        <v>2</v>
      </c>
      <c r="IZ21" s="206" t="s">
        <v>2</v>
      </c>
      <c r="JA21" s="199"/>
      <c r="JB21" s="200"/>
      <c r="JC21" s="200"/>
      <c r="JD21" s="200"/>
      <c r="JE21" s="200"/>
      <c r="JF21" s="205" t="s">
        <v>2</v>
      </c>
      <c r="JG21" s="206" t="s">
        <v>2</v>
      </c>
      <c r="JH21" s="199"/>
      <c r="JI21" s="200"/>
      <c r="JJ21" s="200"/>
      <c r="JK21" s="200"/>
      <c r="JL21" s="200"/>
      <c r="JM21" s="205" t="s">
        <v>2</v>
      </c>
      <c r="JN21" s="206" t="s">
        <v>2</v>
      </c>
      <c r="JO21" s="199"/>
      <c r="JP21" s="200"/>
      <c r="JQ21" s="200"/>
      <c r="JR21" s="200"/>
      <c r="JS21" s="200"/>
      <c r="JT21" s="205" t="s">
        <v>2</v>
      </c>
      <c r="JU21" s="206" t="s">
        <v>2</v>
      </c>
      <c r="JV21" s="199"/>
      <c r="JW21" s="200"/>
      <c r="JX21" s="200"/>
      <c r="JY21" s="200"/>
      <c r="JZ21" s="200"/>
      <c r="KA21" s="205" t="s">
        <v>2</v>
      </c>
      <c r="KB21" s="206" t="s">
        <v>2</v>
      </c>
      <c r="KC21" s="199"/>
      <c r="KD21" s="200"/>
      <c r="KE21" s="200"/>
      <c r="KF21" s="200"/>
      <c r="KG21" s="200"/>
      <c r="KH21" s="205" t="s">
        <v>2</v>
      </c>
      <c r="KI21" s="206" t="s">
        <v>2</v>
      </c>
      <c r="KJ21" s="199"/>
      <c r="KK21" s="200"/>
      <c r="KL21" s="200"/>
      <c r="KM21" s="200"/>
      <c r="KN21" s="200"/>
      <c r="KO21" s="205" t="s">
        <v>2</v>
      </c>
      <c r="KP21" s="206" t="s">
        <v>2</v>
      </c>
      <c r="KQ21" s="199"/>
      <c r="KR21" s="200"/>
      <c r="KS21" s="200"/>
      <c r="KT21" s="200"/>
      <c r="KU21" s="200"/>
      <c r="KV21" s="205" t="s">
        <v>2</v>
      </c>
      <c r="KW21" s="206" t="s">
        <v>2</v>
      </c>
      <c r="KX21" s="199"/>
      <c r="KY21" s="200"/>
      <c r="KZ21" s="200"/>
      <c r="LA21" s="200"/>
      <c r="LB21" s="200"/>
      <c r="LC21" s="205" t="s">
        <v>2</v>
      </c>
      <c r="LD21" s="206" t="s">
        <v>2</v>
      </c>
      <c r="LE21" s="199"/>
      <c r="LF21" s="200"/>
      <c r="LG21" s="203"/>
      <c r="LH21" s="327" t="s">
        <v>40</v>
      </c>
      <c r="LI21" s="200"/>
      <c r="LJ21" s="205" t="s">
        <v>2</v>
      </c>
      <c r="LK21" s="206" t="s">
        <v>2</v>
      </c>
      <c r="LL21" s="199"/>
      <c r="LM21" s="200"/>
      <c r="LN21" s="200"/>
      <c r="LO21" s="200"/>
      <c r="LP21" s="200"/>
      <c r="LQ21" s="205" t="s">
        <v>2</v>
      </c>
      <c r="LR21" s="336" t="s">
        <v>40</v>
      </c>
      <c r="LS21" s="199"/>
      <c r="LT21" s="200"/>
      <c r="LU21" s="200"/>
      <c r="LV21" s="200"/>
      <c r="LW21" s="200"/>
      <c r="LX21" s="205" t="s">
        <v>2</v>
      </c>
      <c r="LY21" s="206" t="s">
        <v>2</v>
      </c>
      <c r="LZ21" s="199"/>
      <c r="MA21" s="200"/>
      <c r="MB21" s="200"/>
      <c r="MC21" s="200"/>
      <c r="MD21" s="200"/>
      <c r="ME21" s="205" t="s">
        <v>2</v>
      </c>
      <c r="MF21" s="206" t="s">
        <v>2</v>
      </c>
      <c r="MG21" s="199"/>
      <c r="MH21" s="200"/>
      <c r="MI21" s="200"/>
      <c r="MJ21" s="200"/>
      <c r="MK21" s="200"/>
      <c r="ML21" s="205" t="s">
        <v>2</v>
      </c>
      <c r="MM21" s="206" t="s">
        <v>2</v>
      </c>
      <c r="MN21" s="199"/>
      <c r="MO21" s="200"/>
      <c r="MP21" s="200"/>
      <c r="MQ21" s="200"/>
      <c r="MR21" s="200"/>
      <c r="MS21" s="205" t="s">
        <v>2</v>
      </c>
      <c r="MT21" s="206" t="s">
        <v>2</v>
      </c>
      <c r="MU21" s="199"/>
      <c r="MV21" s="200"/>
      <c r="MW21" s="200"/>
      <c r="MX21" s="200"/>
      <c r="MY21" s="200"/>
      <c r="MZ21" s="205" t="s">
        <v>2</v>
      </c>
      <c r="NA21" s="206" t="s">
        <v>2</v>
      </c>
      <c r="NB21" s="199"/>
      <c r="NC21" s="200"/>
      <c r="ND21" s="200"/>
      <c r="NE21" s="200"/>
      <c r="NF21" s="200"/>
      <c r="NG21" s="205" t="s">
        <v>2</v>
      </c>
      <c r="NH21" s="206" t="s">
        <v>2</v>
      </c>
      <c r="NI21" s="203"/>
      <c r="NJ21" s="327" t="s">
        <v>40</v>
      </c>
      <c r="NK21" s="327" t="s">
        <v>40</v>
      </c>
      <c r="NL21" s="200"/>
      <c r="NM21" s="200"/>
      <c r="NN21" s="205" t="s">
        <v>2</v>
      </c>
      <c r="NO21" s="206" t="s">
        <v>2</v>
      </c>
      <c r="NP21" s="203"/>
      <c r="NQ21" s="327" t="s">
        <v>40</v>
      </c>
      <c r="NR21" s="200"/>
      <c r="NS21" s="200"/>
      <c r="NT21" s="200"/>
      <c r="NU21" s="205" t="s">
        <v>2</v>
      </c>
      <c r="NV21" s="206" t="s">
        <v>2</v>
      </c>
      <c r="NW21" s="199"/>
      <c r="NX21" s="200"/>
      <c r="NY21" s="200"/>
      <c r="NZ21" s="200"/>
      <c r="OA21" s="200"/>
      <c r="OB21" s="205" t="s">
        <v>2</v>
      </c>
      <c r="OC21" s="206" t="s">
        <v>2</v>
      </c>
      <c r="OD21" s="199"/>
      <c r="OE21" s="200"/>
      <c r="OF21" s="200"/>
      <c r="OG21" s="200"/>
      <c r="OH21" s="200"/>
      <c r="OI21" s="205" t="s">
        <v>2</v>
      </c>
      <c r="OJ21" s="206" t="s">
        <v>2</v>
      </c>
      <c r="OK21" s="199"/>
      <c r="OL21" s="200"/>
      <c r="OM21" s="200"/>
      <c r="ON21" s="200"/>
      <c r="OO21" s="200"/>
      <c r="OP21" s="205" t="s">
        <v>2</v>
      </c>
      <c r="OQ21" s="206" t="s">
        <v>2</v>
      </c>
      <c r="OR21" s="199"/>
      <c r="OS21" s="200"/>
      <c r="OT21" s="200"/>
      <c r="OU21" s="200"/>
      <c r="OV21" s="200"/>
      <c r="OW21" s="205" t="s">
        <v>2</v>
      </c>
      <c r="OX21" s="206" t="s">
        <v>2</v>
      </c>
    </row>
    <row r="22" spans="1:414" x14ac:dyDescent="0.25">
      <c r="A22" s="227" t="str">
        <f>Accueil!A22</f>
        <v>oui</v>
      </c>
      <c r="B22" s="134"/>
      <c r="C22" s="63">
        <f>Accueil!C22</f>
        <v>0</v>
      </c>
      <c r="D22" s="77">
        <f>Accueil!E22</f>
        <v>28</v>
      </c>
      <c r="E22" s="78">
        <f>Accueil!F22</f>
        <v>12</v>
      </c>
      <c r="F22" s="79">
        <f>Accueil!G22</f>
        <v>8</v>
      </c>
      <c r="G22" s="68">
        <f>IF(Accueil!H22="",50000,Accueil!H22)</f>
        <v>50000</v>
      </c>
      <c r="H22" s="61" t="str">
        <f>IF(Accueil!I22="","",Accueil!I22)</f>
        <v/>
      </c>
      <c r="I22" s="324" t="s">
        <v>40</v>
      </c>
      <c r="J22" s="327" t="s">
        <v>40</v>
      </c>
      <c r="K22" s="203"/>
      <c r="L22" s="200"/>
      <c r="M22" s="203"/>
      <c r="N22" s="205" t="s">
        <v>2</v>
      </c>
      <c r="O22" s="206" t="s">
        <v>2</v>
      </c>
      <c r="P22" s="324" t="s">
        <v>40</v>
      </c>
      <c r="Q22" s="200"/>
      <c r="R22" s="203"/>
      <c r="S22" s="200"/>
      <c r="T22" s="200"/>
      <c r="U22" s="205" t="s">
        <v>2</v>
      </c>
      <c r="V22" s="206" t="s">
        <v>2</v>
      </c>
      <c r="W22" s="199"/>
      <c r="X22" s="203"/>
      <c r="Y22" s="203"/>
      <c r="Z22" s="203"/>
      <c r="AA22" s="200"/>
      <c r="AB22" s="205" t="s">
        <v>2</v>
      </c>
      <c r="AC22" s="206" t="s">
        <v>2</v>
      </c>
      <c r="AD22" s="199"/>
      <c r="AE22" s="203"/>
      <c r="AF22" s="203"/>
      <c r="AG22" s="203"/>
      <c r="AH22" s="203"/>
      <c r="AI22" s="205" t="s">
        <v>2</v>
      </c>
      <c r="AJ22" s="206" t="s">
        <v>2</v>
      </c>
      <c r="AK22" s="199"/>
      <c r="AL22" s="200"/>
      <c r="AM22" s="200"/>
      <c r="AN22" s="200"/>
      <c r="AO22" s="200"/>
      <c r="AP22" s="205" t="s">
        <v>2</v>
      </c>
      <c r="AQ22" s="206" t="s">
        <v>2</v>
      </c>
      <c r="AR22" s="199"/>
      <c r="AS22" s="200"/>
      <c r="AT22" s="200"/>
      <c r="AU22" s="200"/>
      <c r="AV22" s="200"/>
      <c r="AW22" s="205" t="s">
        <v>2</v>
      </c>
      <c r="AX22" s="206" t="s">
        <v>2</v>
      </c>
      <c r="AY22" s="199"/>
      <c r="AZ22" s="200"/>
      <c r="BA22" s="200"/>
      <c r="BB22" s="200"/>
      <c r="BC22" s="200"/>
      <c r="BD22" s="205" t="s">
        <v>2</v>
      </c>
      <c r="BE22" s="206" t="s">
        <v>2</v>
      </c>
      <c r="BF22" s="199"/>
      <c r="BG22" s="200"/>
      <c r="BH22" s="200"/>
      <c r="BI22" s="200"/>
      <c r="BJ22" s="200"/>
      <c r="BK22" s="205" t="s">
        <v>2</v>
      </c>
      <c r="BL22" s="206" t="s">
        <v>2</v>
      </c>
      <c r="BM22" s="199"/>
      <c r="BN22" s="200"/>
      <c r="BO22" s="200"/>
      <c r="BP22" s="200"/>
      <c r="BQ22" s="200"/>
      <c r="BR22" s="205" t="s">
        <v>2</v>
      </c>
      <c r="BS22" s="206" t="s">
        <v>2</v>
      </c>
      <c r="BT22" s="199"/>
      <c r="BU22" s="200"/>
      <c r="BV22" s="200"/>
      <c r="BW22" s="200"/>
      <c r="BX22" s="200"/>
      <c r="BY22" s="205" t="s">
        <v>2</v>
      </c>
      <c r="BZ22" s="206" t="s">
        <v>2</v>
      </c>
      <c r="CA22" s="199"/>
      <c r="CB22" s="200"/>
      <c r="CC22" s="200"/>
      <c r="CD22" s="200"/>
      <c r="CE22" s="200"/>
      <c r="CF22" s="205" t="s">
        <v>2</v>
      </c>
      <c r="CG22" s="206" t="s">
        <v>2</v>
      </c>
      <c r="CH22" s="199"/>
      <c r="CI22" s="200"/>
      <c r="CJ22" s="200"/>
      <c r="CK22" s="200"/>
      <c r="CL22" s="200"/>
      <c r="CM22" s="205" t="s">
        <v>2</v>
      </c>
      <c r="CN22" s="206" t="s">
        <v>2</v>
      </c>
      <c r="CO22" s="199"/>
      <c r="CP22" s="200"/>
      <c r="CQ22" s="200"/>
      <c r="CR22" s="200"/>
      <c r="CS22" s="200"/>
      <c r="CT22" s="205" t="s">
        <v>2</v>
      </c>
      <c r="CU22" s="206" t="s">
        <v>2</v>
      </c>
      <c r="CV22" s="204"/>
      <c r="CW22" s="200"/>
      <c r="CX22" s="200"/>
      <c r="CY22" s="200"/>
      <c r="CZ22" s="327" t="s">
        <v>40</v>
      </c>
      <c r="DA22" s="205" t="s">
        <v>2</v>
      </c>
      <c r="DB22" s="206" t="s">
        <v>2</v>
      </c>
      <c r="DC22" s="324" t="s">
        <v>40</v>
      </c>
      <c r="DD22" s="200"/>
      <c r="DE22" s="200"/>
      <c r="DF22" s="200"/>
      <c r="DG22" s="200"/>
      <c r="DH22" s="205" t="s">
        <v>2</v>
      </c>
      <c r="DI22" s="206" t="s">
        <v>2</v>
      </c>
      <c r="DJ22" s="199"/>
      <c r="DK22" s="200"/>
      <c r="DL22" s="200"/>
      <c r="DM22" s="200"/>
      <c r="DN22" s="203"/>
      <c r="DO22" s="205" t="s">
        <v>2</v>
      </c>
      <c r="DP22" s="206" t="s">
        <v>2</v>
      </c>
      <c r="DQ22" s="203"/>
      <c r="DR22" s="203"/>
      <c r="DS22" s="203"/>
      <c r="DT22" s="203"/>
      <c r="DU22" s="200"/>
      <c r="DV22" s="205" t="s">
        <v>2</v>
      </c>
      <c r="DW22" s="206" t="s">
        <v>2</v>
      </c>
      <c r="DX22" s="199"/>
      <c r="DY22" s="200"/>
      <c r="DZ22" s="200"/>
      <c r="EA22" s="200"/>
      <c r="EB22" s="200"/>
      <c r="EC22" s="205" t="s">
        <v>2</v>
      </c>
      <c r="ED22" s="206" t="s">
        <v>2</v>
      </c>
      <c r="EE22" s="203"/>
      <c r="EF22" s="327" t="s">
        <v>40</v>
      </c>
      <c r="EG22" s="200"/>
      <c r="EH22" s="200"/>
      <c r="EI22" s="200"/>
      <c r="EJ22" s="205" t="s">
        <v>2</v>
      </c>
      <c r="EK22" s="206" t="s">
        <v>2</v>
      </c>
      <c r="EL22" s="203"/>
      <c r="EM22" s="327" t="s">
        <v>40</v>
      </c>
      <c r="EN22" s="200"/>
      <c r="EO22" s="327" t="s">
        <v>40</v>
      </c>
      <c r="EP22" s="200"/>
      <c r="EQ22" s="205" t="s">
        <v>2</v>
      </c>
      <c r="ER22" s="206" t="s">
        <v>2</v>
      </c>
      <c r="ES22" s="203"/>
      <c r="ET22" s="200"/>
      <c r="EU22" s="200"/>
      <c r="EV22" s="200"/>
      <c r="EW22" s="200"/>
      <c r="EX22" s="205" t="s">
        <v>2</v>
      </c>
      <c r="EY22" s="206" t="s">
        <v>2</v>
      </c>
      <c r="EZ22" s="324" t="s">
        <v>40</v>
      </c>
      <c r="FA22" s="200"/>
      <c r="FB22" s="200"/>
      <c r="FC22" s="203"/>
      <c r="FD22" s="200"/>
      <c r="FE22" s="205" t="s">
        <v>2</v>
      </c>
      <c r="FF22" s="206" t="s">
        <v>2</v>
      </c>
      <c r="FG22" s="199"/>
      <c r="FH22" s="200"/>
      <c r="FI22" s="200"/>
      <c r="FJ22" s="200"/>
      <c r="FK22" s="200"/>
      <c r="FL22" s="205" t="s">
        <v>2</v>
      </c>
      <c r="FM22" s="206" t="s">
        <v>2</v>
      </c>
      <c r="FN22" s="203"/>
      <c r="FO22" s="200"/>
      <c r="FP22" s="200"/>
      <c r="FQ22" s="200"/>
      <c r="FR22" s="200"/>
      <c r="FS22" s="205" t="s">
        <v>2</v>
      </c>
      <c r="FT22" s="206" t="s">
        <v>2</v>
      </c>
      <c r="FU22" s="199"/>
      <c r="FV22" s="200"/>
      <c r="FW22" s="200"/>
      <c r="FX22" s="200"/>
      <c r="FY22" s="200"/>
      <c r="FZ22" s="205" t="s">
        <v>2</v>
      </c>
      <c r="GA22" s="206" t="s">
        <v>2</v>
      </c>
      <c r="GB22" s="199"/>
      <c r="GC22" s="200"/>
      <c r="GD22" s="200"/>
      <c r="GE22" s="200"/>
      <c r="GF22" s="200"/>
      <c r="GG22" s="205" t="s">
        <v>2</v>
      </c>
      <c r="GH22" s="206" t="s">
        <v>2</v>
      </c>
      <c r="GI22" s="199"/>
      <c r="GJ22" s="200"/>
      <c r="GK22" s="200"/>
      <c r="GL22" s="200"/>
      <c r="GM22" s="200"/>
      <c r="GN22" s="205" t="s">
        <v>2</v>
      </c>
      <c r="GO22" s="206" t="s">
        <v>2</v>
      </c>
      <c r="GP22" s="199"/>
      <c r="GQ22" s="200"/>
      <c r="GR22" s="200"/>
      <c r="GS22" s="200"/>
      <c r="GT22" s="200"/>
      <c r="GU22" s="205" t="s">
        <v>2</v>
      </c>
      <c r="GV22" s="206" t="s">
        <v>2</v>
      </c>
      <c r="GW22" s="199"/>
      <c r="GX22" s="200"/>
      <c r="GY22" s="268"/>
      <c r="GZ22" s="200"/>
      <c r="HA22" s="203"/>
      <c r="HB22" s="333" t="s">
        <v>40</v>
      </c>
      <c r="HC22" s="206" t="s">
        <v>2</v>
      </c>
      <c r="HD22" s="199"/>
      <c r="HE22" s="200"/>
      <c r="HF22" s="200"/>
      <c r="HG22" s="200"/>
      <c r="HH22" s="200"/>
      <c r="HI22" s="205" t="s">
        <v>2</v>
      </c>
      <c r="HJ22" s="206" t="s">
        <v>2</v>
      </c>
      <c r="HK22" s="199"/>
      <c r="HL22" s="200"/>
      <c r="HM22" s="200"/>
      <c r="HN22" s="200"/>
      <c r="HO22" s="200"/>
      <c r="HP22" s="205" t="s">
        <v>2</v>
      </c>
      <c r="HQ22" s="206" t="s">
        <v>2</v>
      </c>
      <c r="HR22" s="199"/>
      <c r="HS22" s="200"/>
      <c r="HT22" s="200"/>
      <c r="HU22" s="200"/>
      <c r="HV22" s="200"/>
      <c r="HW22" s="205" t="s">
        <v>2</v>
      </c>
      <c r="HX22" s="206" t="s">
        <v>2</v>
      </c>
      <c r="HY22" s="199"/>
      <c r="HZ22" s="200"/>
      <c r="IA22" s="200"/>
      <c r="IB22" s="200"/>
      <c r="IC22" s="200"/>
      <c r="ID22" s="205" t="s">
        <v>2</v>
      </c>
      <c r="IE22" s="206" t="s">
        <v>2</v>
      </c>
      <c r="IF22" s="200"/>
      <c r="IG22" s="203"/>
      <c r="IH22" s="327" t="s">
        <v>40</v>
      </c>
      <c r="II22" s="200"/>
      <c r="IJ22" s="200"/>
      <c r="IK22" s="205" t="s">
        <v>2</v>
      </c>
      <c r="IL22" s="206" t="s">
        <v>2</v>
      </c>
      <c r="IM22" s="199"/>
      <c r="IN22" s="200"/>
      <c r="IO22" s="200"/>
      <c r="IP22" s="200"/>
      <c r="IQ22" s="200"/>
      <c r="IR22" s="205" t="s">
        <v>2</v>
      </c>
      <c r="IS22" s="206" t="s">
        <v>2</v>
      </c>
      <c r="IT22" s="199"/>
      <c r="IU22" s="200"/>
      <c r="IV22" s="200"/>
      <c r="IW22" s="200"/>
      <c r="IX22" s="200"/>
      <c r="IY22" s="205" t="s">
        <v>2</v>
      </c>
      <c r="IZ22" s="206" t="s">
        <v>2</v>
      </c>
      <c r="JA22" s="199"/>
      <c r="JB22" s="200"/>
      <c r="JC22" s="200"/>
      <c r="JD22" s="200"/>
      <c r="JE22" s="200"/>
      <c r="JF22" s="205" t="s">
        <v>2</v>
      </c>
      <c r="JG22" s="206" t="s">
        <v>2</v>
      </c>
      <c r="JH22" s="199"/>
      <c r="JI22" s="200"/>
      <c r="JJ22" s="200"/>
      <c r="JK22" s="200"/>
      <c r="JL22" s="200"/>
      <c r="JM22" s="205" t="s">
        <v>2</v>
      </c>
      <c r="JN22" s="206" t="s">
        <v>2</v>
      </c>
      <c r="JO22" s="199"/>
      <c r="JP22" s="200"/>
      <c r="JQ22" s="200"/>
      <c r="JR22" s="200"/>
      <c r="JS22" s="200"/>
      <c r="JT22" s="205" t="s">
        <v>2</v>
      </c>
      <c r="JU22" s="206" t="s">
        <v>2</v>
      </c>
      <c r="JV22" s="199"/>
      <c r="JW22" s="200"/>
      <c r="JX22" s="200"/>
      <c r="JY22" s="200"/>
      <c r="JZ22" s="200"/>
      <c r="KA22" s="205" t="s">
        <v>2</v>
      </c>
      <c r="KB22" s="206" t="s">
        <v>2</v>
      </c>
      <c r="KC22" s="199"/>
      <c r="KD22" s="200"/>
      <c r="KE22" s="200"/>
      <c r="KF22" s="200"/>
      <c r="KG22" s="200"/>
      <c r="KH22" s="205" t="s">
        <v>2</v>
      </c>
      <c r="KI22" s="206" t="s">
        <v>2</v>
      </c>
      <c r="KJ22" s="199"/>
      <c r="KK22" s="200"/>
      <c r="KL22" s="200"/>
      <c r="KM22" s="200"/>
      <c r="KN22" s="200"/>
      <c r="KO22" s="205" t="s">
        <v>2</v>
      </c>
      <c r="KP22" s="206" t="s">
        <v>2</v>
      </c>
      <c r="KQ22" s="199"/>
      <c r="KR22" s="200"/>
      <c r="KS22" s="200"/>
      <c r="KT22" s="200"/>
      <c r="KU22" s="200"/>
      <c r="KV22" s="205" t="s">
        <v>2</v>
      </c>
      <c r="KW22" s="206" t="s">
        <v>2</v>
      </c>
      <c r="KX22" s="199"/>
      <c r="KY22" s="200"/>
      <c r="KZ22" s="200"/>
      <c r="LA22" s="200"/>
      <c r="LB22" s="200"/>
      <c r="LC22" s="205" t="s">
        <v>2</v>
      </c>
      <c r="LD22" s="206" t="s">
        <v>2</v>
      </c>
      <c r="LE22" s="199"/>
      <c r="LF22" s="200"/>
      <c r="LG22" s="203"/>
      <c r="LH22" s="327" t="s">
        <v>40</v>
      </c>
      <c r="LI22" s="200"/>
      <c r="LJ22" s="205" t="s">
        <v>2</v>
      </c>
      <c r="LK22" s="206" t="s">
        <v>2</v>
      </c>
      <c r="LL22" s="199"/>
      <c r="LM22" s="200"/>
      <c r="LN22" s="200"/>
      <c r="LO22" s="200"/>
      <c r="LP22" s="200"/>
      <c r="LQ22" s="205" t="s">
        <v>2</v>
      </c>
      <c r="LR22" s="336" t="s">
        <v>40</v>
      </c>
      <c r="LS22" s="199"/>
      <c r="LT22" s="200"/>
      <c r="LU22" s="200"/>
      <c r="LV22" s="200"/>
      <c r="LW22" s="200"/>
      <c r="LX22" s="205" t="s">
        <v>2</v>
      </c>
      <c r="LY22" s="206" t="s">
        <v>2</v>
      </c>
      <c r="LZ22" s="199"/>
      <c r="MA22" s="200"/>
      <c r="MB22" s="200"/>
      <c r="MC22" s="200"/>
      <c r="MD22" s="200"/>
      <c r="ME22" s="205" t="s">
        <v>2</v>
      </c>
      <c r="MF22" s="206" t="s">
        <v>2</v>
      </c>
      <c r="MG22" s="199"/>
      <c r="MH22" s="200"/>
      <c r="MI22" s="200"/>
      <c r="MJ22" s="200"/>
      <c r="MK22" s="200"/>
      <c r="ML22" s="205" t="s">
        <v>2</v>
      </c>
      <c r="MM22" s="206" t="s">
        <v>2</v>
      </c>
      <c r="MN22" s="199"/>
      <c r="MO22" s="200"/>
      <c r="MP22" s="200"/>
      <c r="MQ22" s="200"/>
      <c r="MR22" s="200"/>
      <c r="MS22" s="205" t="s">
        <v>2</v>
      </c>
      <c r="MT22" s="206" t="s">
        <v>2</v>
      </c>
      <c r="MU22" s="199"/>
      <c r="MV22" s="200"/>
      <c r="MW22" s="200"/>
      <c r="MX22" s="200"/>
      <c r="MY22" s="200"/>
      <c r="MZ22" s="205" t="s">
        <v>2</v>
      </c>
      <c r="NA22" s="206" t="s">
        <v>2</v>
      </c>
      <c r="NB22" s="199"/>
      <c r="NC22" s="200"/>
      <c r="ND22" s="200"/>
      <c r="NE22" s="200"/>
      <c r="NF22" s="200"/>
      <c r="NG22" s="205" t="s">
        <v>2</v>
      </c>
      <c r="NH22" s="206" t="s">
        <v>2</v>
      </c>
      <c r="NI22" s="203"/>
      <c r="NJ22" s="327" t="s">
        <v>40</v>
      </c>
      <c r="NK22" s="327" t="s">
        <v>40</v>
      </c>
      <c r="NL22" s="200"/>
      <c r="NM22" s="200"/>
      <c r="NN22" s="205" t="s">
        <v>2</v>
      </c>
      <c r="NO22" s="206" t="s">
        <v>2</v>
      </c>
      <c r="NP22" s="203"/>
      <c r="NQ22" s="327" t="s">
        <v>40</v>
      </c>
      <c r="NR22" s="200"/>
      <c r="NS22" s="200"/>
      <c r="NT22" s="200"/>
      <c r="NU22" s="205" t="s">
        <v>2</v>
      </c>
      <c r="NV22" s="206" t="s">
        <v>2</v>
      </c>
      <c r="NW22" s="199"/>
      <c r="NX22" s="200"/>
      <c r="NY22" s="200"/>
      <c r="NZ22" s="200"/>
      <c r="OA22" s="200"/>
      <c r="OB22" s="205" t="s">
        <v>2</v>
      </c>
      <c r="OC22" s="206" t="s">
        <v>2</v>
      </c>
      <c r="OD22" s="199"/>
      <c r="OE22" s="200"/>
      <c r="OF22" s="200"/>
      <c r="OG22" s="200"/>
      <c r="OH22" s="200"/>
      <c r="OI22" s="205" t="s">
        <v>2</v>
      </c>
      <c r="OJ22" s="206" t="s">
        <v>2</v>
      </c>
      <c r="OK22" s="199"/>
      <c r="OL22" s="200"/>
      <c r="OM22" s="200"/>
      <c r="ON22" s="200"/>
      <c r="OO22" s="200"/>
      <c r="OP22" s="205" t="s">
        <v>2</v>
      </c>
      <c r="OQ22" s="206" t="s">
        <v>2</v>
      </c>
      <c r="OR22" s="199"/>
      <c r="OS22" s="200"/>
      <c r="OT22" s="200"/>
      <c r="OU22" s="200"/>
      <c r="OV22" s="200"/>
      <c r="OW22" s="205" t="s">
        <v>2</v>
      </c>
      <c r="OX22" s="206" t="s">
        <v>2</v>
      </c>
    </row>
    <row r="23" spans="1:414" x14ac:dyDescent="0.25">
      <c r="A23" s="226" t="str">
        <f>Accueil!A23</f>
        <v>non</v>
      </c>
      <c r="B23" s="134"/>
      <c r="C23" s="63">
        <f>Accueil!C23</f>
        <v>0</v>
      </c>
      <c r="D23" s="77">
        <f>Accueil!E23</f>
        <v>28</v>
      </c>
      <c r="E23" s="78">
        <f>Accueil!F23</f>
        <v>12</v>
      </c>
      <c r="F23" s="79">
        <f>Accueil!G23</f>
        <v>8</v>
      </c>
      <c r="G23" s="68">
        <f>IF(Accueil!H23="",50000,Accueil!H23)</f>
        <v>50000</v>
      </c>
      <c r="H23" s="61" t="str">
        <f>IF(Accueil!I23="","",Accueil!I23)</f>
        <v/>
      </c>
      <c r="I23" s="324" t="s">
        <v>40</v>
      </c>
      <c r="J23" s="327" t="s">
        <v>40</v>
      </c>
      <c r="K23" s="203"/>
      <c r="L23" s="200"/>
      <c r="M23" s="203"/>
      <c r="N23" s="205" t="s">
        <v>2</v>
      </c>
      <c r="O23" s="206" t="s">
        <v>2</v>
      </c>
      <c r="P23" s="324" t="s">
        <v>40</v>
      </c>
      <c r="Q23" s="200"/>
      <c r="R23" s="200"/>
      <c r="S23" s="200"/>
      <c r="T23" s="200"/>
      <c r="U23" s="205" t="s">
        <v>2</v>
      </c>
      <c r="V23" s="206" t="s">
        <v>2</v>
      </c>
      <c r="W23" s="199"/>
      <c r="X23" s="203"/>
      <c r="Y23" s="203"/>
      <c r="Z23" s="203"/>
      <c r="AA23" s="200"/>
      <c r="AB23" s="205" t="s">
        <v>2</v>
      </c>
      <c r="AC23" s="206" t="s">
        <v>2</v>
      </c>
      <c r="AD23" s="199"/>
      <c r="AE23" s="203"/>
      <c r="AF23" s="203"/>
      <c r="AG23" s="203"/>
      <c r="AH23" s="203"/>
      <c r="AI23" s="205" t="s">
        <v>2</v>
      </c>
      <c r="AJ23" s="206" t="s">
        <v>2</v>
      </c>
      <c r="AK23" s="199"/>
      <c r="AL23" s="200"/>
      <c r="AM23" s="200"/>
      <c r="AN23" s="200"/>
      <c r="AO23" s="200"/>
      <c r="AP23" s="205" t="s">
        <v>2</v>
      </c>
      <c r="AQ23" s="206" t="s">
        <v>2</v>
      </c>
      <c r="AR23" s="199"/>
      <c r="AS23" s="200"/>
      <c r="AT23" s="200"/>
      <c r="AU23" s="200"/>
      <c r="AV23" s="200"/>
      <c r="AW23" s="205" t="s">
        <v>2</v>
      </c>
      <c r="AX23" s="206" t="s">
        <v>2</v>
      </c>
      <c r="AY23" s="199"/>
      <c r="AZ23" s="200"/>
      <c r="BA23" s="200"/>
      <c r="BB23" s="200"/>
      <c r="BC23" s="200"/>
      <c r="BD23" s="205" t="s">
        <v>2</v>
      </c>
      <c r="BE23" s="206" t="s">
        <v>2</v>
      </c>
      <c r="BF23" s="199"/>
      <c r="BG23" s="200"/>
      <c r="BH23" s="200"/>
      <c r="BI23" s="200"/>
      <c r="BJ23" s="200"/>
      <c r="BK23" s="205" t="s">
        <v>2</v>
      </c>
      <c r="BL23" s="206" t="s">
        <v>2</v>
      </c>
      <c r="BM23" s="199"/>
      <c r="BN23" s="200"/>
      <c r="BO23" s="200"/>
      <c r="BP23" s="200"/>
      <c r="BQ23" s="200"/>
      <c r="BR23" s="205" t="s">
        <v>2</v>
      </c>
      <c r="BS23" s="206" t="s">
        <v>2</v>
      </c>
      <c r="BT23" s="199"/>
      <c r="BU23" s="200"/>
      <c r="BV23" s="200"/>
      <c r="BW23" s="200"/>
      <c r="BX23" s="200"/>
      <c r="BY23" s="205" t="s">
        <v>2</v>
      </c>
      <c r="BZ23" s="206" t="s">
        <v>2</v>
      </c>
      <c r="CA23" s="199"/>
      <c r="CB23" s="200"/>
      <c r="CC23" s="200"/>
      <c r="CD23" s="200"/>
      <c r="CE23" s="200"/>
      <c r="CF23" s="205" t="s">
        <v>2</v>
      </c>
      <c r="CG23" s="206" t="s">
        <v>2</v>
      </c>
      <c r="CH23" s="199"/>
      <c r="CI23" s="200"/>
      <c r="CJ23" s="200"/>
      <c r="CK23" s="200"/>
      <c r="CL23" s="200"/>
      <c r="CM23" s="205" t="s">
        <v>2</v>
      </c>
      <c r="CN23" s="206" t="s">
        <v>2</v>
      </c>
      <c r="CO23" s="199"/>
      <c r="CP23" s="200"/>
      <c r="CQ23" s="200"/>
      <c r="CR23" s="200"/>
      <c r="CS23" s="200"/>
      <c r="CT23" s="205" t="s">
        <v>2</v>
      </c>
      <c r="CU23" s="206" t="s">
        <v>2</v>
      </c>
      <c r="CV23" s="204"/>
      <c r="CW23" s="200"/>
      <c r="CX23" s="200"/>
      <c r="CY23" s="200"/>
      <c r="CZ23" s="327" t="s">
        <v>40</v>
      </c>
      <c r="DA23" s="205" t="s">
        <v>2</v>
      </c>
      <c r="DB23" s="206" t="s">
        <v>2</v>
      </c>
      <c r="DC23" s="324" t="s">
        <v>40</v>
      </c>
      <c r="DD23" s="200"/>
      <c r="DE23" s="200"/>
      <c r="DF23" s="200"/>
      <c r="DG23" s="200"/>
      <c r="DH23" s="205" t="s">
        <v>2</v>
      </c>
      <c r="DI23" s="206" t="s">
        <v>2</v>
      </c>
      <c r="DJ23" s="199"/>
      <c r="DK23" s="200"/>
      <c r="DL23" s="200"/>
      <c r="DM23" s="200"/>
      <c r="DN23" s="203"/>
      <c r="DO23" s="205" t="s">
        <v>2</v>
      </c>
      <c r="DP23" s="206" t="s">
        <v>2</v>
      </c>
      <c r="DQ23" s="203"/>
      <c r="DR23" s="203"/>
      <c r="DS23" s="203"/>
      <c r="DT23" s="203"/>
      <c r="DU23" s="200"/>
      <c r="DV23" s="205" t="s">
        <v>2</v>
      </c>
      <c r="DW23" s="206" t="s">
        <v>2</v>
      </c>
      <c r="DX23" s="199"/>
      <c r="DY23" s="200"/>
      <c r="DZ23" s="200"/>
      <c r="EA23" s="200"/>
      <c r="EB23" s="200"/>
      <c r="EC23" s="205" t="s">
        <v>2</v>
      </c>
      <c r="ED23" s="206" t="s">
        <v>2</v>
      </c>
      <c r="EE23" s="203"/>
      <c r="EF23" s="327" t="s">
        <v>40</v>
      </c>
      <c r="EG23" s="200"/>
      <c r="EH23" s="200"/>
      <c r="EI23" s="200"/>
      <c r="EJ23" s="205" t="s">
        <v>2</v>
      </c>
      <c r="EK23" s="206" t="s">
        <v>2</v>
      </c>
      <c r="EL23" s="203"/>
      <c r="EM23" s="327" t="s">
        <v>40</v>
      </c>
      <c r="EN23" s="200"/>
      <c r="EO23" s="327" t="s">
        <v>40</v>
      </c>
      <c r="EP23" s="200"/>
      <c r="EQ23" s="205" t="s">
        <v>2</v>
      </c>
      <c r="ER23" s="206" t="s">
        <v>2</v>
      </c>
      <c r="ES23" s="203"/>
      <c r="ET23" s="200"/>
      <c r="EU23" s="200"/>
      <c r="EV23" s="200"/>
      <c r="EW23" s="200"/>
      <c r="EX23" s="205" t="s">
        <v>2</v>
      </c>
      <c r="EY23" s="206" t="s">
        <v>2</v>
      </c>
      <c r="EZ23" s="324" t="s">
        <v>40</v>
      </c>
      <c r="FA23" s="200"/>
      <c r="FB23" s="200"/>
      <c r="FC23" s="203"/>
      <c r="FD23" s="200"/>
      <c r="FE23" s="205" t="s">
        <v>2</v>
      </c>
      <c r="FF23" s="206" t="s">
        <v>2</v>
      </c>
      <c r="FG23" s="199"/>
      <c r="FH23" s="200"/>
      <c r="FI23" s="200"/>
      <c r="FJ23" s="200"/>
      <c r="FK23" s="200"/>
      <c r="FL23" s="205" t="s">
        <v>2</v>
      </c>
      <c r="FM23" s="206" t="s">
        <v>2</v>
      </c>
      <c r="FN23" s="203"/>
      <c r="FO23" s="200"/>
      <c r="FP23" s="200"/>
      <c r="FQ23" s="200"/>
      <c r="FR23" s="200"/>
      <c r="FS23" s="205" t="s">
        <v>2</v>
      </c>
      <c r="FT23" s="206" t="s">
        <v>2</v>
      </c>
      <c r="FU23" s="199"/>
      <c r="FV23" s="200"/>
      <c r="FW23" s="200"/>
      <c r="FX23" s="200"/>
      <c r="FY23" s="200"/>
      <c r="FZ23" s="205" t="s">
        <v>2</v>
      </c>
      <c r="GA23" s="206" t="s">
        <v>2</v>
      </c>
      <c r="GB23" s="199"/>
      <c r="GC23" s="200"/>
      <c r="GD23" s="200"/>
      <c r="GE23" s="200"/>
      <c r="GF23" s="200"/>
      <c r="GG23" s="205" t="s">
        <v>2</v>
      </c>
      <c r="GH23" s="206" t="s">
        <v>2</v>
      </c>
      <c r="GI23" s="199"/>
      <c r="GJ23" s="200"/>
      <c r="GK23" s="200"/>
      <c r="GL23" s="200"/>
      <c r="GM23" s="200"/>
      <c r="GN23" s="205" t="s">
        <v>2</v>
      </c>
      <c r="GO23" s="206" t="s">
        <v>2</v>
      </c>
      <c r="GP23" s="199"/>
      <c r="GQ23" s="200"/>
      <c r="GR23" s="200"/>
      <c r="GS23" s="200"/>
      <c r="GT23" s="200"/>
      <c r="GU23" s="205" t="s">
        <v>2</v>
      </c>
      <c r="GV23" s="206" t="s">
        <v>2</v>
      </c>
      <c r="GW23" s="199"/>
      <c r="GX23" s="200"/>
      <c r="GY23" s="268"/>
      <c r="GZ23" s="200"/>
      <c r="HA23" s="203"/>
      <c r="HB23" s="333" t="s">
        <v>40</v>
      </c>
      <c r="HC23" s="206" t="s">
        <v>2</v>
      </c>
      <c r="HD23" s="199"/>
      <c r="HE23" s="200"/>
      <c r="HF23" s="200"/>
      <c r="HG23" s="200"/>
      <c r="HH23" s="200"/>
      <c r="HI23" s="205" t="s">
        <v>2</v>
      </c>
      <c r="HJ23" s="206" t="s">
        <v>2</v>
      </c>
      <c r="HK23" s="199"/>
      <c r="HL23" s="200"/>
      <c r="HM23" s="200"/>
      <c r="HN23" s="200"/>
      <c r="HO23" s="200"/>
      <c r="HP23" s="205" t="s">
        <v>2</v>
      </c>
      <c r="HQ23" s="206" t="s">
        <v>2</v>
      </c>
      <c r="HR23" s="199"/>
      <c r="HS23" s="200"/>
      <c r="HT23" s="200"/>
      <c r="HU23" s="200"/>
      <c r="HV23" s="200"/>
      <c r="HW23" s="205" t="s">
        <v>2</v>
      </c>
      <c r="HX23" s="206" t="s">
        <v>2</v>
      </c>
      <c r="HY23" s="199"/>
      <c r="HZ23" s="200"/>
      <c r="IA23" s="200"/>
      <c r="IB23" s="200"/>
      <c r="IC23" s="200"/>
      <c r="ID23" s="205" t="s">
        <v>2</v>
      </c>
      <c r="IE23" s="206" t="s">
        <v>2</v>
      </c>
      <c r="IF23" s="200"/>
      <c r="IG23" s="203"/>
      <c r="IH23" s="327" t="s">
        <v>40</v>
      </c>
      <c r="II23" s="200"/>
      <c r="IJ23" s="200"/>
      <c r="IK23" s="205" t="s">
        <v>2</v>
      </c>
      <c r="IL23" s="206" t="s">
        <v>2</v>
      </c>
      <c r="IM23" s="199"/>
      <c r="IN23" s="200"/>
      <c r="IO23" s="200"/>
      <c r="IP23" s="200"/>
      <c r="IQ23" s="200"/>
      <c r="IR23" s="205" t="s">
        <v>2</v>
      </c>
      <c r="IS23" s="206" t="s">
        <v>2</v>
      </c>
      <c r="IT23" s="199"/>
      <c r="IU23" s="200"/>
      <c r="IV23" s="200"/>
      <c r="IW23" s="200"/>
      <c r="IX23" s="200"/>
      <c r="IY23" s="205" t="s">
        <v>2</v>
      </c>
      <c r="IZ23" s="206" t="s">
        <v>2</v>
      </c>
      <c r="JA23" s="199"/>
      <c r="JB23" s="200"/>
      <c r="JC23" s="200"/>
      <c r="JD23" s="200"/>
      <c r="JE23" s="200"/>
      <c r="JF23" s="205" t="s">
        <v>2</v>
      </c>
      <c r="JG23" s="206" t="s">
        <v>2</v>
      </c>
      <c r="JH23" s="199"/>
      <c r="JI23" s="200"/>
      <c r="JJ23" s="200"/>
      <c r="JK23" s="200"/>
      <c r="JL23" s="200"/>
      <c r="JM23" s="205" t="s">
        <v>2</v>
      </c>
      <c r="JN23" s="206" t="s">
        <v>2</v>
      </c>
      <c r="JO23" s="199"/>
      <c r="JP23" s="200"/>
      <c r="JQ23" s="200"/>
      <c r="JR23" s="200"/>
      <c r="JS23" s="200"/>
      <c r="JT23" s="205" t="s">
        <v>2</v>
      </c>
      <c r="JU23" s="206" t="s">
        <v>2</v>
      </c>
      <c r="JV23" s="199"/>
      <c r="JW23" s="200"/>
      <c r="JX23" s="200"/>
      <c r="JY23" s="200"/>
      <c r="JZ23" s="200"/>
      <c r="KA23" s="205" t="s">
        <v>2</v>
      </c>
      <c r="KB23" s="206" t="s">
        <v>2</v>
      </c>
      <c r="KC23" s="199"/>
      <c r="KD23" s="200"/>
      <c r="KE23" s="200"/>
      <c r="KF23" s="200"/>
      <c r="KG23" s="200"/>
      <c r="KH23" s="205" t="s">
        <v>2</v>
      </c>
      <c r="KI23" s="206" t="s">
        <v>2</v>
      </c>
      <c r="KJ23" s="199"/>
      <c r="KK23" s="200"/>
      <c r="KL23" s="200"/>
      <c r="KM23" s="200"/>
      <c r="KN23" s="200"/>
      <c r="KO23" s="205" t="s">
        <v>2</v>
      </c>
      <c r="KP23" s="206" t="s">
        <v>2</v>
      </c>
      <c r="KQ23" s="199"/>
      <c r="KR23" s="200"/>
      <c r="KS23" s="200"/>
      <c r="KT23" s="200"/>
      <c r="KU23" s="200"/>
      <c r="KV23" s="205" t="s">
        <v>2</v>
      </c>
      <c r="KW23" s="206" t="s">
        <v>2</v>
      </c>
      <c r="KX23" s="199"/>
      <c r="KY23" s="200"/>
      <c r="KZ23" s="200"/>
      <c r="LA23" s="200"/>
      <c r="LB23" s="200"/>
      <c r="LC23" s="205" t="s">
        <v>2</v>
      </c>
      <c r="LD23" s="206" t="s">
        <v>2</v>
      </c>
      <c r="LE23" s="199"/>
      <c r="LF23" s="200"/>
      <c r="LG23" s="203"/>
      <c r="LH23" s="327" t="s">
        <v>40</v>
      </c>
      <c r="LI23" s="200"/>
      <c r="LJ23" s="205" t="s">
        <v>2</v>
      </c>
      <c r="LK23" s="206" t="s">
        <v>2</v>
      </c>
      <c r="LL23" s="199"/>
      <c r="LM23" s="200"/>
      <c r="LN23" s="200"/>
      <c r="LO23" s="200"/>
      <c r="LP23" s="200"/>
      <c r="LQ23" s="205" t="s">
        <v>2</v>
      </c>
      <c r="LR23" s="336" t="s">
        <v>40</v>
      </c>
      <c r="LS23" s="199"/>
      <c r="LT23" s="200"/>
      <c r="LU23" s="200"/>
      <c r="LV23" s="200"/>
      <c r="LW23" s="200"/>
      <c r="LX23" s="205" t="s">
        <v>2</v>
      </c>
      <c r="LY23" s="206" t="s">
        <v>2</v>
      </c>
      <c r="LZ23" s="199"/>
      <c r="MA23" s="200"/>
      <c r="MB23" s="200"/>
      <c r="MC23" s="200"/>
      <c r="MD23" s="200"/>
      <c r="ME23" s="205" t="s">
        <v>2</v>
      </c>
      <c r="MF23" s="206" t="s">
        <v>2</v>
      </c>
      <c r="MG23" s="199"/>
      <c r="MH23" s="200"/>
      <c r="MI23" s="200"/>
      <c r="MJ23" s="200"/>
      <c r="MK23" s="200"/>
      <c r="ML23" s="205" t="s">
        <v>2</v>
      </c>
      <c r="MM23" s="206" t="s">
        <v>2</v>
      </c>
      <c r="MN23" s="199"/>
      <c r="MO23" s="200"/>
      <c r="MP23" s="200"/>
      <c r="MQ23" s="200"/>
      <c r="MR23" s="200"/>
      <c r="MS23" s="205" t="s">
        <v>2</v>
      </c>
      <c r="MT23" s="206" t="s">
        <v>2</v>
      </c>
      <c r="MU23" s="199"/>
      <c r="MV23" s="200"/>
      <c r="MW23" s="200"/>
      <c r="MX23" s="200"/>
      <c r="MY23" s="200"/>
      <c r="MZ23" s="205" t="s">
        <v>2</v>
      </c>
      <c r="NA23" s="206" t="s">
        <v>2</v>
      </c>
      <c r="NB23" s="199"/>
      <c r="NC23" s="200"/>
      <c r="ND23" s="200"/>
      <c r="NE23" s="200"/>
      <c r="NF23" s="200"/>
      <c r="NG23" s="205" t="s">
        <v>2</v>
      </c>
      <c r="NH23" s="206" t="s">
        <v>2</v>
      </c>
      <c r="NI23" s="203"/>
      <c r="NJ23" s="327" t="s">
        <v>40</v>
      </c>
      <c r="NK23" s="327" t="s">
        <v>40</v>
      </c>
      <c r="NL23" s="200"/>
      <c r="NM23" s="200"/>
      <c r="NN23" s="205" t="s">
        <v>2</v>
      </c>
      <c r="NO23" s="206" t="s">
        <v>2</v>
      </c>
      <c r="NP23" s="203"/>
      <c r="NQ23" s="327" t="s">
        <v>40</v>
      </c>
      <c r="NR23" s="200"/>
      <c r="NS23" s="200"/>
      <c r="NT23" s="200"/>
      <c r="NU23" s="205" t="s">
        <v>2</v>
      </c>
      <c r="NV23" s="206" t="s">
        <v>2</v>
      </c>
      <c r="NW23" s="199"/>
      <c r="NX23" s="200"/>
      <c r="NY23" s="200"/>
      <c r="NZ23" s="200"/>
      <c r="OA23" s="200"/>
      <c r="OB23" s="205" t="s">
        <v>2</v>
      </c>
      <c r="OC23" s="206" t="s">
        <v>2</v>
      </c>
      <c r="OD23" s="199"/>
      <c r="OE23" s="200"/>
      <c r="OF23" s="200"/>
      <c r="OG23" s="200"/>
      <c r="OH23" s="200"/>
      <c r="OI23" s="205" t="s">
        <v>2</v>
      </c>
      <c r="OJ23" s="206" t="s">
        <v>2</v>
      </c>
      <c r="OK23" s="199"/>
      <c r="OL23" s="200"/>
      <c r="OM23" s="200"/>
      <c r="ON23" s="200"/>
      <c r="OO23" s="200"/>
      <c r="OP23" s="205" t="s">
        <v>2</v>
      </c>
      <c r="OQ23" s="206" t="s">
        <v>2</v>
      </c>
      <c r="OR23" s="199"/>
      <c r="OS23" s="200"/>
      <c r="OT23" s="200"/>
      <c r="OU23" s="200"/>
      <c r="OV23" s="200"/>
      <c r="OW23" s="205" t="s">
        <v>2</v>
      </c>
      <c r="OX23" s="206" t="s">
        <v>2</v>
      </c>
    </row>
    <row r="24" spans="1:414" x14ac:dyDescent="0.25">
      <c r="A24" s="227" t="str">
        <f>Accueil!A24</f>
        <v>non</v>
      </c>
      <c r="B24" s="134"/>
      <c r="C24" s="63">
        <f>Accueil!C24</f>
        <v>0</v>
      </c>
      <c r="D24" s="77">
        <f>Accueil!E24</f>
        <v>28</v>
      </c>
      <c r="E24" s="78">
        <f>Accueil!F24</f>
        <v>12</v>
      </c>
      <c r="F24" s="79">
        <f>Accueil!G24</f>
        <v>8</v>
      </c>
      <c r="G24" s="68">
        <f>IF(Accueil!H24="",50000,Accueil!H24)</f>
        <v>50000</v>
      </c>
      <c r="H24" s="61" t="str">
        <f>IF(Accueil!I24="","",Accueil!I24)</f>
        <v/>
      </c>
      <c r="I24" s="324" t="s">
        <v>40</v>
      </c>
      <c r="J24" s="327" t="s">
        <v>40</v>
      </c>
      <c r="K24" s="203"/>
      <c r="L24" s="200"/>
      <c r="M24" s="203"/>
      <c r="N24" s="205" t="s">
        <v>2</v>
      </c>
      <c r="O24" s="206" t="s">
        <v>2</v>
      </c>
      <c r="P24" s="324" t="s">
        <v>40</v>
      </c>
      <c r="Q24" s="200"/>
      <c r="R24" s="200"/>
      <c r="S24" s="200"/>
      <c r="T24" s="200"/>
      <c r="U24" s="205" t="s">
        <v>2</v>
      </c>
      <c r="V24" s="206" t="s">
        <v>2</v>
      </c>
      <c r="W24" s="199"/>
      <c r="X24" s="203"/>
      <c r="Y24" s="203"/>
      <c r="Z24" s="203"/>
      <c r="AA24" s="200"/>
      <c r="AB24" s="205" t="s">
        <v>2</v>
      </c>
      <c r="AC24" s="206" t="s">
        <v>2</v>
      </c>
      <c r="AD24" s="199"/>
      <c r="AE24" s="203"/>
      <c r="AF24" s="203"/>
      <c r="AG24" s="203"/>
      <c r="AH24" s="203"/>
      <c r="AI24" s="205" t="s">
        <v>2</v>
      </c>
      <c r="AJ24" s="206" t="s">
        <v>2</v>
      </c>
      <c r="AK24" s="199"/>
      <c r="AL24" s="200"/>
      <c r="AM24" s="200"/>
      <c r="AN24" s="200"/>
      <c r="AO24" s="200"/>
      <c r="AP24" s="205" t="s">
        <v>2</v>
      </c>
      <c r="AQ24" s="206" t="s">
        <v>2</v>
      </c>
      <c r="AR24" s="199"/>
      <c r="AS24" s="200"/>
      <c r="AT24" s="200"/>
      <c r="AU24" s="200"/>
      <c r="AV24" s="200"/>
      <c r="AW24" s="205" t="s">
        <v>2</v>
      </c>
      <c r="AX24" s="206" t="s">
        <v>2</v>
      </c>
      <c r="AY24" s="199"/>
      <c r="AZ24" s="200"/>
      <c r="BA24" s="200"/>
      <c r="BB24" s="200"/>
      <c r="BC24" s="200"/>
      <c r="BD24" s="205" t="s">
        <v>2</v>
      </c>
      <c r="BE24" s="206" t="s">
        <v>2</v>
      </c>
      <c r="BF24" s="199"/>
      <c r="BG24" s="200"/>
      <c r="BH24" s="200"/>
      <c r="BI24" s="200"/>
      <c r="BJ24" s="200"/>
      <c r="BK24" s="205" t="s">
        <v>2</v>
      </c>
      <c r="BL24" s="206" t="s">
        <v>2</v>
      </c>
      <c r="BM24" s="199"/>
      <c r="BN24" s="200"/>
      <c r="BO24" s="200"/>
      <c r="BP24" s="200"/>
      <c r="BQ24" s="200"/>
      <c r="BR24" s="205" t="s">
        <v>2</v>
      </c>
      <c r="BS24" s="206" t="s">
        <v>2</v>
      </c>
      <c r="BT24" s="199"/>
      <c r="BU24" s="200"/>
      <c r="BV24" s="200"/>
      <c r="BW24" s="200"/>
      <c r="BX24" s="200"/>
      <c r="BY24" s="205" t="s">
        <v>2</v>
      </c>
      <c r="BZ24" s="206" t="s">
        <v>2</v>
      </c>
      <c r="CA24" s="199"/>
      <c r="CB24" s="200"/>
      <c r="CC24" s="200"/>
      <c r="CD24" s="200"/>
      <c r="CE24" s="200"/>
      <c r="CF24" s="205" t="s">
        <v>2</v>
      </c>
      <c r="CG24" s="206" t="s">
        <v>2</v>
      </c>
      <c r="CH24" s="199"/>
      <c r="CI24" s="200"/>
      <c r="CJ24" s="200"/>
      <c r="CK24" s="200"/>
      <c r="CL24" s="200"/>
      <c r="CM24" s="205" t="s">
        <v>2</v>
      </c>
      <c r="CN24" s="206" t="s">
        <v>2</v>
      </c>
      <c r="CO24" s="199"/>
      <c r="CP24" s="200"/>
      <c r="CQ24" s="200"/>
      <c r="CR24" s="200"/>
      <c r="CS24" s="200"/>
      <c r="CT24" s="205" t="s">
        <v>2</v>
      </c>
      <c r="CU24" s="206" t="s">
        <v>2</v>
      </c>
      <c r="CV24" s="204"/>
      <c r="CW24" s="200"/>
      <c r="CX24" s="200"/>
      <c r="CY24" s="200"/>
      <c r="CZ24" s="327" t="s">
        <v>40</v>
      </c>
      <c r="DA24" s="205" t="s">
        <v>2</v>
      </c>
      <c r="DB24" s="206" t="s">
        <v>2</v>
      </c>
      <c r="DC24" s="324" t="s">
        <v>40</v>
      </c>
      <c r="DD24" s="200"/>
      <c r="DE24" s="200"/>
      <c r="DF24" s="200"/>
      <c r="DG24" s="200"/>
      <c r="DH24" s="205" t="s">
        <v>2</v>
      </c>
      <c r="DI24" s="206" t="s">
        <v>2</v>
      </c>
      <c r="DJ24" s="199"/>
      <c r="DK24" s="200"/>
      <c r="DL24" s="200"/>
      <c r="DM24" s="200"/>
      <c r="DN24" s="203"/>
      <c r="DO24" s="205" t="s">
        <v>2</v>
      </c>
      <c r="DP24" s="206" t="s">
        <v>2</v>
      </c>
      <c r="DQ24" s="203"/>
      <c r="DR24" s="203"/>
      <c r="DS24" s="203"/>
      <c r="DT24" s="203"/>
      <c r="DU24" s="200"/>
      <c r="DV24" s="205" t="s">
        <v>2</v>
      </c>
      <c r="DW24" s="206" t="s">
        <v>2</v>
      </c>
      <c r="DX24" s="199"/>
      <c r="DY24" s="200"/>
      <c r="DZ24" s="200"/>
      <c r="EA24" s="200"/>
      <c r="EB24" s="200"/>
      <c r="EC24" s="205" t="s">
        <v>2</v>
      </c>
      <c r="ED24" s="206" t="s">
        <v>2</v>
      </c>
      <c r="EE24" s="203"/>
      <c r="EF24" s="327" t="s">
        <v>40</v>
      </c>
      <c r="EG24" s="200"/>
      <c r="EH24" s="200"/>
      <c r="EI24" s="200"/>
      <c r="EJ24" s="205" t="s">
        <v>2</v>
      </c>
      <c r="EK24" s="206" t="s">
        <v>2</v>
      </c>
      <c r="EL24" s="203"/>
      <c r="EM24" s="327" t="s">
        <v>40</v>
      </c>
      <c r="EN24" s="200"/>
      <c r="EO24" s="327" t="s">
        <v>40</v>
      </c>
      <c r="EP24" s="200"/>
      <c r="EQ24" s="205" t="s">
        <v>2</v>
      </c>
      <c r="ER24" s="206" t="s">
        <v>2</v>
      </c>
      <c r="ES24" s="203"/>
      <c r="ET24" s="200"/>
      <c r="EU24" s="200"/>
      <c r="EV24" s="200"/>
      <c r="EW24" s="200"/>
      <c r="EX24" s="205" t="s">
        <v>2</v>
      </c>
      <c r="EY24" s="206" t="s">
        <v>2</v>
      </c>
      <c r="EZ24" s="324" t="s">
        <v>40</v>
      </c>
      <c r="FA24" s="200"/>
      <c r="FB24" s="200"/>
      <c r="FC24" s="203"/>
      <c r="FD24" s="200"/>
      <c r="FE24" s="205" t="s">
        <v>2</v>
      </c>
      <c r="FF24" s="206" t="s">
        <v>2</v>
      </c>
      <c r="FG24" s="199"/>
      <c r="FH24" s="200"/>
      <c r="FI24" s="200"/>
      <c r="FJ24" s="200"/>
      <c r="FK24" s="200"/>
      <c r="FL24" s="205" t="s">
        <v>2</v>
      </c>
      <c r="FM24" s="206" t="s">
        <v>2</v>
      </c>
      <c r="FN24" s="203"/>
      <c r="FO24" s="200"/>
      <c r="FP24" s="200"/>
      <c r="FQ24" s="200"/>
      <c r="FR24" s="200"/>
      <c r="FS24" s="205" t="s">
        <v>2</v>
      </c>
      <c r="FT24" s="206" t="s">
        <v>2</v>
      </c>
      <c r="FU24" s="199"/>
      <c r="FV24" s="200"/>
      <c r="FW24" s="200"/>
      <c r="FX24" s="200"/>
      <c r="FY24" s="200"/>
      <c r="FZ24" s="205" t="s">
        <v>2</v>
      </c>
      <c r="GA24" s="206" t="s">
        <v>2</v>
      </c>
      <c r="GB24" s="199"/>
      <c r="GC24" s="200"/>
      <c r="GD24" s="200"/>
      <c r="GE24" s="200"/>
      <c r="GF24" s="200"/>
      <c r="GG24" s="205" t="s">
        <v>2</v>
      </c>
      <c r="GH24" s="206" t="s">
        <v>2</v>
      </c>
      <c r="GI24" s="199"/>
      <c r="GJ24" s="200"/>
      <c r="GK24" s="200"/>
      <c r="GL24" s="200"/>
      <c r="GM24" s="200"/>
      <c r="GN24" s="205" t="s">
        <v>2</v>
      </c>
      <c r="GO24" s="206" t="s">
        <v>2</v>
      </c>
      <c r="GP24" s="199"/>
      <c r="GQ24" s="200"/>
      <c r="GR24" s="200"/>
      <c r="GS24" s="200"/>
      <c r="GT24" s="200"/>
      <c r="GU24" s="205" t="s">
        <v>2</v>
      </c>
      <c r="GV24" s="206" t="s">
        <v>2</v>
      </c>
      <c r="GW24" s="199"/>
      <c r="GX24" s="200"/>
      <c r="GY24" s="268"/>
      <c r="GZ24" s="200"/>
      <c r="HA24" s="203"/>
      <c r="HB24" s="333" t="s">
        <v>40</v>
      </c>
      <c r="HC24" s="206" t="s">
        <v>2</v>
      </c>
      <c r="HD24" s="199"/>
      <c r="HE24" s="200"/>
      <c r="HF24" s="200"/>
      <c r="HG24" s="200"/>
      <c r="HH24" s="200"/>
      <c r="HI24" s="205" t="s">
        <v>2</v>
      </c>
      <c r="HJ24" s="206" t="s">
        <v>2</v>
      </c>
      <c r="HK24" s="199"/>
      <c r="HL24" s="200"/>
      <c r="HM24" s="200"/>
      <c r="HN24" s="200"/>
      <c r="HO24" s="200"/>
      <c r="HP24" s="205" t="s">
        <v>2</v>
      </c>
      <c r="HQ24" s="206" t="s">
        <v>2</v>
      </c>
      <c r="HR24" s="199"/>
      <c r="HS24" s="200"/>
      <c r="HT24" s="200"/>
      <c r="HU24" s="200"/>
      <c r="HV24" s="200"/>
      <c r="HW24" s="205" t="s">
        <v>2</v>
      </c>
      <c r="HX24" s="206" t="s">
        <v>2</v>
      </c>
      <c r="HY24" s="199"/>
      <c r="HZ24" s="200"/>
      <c r="IA24" s="200"/>
      <c r="IB24" s="200"/>
      <c r="IC24" s="200"/>
      <c r="ID24" s="205" t="s">
        <v>2</v>
      </c>
      <c r="IE24" s="206" t="s">
        <v>2</v>
      </c>
      <c r="IF24" s="200"/>
      <c r="IG24" s="203"/>
      <c r="IH24" s="327" t="s">
        <v>40</v>
      </c>
      <c r="II24" s="200"/>
      <c r="IJ24" s="200"/>
      <c r="IK24" s="205" t="s">
        <v>2</v>
      </c>
      <c r="IL24" s="206" t="s">
        <v>2</v>
      </c>
      <c r="IM24" s="199"/>
      <c r="IN24" s="200"/>
      <c r="IO24" s="200"/>
      <c r="IP24" s="200"/>
      <c r="IQ24" s="200"/>
      <c r="IR24" s="205" t="s">
        <v>2</v>
      </c>
      <c r="IS24" s="206" t="s">
        <v>2</v>
      </c>
      <c r="IT24" s="199"/>
      <c r="IU24" s="200"/>
      <c r="IV24" s="200"/>
      <c r="IW24" s="200"/>
      <c r="IX24" s="200"/>
      <c r="IY24" s="205" t="s">
        <v>2</v>
      </c>
      <c r="IZ24" s="206" t="s">
        <v>2</v>
      </c>
      <c r="JA24" s="199"/>
      <c r="JB24" s="200"/>
      <c r="JC24" s="200"/>
      <c r="JD24" s="200"/>
      <c r="JE24" s="200"/>
      <c r="JF24" s="205" t="s">
        <v>2</v>
      </c>
      <c r="JG24" s="206" t="s">
        <v>2</v>
      </c>
      <c r="JH24" s="199"/>
      <c r="JI24" s="200"/>
      <c r="JJ24" s="200"/>
      <c r="JK24" s="200"/>
      <c r="JL24" s="200"/>
      <c r="JM24" s="205" t="s">
        <v>2</v>
      </c>
      <c r="JN24" s="206" t="s">
        <v>2</v>
      </c>
      <c r="JO24" s="199"/>
      <c r="JP24" s="200"/>
      <c r="JQ24" s="200"/>
      <c r="JR24" s="200"/>
      <c r="JS24" s="200"/>
      <c r="JT24" s="205" t="s">
        <v>2</v>
      </c>
      <c r="JU24" s="206" t="s">
        <v>2</v>
      </c>
      <c r="JV24" s="199"/>
      <c r="JW24" s="200"/>
      <c r="JX24" s="200"/>
      <c r="JY24" s="200"/>
      <c r="JZ24" s="200"/>
      <c r="KA24" s="205" t="s">
        <v>2</v>
      </c>
      <c r="KB24" s="206" t="s">
        <v>2</v>
      </c>
      <c r="KC24" s="199"/>
      <c r="KD24" s="200"/>
      <c r="KE24" s="200"/>
      <c r="KF24" s="200"/>
      <c r="KG24" s="200"/>
      <c r="KH24" s="205" t="s">
        <v>2</v>
      </c>
      <c r="KI24" s="206" t="s">
        <v>2</v>
      </c>
      <c r="KJ24" s="199"/>
      <c r="KK24" s="200"/>
      <c r="KL24" s="200"/>
      <c r="KM24" s="200"/>
      <c r="KN24" s="200"/>
      <c r="KO24" s="205" t="s">
        <v>2</v>
      </c>
      <c r="KP24" s="206" t="s">
        <v>2</v>
      </c>
      <c r="KQ24" s="199"/>
      <c r="KR24" s="200"/>
      <c r="KS24" s="200"/>
      <c r="KT24" s="200"/>
      <c r="KU24" s="200"/>
      <c r="KV24" s="205" t="s">
        <v>2</v>
      </c>
      <c r="KW24" s="206" t="s">
        <v>2</v>
      </c>
      <c r="KX24" s="199"/>
      <c r="KY24" s="200"/>
      <c r="KZ24" s="200"/>
      <c r="LA24" s="200"/>
      <c r="LB24" s="200"/>
      <c r="LC24" s="205" t="s">
        <v>2</v>
      </c>
      <c r="LD24" s="206" t="s">
        <v>2</v>
      </c>
      <c r="LE24" s="199"/>
      <c r="LF24" s="200"/>
      <c r="LG24" s="203"/>
      <c r="LH24" s="327" t="s">
        <v>40</v>
      </c>
      <c r="LI24" s="200"/>
      <c r="LJ24" s="205" t="s">
        <v>2</v>
      </c>
      <c r="LK24" s="206" t="s">
        <v>2</v>
      </c>
      <c r="LL24" s="199"/>
      <c r="LM24" s="200"/>
      <c r="LN24" s="200"/>
      <c r="LO24" s="200"/>
      <c r="LP24" s="200"/>
      <c r="LQ24" s="205" t="s">
        <v>2</v>
      </c>
      <c r="LR24" s="336" t="s">
        <v>40</v>
      </c>
      <c r="LS24" s="199"/>
      <c r="LT24" s="200"/>
      <c r="LU24" s="200"/>
      <c r="LV24" s="200"/>
      <c r="LW24" s="200"/>
      <c r="LX24" s="205" t="s">
        <v>2</v>
      </c>
      <c r="LY24" s="206" t="s">
        <v>2</v>
      </c>
      <c r="LZ24" s="199"/>
      <c r="MA24" s="200"/>
      <c r="MB24" s="200"/>
      <c r="MC24" s="200"/>
      <c r="MD24" s="200"/>
      <c r="ME24" s="205" t="s">
        <v>2</v>
      </c>
      <c r="MF24" s="206" t="s">
        <v>2</v>
      </c>
      <c r="MG24" s="199"/>
      <c r="MH24" s="200"/>
      <c r="MI24" s="200"/>
      <c r="MJ24" s="200"/>
      <c r="MK24" s="200"/>
      <c r="ML24" s="205" t="s">
        <v>2</v>
      </c>
      <c r="MM24" s="206" t="s">
        <v>2</v>
      </c>
      <c r="MN24" s="199"/>
      <c r="MO24" s="200"/>
      <c r="MP24" s="200"/>
      <c r="MQ24" s="200"/>
      <c r="MR24" s="200"/>
      <c r="MS24" s="205" t="s">
        <v>2</v>
      </c>
      <c r="MT24" s="206" t="s">
        <v>2</v>
      </c>
      <c r="MU24" s="199"/>
      <c r="MV24" s="200"/>
      <c r="MW24" s="200"/>
      <c r="MX24" s="200"/>
      <c r="MY24" s="200"/>
      <c r="MZ24" s="205" t="s">
        <v>2</v>
      </c>
      <c r="NA24" s="206" t="s">
        <v>2</v>
      </c>
      <c r="NB24" s="199"/>
      <c r="NC24" s="200"/>
      <c r="ND24" s="200"/>
      <c r="NE24" s="200"/>
      <c r="NF24" s="200"/>
      <c r="NG24" s="205" t="s">
        <v>2</v>
      </c>
      <c r="NH24" s="206" t="s">
        <v>2</v>
      </c>
      <c r="NI24" s="203"/>
      <c r="NJ24" s="327" t="s">
        <v>40</v>
      </c>
      <c r="NK24" s="327" t="s">
        <v>40</v>
      </c>
      <c r="NL24" s="200"/>
      <c r="NM24" s="200"/>
      <c r="NN24" s="205" t="s">
        <v>2</v>
      </c>
      <c r="NO24" s="206" t="s">
        <v>2</v>
      </c>
      <c r="NP24" s="203"/>
      <c r="NQ24" s="327" t="s">
        <v>40</v>
      </c>
      <c r="NR24" s="200"/>
      <c r="NS24" s="200"/>
      <c r="NT24" s="200"/>
      <c r="NU24" s="205" t="s">
        <v>2</v>
      </c>
      <c r="NV24" s="206" t="s">
        <v>2</v>
      </c>
      <c r="NW24" s="199"/>
      <c r="NX24" s="200"/>
      <c r="NY24" s="200"/>
      <c r="NZ24" s="200"/>
      <c r="OA24" s="200"/>
      <c r="OB24" s="205" t="s">
        <v>2</v>
      </c>
      <c r="OC24" s="206" t="s">
        <v>2</v>
      </c>
      <c r="OD24" s="199"/>
      <c r="OE24" s="200"/>
      <c r="OF24" s="200"/>
      <c r="OG24" s="200"/>
      <c r="OH24" s="200"/>
      <c r="OI24" s="205" t="s">
        <v>2</v>
      </c>
      <c r="OJ24" s="206" t="s">
        <v>2</v>
      </c>
      <c r="OK24" s="199"/>
      <c r="OL24" s="200"/>
      <c r="OM24" s="200"/>
      <c r="ON24" s="200"/>
      <c r="OO24" s="200"/>
      <c r="OP24" s="205" t="s">
        <v>2</v>
      </c>
      <c r="OQ24" s="206" t="s">
        <v>2</v>
      </c>
      <c r="OR24" s="199"/>
      <c r="OS24" s="200"/>
      <c r="OT24" s="200"/>
      <c r="OU24" s="200"/>
      <c r="OV24" s="200"/>
      <c r="OW24" s="205" t="s">
        <v>2</v>
      </c>
      <c r="OX24" s="206" t="s">
        <v>2</v>
      </c>
    </row>
    <row r="25" spans="1:414" x14ac:dyDescent="0.25">
      <c r="A25" s="226" t="str">
        <f>Accueil!A25</f>
        <v>non</v>
      </c>
      <c r="B25" s="134"/>
      <c r="C25" s="63">
        <f>Accueil!C25</f>
        <v>0</v>
      </c>
      <c r="D25" s="77">
        <f>Accueil!E25</f>
        <v>28</v>
      </c>
      <c r="E25" s="78">
        <f>Accueil!F25</f>
        <v>12</v>
      </c>
      <c r="F25" s="79">
        <f>Accueil!G25</f>
        <v>8</v>
      </c>
      <c r="G25" s="68">
        <f>IF(Accueil!H25="",50000,Accueil!H25)</f>
        <v>50000</v>
      </c>
      <c r="H25" s="61" t="str">
        <f>IF(Accueil!I25="","",Accueil!I25)</f>
        <v/>
      </c>
      <c r="I25" s="324" t="s">
        <v>40</v>
      </c>
      <c r="J25" s="327" t="s">
        <v>40</v>
      </c>
      <c r="K25" s="203"/>
      <c r="L25" s="200"/>
      <c r="M25" s="203"/>
      <c r="N25" s="205" t="s">
        <v>2</v>
      </c>
      <c r="O25" s="206" t="s">
        <v>2</v>
      </c>
      <c r="P25" s="324" t="s">
        <v>40</v>
      </c>
      <c r="Q25" s="200"/>
      <c r="R25" s="200"/>
      <c r="S25" s="200"/>
      <c r="T25" s="200"/>
      <c r="U25" s="205" t="s">
        <v>2</v>
      </c>
      <c r="V25" s="206" t="s">
        <v>2</v>
      </c>
      <c r="W25" s="199"/>
      <c r="X25" s="203"/>
      <c r="Y25" s="203"/>
      <c r="Z25" s="203"/>
      <c r="AA25" s="200"/>
      <c r="AB25" s="205" t="s">
        <v>2</v>
      </c>
      <c r="AC25" s="206" t="s">
        <v>2</v>
      </c>
      <c r="AD25" s="199"/>
      <c r="AE25" s="200"/>
      <c r="AF25" s="200"/>
      <c r="AG25" s="200"/>
      <c r="AH25" s="200"/>
      <c r="AI25" s="205" t="s">
        <v>2</v>
      </c>
      <c r="AJ25" s="206" t="s">
        <v>2</v>
      </c>
      <c r="AK25" s="199"/>
      <c r="AL25" s="200"/>
      <c r="AM25" s="200"/>
      <c r="AN25" s="200"/>
      <c r="AO25" s="200"/>
      <c r="AP25" s="205" t="s">
        <v>2</v>
      </c>
      <c r="AQ25" s="206" t="s">
        <v>2</v>
      </c>
      <c r="AR25" s="199"/>
      <c r="AS25" s="200"/>
      <c r="AT25" s="200"/>
      <c r="AU25" s="200"/>
      <c r="AV25" s="200"/>
      <c r="AW25" s="205" t="s">
        <v>2</v>
      </c>
      <c r="AX25" s="206" t="s">
        <v>2</v>
      </c>
      <c r="AY25" s="199"/>
      <c r="AZ25" s="200"/>
      <c r="BA25" s="200"/>
      <c r="BB25" s="200"/>
      <c r="BC25" s="200"/>
      <c r="BD25" s="205" t="s">
        <v>2</v>
      </c>
      <c r="BE25" s="206" t="s">
        <v>2</v>
      </c>
      <c r="BF25" s="199"/>
      <c r="BG25" s="200"/>
      <c r="BH25" s="200"/>
      <c r="BI25" s="200"/>
      <c r="BJ25" s="200"/>
      <c r="BK25" s="205" t="s">
        <v>2</v>
      </c>
      <c r="BL25" s="206" t="s">
        <v>2</v>
      </c>
      <c r="BM25" s="199"/>
      <c r="BN25" s="200"/>
      <c r="BO25" s="200"/>
      <c r="BP25" s="200"/>
      <c r="BQ25" s="200"/>
      <c r="BR25" s="205" t="s">
        <v>2</v>
      </c>
      <c r="BS25" s="206" t="s">
        <v>2</v>
      </c>
      <c r="BT25" s="199"/>
      <c r="BU25" s="200"/>
      <c r="BV25" s="200"/>
      <c r="BW25" s="200"/>
      <c r="BX25" s="200"/>
      <c r="BY25" s="205" t="s">
        <v>2</v>
      </c>
      <c r="BZ25" s="206" t="s">
        <v>2</v>
      </c>
      <c r="CA25" s="199"/>
      <c r="CB25" s="200"/>
      <c r="CC25" s="200"/>
      <c r="CD25" s="200"/>
      <c r="CE25" s="200"/>
      <c r="CF25" s="205" t="s">
        <v>2</v>
      </c>
      <c r="CG25" s="206" t="s">
        <v>2</v>
      </c>
      <c r="CH25" s="199"/>
      <c r="CI25" s="200"/>
      <c r="CJ25" s="200"/>
      <c r="CK25" s="200"/>
      <c r="CL25" s="200"/>
      <c r="CM25" s="205" t="s">
        <v>2</v>
      </c>
      <c r="CN25" s="206" t="s">
        <v>2</v>
      </c>
      <c r="CO25" s="199"/>
      <c r="CP25" s="200"/>
      <c r="CQ25" s="200"/>
      <c r="CR25" s="200"/>
      <c r="CS25" s="200"/>
      <c r="CT25" s="205" t="s">
        <v>2</v>
      </c>
      <c r="CU25" s="206" t="s">
        <v>2</v>
      </c>
      <c r="CV25" s="204"/>
      <c r="CW25" s="200"/>
      <c r="CX25" s="200"/>
      <c r="CY25" s="200"/>
      <c r="CZ25" s="327" t="s">
        <v>40</v>
      </c>
      <c r="DA25" s="205" t="s">
        <v>2</v>
      </c>
      <c r="DB25" s="206" t="s">
        <v>2</v>
      </c>
      <c r="DC25" s="324" t="s">
        <v>40</v>
      </c>
      <c r="DD25" s="200"/>
      <c r="DE25" s="200"/>
      <c r="DF25" s="200"/>
      <c r="DG25" s="200"/>
      <c r="DH25" s="205" t="s">
        <v>2</v>
      </c>
      <c r="DI25" s="206" t="s">
        <v>2</v>
      </c>
      <c r="DJ25" s="199"/>
      <c r="DK25" s="200"/>
      <c r="DL25" s="200"/>
      <c r="DM25" s="200"/>
      <c r="DN25" s="203"/>
      <c r="DO25" s="205" t="s">
        <v>2</v>
      </c>
      <c r="DP25" s="206" t="s">
        <v>2</v>
      </c>
      <c r="DQ25" s="203"/>
      <c r="DR25" s="200"/>
      <c r="DS25" s="200"/>
      <c r="DT25" s="200"/>
      <c r="DU25" s="200"/>
      <c r="DV25" s="205" t="s">
        <v>2</v>
      </c>
      <c r="DW25" s="206" t="s">
        <v>2</v>
      </c>
      <c r="DX25" s="199"/>
      <c r="DY25" s="200"/>
      <c r="DZ25" s="200"/>
      <c r="EA25" s="200"/>
      <c r="EB25" s="200"/>
      <c r="EC25" s="205" t="s">
        <v>2</v>
      </c>
      <c r="ED25" s="206" t="s">
        <v>2</v>
      </c>
      <c r="EE25" s="203"/>
      <c r="EF25" s="327" t="s">
        <v>40</v>
      </c>
      <c r="EG25" s="200"/>
      <c r="EH25" s="200"/>
      <c r="EI25" s="200"/>
      <c r="EJ25" s="205" t="s">
        <v>2</v>
      </c>
      <c r="EK25" s="206" t="s">
        <v>2</v>
      </c>
      <c r="EL25" s="203"/>
      <c r="EM25" s="327" t="s">
        <v>40</v>
      </c>
      <c r="EN25" s="200"/>
      <c r="EO25" s="327" t="s">
        <v>40</v>
      </c>
      <c r="EP25" s="200"/>
      <c r="EQ25" s="205" t="s">
        <v>2</v>
      </c>
      <c r="ER25" s="206" t="s">
        <v>2</v>
      </c>
      <c r="ES25" s="203"/>
      <c r="ET25" s="200"/>
      <c r="EU25" s="200"/>
      <c r="EV25" s="200"/>
      <c r="EW25" s="200"/>
      <c r="EX25" s="205" t="s">
        <v>2</v>
      </c>
      <c r="EY25" s="206" t="s">
        <v>2</v>
      </c>
      <c r="EZ25" s="324" t="s">
        <v>40</v>
      </c>
      <c r="FA25" s="200"/>
      <c r="FB25" s="200"/>
      <c r="FC25" s="203"/>
      <c r="FD25" s="200"/>
      <c r="FE25" s="205" t="s">
        <v>2</v>
      </c>
      <c r="FF25" s="206" t="s">
        <v>2</v>
      </c>
      <c r="FG25" s="199"/>
      <c r="FH25" s="200"/>
      <c r="FI25" s="200"/>
      <c r="FJ25" s="200"/>
      <c r="FK25" s="200"/>
      <c r="FL25" s="205" t="s">
        <v>2</v>
      </c>
      <c r="FM25" s="206" t="s">
        <v>2</v>
      </c>
      <c r="FN25" s="203"/>
      <c r="FO25" s="200"/>
      <c r="FP25" s="200"/>
      <c r="FQ25" s="200"/>
      <c r="FR25" s="200"/>
      <c r="FS25" s="205" t="s">
        <v>2</v>
      </c>
      <c r="FT25" s="206" t="s">
        <v>2</v>
      </c>
      <c r="FU25" s="199"/>
      <c r="FV25" s="200"/>
      <c r="FW25" s="200"/>
      <c r="FX25" s="200"/>
      <c r="FY25" s="200"/>
      <c r="FZ25" s="205" t="s">
        <v>2</v>
      </c>
      <c r="GA25" s="206" t="s">
        <v>2</v>
      </c>
      <c r="GB25" s="199"/>
      <c r="GC25" s="200"/>
      <c r="GD25" s="200"/>
      <c r="GE25" s="200"/>
      <c r="GF25" s="200"/>
      <c r="GG25" s="205" t="s">
        <v>2</v>
      </c>
      <c r="GH25" s="206" t="s">
        <v>2</v>
      </c>
      <c r="GI25" s="199"/>
      <c r="GJ25" s="200"/>
      <c r="GK25" s="200"/>
      <c r="GL25" s="200"/>
      <c r="GM25" s="200"/>
      <c r="GN25" s="205" t="s">
        <v>2</v>
      </c>
      <c r="GO25" s="206" t="s">
        <v>2</v>
      </c>
      <c r="GP25" s="199"/>
      <c r="GQ25" s="200"/>
      <c r="GR25" s="200"/>
      <c r="GS25" s="200"/>
      <c r="GT25" s="200"/>
      <c r="GU25" s="205" t="s">
        <v>2</v>
      </c>
      <c r="GV25" s="206" t="s">
        <v>2</v>
      </c>
      <c r="GW25" s="199"/>
      <c r="GX25" s="200"/>
      <c r="GY25" s="268"/>
      <c r="GZ25" s="200"/>
      <c r="HA25" s="203"/>
      <c r="HB25" s="333" t="s">
        <v>40</v>
      </c>
      <c r="HC25" s="206" t="s">
        <v>2</v>
      </c>
      <c r="HD25" s="199"/>
      <c r="HE25" s="200"/>
      <c r="HF25" s="200"/>
      <c r="HG25" s="200"/>
      <c r="HH25" s="200"/>
      <c r="HI25" s="205" t="s">
        <v>2</v>
      </c>
      <c r="HJ25" s="206" t="s">
        <v>2</v>
      </c>
      <c r="HK25" s="199"/>
      <c r="HL25" s="200"/>
      <c r="HM25" s="200"/>
      <c r="HN25" s="200"/>
      <c r="HO25" s="200"/>
      <c r="HP25" s="205" t="s">
        <v>2</v>
      </c>
      <c r="HQ25" s="206" t="s">
        <v>2</v>
      </c>
      <c r="HR25" s="199"/>
      <c r="HS25" s="200"/>
      <c r="HT25" s="200"/>
      <c r="HU25" s="200"/>
      <c r="HV25" s="200"/>
      <c r="HW25" s="205" t="s">
        <v>2</v>
      </c>
      <c r="HX25" s="206" t="s">
        <v>2</v>
      </c>
      <c r="HY25" s="199"/>
      <c r="HZ25" s="200"/>
      <c r="IA25" s="200"/>
      <c r="IB25" s="200"/>
      <c r="IC25" s="200"/>
      <c r="ID25" s="205" t="s">
        <v>2</v>
      </c>
      <c r="IE25" s="206" t="s">
        <v>2</v>
      </c>
      <c r="IF25" s="200"/>
      <c r="IG25" s="203"/>
      <c r="IH25" s="327" t="s">
        <v>40</v>
      </c>
      <c r="II25" s="200"/>
      <c r="IJ25" s="200"/>
      <c r="IK25" s="205" t="s">
        <v>2</v>
      </c>
      <c r="IL25" s="206" t="s">
        <v>2</v>
      </c>
      <c r="IM25" s="199"/>
      <c r="IN25" s="200"/>
      <c r="IO25" s="200"/>
      <c r="IP25" s="200"/>
      <c r="IQ25" s="200"/>
      <c r="IR25" s="205" t="s">
        <v>2</v>
      </c>
      <c r="IS25" s="206" t="s">
        <v>2</v>
      </c>
      <c r="IT25" s="199"/>
      <c r="IU25" s="200"/>
      <c r="IV25" s="200"/>
      <c r="IW25" s="200"/>
      <c r="IX25" s="200"/>
      <c r="IY25" s="205" t="s">
        <v>2</v>
      </c>
      <c r="IZ25" s="206" t="s">
        <v>2</v>
      </c>
      <c r="JA25" s="199"/>
      <c r="JB25" s="200"/>
      <c r="JC25" s="200"/>
      <c r="JD25" s="200"/>
      <c r="JE25" s="200"/>
      <c r="JF25" s="205" t="s">
        <v>2</v>
      </c>
      <c r="JG25" s="206" t="s">
        <v>2</v>
      </c>
      <c r="JH25" s="199"/>
      <c r="JI25" s="200"/>
      <c r="JJ25" s="200"/>
      <c r="JK25" s="200"/>
      <c r="JL25" s="200"/>
      <c r="JM25" s="205" t="s">
        <v>2</v>
      </c>
      <c r="JN25" s="206" t="s">
        <v>2</v>
      </c>
      <c r="JO25" s="199"/>
      <c r="JP25" s="200"/>
      <c r="JQ25" s="200"/>
      <c r="JR25" s="200"/>
      <c r="JS25" s="200"/>
      <c r="JT25" s="205" t="s">
        <v>2</v>
      </c>
      <c r="JU25" s="206" t="s">
        <v>2</v>
      </c>
      <c r="JV25" s="199"/>
      <c r="JW25" s="200"/>
      <c r="JX25" s="200"/>
      <c r="JY25" s="200"/>
      <c r="JZ25" s="200"/>
      <c r="KA25" s="205" t="s">
        <v>2</v>
      </c>
      <c r="KB25" s="206" t="s">
        <v>2</v>
      </c>
      <c r="KC25" s="199"/>
      <c r="KD25" s="200"/>
      <c r="KE25" s="200"/>
      <c r="KF25" s="200"/>
      <c r="KG25" s="200"/>
      <c r="KH25" s="205" t="s">
        <v>2</v>
      </c>
      <c r="KI25" s="206" t="s">
        <v>2</v>
      </c>
      <c r="KJ25" s="199"/>
      <c r="KK25" s="200"/>
      <c r="KL25" s="200"/>
      <c r="KM25" s="200"/>
      <c r="KN25" s="200"/>
      <c r="KO25" s="205" t="s">
        <v>2</v>
      </c>
      <c r="KP25" s="206" t="s">
        <v>2</v>
      </c>
      <c r="KQ25" s="199"/>
      <c r="KR25" s="200"/>
      <c r="KS25" s="200"/>
      <c r="KT25" s="200"/>
      <c r="KU25" s="200"/>
      <c r="KV25" s="205" t="s">
        <v>2</v>
      </c>
      <c r="KW25" s="206" t="s">
        <v>2</v>
      </c>
      <c r="KX25" s="199"/>
      <c r="KY25" s="200"/>
      <c r="KZ25" s="200"/>
      <c r="LA25" s="200"/>
      <c r="LB25" s="200"/>
      <c r="LC25" s="205" t="s">
        <v>2</v>
      </c>
      <c r="LD25" s="206" t="s">
        <v>2</v>
      </c>
      <c r="LE25" s="199"/>
      <c r="LF25" s="200"/>
      <c r="LG25" s="203"/>
      <c r="LH25" s="327" t="s">
        <v>40</v>
      </c>
      <c r="LI25" s="200"/>
      <c r="LJ25" s="205" t="s">
        <v>2</v>
      </c>
      <c r="LK25" s="206" t="s">
        <v>2</v>
      </c>
      <c r="LL25" s="199"/>
      <c r="LM25" s="200"/>
      <c r="LN25" s="200"/>
      <c r="LO25" s="200"/>
      <c r="LP25" s="200"/>
      <c r="LQ25" s="205" t="s">
        <v>2</v>
      </c>
      <c r="LR25" s="336" t="s">
        <v>40</v>
      </c>
      <c r="LS25" s="199"/>
      <c r="LT25" s="200"/>
      <c r="LU25" s="200"/>
      <c r="LV25" s="200"/>
      <c r="LW25" s="200"/>
      <c r="LX25" s="205" t="s">
        <v>2</v>
      </c>
      <c r="LY25" s="206" t="s">
        <v>2</v>
      </c>
      <c r="LZ25" s="199"/>
      <c r="MA25" s="200"/>
      <c r="MB25" s="200"/>
      <c r="MC25" s="200"/>
      <c r="MD25" s="200"/>
      <c r="ME25" s="205" t="s">
        <v>2</v>
      </c>
      <c r="MF25" s="206" t="s">
        <v>2</v>
      </c>
      <c r="MG25" s="199"/>
      <c r="MH25" s="200"/>
      <c r="MI25" s="200"/>
      <c r="MJ25" s="200"/>
      <c r="MK25" s="200"/>
      <c r="ML25" s="205" t="s">
        <v>2</v>
      </c>
      <c r="MM25" s="206" t="s">
        <v>2</v>
      </c>
      <c r="MN25" s="199"/>
      <c r="MO25" s="200"/>
      <c r="MP25" s="200"/>
      <c r="MQ25" s="200"/>
      <c r="MR25" s="200"/>
      <c r="MS25" s="205" t="s">
        <v>2</v>
      </c>
      <c r="MT25" s="206" t="s">
        <v>2</v>
      </c>
      <c r="MU25" s="199"/>
      <c r="MV25" s="200"/>
      <c r="MW25" s="200"/>
      <c r="MX25" s="200"/>
      <c r="MY25" s="200"/>
      <c r="MZ25" s="205" t="s">
        <v>2</v>
      </c>
      <c r="NA25" s="206" t="s">
        <v>2</v>
      </c>
      <c r="NB25" s="199"/>
      <c r="NC25" s="200"/>
      <c r="ND25" s="200"/>
      <c r="NE25" s="200"/>
      <c r="NF25" s="200"/>
      <c r="NG25" s="205" t="s">
        <v>2</v>
      </c>
      <c r="NH25" s="206" t="s">
        <v>2</v>
      </c>
      <c r="NI25" s="203"/>
      <c r="NJ25" s="327" t="s">
        <v>40</v>
      </c>
      <c r="NK25" s="327" t="s">
        <v>40</v>
      </c>
      <c r="NL25" s="200"/>
      <c r="NM25" s="200"/>
      <c r="NN25" s="205" t="s">
        <v>2</v>
      </c>
      <c r="NO25" s="206" t="s">
        <v>2</v>
      </c>
      <c r="NP25" s="203"/>
      <c r="NQ25" s="327" t="s">
        <v>40</v>
      </c>
      <c r="NR25" s="200"/>
      <c r="NS25" s="200"/>
      <c r="NT25" s="200"/>
      <c r="NU25" s="205" t="s">
        <v>2</v>
      </c>
      <c r="NV25" s="206" t="s">
        <v>2</v>
      </c>
      <c r="NW25" s="199"/>
      <c r="NX25" s="200"/>
      <c r="NY25" s="200"/>
      <c r="NZ25" s="200"/>
      <c r="OA25" s="200"/>
      <c r="OB25" s="205" t="s">
        <v>2</v>
      </c>
      <c r="OC25" s="206" t="s">
        <v>2</v>
      </c>
      <c r="OD25" s="199"/>
      <c r="OE25" s="200"/>
      <c r="OF25" s="200"/>
      <c r="OG25" s="200"/>
      <c r="OH25" s="200"/>
      <c r="OI25" s="205" t="s">
        <v>2</v>
      </c>
      <c r="OJ25" s="206" t="s">
        <v>2</v>
      </c>
      <c r="OK25" s="199"/>
      <c r="OL25" s="200"/>
      <c r="OM25" s="200"/>
      <c r="ON25" s="200"/>
      <c r="OO25" s="200"/>
      <c r="OP25" s="205" t="s">
        <v>2</v>
      </c>
      <c r="OQ25" s="206" t="s">
        <v>2</v>
      </c>
      <c r="OR25" s="199"/>
      <c r="OS25" s="200"/>
      <c r="OT25" s="200"/>
      <c r="OU25" s="200"/>
      <c r="OV25" s="200"/>
      <c r="OW25" s="205" t="s">
        <v>2</v>
      </c>
      <c r="OX25" s="206" t="s">
        <v>2</v>
      </c>
    </row>
    <row r="26" spans="1:414" x14ac:dyDescent="0.25">
      <c r="A26" s="227" t="str">
        <f>Accueil!A26</f>
        <v>non</v>
      </c>
      <c r="B26" s="134"/>
      <c r="C26" s="63">
        <f>Accueil!C26</f>
        <v>0</v>
      </c>
      <c r="D26" s="77">
        <f>Accueil!E26</f>
        <v>28</v>
      </c>
      <c r="E26" s="78">
        <f>Accueil!F26</f>
        <v>12</v>
      </c>
      <c r="F26" s="79">
        <f>Accueil!G26</f>
        <v>8</v>
      </c>
      <c r="G26" s="68">
        <f>IF(Accueil!H26="",50000,Accueil!H26)</f>
        <v>50000</v>
      </c>
      <c r="H26" s="61" t="str">
        <f>IF(Accueil!I26="","",Accueil!I26)</f>
        <v/>
      </c>
      <c r="I26" s="324" t="s">
        <v>40</v>
      </c>
      <c r="J26" s="327" t="s">
        <v>40</v>
      </c>
      <c r="K26" s="200"/>
      <c r="L26" s="200"/>
      <c r="M26" s="203"/>
      <c r="N26" s="205" t="s">
        <v>2</v>
      </c>
      <c r="O26" s="206" t="s">
        <v>2</v>
      </c>
      <c r="P26" s="324" t="s">
        <v>40</v>
      </c>
      <c r="Q26" s="200"/>
      <c r="R26" s="200"/>
      <c r="S26" s="200"/>
      <c r="T26" s="200"/>
      <c r="U26" s="205" t="s">
        <v>2</v>
      </c>
      <c r="V26" s="206" t="s">
        <v>2</v>
      </c>
      <c r="W26" s="199"/>
      <c r="X26" s="203"/>
      <c r="Y26" s="203"/>
      <c r="Z26" s="203"/>
      <c r="AA26" s="200"/>
      <c r="AB26" s="205" t="s">
        <v>2</v>
      </c>
      <c r="AC26" s="206" t="s">
        <v>2</v>
      </c>
      <c r="AD26" s="199"/>
      <c r="AE26" s="200"/>
      <c r="AF26" s="200"/>
      <c r="AG26" s="200"/>
      <c r="AH26" s="200"/>
      <c r="AI26" s="205" t="s">
        <v>2</v>
      </c>
      <c r="AJ26" s="206" t="s">
        <v>2</v>
      </c>
      <c r="AK26" s="199"/>
      <c r="AL26" s="200"/>
      <c r="AM26" s="200"/>
      <c r="AN26" s="200"/>
      <c r="AO26" s="200"/>
      <c r="AP26" s="205" t="s">
        <v>2</v>
      </c>
      <c r="AQ26" s="206" t="s">
        <v>2</v>
      </c>
      <c r="AR26" s="199"/>
      <c r="AS26" s="200"/>
      <c r="AT26" s="200"/>
      <c r="AU26" s="200"/>
      <c r="AV26" s="200"/>
      <c r="AW26" s="205" t="s">
        <v>2</v>
      </c>
      <c r="AX26" s="206" t="s">
        <v>2</v>
      </c>
      <c r="AY26" s="199"/>
      <c r="AZ26" s="200"/>
      <c r="BA26" s="200"/>
      <c r="BB26" s="200"/>
      <c r="BC26" s="200"/>
      <c r="BD26" s="205" t="s">
        <v>2</v>
      </c>
      <c r="BE26" s="206" t="s">
        <v>2</v>
      </c>
      <c r="BF26" s="199"/>
      <c r="BG26" s="200"/>
      <c r="BH26" s="200"/>
      <c r="BI26" s="200"/>
      <c r="BJ26" s="200"/>
      <c r="BK26" s="205" t="s">
        <v>2</v>
      </c>
      <c r="BL26" s="206" t="s">
        <v>2</v>
      </c>
      <c r="BM26" s="199"/>
      <c r="BN26" s="200"/>
      <c r="BO26" s="200"/>
      <c r="BP26" s="200"/>
      <c r="BQ26" s="200"/>
      <c r="BR26" s="205" t="s">
        <v>2</v>
      </c>
      <c r="BS26" s="206" t="s">
        <v>2</v>
      </c>
      <c r="BT26" s="199"/>
      <c r="BU26" s="200"/>
      <c r="BV26" s="200"/>
      <c r="BW26" s="200"/>
      <c r="BX26" s="200"/>
      <c r="BY26" s="205" t="s">
        <v>2</v>
      </c>
      <c r="BZ26" s="206" t="s">
        <v>2</v>
      </c>
      <c r="CA26" s="199"/>
      <c r="CB26" s="200"/>
      <c r="CC26" s="200"/>
      <c r="CD26" s="200"/>
      <c r="CE26" s="200"/>
      <c r="CF26" s="205" t="s">
        <v>2</v>
      </c>
      <c r="CG26" s="206" t="s">
        <v>2</v>
      </c>
      <c r="CH26" s="199"/>
      <c r="CI26" s="200"/>
      <c r="CJ26" s="200"/>
      <c r="CK26" s="200"/>
      <c r="CL26" s="200"/>
      <c r="CM26" s="205" t="s">
        <v>2</v>
      </c>
      <c r="CN26" s="206" t="s">
        <v>2</v>
      </c>
      <c r="CO26" s="199"/>
      <c r="CP26" s="200"/>
      <c r="CQ26" s="200"/>
      <c r="CR26" s="200"/>
      <c r="CS26" s="200"/>
      <c r="CT26" s="205" t="s">
        <v>2</v>
      </c>
      <c r="CU26" s="206" t="s">
        <v>2</v>
      </c>
      <c r="CV26" s="204"/>
      <c r="CW26" s="200"/>
      <c r="CX26" s="200"/>
      <c r="CY26" s="200"/>
      <c r="CZ26" s="327" t="s">
        <v>40</v>
      </c>
      <c r="DA26" s="205" t="s">
        <v>2</v>
      </c>
      <c r="DB26" s="206" t="s">
        <v>2</v>
      </c>
      <c r="DC26" s="324" t="s">
        <v>40</v>
      </c>
      <c r="DD26" s="200"/>
      <c r="DE26" s="200"/>
      <c r="DF26" s="200"/>
      <c r="DG26" s="200"/>
      <c r="DH26" s="205" t="s">
        <v>2</v>
      </c>
      <c r="DI26" s="206" t="s">
        <v>2</v>
      </c>
      <c r="DJ26" s="199"/>
      <c r="DK26" s="200"/>
      <c r="DL26" s="200"/>
      <c r="DM26" s="200"/>
      <c r="DN26" s="203"/>
      <c r="DO26" s="205" t="s">
        <v>2</v>
      </c>
      <c r="DP26" s="206" t="s">
        <v>2</v>
      </c>
      <c r="DQ26" s="203"/>
      <c r="DR26" s="200"/>
      <c r="DS26" s="200"/>
      <c r="DT26" s="200"/>
      <c r="DU26" s="200"/>
      <c r="DV26" s="205" t="s">
        <v>2</v>
      </c>
      <c r="DW26" s="206" t="s">
        <v>2</v>
      </c>
      <c r="DX26" s="199"/>
      <c r="DY26" s="200"/>
      <c r="DZ26" s="200"/>
      <c r="EA26" s="200"/>
      <c r="EB26" s="200"/>
      <c r="EC26" s="205" t="s">
        <v>2</v>
      </c>
      <c r="ED26" s="206" t="s">
        <v>2</v>
      </c>
      <c r="EE26" s="203"/>
      <c r="EF26" s="327" t="s">
        <v>40</v>
      </c>
      <c r="EG26" s="200"/>
      <c r="EH26" s="200"/>
      <c r="EI26" s="200"/>
      <c r="EJ26" s="205" t="s">
        <v>2</v>
      </c>
      <c r="EK26" s="206" t="s">
        <v>2</v>
      </c>
      <c r="EL26" s="203"/>
      <c r="EM26" s="327" t="s">
        <v>40</v>
      </c>
      <c r="EN26" s="200"/>
      <c r="EO26" s="327" t="s">
        <v>40</v>
      </c>
      <c r="EP26" s="200"/>
      <c r="EQ26" s="205" t="s">
        <v>2</v>
      </c>
      <c r="ER26" s="206" t="s">
        <v>2</v>
      </c>
      <c r="ES26" s="203"/>
      <c r="ET26" s="200"/>
      <c r="EU26" s="200"/>
      <c r="EV26" s="200"/>
      <c r="EW26" s="200"/>
      <c r="EX26" s="205" t="s">
        <v>2</v>
      </c>
      <c r="EY26" s="206" t="s">
        <v>2</v>
      </c>
      <c r="EZ26" s="324" t="s">
        <v>40</v>
      </c>
      <c r="FA26" s="200"/>
      <c r="FB26" s="200"/>
      <c r="FC26" s="203"/>
      <c r="FD26" s="200"/>
      <c r="FE26" s="205" t="s">
        <v>2</v>
      </c>
      <c r="FF26" s="206" t="s">
        <v>2</v>
      </c>
      <c r="FG26" s="199"/>
      <c r="FH26" s="200"/>
      <c r="FI26" s="200"/>
      <c r="FJ26" s="200"/>
      <c r="FK26" s="200"/>
      <c r="FL26" s="205" t="s">
        <v>2</v>
      </c>
      <c r="FM26" s="206" t="s">
        <v>2</v>
      </c>
      <c r="FN26" s="203"/>
      <c r="FO26" s="200"/>
      <c r="FP26" s="200"/>
      <c r="FQ26" s="200"/>
      <c r="FR26" s="200"/>
      <c r="FS26" s="205" t="s">
        <v>2</v>
      </c>
      <c r="FT26" s="206" t="s">
        <v>2</v>
      </c>
      <c r="FU26" s="199"/>
      <c r="FV26" s="200"/>
      <c r="FW26" s="200"/>
      <c r="FX26" s="200"/>
      <c r="FY26" s="200"/>
      <c r="FZ26" s="205" t="s">
        <v>2</v>
      </c>
      <c r="GA26" s="206" t="s">
        <v>2</v>
      </c>
      <c r="GB26" s="199"/>
      <c r="GC26" s="200"/>
      <c r="GD26" s="200"/>
      <c r="GE26" s="200"/>
      <c r="GF26" s="200"/>
      <c r="GG26" s="205" t="s">
        <v>2</v>
      </c>
      <c r="GH26" s="206" t="s">
        <v>2</v>
      </c>
      <c r="GI26" s="199"/>
      <c r="GJ26" s="200"/>
      <c r="GK26" s="200"/>
      <c r="GL26" s="200"/>
      <c r="GM26" s="200"/>
      <c r="GN26" s="205" t="s">
        <v>2</v>
      </c>
      <c r="GO26" s="206" t="s">
        <v>2</v>
      </c>
      <c r="GP26" s="199"/>
      <c r="GQ26" s="200"/>
      <c r="GR26" s="200"/>
      <c r="GS26" s="200"/>
      <c r="GT26" s="200"/>
      <c r="GU26" s="205" t="s">
        <v>2</v>
      </c>
      <c r="GV26" s="206" t="s">
        <v>2</v>
      </c>
      <c r="GW26" s="199"/>
      <c r="GX26" s="200"/>
      <c r="GY26" s="268"/>
      <c r="GZ26" s="200"/>
      <c r="HA26" s="203"/>
      <c r="HB26" s="333" t="s">
        <v>40</v>
      </c>
      <c r="HC26" s="206" t="s">
        <v>2</v>
      </c>
      <c r="HD26" s="199"/>
      <c r="HE26" s="200"/>
      <c r="HF26" s="200"/>
      <c r="HG26" s="200"/>
      <c r="HH26" s="200"/>
      <c r="HI26" s="205" t="s">
        <v>2</v>
      </c>
      <c r="HJ26" s="206" t="s">
        <v>2</v>
      </c>
      <c r="HK26" s="199"/>
      <c r="HL26" s="200"/>
      <c r="HM26" s="200"/>
      <c r="HN26" s="200"/>
      <c r="HO26" s="200"/>
      <c r="HP26" s="205" t="s">
        <v>2</v>
      </c>
      <c r="HQ26" s="206" t="s">
        <v>2</v>
      </c>
      <c r="HR26" s="199"/>
      <c r="HS26" s="200"/>
      <c r="HT26" s="200"/>
      <c r="HU26" s="200"/>
      <c r="HV26" s="200"/>
      <c r="HW26" s="205" t="s">
        <v>2</v>
      </c>
      <c r="HX26" s="206" t="s">
        <v>2</v>
      </c>
      <c r="HY26" s="199"/>
      <c r="HZ26" s="200"/>
      <c r="IA26" s="200"/>
      <c r="IB26" s="200"/>
      <c r="IC26" s="200"/>
      <c r="ID26" s="205" t="s">
        <v>2</v>
      </c>
      <c r="IE26" s="206" t="s">
        <v>2</v>
      </c>
      <c r="IF26" s="200"/>
      <c r="IG26" s="203"/>
      <c r="IH26" s="327" t="s">
        <v>40</v>
      </c>
      <c r="II26" s="200"/>
      <c r="IJ26" s="200"/>
      <c r="IK26" s="205" t="s">
        <v>2</v>
      </c>
      <c r="IL26" s="206" t="s">
        <v>2</v>
      </c>
      <c r="IM26" s="199"/>
      <c r="IN26" s="200"/>
      <c r="IO26" s="200"/>
      <c r="IP26" s="200"/>
      <c r="IQ26" s="200"/>
      <c r="IR26" s="205" t="s">
        <v>2</v>
      </c>
      <c r="IS26" s="206" t="s">
        <v>2</v>
      </c>
      <c r="IT26" s="199"/>
      <c r="IU26" s="200"/>
      <c r="IV26" s="200"/>
      <c r="IW26" s="200"/>
      <c r="IX26" s="200"/>
      <c r="IY26" s="205" t="s">
        <v>2</v>
      </c>
      <c r="IZ26" s="206" t="s">
        <v>2</v>
      </c>
      <c r="JA26" s="199"/>
      <c r="JB26" s="200"/>
      <c r="JC26" s="200"/>
      <c r="JD26" s="200"/>
      <c r="JE26" s="200"/>
      <c r="JF26" s="205" t="s">
        <v>2</v>
      </c>
      <c r="JG26" s="206" t="s">
        <v>2</v>
      </c>
      <c r="JH26" s="199"/>
      <c r="JI26" s="200"/>
      <c r="JJ26" s="200"/>
      <c r="JK26" s="200"/>
      <c r="JL26" s="200"/>
      <c r="JM26" s="205" t="s">
        <v>2</v>
      </c>
      <c r="JN26" s="206" t="s">
        <v>2</v>
      </c>
      <c r="JO26" s="199"/>
      <c r="JP26" s="200"/>
      <c r="JQ26" s="200"/>
      <c r="JR26" s="200"/>
      <c r="JS26" s="200"/>
      <c r="JT26" s="205" t="s">
        <v>2</v>
      </c>
      <c r="JU26" s="206" t="s">
        <v>2</v>
      </c>
      <c r="JV26" s="199"/>
      <c r="JW26" s="200"/>
      <c r="JX26" s="200"/>
      <c r="JY26" s="200"/>
      <c r="JZ26" s="200"/>
      <c r="KA26" s="205" t="s">
        <v>2</v>
      </c>
      <c r="KB26" s="206" t="s">
        <v>2</v>
      </c>
      <c r="KC26" s="199"/>
      <c r="KD26" s="200"/>
      <c r="KE26" s="200"/>
      <c r="KF26" s="200"/>
      <c r="KG26" s="200"/>
      <c r="KH26" s="205" t="s">
        <v>2</v>
      </c>
      <c r="KI26" s="206" t="s">
        <v>2</v>
      </c>
      <c r="KJ26" s="199"/>
      <c r="KK26" s="200"/>
      <c r="KL26" s="200"/>
      <c r="KM26" s="200"/>
      <c r="KN26" s="200"/>
      <c r="KO26" s="205" t="s">
        <v>2</v>
      </c>
      <c r="KP26" s="206" t="s">
        <v>2</v>
      </c>
      <c r="KQ26" s="199"/>
      <c r="KR26" s="200"/>
      <c r="KS26" s="200"/>
      <c r="KT26" s="200"/>
      <c r="KU26" s="200"/>
      <c r="KV26" s="205" t="s">
        <v>2</v>
      </c>
      <c r="KW26" s="206" t="s">
        <v>2</v>
      </c>
      <c r="KX26" s="199"/>
      <c r="KY26" s="200"/>
      <c r="KZ26" s="200"/>
      <c r="LA26" s="200"/>
      <c r="LB26" s="200"/>
      <c r="LC26" s="205" t="s">
        <v>2</v>
      </c>
      <c r="LD26" s="206" t="s">
        <v>2</v>
      </c>
      <c r="LE26" s="199"/>
      <c r="LF26" s="200"/>
      <c r="LG26" s="203"/>
      <c r="LH26" s="327" t="s">
        <v>40</v>
      </c>
      <c r="LI26" s="200"/>
      <c r="LJ26" s="205" t="s">
        <v>2</v>
      </c>
      <c r="LK26" s="206" t="s">
        <v>2</v>
      </c>
      <c r="LL26" s="199"/>
      <c r="LM26" s="200"/>
      <c r="LN26" s="200"/>
      <c r="LO26" s="200"/>
      <c r="LP26" s="200"/>
      <c r="LQ26" s="205" t="s">
        <v>2</v>
      </c>
      <c r="LR26" s="336" t="s">
        <v>40</v>
      </c>
      <c r="LS26" s="199"/>
      <c r="LT26" s="200"/>
      <c r="LU26" s="200"/>
      <c r="LV26" s="200"/>
      <c r="LW26" s="200"/>
      <c r="LX26" s="205" t="s">
        <v>2</v>
      </c>
      <c r="LY26" s="206" t="s">
        <v>2</v>
      </c>
      <c r="LZ26" s="199"/>
      <c r="MA26" s="200"/>
      <c r="MB26" s="200"/>
      <c r="MC26" s="200"/>
      <c r="MD26" s="200"/>
      <c r="ME26" s="205" t="s">
        <v>2</v>
      </c>
      <c r="MF26" s="206" t="s">
        <v>2</v>
      </c>
      <c r="MG26" s="199"/>
      <c r="MH26" s="200"/>
      <c r="MI26" s="200"/>
      <c r="MJ26" s="200"/>
      <c r="MK26" s="200"/>
      <c r="ML26" s="205" t="s">
        <v>2</v>
      </c>
      <c r="MM26" s="206" t="s">
        <v>2</v>
      </c>
      <c r="MN26" s="199"/>
      <c r="MO26" s="200"/>
      <c r="MP26" s="200"/>
      <c r="MQ26" s="200"/>
      <c r="MR26" s="200"/>
      <c r="MS26" s="205" t="s">
        <v>2</v>
      </c>
      <c r="MT26" s="206" t="s">
        <v>2</v>
      </c>
      <c r="MU26" s="199"/>
      <c r="MV26" s="200"/>
      <c r="MW26" s="200"/>
      <c r="MX26" s="200"/>
      <c r="MY26" s="200"/>
      <c r="MZ26" s="205" t="s">
        <v>2</v>
      </c>
      <c r="NA26" s="206" t="s">
        <v>2</v>
      </c>
      <c r="NB26" s="199"/>
      <c r="NC26" s="200"/>
      <c r="ND26" s="200"/>
      <c r="NE26" s="200"/>
      <c r="NF26" s="200"/>
      <c r="NG26" s="205" t="s">
        <v>2</v>
      </c>
      <c r="NH26" s="206" t="s">
        <v>2</v>
      </c>
      <c r="NI26" s="203"/>
      <c r="NJ26" s="327" t="s">
        <v>40</v>
      </c>
      <c r="NK26" s="327" t="s">
        <v>40</v>
      </c>
      <c r="NL26" s="200"/>
      <c r="NM26" s="200"/>
      <c r="NN26" s="205" t="s">
        <v>2</v>
      </c>
      <c r="NO26" s="206" t="s">
        <v>2</v>
      </c>
      <c r="NP26" s="203"/>
      <c r="NQ26" s="327" t="s">
        <v>40</v>
      </c>
      <c r="NR26" s="200"/>
      <c r="NS26" s="200"/>
      <c r="NT26" s="200"/>
      <c r="NU26" s="205" t="s">
        <v>2</v>
      </c>
      <c r="NV26" s="206" t="s">
        <v>2</v>
      </c>
      <c r="NW26" s="199"/>
      <c r="NX26" s="200"/>
      <c r="NY26" s="200"/>
      <c r="NZ26" s="200"/>
      <c r="OA26" s="200"/>
      <c r="OB26" s="205" t="s">
        <v>2</v>
      </c>
      <c r="OC26" s="206" t="s">
        <v>2</v>
      </c>
      <c r="OD26" s="199"/>
      <c r="OE26" s="200"/>
      <c r="OF26" s="200"/>
      <c r="OG26" s="200"/>
      <c r="OH26" s="200"/>
      <c r="OI26" s="205" t="s">
        <v>2</v>
      </c>
      <c r="OJ26" s="206" t="s">
        <v>2</v>
      </c>
      <c r="OK26" s="199"/>
      <c r="OL26" s="200"/>
      <c r="OM26" s="200"/>
      <c r="ON26" s="200"/>
      <c r="OO26" s="200"/>
      <c r="OP26" s="205" t="s">
        <v>2</v>
      </c>
      <c r="OQ26" s="206" t="s">
        <v>2</v>
      </c>
      <c r="OR26" s="199"/>
      <c r="OS26" s="200"/>
      <c r="OT26" s="200"/>
      <c r="OU26" s="200"/>
      <c r="OV26" s="200"/>
      <c r="OW26" s="205" t="s">
        <v>2</v>
      </c>
      <c r="OX26" s="206" t="s">
        <v>2</v>
      </c>
    </row>
    <row r="27" spans="1:414" x14ac:dyDescent="0.25">
      <c r="A27" s="226" t="str">
        <f>Accueil!A27</f>
        <v>non</v>
      </c>
      <c r="B27" s="134"/>
      <c r="C27" s="63">
        <f>Accueil!C27</f>
        <v>0</v>
      </c>
      <c r="D27" s="77">
        <f>Accueil!E27</f>
        <v>28</v>
      </c>
      <c r="E27" s="78">
        <f>Accueil!F27</f>
        <v>12</v>
      </c>
      <c r="F27" s="79">
        <f>Accueil!G27</f>
        <v>8</v>
      </c>
      <c r="G27" s="68">
        <f>IF(Accueil!H27="",50000,Accueil!H27)</f>
        <v>50000</v>
      </c>
      <c r="H27" s="61" t="str">
        <f>IF(Accueil!I27="","",Accueil!I27)</f>
        <v/>
      </c>
      <c r="I27" s="324" t="s">
        <v>40</v>
      </c>
      <c r="J27" s="327" t="s">
        <v>40</v>
      </c>
      <c r="K27" s="203"/>
      <c r="L27" s="200"/>
      <c r="M27" s="203"/>
      <c r="N27" s="205" t="s">
        <v>2</v>
      </c>
      <c r="O27" s="206" t="s">
        <v>2</v>
      </c>
      <c r="P27" s="324" t="s">
        <v>40</v>
      </c>
      <c r="Q27" s="200"/>
      <c r="R27" s="200"/>
      <c r="S27" s="200"/>
      <c r="T27" s="200"/>
      <c r="U27" s="205" t="s">
        <v>2</v>
      </c>
      <c r="V27" s="206" t="s">
        <v>2</v>
      </c>
      <c r="W27" s="199"/>
      <c r="X27" s="203"/>
      <c r="Y27" s="203"/>
      <c r="Z27" s="203"/>
      <c r="AA27" s="200"/>
      <c r="AB27" s="205" t="s">
        <v>2</v>
      </c>
      <c r="AC27" s="206" t="s">
        <v>2</v>
      </c>
      <c r="AD27" s="199"/>
      <c r="AE27" s="200"/>
      <c r="AF27" s="200"/>
      <c r="AG27" s="200"/>
      <c r="AH27" s="200"/>
      <c r="AI27" s="205" t="s">
        <v>2</v>
      </c>
      <c r="AJ27" s="206" t="s">
        <v>2</v>
      </c>
      <c r="AK27" s="199"/>
      <c r="AL27" s="200"/>
      <c r="AM27" s="200"/>
      <c r="AN27" s="200"/>
      <c r="AO27" s="200"/>
      <c r="AP27" s="205" t="s">
        <v>2</v>
      </c>
      <c r="AQ27" s="206" t="s">
        <v>2</v>
      </c>
      <c r="AR27" s="199"/>
      <c r="AS27" s="200"/>
      <c r="AT27" s="200"/>
      <c r="AU27" s="200"/>
      <c r="AV27" s="200"/>
      <c r="AW27" s="205" t="s">
        <v>2</v>
      </c>
      <c r="AX27" s="206" t="s">
        <v>2</v>
      </c>
      <c r="AY27" s="199"/>
      <c r="AZ27" s="200"/>
      <c r="BA27" s="200"/>
      <c r="BB27" s="200"/>
      <c r="BC27" s="200"/>
      <c r="BD27" s="205" t="s">
        <v>2</v>
      </c>
      <c r="BE27" s="206" t="s">
        <v>2</v>
      </c>
      <c r="BF27" s="199"/>
      <c r="BG27" s="200"/>
      <c r="BH27" s="200"/>
      <c r="BI27" s="200"/>
      <c r="BJ27" s="200"/>
      <c r="BK27" s="205" t="s">
        <v>2</v>
      </c>
      <c r="BL27" s="206" t="s">
        <v>2</v>
      </c>
      <c r="BM27" s="199"/>
      <c r="BN27" s="200"/>
      <c r="BO27" s="200"/>
      <c r="BP27" s="200"/>
      <c r="BQ27" s="200"/>
      <c r="BR27" s="205" t="s">
        <v>2</v>
      </c>
      <c r="BS27" s="206" t="s">
        <v>2</v>
      </c>
      <c r="BT27" s="199"/>
      <c r="BU27" s="200"/>
      <c r="BV27" s="200"/>
      <c r="BW27" s="200"/>
      <c r="BX27" s="200"/>
      <c r="BY27" s="205" t="s">
        <v>2</v>
      </c>
      <c r="BZ27" s="206" t="s">
        <v>2</v>
      </c>
      <c r="CA27" s="199"/>
      <c r="CB27" s="200"/>
      <c r="CC27" s="200"/>
      <c r="CD27" s="200"/>
      <c r="CE27" s="200"/>
      <c r="CF27" s="205" t="s">
        <v>2</v>
      </c>
      <c r="CG27" s="206" t="s">
        <v>2</v>
      </c>
      <c r="CH27" s="199"/>
      <c r="CI27" s="200"/>
      <c r="CJ27" s="200"/>
      <c r="CK27" s="200"/>
      <c r="CL27" s="200"/>
      <c r="CM27" s="205" t="s">
        <v>2</v>
      </c>
      <c r="CN27" s="206" t="s">
        <v>2</v>
      </c>
      <c r="CO27" s="199"/>
      <c r="CP27" s="200"/>
      <c r="CQ27" s="200"/>
      <c r="CR27" s="200"/>
      <c r="CS27" s="200"/>
      <c r="CT27" s="205" t="s">
        <v>2</v>
      </c>
      <c r="CU27" s="206" t="s">
        <v>2</v>
      </c>
      <c r="CV27" s="204"/>
      <c r="CW27" s="200"/>
      <c r="CX27" s="200"/>
      <c r="CY27" s="200"/>
      <c r="CZ27" s="327" t="s">
        <v>40</v>
      </c>
      <c r="DA27" s="205" t="s">
        <v>2</v>
      </c>
      <c r="DB27" s="206" t="s">
        <v>2</v>
      </c>
      <c r="DC27" s="324" t="s">
        <v>40</v>
      </c>
      <c r="DD27" s="200"/>
      <c r="DE27" s="200"/>
      <c r="DF27" s="200"/>
      <c r="DG27" s="200"/>
      <c r="DH27" s="205" t="s">
        <v>2</v>
      </c>
      <c r="DI27" s="206" t="s">
        <v>2</v>
      </c>
      <c r="DJ27" s="199"/>
      <c r="DK27" s="200"/>
      <c r="DL27" s="200"/>
      <c r="DM27" s="200"/>
      <c r="DN27" s="203"/>
      <c r="DO27" s="205" t="s">
        <v>2</v>
      </c>
      <c r="DP27" s="206" t="s">
        <v>2</v>
      </c>
      <c r="DQ27" s="203"/>
      <c r="DR27" s="200"/>
      <c r="DS27" s="200"/>
      <c r="DT27" s="200"/>
      <c r="DU27" s="200"/>
      <c r="DV27" s="205" t="s">
        <v>2</v>
      </c>
      <c r="DW27" s="206" t="s">
        <v>2</v>
      </c>
      <c r="DX27" s="199"/>
      <c r="DY27" s="200"/>
      <c r="DZ27" s="200"/>
      <c r="EA27" s="200"/>
      <c r="EB27" s="200"/>
      <c r="EC27" s="205" t="s">
        <v>2</v>
      </c>
      <c r="ED27" s="206" t="s">
        <v>2</v>
      </c>
      <c r="EE27" s="203"/>
      <c r="EF27" s="327" t="s">
        <v>40</v>
      </c>
      <c r="EG27" s="200"/>
      <c r="EH27" s="200"/>
      <c r="EI27" s="200"/>
      <c r="EJ27" s="205" t="s">
        <v>2</v>
      </c>
      <c r="EK27" s="206" t="s">
        <v>2</v>
      </c>
      <c r="EL27" s="203"/>
      <c r="EM27" s="327" t="s">
        <v>40</v>
      </c>
      <c r="EN27" s="200"/>
      <c r="EO27" s="327" t="s">
        <v>40</v>
      </c>
      <c r="EP27" s="200"/>
      <c r="EQ27" s="205" t="s">
        <v>2</v>
      </c>
      <c r="ER27" s="206" t="s">
        <v>2</v>
      </c>
      <c r="ES27" s="203"/>
      <c r="ET27" s="200"/>
      <c r="EU27" s="200"/>
      <c r="EV27" s="200"/>
      <c r="EW27" s="200"/>
      <c r="EX27" s="205" t="s">
        <v>2</v>
      </c>
      <c r="EY27" s="206" t="s">
        <v>2</v>
      </c>
      <c r="EZ27" s="324" t="s">
        <v>40</v>
      </c>
      <c r="FA27" s="200"/>
      <c r="FB27" s="200"/>
      <c r="FC27" s="203"/>
      <c r="FD27" s="200"/>
      <c r="FE27" s="205" t="s">
        <v>2</v>
      </c>
      <c r="FF27" s="206" t="s">
        <v>2</v>
      </c>
      <c r="FG27" s="199"/>
      <c r="FH27" s="200"/>
      <c r="FI27" s="200"/>
      <c r="FJ27" s="200"/>
      <c r="FK27" s="200"/>
      <c r="FL27" s="205" t="s">
        <v>2</v>
      </c>
      <c r="FM27" s="206" t="s">
        <v>2</v>
      </c>
      <c r="FN27" s="203"/>
      <c r="FO27" s="200"/>
      <c r="FP27" s="200"/>
      <c r="FQ27" s="200"/>
      <c r="FR27" s="200"/>
      <c r="FS27" s="205" t="s">
        <v>2</v>
      </c>
      <c r="FT27" s="206" t="s">
        <v>2</v>
      </c>
      <c r="FU27" s="199"/>
      <c r="FV27" s="200"/>
      <c r="FW27" s="200"/>
      <c r="FX27" s="200"/>
      <c r="FY27" s="200"/>
      <c r="FZ27" s="205" t="s">
        <v>2</v>
      </c>
      <c r="GA27" s="206" t="s">
        <v>2</v>
      </c>
      <c r="GB27" s="199"/>
      <c r="GC27" s="200"/>
      <c r="GD27" s="200"/>
      <c r="GE27" s="200"/>
      <c r="GF27" s="200"/>
      <c r="GG27" s="205" t="s">
        <v>2</v>
      </c>
      <c r="GH27" s="206" t="s">
        <v>2</v>
      </c>
      <c r="GI27" s="199"/>
      <c r="GJ27" s="200"/>
      <c r="GK27" s="200"/>
      <c r="GL27" s="200"/>
      <c r="GM27" s="200"/>
      <c r="GN27" s="205" t="s">
        <v>2</v>
      </c>
      <c r="GO27" s="206" t="s">
        <v>2</v>
      </c>
      <c r="GP27" s="199"/>
      <c r="GQ27" s="200"/>
      <c r="GR27" s="200"/>
      <c r="GS27" s="200"/>
      <c r="GT27" s="200"/>
      <c r="GU27" s="205" t="s">
        <v>2</v>
      </c>
      <c r="GV27" s="206" t="s">
        <v>2</v>
      </c>
      <c r="GW27" s="199"/>
      <c r="GX27" s="200"/>
      <c r="GY27" s="268"/>
      <c r="GZ27" s="200"/>
      <c r="HA27" s="203"/>
      <c r="HB27" s="333" t="s">
        <v>40</v>
      </c>
      <c r="HC27" s="206" t="s">
        <v>2</v>
      </c>
      <c r="HD27" s="199"/>
      <c r="HE27" s="200"/>
      <c r="HF27" s="200"/>
      <c r="HG27" s="200"/>
      <c r="HH27" s="200"/>
      <c r="HI27" s="205" t="s">
        <v>2</v>
      </c>
      <c r="HJ27" s="206" t="s">
        <v>2</v>
      </c>
      <c r="HK27" s="199"/>
      <c r="HL27" s="200"/>
      <c r="HM27" s="200"/>
      <c r="HN27" s="200"/>
      <c r="HO27" s="200"/>
      <c r="HP27" s="205" t="s">
        <v>2</v>
      </c>
      <c r="HQ27" s="206" t="s">
        <v>2</v>
      </c>
      <c r="HR27" s="199"/>
      <c r="HS27" s="200"/>
      <c r="HT27" s="200"/>
      <c r="HU27" s="200"/>
      <c r="HV27" s="200"/>
      <c r="HW27" s="205" t="s">
        <v>2</v>
      </c>
      <c r="HX27" s="206" t="s">
        <v>2</v>
      </c>
      <c r="HY27" s="199"/>
      <c r="HZ27" s="200"/>
      <c r="IA27" s="200"/>
      <c r="IB27" s="200"/>
      <c r="IC27" s="200"/>
      <c r="ID27" s="205" t="s">
        <v>2</v>
      </c>
      <c r="IE27" s="206" t="s">
        <v>2</v>
      </c>
      <c r="IF27" s="200"/>
      <c r="IG27" s="203"/>
      <c r="IH27" s="327" t="s">
        <v>40</v>
      </c>
      <c r="II27" s="200"/>
      <c r="IJ27" s="200"/>
      <c r="IK27" s="205" t="s">
        <v>2</v>
      </c>
      <c r="IL27" s="206" t="s">
        <v>2</v>
      </c>
      <c r="IM27" s="199"/>
      <c r="IN27" s="200"/>
      <c r="IO27" s="200"/>
      <c r="IP27" s="200"/>
      <c r="IQ27" s="200"/>
      <c r="IR27" s="205" t="s">
        <v>2</v>
      </c>
      <c r="IS27" s="206" t="s">
        <v>2</v>
      </c>
      <c r="IT27" s="199"/>
      <c r="IU27" s="200"/>
      <c r="IV27" s="200"/>
      <c r="IW27" s="200"/>
      <c r="IX27" s="200"/>
      <c r="IY27" s="205" t="s">
        <v>2</v>
      </c>
      <c r="IZ27" s="206" t="s">
        <v>2</v>
      </c>
      <c r="JA27" s="199"/>
      <c r="JB27" s="200"/>
      <c r="JC27" s="200"/>
      <c r="JD27" s="200"/>
      <c r="JE27" s="200"/>
      <c r="JF27" s="205" t="s">
        <v>2</v>
      </c>
      <c r="JG27" s="206" t="s">
        <v>2</v>
      </c>
      <c r="JH27" s="199"/>
      <c r="JI27" s="200"/>
      <c r="JJ27" s="200"/>
      <c r="JK27" s="200"/>
      <c r="JL27" s="200"/>
      <c r="JM27" s="205" t="s">
        <v>2</v>
      </c>
      <c r="JN27" s="206" t="s">
        <v>2</v>
      </c>
      <c r="JO27" s="199"/>
      <c r="JP27" s="200"/>
      <c r="JQ27" s="200"/>
      <c r="JR27" s="200"/>
      <c r="JS27" s="200"/>
      <c r="JT27" s="205" t="s">
        <v>2</v>
      </c>
      <c r="JU27" s="206" t="s">
        <v>2</v>
      </c>
      <c r="JV27" s="199"/>
      <c r="JW27" s="200"/>
      <c r="JX27" s="200"/>
      <c r="JY27" s="200"/>
      <c r="JZ27" s="200"/>
      <c r="KA27" s="205" t="s">
        <v>2</v>
      </c>
      <c r="KB27" s="206" t="s">
        <v>2</v>
      </c>
      <c r="KC27" s="199"/>
      <c r="KD27" s="200"/>
      <c r="KE27" s="200"/>
      <c r="KF27" s="200"/>
      <c r="KG27" s="200"/>
      <c r="KH27" s="205" t="s">
        <v>2</v>
      </c>
      <c r="KI27" s="206" t="s">
        <v>2</v>
      </c>
      <c r="KJ27" s="199"/>
      <c r="KK27" s="200"/>
      <c r="KL27" s="200"/>
      <c r="KM27" s="200"/>
      <c r="KN27" s="200"/>
      <c r="KO27" s="205" t="s">
        <v>2</v>
      </c>
      <c r="KP27" s="206" t="s">
        <v>2</v>
      </c>
      <c r="KQ27" s="199"/>
      <c r="KR27" s="200"/>
      <c r="KS27" s="200"/>
      <c r="KT27" s="200"/>
      <c r="KU27" s="200"/>
      <c r="KV27" s="205" t="s">
        <v>2</v>
      </c>
      <c r="KW27" s="206" t="s">
        <v>2</v>
      </c>
      <c r="KX27" s="199"/>
      <c r="KY27" s="200"/>
      <c r="KZ27" s="200"/>
      <c r="LA27" s="200"/>
      <c r="LB27" s="200"/>
      <c r="LC27" s="205" t="s">
        <v>2</v>
      </c>
      <c r="LD27" s="206" t="s">
        <v>2</v>
      </c>
      <c r="LE27" s="199"/>
      <c r="LF27" s="200"/>
      <c r="LG27" s="203"/>
      <c r="LH27" s="327" t="s">
        <v>40</v>
      </c>
      <c r="LI27" s="200"/>
      <c r="LJ27" s="205" t="s">
        <v>2</v>
      </c>
      <c r="LK27" s="206" t="s">
        <v>2</v>
      </c>
      <c r="LL27" s="199"/>
      <c r="LM27" s="200"/>
      <c r="LN27" s="200"/>
      <c r="LO27" s="200"/>
      <c r="LP27" s="200"/>
      <c r="LQ27" s="205" t="s">
        <v>2</v>
      </c>
      <c r="LR27" s="336" t="s">
        <v>40</v>
      </c>
      <c r="LS27" s="199"/>
      <c r="LT27" s="200"/>
      <c r="LU27" s="200"/>
      <c r="LV27" s="200"/>
      <c r="LW27" s="200"/>
      <c r="LX27" s="205" t="s">
        <v>2</v>
      </c>
      <c r="LY27" s="206" t="s">
        <v>2</v>
      </c>
      <c r="LZ27" s="199"/>
      <c r="MA27" s="200"/>
      <c r="MB27" s="200"/>
      <c r="MC27" s="200"/>
      <c r="MD27" s="200"/>
      <c r="ME27" s="205" t="s">
        <v>2</v>
      </c>
      <c r="MF27" s="206" t="s">
        <v>2</v>
      </c>
      <c r="MG27" s="199"/>
      <c r="MH27" s="200"/>
      <c r="MI27" s="200"/>
      <c r="MJ27" s="200"/>
      <c r="MK27" s="200"/>
      <c r="ML27" s="205" t="s">
        <v>2</v>
      </c>
      <c r="MM27" s="206" t="s">
        <v>2</v>
      </c>
      <c r="MN27" s="199"/>
      <c r="MO27" s="200"/>
      <c r="MP27" s="200"/>
      <c r="MQ27" s="200"/>
      <c r="MR27" s="200"/>
      <c r="MS27" s="205" t="s">
        <v>2</v>
      </c>
      <c r="MT27" s="206" t="s">
        <v>2</v>
      </c>
      <c r="MU27" s="199"/>
      <c r="MV27" s="200"/>
      <c r="MW27" s="200"/>
      <c r="MX27" s="200"/>
      <c r="MY27" s="200"/>
      <c r="MZ27" s="205" t="s">
        <v>2</v>
      </c>
      <c r="NA27" s="206" t="s">
        <v>2</v>
      </c>
      <c r="NB27" s="199"/>
      <c r="NC27" s="200"/>
      <c r="ND27" s="200"/>
      <c r="NE27" s="200"/>
      <c r="NF27" s="200"/>
      <c r="NG27" s="205" t="s">
        <v>2</v>
      </c>
      <c r="NH27" s="206" t="s">
        <v>2</v>
      </c>
      <c r="NI27" s="203"/>
      <c r="NJ27" s="327" t="s">
        <v>40</v>
      </c>
      <c r="NK27" s="327" t="s">
        <v>40</v>
      </c>
      <c r="NL27" s="200"/>
      <c r="NM27" s="200"/>
      <c r="NN27" s="205" t="s">
        <v>2</v>
      </c>
      <c r="NO27" s="206" t="s">
        <v>2</v>
      </c>
      <c r="NP27" s="203"/>
      <c r="NQ27" s="327" t="s">
        <v>40</v>
      </c>
      <c r="NR27" s="200"/>
      <c r="NS27" s="200"/>
      <c r="NT27" s="200"/>
      <c r="NU27" s="205" t="s">
        <v>2</v>
      </c>
      <c r="NV27" s="206" t="s">
        <v>2</v>
      </c>
      <c r="NW27" s="199"/>
      <c r="NX27" s="200"/>
      <c r="NY27" s="200"/>
      <c r="NZ27" s="200"/>
      <c r="OA27" s="200"/>
      <c r="OB27" s="205" t="s">
        <v>2</v>
      </c>
      <c r="OC27" s="206" t="s">
        <v>2</v>
      </c>
      <c r="OD27" s="199"/>
      <c r="OE27" s="200"/>
      <c r="OF27" s="200"/>
      <c r="OG27" s="200"/>
      <c r="OH27" s="200"/>
      <c r="OI27" s="205" t="s">
        <v>2</v>
      </c>
      <c r="OJ27" s="206" t="s">
        <v>2</v>
      </c>
      <c r="OK27" s="199"/>
      <c r="OL27" s="200"/>
      <c r="OM27" s="200"/>
      <c r="ON27" s="200"/>
      <c r="OO27" s="200"/>
      <c r="OP27" s="205" t="s">
        <v>2</v>
      </c>
      <c r="OQ27" s="206" t="s">
        <v>2</v>
      </c>
      <c r="OR27" s="199"/>
      <c r="OS27" s="200"/>
      <c r="OT27" s="200"/>
      <c r="OU27" s="200"/>
      <c r="OV27" s="200"/>
      <c r="OW27" s="205" t="s">
        <v>2</v>
      </c>
      <c r="OX27" s="206" t="s">
        <v>2</v>
      </c>
    </row>
    <row r="28" spans="1:414" x14ac:dyDescent="0.25">
      <c r="A28" s="227" t="str">
        <f>Accueil!A28</f>
        <v>non</v>
      </c>
      <c r="B28" s="134"/>
      <c r="C28" s="63">
        <f>Accueil!C28</f>
        <v>0</v>
      </c>
      <c r="D28" s="77">
        <f>Accueil!E28</f>
        <v>28</v>
      </c>
      <c r="E28" s="78">
        <f>Accueil!F28</f>
        <v>12</v>
      </c>
      <c r="F28" s="79">
        <f>Accueil!G28</f>
        <v>8</v>
      </c>
      <c r="G28" s="68">
        <f>IF(Accueil!H28="",50000,Accueil!H28)</f>
        <v>50000</v>
      </c>
      <c r="H28" s="61" t="str">
        <f>IF(Accueil!I28="","",Accueil!I28)</f>
        <v/>
      </c>
      <c r="I28" s="324" t="s">
        <v>40</v>
      </c>
      <c r="J28" s="327" t="s">
        <v>40</v>
      </c>
      <c r="K28" s="203"/>
      <c r="L28" s="200"/>
      <c r="M28" s="203"/>
      <c r="N28" s="205" t="s">
        <v>2</v>
      </c>
      <c r="O28" s="206" t="s">
        <v>2</v>
      </c>
      <c r="P28" s="324" t="s">
        <v>40</v>
      </c>
      <c r="Q28" s="200"/>
      <c r="R28" s="200"/>
      <c r="S28" s="200"/>
      <c r="T28" s="203"/>
      <c r="U28" s="205" t="s">
        <v>2</v>
      </c>
      <c r="V28" s="206" t="s">
        <v>2</v>
      </c>
      <c r="W28" s="199"/>
      <c r="X28" s="203"/>
      <c r="Y28" s="203"/>
      <c r="Z28" s="203"/>
      <c r="AA28" s="200"/>
      <c r="AB28" s="205" t="s">
        <v>2</v>
      </c>
      <c r="AC28" s="206" t="s">
        <v>2</v>
      </c>
      <c r="AD28" s="199"/>
      <c r="AE28" s="200"/>
      <c r="AF28" s="200"/>
      <c r="AG28" s="200"/>
      <c r="AH28" s="200"/>
      <c r="AI28" s="205" t="s">
        <v>2</v>
      </c>
      <c r="AJ28" s="206" t="s">
        <v>2</v>
      </c>
      <c r="AK28" s="199"/>
      <c r="AL28" s="200"/>
      <c r="AM28" s="200"/>
      <c r="AN28" s="200"/>
      <c r="AO28" s="200"/>
      <c r="AP28" s="205" t="s">
        <v>2</v>
      </c>
      <c r="AQ28" s="206" t="s">
        <v>2</v>
      </c>
      <c r="AR28" s="199"/>
      <c r="AS28" s="200"/>
      <c r="AT28" s="200"/>
      <c r="AU28" s="200"/>
      <c r="AV28" s="200"/>
      <c r="AW28" s="205" t="s">
        <v>2</v>
      </c>
      <c r="AX28" s="206" t="s">
        <v>2</v>
      </c>
      <c r="AY28" s="199"/>
      <c r="AZ28" s="200"/>
      <c r="BA28" s="200"/>
      <c r="BB28" s="200"/>
      <c r="BC28" s="200"/>
      <c r="BD28" s="205" t="s">
        <v>2</v>
      </c>
      <c r="BE28" s="206" t="s">
        <v>2</v>
      </c>
      <c r="BF28" s="199"/>
      <c r="BG28" s="200"/>
      <c r="BH28" s="200"/>
      <c r="BI28" s="200"/>
      <c r="BJ28" s="200"/>
      <c r="BK28" s="205" t="s">
        <v>2</v>
      </c>
      <c r="BL28" s="206" t="s">
        <v>2</v>
      </c>
      <c r="BM28" s="199"/>
      <c r="BN28" s="200"/>
      <c r="BO28" s="200"/>
      <c r="BP28" s="200"/>
      <c r="BQ28" s="200"/>
      <c r="BR28" s="205" t="s">
        <v>2</v>
      </c>
      <c r="BS28" s="206" t="s">
        <v>2</v>
      </c>
      <c r="BT28" s="199"/>
      <c r="BU28" s="200"/>
      <c r="BV28" s="200"/>
      <c r="BW28" s="200"/>
      <c r="BX28" s="200"/>
      <c r="BY28" s="205" t="s">
        <v>2</v>
      </c>
      <c r="BZ28" s="206" t="s">
        <v>2</v>
      </c>
      <c r="CA28" s="199"/>
      <c r="CB28" s="200"/>
      <c r="CC28" s="200"/>
      <c r="CD28" s="200"/>
      <c r="CE28" s="200"/>
      <c r="CF28" s="205" t="s">
        <v>2</v>
      </c>
      <c r="CG28" s="206" t="s">
        <v>2</v>
      </c>
      <c r="CH28" s="199"/>
      <c r="CI28" s="200"/>
      <c r="CJ28" s="200"/>
      <c r="CK28" s="200"/>
      <c r="CL28" s="200"/>
      <c r="CM28" s="205" t="s">
        <v>2</v>
      </c>
      <c r="CN28" s="206" t="s">
        <v>2</v>
      </c>
      <c r="CO28" s="199"/>
      <c r="CP28" s="200"/>
      <c r="CQ28" s="200"/>
      <c r="CR28" s="200"/>
      <c r="CS28" s="200"/>
      <c r="CT28" s="205" t="s">
        <v>2</v>
      </c>
      <c r="CU28" s="206" t="s">
        <v>2</v>
      </c>
      <c r="CV28" s="204"/>
      <c r="CW28" s="200"/>
      <c r="CX28" s="200"/>
      <c r="CY28" s="200"/>
      <c r="CZ28" s="327" t="s">
        <v>40</v>
      </c>
      <c r="DA28" s="205" t="s">
        <v>2</v>
      </c>
      <c r="DB28" s="206" t="s">
        <v>2</v>
      </c>
      <c r="DC28" s="324" t="s">
        <v>40</v>
      </c>
      <c r="DD28" s="200"/>
      <c r="DE28" s="200"/>
      <c r="DF28" s="200"/>
      <c r="DG28" s="200"/>
      <c r="DH28" s="205" t="s">
        <v>2</v>
      </c>
      <c r="DI28" s="206" t="s">
        <v>2</v>
      </c>
      <c r="DJ28" s="199"/>
      <c r="DK28" s="200"/>
      <c r="DL28" s="200"/>
      <c r="DM28" s="200"/>
      <c r="DN28" s="203"/>
      <c r="DO28" s="205" t="s">
        <v>2</v>
      </c>
      <c r="DP28" s="206" t="s">
        <v>2</v>
      </c>
      <c r="DQ28" s="203"/>
      <c r="DR28" s="200"/>
      <c r="DS28" s="200"/>
      <c r="DT28" s="200"/>
      <c r="DU28" s="200"/>
      <c r="DV28" s="205" t="s">
        <v>2</v>
      </c>
      <c r="DW28" s="206" t="s">
        <v>2</v>
      </c>
      <c r="DX28" s="199"/>
      <c r="DY28" s="200"/>
      <c r="DZ28" s="200"/>
      <c r="EA28" s="200"/>
      <c r="EB28" s="200"/>
      <c r="EC28" s="205" t="s">
        <v>2</v>
      </c>
      <c r="ED28" s="206" t="s">
        <v>2</v>
      </c>
      <c r="EE28" s="203"/>
      <c r="EF28" s="327" t="s">
        <v>40</v>
      </c>
      <c r="EG28" s="200"/>
      <c r="EH28" s="200"/>
      <c r="EI28" s="200"/>
      <c r="EJ28" s="205" t="s">
        <v>2</v>
      </c>
      <c r="EK28" s="206" t="s">
        <v>2</v>
      </c>
      <c r="EL28" s="203"/>
      <c r="EM28" s="327" t="s">
        <v>40</v>
      </c>
      <c r="EN28" s="200"/>
      <c r="EO28" s="327" t="s">
        <v>40</v>
      </c>
      <c r="EP28" s="200"/>
      <c r="EQ28" s="205" t="s">
        <v>2</v>
      </c>
      <c r="ER28" s="206" t="s">
        <v>2</v>
      </c>
      <c r="ES28" s="203"/>
      <c r="ET28" s="200"/>
      <c r="EU28" s="200"/>
      <c r="EV28" s="200"/>
      <c r="EW28" s="200"/>
      <c r="EX28" s="205" t="s">
        <v>2</v>
      </c>
      <c r="EY28" s="206" t="s">
        <v>2</v>
      </c>
      <c r="EZ28" s="324" t="s">
        <v>40</v>
      </c>
      <c r="FA28" s="200"/>
      <c r="FB28" s="200"/>
      <c r="FC28" s="203"/>
      <c r="FD28" s="200"/>
      <c r="FE28" s="205" t="s">
        <v>2</v>
      </c>
      <c r="FF28" s="206" t="s">
        <v>2</v>
      </c>
      <c r="FG28" s="199"/>
      <c r="FH28" s="200"/>
      <c r="FI28" s="200"/>
      <c r="FJ28" s="200"/>
      <c r="FK28" s="200"/>
      <c r="FL28" s="205" t="s">
        <v>2</v>
      </c>
      <c r="FM28" s="206" t="s">
        <v>2</v>
      </c>
      <c r="FN28" s="203"/>
      <c r="FO28" s="200"/>
      <c r="FP28" s="200"/>
      <c r="FQ28" s="200"/>
      <c r="FR28" s="200"/>
      <c r="FS28" s="205" t="s">
        <v>2</v>
      </c>
      <c r="FT28" s="206" t="s">
        <v>2</v>
      </c>
      <c r="FU28" s="199"/>
      <c r="FV28" s="200"/>
      <c r="FW28" s="200"/>
      <c r="FX28" s="200"/>
      <c r="FY28" s="200"/>
      <c r="FZ28" s="205" t="s">
        <v>2</v>
      </c>
      <c r="GA28" s="206" t="s">
        <v>2</v>
      </c>
      <c r="GB28" s="199"/>
      <c r="GC28" s="200"/>
      <c r="GD28" s="200"/>
      <c r="GE28" s="200"/>
      <c r="GF28" s="200"/>
      <c r="GG28" s="205" t="s">
        <v>2</v>
      </c>
      <c r="GH28" s="206" t="s">
        <v>2</v>
      </c>
      <c r="GI28" s="199"/>
      <c r="GJ28" s="200"/>
      <c r="GK28" s="200"/>
      <c r="GL28" s="200"/>
      <c r="GM28" s="200"/>
      <c r="GN28" s="205" t="s">
        <v>2</v>
      </c>
      <c r="GO28" s="206" t="s">
        <v>2</v>
      </c>
      <c r="GP28" s="199"/>
      <c r="GQ28" s="200"/>
      <c r="GR28" s="200"/>
      <c r="GS28" s="200"/>
      <c r="GT28" s="200"/>
      <c r="GU28" s="205" t="s">
        <v>2</v>
      </c>
      <c r="GV28" s="206" t="s">
        <v>2</v>
      </c>
      <c r="GW28" s="199"/>
      <c r="GX28" s="200"/>
      <c r="GY28" s="268"/>
      <c r="GZ28" s="200"/>
      <c r="HA28" s="203"/>
      <c r="HB28" s="333" t="s">
        <v>40</v>
      </c>
      <c r="HC28" s="206" t="s">
        <v>2</v>
      </c>
      <c r="HD28" s="199"/>
      <c r="HE28" s="200"/>
      <c r="HF28" s="200"/>
      <c r="HG28" s="200"/>
      <c r="HH28" s="200"/>
      <c r="HI28" s="205" t="s">
        <v>2</v>
      </c>
      <c r="HJ28" s="206" t="s">
        <v>2</v>
      </c>
      <c r="HK28" s="199"/>
      <c r="HL28" s="200"/>
      <c r="HM28" s="200"/>
      <c r="HN28" s="200"/>
      <c r="HO28" s="200"/>
      <c r="HP28" s="205" t="s">
        <v>2</v>
      </c>
      <c r="HQ28" s="206" t="s">
        <v>2</v>
      </c>
      <c r="HR28" s="199"/>
      <c r="HS28" s="200"/>
      <c r="HT28" s="200"/>
      <c r="HU28" s="200"/>
      <c r="HV28" s="200"/>
      <c r="HW28" s="205" t="s">
        <v>2</v>
      </c>
      <c r="HX28" s="206" t="s">
        <v>2</v>
      </c>
      <c r="HY28" s="199"/>
      <c r="HZ28" s="200"/>
      <c r="IA28" s="200"/>
      <c r="IB28" s="200"/>
      <c r="IC28" s="200"/>
      <c r="ID28" s="205" t="s">
        <v>2</v>
      </c>
      <c r="IE28" s="206" t="s">
        <v>2</v>
      </c>
      <c r="IF28" s="200"/>
      <c r="IG28" s="203"/>
      <c r="IH28" s="327" t="s">
        <v>40</v>
      </c>
      <c r="II28" s="200"/>
      <c r="IJ28" s="200"/>
      <c r="IK28" s="205" t="s">
        <v>2</v>
      </c>
      <c r="IL28" s="206" t="s">
        <v>2</v>
      </c>
      <c r="IM28" s="199"/>
      <c r="IN28" s="200"/>
      <c r="IO28" s="200"/>
      <c r="IP28" s="200"/>
      <c r="IQ28" s="200"/>
      <c r="IR28" s="205" t="s">
        <v>2</v>
      </c>
      <c r="IS28" s="206" t="s">
        <v>2</v>
      </c>
      <c r="IT28" s="199"/>
      <c r="IU28" s="200"/>
      <c r="IV28" s="200"/>
      <c r="IW28" s="200"/>
      <c r="IX28" s="200"/>
      <c r="IY28" s="205" t="s">
        <v>2</v>
      </c>
      <c r="IZ28" s="206" t="s">
        <v>2</v>
      </c>
      <c r="JA28" s="199"/>
      <c r="JB28" s="200"/>
      <c r="JC28" s="200"/>
      <c r="JD28" s="200"/>
      <c r="JE28" s="200"/>
      <c r="JF28" s="205" t="s">
        <v>2</v>
      </c>
      <c r="JG28" s="206" t="s">
        <v>2</v>
      </c>
      <c r="JH28" s="199"/>
      <c r="JI28" s="200"/>
      <c r="JJ28" s="200"/>
      <c r="JK28" s="200"/>
      <c r="JL28" s="200"/>
      <c r="JM28" s="205" t="s">
        <v>2</v>
      </c>
      <c r="JN28" s="206" t="s">
        <v>2</v>
      </c>
      <c r="JO28" s="199"/>
      <c r="JP28" s="200"/>
      <c r="JQ28" s="200"/>
      <c r="JR28" s="200"/>
      <c r="JS28" s="200"/>
      <c r="JT28" s="205" t="s">
        <v>2</v>
      </c>
      <c r="JU28" s="206" t="s">
        <v>2</v>
      </c>
      <c r="JV28" s="199"/>
      <c r="JW28" s="200"/>
      <c r="JX28" s="200"/>
      <c r="JY28" s="200"/>
      <c r="JZ28" s="200"/>
      <c r="KA28" s="205" t="s">
        <v>2</v>
      </c>
      <c r="KB28" s="206" t="s">
        <v>2</v>
      </c>
      <c r="KC28" s="199"/>
      <c r="KD28" s="200"/>
      <c r="KE28" s="200"/>
      <c r="KF28" s="200"/>
      <c r="KG28" s="200"/>
      <c r="KH28" s="205" t="s">
        <v>2</v>
      </c>
      <c r="KI28" s="206" t="s">
        <v>2</v>
      </c>
      <c r="KJ28" s="199"/>
      <c r="KK28" s="200"/>
      <c r="KL28" s="200"/>
      <c r="KM28" s="200"/>
      <c r="KN28" s="200"/>
      <c r="KO28" s="205" t="s">
        <v>2</v>
      </c>
      <c r="KP28" s="206" t="s">
        <v>2</v>
      </c>
      <c r="KQ28" s="199"/>
      <c r="KR28" s="200"/>
      <c r="KS28" s="200"/>
      <c r="KT28" s="200"/>
      <c r="KU28" s="200"/>
      <c r="KV28" s="205" t="s">
        <v>2</v>
      </c>
      <c r="KW28" s="206" t="s">
        <v>2</v>
      </c>
      <c r="KX28" s="199"/>
      <c r="KY28" s="200"/>
      <c r="KZ28" s="200"/>
      <c r="LA28" s="200"/>
      <c r="LB28" s="200"/>
      <c r="LC28" s="205" t="s">
        <v>2</v>
      </c>
      <c r="LD28" s="206" t="s">
        <v>2</v>
      </c>
      <c r="LE28" s="199"/>
      <c r="LF28" s="200"/>
      <c r="LG28" s="203"/>
      <c r="LH28" s="327" t="s">
        <v>40</v>
      </c>
      <c r="LI28" s="200"/>
      <c r="LJ28" s="205" t="s">
        <v>2</v>
      </c>
      <c r="LK28" s="206" t="s">
        <v>2</v>
      </c>
      <c r="LL28" s="199"/>
      <c r="LM28" s="200"/>
      <c r="LN28" s="200"/>
      <c r="LO28" s="200"/>
      <c r="LP28" s="200"/>
      <c r="LQ28" s="205" t="s">
        <v>2</v>
      </c>
      <c r="LR28" s="336" t="s">
        <v>40</v>
      </c>
      <c r="LS28" s="199"/>
      <c r="LT28" s="200"/>
      <c r="LU28" s="200"/>
      <c r="LV28" s="200"/>
      <c r="LW28" s="200"/>
      <c r="LX28" s="205" t="s">
        <v>2</v>
      </c>
      <c r="LY28" s="206" t="s">
        <v>2</v>
      </c>
      <c r="LZ28" s="199"/>
      <c r="MA28" s="200"/>
      <c r="MB28" s="200"/>
      <c r="MC28" s="200"/>
      <c r="MD28" s="200"/>
      <c r="ME28" s="205" t="s">
        <v>2</v>
      </c>
      <c r="MF28" s="206" t="s">
        <v>2</v>
      </c>
      <c r="MG28" s="199"/>
      <c r="MH28" s="200"/>
      <c r="MI28" s="200"/>
      <c r="MJ28" s="200"/>
      <c r="MK28" s="200"/>
      <c r="ML28" s="205" t="s">
        <v>2</v>
      </c>
      <c r="MM28" s="206" t="s">
        <v>2</v>
      </c>
      <c r="MN28" s="199"/>
      <c r="MO28" s="200"/>
      <c r="MP28" s="200"/>
      <c r="MQ28" s="200"/>
      <c r="MR28" s="200"/>
      <c r="MS28" s="205" t="s">
        <v>2</v>
      </c>
      <c r="MT28" s="206" t="s">
        <v>2</v>
      </c>
      <c r="MU28" s="199"/>
      <c r="MV28" s="200"/>
      <c r="MW28" s="200"/>
      <c r="MX28" s="200"/>
      <c r="MY28" s="200"/>
      <c r="MZ28" s="205" t="s">
        <v>2</v>
      </c>
      <c r="NA28" s="206" t="s">
        <v>2</v>
      </c>
      <c r="NB28" s="199"/>
      <c r="NC28" s="200"/>
      <c r="ND28" s="200"/>
      <c r="NE28" s="200"/>
      <c r="NF28" s="200"/>
      <c r="NG28" s="205" t="s">
        <v>2</v>
      </c>
      <c r="NH28" s="206" t="s">
        <v>2</v>
      </c>
      <c r="NI28" s="203"/>
      <c r="NJ28" s="327" t="s">
        <v>40</v>
      </c>
      <c r="NK28" s="327" t="s">
        <v>40</v>
      </c>
      <c r="NL28" s="200"/>
      <c r="NM28" s="200"/>
      <c r="NN28" s="205" t="s">
        <v>2</v>
      </c>
      <c r="NO28" s="206" t="s">
        <v>2</v>
      </c>
      <c r="NP28" s="203"/>
      <c r="NQ28" s="327" t="s">
        <v>40</v>
      </c>
      <c r="NR28" s="200"/>
      <c r="NS28" s="200"/>
      <c r="NT28" s="200"/>
      <c r="NU28" s="205" t="s">
        <v>2</v>
      </c>
      <c r="NV28" s="206" t="s">
        <v>2</v>
      </c>
      <c r="NW28" s="199"/>
      <c r="NX28" s="200"/>
      <c r="NY28" s="200"/>
      <c r="NZ28" s="200"/>
      <c r="OA28" s="200"/>
      <c r="OB28" s="205" t="s">
        <v>2</v>
      </c>
      <c r="OC28" s="206" t="s">
        <v>2</v>
      </c>
      <c r="OD28" s="199"/>
      <c r="OE28" s="200"/>
      <c r="OF28" s="200"/>
      <c r="OG28" s="200"/>
      <c r="OH28" s="200"/>
      <c r="OI28" s="205" t="s">
        <v>2</v>
      </c>
      <c r="OJ28" s="206" t="s">
        <v>2</v>
      </c>
      <c r="OK28" s="199"/>
      <c r="OL28" s="200"/>
      <c r="OM28" s="200"/>
      <c r="ON28" s="200"/>
      <c r="OO28" s="200"/>
      <c r="OP28" s="205" t="s">
        <v>2</v>
      </c>
      <c r="OQ28" s="206" t="s">
        <v>2</v>
      </c>
      <c r="OR28" s="199"/>
      <c r="OS28" s="200"/>
      <c r="OT28" s="200"/>
      <c r="OU28" s="200"/>
      <c r="OV28" s="200"/>
      <c r="OW28" s="205" t="s">
        <v>2</v>
      </c>
      <c r="OX28" s="206" t="s">
        <v>2</v>
      </c>
    </row>
    <row r="29" spans="1:414" x14ac:dyDescent="0.25">
      <c r="A29" s="226" t="str">
        <f>Accueil!A29</f>
        <v>non</v>
      </c>
      <c r="B29" s="134"/>
      <c r="C29" s="63">
        <f>Accueil!C29</f>
        <v>0</v>
      </c>
      <c r="D29" s="77">
        <f>Accueil!E29</f>
        <v>28</v>
      </c>
      <c r="E29" s="78">
        <f>Accueil!F29</f>
        <v>12</v>
      </c>
      <c r="F29" s="79">
        <f>Accueil!G29</f>
        <v>8</v>
      </c>
      <c r="G29" s="68">
        <f>IF(Accueil!H29="",50000,Accueil!H29)</f>
        <v>50000</v>
      </c>
      <c r="H29" s="61" t="str">
        <f>IF(Accueil!I29="","",Accueil!I29)</f>
        <v/>
      </c>
      <c r="I29" s="324" t="s">
        <v>40</v>
      </c>
      <c r="J29" s="327" t="s">
        <v>40</v>
      </c>
      <c r="K29" s="200"/>
      <c r="L29" s="200"/>
      <c r="M29" s="203"/>
      <c r="N29" s="205" t="s">
        <v>2</v>
      </c>
      <c r="O29" s="206" t="s">
        <v>2</v>
      </c>
      <c r="P29" s="324" t="s">
        <v>40</v>
      </c>
      <c r="Q29" s="200"/>
      <c r="R29" s="200"/>
      <c r="S29" s="200"/>
      <c r="T29" s="200"/>
      <c r="U29" s="205" t="s">
        <v>2</v>
      </c>
      <c r="V29" s="206" t="s">
        <v>2</v>
      </c>
      <c r="W29" s="199"/>
      <c r="X29" s="203"/>
      <c r="Y29" s="203"/>
      <c r="Z29" s="203"/>
      <c r="AA29" s="200"/>
      <c r="AB29" s="205" t="s">
        <v>2</v>
      </c>
      <c r="AC29" s="206" t="s">
        <v>2</v>
      </c>
      <c r="AD29" s="199"/>
      <c r="AE29" s="200"/>
      <c r="AF29" s="200"/>
      <c r="AG29" s="200"/>
      <c r="AH29" s="200"/>
      <c r="AI29" s="205" t="s">
        <v>2</v>
      </c>
      <c r="AJ29" s="206" t="s">
        <v>2</v>
      </c>
      <c r="AK29" s="199"/>
      <c r="AL29" s="200"/>
      <c r="AM29" s="200"/>
      <c r="AN29" s="200"/>
      <c r="AO29" s="200"/>
      <c r="AP29" s="205" t="s">
        <v>2</v>
      </c>
      <c r="AQ29" s="206" t="s">
        <v>2</v>
      </c>
      <c r="AR29" s="199"/>
      <c r="AS29" s="200"/>
      <c r="AT29" s="200"/>
      <c r="AU29" s="200"/>
      <c r="AV29" s="200"/>
      <c r="AW29" s="205" t="s">
        <v>2</v>
      </c>
      <c r="AX29" s="206" t="s">
        <v>2</v>
      </c>
      <c r="AY29" s="199"/>
      <c r="AZ29" s="200"/>
      <c r="BA29" s="200"/>
      <c r="BB29" s="200"/>
      <c r="BC29" s="200"/>
      <c r="BD29" s="205" t="s">
        <v>2</v>
      </c>
      <c r="BE29" s="206" t="s">
        <v>2</v>
      </c>
      <c r="BF29" s="199"/>
      <c r="BG29" s="200"/>
      <c r="BH29" s="200"/>
      <c r="BI29" s="200"/>
      <c r="BJ29" s="200"/>
      <c r="BK29" s="205" t="s">
        <v>2</v>
      </c>
      <c r="BL29" s="206" t="s">
        <v>2</v>
      </c>
      <c r="BM29" s="199"/>
      <c r="BN29" s="200"/>
      <c r="BO29" s="200"/>
      <c r="BP29" s="200"/>
      <c r="BQ29" s="200"/>
      <c r="BR29" s="205" t="s">
        <v>2</v>
      </c>
      <c r="BS29" s="206" t="s">
        <v>2</v>
      </c>
      <c r="BT29" s="199"/>
      <c r="BU29" s="200"/>
      <c r="BV29" s="200"/>
      <c r="BW29" s="200"/>
      <c r="BX29" s="200"/>
      <c r="BY29" s="205" t="s">
        <v>2</v>
      </c>
      <c r="BZ29" s="206" t="s">
        <v>2</v>
      </c>
      <c r="CA29" s="199"/>
      <c r="CB29" s="200"/>
      <c r="CC29" s="200"/>
      <c r="CD29" s="200"/>
      <c r="CE29" s="200"/>
      <c r="CF29" s="205" t="s">
        <v>2</v>
      </c>
      <c r="CG29" s="206" t="s">
        <v>2</v>
      </c>
      <c r="CH29" s="199"/>
      <c r="CI29" s="200"/>
      <c r="CJ29" s="200"/>
      <c r="CK29" s="200"/>
      <c r="CL29" s="200"/>
      <c r="CM29" s="205" t="s">
        <v>2</v>
      </c>
      <c r="CN29" s="206" t="s">
        <v>2</v>
      </c>
      <c r="CO29" s="199"/>
      <c r="CP29" s="200"/>
      <c r="CQ29" s="200"/>
      <c r="CR29" s="200"/>
      <c r="CS29" s="200"/>
      <c r="CT29" s="205" t="s">
        <v>2</v>
      </c>
      <c r="CU29" s="206" t="s">
        <v>2</v>
      </c>
      <c r="CV29" s="204"/>
      <c r="CW29" s="200"/>
      <c r="CX29" s="200"/>
      <c r="CY29" s="200"/>
      <c r="CZ29" s="327" t="s">
        <v>40</v>
      </c>
      <c r="DA29" s="205" t="s">
        <v>2</v>
      </c>
      <c r="DB29" s="206" t="s">
        <v>2</v>
      </c>
      <c r="DC29" s="324" t="s">
        <v>40</v>
      </c>
      <c r="DD29" s="200"/>
      <c r="DE29" s="200"/>
      <c r="DF29" s="200"/>
      <c r="DG29" s="200"/>
      <c r="DH29" s="205" t="s">
        <v>2</v>
      </c>
      <c r="DI29" s="206" t="s">
        <v>2</v>
      </c>
      <c r="DJ29" s="199"/>
      <c r="DK29" s="200"/>
      <c r="DL29" s="200"/>
      <c r="DM29" s="200"/>
      <c r="DN29" s="203"/>
      <c r="DO29" s="205" t="s">
        <v>2</v>
      </c>
      <c r="DP29" s="206" t="s">
        <v>2</v>
      </c>
      <c r="DQ29" s="203"/>
      <c r="DR29" s="200"/>
      <c r="DS29" s="200"/>
      <c r="DT29" s="200"/>
      <c r="DU29" s="200"/>
      <c r="DV29" s="205" t="s">
        <v>2</v>
      </c>
      <c r="DW29" s="206" t="s">
        <v>2</v>
      </c>
      <c r="DX29" s="199"/>
      <c r="DY29" s="200"/>
      <c r="DZ29" s="200"/>
      <c r="EA29" s="200"/>
      <c r="EB29" s="200"/>
      <c r="EC29" s="205" t="s">
        <v>2</v>
      </c>
      <c r="ED29" s="206" t="s">
        <v>2</v>
      </c>
      <c r="EE29" s="203"/>
      <c r="EF29" s="327" t="s">
        <v>40</v>
      </c>
      <c r="EG29" s="200"/>
      <c r="EH29" s="200"/>
      <c r="EI29" s="200"/>
      <c r="EJ29" s="205" t="s">
        <v>2</v>
      </c>
      <c r="EK29" s="206" t="s">
        <v>2</v>
      </c>
      <c r="EL29" s="203"/>
      <c r="EM29" s="327" t="s">
        <v>40</v>
      </c>
      <c r="EN29" s="200"/>
      <c r="EO29" s="327" t="s">
        <v>40</v>
      </c>
      <c r="EP29" s="200"/>
      <c r="EQ29" s="205" t="s">
        <v>2</v>
      </c>
      <c r="ER29" s="206" t="s">
        <v>2</v>
      </c>
      <c r="ES29" s="203"/>
      <c r="ET29" s="200"/>
      <c r="EU29" s="200"/>
      <c r="EV29" s="200"/>
      <c r="EW29" s="200"/>
      <c r="EX29" s="205" t="s">
        <v>2</v>
      </c>
      <c r="EY29" s="206" t="s">
        <v>2</v>
      </c>
      <c r="EZ29" s="324" t="s">
        <v>40</v>
      </c>
      <c r="FA29" s="200"/>
      <c r="FB29" s="200"/>
      <c r="FC29" s="203"/>
      <c r="FD29" s="200"/>
      <c r="FE29" s="205" t="s">
        <v>2</v>
      </c>
      <c r="FF29" s="206" t="s">
        <v>2</v>
      </c>
      <c r="FG29" s="199"/>
      <c r="FH29" s="200"/>
      <c r="FI29" s="200"/>
      <c r="FJ29" s="200"/>
      <c r="FK29" s="200"/>
      <c r="FL29" s="205" t="s">
        <v>2</v>
      </c>
      <c r="FM29" s="206" t="s">
        <v>2</v>
      </c>
      <c r="FN29" s="203"/>
      <c r="FO29" s="200"/>
      <c r="FP29" s="200"/>
      <c r="FQ29" s="200"/>
      <c r="FR29" s="200"/>
      <c r="FS29" s="205" t="s">
        <v>2</v>
      </c>
      <c r="FT29" s="206" t="s">
        <v>2</v>
      </c>
      <c r="FU29" s="199"/>
      <c r="FV29" s="200"/>
      <c r="FW29" s="200"/>
      <c r="FX29" s="200"/>
      <c r="FY29" s="200"/>
      <c r="FZ29" s="205" t="s">
        <v>2</v>
      </c>
      <c r="GA29" s="206" t="s">
        <v>2</v>
      </c>
      <c r="GB29" s="199"/>
      <c r="GC29" s="200"/>
      <c r="GD29" s="200"/>
      <c r="GE29" s="200"/>
      <c r="GF29" s="200"/>
      <c r="GG29" s="205" t="s">
        <v>2</v>
      </c>
      <c r="GH29" s="206" t="s">
        <v>2</v>
      </c>
      <c r="GI29" s="199"/>
      <c r="GJ29" s="200"/>
      <c r="GK29" s="200"/>
      <c r="GL29" s="200"/>
      <c r="GM29" s="200"/>
      <c r="GN29" s="205" t="s">
        <v>2</v>
      </c>
      <c r="GO29" s="206" t="s">
        <v>2</v>
      </c>
      <c r="GP29" s="199"/>
      <c r="GQ29" s="200"/>
      <c r="GR29" s="200"/>
      <c r="GS29" s="200"/>
      <c r="GT29" s="200"/>
      <c r="GU29" s="205" t="s">
        <v>2</v>
      </c>
      <c r="GV29" s="206" t="s">
        <v>2</v>
      </c>
      <c r="GW29" s="199"/>
      <c r="GX29" s="200"/>
      <c r="GY29" s="268"/>
      <c r="GZ29" s="200"/>
      <c r="HA29" s="203"/>
      <c r="HB29" s="333" t="s">
        <v>40</v>
      </c>
      <c r="HC29" s="206" t="s">
        <v>2</v>
      </c>
      <c r="HD29" s="199"/>
      <c r="HE29" s="200"/>
      <c r="HF29" s="200"/>
      <c r="HG29" s="200"/>
      <c r="HH29" s="200"/>
      <c r="HI29" s="205" t="s">
        <v>2</v>
      </c>
      <c r="HJ29" s="206" t="s">
        <v>2</v>
      </c>
      <c r="HK29" s="199"/>
      <c r="HL29" s="200"/>
      <c r="HM29" s="200"/>
      <c r="HN29" s="200"/>
      <c r="HO29" s="200"/>
      <c r="HP29" s="205" t="s">
        <v>2</v>
      </c>
      <c r="HQ29" s="206" t="s">
        <v>2</v>
      </c>
      <c r="HR29" s="199"/>
      <c r="HS29" s="200"/>
      <c r="HT29" s="200"/>
      <c r="HU29" s="200"/>
      <c r="HV29" s="200"/>
      <c r="HW29" s="205" t="s">
        <v>2</v>
      </c>
      <c r="HX29" s="206" t="s">
        <v>2</v>
      </c>
      <c r="HY29" s="199"/>
      <c r="HZ29" s="200"/>
      <c r="IA29" s="200"/>
      <c r="IB29" s="200"/>
      <c r="IC29" s="200"/>
      <c r="ID29" s="205" t="s">
        <v>2</v>
      </c>
      <c r="IE29" s="206" t="s">
        <v>2</v>
      </c>
      <c r="IF29" s="200"/>
      <c r="IG29" s="203"/>
      <c r="IH29" s="327" t="s">
        <v>40</v>
      </c>
      <c r="II29" s="200"/>
      <c r="IJ29" s="200"/>
      <c r="IK29" s="205" t="s">
        <v>2</v>
      </c>
      <c r="IL29" s="206" t="s">
        <v>2</v>
      </c>
      <c r="IM29" s="199"/>
      <c r="IN29" s="200"/>
      <c r="IO29" s="200"/>
      <c r="IP29" s="200"/>
      <c r="IQ29" s="200"/>
      <c r="IR29" s="205" t="s">
        <v>2</v>
      </c>
      <c r="IS29" s="206" t="s">
        <v>2</v>
      </c>
      <c r="IT29" s="199"/>
      <c r="IU29" s="200"/>
      <c r="IV29" s="200"/>
      <c r="IW29" s="200"/>
      <c r="IX29" s="200"/>
      <c r="IY29" s="205" t="s">
        <v>2</v>
      </c>
      <c r="IZ29" s="206" t="s">
        <v>2</v>
      </c>
      <c r="JA29" s="199"/>
      <c r="JB29" s="200"/>
      <c r="JC29" s="200"/>
      <c r="JD29" s="200"/>
      <c r="JE29" s="200"/>
      <c r="JF29" s="205" t="s">
        <v>2</v>
      </c>
      <c r="JG29" s="206" t="s">
        <v>2</v>
      </c>
      <c r="JH29" s="199"/>
      <c r="JI29" s="200"/>
      <c r="JJ29" s="200"/>
      <c r="JK29" s="200"/>
      <c r="JL29" s="200"/>
      <c r="JM29" s="205" t="s">
        <v>2</v>
      </c>
      <c r="JN29" s="206" t="s">
        <v>2</v>
      </c>
      <c r="JO29" s="199"/>
      <c r="JP29" s="200"/>
      <c r="JQ29" s="200"/>
      <c r="JR29" s="200"/>
      <c r="JS29" s="200"/>
      <c r="JT29" s="205" t="s">
        <v>2</v>
      </c>
      <c r="JU29" s="206" t="s">
        <v>2</v>
      </c>
      <c r="JV29" s="199"/>
      <c r="JW29" s="200"/>
      <c r="JX29" s="200"/>
      <c r="JY29" s="200"/>
      <c r="JZ29" s="200"/>
      <c r="KA29" s="205" t="s">
        <v>2</v>
      </c>
      <c r="KB29" s="206" t="s">
        <v>2</v>
      </c>
      <c r="KC29" s="199"/>
      <c r="KD29" s="200"/>
      <c r="KE29" s="200"/>
      <c r="KF29" s="200"/>
      <c r="KG29" s="200"/>
      <c r="KH29" s="205" t="s">
        <v>2</v>
      </c>
      <c r="KI29" s="206" t="s">
        <v>2</v>
      </c>
      <c r="KJ29" s="199"/>
      <c r="KK29" s="200"/>
      <c r="KL29" s="200"/>
      <c r="KM29" s="200"/>
      <c r="KN29" s="200"/>
      <c r="KO29" s="205" t="s">
        <v>2</v>
      </c>
      <c r="KP29" s="206" t="s">
        <v>2</v>
      </c>
      <c r="KQ29" s="199"/>
      <c r="KR29" s="200"/>
      <c r="KS29" s="200"/>
      <c r="KT29" s="200"/>
      <c r="KU29" s="200"/>
      <c r="KV29" s="205" t="s">
        <v>2</v>
      </c>
      <c r="KW29" s="206" t="s">
        <v>2</v>
      </c>
      <c r="KX29" s="199"/>
      <c r="KY29" s="200"/>
      <c r="KZ29" s="200"/>
      <c r="LA29" s="200"/>
      <c r="LB29" s="200"/>
      <c r="LC29" s="205" t="s">
        <v>2</v>
      </c>
      <c r="LD29" s="206" t="s">
        <v>2</v>
      </c>
      <c r="LE29" s="199"/>
      <c r="LF29" s="200"/>
      <c r="LG29" s="203"/>
      <c r="LH29" s="327" t="s">
        <v>40</v>
      </c>
      <c r="LI29" s="200"/>
      <c r="LJ29" s="205" t="s">
        <v>2</v>
      </c>
      <c r="LK29" s="206" t="s">
        <v>2</v>
      </c>
      <c r="LL29" s="199"/>
      <c r="LM29" s="200"/>
      <c r="LN29" s="200"/>
      <c r="LO29" s="200"/>
      <c r="LP29" s="200"/>
      <c r="LQ29" s="205" t="s">
        <v>2</v>
      </c>
      <c r="LR29" s="336" t="s">
        <v>40</v>
      </c>
      <c r="LS29" s="199"/>
      <c r="LT29" s="200"/>
      <c r="LU29" s="200"/>
      <c r="LV29" s="200"/>
      <c r="LW29" s="200"/>
      <c r="LX29" s="205" t="s">
        <v>2</v>
      </c>
      <c r="LY29" s="206" t="s">
        <v>2</v>
      </c>
      <c r="LZ29" s="199"/>
      <c r="MA29" s="200"/>
      <c r="MB29" s="200"/>
      <c r="MC29" s="200"/>
      <c r="MD29" s="200"/>
      <c r="ME29" s="205" t="s">
        <v>2</v>
      </c>
      <c r="MF29" s="206" t="s">
        <v>2</v>
      </c>
      <c r="MG29" s="199"/>
      <c r="MH29" s="200"/>
      <c r="MI29" s="200"/>
      <c r="MJ29" s="200"/>
      <c r="MK29" s="200"/>
      <c r="ML29" s="205" t="s">
        <v>2</v>
      </c>
      <c r="MM29" s="206" t="s">
        <v>2</v>
      </c>
      <c r="MN29" s="199"/>
      <c r="MO29" s="200"/>
      <c r="MP29" s="200"/>
      <c r="MQ29" s="200"/>
      <c r="MR29" s="200"/>
      <c r="MS29" s="205" t="s">
        <v>2</v>
      </c>
      <c r="MT29" s="206" t="s">
        <v>2</v>
      </c>
      <c r="MU29" s="199"/>
      <c r="MV29" s="200"/>
      <c r="MW29" s="200"/>
      <c r="MX29" s="200"/>
      <c r="MY29" s="200"/>
      <c r="MZ29" s="205" t="s">
        <v>2</v>
      </c>
      <c r="NA29" s="206" t="s">
        <v>2</v>
      </c>
      <c r="NB29" s="199"/>
      <c r="NC29" s="200"/>
      <c r="ND29" s="200"/>
      <c r="NE29" s="200"/>
      <c r="NF29" s="200"/>
      <c r="NG29" s="205" t="s">
        <v>2</v>
      </c>
      <c r="NH29" s="206" t="s">
        <v>2</v>
      </c>
      <c r="NI29" s="203"/>
      <c r="NJ29" s="327" t="s">
        <v>40</v>
      </c>
      <c r="NK29" s="327" t="s">
        <v>40</v>
      </c>
      <c r="NL29" s="200"/>
      <c r="NM29" s="200"/>
      <c r="NN29" s="205" t="s">
        <v>2</v>
      </c>
      <c r="NO29" s="206" t="s">
        <v>2</v>
      </c>
      <c r="NP29" s="203"/>
      <c r="NQ29" s="327" t="s">
        <v>40</v>
      </c>
      <c r="NR29" s="200"/>
      <c r="NS29" s="200"/>
      <c r="NT29" s="200"/>
      <c r="NU29" s="205" t="s">
        <v>2</v>
      </c>
      <c r="NV29" s="206" t="s">
        <v>2</v>
      </c>
      <c r="NW29" s="199"/>
      <c r="NX29" s="200"/>
      <c r="NY29" s="200"/>
      <c r="NZ29" s="200"/>
      <c r="OA29" s="200"/>
      <c r="OB29" s="205" t="s">
        <v>2</v>
      </c>
      <c r="OC29" s="206" t="s">
        <v>2</v>
      </c>
      <c r="OD29" s="199"/>
      <c r="OE29" s="200"/>
      <c r="OF29" s="200"/>
      <c r="OG29" s="200"/>
      <c r="OH29" s="200"/>
      <c r="OI29" s="205" t="s">
        <v>2</v>
      </c>
      <c r="OJ29" s="206" t="s">
        <v>2</v>
      </c>
      <c r="OK29" s="199"/>
      <c r="OL29" s="200"/>
      <c r="OM29" s="200"/>
      <c r="ON29" s="200"/>
      <c r="OO29" s="200"/>
      <c r="OP29" s="205" t="s">
        <v>2</v>
      </c>
      <c r="OQ29" s="206" t="s">
        <v>2</v>
      </c>
      <c r="OR29" s="199"/>
      <c r="OS29" s="200"/>
      <c r="OT29" s="200"/>
      <c r="OU29" s="200"/>
      <c r="OV29" s="200"/>
      <c r="OW29" s="205" t="s">
        <v>2</v>
      </c>
      <c r="OX29" s="206" t="s">
        <v>2</v>
      </c>
    </row>
    <row r="30" spans="1:414" x14ac:dyDescent="0.25">
      <c r="A30" s="227" t="str">
        <f>Accueil!A30</f>
        <v>non</v>
      </c>
      <c r="B30" s="134"/>
      <c r="C30" s="63">
        <f>Accueil!C30</f>
        <v>0</v>
      </c>
      <c r="D30" s="77">
        <f>Accueil!E30</f>
        <v>28</v>
      </c>
      <c r="E30" s="78">
        <f>Accueil!F30</f>
        <v>12</v>
      </c>
      <c r="F30" s="79">
        <f>Accueil!G30</f>
        <v>8</v>
      </c>
      <c r="G30" s="68">
        <f>IF(Accueil!H30="",50000,Accueil!H30)</f>
        <v>50000</v>
      </c>
      <c r="H30" s="61" t="str">
        <f>IF(Accueil!I30="","",Accueil!I30)</f>
        <v/>
      </c>
      <c r="I30" s="324" t="s">
        <v>40</v>
      </c>
      <c r="J30" s="327" t="s">
        <v>40</v>
      </c>
      <c r="K30" s="200"/>
      <c r="L30" s="200"/>
      <c r="M30" s="203"/>
      <c r="N30" s="205" t="s">
        <v>2</v>
      </c>
      <c r="O30" s="206" t="s">
        <v>2</v>
      </c>
      <c r="P30" s="324" t="s">
        <v>40</v>
      </c>
      <c r="Q30" s="200"/>
      <c r="R30" s="200"/>
      <c r="S30" s="200"/>
      <c r="T30" s="200"/>
      <c r="U30" s="205" t="s">
        <v>2</v>
      </c>
      <c r="V30" s="206" t="s">
        <v>2</v>
      </c>
      <c r="W30" s="199"/>
      <c r="X30" s="203"/>
      <c r="Y30" s="203"/>
      <c r="Z30" s="203"/>
      <c r="AA30" s="200"/>
      <c r="AB30" s="205" t="s">
        <v>2</v>
      </c>
      <c r="AC30" s="206" t="s">
        <v>2</v>
      </c>
      <c r="AD30" s="199"/>
      <c r="AE30" s="200"/>
      <c r="AF30" s="200"/>
      <c r="AG30" s="200"/>
      <c r="AH30" s="200"/>
      <c r="AI30" s="205" t="s">
        <v>2</v>
      </c>
      <c r="AJ30" s="206" t="s">
        <v>2</v>
      </c>
      <c r="AK30" s="199"/>
      <c r="AL30" s="200"/>
      <c r="AM30" s="200"/>
      <c r="AN30" s="200"/>
      <c r="AO30" s="200"/>
      <c r="AP30" s="205" t="s">
        <v>2</v>
      </c>
      <c r="AQ30" s="206" t="s">
        <v>2</v>
      </c>
      <c r="AR30" s="199"/>
      <c r="AS30" s="200"/>
      <c r="AT30" s="200"/>
      <c r="AU30" s="200"/>
      <c r="AV30" s="200"/>
      <c r="AW30" s="205" t="s">
        <v>2</v>
      </c>
      <c r="AX30" s="206" t="s">
        <v>2</v>
      </c>
      <c r="AY30" s="199"/>
      <c r="AZ30" s="200"/>
      <c r="BA30" s="200"/>
      <c r="BB30" s="200"/>
      <c r="BC30" s="200"/>
      <c r="BD30" s="205" t="s">
        <v>2</v>
      </c>
      <c r="BE30" s="206" t="s">
        <v>2</v>
      </c>
      <c r="BF30" s="199"/>
      <c r="BG30" s="200"/>
      <c r="BH30" s="200"/>
      <c r="BI30" s="200"/>
      <c r="BJ30" s="200"/>
      <c r="BK30" s="205" t="s">
        <v>2</v>
      </c>
      <c r="BL30" s="206" t="s">
        <v>2</v>
      </c>
      <c r="BM30" s="199"/>
      <c r="BN30" s="200"/>
      <c r="BO30" s="200"/>
      <c r="BP30" s="200"/>
      <c r="BQ30" s="200"/>
      <c r="BR30" s="205" t="s">
        <v>2</v>
      </c>
      <c r="BS30" s="206" t="s">
        <v>2</v>
      </c>
      <c r="BT30" s="199"/>
      <c r="BU30" s="200"/>
      <c r="BV30" s="200"/>
      <c r="BW30" s="200"/>
      <c r="BX30" s="200"/>
      <c r="BY30" s="205" t="s">
        <v>2</v>
      </c>
      <c r="BZ30" s="206" t="s">
        <v>2</v>
      </c>
      <c r="CA30" s="199"/>
      <c r="CB30" s="200"/>
      <c r="CC30" s="200"/>
      <c r="CD30" s="200"/>
      <c r="CE30" s="200"/>
      <c r="CF30" s="205" t="s">
        <v>2</v>
      </c>
      <c r="CG30" s="206" t="s">
        <v>2</v>
      </c>
      <c r="CH30" s="199"/>
      <c r="CI30" s="200"/>
      <c r="CJ30" s="200"/>
      <c r="CK30" s="200"/>
      <c r="CL30" s="200"/>
      <c r="CM30" s="205" t="s">
        <v>2</v>
      </c>
      <c r="CN30" s="206" t="s">
        <v>2</v>
      </c>
      <c r="CO30" s="199"/>
      <c r="CP30" s="200"/>
      <c r="CQ30" s="200"/>
      <c r="CR30" s="200"/>
      <c r="CS30" s="200"/>
      <c r="CT30" s="205" t="s">
        <v>2</v>
      </c>
      <c r="CU30" s="206" t="s">
        <v>2</v>
      </c>
      <c r="CV30" s="204"/>
      <c r="CW30" s="200"/>
      <c r="CX30" s="200"/>
      <c r="CY30" s="200"/>
      <c r="CZ30" s="327" t="s">
        <v>40</v>
      </c>
      <c r="DA30" s="205" t="s">
        <v>2</v>
      </c>
      <c r="DB30" s="206" t="s">
        <v>2</v>
      </c>
      <c r="DC30" s="324" t="s">
        <v>40</v>
      </c>
      <c r="DD30" s="200"/>
      <c r="DE30" s="200"/>
      <c r="DF30" s="200"/>
      <c r="DG30" s="200"/>
      <c r="DH30" s="205" t="s">
        <v>2</v>
      </c>
      <c r="DI30" s="206" t="s">
        <v>2</v>
      </c>
      <c r="DJ30" s="199"/>
      <c r="DK30" s="200"/>
      <c r="DL30" s="200"/>
      <c r="DM30" s="200"/>
      <c r="DN30" s="203"/>
      <c r="DO30" s="205" t="s">
        <v>2</v>
      </c>
      <c r="DP30" s="206" t="s">
        <v>2</v>
      </c>
      <c r="DQ30" s="203"/>
      <c r="DR30" s="200"/>
      <c r="DS30" s="200"/>
      <c r="DT30" s="200"/>
      <c r="DU30" s="200"/>
      <c r="DV30" s="205" t="s">
        <v>2</v>
      </c>
      <c r="DW30" s="206" t="s">
        <v>2</v>
      </c>
      <c r="DX30" s="199"/>
      <c r="DY30" s="200"/>
      <c r="DZ30" s="200"/>
      <c r="EA30" s="200"/>
      <c r="EB30" s="200"/>
      <c r="EC30" s="205" t="s">
        <v>2</v>
      </c>
      <c r="ED30" s="206" t="s">
        <v>2</v>
      </c>
      <c r="EE30" s="203"/>
      <c r="EF30" s="327" t="s">
        <v>40</v>
      </c>
      <c r="EG30" s="200"/>
      <c r="EH30" s="200"/>
      <c r="EI30" s="200"/>
      <c r="EJ30" s="205" t="s">
        <v>2</v>
      </c>
      <c r="EK30" s="206" t="s">
        <v>2</v>
      </c>
      <c r="EL30" s="203"/>
      <c r="EM30" s="327" t="s">
        <v>40</v>
      </c>
      <c r="EN30" s="200"/>
      <c r="EO30" s="327" t="s">
        <v>40</v>
      </c>
      <c r="EP30" s="200"/>
      <c r="EQ30" s="205" t="s">
        <v>2</v>
      </c>
      <c r="ER30" s="206" t="s">
        <v>2</v>
      </c>
      <c r="ES30" s="203"/>
      <c r="ET30" s="200"/>
      <c r="EU30" s="200"/>
      <c r="EV30" s="200"/>
      <c r="EW30" s="200"/>
      <c r="EX30" s="205" t="s">
        <v>2</v>
      </c>
      <c r="EY30" s="206" t="s">
        <v>2</v>
      </c>
      <c r="EZ30" s="324" t="s">
        <v>40</v>
      </c>
      <c r="FA30" s="200"/>
      <c r="FB30" s="200"/>
      <c r="FC30" s="203"/>
      <c r="FD30" s="200"/>
      <c r="FE30" s="205" t="s">
        <v>2</v>
      </c>
      <c r="FF30" s="206" t="s">
        <v>2</v>
      </c>
      <c r="FG30" s="199"/>
      <c r="FH30" s="200"/>
      <c r="FI30" s="200"/>
      <c r="FJ30" s="200"/>
      <c r="FK30" s="200"/>
      <c r="FL30" s="205" t="s">
        <v>2</v>
      </c>
      <c r="FM30" s="206" t="s">
        <v>2</v>
      </c>
      <c r="FN30" s="203"/>
      <c r="FO30" s="200"/>
      <c r="FP30" s="200"/>
      <c r="FQ30" s="200"/>
      <c r="FR30" s="200"/>
      <c r="FS30" s="205" t="s">
        <v>2</v>
      </c>
      <c r="FT30" s="206" t="s">
        <v>2</v>
      </c>
      <c r="FU30" s="199"/>
      <c r="FV30" s="200"/>
      <c r="FW30" s="200"/>
      <c r="FX30" s="200"/>
      <c r="FY30" s="200"/>
      <c r="FZ30" s="205" t="s">
        <v>2</v>
      </c>
      <c r="GA30" s="206" t="s">
        <v>2</v>
      </c>
      <c r="GB30" s="199"/>
      <c r="GC30" s="200"/>
      <c r="GD30" s="200"/>
      <c r="GE30" s="200"/>
      <c r="GF30" s="200"/>
      <c r="GG30" s="205" t="s">
        <v>2</v>
      </c>
      <c r="GH30" s="206" t="s">
        <v>2</v>
      </c>
      <c r="GI30" s="199"/>
      <c r="GJ30" s="200"/>
      <c r="GK30" s="200"/>
      <c r="GL30" s="200"/>
      <c r="GM30" s="200"/>
      <c r="GN30" s="205" t="s">
        <v>2</v>
      </c>
      <c r="GO30" s="206" t="s">
        <v>2</v>
      </c>
      <c r="GP30" s="199"/>
      <c r="GQ30" s="200"/>
      <c r="GR30" s="200"/>
      <c r="GS30" s="200"/>
      <c r="GT30" s="200"/>
      <c r="GU30" s="205" t="s">
        <v>2</v>
      </c>
      <c r="GV30" s="206" t="s">
        <v>2</v>
      </c>
      <c r="GW30" s="199"/>
      <c r="GX30" s="200"/>
      <c r="GY30" s="268"/>
      <c r="GZ30" s="200"/>
      <c r="HA30" s="203"/>
      <c r="HB30" s="333" t="s">
        <v>40</v>
      </c>
      <c r="HC30" s="206" t="s">
        <v>2</v>
      </c>
      <c r="HD30" s="199"/>
      <c r="HE30" s="200"/>
      <c r="HF30" s="200"/>
      <c r="HG30" s="200"/>
      <c r="HH30" s="200"/>
      <c r="HI30" s="205" t="s">
        <v>2</v>
      </c>
      <c r="HJ30" s="206" t="s">
        <v>2</v>
      </c>
      <c r="HK30" s="199"/>
      <c r="HL30" s="200"/>
      <c r="HM30" s="200"/>
      <c r="HN30" s="200"/>
      <c r="HO30" s="200"/>
      <c r="HP30" s="205" t="s">
        <v>2</v>
      </c>
      <c r="HQ30" s="206" t="s">
        <v>2</v>
      </c>
      <c r="HR30" s="199"/>
      <c r="HS30" s="200"/>
      <c r="HT30" s="200"/>
      <c r="HU30" s="200"/>
      <c r="HV30" s="200"/>
      <c r="HW30" s="205" t="s">
        <v>2</v>
      </c>
      <c r="HX30" s="206" t="s">
        <v>2</v>
      </c>
      <c r="HY30" s="199"/>
      <c r="HZ30" s="200"/>
      <c r="IA30" s="200"/>
      <c r="IB30" s="200"/>
      <c r="IC30" s="200"/>
      <c r="ID30" s="205" t="s">
        <v>2</v>
      </c>
      <c r="IE30" s="206" t="s">
        <v>2</v>
      </c>
      <c r="IF30" s="200"/>
      <c r="IG30" s="203"/>
      <c r="IH30" s="327" t="s">
        <v>40</v>
      </c>
      <c r="II30" s="200"/>
      <c r="IJ30" s="200"/>
      <c r="IK30" s="205" t="s">
        <v>2</v>
      </c>
      <c r="IL30" s="206" t="s">
        <v>2</v>
      </c>
      <c r="IM30" s="199"/>
      <c r="IN30" s="200"/>
      <c r="IO30" s="200"/>
      <c r="IP30" s="200"/>
      <c r="IQ30" s="200"/>
      <c r="IR30" s="205" t="s">
        <v>2</v>
      </c>
      <c r="IS30" s="206" t="s">
        <v>2</v>
      </c>
      <c r="IT30" s="199"/>
      <c r="IU30" s="200"/>
      <c r="IV30" s="200"/>
      <c r="IW30" s="200"/>
      <c r="IX30" s="200"/>
      <c r="IY30" s="205" t="s">
        <v>2</v>
      </c>
      <c r="IZ30" s="206" t="s">
        <v>2</v>
      </c>
      <c r="JA30" s="199"/>
      <c r="JB30" s="200"/>
      <c r="JC30" s="200"/>
      <c r="JD30" s="200"/>
      <c r="JE30" s="200"/>
      <c r="JF30" s="205" t="s">
        <v>2</v>
      </c>
      <c r="JG30" s="206" t="s">
        <v>2</v>
      </c>
      <c r="JH30" s="199"/>
      <c r="JI30" s="200"/>
      <c r="JJ30" s="200"/>
      <c r="JK30" s="200"/>
      <c r="JL30" s="200"/>
      <c r="JM30" s="205" t="s">
        <v>2</v>
      </c>
      <c r="JN30" s="206" t="s">
        <v>2</v>
      </c>
      <c r="JO30" s="199"/>
      <c r="JP30" s="200"/>
      <c r="JQ30" s="200"/>
      <c r="JR30" s="200"/>
      <c r="JS30" s="200"/>
      <c r="JT30" s="205" t="s">
        <v>2</v>
      </c>
      <c r="JU30" s="206" t="s">
        <v>2</v>
      </c>
      <c r="JV30" s="199"/>
      <c r="JW30" s="200"/>
      <c r="JX30" s="200"/>
      <c r="JY30" s="200"/>
      <c r="JZ30" s="200"/>
      <c r="KA30" s="205" t="s">
        <v>2</v>
      </c>
      <c r="KB30" s="206" t="s">
        <v>2</v>
      </c>
      <c r="KC30" s="199"/>
      <c r="KD30" s="200"/>
      <c r="KE30" s="200"/>
      <c r="KF30" s="200"/>
      <c r="KG30" s="200"/>
      <c r="KH30" s="205" t="s">
        <v>2</v>
      </c>
      <c r="KI30" s="206" t="s">
        <v>2</v>
      </c>
      <c r="KJ30" s="199"/>
      <c r="KK30" s="200"/>
      <c r="KL30" s="200"/>
      <c r="KM30" s="200"/>
      <c r="KN30" s="200"/>
      <c r="KO30" s="205" t="s">
        <v>2</v>
      </c>
      <c r="KP30" s="206" t="s">
        <v>2</v>
      </c>
      <c r="KQ30" s="199"/>
      <c r="KR30" s="200"/>
      <c r="KS30" s="200"/>
      <c r="KT30" s="200"/>
      <c r="KU30" s="200"/>
      <c r="KV30" s="205" t="s">
        <v>2</v>
      </c>
      <c r="KW30" s="206" t="s">
        <v>2</v>
      </c>
      <c r="KX30" s="199"/>
      <c r="KY30" s="200"/>
      <c r="KZ30" s="200"/>
      <c r="LA30" s="200"/>
      <c r="LB30" s="200"/>
      <c r="LC30" s="205" t="s">
        <v>2</v>
      </c>
      <c r="LD30" s="206" t="s">
        <v>2</v>
      </c>
      <c r="LE30" s="199"/>
      <c r="LF30" s="200"/>
      <c r="LG30" s="203"/>
      <c r="LH30" s="327" t="s">
        <v>40</v>
      </c>
      <c r="LI30" s="200"/>
      <c r="LJ30" s="205" t="s">
        <v>2</v>
      </c>
      <c r="LK30" s="206" t="s">
        <v>2</v>
      </c>
      <c r="LL30" s="199"/>
      <c r="LM30" s="200"/>
      <c r="LN30" s="200"/>
      <c r="LO30" s="200"/>
      <c r="LP30" s="200"/>
      <c r="LQ30" s="205" t="s">
        <v>2</v>
      </c>
      <c r="LR30" s="336" t="s">
        <v>40</v>
      </c>
      <c r="LS30" s="199"/>
      <c r="LT30" s="200"/>
      <c r="LU30" s="200"/>
      <c r="LV30" s="200"/>
      <c r="LW30" s="200"/>
      <c r="LX30" s="205" t="s">
        <v>2</v>
      </c>
      <c r="LY30" s="206" t="s">
        <v>2</v>
      </c>
      <c r="LZ30" s="199"/>
      <c r="MA30" s="200"/>
      <c r="MB30" s="200"/>
      <c r="MC30" s="200"/>
      <c r="MD30" s="200"/>
      <c r="ME30" s="205" t="s">
        <v>2</v>
      </c>
      <c r="MF30" s="206" t="s">
        <v>2</v>
      </c>
      <c r="MG30" s="199"/>
      <c r="MH30" s="200"/>
      <c r="MI30" s="200"/>
      <c r="MJ30" s="200"/>
      <c r="MK30" s="200"/>
      <c r="ML30" s="205" t="s">
        <v>2</v>
      </c>
      <c r="MM30" s="206" t="s">
        <v>2</v>
      </c>
      <c r="MN30" s="199"/>
      <c r="MO30" s="200"/>
      <c r="MP30" s="200"/>
      <c r="MQ30" s="200"/>
      <c r="MR30" s="200"/>
      <c r="MS30" s="205" t="s">
        <v>2</v>
      </c>
      <c r="MT30" s="206" t="s">
        <v>2</v>
      </c>
      <c r="MU30" s="199"/>
      <c r="MV30" s="200"/>
      <c r="MW30" s="200"/>
      <c r="MX30" s="200"/>
      <c r="MY30" s="200"/>
      <c r="MZ30" s="205" t="s">
        <v>2</v>
      </c>
      <c r="NA30" s="206" t="s">
        <v>2</v>
      </c>
      <c r="NB30" s="199"/>
      <c r="NC30" s="200"/>
      <c r="ND30" s="200"/>
      <c r="NE30" s="200"/>
      <c r="NF30" s="200"/>
      <c r="NG30" s="205" t="s">
        <v>2</v>
      </c>
      <c r="NH30" s="206" t="s">
        <v>2</v>
      </c>
      <c r="NI30" s="203"/>
      <c r="NJ30" s="327" t="s">
        <v>40</v>
      </c>
      <c r="NK30" s="327" t="s">
        <v>40</v>
      </c>
      <c r="NL30" s="200"/>
      <c r="NM30" s="200"/>
      <c r="NN30" s="205" t="s">
        <v>2</v>
      </c>
      <c r="NO30" s="206" t="s">
        <v>2</v>
      </c>
      <c r="NP30" s="203"/>
      <c r="NQ30" s="327" t="s">
        <v>40</v>
      </c>
      <c r="NR30" s="200"/>
      <c r="NS30" s="200"/>
      <c r="NT30" s="200"/>
      <c r="NU30" s="205" t="s">
        <v>2</v>
      </c>
      <c r="NV30" s="206" t="s">
        <v>2</v>
      </c>
      <c r="NW30" s="199"/>
      <c r="NX30" s="200"/>
      <c r="NY30" s="200"/>
      <c r="NZ30" s="200"/>
      <c r="OA30" s="200"/>
      <c r="OB30" s="205" t="s">
        <v>2</v>
      </c>
      <c r="OC30" s="206" t="s">
        <v>2</v>
      </c>
      <c r="OD30" s="199"/>
      <c r="OE30" s="200"/>
      <c r="OF30" s="200"/>
      <c r="OG30" s="200"/>
      <c r="OH30" s="200"/>
      <c r="OI30" s="205" t="s">
        <v>2</v>
      </c>
      <c r="OJ30" s="206" t="s">
        <v>2</v>
      </c>
      <c r="OK30" s="199"/>
      <c r="OL30" s="200"/>
      <c r="OM30" s="200"/>
      <c r="ON30" s="200"/>
      <c r="OO30" s="200"/>
      <c r="OP30" s="205" t="s">
        <v>2</v>
      </c>
      <c r="OQ30" s="206" t="s">
        <v>2</v>
      </c>
      <c r="OR30" s="199"/>
      <c r="OS30" s="200"/>
      <c r="OT30" s="200"/>
      <c r="OU30" s="200"/>
      <c r="OV30" s="200"/>
      <c r="OW30" s="205" t="s">
        <v>2</v>
      </c>
      <c r="OX30" s="206" t="s">
        <v>2</v>
      </c>
    </row>
    <row r="31" spans="1:414" x14ac:dyDescent="0.25">
      <c r="A31" s="226" t="str">
        <f>Accueil!A31</f>
        <v>non</v>
      </c>
      <c r="B31" s="134"/>
      <c r="C31" s="63">
        <f>Accueil!C31</f>
        <v>0</v>
      </c>
      <c r="D31" s="77">
        <f>Accueil!E31</f>
        <v>28</v>
      </c>
      <c r="E31" s="78">
        <f>Accueil!F31</f>
        <v>12</v>
      </c>
      <c r="F31" s="79">
        <f>Accueil!G31</f>
        <v>8</v>
      </c>
      <c r="G31" s="68">
        <f>IF(Accueil!H31="",50000,Accueil!H31)</f>
        <v>50000</v>
      </c>
      <c r="H31" s="61" t="str">
        <f>IF(Accueil!I31="","",Accueil!I31)</f>
        <v/>
      </c>
      <c r="I31" s="324" t="s">
        <v>40</v>
      </c>
      <c r="J31" s="327" t="s">
        <v>40</v>
      </c>
      <c r="K31" s="200"/>
      <c r="L31" s="200"/>
      <c r="M31" s="203"/>
      <c r="N31" s="205" t="s">
        <v>2</v>
      </c>
      <c r="O31" s="206" t="s">
        <v>2</v>
      </c>
      <c r="P31" s="324" t="s">
        <v>40</v>
      </c>
      <c r="Q31" s="203"/>
      <c r="R31" s="200"/>
      <c r="S31" s="200"/>
      <c r="T31" s="200"/>
      <c r="U31" s="205" t="s">
        <v>2</v>
      </c>
      <c r="V31" s="206" t="s">
        <v>2</v>
      </c>
      <c r="W31" s="199"/>
      <c r="X31" s="203"/>
      <c r="Y31" s="203"/>
      <c r="Z31" s="203"/>
      <c r="AA31" s="200"/>
      <c r="AB31" s="205" t="s">
        <v>2</v>
      </c>
      <c r="AC31" s="206" t="s">
        <v>2</v>
      </c>
      <c r="AD31" s="199"/>
      <c r="AE31" s="200"/>
      <c r="AF31" s="200"/>
      <c r="AG31" s="200"/>
      <c r="AH31" s="200"/>
      <c r="AI31" s="205" t="s">
        <v>2</v>
      </c>
      <c r="AJ31" s="206" t="s">
        <v>2</v>
      </c>
      <c r="AK31" s="199"/>
      <c r="AL31" s="200"/>
      <c r="AM31" s="200"/>
      <c r="AN31" s="200"/>
      <c r="AO31" s="200"/>
      <c r="AP31" s="205" t="s">
        <v>2</v>
      </c>
      <c r="AQ31" s="206" t="s">
        <v>2</v>
      </c>
      <c r="AR31" s="199"/>
      <c r="AS31" s="200"/>
      <c r="AT31" s="200"/>
      <c r="AU31" s="200"/>
      <c r="AV31" s="200"/>
      <c r="AW31" s="205" t="s">
        <v>2</v>
      </c>
      <c r="AX31" s="206" t="s">
        <v>2</v>
      </c>
      <c r="AY31" s="199"/>
      <c r="AZ31" s="200"/>
      <c r="BA31" s="200"/>
      <c r="BB31" s="200"/>
      <c r="BC31" s="200"/>
      <c r="BD31" s="205" t="s">
        <v>2</v>
      </c>
      <c r="BE31" s="206" t="s">
        <v>2</v>
      </c>
      <c r="BF31" s="199"/>
      <c r="BG31" s="200"/>
      <c r="BH31" s="200"/>
      <c r="BI31" s="200"/>
      <c r="BJ31" s="200"/>
      <c r="BK31" s="205" t="s">
        <v>2</v>
      </c>
      <c r="BL31" s="206" t="s">
        <v>2</v>
      </c>
      <c r="BM31" s="199"/>
      <c r="BN31" s="200"/>
      <c r="BO31" s="200"/>
      <c r="BP31" s="200"/>
      <c r="BQ31" s="200"/>
      <c r="BR31" s="205" t="s">
        <v>2</v>
      </c>
      <c r="BS31" s="206" t="s">
        <v>2</v>
      </c>
      <c r="BT31" s="199"/>
      <c r="BU31" s="200"/>
      <c r="BV31" s="200"/>
      <c r="BW31" s="200"/>
      <c r="BX31" s="200"/>
      <c r="BY31" s="205" t="s">
        <v>2</v>
      </c>
      <c r="BZ31" s="206" t="s">
        <v>2</v>
      </c>
      <c r="CA31" s="199"/>
      <c r="CB31" s="200"/>
      <c r="CC31" s="200"/>
      <c r="CD31" s="200"/>
      <c r="CE31" s="200"/>
      <c r="CF31" s="205" t="s">
        <v>2</v>
      </c>
      <c r="CG31" s="206" t="s">
        <v>2</v>
      </c>
      <c r="CH31" s="199"/>
      <c r="CI31" s="200"/>
      <c r="CJ31" s="200"/>
      <c r="CK31" s="200"/>
      <c r="CL31" s="200"/>
      <c r="CM31" s="205" t="s">
        <v>2</v>
      </c>
      <c r="CN31" s="206" t="s">
        <v>2</v>
      </c>
      <c r="CO31" s="199"/>
      <c r="CP31" s="200"/>
      <c r="CQ31" s="200"/>
      <c r="CR31" s="200"/>
      <c r="CS31" s="200"/>
      <c r="CT31" s="205" t="s">
        <v>2</v>
      </c>
      <c r="CU31" s="206" t="s">
        <v>2</v>
      </c>
      <c r="CV31" s="204"/>
      <c r="CW31" s="200"/>
      <c r="CX31" s="200"/>
      <c r="CY31" s="200"/>
      <c r="CZ31" s="327" t="s">
        <v>40</v>
      </c>
      <c r="DA31" s="205" t="s">
        <v>2</v>
      </c>
      <c r="DB31" s="206" t="s">
        <v>2</v>
      </c>
      <c r="DC31" s="324" t="s">
        <v>40</v>
      </c>
      <c r="DD31" s="200"/>
      <c r="DE31" s="200"/>
      <c r="DF31" s="200"/>
      <c r="DG31" s="200"/>
      <c r="DH31" s="205" t="s">
        <v>2</v>
      </c>
      <c r="DI31" s="206" t="s">
        <v>2</v>
      </c>
      <c r="DJ31" s="199"/>
      <c r="DK31" s="200"/>
      <c r="DL31" s="200"/>
      <c r="DM31" s="200"/>
      <c r="DN31" s="203"/>
      <c r="DO31" s="205" t="s">
        <v>2</v>
      </c>
      <c r="DP31" s="206" t="s">
        <v>2</v>
      </c>
      <c r="DQ31" s="203"/>
      <c r="DR31" s="200"/>
      <c r="DS31" s="200"/>
      <c r="DT31" s="200"/>
      <c r="DU31" s="200"/>
      <c r="DV31" s="205" t="s">
        <v>2</v>
      </c>
      <c r="DW31" s="206" t="s">
        <v>2</v>
      </c>
      <c r="DX31" s="199"/>
      <c r="DY31" s="200"/>
      <c r="DZ31" s="200"/>
      <c r="EA31" s="200"/>
      <c r="EB31" s="200"/>
      <c r="EC31" s="205" t="s">
        <v>2</v>
      </c>
      <c r="ED31" s="206" t="s">
        <v>2</v>
      </c>
      <c r="EE31" s="203"/>
      <c r="EF31" s="327" t="s">
        <v>40</v>
      </c>
      <c r="EG31" s="200"/>
      <c r="EH31" s="200"/>
      <c r="EI31" s="200"/>
      <c r="EJ31" s="205" t="s">
        <v>2</v>
      </c>
      <c r="EK31" s="206" t="s">
        <v>2</v>
      </c>
      <c r="EL31" s="203"/>
      <c r="EM31" s="327" t="s">
        <v>40</v>
      </c>
      <c r="EN31" s="200"/>
      <c r="EO31" s="327" t="s">
        <v>40</v>
      </c>
      <c r="EP31" s="200"/>
      <c r="EQ31" s="205" t="s">
        <v>2</v>
      </c>
      <c r="ER31" s="206" t="s">
        <v>2</v>
      </c>
      <c r="ES31" s="203"/>
      <c r="ET31" s="200"/>
      <c r="EU31" s="200"/>
      <c r="EV31" s="200"/>
      <c r="EW31" s="200"/>
      <c r="EX31" s="205" t="s">
        <v>2</v>
      </c>
      <c r="EY31" s="206" t="s">
        <v>2</v>
      </c>
      <c r="EZ31" s="324" t="s">
        <v>40</v>
      </c>
      <c r="FA31" s="200"/>
      <c r="FB31" s="200"/>
      <c r="FC31" s="203"/>
      <c r="FD31" s="200"/>
      <c r="FE31" s="205" t="s">
        <v>2</v>
      </c>
      <c r="FF31" s="206" t="s">
        <v>2</v>
      </c>
      <c r="FG31" s="199"/>
      <c r="FH31" s="200"/>
      <c r="FI31" s="200"/>
      <c r="FJ31" s="200"/>
      <c r="FK31" s="200"/>
      <c r="FL31" s="205" t="s">
        <v>2</v>
      </c>
      <c r="FM31" s="206" t="s">
        <v>2</v>
      </c>
      <c r="FN31" s="203"/>
      <c r="FO31" s="200"/>
      <c r="FP31" s="200"/>
      <c r="FQ31" s="200"/>
      <c r="FR31" s="200"/>
      <c r="FS31" s="205" t="s">
        <v>2</v>
      </c>
      <c r="FT31" s="206" t="s">
        <v>2</v>
      </c>
      <c r="FU31" s="199"/>
      <c r="FV31" s="200"/>
      <c r="FW31" s="200"/>
      <c r="FX31" s="200"/>
      <c r="FY31" s="200"/>
      <c r="FZ31" s="205" t="s">
        <v>2</v>
      </c>
      <c r="GA31" s="206" t="s">
        <v>2</v>
      </c>
      <c r="GB31" s="199"/>
      <c r="GC31" s="200"/>
      <c r="GD31" s="200"/>
      <c r="GE31" s="200"/>
      <c r="GF31" s="200"/>
      <c r="GG31" s="205" t="s">
        <v>2</v>
      </c>
      <c r="GH31" s="206" t="s">
        <v>2</v>
      </c>
      <c r="GI31" s="199"/>
      <c r="GJ31" s="200"/>
      <c r="GK31" s="200"/>
      <c r="GL31" s="200"/>
      <c r="GM31" s="200"/>
      <c r="GN31" s="205" t="s">
        <v>2</v>
      </c>
      <c r="GO31" s="206" t="s">
        <v>2</v>
      </c>
      <c r="GP31" s="199"/>
      <c r="GQ31" s="200"/>
      <c r="GR31" s="200"/>
      <c r="GS31" s="200"/>
      <c r="GT31" s="200"/>
      <c r="GU31" s="205" t="s">
        <v>2</v>
      </c>
      <c r="GV31" s="206" t="s">
        <v>2</v>
      </c>
      <c r="GW31" s="199"/>
      <c r="GX31" s="200"/>
      <c r="GY31" s="268"/>
      <c r="GZ31" s="200"/>
      <c r="HA31" s="203"/>
      <c r="HB31" s="333" t="s">
        <v>40</v>
      </c>
      <c r="HC31" s="206" t="s">
        <v>2</v>
      </c>
      <c r="HD31" s="199"/>
      <c r="HE31" s="200"/>
      <c r="HF31" s="200"/>
      <c r="HG31" s="200"/>
      <c r="HH31" s="200"/>
      <c r="HI31" s="205" t="s">
        <v>2</v>
      </c>
      <c r="HJ31" s="206" t="s">
        <v>2</v>
      </c>
      <c r="HK31" s="199"/>
      <c r="HL31" s="200"/>
      <c r="HM31" s="200"/>
      <c r="HN31" s="200"/>
      <c r="HO31" s="200"/>
      <c r="HP31" s="205" t="s">
        <v>2</v>
      </c>
      <c r="HQ31" s="206" t="s">
        <v>2</v>
      </c>
      <c r="HR31" s="199"/>
      <c r="HS31" s="200"/>
      <c r="HT31" s="200"/>
      <c r="HU31" s="200"/>
      <c r="HV31" s="200"/>
      <c r="HW31" s="205" t="s">
        <v>2</v>
      </c>
      <c r="HX31" s="206" t="s">
        <v>2</v>
      </c>
      <c r="HY31" s="199"/>
      <c r="HZ31" s="200"/>
      <c r="IA31" s="200"/>
      <c r="IB31" s="200"/>
      <c r="IC31" s="200"/>
      <c r="ID31" s="205" t="s">
        <v>2</v>
      </c>
      <c r="IE31" s="206" t="s">
        <v>2</v>
      </c>
      <c r="IF31" s="200"/>
      <c r="IG31" s="203"/>
      <c r="IH31" s="327" t="s">
        <v>40</v>
      </c>
      <c r="II31" s="200"/>
      <c r="IJ31" s="200"/>
      <c r="IK31" s="205" t="s">
        <v>2</v>
      </c>
      <c r="IL31" s="206" t="s">
        <v>2</v>
      </c>
      <c r="IM31" s="199"/>
      <c r="IN31" s="200"/>
      <c r="IO31" s="200"/>
      <c r="IP31" s="200"/>
      <c r="IQ31" s="200"/>
      <c r="IR31" s="205" t="s">
        <v>2</v>
      </c>
      <c r="IS31" s="206" t="s">
        <v>2</v>
      </c>
      <c r="IT31" s="199"/>
      <c r="IU31" s="200"/>
      <c r="IV31" s="200"/>
      <c r="IW31" s="200"/>
      <c r="IX31" s="200"/>
      <c r="IY31" s="205" t="s">
        <v>2</v>
      </c>
      <c r="IZ31" s="206" t="s">
        <v>2</v>
      </c>
      <c r="JA31" s="199"/>
      <c r="JB31" s="200"/>
      <c r="JC31" s="200"/>
      <c r="JD31" s="200"/>
      <c r="JE31" s="200"/>
      <c r="JF31" s="205" t="s">
        <v>2</v>
      </c>
      <c r="JG31" s="206" t="s">
        <v>2</v>
      </c>
      <c r="JH31" s="199"/>
      <c r="JI31" s="200"/>
      <c r="JJ31" s="200"/>
      <c r="JK31" s="200"/>
      <c r="JL31" s="200"/>
      <c r="JM31" s="205" t="s">
        <v>2</v>
      </c>
      <c r="JN31" s="206" t="s">
        <v>2</v>
      </c>
      <c r="JO31" s="199"/>
      <c r="JP31" s="200"/>
      <c r="JQ31" s="200"/>
      <c r="JR31" s="200"/>
      <c r="JS31" s="200"/>
      <c r="JT31" s="205" t="s">
        <v>2</v>
      </c>
      <c r="JU31" s="206" t="s">
        <v>2</v>
      </c>
      <c r="JV31" s="199"/>
      <c r="JW31" s="200"/>
      <c r="JX31" s="200"/>
      <c r="JY31" s="200"/>
      <c r="JZ31" s="200"/>
      <c r="KA31" s="205" t="s">
        <v>2</v>
      </c>
      <c r="KB31" s="206" t="s">
        <v>2</v>
      </c>
      <c r="KC31" s="199"/>
      <c r="KD31" s="200"/>
      <c r="KE31" s="200"/>
      <c r="KF31" s="200"/>
      <c r="KG31" s="200"/>
      <c r="KH31" s="205" t="s">
        <v>2</v>
      </c>
      <c r="KI31" s="206" t="s">
        <v>2</v>
      </c>
      <c r="KJ31" s="199"/>
      <c r="KK31" s="200"/>
      <c r="KL31" s="200"/>
      <c r="KM31" s="200"/>
      <c r="KN31" s="200"/>
      <c r="KO31" s="205" t="s">
        <v>2</v>
      </c>
      <c r="KP31" s="206" t="s">
        <v>2</v>
      </c>
      <c r="KQ31" s="199"/>
      <c r="KR31" s="200"/>
      <c r="KS31" s="200"/>
      <c r="KT31" s="200"/>
      <c r="KU31" s="200"/>
      <c r="KV31" s="205" t="s">
        <v>2</v>
      </c>
      <c r="KW31" s="206" t="s">
        <v>2</v>
      </c>
      <c r="KX31" s="199"/>
      <c r="KY31" s="200"/>
      <c r="KZ31" s="200"/>
      <c r="LA31" s="200"/>
      <c r="LB31" s="200"/>
      <c r="LC31" s="205" t="s">
        <v>2</v>
      </c>
      <c r="LD31" s="206" t="s">
        <v>2</v>
      </c>
      <c r="LE31" s="199"/>
      <c r="LF31" s="200"/>
      <c r="LG31" s="203"/>
      <c r="LH31" s="327" t="s">
        <v>40</v>
      </c>
      <c r="LI31" s="200"/>
      <c r="LJ31" s="205" t="s">
        <v>2</v>
      </c>
      <c r="LK31" s="206" t="s">
        <v>2</v>
      </c>
      <c r="LL31" s="199"/>
      <c r="LM31" s="200"/>
      <c r="LN31" s="200"/>
      <c r="LO31" s="200"/>
      <c r="LP31" s="200"/>
      <c r="LQ31" s="205" t="s">
        <v>2</v>
      </c>
      <c r="LR31" s="336" t="s">
        <v>40</v>
      </c>
      <c r="LS31" s="199"/>
      <c r="LT31" s="200"/>
      <c r="LU31" s="200"/>
      <c r="LV31" s="200"/>
      <c r="LW31" s="200"/>
      <c r="LX31" s="205" t="s">
        <v>2</v>
      </c>
      <c r="LY31" s="206" t="s">
        <v>2</v>
      </c>
      <c r="LZ31" s="199"/>
      <c r="MA31" s="200"/>
      <c r="MB31" s="200"/>
      <c r="MC31" s="200"/>
      <c r="MD31" s="200"/>
      <c r="ME31" s="205" t="s">
        <v>2</v>
      </c>
      <c r="MF31" s="206" t="s">
        <v>2</v>
      </c>
      <c r="MG31" s="199"/>
      <c r="MH31" s="200"/>
      <c r="MI31" s="200"/>
      <c r="MJ31" s="200"/>
      <c r="MK31" s="200"/>
      <c r="ML31" s="205" t="s">
        <v>2</v>
      </c>
      <c r="MM31" s="206" t="s">
        <v>2</v>
      </c>
      <c r="MN31" s="199"/>
      <c r="MO31" s="200"/>
      <c r="MP31" s="200"/>
      <c r="MQ31" s="200"/>
      <c r="MR31" s="200"/>
      <c r="MS31" s="205" t="s">
        <v>2</v>
      </c>
      <c r="MT31" s="206" t="s">
        <v>2</v>
      </c>
      <c r="MU31" s="199"/>
      <c r="MV31" s="200"/>
      <c r="MW31" s="200"/>
      <c r="MX31" s="200"/>
      <c r="MY31" s="200"/>
      <c r="MZ31" s="205" t="s">
        <v>2</v>
      </c>
      <c r="NA31" s="206" t="s">
        <v>2</v>
      </c>
      <c r="NB31" s="199"/>
      <c r="NC31" s="200"/>
      <c r="ND31" s="200"/>
      <c r="NE31" s="200"/>
      <c r="NF31" s="200"/>
      <c r="NG31" s="205" t="s">
        <v>2</v>
      </c>
      <c r="NH31" s="206" t="s">
        <v>2</v>
      </c>
      <c r="NI31" s="203"/>
      <c r="NJ31" s="327" t="s">
        <v>40</v>
      </c>
      <c r="NK31" s="327" t="s">
        <v>40</v>
      </c>
      <c r="NL31" s="200"/>
      <c r="NM31" s="200"/>
      <c r="NN31" s="205" t="s">
        <v>2</v>
      </c>
      <c r="NO31" s="206" t="s">
        <v>2</v>
      </c>
      <c r="NP31" s="203"/>
      <c r="NQ31" s="327" t="s">
        <v>40</v>
      </c>
      <c r="NR31" s="200"/>
      <c r="NS31" s="200"/>
      <c r="NT31" s="200"/>
      <c r="NU31" s="205" t="s">
        <v>2</v>
      </c>
      <c r="NV31" s="206" t="s">
        <v>2</v>
      </c>
      <c r="NW31" s="199"/>
      <c r="NX31" s="200"/>
      <c r="NY31" s="200"/>
      <c r="NZ31" s="200"/>
      <c r="OA31" s="200"/>
      <c r="OB31" s="205" t="s">
        <v>2</v>
      </c>
      <c r="OC31" s="206" t="s">
        <v>2</v>
      </c>
      <c r="OD31" s="199"/>
      <c r="OE31" s="200"/>
      <c r="OF31" s="200"/>
      <c r="OG31" s="200"/>
      <c r="OH31" s="200"/>
      <c r="OI31" s="205" t="s">
        <v>2</v>
      </c>
      <c r="OJ31" s="206" t="s">
        <v>2</v>
      </c>
      <c r="OK31" s="199"/>
      <c r="OL31" s="200"/>
      <c r="OM31" s="200"/>
      <c r="ON31" s="200"/>
      <c r="OO31" s="200"/>
      <c r="OP31" s="205" t="s">
        <v>2</v>
      </c>
      <c r="OQ31" s="206" t="s">
        <v>2</v>
      </c>
      <c r="OR31" s="199"/>
      <c r="OS31" s="200"/>
      <c r="OT31" s="200"/>
      <c r="OU31" s="200"/>
      <c r="OV31" s="200"/>
      <c r="OW31" s="205" t="s">
        <v>2</v>
      </c>
      <c r="OX31" s="206" t="s">
        <v>2</v>
      </c>
    </row>
    <row r="32" spans="1:414" x14ac:dyDescent="0.25">
      <c r="A32" s="227" t="str">
        <f>Accueil!A32</f>
        <v>non</v>
      </c>
      <c r="B32" s="134"/>
      <c r="C32" s="63">
        <f>Accueil!C32</f>
        <v>0</v>
      </c>
      <c r="D32" s="77">
        <f>Accueil!E32</f>
        <v>28</v>
      </c>
      <c r="E32" s="78">
        <f>Accueil!F32</f>
        <v>12</v>
      </c>
      <c r="F32" s="79">
        <f>Accueil!G32</f>
        <v>8</v>
      </c>
      <c r="G32" s="68">
        <f>IF(Accueil!H32="",50000,Accueil!H32)</f>
        <v>50000</v>
      </c>
      <c r="H32" s="61" t="str">
        <f>IF(Accueil!I32="","",Accueil!I32)</f>
        <v/>
      </c>
      <c r="I32" s="324" t="s">
        <v>40</v>
      </c>
      <c r="J32" s="327" t="s">
        <v>40</v>
      </c>
      <c r="K32" s="200"/>
      <c r="L32" s="200"/>
      <c r="M32" s="203"/>
      <c r="N32" s="205" t="s">
        <v>2</v>
      </c>
      <c r="O32" s="206" t="s">
        <v>2</v>
      </c>
      <c r="P32" s="324" t="s">
        <v>40</v>
      </c>
      <c r="Q32" s="200"/>
      <c r="R32" s="200"/>
      <c r="S32" s="200"/>
      <c r="T32" s="200"/>
      <c r="U32" s="205" t="s">
        <v>2</v>
      </c>
      <c r="V32" s="206" t="s">
        <v>2</v>
      </c>
      <c r="W32" s="199"/>
      <c r="X32" s="203"/>
      <c r="Y32" s="203"/>
      <c r="Z32" s="203"/>
      <c r="AA32" s="200"/>
      <c r="AB32" s="205" t="s">
        <v>2</v>
      </c>
      <c r="AC32" s="206" t="s">
        <v>2</v>
      </c>
      <c r="AD32" s="199"/>
      <c r="AE32" s="200"/>
      <c r="AF32" s="200"/>
      <c r="AG32" s="200"/>
      <c r="AH32" s="200"/>
      <c r="AI32" s="205" t="s">
        <v>2</v>
      </c>
      <c r="AJ32" s="206" t="s">
        <v>2</v>
      </c>
      <c r="AK32" s="199"/>
      <c r="AL32" s="200"/>
      <c r="AM32" s="200"/>
      <c r="AN32" s="200"/>
      <c r="AO32" s="200"/>
      <c r="AP32" s="205" t="s">
        <v>2</v>
      </c>
      <c r="AQ32" s="206" t="s">
        <v>2</v>
      </c>
      <c r="AR32" s="199"/>
      <c r="AS32" s="200"/>
      <c r="AT32" s="200"/>
      <c r="AU32" s="200"/>
      <c r="AV32" s="200"/>
      <c r="AW32" s="205" t="s">
        <v>2</v>
      </c>
      <c r="AX32" s="206" t="s">
        <v>2</v>
      </c>
      <c r="AY32" s="199"/>
      <c r="AZ32" s="200"/>
      <c r="BA32" s="200"/>
      <c r="BB32" s="200"/>
      <c r="BC32" s="200"/>
      <c r="BD32" s="205" t="s">
        <v>2</v>
      </c>
      <c r="BE32" s="206" t="s">
        <v>2</v>
      </c>
      <c r="BF32" s="199"/>
      <c r="BG32" s="200"/>
      <c r="BH32" s="200"/>
      <c r="BI32" s="200"/>
      <c r="BJ32" s="200"/>
      <c r="BK32" s="205" t="s">
        <v>2</v>
      </c>
      <c r="BL32" s="206" t="s">
        <v>2</v>
      </c>
      <c r="BM32" s="199"/>
      <c r="BN32" s="200"/>
      <c r="BO32" s="200"/>
      <c r="BP32" s="200"/>
      <c r="BQ32" s="200"/>
      <c r="BR32" s="205" t="s">
        <v>2</v>
      </c>
      <c r="BS32" s="206" t="s">
        <v>2</v>
      </c>
      <c r="BT32" s="199"/>
      <c r="BU32" s="200"/>
      <c r="BV32" s="200"/>
      <c r="BW32" s="200"/>
      <c r="BX32" s="200"/>
      <c r="BY32" s="205" t="s">
        <v>2</v>
      </c>
      <c r="BZ32" s="206" t="s">
        <v>2</v>
      </c>
      <c r="CA32" s="199"/>
      <c r="CB32" s="200"/>
      <c r="CC32" s="200"/>
      <c r="CD32" s="200"/>
      <c r="CE32" s="200"/>
      <c r="CF32" s="205" t="s">
        <v>2</v>
      </c>
      <c r="CG32" s="206" t="s">
        <v>2</v>
      </c>
      <c r="CH32" s="199"/>
      <c r="CI32" s="200"/>
      <c r="CJ32" s="200"/>
      <c r="CK32" s="200"/>
      <c r="CL32" s="200"/>
      <c r="CM32" s="205" t="s">
        <v>2</v>
      </c>
      <c r="CN32" s="206" t="s">
        <v>2</v>
      </c>
      <c r="CO32" s="199"/>
      <c r="CP32" s="200"/>
      <c r="CQ32" s="200"/>
      <c r="CR32" s="200"/>
      <c r="CS32" s="200"/>
      <c r="CT32" s="205" t="s">
        <v>2</v>
      </c>
      <c r="CU32" s="206" t="s">
        <v>2</v>
      </c>
      <c r="CV32" s="204"/>
      <c r="CW32" s="200"/>
      <c r="CX32" s="200"/>
      <c r="CY32" s="200"/>
      <c r="CZ32" s="327" t="s">
        <v>40</v>
      </c>
      <c r="DA32" s="205" t="s">
        <v>2</v>
      </c>
      <c r="DB32" s="206" t="s">
        <v>2</v>
      </c>
      <c r="DC32" s="324" t="s">
        <v>40</v>
      </c>
      <c r="DD32" s="200"/>
      <c r="DE32" s="200"/>
      <c r="DF32" s="200"/>
      <c r="DG32" s="200"/>
      <c r="DH32" s="205" t="s">
        <v>2</v>
      </c>
      <c r="DI32" s="206" t="s">
        <v>2</v>
      </c>
      <c r="DJ32" s="199"/>
      <c r="DK32" s="200"/>
      <c r="DL32" s="200"/>
      <c r="DM32" s="200"/>
      <c r="DN32" s="203"/>
      <c r="DO32" s="205" t="s">
        <v>2</v>
      </c>
      <c r="DP32" s="206" t="s">
        <v>2</v>
      </c>
      <c r="DQ32" s="203"/>
      <c r="DR32" s="200"/>
      <c r="DS32" s="200"/>
      <c r="DT32" s="200"/>
      <c r="DU32" s="200"/>
      <c r="DV32" s="205" t="s">
        <v>2</v>
      </c>
      <c r="DW32" s="206" t="s">
        <v>2</v>
      </c>
      <c r="DX32" s="199"/>
      <c r="DY32" s="200"/>
      <c r="DZ32" s="200"/>
      <c r="EA32" s="200"/>
      <c r="EB32" s="200"/>
      <c r="EC32" s="205" t="s">
        <v>2</v>
      </c>
      <c r="ED32" s="206" t="s">
        <v>2</v>
      </c>
      <c r="EE32" s="203"/>
      <c r="EF32" s="327" t="s">
        <v>40</v>
      </c>
      <c r="EG32" s="200"/>
      <c r="EH32" s="200"/>
      <c r="EI32" s="200"/>
      <c r="EJ32" s="205" t="s">
        <v>2</v>
      </c>
      <c r="EK32" s="206" t="s">
        <v>2</v>
      </c>
      <c r="EL32" s="203"/>
      <c r="EM32" s="327" t="s">
        <v>40</v>
      </c>
      <c r="EN32" s="200"/>
      <c r="EO32" s="327" t="s">
        <v>40</v>
      </c>
      <c r="EP32" s="200"/>
      <c r="EQ32" s="205" t="s">
        <v>2</v>
      </c>
      <c r="ER32" s="206" t="s">
        <v>2</v>
      </c>
      <c r="ES32" s="203"/>
      <c r="ET32" s="200"/>
      <c r="EU32" s="200"/>
      <c r="EV32" s="200"/>
      <c r="EW32" s="200"/>
      <c r="EX32" s="205" t="s">
        <v>2</v>
      </c>
      <c r="EY32" s="206" t="s">
        <v>2</v>
      </c>
      <c r="EZ32" s="324" t="s">
        <v>40</v>
      </c>
      <c r="FA32" s="200"/>
      <c r="FB32" s="200"/>
      <c r="FC32" s="203"/>
      <c r="FD32" s="200"/>
      <c r="FE32" s="205" t="s">
        <v>2</v>
      </c>
      <c r="FF32" s="206" t="s">
        <v>2</v>
      </c>
      <c r="FG32" s="199"/>
      <c r="FH32" s="200"/>
      <c r="FI32" s="200"/>
      <c r="FJ32" s="200"/>
      <c r="FK32" s="200"/>
      <c r="FL32" s="205" t="s">
        <v>2</v>
      </c>
      <c r="FM32" s="206" t="s">
        <v>2</v>
      </c>
      <c r="FN32" s="203"/>
      <c r="FO32" s="200"/>
      <c r="FP32" s="200"/>
      <c r="FQ32" s="200"/>
      <c r="FR32" s="200"/>
      <c r="FS32" s="205" t="s">
        <v>2</v>
      </c>
      <c r="FT32" s="206" t="s">
        <v>2</v>
      </c>
      <c r="FU32" s="199"/>
      <c r="FV32" s="200"/>
      <c r="FW32" s="200"/>
      <c r="FX32" s="200"/>
      <c r="FY32" s="200"/>
      <c r="FZ32" s="205" t="s">
        <v>2</v>
      </c>
      <c r="GA32" s="206" t="s">
        <v>2</v>
      </c>
      <c r="GB32" s="199"/>
      <c r="GC32" s="200"/>
      <c r="GD32" s="200"/>
      <c r="GE32" s="200"/>
      <c r="GF32" s="200"/>
      <c r="GG32" s="205" t="s">
        <v>2</v>
      </c>
      <c r="GH32" s="206" t="s">
        <v>2</v>
      </c>
      <c r="GI32" s="199"/>
      <c r="GJ32" s="200"/>
      <c r="GK32" s="200"/>
      <c r="GL32" s="200"/>
      <c r="GM32" s="200"/>
      <c r="GN32" s="205" t="s">
        <v>2</v>
      </c>
      <c r="GO32" s="206" t="s">
        <v>2</v>
      </c>
      <c r="GP32" s="199"/>
      <c r="GQ32" s="200"/>
      <c r="GR32" s="200"/>
      <c r="GS32" s="200"/>
      <c r="GT32" s="200"/>
      <c r="GU32" s="205" t="s">
        <v>2</v>
      </c>
      <c r="GV32" s="206" t="s">
        <v>2</v>
      </c>
      <c r="GW32" s="199"/>
      <c r="GX32" s="200"/>
      <c r="GY32" s="268"/>
      <c r="GZ32" s="200"/>
      <c r="HA32" s="203"/>
      <c r="HB32" s="333" t="s">
        <v>40</v>
      </c>
      <c r="HC32" s="206" t="s">
        <v>2</v>
      </c>
      <c r="HD32" s="199"/>
      <c r="HE32" s="200"/>
      <c r="HF32" s="200"/>
      <c r="HG32" s="200"/>
      <c r="HH32" s="200"/>
      <c r="HI32" s="205" t="s">
        <v>2</v>
      </c>
      <c r="HJ32" s="206" t="s">
        <v>2</v>
      </c>
      <c r="HK32" s="199"/>
      <c r="HL32" s="200"/>
      <c r="HM32" s="200"/>
      <c r="HN32" s="200"/>
      <c r="HO32" s="200"/>
      <c r="HP32" s="205" t="s">
        <v>2</v>
      </c>
      <c r="HQ32" s="206" t="s">
        <v>2</v>
      </c>
      <c r="HR32" s="199"/>
      <c r="HS32" s="200"/>
      <c r="HT32" s="200"/>
      <c r="HU32" s="200"/>
      <c r="HV32" s="200"/>
      <c r="HW32" s="205" t="s">
        <v>2</v>
      </c>
      <c r="HX32" s="206" t="s">
        <v>2</v>
      </c>
      <c r="HY32" s="199"/>
      <c r="HZ32" s="200"/>
      <c r="IA32" s="200"/>
      <c r="IB32" s="200"/>
      <c r="IC32" s="200"/>
      <c r="ID32" s="205" t="s">
        <v>2</v>
      </c>
      <c r="IE32" s="206" t="s">
        <v>2</v>
      </c>
      <c r="IF32" s="200"/>
      <c r="IG32" s="203"/>
      <c r="IH32" s="327" t="s">
        <v>40</v>
      </c>
      <c r="II32" s="200"/>
      <c r="IJ32" s="200"/>
      <c r="IK32" s="205" t="s">
        <v>2</v>
      </c>
      <c r="IL32" s="206" t="s">
        <v>2</v>
      </c>
      <c r="IM32" s="199"/>
      <c r="IN32" s="200"/>
      <c r="IO32" s="200"/>
      <c r="IP32" s="200"/>
      <c r="IQ32" s="200"/>
      <c r="IR32" s="205" t="s">
        <v>2</v>
      </c>
      <c r="IS32" s="206" t="s">
        <v>2</v>
      </c>
      <c r="IT32" s="199"/>
      <c r="IU32" s="200"/>
      <c r="IV32" s="200"/>
      <c r="IW32" s="200"/>
      <c r="IX32" s="200"/>
      <c r="IY32" s="205" t="s">
        <v>2</v>
      </c>
      <c r="IZ32" s="206" t="s">
        <v>2</v>
      </c>
      <c r="JA32" s="199"/>
      <c r="JB32" s="200"/>
      <c r="JC32" s="200"/>
      <c r="JD32" s="200"/>
      <c r="JE32" s="200"/>
      <c r="JF32" s="205" t="s">
        <v>2</v>
      </c>
      <c r="JG32" s="206" t="s">
        <v>2</v>
      </c>
      <c r="JH32" s="199"/>
      <c r="JI32" s="200"/>
      <c r="JJ32" s="200"/>
      <c r="JK32" s="200"/>
      <c r="JL32" s="200"/>
      <c r="JM32" s="205" t="s">
        <v>2</v>
      </c>
      <c r="JN32" s="206" t="s">
        <v>2</v>
      </c>
      <c r="JO32" s="199"/>
      <c r="JP32" s="200"/>
      <c r="JQ32" s="200"/>
      <c r="JR32" s="200"/>
      <c r="JS32" s="200"/>
      <c r="JT32" s="205" t="s">
        <v>2</v>
      </c>
      <c r="JU32" s="206" t="s">
        <v>2</v>
      </c>
      <c r="JV32" s="199"/>
      <c r="JW32" s="200"/>
      <c r="JX32" s="200"/>
      <c r="JY32" s="200"/>
      <c r="JZ32" s="200"/>
      <c r="KA32" s="205" t="s">
        <v>2</v>
      </c>
      <c r="KB32" s="206" t="s">
        <v>2</v>
      </c>
      <c r="KC32" s="199"/>
      <c r="KD32" s="200"/>
      <c r="KE32" s="200"/>
      <c r="KF32" s="200"/>
      <c r="KG32" s="200"/>
      <c r="KH32" s="205" t="s">
        <v>2</v>
      </c>
      <c r="KI32" s="206" t="s">
        <v>2</v>
      </c>
      <c r="KJ32" s="199"/>
      <c r="KK32" s="200"/>
      <c r="KL32" s="200"/>
      <c r="KM32" s="200"/>
      <c r="KN32" s="200"/>
      <c r="KO32" s="205" t="s">
        <v>2</v>
      </c>
      <c r="KP32" s="206" t="s">
        <v>2</v>
      </c>
      <c r="KQ32" s="199"/>
      <c r="KR32" s="200"/>
      <c r="KS32" s="200"/>
      <c r="KT32" s="200"/>
      <c r="KU32" s="200"/>
      <c r="KV32" s="205" t="s">
        <v>2</v>
      </c>
      <c r="KW32" s="206" t="s">
        <v>2</v>
      </c>
      <c r="KX32" s="199"/>
      <c r="KY32" s="200"/>
      <c r="KZ32" s="200"/>
      <c r="LA32" s="200"/>
      <c r="LB32" s="200"/>
      <c r="LC32" s="205" t="s">
        <v>2</v>
      </c>
      <c r="LD32" s="206" t="s">
        <v>2</v>
      </c>
      <c r="LE32" s="199"/>
      <c r="LF32" s="200"/>
      <c r="LG32" s="203"/>
      <c r="LH32" s="327" t="s">
        <v>40</v>
      </c>
      <c r="LI32" s="200"/>
      <c r="LJ32" s="205" t="s">
        <v>2</v>
      </c>
      <c r="LK32" s="206" t="s">
        <v>2</v>
      </c>
      <c r="LL32" s="199"/>
      <c r="LM32" s="200"/>
      <c r="LN32" s="200"/>
      <c r="LO32" s="200"/>
      <c r="LP32" s="200"/>
      <c r="LQ32" s="205" t="s">
        <v>2</v>
      </c>
      <c r="LR32" s="336" t="s">
        <v>40</v>
      </c>
      <c r="LS32" s="199"/>
      <c r="LT32" s="200"/>
      <c r="LU32" s="200"/>
      <c r="LV32" s="200"/>
      <c r="LW32" s="200"/>
      <c r="LX32" s="205" t="s">
        <v>2</v>
      </c>
      <c r="LY32" s="206" t="s">
        <v>2</v>
      </c>
      <c r="LZ32" s="199"/>
      <c r="MA32" s="200"/>
      <c r="MB32" s="200"/>
      <c r="MC32" s="200"/>
      <c r="MD32" s="200"/>
      <c r="ME32" s="205" t="s">
        <v>2</v>
      </c>
      <c r="MF32" s="206" t="s">
        <v>2</v>
      </c>
      <c r="MG32" s="199"/>
      <c r="MH32" s="200"/>
      <c r="MI32" s="200"/>
      <c r="MJ32" s="200"/>
      <c r="MK32" s="200"/>
      <c r="ML32" s="205" t="s">
        <v>2</v>
      </c>
      <c r="MM32" s="206" t="s">
        <v>2</v>
      </c>
      <c r="MN32" s="199"/>
      <c r="MO32" s="200"/>
      <c r="MP32" s="200"/>
      <c r="MQ32" s="200"/>
      <c r="MR32" s="200"/>
      <c r="MS32" s="205" t="s">
        <v>2</v>
      </c>
      <c r="MT32" s="206" t="s">
        <v>2</v>
      </c>
      <c r="MU32" s="199"/>
      <c r="MV32" s="200"/>
      <c r="MW32" s="200"/>
      <c r="MX32" s="200"/>
      <c r="MY32" s="200"/>
      <c r="MZ32" s="205" t="s">
        <v>2</v>
      </c>
      <c r="NA32" s="206" t="s">
        <v>2</v>
      </c>
      <c r="NB32" s="199"/>
      <c r="NC32" s="200"/>
      <c r="ND32" s="200"/>
      <c r="NE32" s="200"/>
      <c r="NF32" s="200"/>
      <c r="NG32" s="205" t="s">
        <v>2</v>
      </c>
      <c r="NH32" s="206" t="s">
        <v>2</v>
      </c>
      <c r="NI32" s="203"/>
      <c r="NJ32" s="327" t="s">
        <v>40</v>
      </c>
      <c r="NK32" s="327" t="s">
        <v>40</v>
      </c>
      <c r="NL32" s="200"/>
      <c r="NM32" s="200"/>
      <c r="NN32" s="205" t="s">
        <v>2</v>
      </c>
      <c r="NO32" s="206" t="s">
        <v>2</v>
      </c>
      <c r="NP32" s="203"/>
      <c r="NQ32" s="327" t="s">
        <v>40</v>
      </c>
      <c r="NR32" s="200"/>
      <c r="NS32" s="200"/>
      <c r="NT32" s="200"/>
      <c r="NU32" s="205" t="s">
        <v>2</v>
      </c>
      <c r="NV32" s="206" t="s">
        <v>2</v>
      </c>
      <c r="NW32" s="199"/>
      <c r="NX32" s="200"/>
      <c r="NY32" s="200"/>
      <c r="NZ32" s="200"/>
      <c r="OA32" s="200"/>
      <c r="OB32" s="205" t="s">
        <v>2</v>
      </c>
      <c r="OC32" s="206" t="s">
        <v>2</v>
      </c>
      <c r="OD32" s="199"/>
      <c r="OE32" s="200"/>
      <c r="OF32" s="200"/>
      <c r="OG32" s="200"/>
      <c r="OH32" s="200"/>
      <c r="OI32" s="205" t="s">
        <v>2</v>
      </c>
      <c r="OJ32" s="206" t="s">
        <v>2</v>
      </c>
      <c r="OK32" s="199"/>
      <c r="OL32" s="200"/>
      <c r="OM32" s="200"/>
      <c r="ON32" s="200"/>
      <c r="OO32" s="200"/>
      <c r="OP32" s="205" t="s">
        <v>2</v>
      </c>
      <c r="OQ32" s="206" t="s">
        <v>2</v>
      </c>
      <c r="OR32" s="199"/>
      <c r="OS32" s="200"/>
      <c r="OT32" s="200"/>
      <c r="OU32" s="200"/>
      <c r="OV32" s="200"/>
      <c r="OW32" s="205" t="s">
        <v>2</v>
      </c>
      <c r="OX32" s="206" t="s">
        <v>2</v>
      </c>
    </row>
    <row r="33" spans="1:444" x14ac:dyDescent="0.25">
      <c r="A33" s="226" t="str">
        <f>Accueil!A33</f>
        <v>non</v>
      </c>
      <c r="B33" s="134"/>
      <c r="C33" s="63">
        <f>Accueil!C33</f>
        <v>0</v>
      </c>
      <c r="D33" s="77">
        <f>Accueil!E33</f>
        <v>28</v>
      </c>
      <c r="E33" s="78">
        <f>Accueil!F33</f>
        <v>12</v>
      </c>
      <c r="F33" s="79">
        <f>Accueil!G33</f>
        <v>8</v>
      </c>
      <c r="G33" s="68">
        <f>IF(Accueil!H33="",50000,Accueil!H33)</f>
        <v>50000</v>
      </c>
      <c r="H33" s="61" t="str">
        <f>IF(Accueil!I33="","",Accueil!I33)</f>
        <v/>
      </c>
      <c r="I33" s="324" t="s">
        <v>40</v>
      </c>
      <c r="J33" s="327" t="s">
        <v>40</v>
      </c>
      <c r="K33" s="200"/>
      <c r="L33" s="200"/>
      <c r="M33" s="203"/>
      <c r="N33" s="205" t="s">
        <v>2</v>
      </c>
      <c r="O33" s="206" t="s">
        <v>2</v>
      </c>
      <c r="P33" s="324" t="s">
        <v>40</v>
      </c>
      <c r="Q33" s="200"/>
      <c r="R33" s="200"/>
      <c r="S33" s="200"/>
      <c r="T33" s="200"/>
      <c r="U33" s="205" t="s">
        <v>2</v>
      </c>
      <c r="V33" s="206" t="s">
        <v>2</v>
      </c>
      <c r="W33" s="199"/>
      <c r="X33" s="203"/>
      <c r="Y33" s="203"/>
      <c r="Z33" s="203"/>
      <c r="AA33" s="200"/>
      <c r="AB33" s="205" t="s">
        <v>2</v>
      </c>
      <c r="AC33" s="206" t="s">
        <v>2</v>
      </c>
      <c r="AD33" s="199"/>
      <c r="AE33" s="200"/>
      <c r="AF33" s="200"/>
      <c r="AG33" s="200"/>
      <c r="AH33" s="200"/>
      <c r="AI33" s="205" t="s">
        <v>2</v>
      </c>
      <c r="AJ33" s="206" t="s">
        <v>2</v>
      </c>
      <c r="AK33" s="199"/>
      <c r="AL33" s="200"/>
      <c r="AM33" s="200"/>
      <c r="AN33" s="200"/>
      <c r="AO33" s="200"/>
      <c r="AP33" s="205" t="s">
        <v>2</v>
      </c>
      <c r="AQ33" s="206" t="s">
        <v>2</v>
      </c>
      <c r="AR33" s="199"/>
      <c r="AS33" s="200"/>
      <c r="AT33" s="200"/>
      <c r="AU33" s="200"/>
      <c r="AV33" s="200"/>
      <c r="AW33" s="205" t="s">
        <v>2</v>
      </c>
      <c r="AX33" s="206" t="s">
        <v>2</v>
      </c>
      <c r="AY33" s="199"/>
      <c r="AZ33" s="200"/>
      <c r="BA33" s="200"/>
      <c r="BB33" s="200"/>
      <c r="BC33" s="200"/>
      <c r="BD33" s="205" t="s">
        <v>2</v>
      </c>
      <c r="BE33" s="206" t="s">
        <v>2</v>
      </c>
      <c r="BF33" s="199"/>
      <c r="BG33" s="200"/>
      <c r="BH33" s="200"/>
      <c r="BI33" s="200"/>
      <c r="BJ33" s="200"/>
      <c r="BK33" s="205" t="s">
        <v>2</v>
      </c>
      <c r="BL33" s="206" t="s">
        <v>2</v>
      </c>
      <c r="BM33" s="199"/>
      <c r="BN33" s="200"/>
      <c r="BO33" s="200"/>
      <c r="BP33" s="200"/>
      <c r="BQ33" s="200"/>
      <c r="BR33" s="205" t="s">
        <v>2</v>
      </c>
      <c r="BS33" s="206" t="s">
        <v>2</v>
      </c>
      <c r="BT33" s="199"/>
      <c r="BU33" s="200"/>
      <c r="BV33" s="200"/>
      <c r="BW33" s="200"/>
      <c r="BX33" s="200"/>
      <c r="BY33" s="205" t="s">
        <v>2</v>
      </c>
      <c r="BZ33" s="206" t="s">
        <v>2</v>
      </c>
      <c r="CA33" s="199"/>
      <c r="CB33" s="200"/>
      <c r="CC33" s="200"/>
      <c r="CD33" s="200"/>
      <c r="CE33" s="200"/>
      <c r="CF33" s="205" t="s">
        <v>2</v>
      </c>
      <c r="CG33" s="206" t="s">
        <v>2</v>
      </c>
      <c r="CH33" s="199"/>
      <c r="CI33" s="200"/>
      <c r="CJ33" s="200"/>
      <c r="CK33" s="200"/>
      <c r="CL33" s="200"/>
      <c r="CM33" s="205" t="s">
        <v>2</v>
      </c>
      <c r="CN33" s="206" t="s">
        <v>2</v>
      </c>
      <c r="CO33" s="199"/>
      <c r="CP33" s="200"/>
      <c r="CQ33" s="200"/>
      <c r="CR33" s="200"/>
      <c r="CS33" s="200"/>
      <c r="CT33" s="205" t="s">
        <v>2</v>
      </c>
      <c r="CU33" s="206" t="s">
        <v>2</v>
      </c>
      <c r="CV33" s="204"/>
      <c r="CW33" s="200"/>
      <c r="CX33" s="200"/>
      <c r="CY33" s="200"/>
      <c r="CZ33" s="327" t="s">
        <v>40</v>
      </c>
      <c r="DA33" s="205" t="s">
        <v>2</v>
      </c>
      <c r="DB33" s="206" t="s">
        <v>2</v>
      </c>
      <c r="DC33" s="324" t="s">
        <v>40</v>
      </c>
      <c r="DD33" s="200"/>
      <c r="DE33" s="200"/>
      <c r="DF33" s="200"/>
      <c r="DG33" s="200"/>
      <c r="DH33" s="205" t="s">
        <v>2</v>
      </c>
      <c r="DI33" s="206" t="s">
        <v>2</v>
      </c>
      <c r="DJ33" s="199"/>
      <c r="DK33" s="200"/>
      <c r="DL33" s="200"/>
      <c r="DM33" s="200"/>
      <c r="DN33" s="203"/>
      <c r="DO33" s="205" t="s">
        <v>2</v>
      </c>
      <c r="DP33" s="206" t="s">
        <v>2</v>
      </c>
      <c r="DQ33" s="203"/>
      <c r="DR33" s="200"/>
      <c r="DS33" s="200"/>
      <c r="DT33" s="200"/>
      <c r="DU33" s="200"/>
      <c r="DV33" s="205" t="s">
        <v>2</v>
      </c>
      <c r="DW33" s="206" t="s">
        <v>2</v>
      </c>
      <c r="DX33" s="199"/>
      <c r="DY33" s="200"/>
      <c r="DZ33" s="200"/>
      <c r="EA33" s="200"/>
      <c r="EB33" s="200"/>
      <c r="EC33" s="205" t="s">
        <v>2</v>
      </c>
      <c r="ED33" s="206" t="s">
        <v>2</v>
      </c>
      <c r="EE33" s="203"/>
      <c r="EF33" s="327" t="s">
        <v>40</v>
      </c>
      <c r="EG33" s="200"/>
      <c r="EH33" s="200"/>
      <c r="EI33" s="200"/>
      <c r="EJ33" s="205" t="s">
        <v>2</v>
      </c>
      <c r="EK33" s="206" t="s">
        <v>2</v>
      </c>
      <c r="EL33" s="203"/>
      <c r="EM33" s="327" t="s">
        <v>40</v>
      </c>
      <c r="EN33" s="200"/>
      <c r="EO33" s="327" t="s">
        <v>40</v>
      </c>
      <c r="EP33" s="200"/>
      <c r="EQ33" s="205" t="s">
        <v>2</v>
      </c>
      <c r="ER33" s="206" t="s">
        <v>2</v>
      </c>
      <c r="ES33" s="203"/>
      <c r="ET33" s="200"/>
      <c r="EU33" s="200"/>
      <c r="EV33" s="200"/>
      <c r="EW33" s="200"/>
      <c r="EX33" s="205" t="s">
        <v>2</v>
      </c>
      <c r="EY33" s="206" t="s">
        <v>2</v>
      </c>
      <c r="EZ33" s="324" t="s">
        <v>40</v>
      </c>
      <c r="FA33" s="200"/>
      <c r="FB33" s="200"/>
      <c r="FC33" s="203"/>
      <c r="FD33" s="200"/>
      <c r="FE33" s="205" t="s">
        <v>2</v>
      </c>
      <c r="FF33" s="206" t="s">
        <v>2</v>
      </c>
      <c r="FG33" s="199"/>
      <c r="FH33" s="200"/>
      <c r="FI33" s="200"/>
      <c r="FJ33" s="200"/>
      <c r="FK33" s="200"/>
      <c r="FL33" s="205" t="s">
        <v>2</v>
      </c>
      <c r="FM33" s="206" t="s">
        <v>2</v>
      </c>
      <c r="FN33" s="203"/>
      <c r="FO33" s="200"/>
      <c r="FP33" s="200"/>
      <c r="FQ33" s="200"/>
      <c r="FR33" s="200"/>
      <c r="FS33" s="205" t="s">
        <v>2</v>
      </c>
      <c r="FT33" s="206" t="s">
        <v>2</v>
      </c>
      <c r="FU33" s="199"/>
      <c r="FV33" s="200"/>
      <c r="FW33" s="200"/>
      <c r="FX33" s="200"/>
      <c r="FY33" s="200"/>
      <c r="FZ33" s="205" t="s">
        <v>2</v>
      </c>
      <c r="GA33" s="206" t="s">
        <v>2</v>
      </c>
      <c r="GB33" s="199"/>
      <c r="GC33" s="200"/>
      <c r="GD33" s="200"/>
      <c r="GE33" s="200"/>
      <c r="GF33" s="200"/>
      <c r="GG33" s="205" t="s">
        <v>2</v>
      </c>
      <c r="GH33" s="206" t="s">
        <v>2</v>
      </c>
      <c r="GI33" s="199"/>
      <c r="GJ33" s="200"/>
      <c r="GK33" s="200"/>
      <c r="GL33" s="200"/>
      <c r="GM33" s="200"/>
      <c r="GN33" s="205" t="s">
        <v>2</v>
      </c>
      <c r="GO33" s="206" t="s">
        <v>2</v>
      </c>
      <c r="GP33" s="199"/>
      <c r="GQ33" s="200"/>
      <c r="GR33" s="200"/>
      <c r="GS33" s="200"/>
      <c r="GT33" s="200"/>
      <c r="GU33" s="205" t="s">
        <v>2</v>
      </c>
      <c r="GV33" s="206" t="s">
        <v>2</v>
      </c>
      <c r="GW33" s="199"/>
      <c r="GX33" s="200"/>
      <c r="GY33" s="268"/>
      <c r="GZ33" s="200"/>
      <c r="HA33" s="203"/>
      <c r="HB33" s="333" t="s">
        <v>40</v>
      </c>
      <c r="HC33" s="206" t="s">
        <v>2</v>
      </c>
      <c r="HD33" s="199"/>
      <c r="HE33" s="200"/>
      <c r="HF33" s="200"/>
      <c r="HG33" s="200"/>
      <c r="HH33" s="200"/>
      <c r="HI33" s="205" t="s">
        <v>2</v>
      </c>
      <c r="HJ33" s="206" t="s">
        <v>2</v>
      </c>
      <c r="HK33" s="199"/>
      <c r="HL33" s="200"/>
      <c r="HM33" s="200"/>
      <c r="HN33" s="200"/>
      <c r="HO33" s="200"/>
      <c r="HP33" s="205" t="s">
        <v>2</v>
      </c>
      <c r="HQ33" s="206" t="s">
        <v>2</v>
      </c>
      <c r="HR33" s="199"/>
      <c r="HS33" s="200"/>
      <c r="HT33" s="200"/>
      <c r="HU33" s="200"/>
      <c r="HV33" s="200"/>
      <c r="HW33" s="205" t="s">
        <v>2</v>
      </c>
      <c r="HX33" s="206" t="s">
        <v>2</v>
      </c>
      <c r="HY33" s="199"/>
      <c r="HZ33" s="200"/>
      <c r="IA33" s="200"/>
      <c r="IB33" s="200"/>
      <c r="IC33" s="200"/>
      <c r="ID33" s="205" t="s">
        <v>2</v>
      </c>
      <c r="IE33" s="206" t="s">
        <v>2</v>
      </c>
      <c r="IF33" s="200"/>
      <c r="IG33" s="203"/>
      <c r="IH33" s="327" t="s">
        <v>40</v>
      </c>
      <c r="II33" s="200"/>
      <c r="IJ33" s="200"/>
      <c r="IK33" s="205" t="s">
        <v>2</v>
      </c>
      <c r="IL33" s="206" t="s">
        <v>2</v>
      </c>
      <c r="IM33" s="199"/>
      <c r="IN33" s="200"/>
      <c r="IO33" s="200"/>
      <c r="IP33" s="200"/>
      <c r="IQ33" s="200"/>
      <c r="IR33" s="205" t="s">
        <v>2</v>
      </c>
      <c r="IS33" s="206" t="s">
        <v>2</v>
      </c>
      <c r="IT33" s="199"/>
      <c r="IU33" s="200"/>
      <c r="IV33" s="200"/>
      <c r="IW33" s="200"/>
      <c r="IX33" s="200"/>
      <c r="IY33" s="205" t="s">
        <v>2</v>
      </c>
      <c r="IZ33" s="206" t="s">
        <v>2</v>
      </c>
      <c r="JA33" s="199"/>
      <c r="JB33" s="200"/>
      <c r="JC33" s="200"/>
      <c r="JD33" s="200"/>
      <c r="JE33" s="200"/>
      <c r="JF33" s="205" t="s">
        <v>2</v>
      </c>
      <c r="JG33" s="206" t="s">
        <v>2</v>
      </c>
      <c r="JH33" s="199"/>
      <c r="JI33" s="200"/>
      <c r="JJ33" s="200"/>
      <c r="JK33" s="200"/>
      <c r="JL33" s="200"/>
      <c r="JM33" s="205" t="s">
        <v>2</v>
      </c>
      <c r="JN33" s="206" t="s">
        <v>2</v>
      </c>
      <c r="JO33" s="199"/>
      <c r="JP33" s="200"/>
      <c r="JQ33" s="200"/>
      <c r="JR33" s="200"/>
      <c r="JS33" s="200"/>
      <c r="JT33" s="205" t="s">
        <v>2</v>
      </c>
      <c r="JU33" s="206" t="s">
        <v>2</v>
      </c>
      <c r="JV33" s="199"/>
      <c r="JW33" s="200"/>
      <c r="JX33" s="200"/>
      <c r="JY33" s="200"/>
      <c r="JZ33" s="200"/>
      <c r="KA33" s="205" t="s">
        <v>2</v>
      </c>
      <c r="KB33" s="206" t="s">
        <v>2</v>
      </c>
      <c r="KC33" s="199"/>
      <c r="KD33" s="200"/>
      <c r="KE33" s="200"/>
      <c r="KF33" s="200"/>
      <c r="KG33" s="200"/>
      <c r="KH33" s="205" t="s">
        <v>2</v>
      </c>
      <c r="KI33" s="206" t="s">
        <v>2</v>
      </c>
      <c r="KJ33" s="199"/>
      <c r="KK33" s="200"/>
      <c r="KL33" s="200"/>
      <c r="KM33" s="200"/>
      <c r="KN33" s="200"/>
      <c r="KO33" s="205" t="s">
        <v>2</v>
      </c>
      <c r="KP33" s="206" t="s">
        <v>2</v>
      </c>
      <c r="KQ33" s="199"/>
      <c r="KR33" s="200"/>
      <c r="KS33" s="200"/>
      <c r="KT33" s="200"/>
      <c r="KU33" s="200"/>
      <c r="KV33" s="205" t="s">
        <v>2</v>
      </c>
      <c r="KW33" s="206" t="s">
        <v>2</v>
      </c>
      <c r="KX33" s="199"/>
      <c r="KY33" s="200"/>
      <c r="KZ33" s="200"/>
      <c r="LA33" s="200"/>
      <c r="LB33" s="200"/>
      <c r="LC33" s="205" t="s">
        <v>2</v>
      </c>
      <c r="LD33" s="206" t="s">
        <v>2</v>
      </c>
      <c r="LE33" s="199"/>
      <c r="LF33" s="200"/>
      <c r="LG33" s="203"/>
      <c r="LH33" s="327" t="s">
        <v>40</v>
      </c>
      <c r="LI33" s="200"/>
      <c r="LJ33" s="205" t="s">
        <v>2</v>
      </c>
      <c r="LK33" s="206" t="s">
        <v>2</v>
      </c>
      <c r="LL33" s="199"/>
      <c r="LM33" s="200"/>
      <c r="LN33" s="200"/>
      <c r="LO33" s="200"/>
      <c r="LP33" s="200"/>
      <c r="LQ33" s="205" t="s">
        <v>2</v>
      </c>
      <c r="LR33" s="336" t="s">
        <v>40</v>
      </c>
      <c r="LS33" s="199"/>
      <c r="LT33" s="200"/>
      <c r="LU33" s="200"/>
      <c r="LV33" s="200"/>
      <c r="LW33" s="200"/>
      <c r="LX33" s="205" t="s">
        <v>2</v>
      </c>
      <c r="LY33" s="206" t="s">
        <v>2</v>
      </c>
      <c r="LZ33" s="199"/>
      <c r="MA33" s="200"/>
      <c r="MB33" s="200"/>
      <c r="MC33" s="200"/>
      <c r="MD33" s="200"/>
      <c r="ME33" s="205" t="s">
        <v>2</v>
      </c>
      <c r="MF33" s="206" t="s">
        <v>2</v>
      </c>
      <c r="MG33" s="199"/>
      <c r="MH33" s="200"/>
      <c r="MI33" s="200"/>
      <c r="MJ33" s="200"/>
      <c r="MK33" s="200"/>
      <c r="ML33" s="205" t="s">
        <v>2</v>
      </c>
      <c r="MM33" s="206" t="s">
        <v>2</v>
      </c>
      <c r="MN33" s="199"/>
      <c r="MO33" s="200"/>
      <c r="MP33" s="200"/>
      <c r="MQ33" s="200"/>
      <c r="MR33" s="200"/>
      <c r="MS33" s="205" t="s">
        <v>2</v>
      </c>
      <c r="MT33" s="206" t="s">
        <v>2</v>
      </c>
      <c r="MU33" s="199"/>
      <c r="MV33" s="200"/>
      <c r="MW33" s="200"/>
      <c r="MX33" s="200"/>
      <c r="MY33" s="200"/>
      <c r="MZ33" s="205" t="s">
        <v>2</v>
      </c>
      <c r="NA33" s="206" t="s">
        <v>2</v>
      </c>
      <c r="NB33" s="199"/>
      <c r="NC33" s="200"/>
      <c r="ND33" s="200"/>
      <c r="NE33" s="200"/>
      <c r="NF33" s="200"/>
      <c r="NG33" s="205" t="s">
        <v>2</v>
      </c>
      <c r="NH33" s="206" t="s">
        <v>2</v>
      </c>
      <c r="NI33" s="203"/>
      <c r="NJ33" s="327" t="s">
        <v>40</v>
      </c>
      <c r="NK33" s="327" t="s">
        <v>40</v>
      </c>
      <c r="NL33" s="200"/>
      <c r="NM33" s="200"/>
      <c r="NN33" s="205" t="s">
        <v>2</v>
      </c>
      <c r="NO33" s="206" t="s">
        <v>2</v>
      </c>
      <c r="NP33" s="203"/>
      <c r="NQ33" s="327" t="s">
        <v>40</v>
      </c>
      <c r="NR33" s="200"/>
      <c r="NS33" s="200"/>
      <c r="NT33" s="200"/>
      <c r="NU33" s="205" t="s">
        <v>2</v>
      </c>
      <c r="NV33" s="206" t="s">
        <v>2</v>
      </c>
      <c r="NW33" s="199"/>
      <c r="NX33" s="200"/>
      <c r="NY33" s="200"/>
      <c r="NZ33" s="200"/>
      <c r="OA33" s="200"/>
      <c r="OB33" s="205" t="s">
        <v>2</v>
      </c>
      <c r="OC33" s="206" t="s">
        <v>2</v>
      </c>
      <c r="OD33" s="199"/>
      <c r="OE33" s="200"/>
      <c r="OF33" s="200"/>
      <c r="OG33" s="200"/>
      <c r="OH33" s="200"/>
      <c r="OI33" s="205" t="s">
        <v>2</v>
      </c>
      <c r="OJ33" s="206" t="s">
        <v>2</v>
      </c>
      <c r="OK33" s="199"/>
      <c r="OL33" s="200"/>
      <c r="OM33" s="200"/>
      <c r="ON33" s="200"/>
      <c r="OO33" s="200"/>
      <c r="OP33" s="205" t="s">
        <v>2</v>
      </c>
      <c r="OQ33" s="206" t="s">
        <v>2</v>
      </c>
      <c r="OR33" s="199"/>
      <c r="OS33" s="200"/>
      <c r="OT33" s="200"/>
      <c r="OU33" s="200"/>
      <c r="OV33" s="200"/>
      <c r="OW33" s="205" t="s">
        <v>2</v>
      </c>
      <c r="OX33" s="206" t="s">
        <v>2</v>
      </c>
    </row>
    <row r="34" spans="1:444" x14ac:dyDescent="0.25">
      <c r="A34" s="227" t="str">
        <f>Accueil!A34</f>
        <v>non</v>
      </c>
      <c r="B34" s="134"/>
      <c r="C34" s="63">
        <f>Accueil!C34</f>
        <v>0</v>
      </c>
      <c r="D34" s="77">
        <f>Accueil!E34</f>
        <v>28</v>
      </c>
      <c r="E34" s="78">
        <f>Accueil!F34</f>
        <v>12</v>
      </c>
      <c r="F34" s="79">
        <f>Accueil!G34</f>
        <v>8</v>
      </c>
      <c r="G34" s="68">
        <f>IF(Accueil!H34="",50000,Accueil!H34)</f>
        <v>50000</v>
      </c>
      <c r="H34" s="61" t="str">
        <f>IF(Accueil!I34="","",Accueil!I34)</f>
        <v/>
      </c>
      <c r="I34" s="324" t="s">
        <v>40</v>
      </c>
      <c r="J34" s="327" t="s">
        <v>40</v>
      </c>
      <c r="K34" s="200"/>
      <c r="L34" s="200"/>
      <c r="M34" s="203"/>
      <c r="N34" s="205" t="s">
        <v>2</v>
      </c>
      <c r="O34" s="206" t="s">
        <v>2</v>
      </c>
      <c r="P34" s="324" t="s">
        <v>40</v>
      </c>
      <c r="Q34" s="200"/>
      <c r="R34" s="200"/>
      <c r="S34" s="200"/>
      <c r="T34" s="200"/>
      <c r="U34" s="205" t="s">
        <v>2</v>
      </c>
      <c r="V34" s="206" t="s">
        <v>2</v>
      </c>
      <c r="W34" s="199"/>
      <c r="X34" s="203"/>
      <c r="Y34" s="203"/>
      <c r="Z34" s="203"/>
      <c r="AA34" s="200"/>
      <c r="AB34" s="205" t="s">
        <v>2</v>
      </c>
      <c r="AC34" s="206" t="s">
        <v>2</v>
      </c>
      <c r="AD34" s="199"/>
      <c r="AE34" s="200"/>
      <c r="AF34" s="200"/>
      <c r="AG34" s="200"/>
      <c r="AH34" s="200"/>
      <c r="AI34" s="205" t="s">
        <v>2</v>
      </c>
      <c r="AJ34" s="206" t="s">
        <v>2</v>
      </c>
      <c r="AK34" s="199"/>
      <c r="AL34" s="200"/>
      <c r="AM34" s="200"/>
      <c r="AN34" s="200"/>
      <c r="AO34" s="200"/>
      <c r="AP34" s="205" t="s">
        <v>2</v>
      </c>
      <c r="AQ34" s="206" t="s">
        <v>2</v>
      </c>
      <c r="AR34" s="199"/>
      <c r="AS34" s="200"/>
      <c r="AT34" s="200"/>
      <c r="AU34" s="200"/>
      <c r="AV34" s="200"/>
      <c r="AW34" s="205" t="s">
        <v>2</v>
      </c>
      <c r="AX34" s="206" t="s">
        <v>2</v>
      </c>
      <c r="AY34" s="199"/>
      <c r="AZ34" s="200"/>
      <c r="BA34" s="200"/>
      <c r="BB34" s="200"/>
      <c r="BC34" s="200"/>
      <c r="BD34" s="205" t="s">
        <v>2</v>
      </c>
      <c r="BE34" s="206" t="s">
        <v>2</v>
      </c>
      <c r="BF34" s="199"/>
      <c r="BG34" s="200"/>
      <c r="BH34" s="200"/>
      <c r="BI34" s="200"/>
      <c r="BJ34" s="200"/>
      <c r="BK34" s="205" t="s">
        <v>2</v>
      </c>
      <c r="BL34" s="206" t="s">
        <v>2</v>
      </c>
      <c r="BM34" s="199"/>
      <c r="BN34" s="200"/>
      <c r="BO34" s="200"/>
      <c r="BP34" s="200"/>
      <c r="BQ34" s="200"/>
      <c r="BR34" s="205" t="s">
        <v>2</v>
      </c>
      <c r="BS34" s="206" t="s">
        <v>2</v>
      </c>
      <c r="BT34" s="199"/>
      <c r="BU34" s="200"/>
      <c r="BV34" s="200"/>
      <c r="BW34" s="200"/>
      <c r="BX34" s="200"/>
      <c r="BY34" s="205" t="s">
        <v>2</v>
      </c>
      <c r="BZ34" s="206" t="s">
        <v>2</v>
      </c>
      <c r="CA34" s="199"/>
      <c r="CB34" s="200"/>
      <c r="CC34" s="200"/>
      <c r="CD34" s="200"/>
      <c r="CE34" s="200"/>
      <c r="CF34" s="205" t="s">
        <v>2</v>
      </c>
      <c r="CG34" s="206" t="s">
        <v>2</v>
      </c>
      <c r="CH34" s="199"/>
      <c r="CI34" s="200"/>
      <c r="CJ34" s="200"/>
      <c r="CK34" s="200"/>
      <c r="CL34" s="200"/>
      <c r="CM34" s="205" t="s">
        <v>2</v>
      </c>
      <c r="CN34" s="206" t="s">
        <v>2</v>
      </c>
      <c r="CO34" s="199"/>
      <c r="CP34" s="200"/>
      <c r="CQ34" s="200"/>
      <c r="CR34" s="200"/>
      <c r="CS34" s="200"/>
      <c r="CT34" s="205" t="s">
        <v>2</v>
      </c>
      <c r="CU34" s="206" t="s">
        <v>2</v>
      </c>
      <c r="CV34" s="204"/>
      <c r="CW34" s="200"/>
      <c r="CX34" s="200"/>
      <c r="CY34" s="200"/>
      <c r="CZ34" s="327" t="s">
        <v>40</v>
      </c>
      <c r="DA34" s="205" t="s">
        <v>2</v>
      </c>
      <c r="DB34" s="206" t="s">
        <v>2</v>
      </c>
      <c r="DC34" s="324" t="s">
        <v>40</v>
      </c>
      <c r="DD34" s="200"/>
      <c r="DE34" s="200"/>
      <c r="DF34" s="200"/>
      <c r="DG34" s="200"/>
      <c r="DH34" s="205" t="s">
        <v>2</v>
      </c>
      <c r="DI34" s="206" t="s">
        <v>2</v>
      </c>
      <c r="DJ34" s="199"/>
      <c r="DK34" s="200"/>
      <c r="DL34" s="200"/>
      <c r="DM34" s="200"/>
      <c r="DN34" s="203"/>
      <c r="DO34" s="205" t="s">
        <v>2</v>
      </c>
      <c r="DP34" s="206" t="s">
        <v>2</v>
      </c>
      <c r="DQ34" s="203"/>
      <c r="DR34" s="200"/>
      <c r="DS34" s="200"/>
      <c r="DT34" s="200"/>
      <c r="DU34" s="200"/>
      <c r="DV34" s="205" t="s">
        <v>2</v>
      </c>
      <c r="DW34" s="206" t="s">
        <v>2</v>
      </c>
      <c r="DX34" s="199"/>
      <c r="DY34" s="200"/>
      <c r="DZ34" s="200"/>
      <c r="EA34" s="200"/>
      <c r="EB34" s="200"/>
      <c r="EC34" s="205" t="s">
        <v>2</v>
      </c>
      <c r="ED34" s="206" t="s">
        <v>2</v>
      </c>
      <c r="EE34" s="203"/>
      <c r="EF34" s="327" t="s">
        <v>40</v>
      </c>
      <c r="EG34" s="200"/>
      <c r="EH34" s="200"/>
      <c r="EI34" s="200"/>
      <c r="EJ34" s="205" t="s">
        <v>2</v>
      </c>
      <c r="EK34" s="206" t="s">
        <v>2</v>
      </c>
      <c r="EL34" s="203"/>
      <c r="EM34" s="327" t="s">
        <v>40</v>
      </c>
      <c r="EN34" s="200"/>
      <c r="EO34" s="327" t="s">
        <v>40</v>
      </c>
      <c r="EP34" s="200"/>
      <c r="EQ34" s="205" t="s">
        <v>2</v>
      </c>
      <c r="ER34" s="206" t="s">
        <v>2</v>
      </c>
      <c r="ES34" s="203"/>
      <c r="ET34" s="200"/>
      <c r="EU34" s="200"/>
      <c r="EV34" s="200"/>
      <c r="EW34" s="200"/>
      <c r="EX34" s="205" t="s">
        <v>2</v>
      </c>
      <c r="EY34" s="206" t="s">
        <v>2</v>
      </c>
      <c r="EZ34" s="324" t="s">
        <v>40</v>
      </c>
      <c r="FA34" s="200"/>
      <c r="FB34" s="200"/>
      <c r="FC34" s="203"/>
      <c r="FD34" s="200"/>
      <c r="FE34" s="205" t="s">
        <v>2</v>
      </c>
      <c r="FF34" s="206" t="s">
        <v>2</v>
      </c>
      <c r="FG34" s="199"/>
      <c r="FH34" s="200"/>
      <c r="FI34" s="200"/>
      <c r="FJ34" s="200"/>
      <c r="FK34" s="200"/>
      <c r="FL34" s="205" t="s">
        <v>2</v>
      </c>
      <c r="FM34" s="206" t="s">
        <v>2</v>
      </c>
      <c r="FN34" s="203"/>
      <c r="FO34" s="200"/>
      <c r="FP34" s="200"/>
      <c r="FQ34" s="200"/>
      <c r="FR34" s="200"/>
      <c r="FS34" s="205" t="s">
        <v>2</v>
      </c>
      <c r="FT34" s="206" t="s">
        <v>2</v>
      </c>
      <c r="FU34" s="199"/>
      <c r="FV34" s="200"/>
      <c r="FW34" s="200"/>
      <c r="FX34" s="200"/>
      <c r="FY34" s="200"/>
      <c r="FZ34" s="205" t="s">
        <v>2</v>
      </c>
      <c r="GA34" s="206" t="s">
        <v>2</v>
      </c>
      <c r="GB34" s="199"/>
      <c r="GC34" s="200"/>
      <c r="GD34" s="200"/>
      <c r="GE34" s="200"/>
      <c r="GF34" s="200"/>
      <c r="GG34" s="205" t="s">
        <v>2</v>
      </c>
      <c r="GH34" s="206" t="s">
        <v>2</v>
      </c>
      <c r="GI34" s="199"/>
      <c r="GJ34" s="200"/>
      <c r="GK34" s="200"/>
      <c r="GL34" s="200"/>
      <c r="GM34" s="200"/>
      <c r="GN34" s="205" t="s">
        <v>2</v>
      </c>
      <c r="GO34" s="206" t="s">
        <v>2</v>
      </c>
      <c r="GP34" s="199"/>
      <c r="GQ34" s="200"/>
      <c r="GR34" s="200"/>
      <c r="GS34" s="200"/>
      <c r="GT34" s="200"/>
      <c r="GU34" s="205" t="s">
        <v>2</v>
      </c>
      <c r="GV34" s="206" t="s">
        <v>2</v>
      </c>
      <c r="GW34" s="199"/>
      <c r="GX34" s="200"/>
      <c r="GY34" s="268"/>
      <c r="GZ34" s="200"/>
      <c r="HA34" s="203"/>
      <c r="HB34" s="333" t="s">
        <v>40</v>
      </c>
      <c r="HC34" s="206" t="s">
        <v>2</v>
      </c>
      <c r="HD34" s="199"/>
      <c r="HE34" s="200"/>
      <c r="HF34" s="200"/>
      <c r="HG34" s="200"/>
      <c r="HH34" s="200"/>
      <c r="HI34" s="205" t="s">
        <v>2</v>
      </c>
      <c r="HJ34" s="206" t="s">
        <v>2</v>
      </c>
      <c r="HK34" s="199"/>
      <c r="HL34" s="200"/>
      <c r="HM34" s="200"/>
      <c r="HN34" s="200"/>
      <c r="HO34" s="200"/>
      <c r="HP34" s="205" t="s">
        <v>2</v>
      </c>
      <c r="HQ34" s="206" t="s">
        <v>2</v>
      </c>
      <c r="HR34" s="199"/>
      <c r="HS34" s="200"/>
      <c r="HT34" s="203"/>
      <c r="HU34" s="200"/>
      <c r="HV34" s="200"/>
      <c r="HW34" s="205" t="s">
        <v>2</v>
      </c>
      <c r="HX34" s="206" t="s">
        <v>2</v>
      </c>
      <c r="HY34" s="199"/>
      <c r="HZ34" s="200"/>
      <c r="IA34" s="200"/>
      <c r="IB34" s="200"/>
      <c r="IC34" s="200"/>
      <c r="ID34" s="205" t="s">
        <v>2</v>
      </c>
      <c r="IE34" s="206" t="s">
        <v>2</v>
      </c>
      <c r="IF34" s="200"/>
      <c r="IG34" s="203"/>
      <c r="IH34" s="327" t="s">
        <v>40</v>
      </c>
      <c r="II34" s="200"/>
      <c r="IJ34" s="200"/>
      <c r="IK34" s="205" t="s">
        <v>2</v>
      </c>
      <c r="IL34" s="206" t="s">
        <v>2</v>
      </c>
      <c r="IM34" s="199"/>
      <c r="IN34" s="200"/>
      <c r="IO34" s="200"/>
      <c r="IP34" s="200"/>
      <c r="IQ34" s="200"/>
      <c r="IR34" s="205" t="s">
        <v>2</v>
      </c>
      <c r="IS34" s="206" t="s">
        <v>2</v>
      </c>
      <c r="IT34" s="199"/>
      <c r="IU34" s="200"/>
      <c r="IV34" s="200"/>
      <c r="IW34" s="200"/>
      <c r="IX34" s="200"/>
      <c r="IY34" s="205" t="s">
        <v>2</v>
      </c>
      <c r="IZ34" s="206" t="s">
        <v>2</v>
      </c>
      <c r="JA34" s="199"/>
      <c r="JB34" s="200"/>
      <c r="JC34" s="200"/>
      <c r="JD34" s="200"/>
      <c r="JE34" s="200"/>
      <c r="JF34" s="205" t="s">
        <v>2</v>
      </c>
      <c r="JG34" s="206" t="s">
        <v>2</v>
      </c>
      <c r="JH34" s="199"/>
      <c r="JI34" s="200"/>
      <c r="JJ34" s="200"/>
      <c r="JK34" s="200"/>
      <c r="JL34" s="200"/>
      <c r="JM34" s="205" t="s">
        <v>2</v>
      </c>
      <c r="JN34" s="206" t="s">
        <v>2</v>
      </c>
      <c r="JO34" s="199"/>
      <c r="JP34" s="200"/>
      <c r="JQ34" s="200"/>
      <c r="JR34" s="200"/>
      <c r="JS34" s="200"/>
      <c r="JT34" s="205" t="s">
        <v>2</v>
      </c>
      <c r="JU34" s="206" t="s">
        <v>2</v>
      </c>
      <c r="JV34" s="199"/>
      <c r="JW34" s="203"/>
      <c r="JX34" s="200"/>
      <c r="JY34" s="200"/>
      <c r="JZ34" s="200"/>
      <c r="KA34" s="205" t="s">
        <v>2</v>
      </c>
      <c r="KB34" s="206" t="s">
        <v>2</v>
      </c>
      <c r="KC34" s="199"/>
      <c r="KD34" s="200"/>
      <c r="KE34" s="200"/>
      <c r="KF34" s="200"/>
      <c r="KG34" s="200"/>
      <c r="KH34" s="205" t="s">
        <v>2</v>
      </c>
      <c r="KI34" s="206" t="s">
        <v>2</v>
      </c>
      <c r="KJ34" s="199"/>
      <c r="KK34" s="200"/>
      <c r="KL34" s="200"/>
      <c r="KM34" s="200"/>
      <c r="KN34" s="200"/>
      <c r="KO34" s="205" t="s">
        <v>2</v>
      </c>
      <c r="KP34" s="206" t="s">
        <v>2</v>
      </c>
      <c r="KQ34" s="199"/>
      <c r="KR34" s="200"/>
      <c r="KS34" s="200"/>
      <c r="KT34" s="200"/>
      <c r="KU34" s="200"/>
      <c r="KV34" s="205" t="s">
        <v>2</v>
      </c>
      <c r="KW34" s="206" t="s">
        <v>2</v>
      </c>
      <c r="KX34" s="199"/>
      <c r="KY34" s="200"/>
      <c r="KZ34" s="200"/>
      <c r="LA34" s="200"/>
      <c r="LB34" s="200"/>
      <c r="LC34" s="205" t="s">
        <v>2</v>
      </c>
      <c r="LD34" s="206" t="s">
        <v>2</v>
      </c>
      <c r="LE34" s="199"/>
      <c r="LF34" s="200"/>
      <c r="LG34" s="203"/>
      <c r="LH34" s="327" t="s">
        <v>40</v>
      </c>
      <c r="LI34" s="200"/>
      <c r="LJ34" s="205" t="s">
        <v>2</v>
      </c>
      <c r="LK34" s="206" t="s">
        <v>2</v>
      </c>
      <c r="LL34" s="199"/>
      <c r="LM34" s="200"/>
      <c r="LN34" s="200"/>
      <c r="LO34" s="200"/>
      <c r="LP34" s="200"/>
      <c r="LQ34" s="205" t="s">
        <v>2</v>
      </c>
      <c r="LR34" s="336" t="s">
        <v>40</v>
      </c>
      <c r="LS34" s="199"/>
      <c r="LT34" s="200"/>
      <c r="LU34" s="200"/>
      <c r="LV34" s="200"/>
      <c r="LW34" s="200"/>
      <c r="LX34" s="205" t="s">
        <v>2</v>
      </c>
      <c r="LY34" s="206" t="s">
        <v>2</v>
      </c>
      <c r="LZ34" s="199"/>
      <c r="MA34" s="200"/>
      <c r="MB34" s="200"/>
      <c r="MC34" s="200"/>
      <c r="MD34" s="200"/>
      <c r="ME34" s="205" t="s">
        <v>2</v>
      </c>
      <c r="MF34" s="206" t="s">
        <v>2</v>
      </c>
      <c r="MG34" s="199"/>
      <c r="MH34" s="200"/>
      <c r="MI34" s="200"/>
      <c r="MJ34" s="200"/>
      <c r="MK34" s="200"/>
      <c r="ML34" s="205" t="s">
        <v>2</v>
      </c>
      <c r="MM34" s="206" t="s">
        <v>2</v>
      </c>
      <c r="MN34" s="199"/>
      <c r="MO34" s="200"/>
      <c r="MP34" s="200"/>
      <c r="MQ34" s="200"/>
      <c r="MR34" s="200"/>
      <c r="MS34" s="205" t="s">
        <v>2</v>
      </c>
      <c r="MT34" s="206" t="s">
        <v>2</v>
      </c>
      <c r="MU34" s="199"/>
      <c r="MV34" s="200"/>
      <c r="MW34" s="200"/>
      <c r="MX34" s="200"/>
      <c r="MY34" s="200"/>
      <c r="MZ34" s="205" t="s">
        <v>2</v>
      </c>
      <c r="NA34" s="206" t="s">
        <v>2</v>
      </c>
      <c r="NB34" s="199"/>
      <c r="NC34" s="200"/>
      <c r="ND34" s="200"/>
      <c r="NE34" s="200"/>
      <c r="NF34" s="200"/>
      <c r="NG34" s="205" t="s">
        <v>2</v>
      </c>
      <c r="NH34" s="206" t="s">
        <v>2</v>
      </c>
      <c r="NI34" s="203"/>
      <c r="NJ34" s="327" t="s">
        <v>40</v>
      </c>
      <c r="NK34" s="327" t="s">
        <v>40</v>
      </c>
      <c r="NL34" s="200"/>
      <c r="NM34" s="200"/>
      <c r="NN34" s="205" t="s">
        <v>2</v>
      </c>
      <c r="NO34" s="206" t="s">
        <v>2</v>
      </c>
      <c r="NP34" s="203"/>
      <c r="NQ34" s="327" t="s">
        <v>40</v>
      </c>
      <c r="NR34" s="200"/>
      <c r="NS34" s="200"/>
      <c r="NT34" s="200"/>
      <c r="NU34" s="205" t="s">
        <v>2</v>
      </c>
      <c r="NV34" s="206" t="s">
        <v>2</v>
      </c>
      <c r="NW34" s="199"/>
      <c r="NX34" s="200"/>
      <c r="NY34" s="200"/>
      <c r="NZ34" s="200"/>
      <c r="OA34" s="200"/>
      <c r="OB34" s="205" t="s">
        <v>2</v>
      </c>
      <c r="OC34" s="206" t="s">
        <v>2</v>
      </c>
      <c r="OD34" s="199"/>
      <c r="OE34" s="200"/>
      <c r="OF34" s="200"/>
      <c r="OG34" s="200"/>
      <c r="OH34" s="200"/>
      <c r="OI34" s="205" t="s">
        <v>2</v>
      </c>
      <c r="OJ34" s="206" t="s">
        <v>2</v>
      </c>
      <c r="OK34" s="199"/>
      <c r="OL34" s="200"/>
      <c r="OM34" s="200"/>
      <c r="ON34" s="200"/>
      <c r="OO34" s="200"/>
      <c r="OP34" s="205" t="s">
        <v>2</v>
      </c>
      <c r="OQ34" s="206" t="s">
        <v>2</v>
      </c>
      <c r="OR34" s="199"/>
      <c r="OS34" s="200"/>
      <c r="OT34" s="200"/>
      <c r="OU34" s="200"/>
      <c r="OV34" s="200"/>
      <c r="OW34" s="205" t="s">
        <v>2</v>
      </c>
      <c r="OX34" s="206" t="s">
        <v>2</v>
      </c>
    </row>
    <row r="35" spans="1:444" x14ac:dyDescent="0.25">
      <c r="A35" s="226" t="str">
        <f>Accueil!A35</f>
        <v>non</v>
      </c>
      <c r="B35" s="134"/>
      <c r="C35" s="63">
        <f>Accueil!C35</f>
        <v>0</v>
      </c>
      <c r="D35" s="77">
        <f>Accueil!E35</f>
        <v>28</v>
      </c>
      <c r="E35" s="78">
        <f>Accueil!F35</f>
        <v>12</v>
      </c>
      <c r="F35" s="79">
        <f>Accueil!G35</f>
        <v>8</v>
      </c>
      <c r="G35" s="68">
        <f>IF(Accueil!H35="",50000,Accueil!H35)</f>
        <v>50000</v>
      </c>
      <c r="H35" s="61" t="str">
        <f>IF(Accueil!I35="","",Accueil!I35)</f>
        <v/>
      </c>
      <c r="I35" s="324" t="s">
        <v>40</v>
      </c>
      <c r="J35" s="327" t="s">
        <v>40</v>
      </c>
      <c r="K35" s="200"/>
      <c r="L35" s="200"/>
      <c r="M35" s="203"/>
      <c r="N35" s="205" t="s">
        <v>2</v>
      </c>
      <c r="O35" s="206" t="s">
        <v>2</v>
      </c>
      <c r="P35" s="324" t="s">
        <v>40</v>
      </c>
      <c r="Q35" s="200"/>
      <c r="R35" s="200"/>
      <c r="S35" s="200"/>
      <c r="T35" s="200"/>
      <c r="U35" s="205" t="s">
        <v>2</v>
      </c>
      <c r="V35" s="206" t="s">
        <v>2</v>
      </c>
      <c r="W35" s="199"/>
      <c r="X35" s="203"/>
      <c r="Y35" s="203"/>
      <c r="Z35" s="203"/>
      <c r="AA35" s="200"/>
      <c r="AB35" s="205" t="s">
        <v>2</v>
      </c>
      <c r="AC35" s="206" t="s">
        <v>2</v>
      </c>
      <c r="AD35" s="199"/>
      <c r="AE35" s="200"/>
      <c r="AF35" s="200"/>
      <c r="AG35" s="200"/>
      <c r="AH35" s="200"/>
      <c r="AI35" s="205" t="s">
        <v>2</v>
      </c>
      <c r="AJ35" s="206" t="s">
        <v>2</v>
      </c>
      <c r="AK35" s="199"/>
      <c r="AL35" s="200"/>
      <c r="AM35" s="200"/>
      <c r="AN35" s="200"/>
      <c r="AO35" s="200"/>
      <c r="AP35" s="205" t="s">
        <v>2</v>
      </c>
      <c r="AQ35" s="206" t="s">
        <v>2</v>
      </c>
      <c r="AR35" s="199"/>
      <c r="AS35" s="200"/>
      <c r="AT35" s="200"/>
      <c r="AU35" s="200"/>
      <c r="AV35" s="200"/>
      <c r="AW35" s="205" t="s">
        <v>2</v>
      </c>
      <c r="AX35" s="206" t="s">
        <v>2</v>
      </c>
      <c r="AY35" s="199"/>
      <c r="AZ35" s="200"/>
      <c r="BA35" s="200"/>
      <c r="BB35" s="200"/>
      <c r="BC35" s="200"/>
      <c r="BD35" s="205" t="s">
        <v>2</v>
      </c>
      <c r="BE35" s="206" t="s">
        <v>2</v>
      </c>
      <c r="BF35" s="199"/>
      <c r="BG35" s="200"/>
      <c r="BH35" s="200"/>
      <c r="BI35" s="200"/>
      <c r="BJ35" s="200"/>
      <c r="BK35" s="205" t="s">
        <v>2</v>
      </c>
      <c r="BL35" s="206" t="s">
        <v>2</v>
      </c>
      <c r="BM35" s="199"/>
      <c r="BN35" s="200"/>
      <c r="BO35" s="200"/>
      <c r="BP35" s="200"/>
      <c r="BQ35" s="200"/>
      <c r="BR35" s="205" t="s">
        <v>2</v>
      </c>
      <c r="BS35" s="206" t="s">
        <v>2</v>
      </c>
      <c r="BT35" s="199"/>
      <c r="BU35" s="200"/>
      <c r="BV35" s="200"/>
      <c r="BW35" s="200"/>
      <c r="BX35" s="200"/>
      <c r="BY35" s="205" t="s">
        <v>2</v>
      </c>
      <c r="BZ35" s="206" t="s">
        <v>2</v>
      </c>
      <c r="CA35" s="199"/>
      <c r="CB35" s="200"/>
      <c r="CC35" s="200"/>
      <c r="CD35" s="200"/>
      <c r="CE35" s="200"/>
      <c r="CF35" s="205" t="s">
        <v>2</v>
      </c>
      <c r="CG35" s="206" t="s">
        <v>2</v>
      </c>
      <c r="CH35" s="199"/>
      <c r="CI35" s="200"/>
      <c r="CJ35" s="200"/>
      <c r="CK35" s="200"/>
      <c r="CL35" s="200"/>
      <c r="CM35" s="205" t="s">
        <v>2</v>
      </c>
      <c r="CN35" s="206" t="s">
        <v>2</v>
      </c>
      <c r="CO35" s="199"/>
      <c r="CP35" s="200"/>
      <c r="CQ35" s="200"/>
      <c r="CR35" s="200"/>
      <c r="CS35" s="200"/>
      <c r="CT35" s="205" t="s">
        <v>2</v>
      </c>
      <c r="CU35" s="206" t="s">
        <v>2</v>
      </c>
      <c r="CV35" s="204"/>
      <c r="CW35" s="200"/>
      <c r="CX35" s="200"/>
      <c r="CY35" s="200"/>
      <c r="CZ35" s="327" t="s">
        <v>40</v>
      </c>
      <c r="DA35" s="205" t="s">
        <v>2</v>
      </c>
      <c r="DB35" s="206" t="s">
        <v>2</v>
      </c>
      <c r="DC35" s="324" t="s">
        <v>40</v>
      </c>
      <c r="DD35" s="200"/>
      <c r="DE35" s="200"/>
      <c r="DF35" s="200"/>
      <c r="DG35" s="200"/>
      <c r="DH35" s="205" t="s">
        <v>2</v>
      </c>
      <c r="DI35" s="206" t="s">
        <v>2</v>
      </c>
      <c r="DJ35" s="199"/>
      <c r="DK35" s="200"/>
      <c r="DL35" s="200"/>
      <c r="DM35" s="200"/>
      <c r="DN35" s="203"/>
      <c r="DO35" s="205" t="s">
        <v>2</v>
      </c>
      <c r="DP35" s="206" t="s">
        <v>2</v>
      </c>
      <c r="DQ35" s="203"/>
      <c r="DR35" s="200"/>
      <c r="DS35" s="200"/>
      <c r="DT35" s="200"/>
      <c r="DU35" s="200"/>
      <c r="DV35" s="205" t="s">
        <v>2</v>
      </c>
      <c r="DW35" s="206" t="s">
        <v>2</v>
      </c>
      <c r="DX35" s="199"/>
      <c r="DY35" s="200"/>
      <c r="DZ35" s="200"/>
      <c r="EA35" s="200"/>
      <c r="EB35" s="200"/>
      <c r="EC35" s="205" t="s">
        <v>2</v>
      </c>
      <c r="ED35" s="206" t="s">
        <v>2</v>
      </c>
      <c r="EE35" s="203"/>
      <c r="EF35" s="327" t="s">
        <v>40</v>
      </c>
      <c r="EG35" s="200"/>
      <c r="EH35" s="200"/>
      <c r="EI35" s="200"/>
      <c r="EJ35" s="205" t="s">
        <v>2</v>
      </c>
      <c r="EK35" s="206" t="s">
        <v>2</v>
      </c>
      <c r="EL35" s="203"/>
      <c r="EM35" s="327" t="s">
        <v>40</v>
      </c>
      <c r="EN35" s="200"/>
      <c r="EO35" s="327" t="s">
        <v>40</v>
      </c>
      <c r="EP35" s="200"/>
      <c r="EQ35" s="205" t="s">
        <v>2</v>
      </c>
      <c r="ER35" s="206" t="s">
        <v>2</v>
      </c>
      <c r="ES35" s="203"/>
      <c r="ET35" s="200"/>
      <c r="EU35" s="200"/>
      <c r="EV35" s="200"/>
      <c r="EW35" s="200"/>
      <c r="EX35" s="205" t="s">
        <v>2</v>
      </c>
      <c r="EY35" s="206" t="s">
        <v>2</v>
      </c>
      <c r="EZ35" s="324" t="s">
        <v>40</v>
      </c>
      <c r="FA35" s="200"/>
      <c r="FB35" s="200"/>
      <c r="FC35" s="203"/>
      <c r="FD35" s="200"/>
      <c r="FE35" s="205" t="s">
        <v>2</v>
      </c>
      <c r="FF35" s="206" t="s">
        <v>2</v>
      </c>
      <c r="FG35" s="199"/>
      <c r="FH35" s="200"/>
      <c r="FI35" s="200"/>
      <c r="FJ35" s="200"/>
      <c r="FK35" s="200"/>
      <c r="FL35" s="205" t="s">
        <v>2</v>
      </c>
      <c r="FM35" s="206" t="s">
        <v>2</v>
      </c>
      <c r="FN35" s="203"/>
      <c r="FO35" s="200"/>
      <c r="FP35" s="200"/>
      <c r="FQ35" s="200"/>
      <c r="FR35" s="200"/>
      <c r="FS35" s="205" t="s">
        <v>2</v>
      </c>
      <c r="FT35" s="206" t="s">
        <v>2</v>
      </c>
      <c r="FU35" s="199"/>
      <c r="FV35" s="200"/>
      <c r="FW35" s="200"/>
      <c r="FX35" s="200"/>
      <c r="FY35" s="200"/>
      <c r="FZ35" s="205" t="s">
        <v>2</v>
      </c>
      <c r="GA35" s="206" t="s">
        <v>2</v>
      </c>
      <c r="GB35" s="199"/>
      <c r="GC35" s="200"/>
      <c r="GD35" s="200"/>
      <c r="GE35" s="200"/>
      <c r="GF35" s="200"/>
      <c r="GG35" s="205" t="s">
        <v>2</v>
      </c>
      <c r="GH35" s="206" t="s">
        <v>2</v>
      </c>
      <c r="GI35" s="199"/>
      <c r="GJ35" s="200"/>
      <c r="GK35" s="200"/>
      <c r="GL35" s="200"/>
      <c r="GM35" s="200"/>
      <c r="GN35" s="205" t="s">
        <v>2</v>
      </c>
      <c r="GO35" s="206" t="s">
        <v>2</v>
      </c>
      <c r="GP35" s="199"/>
      <c r="GQ35" s="200"/>
      <c r="GR35" s="200"/>
      <c r="GS35" s="200"/>
      <c r="GT35" s="200"/>
      <c r="GU35" s="205" t="s">
        <v>2</v>
      </c>
      <c r="GV35" s="206" t="s">
        <v>2</v>
      </c>
      <c r="GW35" s="199"/>
      <c r="GX35" s="200"/>
      <c r="GY35" s="268"/>
      <c r="GZ35" s="200"/>
      <c r="HA35" s="203"/>
      <c r="HB35" s="333" t="s">
        <v>40</v>
      </c>
      <c r="HC35" s="206" t="s">
        <v>2</v>
      </c>
      <c r="HD35" s="199"/>
      <c r="HE35" s="200"/>
      <c r="HF35" s="200"/>
      <c r="HG35" s="200"/>
      <c r="HH35" s="200"/>
      <c r="HI35" s="205" t="s">
        <v>2</v>
      </c>
      <c r="HJ35" s="206" t="s">
        <v>2</v>
      </c>
      <c r="HK35" s="199"/>
      <c r="HL35" s="200"/>
      <c r="HM35" s="200"/>
      <c r="HN35" s="200"/>
      <c r="HO35" s="200"/>
      <c r="HP35" s="205" t="s">
        <v>2</v>
      </c>
      <c r="HQ35" s="206" t="s">
        <v>2</v>
      </c>
      <c r="HR35" s="199"/>
      <c r="HS35" s="200"/>
      <c r="HT35" s="200"/>
      <c r="HU35" s="200"/>
      <c r="HV35" s="200"/>
      <c r="HW35" s="205" t="s">
        <v>2</v>
      </c>
      <c r="HX35" s="206" t="s">
        <v>2</v>
      </c>
      <c r="HY35" s="199"/>
      <c r="HZ35" s="200"/>
      <c r="IA35" s="200"/>
      <c r="IB35" s="200"/>
      <c r="IC35" s="200"/>
      <c r="ID35" s="205" t="s">
        <v>2</v>
      </c>
      <c r="IE35" s="206" t="s">
        <v>2</v>
      </c>
      <c r="IF35" s="200"/>
      <c r="IG35" s="203"/>
      <c r="IH35" s="327" t="s">
        <v>40</v>
      </c>
      <c r="II35" s="200"/>
      <c r="IJ35" s="200"/>
      <c r="IK35" s="205" t="s">
        <v>2</v>
      </c>
      <c r="IL35" s="206" t="s">
        <v>2</v>
      </c>
      <c r="IM35" s="199"/>
      <c r="IN35" s="200"/>
      <c r="IO35" s="200"/>
      <c r="IP35" s="200"/>
      <c r="IQ35" s="200"/>
      <c r="IR35" s="205" t="s">
        <v>2</v>
      </c>
      <c r="IS35" s="206" t="s">
        <v>2</v>
      </c>
      <c r="IT35" s="199"/>
      <c r="IU35" s="200"/>
      <c r="IV35" s="200"/>
      <c r="IW35" s="200"/>
      <c r="IX35" s="200"/>
      <c r="IY35" s="205" t="s">
        <v>2</v>
      </c>
      <c r="IZ35" s="206" t="s">
        <v>2</v>
      </c>
      <c r="JA35" s="199"/>
      <c r="JB35" s="200"/>
      <c r="JC35" s="200"/>
      <c r="JD35" s="200"/>
      <c r="JE35" s="200"/>
      <c r="JF35" s="205" t="s">
        <v>2</v>
      </c>
      <c r="JG35" s="206" t="s">
        <v>2</v>
      </c>
      <c r="JH35" s="199"/>
      <c r="JI35" s="200"/>
      <c r="JJ35" s="200"/>
      <c r="JK35" s="200"/>
      <c r="JL35" s="200"/>
      <c r="JM35" s="205" t="s">
        <v>2</v>
      </c>
      <c r="JN35" s="206" t="s">
        <v>2</v>
      </c>
      <c r="JO35" s="199"/>
      <c r="JP35" s="200"/>
      <c r="JQ35" s="200"/>
      <c r="JR35" s="200"/>
      <c r="JS35" s="200"/>
      <c r="JT35" s="205" t="s">
        <v>2</v>
      </c>
      <c r="JU35" s="206" t="s">
        <v>2</v>
      </c>
      <c r="JV35" s="199"/>
      <c r="JW35" s="200"/>
      <c r="JX35" s="200"/>
      <c r="JY35" s="200"/>
      <c r="JZ35" s="200"/>
      <c r="KA35" s="205" t="s">
        <v>2</v>
      </c>
      <c r="KB35" s="206" t="s">
        <v>2</v>
      </c>
      <c r="KC35" s="199"/>
      <c r="KD35" s="200"/>
      <c r="KE35" s="200"/>
      <c r="KF35" s="200"/>
      <c r="KG35" s="200"/>
      <c r="KH35" s="205" t="s">
        <v>2</v>
      </c>
      <c r="KI35" s="206" t="s">
        <v>2</v>
      </c>
      <c r="KJ35" s="199"/>
      <c r="KK35" s="200"/>
      <c r="KL35" s="200"/>
      <c r="KM35" s="200"/>
      <c r="KN35" s="200"/>
      <c r="KO35" s="205" t="s">
        <v>2</v>
      </c>
      <c r="KP35" s="206" t="s">
        <v>2</v>
      </c>
      <c r="KQ35" s="199"/>
      <c r="KR35" s="200"/>
      <c r="KS35" s="200"/>
      <c r="KT35" s="200"/>
      <c r="KU35" s="200"/>
      <c r="KV35" s="205" t="s">
        <v>2</v>
      </c>
      <c r="KW35" s="206" t="s">
        <v>2</v>
      </c>
      <c r="KX35" s="199"/>
      <c r="KY35" s="200"/>
      <c r="KZ35" s="200"/>
      <c r="LA35" s="200"/>
      <c r="LB35" s="200"/>
      <c r="LC35" s="205" t="s">
        <v>2</v>
      </c>
      <c r="LD35" s="206" t="s">
        <v>2</v>
      </c>
      <c r="LE35" s="199"/>
      <c r="LF35" s="200"/>
      <c r="LG35" s="203"/>
      <c r="LH35" s="327" t="s">
        <v>40</v>
      </c>
      <c r="LI35" s="200"/>
      <c r="LJ35" s="205" t="s">
        <v>2</v>
      </c>
      <c r="LK35" s="206" t="s">
        <v>2</v>
      </c>
      <c r="LL35" s="199"/>
      <c r="LM35" s="200"/>
      <c r="LN35" s="200"/>
      <c r="LO35" s="200"/>
      <c r="LP35" s="200"/>
      <c r="LQ35" s="205" t="s">
        <v>2</v>
      </c>
      <c r="LR35" s="336" t="s">
        <v>40</v>
      </c>
      <c r="LS35" s="199"/>
      <c r="LT35" s="200"/>
      <c r="LU35" s="200"/>
      <c r="LV35" s="200"/>
      <c r="LW35" s="200"/>
      <c r="LX35" s="205" t="s">
        <v>2</v>
      </c>
      <c r="LY35" s="206" t="s">
        <v>2</v>
      </c>
      <c r="LZ35" s="199"/>
      <c r="MA35" s="200"/>
      <c r="MB35" s="200"/>
      <c r="MC35" s="200"/>
      <c r="MD35" s="200"/>
      <c r="ME35" s="205" t="s">
        <v>2</v>
      </c>
      <c r="MF35" s="206" t="s">
        <v>2</v>
      </c>
      <c r="MG35" s="199"/>
      <c r="MH35" s="200"/>
      <c r="MI35" s="200"/>
      <c r="MJ35" s="200"/>
      <c r="MK35" s="200"/>
      <c r="ML35" s="205" t="s">
        <v>2</v>
      </c>
      <c r="MM35" s="206" t="s">
        <v>2</v>
      </c>
      <c r="MN35" s="199"/>
      <c r="MO35" s="200"/>
      <c r="MP35" s="200"/>
      <c r="MQ35" s="200"/>
      <c r="MR35" s="200"/>
      <c r="MS35" s="205" t="s">
        <v>2</v>
      </c>
      <c r="MT35" s="206" t="s">
        <v>2</v>
      </c>
      <c r="MU35" s="199"/>
      <c r="MV35" s="200"/>
      <c r="MW35" s="200"/>
      <c r="MX35" s="200"/>
      <c r="MY35" s="200"/>
      <c r="MZ35" s="205" t="s">
        <v>2</v>
      </c>
      <c r="NA35" s="206" t="s">
        <v>2</v>
      </c>
      <c r="NB35" s="199"/>
      <c r="NC35" s="200"/>
      <c r="ND35" s="200"/>
      <c r="NE35" s="200"/>
      <c r="NF35" s="200"/>
      <c r="NG35" s="205" t="s">
        <v>2</v>
      </c>
      <c r="NH35" s="206" t="s">
        <v>2</v>
      </c>
      <c r="NI35" s="203"/>
      <c r="NJ35" s="327" t="s">
        <v>40</v>
      </c>
      <c r="NK35" s="327" t="s">
        <v>40</v>
      </c>
      <c r="NL35" s="200"/>
      <c r="NM35" s="200"/>
      <c r="NN35" s="205" t="s">
        <v>2</v>
      </c>
      <c r="NO35" s="206" t="s">
        <v>2</v>
      </c>
      <c r="NP35" s="203"/>
      <c r="NQ35" s="327" t="s">
        <v>40</v>
      </c>
      <c r="NR35" s="200"/>
      <c r="NS35" s="200"/>
      <c r="NT35" s="200"/>
      <c r="NU35" s="205" t="s">
        <v>2</v>
      </c>
      <c r="NV35" s="206" t="s">
        <v>2</v>
      </c>
      <c r="NW35" s="199"/>
      <c r="NX35" s="200"/>
      <c r="NY35" s="200"/>
      <c r="NZ35" s="200"/>
      <c r="OA35" s="200"/>
      <c r="OB35" s="205" t="s">
        <v>2</v>
      </c>
      <c r="OC35" s="206" t="s">
        <v>2</v>
      </c>
      <c r="OD35" s="199"/>
      <c r="OE35" s="200"/>
      <c r="OF35" s="200"/>
      <c r="OG35" s="200"/>
      <c r="OH35" s="200"/>
      <c r="OI35" s="205" t="s">
        <v>2</v>
      </c>
      <c r="OJ35" s="206" t="s">
        <v>2</v>
      </c>
      <c r="OK35" s="199"/>
      <c r="OL35" s="200"/>
      <c r="OM35" s="200"/>
      <c r="ON35" s="200"/>
      <c r="OO35" s="200"/>
      <c r="OP35" s="205" t="s">
        <v>2</v>
      </c>
      <c r="OQ35" s="206" t="s">
        <v>2</v>
      </c>
      <c r="OR35" s="199"/>
      <c r="OS35" s="200"/>
      <c r="OT35" s="200"/>
      <c r="OU35" s="200"/>
      <c r="OV35" s="200"/>
      <c r="OW35" s="205" t="s">
        <v>2</v>
      </c>
      <c r="OX35" s="206" t="s">
        <v>2</v>
      </c>
    </row>
    <row r="36" spans="1:444" ht="3.95" customHeight="1" thickBot="1" x14ac:dyDescent="0.3">
      <c r="A36" s="228" t="s">
        <v>36</v>
      </c>
      <c r="B36" s="134"/>
      <c r="C36" s="64"/>
      <c r="D36" s="229"/>
      <c r="E36" s="230"/>
      <c r="F36" s="230"/>
      <c r="G36" s="207"/>
      <c r="H36" s="208"/>
      <c r="I36" s="209"/>
      <c r="J36" s="210"/>
      <c r="K36" s="210"/>
      <c r="L36" s="210"/>
      <c r="M36" s="210"/>
      <c r="N36" s="210"/>
      <c r="O36" s="211"/>
      <c r="P36" s="212"/>
      <c r="Q36" s="213"/>
      <c r="R36" s="213"/>
      <c r="S36" s="213"/>
      <c r="T36" s="213"/>
      <c r="U36" s="213"/>
      <c r="V36" s="214"/>
      <c r="W36" s="209"/>
      <c r="X36" s="210"/>
      <c r="Y36" s="210"/>
      <c r="Z36" s="210"/>
      <c r="AA36" s="210"/>
      <c r="AB36" s="210"/>
      <c r="AC36" s="211"/>
      <c r="AD36" s="212"/>
      <c r="AE36" s="213"/>
      <c r="AF36" s="213"/>
      <c r="AG36" s="213"/>
      <c r="AH36" s="213"/>
      <c r="AI36" s="213"/>
      <c r="AJ36" s="214"/>
      <c r="AK36" s="209"/>
      <c r="AL36" s="210"/>
      <c r="AM36" s="210"/>
      <c r="AN36" s="210"/>
      <c r="AO36" s="210"/>
      <c r="AP36" s="210"/>
      <c r="AQ36" s="211"/>
      <c r="AR36" s="212"/>
      <c r="AS36" s="213"/>
      <c r="AT36" s="213"/>
      <c r="AU36" s="213"/>
      <c r="AV36" s="213"/>
      <c r="AW36" s="213"/>
      <c r="AX36" s="214"/>
      <c r="AY36" s="209"/>
      <c r="AZ36" s="210"/>
      <c r="BA36" s="210"/>
      <c r="BB36" s="210"/>
      <c r="BC36" s="210"/>
      <c r="BD36" s="210"/>
      <c r="BE36" s="211"/>
      <c r="BF36" s="212"/>
      <c r="BG36" s="213"/>
      <c r="BH36" s="213"/>
      <c r="BI36" s="213"/>
      <c r="BJ36" s="213"/>
      <c r="BK36" s="213"/>
      <c r="BL36" s="214"/>
      <c r="BM36" s="209"/>
      <c r="BN36" s="210"/>
      <c r="BO36" s="210"/>
      <c r="BP36" s="210"/>
      <c r="BQ36" s="210"/>
      <c r="BR36" s="210"/>
      <c r="BS36" s="211"/>
      <c r="BT36" s="212"/>
      <c r="BU36" s="213"/>
      <c r="BV36" s="213"/>
      <c r="BW36" s="213"/>
      <c r="BX36" s="213"/>
      <c r="BY36" s="213"/>
      <c r="BZ36" s="214"/>
      <c r="CA36" s="209"/>
      <c r="CB36" s="210"/>
      <c r="CC36" s="210"/>
      <c r="CD36" s="210"/>
      <c r="CE36" s="210"/>
      <c r="CF36" s="210"/>
      <c r="CG36" s="211"/>
      <c r="CH36" s="212"/>
      <c r="CI36" s="213"/>
      <c r="CJ36" s="213"/>
      <c r="CK36" s="213"/>
      <c r="CL36" s="213"/>
      <c r="CM36" s="213"/>
      <c r="CN36" s="214"/>
      <c r="CO36" s="209"/>
      <c r="CP36" s="210"/>
      <c r="CQ36" s="210"/>
      <c r="CR36" s="210"/>
      <c r="CS36" s="210"/>
      <c r="CT36" s="210"/>
      <c r="CU36" s="211"/>
      <c r="CV36" s="212"/>
      <c r="CW36" s="213"/>
      <c r="CX36" s="213"/>
      <c r="CY36" s="213"/>
      <c r="CZ36" s="213"/>
      <c r="DA36" s="213"/>
      <c r="DB36" s="214"/>
      <c r="DC36" s="209"/>
      <c r="DD36" s="210"/>
      <c r="DE36" s="210"/>
      <c r="DF36" s="210"/>
      <c r="DG36" s="210"/>
      <c r="DH36" s="210"/>
      <c r="DI36" s="211"/>
      <c r="DJ36" s="212"/>
      <c r="DK36" s="213"/>
      <c r="DL36" s="213"/>
      <c r="DM36" s="213"/>
      <c r="DN36" s="213"/>
      <c r="DO36" s="213"/>
      <c r="DP36" s="214"/>
      <c r="DQ36" s="209"/>
      <c r="DR36" s="210"/>
      <c r="DS36" s="210"/>
      <c r="DT36" s="210"/>
      <c r="DU36" s="210"/>
      <c r="DV36" s="210"/>
      <c r="DW36" s="211"/>
      <c r="DX36" s="212"/>
      <c r="DY36" s="213"/>
      <c r="DZ36" s="213"/>
      <c r="EA36" s="213"/>
      <c r="EB36" s="213"/>
      <c r="EC36" s="213"/>
      <c r="ED36" s="214"/>
      <c r="EE36" s="209"/>
      <c r="EF36" s="210"/>
      <c r="EG36" s="210"/>
      <c r="EH36" s="210"/>
      <c r="EI36" s="210"/>
      <c r="EJ36" s="210"/>
      <c r="EK36" s="211"/>
      <c r="EL36" s="209"/>
      <c r="EM36" s="213"/>
      <c r="EN36" s="213"/>
      <c r="EO36" s="213"/>
      <c r="EP36" s="213"/>
      <c r="EQ36" s="213"/>
      <c r="ER36" s="214"/>
      <c r="ES36" s="209"/>
      <c r="ET36" s="210"/>
      <c r="EU36" s="210"/>
      <c r="EV36" s="210"/>
      <c r="EW36" s="210"/>
      <c r="EX36" s="210"/>
      <c r="EY36" s="211"/>
      <c r="EZ36" s="212"/>
      <c r="FA36" s="213"/>
      <c r="FB36" s="213"/>
      <c r="FC36" s="213"/>
      <c r="FD36" s="213"/>
      <c r="FE36" s="213"/>
      <c r="FF36" s="214"/>
      <c r="FG36" s="209"/>
      <c r="FH36" s="210"/>
      <c r="FI36" s="210"/>
      <c r="FJ36" s="210"/>
      <c r="FK36" s="210"/>
      <c r="FL36" s="210"/>
      <c r="FM36" s="211"/>
      <c r="FN36" s="212"/>
      <c r="FO36" s="213"/>
      <c r="FP36" s="213"/>
      <c r="FQ36" s="213"/>
      <c r="FR36" s="213"/>
      <c r="FS36" s="213"/>
      <c r="FT36" s="214"/>
      <c r="FU36" s="209"/>
      <c r="FV36" s="210"/>
      <c r="FW36" s="210"/>
      <c r="FX36" s="210"/>
      <c r="FY36" s="210"/>
      <c r="FZ36" s="210"/>
      <c r="GA36" s="211"/>
      <c r="GB36" s="212"/>
      <c r="GC36" s="213"/>
      <c r="GD36" s="213"/>
      <c r="GE36" s="213"/>
      <c r="GF36" s="213"/>
      <c r="GG36" s="213"/>
      <c r="GH36" s="214"/>
      <c r="GI36" s="209"/>
      <c r="GJ36" s="210"/>
      <c r="GK36" s="210"/>
      <c r="GL36" s="210"/>
      <c r="GM36" s="210"/>
      <c r="GN36" s="210"/>
      <c r="GO36" s="211"/>
      <c r="GP36" s="212"/>
      <c r="GQ36" s="213"/>
      <c r="GR36" s="213"/>
      <c r="GS36" s="213"/>
      <c r="GT36" s="213"/>
      <c r="GU36" s="213"/>
      <c r="GV36" s="214"/>
      <c r="GW36" s="209"/>
      <c r="GX36" s="210"/>
      <c r="GY36" s="210"/>
      <c r="GZ36" s="210"/>
      <c r="HA36" s="210"/>
      <c r="HB36" s="210"/>
      <c r="HC36" s="211"/>
      <c r="HD36" s="212"/>
      <c r="HE36" s="213"/>
      <c r="HF36" s="213"/>
      <c r="HG36" s="213"/>
      <c r="HH36" s="213"/>
      <c r="HI36" s="213"/>
      <c r="HJ36" s="214"/>
      <c r="HK36" s="209"/>
      <c r="HL36" s="210"/>
      <c r="HM36" s="210"/>
      <c r="HN36" s="210"/>
      <c r="HO36" s="210"/>
      <c r="HP36" s="210"/>
      <c r="HQ36" s="211"/>
      <c r="HR36" s="212"/>
      <c r="HS36" s="213"/>
      <c r="HT36" s="213"/>
      <c r="HU36" s="213"/>
      <c r="HV36" s="213"/>
      <c r="HW36" s="213"/>
      <c r="HX36" s="214"/>
      <c r="HY36" s="209"/>
      <c r="HZ36" s="210"/>
      <c r="IA36" s="210"/>
      <c r="IB36" s="210"/>
      <c r="IC36" s="210"/>
      <c r="ID36" s="210"/>
      <c r="IE36" s="211"/>
      <c r="IF36" s="212"/>
      <c r="IG36" s="213"/>
      <c r="IH36" s="213"/>
      <c r="II36" s="213"/>
      <c r="IJ36" s="213"/>
      <c r="IK36" s="213"/>
      <c r="IL36" s="214"/>
      <c r="IM36" s="209"/>
      <c r="IN36" s="210"/>
      <c r="IO36" s="210"/>
      <c r="IP36" s="210"/>
      <c r="IQ36" s="210"/>
      <c r="IR36" s="210"/>
      <c r="IS36" s="211"/>
      <c r="IT36" s="212"/>
      <c r="IU36" s="213"/>
      <c r="IV36" s="213"/>
      <c r="IW36" s="213"/>
      <c r="IX36" s="213"/>
      <c r="IY36" s="213"/>
      <c r="IZ36" s="214"/>
      <c r="JA36" s="209"/>
      <c r="JB36" s="210"/>
      <c r="JC36" s="210"/>
      <c r="JD36" s="210"/>
      <c r="JE36" s="210"/>
      <c r="JF36" s="210"/>
      <c r="JG36" s="211"/>
      <c r="JH36" s="212"/>
      <c r="JI36" s="213"/>
      <c r="JJ36" s="213"/>
      <c r="JK36" s="213"/>
      <c r="JL36" s="213"/>
      <c r="JM36" s="213"/>
      <c r="JN36" s="214"/>
      <c r="JO36" s="209"/>
      <c r="JP36" s="210"/>
      <c r="JQ36" s="210"/>
      <c r="JR36" s="210"/>
      <c r="JS36" s="210"/>
      <c r="JT36" s="210"/>
      <c r="JU36" s="211"/>
      <c r="JV36" s="212"/>
      <c r="JW36" s="213"/>
      <c r="JX36" s="213"/>
      <c r="JY36" s="213"/>
      <c r="JZ36" s="213"/>
      <c r="KA36" s="213"/>
      <c r="KB36" s="214"/>
      <c r="KC36" s="209"/>
      <c r="KD36" s="210"/>
      <c r="KE36" s="210"/>
      <c r="KF36" s="210"/>
      <c r="KG36" s="210"/>
      <c r="KH36" s="210"/>
      <c r="KI36" s="211"/>
      <c r="KJ36" s="212"/>
      <c r="KK36" s="213"/>
      <c r="KL36" s="213"/>
      <c r="KM36" s="213"/>
      <c r="KN36" s="213"/>
      <c r="KO36" s="213"/>
      <c r="KP36" s="214"/>
      <c r="KQ36" s="209"/>
      <c r="KR36" s="210"/>
      <c r="KS36" s="210"/>
      <c r="KT36" s="210"/>
      <c r="KU36" s="210"/>
      <c r="KV36" s="210"/>
      <c r="KW36" s="211"/>
      <c r="KX36" s="212"/>
      <c r="KY36" s="213"/>
      <c r="KZ36" s="213"/>
      <c r="LA36" s="213"/>
      <c r="LB36" s="213"/>
      <c r="LC36" s="213"/>
      <c r="LD36" s="214"/>
      <c r="LE36" s="209"/>
      <c r="LF36" s="210"/>
      <c r="LG36" s="210"/>
      <c r="LH36" s="210"/>
      <c r="LI36" s="210"/>
      <c r="LJ36" s="210"/>
      <c r="LK36" s="211"/>
      <c r="LL36" s="212"/>
      <c r="LM36" s="213"/>
      <c r="LN36" s="213"/>
      <c r="LO36" s="213"/>
      <c r="LP36" s="213"/>
      <c r="LQ36" s="213"/>
      <c r="LR36" s="214"/>
      <c r="LS36" s="209"/>
      <c r="LT36" s="210"/>
      <c r="LU36" s="210"/>
      <c r="LV36" s="210"/>
      <c r="LW36" s="210"/>
      <c r="LX36" s="210"/>
      <c r="LY36" s="211"/>
      <c r="LZ36" s="212"/>
      <c r="MA36" s="213"/>
      <c r="MB36" s="213"/>
      <c r="MC36" s="213"/>
      <c r="MD36" s="213"/>
      <c r="ME36" s="213"/>
      <c r="MF36" s="214"/>
      <c r="MG36" s="209"/>
      <c r="MH36" s="210"/>
      <c r="MI36" s="210"/>
      <c r="MJ36" s="210"/>
      <c r="MK36" s="210"/>
      <c r="ML36" s="210"/>
      <c r="MM36" s="211"/>
      <c r="MN36" s="212"/>
      <c r="MO36" s="213"/>
      <c r="MP36" s="213"/>
      <c r="MQ36" s="213"/>
      <c r="MR36" s="213"/>
      <c r="MS36" s="213"/>
      <c r="MT36" s="214"/>
      <c r="MU36" s="209"/>
      <c r="MV36" s="210"/>
      <c r="MW36" s="210"/>
      <c r="MX36" s="210"/>
      <c r="MY36" s="210"/>
      <c r="MZ36" s="210"/>
      <c r="NA36" s="211"/>
      <c r="NB36" s="212"/>
      <c r="NC36" s="213"/>
      <c r="ND36" s="213"/>
      <c r="NE36" s="213"/>
      <c r="NF36" s="213"/>
      <c r="NG36" s="213"/>
      <c r="NH36" s="214"/>
      <c r="NI36" s="209"/>
      <c r="NJ36" s="210"/>
      <c r="NK36" s="210"/>
      <c r="NL36" s="210"/>
      <c r="NM36" s="210"/>
      <c r="NN36" s="210"/>
      <c r="NO36" s="211"/>
      <c r="NP36" s="212"/>
      <c r="NQ36" s="213"/>
      <c r="NR36" s="213"/>
      <c r="NS36" s="213"/>
      <c r="NT36" s="213"/>
      <c r="NU36" s="213"/>
      <c r="NV36" s="214"/>
      <c r="NW36" s="209"/>
      <c r="NX36" s="210"/>
      <c r="NY36" s="210"/>
      <c r="NZ36" s="210"/>
      <c r="OA36" s="210"/>
      <c r="OB36" s="210"/>
      <c r="OC36" s="211"/>
      <c r="OD36" s="212"/>
      <c r="OE36" s="213"/>
      <c r="OF36" s="213"/>
      <c r="OG36" s="213"/>
      <c r="OH36" s="213"/>
      <c r="OI36" s="213"/>
      <c r="OJ36" s="214"/>
      <c r="OK36" s="209"/>
      <c r="OL36" s="210"/>
      <c r="OM36" s="210"/>
      <c r="ON36" s="210"/>
      <c r="OO36" s="210"/>
      <c r="OP36" s="210"/>
      <c r="OQ36" s="211"/>
      <c r="OR36" s="212"/>
      <c r="OS36" s="213"/>
      <c r="OT36" s="213"/>
      <c r="OU36" s="213"/>
      <c r="OV36" s="213"/>
      <c r="OW36" s="213"/>
      <c r="OX36" s="214"/>
    </row>
    <row r="37" spans="1:444" ht="3.95" customHeight="1" thickBot="1" x14ac:dyDescent="0.3">
      <c r="A37" s="231" t="s">
        <v>36</v>
      </c>
      <c r="B37" s="134"/>
      <c r="C37" s="71"/>
      <c r="D37" s="134"/>
      <c r="E37" s="134"/>
      <c r="F37" s="134"/>
      <c r="G37" s="215"/>
      <c r="H37" s="216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7"/>
      <c r="AE37" s="217"/>
      <c r="AF37" s="217"/>
      <c r="AG37" s="217"/>
      <c r="AH37" s="217"/>
      <c r="AI37" s="217"/>
      <c r="AJ37" s="217"/>
      <c r="AK37" s="217"/>
      <c r="AL37" s="217"/>
      <c r="AM37" s="217"/>
      <c r="AN37" s="217"/>
      <c r="AO37" s="217"/>
      <c r="AP37" s="217"/>
      <c r="AQ37" s="217"/>
      <c r="AR37" s="217"/>
      <c r="AS37" s="217"/>
      <c r="AT37" s="217"/>
      <c r="AU37" s="217"/>
      <c r="AV37" s="217"/>
      <c r="AW37" s="217"/>
      <c r="AX37" s="217"/>
      <c r="AY37" s="217"/>
      <c r="AZ37" s="217"/>
      <c r="BA37" s="217"/>
      <c r="BB37" s="217"/>
      <c r="BC37" s="217"/>
      <c r="BD37" s="217"/>
      <c r="BE37" s="217"/>
      <c r="BF37" s="217"/>
      <c r="BG37" s="217"/>
      <c r="BH37" s="217"/>
      <c r="BI37" s="217"/>
      <c r="BJ37" s="217"/>
      <c r="BK37" s="217"/>
      <c r="BL37" s="217"/>
      <c r="BM37" s="217"/>
      <c r="BN37" s="217"/>
      <c r="BO37" s="217"/>
      <c r="BP37" s="217"/>
      <c r="BQ37" s="217"/>
      <c r="BR37" s="217"/>
      <c r="BS37" s="217"/>
      <c r="BT37" s="217"/>
      <c r="BU37" s="217"/>
      <c r="BV37" s="217"/>
      <c r="BW37" s="217"/>
      <c r="BX37" s="217"/>
      <c r="BY37" s="217"/>
      <c r="BZ37" s="217"/>
      <c r="CA37" s="217"/>
      <c r="CB37" s="217"/>
      <c r="CC37" s="217"/>
      <c r="CD37" s="217"/>
      <c r="CE37" s="217"/>
      <c r="CF37" s="217"/>
      <c r="CG37" s="217"/>
      <c r="CH37" s="217"/>
      <c r="CI37" s="217"/>
      <c r="CJ37" s="217"/>
      <c r="CK37" s="217"/>
      <c r="CL37" s="217"/>
      <c r="CM37" s="217"/>
      <c r="CN37" s="217"/>
      <c r="CO37" s="217"/>
      <c r="CP37" s="217"/>
      <c r="CQ37" s="217"/>
      <c r="CR37" s="217"/>
      <c r="CS37" s="217"/>
      <c r="CT37" s="217"/>
      <c r="CU37" s="217"/>
      <c r="CV37" s="217"/>
      <c r="CW37" s="217"/>
      <c r="CX37" s="217"/>
      <c r="CY37" s="217"/>
      <c r="CZ37" s="217"/>
      <c r="DA37" s="217"/>
      <c r="DB37" s="217"/>
      <c r="DC37" s="217"/>
      <c r="DD37" s="217"/>
      <c r="DE37" s="217"/>
      <c r="DF37" s="217"/>
      <c r="DG37" s="217"/>
      <c r="DH37" s="217"/>
      <c r="DI37" s="217"/>
      <c r="DJ37" s="217"/>
      <c r="DK37" s="217"/>
      <c r="DL37" s="217"/>
      <c r="DM37" s="217"/>
      <c r="DN37" s="217"/>
      <c r="DO37" s="217"/>
      <c r="DP37" s="217"/>
      <c r="DQ37" s="217"/>
      <c r="DR37" s="217"/>
      <c r="DS37" s="217"/>
      <c r="DT37" s="217"/>
      <c r="DU37" s="217"/>
      <c r="DV37" s="217"/>
      <c r="DW37" s="217"/>
      <c r="DX37" s="217"/>
      <c r="DY37" s="217"/>
      <c r="DZ37" s="217"/>
      <c r="EA37" s="217"/>
      <c r="EB37" s="217"/>
      <c r="EC37" s="217"/>
      <c r="ED37" s="217"/>
      <c r="EE37" s="217"/>
      <c r="EF37" s="217"/>
      <c r="EG37" s="217"/>
      <c r="EH37" s="217"/>
      <c r="EI37" s="217"/>
      <c r="EJ37" s="217"/>
      <c r="EK37" s="217"/>
      <c r="EL37" s="217"/>
      <c r="EM37" s="217"/>
      <c r="EN37" s="217"/>
      <c r="EO37" s="217"/>
      <c r="EP37" s="217"/>
      <c r="EQ37" s="217"/>
      <c r="ER37" s="217"/>
      <c r="ES37" s="217"/>
      <c r="ET37" s="217"/>
      <c r="EU37" s="217"/>
      <c r="EV37" s="217"/>
      <c r="EW37" s="217"/>
      <c r="EX37" s="217"/>
      <c r="EY37" s="217"/>
      <c r="EZ37" s="217"/>
      <c r="FA37" s="217"/>
      <c r="FB37" s="217"/>
      <c r="FC37" s="217"/>
      <c r="FD37" s="217"/>
      <c r="FE37" s="217"/>
      <c r="FF37" s="217"/>
      <c r="FG37" s="217"/>
      <c r="FH37" s="217"/>
      <c r="FI37" s="217"/>
      <c r="FJ37" s="217"/>
      <c r="FK37" s="217"/>
      <c r="FL37" s="217"/>
      <c r="FM37" s="217"/>
      <c r="FN37" s="217"/>
      <c r="FO37" s="217"/>
      <c r="FP37" s="217"/>
      <c r="FQ37" s="217"/>
      <c r="FR37" s="217"/>
      <c r="FS37" s="217"/>
      <c r="FT37" s="217"/>
      <c r="FU37" s="217"/>
      <c r="FV37" s="217"/>
      <c r="FW37" s="217"/>
      <c r="FX37" s="217"/>
      <c r="FY37" s="217"/>
      <c r="FZ37" s="217"/>
      <c r="GA37" s="217"/>
      <c r="GB37" s="217"/>
      <c r="GC37" s="217"/>
      <c r="GD37" s="217"/>
      <c r="GE37" s="217"/>
      <c r="GF37" s="217"/>
      <c r="GG37" s="217"/>
      <c r="GH37" s="217"/>
      <c r="GI37" s="217"/>
      <c r="GJ37" s="217"/>
      <c r="GK37" s="217"/>
      <c r="GL37" s="217"/>
      <c r="GM37" s="217"/>
      <c r="GN37" s="217"/>
      <c r="GO37" s="217"/>
      <c r="GP37" s="217"/>
      <c r="GQ37" s="217"/>
      <c r="GR37" s="217"/>
      <c r="GS37" s="217"/>
      <c r="GT37" s="217"/>
      <c r="GU37" s="217"/>
      <c r="GV37" s="217"/>
      <c r="GW37" s="217"/>
      <c r="GX37" s="217"/>
      <c r="GY37" s="217"/>
      <c r="GZ37" s="270"/>
      <c r="HA37" s="217"/>
      <c r="HB37" s="217"/>
      <c r="HC37" s="217"/>
      <c r="HD37" s="217"/>
      <c r="HE37" s="217"/>
      <c r="HF37" s="217"/>
      <c r="HG37" s="217"/>
      <c r="HH37" s="217"/>
      <c r="HI37" s="217"/>
      <c r="HJ37" s="217"/>
      <c r="HK37" s="217"/>
      <c r="HL37" s="217"/>
      <c r="HM37" s="217"/>
      <c r="HN37" s="217"/>
      <c r="HO37" s="217"/>
      <c r="HP37" s="217"/>
      <c r="HQ37" s="217"/>
      <c r="HR37" s="217"/>
      <c r="HS37" s="217"/>
      <c r="HT37" s="217"/>
      <c r="HU37" s="217"/>
      <c r="HV37" s="217"/>
      <c r="HW37" s="217"/>
      <c r="HX37" s="217"/>
      <c r="HY37" s="217"/>
      <c r="HZ37" s="217"/>
      <c r="IA37" s="217"/>
      <c r="IB37" s="217"/>
      <c r="IC37" s="217"/>
      <c r="ID37" s="217"/>
      <c r="IE37" s="217"/>
      <c r="IF37" s="217"/>
      <c r="IG37" s="217"/>
      <c r="IH37" s="217"/>
      <c r="II37" s="217"/>
      <c r="IJ37" s="217"/>
      <c r="IK37" s="217"/>
      <c r="IL37" s="217"/>
      <c r="IM37" s="217"/>
      <c r="IN37" s="217"/>
      <c r="IO37" s="217"/>
      <c r="IP37" s="217"/>
      <c r="IQ37" s="217"/>
      <c r="IR37" s="217"/>
      <c r="IS37" s="217"/>
      <c r="IT37" s="217"/>
      <c r="IU37" s="217"/>
      <c r="IV37" s="217"/>
      <c r="IW37" s="217"/>
      <c r="IX37" s="217"/>
      <c r="IY37" s="217"/>
      <c r="IZ37" s="217"/>
      <c r="JA37" s="217"/>
      <c r="JB37" s="217"/>
      <c r="JC37" s="217"/>
      <c r="JD37" s="217"/>
      <c r="JE37" s="217"/>
      <c r="JF37" s="217"/>
      <c r="JG37" s="217"/>
      <c r="JH37" s="217"/>
      <c r="JI37" s="217"/>
      <c r="JJ37" s="217"/>
      <c r="JK37" s="217"/>
      <c r="JL37" s="217"/>
      <c r="JM37" s="217"/>
      <c r="JN37" s="217"/>
      <c r="JO37" s="217"/>
      <c r="JP37" s="217"/>
      <c r="JQ37" s="217"/>
      <c r="JR37" s="217"/>
      <c r="JS37" s="217"/>
      <c r="JT37" s="217"/>
      <c r="JU37" s="217"/>
      <c r="JV37" s="217"/>
      <c r="JW37" s="217"/>
      <c r="JX37" s="217"/>
      <c r="JY37" s="217"/>
      <c r="JZ37" s="217"/>
      <c r="KA37" s="217"/>
      <c r="KB37" s="217"/>
      <c r="KC37" s="217"/>
      <c r="KD37" s="217"/>
      <c r="KE37" s="217"/>
      <c r="KF37" s="217"/>
      <c r="KG37" s="217"/>
      <c r="KH37" s="217"/>
      <c r="KI37" s="217"/>
      <c r="KJ37" s="217"/>
      <c r="KK37" s="217"/>
      <c r="KL37" s="217"/>
      <c r="KM37" s="217"/>
      <c r="KN37" s="217"/>
      <c r="KO37" s="217"/>
      <c r="KP37" s="217"/>
      <c r="KQ37" s="217"/>
      <c r="KR37" s="217"/>
      <c r="KS37" s="217"/>
      <c r="KT37" s="217"/>
      <c r="KU37" s="217"/>
      <c r="KV37" s="217"/>
      <c r="KW37" s="217"/>
      <c r="KX37" s="217"/>
      <c r="KY37" s="217"/>
      <c r="KZ37" s="217"/>
      <c r="LA37" s="217"/>
      <c r="LB37" s="217"/>
      <c r="LC37" s="217"/>
      <c r="LD37" s="217"/>
      <c r="LE37" s="217"/>
      <c r="LF37" s="217"/>
      <c r="LG37" s="217"/>
      <c r="LH37" s="217"/>
      <c r="LI37" s="217"/>
      <c r="LJ37" s="217"/>
      <c r="LK37" s="217"/>
      <c r="LL37" s="217"/>
      <c r="LM37" s="217"/>
      <c r="LN37" s="217"/>
      <c r="LO37" s="217"/>
      <c r="LP37" s="217"/>
      <c r="LQ37" s="217"/>
      <c r="LR37" s="217"/>
      <c r="LS37" s="217"/>
      <c r="LT37" s="217"/>
      <c r="LU37" s="217"/>
      <c r="LV37" s="217"/>
      <c r="LW37" s="217"/>
      <c r="LX37" s="217"/>
      <c r="LY37" s="217"/>
      <c r="LZ37" s="217"/>
      <c r="MA37" s="217"/>
      <c r="MB37" s="217"/>
      <c r="MC37" s="217"/>
      <c r="MD37" s="217"/>
      <c r="ME37" s="217"/>
      <c r="MF37" s="217"/>
      <c r="MG37" s="217"/>
      <c r="MH37" s="217"/>
      <c r="MI37" s="217"/>
      <c r="MJ37" s="217"/>
      <c r="MK37" s="217"/>
      <c r="ML37" s="217"/>
      <c r="MM37" s="217"/>
      <c r="MN37" s="217"/>
      <c r="MO37" s="217"/>
      <c r="MP37" s="217"/>
      <c r="MQ37" s="217"/>
      <c r="MR37" s="217"/>
      <c r="MS37" s="217"/>
      <c r="MT37" s="217"/>
      <c r="MU37" s="217"/>
      <c r="MV37" s="217"/>
      <c r="MW37" s="217"/>
      <c r="MX37" s="217"/>
      <c r="MY37" s="217"/>
      <c r="MZ37" s="217"/>
      <c r="NA37" s="217"/>
      <c r="NB37" s="217"/>
      <c r="NC37" s="217"/>
      <c r="ND37" s="217"/>
      <c r="NE37" s="217"/>
      <c r="NF37" s="217"/>
      <c r="NG37" s="217"/>
      <c r="NH37" s="217"/>
      <c r="NI37" s="217"/>
      <c r="NJ37" s="217"/>
      <c r="NK37" s="217"/>
      <c r="NL37" s="217"/>
      <c r="NM37" s="217"/>
      <c r="NN37" s="217"/>
      <c r="NO37" s="217"/>
      <c r="NP37" s="217"/>
      <c r="NQ37" s="217"/>
      <c r="NR37" s="217"/>
      <c r="NS37" s="217"/>
      <c r="NT37" s="217"/>
      <c r="NU37" s="217"/>
      <c r="NV37" s="217"/>
      <c r="NW37" s="217"/>
      <c r="NX37" s="217"/>
      <c r="NY37" s="217"/>
      <c r="NZ37" s="217"/>
      <c r="OA37" s="217"/>
      <c r="OB37" s="217"/>
      <c r="OC37" s="217"/>
      <c r="OD37" s="217"/>
      <c r="OE37" s="217"/>
      <c r="OF37" s="217"/>
      <c r="OG37" s="217"/>
      <c r="OH37" s="217"/>
      <c r="OI37" s="217"/>
      <c r="OJ37" s="217"/>
      <c r="OK37" s="217"/>
      <c r="OL37" s="217"/>
      <c r="OM37" s="217"/>
      <c r="ON37" s="217"/>
      <c r="OO37" s="217"/>
      <c r="OP37" s="217"/>
      <c r="OQ37" s="217"/>
      <c r="OR37" s="217"/>
      <c r="OS37" s="217"/>
      <c r="OT37" s="217"/>
      <c r="OU37" s="217"/>
      <c r="OV37" s="217"/>
      <c r="OW37" s="217"/>
      <c r="OX37" s="217"/>
      <c r="OY37" s="198"/>
    </row>
    <row r="38" spans="1:444" x14ac:dyDescent="0.25">
      <c r="A38" s="225" t="str">
        <f>Accueil!A38</f>
        <v>oui</v>
      </c>
      <c r="B38" s="134"/>
      <c r="C38" s="65">
        <f>Accueil!C38</f>
        <v>0</v>
      </c>
      <c r="D38" s="74">
        <f>Accueil!E38</f>
        <v>28</v>
      </c>
      <c r="E38" s="75">
        <f>Accueil!F38</f>
        <v>12</v>
      </c>
      <c r="F38" s="76">
        <f>Accueil!G38</f>
        <v>8</v>
      </c>
      <c r="G38" s="69">
        <f>IF(Accueil!H38="",50000,Accueil!H38)</f>
        <v>50000</v>
      </c>
      <c r="H38" s="70" t="str">
        <f>IF(Accueil!I38="","",Accueil!I38)</f>
        <v/>
      </c>
      <c r="I38" s="325" t="s">
        <v>40</v>
      </c>
      <c r="J38" s="326" t="s">
        <v>40</v>
      </c>
      <c r="K38" s="219"/>
      <c r="L38" s="219"/>
      <c r="M38" s="267"/>
      <c r="N38" s="220" t="s">
        <v>2</v>
      </c>
      <c r="O38" s="221" t="s">
        <v>2</v>
      </c>
      <c r="P38" s="325" t="s">
        <v>40</v>
      </c>
      <c r="Q38" s="267"/>
      <c r="R38" s="267"/>
      <c r="S38" s="267"/>
      <c r="T38" s="267"/>
      <c r="U38" s="220" t="s">
        <v>2</v>
      </c>
      <c r="V38" s="221" t="s">
        <v>2</v>
      </c>
      <c r="W38" s="218"/>
      <c r="X38" s="219"/>
      <c r="Y38" s="219"/>
      <c r="Z38" s="219"/>
      <c r="AA38" s="219"/>
      <c r="AB38" s="220" t="s">
        <v>2</v>
      </c>
      <c r="AC38" s="221" t="s">
        <v>2</v>
      </c>
      <c r="AD38" s="218"/>
      <c r="AE38" s="219"/>
      <c r="AF38" s="219"/>
      <c r="AG38" s="219"/>
      <c r="AH38" s="219"/>
      <c r="AI38" s="220" t="s">
        <v>2</v>
      </c>
      <c r="AJ38" s="221" t="s">
        <v>2</v>
      </c>
      <c r="AK38" s="218"/>
      <c r="AL38" s="219"/>
      <c r="AM38" s="219"/>
      <c r="AN38" s="219"/>
      <c r="AO38" s="219"/>
      <c r="AP38" s="220" t="s">
        <v>2</v>
      </c>
      <c r="AQ38" s="221" t="s">
        <v>2</v>
      </c>
      <c r="AR38" s="218"/>
      <c r="AS38" s="219"/>
      <c r="AT38" s="219"/>
      <c r="AU38" s="219"/>
      <c r="AV38" s="219"/>
      <c r="AW38" s="220" t="s">
        <v>2</v>
      </c>
      <c r="AX38" s="221" t="s">
        <v>2</v>
      </c>
      <c r="AY38" s="218"/>
      <c r="AZ38" s="219"/>
      <c r="BA38" s="219"/>
      <c r="BB38" s="219"/>
      <c r="BC38" s="219"/>
      <c r="BD38" s="220" t="s">
        <v>2</v>
      </c>
      <c r="BE38" s="221" t="s">
        <v>2</v>
      </c>
      <c r="BF38" s="218"/>
      <c r="BG38" s="219"/>
      <c r="BH38" s="219"/>
      <c r="BI38" s="219"/>
      <c r="BJ38" s="219"/>
      <c r="BK38" s="220" t="s">
        <v>2</v>
      </c>
      <c r="BL38" s="221" t="s">
        <v>2</v>
      </c>
      <c r="BM38" s="218"/>
      <c r="BN38" s="219"/>
      <c r="BO38" s="219"/>
      <c r="BP38" s="219"/>
      <c r="BQ38" s="219"/>
      <c r="BR38" s="220" t="s">
        <v>2</v>
      </c>
      <c r="BS38" s="221" t="s">
        <v>2</v>
      </c>
      <c r="BT38" s="218"/>
      <c r="BU38" s="219"/>
      <c r="BV38" s="219"/>
      <c r="BW38" s="219"/>
      <c r="BX38" s="219"/>
      <c r="BY38" s="220" t="s">
        <v>2</v>
      </c>
      <c r="BZ38" s="221" t="s">
        <v>2</v>
      </c>
      <c r="CA38" s="218"/>
      <c r="CB38" s="219"/>
      <c r="CC38" s="219"/>
      <c r="CD38" s="219"/>
      <c r="CE38" s="219"/>
      <c r="CF38" s="220" t="s">
        <v>2</v>
      </c>
      <c r="CG38" s="221" t="s">
        <v>2</v>
      </c>
      <c r="CH38" s="218"/>
      <c r="CI38" s="219"/>
      <c r="CJ38" s="219"/>
      <c r="CK38" s="219"/>
      <c r="CL38" s="219"/>
      <c r="CM38" s="220" t="s">
        <v>2</v>
      </c>
      <c r="CN38" s="221" t="s">
        <v>2</v>
      </c>
      <c r="CO38" s="218"/>
      <c r="CP38" s="219"/>
      <c r="CQ38" s="219"/>
      <c r="CR38" s="219"/>
      <c r="CS38" s="219"/>
      <c r="CT38" s="220" t="s">
        <v>2</v>
      </c>
      <c r="CU38" s="221" t="s">
        <v>2</v>
      </c>
      <c r="CV38" s="332"/>
      <c r="CW38" s="219"/>
      <c r="CX38" s="219"/>
      <c r="CY38" s="219"/>
      <c r="CZ38" s="326" t="s">
        <v>40</v>
      </c>
      <c r="DA38" s="220" t="s">
        <v>2</v>
      </c>
      <c r="DB38" s="221" t="s">
        <v>2</v>
      </c>
      <c r="DC38" s="325" t="s">
        <v>40</v>
      </c>
      <c r="DD38" s="219"/>
      <c r="DE38" s="219"/>
      <c r="DF38" s="219"/>
      <c r="DG38" s="219"/>
      <c r="DH38" s="220" t="s">
        <v>2</v>
      </c>
      <c r="DI38" s="221" t="s">
        <v>2</v>
      </c>
      <c r="DJ38" s="218"/>
      <c r="DK38" s="219"/>
      <c r="DL38" s="219"/>
      <c r="DM38" s="219"/>
      <c r="DN38" s="267"/>
      <c r="DO38" s="220" t="s">
        <v>2</v>
      </c>
      <c r="DP38" s="221" t="s">
        <v>2</v>
      </c>
      <c r="DQ38" s="267"/>
      <c r="DR38" s="219"/>
      <c r="DS38" s="219"/>
      <c r="DT38" s="219"/>
      <c r="DU38" s="219"/>
      <c r="DV38" s="220" t="s">
        <v>2</v>
      </c>
      <c r="DW38" s="221" t="s">
        <v>2</v>
      </c>
      <c r="DX38" s="218"/>
      <c r="DY38" s="219"/>
      <c r="DZ38" s="219"/>
      <c r="EA38" s="219"/>
      <c r="EB38" s="219"/>
      <c r="EC38" s="220" t="s">
        <v>2</v>
      </c>
      <c r="ED38" s="221" t="s">
        <v>2</v>
      </c>
      <c r="EE38" s="267"/>
      <c r="EF38" s="326" t="s">
        <v>40</v>
      </c>
      <c r="EG38" s="219"/>
      <c r="EH38" s="219"/>
      <c r="EI38" s="219"/>
      <c r="EJ38" s="220" t="s">
        <v>2</v>
      </c>
      <c r="EK38" s="221" t="s">
        <v>2</v>
      </c>
      <c r="EL38" s="267"/>
      <c r="EM38" s="326" t="s">
        <v>40</v>
      </c>
      <c r="EN38" s="219"/>
      <c r="EO38" s="326" t="s">
        <v>40</v>
      </c>
      <c r="EP38" s="219"/>
      <c r="EQ38" s="220" t="s">
        <v>2</v>
      </c>
      <c r="ER38" s="221" t="s">
        <v>2</v>
      </c>
      <c r="ES38" s="267"/>
      <c r="ET38" s="219"/>
      <c r="EU38" s="219"/>
      <c r="EV38" s="219"/>
      <c r="EW38" s="219"/>
      <c r="EX38" s="220" t="s">
        <v>2</v>
      </c>
      <c r="EY38" s="221" t="s">
        <v>2</v>
      </c>
      <c r="EZ38" s="325" t="s">
        <v>40</v>
      </c>
      <c r="FA38" s="219"/>
      <c r="FB38" s="219"/>
      <c r="FC38" s="267"/>
      <c r="FD38" s="219"/>
      <c r="FE38" s="220" t="s">
        <v>2</v>
      </c>
      <c r="FF38" s="221" t="s">
        <v>2</v>
      </c>
      <c r="FG38" s="218"/>
      <c r="FH38" s="219"/>
      <c r="FI38" s="219"/>
      <c r="FJ38" s="219"/>
      <c r="FK38" s="219"/>
      <c r="FL38" s="220" t="s">
        <v>2</v>
      </c>
      <c r="FM38" s="221" t="s">
        <v>2</v>
      </c>
      <c r="FN38" s="267"/>
      <c r="FO38" s="219"/>
      <c r="FP38" s="219"/>
      <c r="FQ38" s="219"/>
      <c r="FR38" s="219"/>
      <c r="FS38" s="220" t="s">
        <v>2</v>
      </c>
      <c r="FT38" s="221" t="s">
        <v>2</v>
      </c>
      <c r="FU38" s="218"/>
      <c r="FV38" s="219"/>
      <c r="FW38" s="219"/>
      <c r="FX38" s="219"/>
      <c r="FY38" s="219"/>
      <c r="FZ38" s="220" t="s">
        <v>2</v>
      </c>
      <c r="GA38" s="221" t="s">
        <v>2</v>
      </c>
      <c r="GB38" s="218"/>
      <c r="GC38" s="219"/>
      <c r="GD38" s="219"/>
      <c r="GE38" s="219"/>
      <c r="GF38" s="219"/>
      <c r="GG38" s="220" t="s">
        <v>2</v>
      </c>
      <c r="GH38" s="221" t="s">
        <v>2</v>
      </c>
      <c r="GI38" s="218"/>
      <c r="GJ38" s="219"/>
      <c r="GK38" s="219"/>
      <c r="GL38" s="219"/>
      <c r="GM38" s="219"/>
      <c r="GN38" s="220" t="s">
        <v>2</v>
      </c>
      <c r="GO38" s="221" t="s">
        <v>2</v>
      </c>
      <c r="GP38" s="218"/>
      <c r="GQ38" s="219"/>
      <c r="GR38" s="219"/>
      <c r="GS38" s="219"/>
      <c r="GT38" s="219"/>
      <c r="GU38" s="220" t="s">
        <v>2</v>
      </c>
      <c r="GV38" s="221" t="s">
        <v>2</v>
      </c>
      <c r="GW38" s="218"/>
      <c r="GX38" s="219"/>
      <c r="GY38" s="269"/>
      <c r="GZ38" s="219"/>
      <c r="HA38" s="267"/>
      <c r="HB38" s="326" t="s">
        <v>40</v>
      </c>
      <c r="HC38" s="221" t="s">
        <v>2</v>
      </c>
      <c r="HD38" s="218"/>
      <c r="HE38" s="219"/>
      <c r="HF38" s="219"/>
      <c r="HG38" s="219"/>
      <c r="HH38" s="219"/>
      <c r="HI38" s="220" t="s">
        <v>2</v>
      </c>
      <c r="HJ38" s="221" t="s">
        <v>2</v>
      </c>
      <c r="HK38" s="218"/>
      <c r="HL38" s="219"/>
      <c r="HM38" s="219"/>
      <c r="HN38" s="219"/>
      <c r="HO38" s="219"/>
      <c r="HP38" s="220" t="s">
        <v>2</v>
      </c>
      <c r="HQ38" s="221" t="s">
        <v>2</v>
      </c>
      <c r="HR38" s="218"/>
      <c r="HS38" s="219"/>
      <c r="HT38" s="219"/>
      <c r="HU38" s="219"/>
      <c r="HV38" s="219"/>
      <c r="HW38" s="220" t="s">
        <v>2</v>
      </c>
      <c r="HX38" s="221" t="s">
        <v>2</v>
      </c>
      <c r="HY38" s="218"/>
      <c r="HZ38" s="219"/>
      <c r="IA38" s="219"/>
      <c r="IB38" s="219"/>
      <c r="IC38" s="219"/>
      <c r="ID38" s="220" t="s">
        <v>2</v>
      </c>
      <c r="IE38" s="221" t="s">
        <v>2</v>
      </c>
      <c r="IF38" s="219"/>
      <c r="IG38" s="267"/>
      <c r="IH38" s="326" t="s">
        <v>40</v>
      </c>
      <c r="II38" s="219"/>
      <c r="IJ38" s="219"/>
      <c r="IK38" s="220" t="s">
        <v>2</v>
      </c>
      <c r="IL38" s="221" t="s">
        <v>2</v>
      </c>
      <c r="IM38" s="218"/>
      <c r="IN38" s="219"/>
      <c r="IO38" s="219"/>
      <c r="IP38" s="219"/>
      <c r="IQ38" s="219"/>
      <c r="IR38" s="220" t="s">
        <v>2</v>
      </c>
      <c r="IS38" s="221" t="s">
        <v>2</v>
      </c>
      <c r="IT38" s="218"/>
      <c r="IU38" s="219"/>
      <c r="IV38" s="219"/>
      <c r="IW38" s="219"/>
      <c r="IX38" s="219"/>
      <c r="IY38" s="220" t="s">
        <v>2</v>
      </c>
      <c r="IZ38" s="221" t="s">
        <v>2</v>
      </c>
      <c r="JA38" s="218"/>
      <c r="JB38" s="219"/>
      <c r="JC38" s="219"/>
      <c r="JD38" s="219"/>
      <c r="JE38" s="219"/>
      <c r="JF38" s="220" t="s">
        <v>2</v>
      </c>
      <c r="JG38" s="221" t="s">
        <v>2</v>
      </c>
      <c r="JH38" s="218"/>
      <c r="JI38" s="219"/>
      <c r="JJ38" s="219"/>
      <c r="JK38" s="219"/>
      <c r="JL38" s="219"/>
      <c r="JM38" s="220" t="s">
        <v>2</v>
      </c>
      <c r="JN38" s="221" t="s">
        <v>2</v>
      </c>
      <c r="JO38" s="218"/>
      <c r="JP38" s="219"/>
      <c r="JQ38" s="219"/>
      <c r="JR38" s="219"/>
      <c r="JS38" s="219"/>
      <c r="JT38" s="220" t="s">
        <v>2</v>
      </c>
      <c r="JU38" s="221" t="s">
        <v>2</v>
      </c>
      <c r="JV38" s="218"/>
      <c r="JW38" s="219"/>
      <c r="JX38" s="219"/>
      <c r="JY38" s="219"/>
      <c r="JZ38" s="219"/>
      <c r="KA38" s="220" t="s">
        <v>2</v>
      </c>
      <c r="KB38" s="221" t="s">
        <v>2</v>
      </c>
      <c r="KC38" s="218"/>
      <c r="KD38" s="219"/>
      <c r="KE38" s="219"/>
      <c r="KF38" s="219"/>
      <c r="KG38" s="219"/>
      <c r="KH38" s="220" t="s">
        <v>2</v>
      </c>
      <c r="KI38" s="221" t="s">
        <v>2</v>
      </c>
      <c r="KJ38" s="218"/>
      <c r="KK38" s="219"/>
      <c r="KL38" s="219"/>
      <c r="KM38" s="219"/>
      <c r="KN38" s="219"/>
      <c r="KO38" s="220" t="s">
        <v>2</v>
      </c>
      <c r="KP38" s="221" t="s">
        <v>2</v>
      </c>
      <c r="KQ38" s="218"/>
      <c r="KR38" s="219"/>
      <c r="KS38" s="219"/>
      <c r="KT38" s="219"/>
      <c r="KU38" s="219"/>
      <c r="KV38" s="220" t="s">
        <v>2</v>
      </c>
      <c r="KW38" s="221" t="s">
        <v>2</v>
      </c>
      <c r="KX38" s="218"/>
      <c r="KY38" s="219"/>
      <c r="KZ38" s="219"/>
      <c r="LA38" s="219"/>
      <c r="LB38" s="219"/>
      <c r="LC38" s="220" t="s">
        <v>2</v>
      </c>
      <c r="LD38" s="221" t="s">
        <v>2</v>
      </c>
      <c r="LE38" s="218"/>
      <c r="LF38" s="219"/>
      <c r="LG38" s="267"/>
      <c r="LH38" s="326" t="s">
        <v>40</v>
      </c>
      <c r="LI38" s="219"/>
      <c r="LJ38" s="220" t="s">
        <v>2</v>
      </c>
      <c r="LK38" s="221" t="s">
        <v>2</v>
      </c>
      <c r="LL38" s="218"/>
      <c r="LM38" s="219"/>
      <c r="LN38" s="219"/>
      <c r="LO38" s="219"/>
      <c r="LP38" s="219"/>
      <c r="LQ38" s="220" t="s">
        <v>2</v>
      </c>
      <c r="LR38" s="337" t="s">
        <v>40</v>
      </c>
      <c r="LS38" s="218"/>
      <c r="LT38" s="219"/>
      <c r="LU38" s="219"/>
      <c r="LV38" s="219"/>
      <c r="LW38" s="219"/>
      <c r="LX38" s="220" t="s">
        <v>2</v>
      </c>
      <c r="LY38" s="221" t="s">
        <v>2</v>
      </c>
      <c r="LZ38" s="218"/>
      <c r="MA38" s="219"/>
      <c r="MB38" s="219"/>
      <c r="MC38" s="219"/>
      <c r="MD38" s="219"/>
      <c r="ME38" s="220" t="s">
        <v>2</v>
      </c>
      <c r="MF38" s="221" t="s">
        <v>2</v>
      </c>
      <c r="MG38" s="218"/>
      <c r="MH38" s="219"/>
      <c r="MI38" s="219"/>
      <c r="MJ38" s="219"/>
      <c r="MK38" s="219"/>
      <c r="ML38" s="220" t="s">
        <v>2</v>
      </c>
      <c r="MM38" s="221" t="s">
        <v>2</v>
      </c>
      <c r="MN38" s="218"/>
      <c r="MO38" s="219"/>
      <c r="MP38" s="219"/>
      <c r="MQ38" s="219"/>
      <c r="MR38" s="219"/>
      <c r="MS38" s="220" t="s">
        <v>2</v>
      </c>
      <c r="MT38" s="221" t="s">
        <v>2</v>
      </c>
      <c r="MU38" s="218"/>
      <c r="MV38" s="219"/>
      <c r="MW38" s="219"/>
      <c r="MX38" s="219"/>
      <c r="MY38" s="219"/>
      <c r="MZ38" s="220" t="s">
        <v>2</v>
      </c>
      <c r="NA38" s="221" t="s">
        <v>2</v>
      </c>
      <c r="NB38" s="218"/>
      <c r="NC38" s="219"/>
      <c r="ND38" s="219"/>
      <c r="NE38" s="219"/>
      <c r="NF38" s="219"/>
      <c r="NG38" s="220" t="s">
        <v>2</v>
      </c>
      <c r="NH38" s="221" t="s">
        <v>2</v>
      </c>
      <c r="NI38" s="267"/>
      <c r="NJ38" s="326" t="s">
        <v>40</v>
      </c>
      <c r="NK38" s="326" t="s">
        <v>40</v>
      </c>
      <c r="NL38" s="219"/>
      <c r="NM38" s="219"/>
      <c r="NN38" s="220" t="s">
        <v>2</v>
      </c>
      <c r="NO38" s="221" t="s">
        <v>2</v>
      </c>
      <c r="NP38" s="267"/>
      <c r="NQ38" s="326" t="s">
        <v>40</v>
      </c>
      <c r="NR38" s="219"/>
      <c r="NS38" s="219"/>
      <c r="NT38" s="219"/>
      <c r="NU38" s="220" t="s">
        <v>2</v>
      </c>
      <c r="NV38" s="221" t="s">
        <v>2</v>
      </c>
      <c r="NW38" s="218"/>
      <c r="NX38" s="219"/>
      <c r="NY38" s="219"/>
      <c r="NZ38" s="219"/>
      <c r="OA38" s="219"/>
      <c r="OB38" s="220" t="s">
        <v>2</v>
      </c>
      <c r="OC38" s="221" t="s">
        <v>2</v>
      </c>
      <c r="OD38" s="218"/>
      <c r="OE38" s="219"/>
      <c r="OF38" s="219"/>
      <c r="OG38" s="219"/>
      <c r="OH38" s="219"/>
      <c r="OI38" s="220" t="s">
        <v>2</v>
      </c>
      <c r="OJ38" s="221" t="s">
        <v>2</v>
      </c>
      <c r="OK38" s="218"/>
      <c r="OL38" s="219"/>
      <c r="OM38" s="219"/>
      <c r="ON38" s="219"/>
      <c r="OO38" s="219"/>
      <c r="OP38" s="220" t="s">
        <v>2</v>
      </c>
      <c r="OQ38" s="221" t="s">
        <v>2</v>
      </c>
      <c r="OR38" s="218"/>
      <c r="OS38" s="219"/>
      <c r="OT38" s="219"/>
      <c r="OU38" s="219"/>
      <c r="OV38" s="219"/>
      <c r="OW38" s="220" t="s">
        <v>2</v>
      </c>
      <c r="OX38" s="221" t="s">
        <v>2</v>
      </c>
      <c r="OY38" s="222"/>
      <c r="OZ38" s="222"/>
      <c r="PA38" s="222"/>
      <c r="PB38" s="222"/>
      <c r="PC38" s="222"/>
      <c r="PD38" s="222"/>
      <c r="PE38" s="222"/>
      <c r="PF38" s="222"/>
      <c r="PG38" s="222"/>
      <c r="PH38" s="222"/>
      <c r="PI38" s="222"/>
      <c r="PJ38" s="222"/>
      <c r="PK38" s="222"/>
      <c r="PL38" s="222"/>
      <c r="PM38" s="222"/>
      <c r="PN38" s="222"/>
      <c r="PO38" s="222"/>
      <c r="PP38" s="222"/>
      <c r="PQ38" s="222"/>
      <c r="PR38" s="222"/>
      <c r="PS38" s="222"/>
      <c r="PT38" s="222"/>
      <c r="PU38" s="222"/>
      <c r="PV38" s="222"/>
    </row>
    <row r="39" spans="1:444" x14ac:dyDescent="0.25">
      <c r="A39" s="226" t="str">
        <f>Accueil!A39</f>
        <v>oui</v>
      </c>
      <c r="B39" s="134"/>
      <c r="C39" s="66">
        <f>Accueil!C39</f>
        <v>0</v>
      </c>
      <c r="D39" s="77">
        <f>Accueil!E39</f>
        <v>28</v>
      </c>
      <c r="E39" s="78">
        <f>Accueil!F39</f>
        <v>12</v>
      </c>
      <c r="F39" s="79">
        <f>Accueil!G39</f>
        <v>8</v>
      </c>
      <c r="G39" s="69">
        <f>IF(Accueil!H39="",50000,Accueil!H39)</f>
        <v>50000</v>
      </c>
      <c r="H39" s="70" t="str">
        <f>IF(Accueil!I39="","",Accueil!I39)</f>
        <v/>
      </c>
      <c r="I39" s="324" t="s">
        <v>40</v>
      </c>
      <c r="J39" s="327" t="s">
        <v>40</v>
      </c>
      <c r="K39" s="200"/>
      <c r="L39" s="200"/>
      <c r="M39" s="203"/>
      <c r="N39" s="201" t="s">
        <v>2</v>
      </c>
      <c r="O39" s="202" t="s">
        <v>2</v>
      </c>
      <c r="P39" s="324" t="s">
        <v>40</v>
      </c>
      <c r="Q39" s="203"/>
      <c r="R39" s="203"/>
      <c r="S39" s="203"/>
      <c r="T39" s="203"/>
      <c r="U39" s="201" t="s">
        <v>2</v>
      </c>
      <c r="V39" s="202" t="s">
        <v>2</v>
      </c>
      <c r="W39" s="199"/>
      <c r="X39" s="200"/>
      <c r="Y39" s="200"/>
      <c r="Z39" s="200"/>
      <c r="AA39" s="200"/>
      <c r="AB39" s="201" t="s">
        <v>2</v>
      </c>
      <c r="AC39" s="202" t="s">
        <v>2</v>
      </c>
      <c r="AD39" s="199"/>
      <c r="AE39" s="200"/>
      <c r="AF39" s="200"/>
      <c r="AG39" s="200"/>
      <c r="AH39" s="200"/>
      <c r="AI39" s="201" t="s">
        <v>2</v>
      </c>
      <c r="AJ39" s="202" t="s">
        <v>2</v>
      </c>
      <c r="AK39" s="199"/>
      <c r="AL39" s="200"/>
      <c r="AM39" s="200"/>
      <c r="AN39" s="200"/>
      <c r="AO39" s="200"/>
      <c r="AP39" s="201" t="s">
        <v>2</v>
      </c>
      <c r="AQ39" s="202" t="s">
        <v>2</v>
      </c>
      <c r="AR39" s="199"/>
      <c r="AS39" s="200"/>
      <c r="AT39" s="200"/>
      <c r="AU39" s="200"/>
      <c r="AV39" s="200"/>
      <c r="AW39" s="201" t="s">
        <v>2</v>
      </c>
      <c r="AX39" s="202" t="s">
        <v>2</v>
      </c>
      <c r="AY39" s="199"/>
      <c r="AZ39" s="200"/>
      <c r="BA39" s="200"/>
      <c r="BB39" s="200"/>
      <c r="BC39" s="200"/>
      <c r="BD39" s="201" t="s">
        <v>2</v>
      </c>
      <c r="BE39" s="202" t="s">
        <v>2</v>
      </c>
      <c r="BF39" s="199"/>
      <c r="BG39" s="200"/>
      <c r="BH39" s="200"/>
      <c r="BI39" s="200"/>
      <c r="BJ39" s="200"/>
      <c r="BK39" s="201" t="s">
        <v>2</v>
      </c>
      <c r="BL39" s="202" t="s">
        <v>2</v>
      </c>
      <c r="BM39" s="199"/>
      <c r="BN39" s="200"/>
      <c r="BO39" s="200"/>
      <c r="BP39" s="200"/>
      <c r="BQ39" s="200"/>
      <c r="BR39" s="201" t="s">
        <v>2</v>
      </c>
      <c r="BS39" s="202" t="s">
        <v>2</v>
      </c>
      <c r="BT39" s="199"/>
      <c r="BU39" s="200"/>
      <c r="BV39" s="200"/>
      <c r="BW39" s="200"/>
      <c r="BX39" s="200"/>
      <c r="BY39" s="201" t="s">
        <v>2</v>
      </c>
      <c r="BZ39" s="202" t="s">
        <v>2</v>
      </c>
      <c r="CA39" s="199"/>
      <c r="CB39" s="200"/>
      <c r="CC39" s="200"/>
      <c r="CD39" s="200"/>
      <c r="CE39" s="200"/>
      <c r="CF39" s="201" t="s">
        <v>2</v>
      </c>
      <c r="CG39" s="202" t="s">
        <v>2</v>
      </c>
      <c r="CH39" s="199"/>
      <c r="CI39" s="200"/>
      <c r="CJ39" s="200"/>
      <c r="CK39" s="200"/>
      <c r="CL39" s="200"/>
      <c r="CM39" s="201" t="s">
        <v>2</v>
      </c>
      <c r="CN39" s="202" t="s">
        <v>2</v>
      </c>
      <c r="CO39" s="199"/>
      <c r="CP39" s="200"/>
      <c r="CQ39" s="200"/>
      <c r="CR39" s="200"/>
      <c r="CS39" s="200"/>
      <c r="CT39" s="201" t="s">
        <v>2</v>
      </c>
      <c r="CU39" s="202" t="s">
        <v>2</v>
      </c>
      <c r="CV39" s="204"/>
      <c r="CW39" s="200"/>
      <c r="CX39" s="200"/>
      <c r="CY39" s="200"/>
      <c r="CZ39" s="327" t="s">
        <v>40</v>
      </c>
      <c r="DA39" s="201" t="s">
        <v>2</v>
      </c>
      <c r="DB39" s="202" t="s">
        <v>2</v>
      </c>
      <c r="DC39" s="324" t="s">
        <v>40</v>
      </c>
      <c r="DD39" s="200"/>
      <c r="DE39" s="200"/>
      <c r="DF39" s="200"/>
      <c r="DG39" s="200"/>
      <c r="DH39" s="201" t="s">
        <v>2</v>
      </c>
      <c r="DI39" s="202" t="s">
        <v>2</v>
      </c>
      <c r="DJ39" s="199"/>
      <c r="DK39" s="200"/>
      <c r="DL39" s="200"/>
      <c r="DM39" s="200"/>
      <c r="DN39" s="203"/>
      <c r="DO39" s="201" t="s">
        <v>2</v>
      </c>
      <c r="DP39" s="202" t="s">
        <v>2</v>
      </c>
      <c r="DQ39" s="203"/>
      <c r="DR39" s="200"/>
      <c r="DS39" s="200"/>
      <c r="DT39" s="200"/>
      <c r="DU39" s="200"/>
      <c r="DV39" s="201" t="s">
        <v>2</v>
      </c>
      <c r="DW39" s="202" t="s">
        <v>2</v>
      </c>
      <c r="DX39" s="199"/>
      <c r="DY39" s="200"/>
      <c r="DZ39" s="200"/>
      <c r="EA39" s="200"/>
      <c r="EB39" s="200"/>
      <c r="EC39" s="201" t="s">
        <v>2</v>
      </c>
      <c r="ED39" s="202" t="s">
        <v>2</v>
      </c>
      <c r="EE39" s="203"/>
      <c r="EF39" s="327" t="s">
        <v>40</v>
      </c>
      <c r="EG39" s="200"/>
      <c r="EH39" s="200"/>
      <c r="EI39" s="200"/>
      <c r="EJ39" s="201" t="s">
        <v>2</v>
      </c>
      <c r="EK39" s="202" t="s">
        <v>2</v>
      </c>
      <c r="EL39" s="203"/>
      <c r="EM39" s="327" t="s">
        <v>40</v>
      </c>
      <c r="EN39" s="200"/>
      <c r="EO39" s="327" t="s">
        <v>40</v>
      </c>
      <c r="EP39" s="200"/>
      <c r="EQ39" s="201" t="s">
        <v>2</v>
      </c>
      <c r="ER39" s="202" t="s">
        <v>2</v>
      </c>
      <c r="ES39" s="203"/>
      <c r="ET39" s="200"/>
      <c r="EU39" s="200"/>
      <c r="EV39" s="200"/>
      <c r="EW39" s="200"/>
      <c r="EX39" s="201" t="s">
        <v>2</v>
      </c>
      <c r="EY39" s="202" t="s">
        <v>2</v>
      </c>
      <c r="EZ39" s="324" t="s">
        <v>40</v>
      </c>
      <c r="FA39" s="200"/>
      <c r="FB39" s="200"/>
      <c r="FC39" s="203"/>
      <c r="FD39" s="200"/>
      <c r="FE39" s="201" t="s">
        <v>2</v>
      </c>
      <c r="FF39" s="202" t="s">
        <v>2</v>
      </c>
      <c r="FG39" s="199"/>
      <c r="FH39" s="200"/>
      <c r="FI39" s="200"/>
      <c r="FJ39" s="200"/>
      <c r="FK39" s="200"/>
      <c r="FL39" s="201" t="s">
        <v>2</v>
      </c>
      <c r="FM39" s="202" t="s">
        <v>2</v>
      </c>
      <c r="FN39" s="203"/>
      <c r="FO39" s="200"/>
      <c r="FP39" s="200"/>
      <c r="FQ39" s="200"/>
      <c r="FR39" s="200"/>
      <c r="FS39" s="201" t="s">
        <v>2</v>
      </c>
      <c r="FT39" s="202" t="s">
        <v>2</v>
      </c>
      <c r="FU39" s="199"/>
      <c r="FV39" s="200"/>
      <c r="FW39" s="200"/>
      <c r="FX39" s="200"/>
      <c r="FY39" s="200"/>
      <c r="FZ39" s="201" t="s">
        <v>2</v>
      </c>
      <c r="GA39" s="202" t="s">
        <v>2</v>
      </c>
      <c r="GB39" s="199"/>
      <c r="GC39" s="200"/>
      <c r="GD39" s="200"/>
      <c r="GE39" s="200"/>
      <c r="GF39" s="200"/>
      <c r="GG39" s="201" t="s">
        <v>2</v>
      </c>
      <c r="GH39" s="202" t="s">
        <v>2</v>
      </c>
      <c r="GI39" s="199"/>
      <c r="GJ39" s="200"/>
      <c r="GK39" s="200"/>
      <c r="GL39" s="200"/>
      <c r="GM39" s="200"/>
      <c r="GN39" s="201" t="s">
        <v>2</v>
      </c>
      <c r="GO39" s="202" t="s">
        <v>2</v>
      </c>
      <c r="GP39" s="199"/>
      <c r="GQ39" s="200"/>
      <c r="GR39" s="200"/>
      <c r="GS39" s="200"/>
      <c r="GT39" s="200"/>
      <c r="GU39" s="201" t="s">
        <v>2</v>
      </c>
      <c r="GV39" s="202" t="s">
        <v>2</v>
      </c>
      <c r="GW39" s="199"/>
      <c r="GX39" s="200"/>
      <c r="GY39" s="268"/>
      <c r="GZ39" s="200"/>
      <c r="HA39" s="203"/>
      <c r="HB39" s="327" t="s">
        <v>40</v>
      </c>
      <c r="HC39" s="202" t="s">
        <v>2</v>
      </c>
      <c r="HD39" s="199"/>
      <c r="HE39" s="200"/>
      <c r="HF39" s="200"/>
      <c r="HG39" s="200"/>
      <c r="HH39" s="200"/>
      <c r="HI39" s="201" t="s">
        <v>2</v>
      </c>
      <c r="HJ39" s="202" t="s">
        <v>2</v>
      </c>
      <c r="HK39" s="199"/>
      <c r="HL39" s="200"/>
      <c r="HM39" s="200"/>
      <c r="HN39" s="200"/>
      <c r="HO39" s="200"/>
      <c r="HP39" s="201" t="s">
        <v>2</v>
      </c>
      <c r="HQ39" s="202" t="s">
        <v>2</v>
      </c>
      <c r="HR39" s="199"/>
      <c r="HS39" s="200"/>
      <c r="HT39" s="200"/>
      <c r="HU39" s="200"/>
      <c r="HV39" s="200"/>
      <c r="HW39" s="201" t="s">
        <v>2</v>
      </c>
      <c r="HX39" s="202" t="s">
        <v>2</v>
      </c>
      <c r="HY39" s="199"/>
      <c r="HZ39" s="200"/>
      <c r="IA39" s="200"/>
      <c r="IB39" s="200"/>
      <c r="IC39" s="200"/>
      <c r="ID39" s="201" t="s">
        <v>2</v>
      </c>
      <c r="IE39" s="202" t="s">
        <v>2</v>
      </c>
      <c r="IF39" s="200"/>
      <c r="IG39" s="203"/>
      <c r="IH39" s="327" t="s">
        <v>40</v>
      </c>
      <c r="II39" s="200"/>
      <c r="IJ39" s="200"/>
      <c r="IK39" s="201" t="s">
        <v>2</v>
      </c>
      <c r="IL39" s="202" t="s">
        <v>2</v>
      </c>
      <c r="IM39" s="199"/>
      <c r="IN39" s="200"/>
      <c r="IO39" s="200"/>
      <c r="IP39" s="200"/>
      <c r="IQ39" s="200"/>
      <c r="IR39" s="201" t="s">
        <v>2</v>
      </c>
      <c r="IS39" s="202" t="s">
        <v>2</v>
      </c>
      <c r="IT39" s="199"/>
      <c r="IU39" s="200"/>
      <c r="IV39" s="200"/>
      <c r="IW39" s="200"/>
      <c r="IX39" s="200"/>
      <c r="IY39" s="201" t="s">
        <v>2</v>
      </c>
      <c r="IZ39" s="202" t="s">
        <v>2</v>
      </c>
      <c r="JA39" s="199"/>
      <c r="JB39" s="200"/>
      <c r="JC39" s="200"/>
      <c r="JD39" s="200"/>
      <c r="JE39" s="200"/>
      <c r="JF39" s="201" t="s">
        <v>2</v>
      </c>
      <c r="JG39" s="202" t="s">
        <v>2</v>
      </c>
      <c r="JH39" s="199"/>
      <c r="JI39" s="200"/>
      <c r="JJ39" s="200"/>
      <c r="JK39" s="200"/>
      <c r="JL39" s="200"/>
      <c r="JM39" s="201" t="s">
        <v>2</v>
      </c>
      <c r="JN39" s="202" t="s">
        <v>2</v>
      </c>
      <c r="JO39" s="199"/>
      <c r="JP39" s="200"/>
      <c r="JQ39" s="200"/>
      <c r="JR39" s="200"/>
      <c r="JS39" s="200"/>
      <c r="JT39" s="201" t="s">
        <v>2</v>
      </c>
      <c r="JU39" s="202" t="s">
        <v>2</v>
      </c>
      <c r="JV39" s="199"/>
      <c r="JW39" s="200"/>
      <c r="JX39" s="200"/>
      <c r="JY39" s="200"/>
      <c r="JZ39" s="200"/>
      <c r="KA39" s="201" t="s">
        <v>2</v>
      </c>
      <c r="KB39" s="202" t="s">
        <v>2</v>
      </c>
      <c r="KC39" s="199"/>
      <c r="KD39" s="200"/>
      <c r="KE39" s="200"/>
      <c r="KF39" s="200"/>
      <c r="KG39" s="200"/>
      <c r="KH39" s="201" t="s">
        <v>2</v>
      </c>
      <c r="KI39" s="202" t="s">
        <v>2</v>
      </c>
      <c r="KJ39" s="199"/>
      <c r="KK39" s="200"/>
      <c r="KL39" s="200"/>
      <c r="KM39" s="200"/>
      <c r="KN39" s="200"/>
      <c r="KO39" s="201" t="s">
        <v>2</v>
      </c>
      <c r="KP39" s="202" t="s">
        <v>2</v>
      </c>
      <c r="KQ39" s="199"/>
      <c r="KR39" s="200"/>
      <c r="KS39" s="200"/>
      <c r="KT39" s="200"/>
      <c r="KU39" s="200"/>
      <c r="KV39" s="201" t="s">
        <v>2</v>
      </c>
      <c r="KW39" s="202" t="s">
        <v>2</v>
      </c>
      <c r="KX39" s="199"/>
      <c r="KY39" s="200"/>
      <c r="KZ39" s="200"/>
      <c r="LA39" s="200"/>
      <c r="LB39" s="200"/>
      <c r="LC39" s="201" t="s">
        <v>2</v>
      </c>
      <c r="LD39" s="202" t="s">
        <v>2</v>
      </c>
      <c r="LE39" s="199"/>
      <c r="LF39" s="200"/>
      <c r="LG39" s="203"/>
      <c r="LH39" s="327" t="s">
        <v>40</v>
      </c>
      <c r="LI39" s="200"/>
      <c r="LJ39" s="201" t="s">
        <v>2</v>
      </c>
      <c r="LK39" s="202" t="s">
        <v>2</v>
      </c>
      <c r="LL39" s="199"/>
      <c r="LM39" s="200"/>
      <c r="LN39" s="200"/>
      <c r="LO39" s="200"/>
      <c r="LP39" s="200"/>
      <c r="LQ39" s="201" t="s">
        <v>2</v>
      </c>
      <c r="LR39" s="335" t="s">
        <v>40</v>
      </c>
      <c r="LS39" s="199"/>
      <c r="LT39" s="200"/>
      <c r="LU39" s="200"/>
      <c r="LV39" s="200"/>
      <c r="LW39" s="200"/>
      <c r="LX39" s="201" t="s">
        <v>2</v>
      </c>
      <c r="LY39" s="202" t="s">
        <v>2</v>
      </c>
      <c r="LZ39" s="199"/>
      <c r="MA39" s="200"/>
      <c r="MB39" s="200"/>
      <c r="MC39" s="200"/>
      <c r="MD39" s="200"/>
      <c r="ME39" s="201" t="s">
        <v>2</v>
      </c>
      <c r="MF39" s="202" t="s">
        <v>2</v>
      </c>
      <c r="MG39" s="199"/>
      <c r="MH39" s="200"/>
      <c r="MI39" s="200"/>
      <c r="MJ39" s="200"/>
      <c r="MK39" s="200"/>
      <c r="ML39" s="201" t="s">
        <v>2</v>
      </c>
      <c r="MM39" s="202" t="s">
        <v>2</v>
      </c>
      <c r="MN39" s="199"/>
      <c r="MO39" s="200"/>
      <c r="MP39" s="200"/>
      <c r="MQ39" s="200"/>
      <c r="MR39" s="200"/>
      <c r="MS39" s="201" t="s">
        <v>2</v>
      </c>
      <c r="MT39" s="202" t="s">
        <v>2</v>
      </c>
      <c r="MU39" s="199"/>
      <c r="MV39" s="200"/>
      <c r="MW39" s="200"/>
      <c r="MX39" s="200"/>
      <c r="MY39" s="200"/>
      <c r="MZ39" s="201" t="s">
        <v>2</v>
      </c>
      <c r="NA39" s="202" t="s">
        <v>2</v>
      </c>
      <c r="NB39" s="199"/>
      <c r="NC39" s="200"/>
      <c r="ND39" s="200"/>
      <c r="NE39" s="200"/>
      <c r="NF39" s="200"/>
      <c r="NG39" s="201" t="s">
        <v>2</v>
      </c>
      <c r="NH39" s="202" t="s">
        <v>2</v>
      </c>
      <c r="NI39" s="203"/>
      <c r="NJ39" s="327" t="s">
        <v>40</v>
      </c>
      <c r="NK39" s="327" t="s">
        <v>40</v>
      </c>
      <c r="NL39" s="200"/>
      <c r="NM39" s="200"/>
      <c r="NN39" s="201" t="s">
        <v>2</v>
      </c>
      <c r="NO39" s="202" t="s">
        <v>2</v>
      </c>
      <c r="NP39" s="203"/>
      <c r="NQ39" s="327" t="s">
        <v>40</v>
      </c>
      <c r="NR39" s="200"/>
      <c r="NS39" s="200"/>
      <c r="NT39" s="200"/>
      <c r="NU39" s="201" t="s">
        <v>2</v>
      </c>
      <c r="NV39" s="202" t="s">
        <v>2</v>
      </c>
      <c r="NW39" s="199"/>
      <c r="NX39" s="200"/>
      <c r="NY39" s="200"/>
      <c r="NZ39" s="200"/>
      <c r="OA39" s="200"/>
      <c r="OB39" s="201" t="s">
        <v>2</v>
      </c>
      <c r="OC39" s="202" t="s">
        <v>2</v>
      </c>
      <c r="OD39" s="199"/>
      <c r="OE39" s="200"/>
      <c r="OF39" s="200"/>
      <c r="OG39" s="200"/>
      <c r="OH39" s="200"/>
      <c r="OI39" s="201" t="s">
        <v>2</v>
      </c>
      <c r="OJ39" s="202" t="s">
        <v>2</v>
      </c>
      <c r="OK39" s="199"/>
      <c r="OL39" s="200"/>
      <c r="OM39" s="200"/>
      <c r="ON39" s="200"/>
      <c r="OO39" s="200"/>
      <c r="OP39" s="201" t="s">
        <v>2</v>
      </c>
      <c r="OQ39" s="202" t="s">
        <v>2</v>
      </c>
      <c r="OR39" s="199"/>
      <c r="OS39" s="200"/>
      <c r="OT39" s="200"/>
      <c r="OU39" s="200"/>
      <c r="OV39" s="200"/>
      <c r="OW39" s="201" t="s">
        <v>2</v>
      </c>
      <c r="OX39" s="202" t="s">
        <v>2</v>
      </c>
      <c r="OY39" s="222"/>
      <c r="OZ39" s="222"/>
      <c r="PA39" s="222"/>
      <c r="PB39" s="222"/>
      <c r="PC39" s="222"/>
      <c r="PD39" s="222"/>
      <c r="PE39" s="222"/>
      <c r="PF39" s="222"/>
      <c r="PG39" s="222"/>
      <c r="PH39" s="222"/>
      <c r="PI39" s="222"/>
      <c r="PJ39" s="222"/>
      <c r="PK39" s="222"/>
      <c r="PL39" s="222"/>
      <c r="PM39" s="222"/>
      <c r="PN39" s="222"/>
      <c r="PO39" s="222"/>
      <c r="PP39" s="222"/>
      <c r="PQ39" s="222"/>
      <c r="PR39" s="222"/>
      <c r="PS39" s="222"/>
      <c r="PT39" s="222"/>
      <c r="PU39" s="222"/>
      <c r="PV39" s="222"/>
    </row>
    <row r="40" spans="1:444" x14ac:dyDescent="0.25">
      <c r="A40" s="227" t="str">
        <f>Accueil!A40</f>
        <v>oui</v>
      </c>
      <c r="B40" s="134"/>
      <c r="C40" s="66">
        <f>Accueil!C40</f>
        <v>0</v>
      </c>
      <c r="D40" s="77">
        <f>Accueil!E40</f>
        <v>28</v>
      </c>
      <c r="E40" s="78">
        <f>Accueil!F40</f>
        <v>12</v>
      </c>
      <c r="F40" s="79">
        <f>Accueil!G40</f>
        <v>8</v>
      </c>
      <c r="G40" s="69">
        <f>IF(Accueil!H40="",50000,Accueil!H40)</f>
        <v>50000</v>
      </c>
      <c r="H40" s="70" t="str">
        <f>IF(Accueil!I40="","",Accueil!I40)</f>
        <v/>
      </c>
      <c r="I40" s="324" t="s">
        <v>40</v>
      </c>
      <c r="J40" s="327" t="s">
        <v>40</v>
      </c>
      <c r="K40" s="200"/>
      <c r="L40" s="200"/>
      <c r="M40" s="203"/>
      <c r="N40" s="201" t="s">
        <v>2</v>
      </c>
      <c r="O40" s="202" t="s">
        <v>2</v>
      </c>
      <c r="P40" s="324" t="s">
        <v>40</v>
      </c>
      <c r="Q40" s="200"/>
      <c r="R40" s="200"/>
      <c r="S40" s="200"/>
      <c r="T40" s="200"/>
      <c r="U40" s="201" t="s">
        <v>2</v>
      </c>
      <c r="V40" s="202" t="s">
        <v>2</v>
      </c>
      <c r="W40" s="199"/>
      <c r="X40" s="200"/>
      <c r="Y40" s="200"/>
      <c r="Z40" s="200"/>
      <c r="AA40" s="200"/>
      <c r="AB40" s="201" t="s">
        <v>2</v>
      </c>
      <c r="AC40" s="202" t="s">
        <v>2</v>
      </c>
      <c r="AD40" s="199"/>
      <c r="AE40" s="200"/>
      <c r="AF40" s="200"/>
      <c r="AG40" s="200"/>
      <c r="AH40" s="200"/>
      <c r="AI40" s="201" t="s">
        <v>2</v>
      </c>
      <c r="AJ40" s="202" t="s">
        <v>2</v>
      </c>
      <c r="AK40" s="199"/>
      <c r="AL40" s="200"/>
      <c r="AM40" s="200"/>
      <c r="AN40" s="200"/>
      <c r="AO40" s="200"/>
      <c r="AP40" s="201" t="s">
        <v>2</v>
      </c>
      <c r="AQ40" s="202" t="s">
        <v>2</v>
      </c>
      <c r="AR40" s="199"/>
      <c r="AS40" s="200"/>
      <c r="AT40" s="200"/>
      <c r="AU40" s="200"/>
      <c r="AV40" s="200"/>
      <c r="AW40" s="201" t="s">
        <v>2</v>
      </c>
      <c r="AX40" s="202" t="s">
        <v>2</v>
      </c>
      <c r="AY40" s="199"/>
      <c r="AZ40" s="200"/>
      <c r="BA40" s="200"/>
      <c r="BB40" s="200"/>
      <c r="BC40" s="200"/>
      <c r="BD40" s="201" t="s">
        <v>2</v>
      </c>
      <c r="BE40" s="202" t="s">
        <v>2</v>
      </c>
      <c r="BF40" s="199"/>
      <c r="BG40" s="200"/>
      <c r="BH40" s="200"/>
      <c r="BI40" s="200"/>
      <c r="BJ40" s="200"/>
      <c r="BK40" s="201" t="s">
        <v>2</v>
      </c>
      <c r="BL40" s="202" t="s">
        <v>2</v>
      </c>
      <c r="BM40" s="199"/>
      <c r="BN40" s="200"/>
      <c r="BO40" s="200"/>
      <c r="BP40" s="200"/>
      <c r="BQ40" s="200"/>
      <c r="BR40" s="201" t="s">
        <v>2</v>
      </c>
      <c r="BS40" s="202" t="s">
        <v>2</v>
      </c>
      <c r="BT40" s="199"/>
      <c r="BU40" s="200"/>
      <c r="BV40" s="200"/>
      <c r="BW40" s="200"/>
      <c r="BX40" s="200"/>
      <c r="BY40" s="201" t="s">
        <v>2</v>
      </c>
      <c r="BZ40" s="202" t="s">
        <v>2</v>
      </c>
      <c r="CA40" s="199"/>
      <c r="CB40" s="200"/>
      <c r="CC40" s="200"/>
      <c r="CD40" s="200"/>
      <c r="CE40" s="200"/>
      <c r="CF40" s="201" t="s">
        <v>2</v>
      </c>
      <c r="CG40" s="202" t="s">
        <v>2</v>
      </c>
      <c r="CH40" s="199"/>
      <c r="CI40" s="200"/>
      <c r="CJ40" s="200"/>
      <c r="CK40" s="200"/>
      <c r="CL40" s="200"/>
      <c r="CM40" s="201" t="s">
        <v>2</v>
      </c>
      <c r="CN40" s="202" t="s">
        <v>2</v>
      </c>
      <c r="CO40" s="199"/>
      <c r="CP40" s="200"/>
      <c r="CQ40" s="200"/>
      <c r="CR40" s="200"/>
      <c r="CS40" s="200"/>
      <c r="CT40" s="201" t="s">
        <v>2</v>
      </c>
      <c r="CU40" s="202" t="s">
        <v>2</v>
      </c>
      <c r="CV40" s="204"/>
      <c r="CW40" s="200"/>
      <c r="CX40" s="200"/>
      <c r="CY40" s="200"/>
      <c r="CZ40" s="327" t="s">
        <v>40</v>
      </c>
      <c r="DA40" s="201" t="s">
        <v>2</v>
      </c>
      <c r="DB40" s="202" t="s">
        <v>2</v>
      </c>
      <c r="DC40" s="324" t="s">
        <v>40</v>
      </c>
      <c r="DD40" s="200"/>
      <c r="DE40" s="200"/>
      <c r="DF40" s="200"/>
      <c r="DG40" s="200"/>
      <c r="DH40" s="201" t="s">
        <v>2</v>
      </c>
      <c r="DI40" s="202" t="s">
        <v>2</v>
      </c>
      <c r="DJ40" s="199"/>
      <c r="DK40" s="200"/>
      <c r="DL40" s="200"/>
      <c r="DM40" s="200"/>
      <c r="DN40" s="203"/>
      <c r="DO40" s="201" t="s">
        <v>2</v>
      </c>
      <c r="DP40" s="202" t="s">
        <v>2</v>
      </c>
      <c r="DQ40" s="203"/>
      <c r="DR40" s="200"/>
      <c r="DS40" s="200"/>
      <c r="DT40" s="200"/>
      <c r="DU40" s="200"/>
      <c r="DV40" s="201" t="s">
        <v>2</v>
      </c>
      <c r="DW40" s="202" t="s">
        <v>2</v>
      </c>
      <c r="DX40" s="199"/>
      <c r="DY40" s="200"/>
      <c r="DZ40" s="200"/>
      <c r="EA40" s="200"/>
      <c r="EB40" s="200"/>
      <c r="EC40" s="201" t="s">
        <v>2</v>
      </c>
      <c r="ED40" s="202" t="s">
        <v>2</v>
      </c>
      <c r="EE40" s="203"/>
      <c r="EF40" s="327" t="s">
        <v>40</v>
      </c>
      <c r="EG40" s="200"/>
      <c r="EH40" s="200"/>
      <c r="EI40" s="200"/>
      <c r="EJ40" s="201" t="s">
        <v>2</v>
      </c>
      <c r="EK40" s="202" t="s">
        <v>2</v>
      </c>
      <c r="EL40" s="203"/>
      <c r="EM40" s="327" t="s">
        <v>40</v>
      </c>
      <c r="EN40" s="200"/>
      <c r="EO40" s="327" t="s">
        <v>40</v>
      </c>
      <c r="EP40" s="200"/>
      <c r="EQ40" s="201" t="s">
        <v>2</v>
      </c>
      <c r="ER40" s="202" t="s">
        <v>2</v>
      </c>
      <c r="ES40" s="203"/>
      <c r="ET40" s="200"/>
      <c r="EU40" s="200"/>
      <c r="EV40" s="200"/>
      <c r="EW40" s="200"/>
      <c r="EX40" s="201" t="s">
        <v>2</v>
      </c>
      <c r="EY40" s="202" t="s">
        <v>2</v>
      </c>
      <c r="EZ40" s="324" t="s">
        <v>40</v>
      </c>
      <c r="FA40" s="200"/>
      <c r="FB40" s="200"/>
      <c r="FC40" s="203"/>
      <c r="FD40" s="200"/>
      <c r="FE40" s="201" t="s">
        <v>2</v>
      </c>
      <c r="FF40" s="202" t="s">
        <v>2</v>
      </c>
      <c r="FG40" s="199"/>
      <c r="FH40" s="200"/>
      <c r="FI40" s="200"/>
      <c r="FJ40" s="200"/>
      <c r="FK40" s="200"/>
      <c r="FL40" s="201" t="s">
        <v>2</v>
      </c>
      <c r="FM40" s="202" t="s">
        <v>2</v>
      </c>
      <c r="FN40" s="203"/>
      <c r="FO40" s="200"/>
      <c r="FP40" s="200"/>
      <c r="FQ40" s="200"/>
      <c r="FR40" s="200"/>
      <c r="FS40" s="201" t="s">
        <v>2</v>
      </c>
      <c r="FT40" s="202" t="s">
        <v>2</v>
      </c>
      <c r="FU40" s="199"/>
      <c r="FV40" s="200"/>
      <c r="FW40" s="200"/>
      <c r="FX40" s="200"/>
      <c r="FY40" s="200"/>
      <c r="FZ40" s="201" t="s">
        <v>2</v>
      </c>
      <c r="GA40" s="202" t="s">
        <v>2</v>
      </c>
      <c r="GB40" s="199"/>
      <c r="GC40" s="200"/>
      <c r="GD40" s="200"/>
      <c r="GE40" s="200"/>
      <c r="GF40" s="200"/>
      <c r="GG40" s="201" t="s">
        <v>2</v>
      </c>
      <c r="GH40" s="202" t="s">
        <v>2</v>
      </c>
      <c r="GI40" s="199"/>
      <c r="GJ40" s="200"/>
      <c r="GK40" s="200"/>
      <c r="GL40" s="200"/>
      <c r="GM40" s="200"/>
      <c r="GN40" s="201" t="s">
        <v>2</v>
      </c>
      <c r="GO40" s="202" t="s">
        <v>2</v>
      </c>
      <c r="GP40" s="199"/>
      <c r="GQ40" s="200"/>
      <c r="GR40" s="200"/>
      <c r="GS40" s="200"/>
      <c r="GT40" s="200"/>
      <c r="GU40" s="201" t="s">
        <v>2</v>
      </c>
      <c r="GV40" s="202" t="s">
        <v>2</v>
      </c>
      <c r="GW40" s="199"/>
      <c r="GX40" s="200"/>
      <c r="GY40" s="268"/>
      <c r="GZ40" s="200"/>
      <c r="HA40" s="203"/>
      <c r="HB40" s="327" t="s">
        <v>40</v>
      </c>
      <c r="HC40" s="202" t="s">
        <v>2</v>
      </c>
      <c r="HD40" s="199"/>
      <c r="HE40" s="200"/>
      <c r="HF40" s="200"/>
      <c r="HG40" s="200"/>
      <c r="HH40" s="200"/>
      <c r="HI40" s="201" t="s">
        <v>2</v>
      </c>
      <c r="HJ40" s="202" t="s">
        <v>2</v>
      </c>
      <c r="HK40" s="199"/>
      <c r="HL40" s="200"/>
      <c r="HM40" s="200"/>
      <c r="HN40" s="200"/>
      <c r="HO40" s="200"/>
      <c r="HP40" s="201" t="s">
        <v>2</v>
      </c>
      <c r="HQ40" s="202" t="s">
        <v>2</v>
      </c>
      <c r="HR40" s="199"/>
      <c r="HS40" s="200"/>
      <c r="HT40" s="200"/>
      <c r="HU40" s="200"/>
      <c r="HV40" s="200"/>
      <c r="HW40" s="201" t="s">
        <v>2</v>
      </c>
      <c r="HX40" s="202" t="s">
        <v>2</v>
      </c>
      <c r="HY40" s="199"/>
      <c r="HZ40" s="200"/>
      <c r="IA40" s="200"/>
      <c r="IB40" s="200"/>
      <c r="IC40" s="200"/>
      <c r="ID40" s="201" t="s">
        <v>2</v>
      </c>
      <c r="IE40" s="202" t="s">
        <v>2</v>
      </c>
      <c r="IF40" s="200"/>
      <c r="IG40" s="203"/>
      <c r="IH40" s="327" t="s">
        <v>40</v>
      </c>
      <c r="II40" s="200"/>
      <c r="IJ40" s="200"/>
      <c r="IK40" s="201" t="s">
        <v>2</v>
      </c>
      <c r="IL40" s="202" t="s">
        <v>2</v>
      </c>
      <c r="IM40" s="199"/>
      <c r="IN40" s="200"/>
      <c r="IO40" s="200"/>
      <c r="IP40" s="200"/>
      <c r="IQ40" s="200"/>
      <c r="IR40" s="201" t="s">
        <v>2</v>
      </c>
      <c r="IS40" s="202" t="s">
        <v>2</v>
      </c>
      <c r="IT40" s="199"/>
      <c r="IU40" s="200"/>
      <c r="IV40" s="200"/>
      <c r="IW40" s="200"/>
      <c r="IX40" s="200"/>
      <c r="IY40" s="201" t="s">
        <v>2</v>
      </c>
      <c r="IZ40" s="202" t="s">
        <v>2</v>
      </c>
      <c r="JA40" s="199"/>
      <c r="JB40" s="200"/>
      <c r="JC40" s="200"/>
      <c r="JD40" s="200"/>
      <c r="JE40" s="200"/>
      <c r="JF40" s="201" t="s">
        <v>2</v>
      </c>
      <c r="JG40" s="202" t="s">
        <v>2</v>
      </c>
      <c r="JH40" s="199"/>
      <c r="JI40" s="200"/>
      <c r="JJ40" s="200"/>
      <c r="JK40" s="200"/>
      <c r="JL40" s="200"/>
      <c r="JM40" s="201" t="s">
        <v>2</v>
      </c>
      <c r="JN40" s="202" t="s">
        <v>2</v>
      </c>
      <c r="JO40" s="199"/>
      <c r="JP40" s="200"/>
      <c r="JQ40" s="200"/>
      <c r="JR40" s="200"/>
      <c r="JS40" s="200"/>
      <c r="JT40" s="201" t="s">
        <v>2</v>
      </c>
      <c r="JU40" s="202" t="s">
        <v>2</v>
      </c>
      <c r="JV40" s="199"/>
      <c r="JW40" s="200"/>
      <c r="JX40" s="200"/>
      <c r="JY40" s="200"/>
      <c r="JZ40" s="200"/>
      <c r="KA40" s="201" t="s">
        <v>2</v>
      </c>
      <c r="KB40" s="202" t="s">
        <v>2</v>
      </c>
      <c r="KC40" s="199"/>
      <c r="KD40" s="200"/>
      <c r="KE40" s="200"/>
      <c r="KF40" s="200"/>
      <c r="KG40" s="200"/>
      <c r="KH40" s="201" t="s">
        <v>2</v>
      </c>
      <c r="KI40" s="202" t="s">
        <v>2</v>
      </c>
      <c r="KJ40" s="199"/>
      <c r="KK40" s="200"/>
      <c r="KL40" s="200"/>
      <c r="KM40" s="200"/>
      <c r="KN40" s="200"/>
      <c r="KO40" s="201" t="s">
        <v>2</v>
      </c>
      <c r="KP40" s="202" t="s">
        <v>2</v>
      </c>
      <c r="KQ40" s="199"/>
      <c r="KR40" s="200"/>
      <c r="KS40" s="200"/>
      <c r="KT40" s="200"/>
      <c r="KU40" s="200"/>
      <c r="KV40" s="201" t="s">
        <v>2</v>
      </c>
      <c r="KW40" s="202" t="s">
        <v>2</v>
      </c>
      <c r="KX40" s="199"/>
      <c r="KY40" s="200"/>
      <c r="KZ40" s="200"/>
      <c r="LA40" s="200"/>
      <c r="LB40" s="200"/>
      <c r="LC40" s="201" t="s">
        <v>2</v>
      </c>
      <c r="LD40" s="202" t="s">
        <v>2</v>
      </c>
      <c r="LE40" s="199"/>
      <c r="LF40" s="200"/>
      <c r="LG40" s="203"/>
      <c r="LH40" s="327" t="s">
        <v>40</v>
      </c>
      <c r="LI40" s="200"/>
      <c r="LJ40" s="201" t="s">
        <v>2</v>
      </c>
      <c r="LK40" s="202" t="s">
        <v>2</v>
      </c>
      <c r="LL40" s="199"/>
      <c r="LM40" s="200"/>
      <c r="LN40" s="200"/>
      <c r="LO40" s="200"/>
      <c r="LP40" s="200"/>
      <c r="LQ40" s="201" t="s">
        <v>2</v>
      </c>
      <c r="LR40" s="335" t="s">
        <v>40</v>
      </c>
      <c r="LS40" s="199"/>
      <c r="LT40" s="200"/>
      <c r="LU40" s="200"/>
      <c r="LV40" s="200"/>
      <c r="LW40" s="200"/>
      <c r="LX40" s="201" t="s">
        <v>2</v>
      </c>
      <c r="LY40" s="202" t="s">
        <v>2</v>
      </c>
      <c r="LZ40" s="199"/>
      <c r="MA40" s="200"/>
      <c r="MB40" s="200"/>
      <c r="MC40" s="200"/>
      <c r="MD40" s="200"/>
      <c r="ME40" s="201" t="s">
        <v>2</v>
      </c>
      <c r="MF40" s="202" t="s">
        <v>2</v>
      </c>
      <c r="MG40" s="199"/>
      <c r="MH40" s="200"/>
      <c r="MI40" s="200"/>
      <c r="MJ40" s="200"/>
      <c r="MK40" s="200"/>
      <c r="ML40" s="201" t="s">
        <v>2</v>
      </c>
      <c r="MM40" s="202" t="s">
        <v>2</v>
      </c>
      <c r="MN40" s="199"/>
      <c r="MO40" s="200"/>
      <c r="MP40" s="200"/>
      <c r="MQ40" s="200"/>
      <c r="MR40" s="200"/>
      <c r="MS40" s="201" t="s">
        <v>2</v>
      </c>
      <c r="MT40" s="202" t="s">
        <v>2</v>
      </c>
      <c r="MU40" s="199"/>
      <c r="MV40" s="200"/>
      <c r="MW40" s="200"/>
      <c r="MX40" s="200"/>
      <c r="MY40" s="200"/>
      <c r="MZ40" s="201" t="s">
        <v>2</v>
      </c>
      <c r="NA40" s="202" t="s">
        <v>2</v>
      </c>
      <c r="NB40" s="199"/>
      <c r="NC40" s="200"/>
      <c r="ND40" s="200"/>
      <c r="NE40" s="200"/>
      <c r="NF40" s="200"/>
      <c r="NG40" s="201" t="s">
        <v>2</v>
      </c>
      <c r="NH40" s="202" t="s">
        <v>2</v>
      </c>
      <c r="NI40" s="203"/>
      <c r="NJ40" s="327" t="s">
        <v>40</v>
      </c>
      <c r="NK40" s="327" t="s">
        <v>40</v>
      </c>
      <c r="NL40" s="200"/>
      <c r="NM40" s="200"/>
      <c r="NN40" s="201" t="s">
        <v>2</v>
      </c>
      <c r="NO40" s="202" t="s">
        <v>2</v>
      </c>
      <c r="NP40" s="203"/>
      <c r="NQ40" s="327" t="s">
        <v>40</v>
      </c>
      <c r="NR40" s="200"/>
      <c r="NS40" s="200"/>
      <c r="NT40" s="200"/>
      <c r="NU40" s="201" t="s">
        <v>2</v>
      </c>
      <c r="NV40" s="202" t="s">
        <v>2</v>
      </c>
      <c r="NW40" s="199"/>
      <c r="NX40" s="200"/>
      <c r="NY40" s="200"/>
      <c r="NZ40" s="200"/>
      <c r="OA40" s="200"/>
      <c r="OB40" s="201" t="s">
        <v>2</v>
      </c>
      <c r="OC40" s="202" t="s">
        <v>2</v>
      </c>
      <c r="OD40" s="199"/>
      <c r="OE40" s="200"/>
      <c r="OF40" s="200"/>
      <c r="OG40" s="200"/>
      <c r="OH40" s="200"/>
      <c r="OI40" s="201" t="s">
        <v>2</v>
      </c>
      <c r="OJ40" s="202" t="s">
        <v>2</v>
      </c>
      <c r="OK40" s="199"/>
      <c r="OL40" s="200"/>
      <c r="OM40" s="200"/>
      <c r="ON40" s="200"/>
      <c r="OO40" s="200"/>
      <c r="OP40" s="201" t="s">
        <v>2</v>
      </c>
      <c r="OQ40" s="202" t="s">
        <v>2</v>
      </c>
      <c r="OR40" s="199"/>
      <c r="OS40" s="200"/>
      <c r="OT40" s="200"/>
      <c r="OU40" s="200"/>
      <c r="OV40" s="200"/>
      <c r="OW40" s="201" t="s">
        <v>2</v>
      </c>
      <c r="OX40" s="202" t="s">
        <v>2</v>
      </c>
      <c r="OY40" s="222"/>
      <c r="OZ40" s="222"/>
      <c r="PA40" s="222"/>
      <c r="PB40" s="222"/>
      <c r="PC40" s="222"/>
      <c r="PD40" s="222"/>
      <c r="PE40" s="222"/>
      <c r="PF40" s="222"/>
      <c r="PG40" s="222"/>
      <c r="PH40" s="222"/>
      <c r="PI40" s="222"/>
      <c r="PJ40" s="222"/>
      <c r="PK40" s="222"/>
      <c r="PL40" s="222"/>
      <c r="PM40" s="222"/>
      <c r="PN40" s="222"/>
      <c r="PO40" s="222"/>
      <c r="PP40" s="222"/>
      <c r="PQ40" s="222"/>
      <c r="PR40" s="222"/>
      <c r="PS40" s="222"/>
      <c r="PT40" s="222"/>
      <c r="PU40" s="222"/>
      <c r="PV40" s="222"/>
    </row>
    <row r="41" spans="1:444" x14ac:dyDescent="0.25">
      <c r="A41" s="226" t="str">
        <f>Accueil!A41</f>
        <v>oui</v>
      </c>
      <c r="B41" s="134"/>
      <c r="C41" s="66">
        <f>Accueil!C41</f>
        <v>0</v>
      </c>
      <c r="D41" s="77">
        <f>Accueil!E41</f>
        <v>28</v>
      </c>
      <c r="E41" s="78">
        <f>Accueil!F41</f>
        <v>12</v>
      </c>
      <c r="F41" s="79">
        <f>Accueil!G41</f>
        <v>8</v>
      </c>
      <c r="G41" s="69">
        <f>IF(Accueil!H41="",50000,Accueil!H41)</f>
        <v>50000</v>
      </c>
      <c r="H41" s="70" t="str">
        <f>IF(Accueil!I41="","",Accueil!I41)</f>
        <v/>
      </c>
      <c r="I41" s="324" t="s">
        <v>40</v>
      </c>
      <c r="J41" s="327" t="s">
        <v>40</v>
      </c>
      <c r="K41" s="200"/>
      <c r="L41" s="200"/>
      <c r="M41" s="203"/>
      <c r="N41" s="201" t="s">
        <v>2</v>
      </c>
      <c r="O41" s="202" t="s">
        <v>2</v>
      </c>
      <c r="P41" s="324" t="s">
        <v>40</v>
      </c>
      <c r="Q41" s="200"/>
      <c r="R41" s="200"/>
      <c r="S41" s="200"/>
      <c r="T41" s="200"/>
      <c r="U41" s="201" t="s">
        <v>2</v>
      </c>
      <c r="V41" s="202" t="s">
        <v>2</v>
      </c>
      <c r="W41" s="199"/>
      <c r="X41" s="200"/>
      <c r="Y41" s="200"/>
      <c r="Z41" s="200"/>
      <c r="AA41" s="200"/>
      <c r="AB41" s="201" t="s">
        <v>2</v>
      </c>
      <c r="AC41" s="202" t="s">
        <v>2</v>
      </c>
      <c r="AD41" s="199"/>
      <c r="AE41" s="200"/>
      <c r="AF41" s="200"/>
      <c r="AG41" s="200"/>
      <c r="AH41" s="200"/>
      <c r="AI41" s="201" t="s">
        <v>2</v>
      </c>
      <c r="AJ41" s="202" t="s">
        <v>2</v>
      </c>
      <c r="AK41" s="199"/>
      <c r="AL41" s="200"/>
      <c r="AM41" s="200"/>
      <c r="AN41" s="200"/>
      <c r="AO41" s="200"/>
      <c r="AP41" s="201" t="s">
        <v>2</v>
      </c>
      <c r="AQ41" s="202" t="s">
        <v>2</v>
      </c>
      <c r="AR41" s="199"/>
      <c r="AS41" s="200"/>
      <c r="AT41" s="200"/>
      <c r="AU41" s="200"/>
      <c r="AV41" s="200"/>
      <c r="AW41" s="201" t="s">
        <v>2</v>
      </c>
      <c r="AX41" s="202" t="s">
        <v>2</v>
      </c>
      <c r="AY41" s="199"/>
      <c r="AZ41" s="200"/>
      <c r="BA41" s="200"/>
      <c r="BB41" s="200"/>
      <c r="BC41" s="200"/>
      <c r="BD41" s="201" t="s">
        <v>2</v>
      </c>
      <c r="BE41" s="202" t="s">
        <v>2</v>
      </c>
      <c r="BF41" s="199"/>
      <c r="BG41" s="200"/>
      <c r="BH41" s="200"/>
      <c r="BI41" s="200"/>
      <c r="BJ41" s="200"/>
      <c r="BK41" s="201" t="s">
        <v>2</v>
      </c>
      <c r="BL41" s="202" t="s">
        <v>2</v>
      </c>
      <c r="BM41" s="199"/>
      <c r="BN41" s="200"/>
      <c r="BO41" s="200"/>
      <c r="BP41" s="200"/>
      <c r="BQ41" s="200"/>
      <c r="BR41" s="201" t="s">
        <v>2</v>
      </c>
      <c r="BS41" s="202" t="s">
        <v>2</v>
      </c>
      <c r="BT41" s="199"/>
      <c r="BU41" s="200"/>
      <c r="BV41" s="200"/>
      <c r="BW41" s="200"/>
      <c r="BX41" s="200"/>
      <c r="BY41" s="201" t="s">
        <v>2</v>
      </c>
      <c r="BZ41" s="202" t="s">
        <v>2</v>
      </c>
      <c r="CA41" s="199"/>
      <c r="CB41" s="200"/>
      <c r="CC41" s="200"/>
      <c r="CD41" s="200"/>
      <c r="CE41" s="200"/>
      <c r="CF41" s="201" t="s">
        <v>2</v>
      </c>
      <c r="CG41" s="202" t="s">
        <v>2</v>
      </c>
      <c r="CH41" s="199"/>
      <c r="CI41" s="200"/>
      <c r="CJ41" s="200"/>
      <c r="CK41" s="200"/>
      <c r="CL41" s="200"/>
      <c r="CM41" s="201" t="s">
        <v>2</v>
      </c>
      <c r="CN41" s="202" t="s">
        <v>2</v>
      </c>
      <c r="CO41" s="199"/>
      <c r="CP41" s="200"/>
      <c r="CQ41" s="200"/>
      <c r="CR41" s="200"/>
      <c r="CS41" s="200"/>
      <c r="CT41" s="201" t="s">
        <v>2</v>
      </c>
      <c r="CU41" s="202" t="s">
        <v>2</v>
      </c>
      <c r="CV41" s="204"/>
      <c r="CW41" s="200"/>
      <c r="CX41" s="200"/>
      <c r="CY41" s="200"/>
      <c r="CZ41" s="327" t="s">
        <v>40</v>
      </c>
      <c r="DA41" s="201" t="s">
        <v>2</v>
      </c>
      <c r="DB41" s="202" t="s">
        <v>2</v>
      </c>
      <c r="DC41" s="324" t="s">
        <v>40</v>
      </c>
      <c r="DD41" s="200"/>
      <c r="DE41" s="200"/>
      <c r="DF41" s="200"/>
      <c r="DG41" s="200"/>
      <c r="DH41" s="201" t="s">
        <v>2</v>
      </c>
      <c r="DI41" s="202" t="s">
        <v>2</v>
      </c>
      <c r="DJ41" s="199"/>
      <c r="DK41" s="200"/>
      <c r="DL41" s="200"/>
      <c r="DM41" s="200"/>
      <c r="DN41" s="203"/>
      <c r="DO41" s="201" t="s">
        <v>2</v>
      </c>
      <c r="DP41" s="202" t="s">
        <v>2</v>
      </c>
      <c r="DQ41" s="203"/>
      <c r="DR41" s="200"/>
      <c r="DS41" s="200"/>
      <c r="DT41" s="200"/>
      <c r="DU41" s="200"/>
      <c r="DV41" s="201" t="s">
        <v>2</v>
      </c>
      <c r="DW41" s="202" t="s">
        <v>2</v>
      </c>
      <c r="DX41" s="199"/>
      <c r="DY41" s="200"/>
      <c r="DZ41" s="200"/>
      <c r="EA41" s="200"/>
      <c r="EB41" s="200"/>
      <c r="EC41" s="201" t="s">
        <v>2</v>
      </c>
      <c r="ED41" s="202" t="s">
        <v>2</v>
      </c>
      <c r="EE41" s="203"/>
      <c r="EF41" s="327" t="s">
        <v>40</v>
      </c>
      <c r="EG41" s="200"/>
      <c r="EH41" s="200"/>
      <c r="EI41" s="200"/>
      <c r="EJ41" s="201" t="s">
        <v>2</v>
      </c>
      <c r="EK41" s="202" t="s">
        <v>2</v>
      </c>
      <c r="EL41" s="203"/>
      <c r="EM41" s="327" t="s">
        <v>40</v>
      </c>
      <c r="EN41" s="200"/>
      <c r="EO41" s="327" t="s">
        <v>40</v>
      </c>
      <c r="EP41" s="200"/>
      <c r="EQ41" s="201" t="s">
        <v>2</v>
      </c>
      <c r="ER41" s="202" t="s">
        <v>2</v>
      </c>
      <c r="ES41" s="203"/>
      <c r="ET41" s="200"/>
      <c r="EU41" s="200"/>
      <c r="EV41" s="200"/>
      <c r="EW41" s="200"/>
      <c r="EX41" s="201" t="s">
        <v>2</v>
      </c>
      <c r="EY41" s="202" t="s">
        <v>2</v>
      </c>
      <c r="EZ41" s="324" t="s">
        <v>40</v>
      </c>
      <c r="FA41" s="200"/>
      <c r="FB41" s="200"/>
      <c r="FC41" s="203"/>
      <c r="FD41" s="200"/>
      <c r="FE41" s="201" t="s">
        <v>2</v>
      </c>
      <c r="FF41" s="202" t="s">
        <v>2</v>
      </c>
      <c r="FG41" s="199"/>
      <c r="FH41" s="200"/>
      <c r="FI41" s="200"/>
      <c r="FJ41" s="200"/>
      <c r="FK41" s="200"/>
      <c r="FL41" s="201" t="s">
        <v>2</v>
      </c>
      <c r="FM41" s="202" t="s">
        <v>2</v>
      </c>
      <c r="FN41" s="203"/>
      <c r="FO41" s="200"/>
      <c r="FP41" s="200"/>
      <c r="FQ41" s="200"/>
      <c r="FR41" s="200"/>
      <c r="FS41" s="201" t="s">
        <v>2</v>
      </c>
      <c r="FT41" s="202" t="s">
        <v>2</v>
      </c>
      <c r="FU41" s="199"/>
      <c r="FV41" s="200"/>
      <c r="FW41" s="200"/>
      <c r="FX41" s="200"/>
      <c r="FY41" s="200"/>
      <c r="FZ41" s="201" t="s">
        <v>2</v>
      </c>
      <c r="GA41" s="202" t="s">
        <v>2</v>
      </c>
      <c r="GB41" s="199"/>
      <c r="GC41" s="200"/>
      <c r="GD41" s="200"/>
      <c r="GE41" s="200"/>
      <c r="GF41" s="200"/>
      <c r="GG41" s="201" t="s">
        <v>2</v>
      </c>
      <c r="GH41" s="202" t="s">
        <v>2</v>
      </c>
      <c r="GI41" s="199"/>
      <c r="GJ41" s="200"/>
      <c r="GK41" s="200"/>
      <c r="GL41" s="200"/>
      <c r="GM41" s="200"/>
      <c r="GN41" s="201" t="s">
        <v>2</v>
      </c>
      <c r="GO41" s="202" t="s">
        <v>2</v>
      </c>
      <c r="GP41" s="199"/>
      <c r="GQ41" s="200"/>
      <c r="GR41" s="200"/>
      <c r="GS41" s="200"/>
      <c r="GT41" s="200"/>
      <c r="GU41" s="201" t="s">
        <v>2</v>
      </c>
      <c r="GV41" s="202" t="s">
        <v>2</v>
      </c>
      <c r="GW41" s="199"/>
      <c r="GX41" s="200"/>
      <c r="GY41" s="268"/>
      <c r="GZ41" s="200"/>
      <c r="HA41" s="203"/>
      <c r="HB41" s="327" t="s">
        <v>40</v>
      </c>
      <c r="HC41" s="202" t="s">
        <v>2</v>
      </c>
      <c r="HD41" s="199"/>
      <c r="HE41" s="200"/>
      <c r="HF41" s="200"/>
      <c r="HG41" s="200"/>
      <c r="HH41" s="200"/>
      <c r="HI41" s="201" t="s">
        <v>2</v>
      </c>
      <c r="HJ41" s="202" t="s">
        <v>2</v>
      </c>
      <c r="HK41" s="199"/>
      <c r="HL41" s="200"/>
      <c r="HM41" s="200"/>
      <c r="HN41" s="200"/>
      <c r="HO41" s="200"/>
      <c r="HP41" s="201" t="s">
        <v>2</v>
      </c>
      <c r="HQ41" s="202" t="s">
        <v>2</v>
      </c>
      <c r="HR41" s="199"/>
      <c r="HS41" s="200"/>
      <c r="HT41" s="200"/>
      <c r="HU41" s="200"/>
      <c r="HV41" s="200"/>
      <c r="HW41" s="201" t="s">
        <v>2</v>
      </c>
      <c r="HX41" s="202" t="s">
        <v>2</v>
      </c>
      <c r="HY41" s="199"/>
      <c r="HZ41" s="200"/>
      <c r="IA41" s="200"/>
      <c r="IB41" s="200"/>
      <c r="IC41" s="200"/>
      <c r="ID41" s="201" t="s">
        <v>2</v>
      </c>
      <c r="IE41" s="202" t="s">
        <v>2</v>
      </c>
      <c r="IF41" s="200"/>
      <c r="IG41" s="203"/>
      <c r="IH41" s="327" t="s">
        <v>40</v>
      </c>
      <c r="II41" s="200"/>
      <c r="IJ41" s="200"/>
      <c r="IK41" s="201" t="s">
        <v>2</v>
      </c>
      <c r="IL41" s="202" t="s">
        <v>2</v>
      </c>
      <c r="IM41" s="199"/>
      <c r="IN41" s="200"/>
      <c r="IO41" s="200"/>
      <c r="IP41" s="200"/>
      <c r="IQ41" s="200"/>
      <c r="IR41" s="201" t="s">
        <v>2</v>
      </c>
      <c r="IS41" s="202" t="s">
        <v>2</v>
      </c>
      <c r="IT41" s="199"/>
      <c r="IU41" s="200"/>
      <c r="IV41" s="200"/>
      <c r="IW41" s="200"/>
      <c r="IX41" s="200"/>
      <c r="IY41" s="201" t="s">
        <v>2</v>
      </c>
      <c r="IZ41" s="202" t="s">
        <v>2</v>
      </c>
      <c r="JA41" s="199"/>
      <c r="JB41" s="200"/>
      <c r="JC41" s="200"/>
      <c r="JD41" s="200"/>
      <c r="JE41" s="200"/>
      <c r="JF41" s="201" t="s">
        <v>2</v>
      </c>
      <c r="JG41" s="202" t="s">
        <v>2</v>
      </c>
      <c r="JH41" s="199"/>
      <c r="JI41" s="200"/>
      <c r="JJ41" s="200"/>
      <c r="JK41" s="200"/>
      <c r="JL41" s="200"/>
      <c r="JM41" s="201" t="s">
        <v>2</v>
      </c>
      <c r="JN41" s="202" t="s">
        <v>2</v>
      </c>
      <c r="JO41" s="199"/>
      <c r="JP41" s="200"/>
      <c r="JQ41" s="200"/>
      <c r="JR41" s="200"/>
      <c r="JS41" s="200"/>
      <c r="JT41" s="201" t="s">
        <v>2</v>
      </c>
      <c r="JU41" s="202" t="s">
        <v>2</v>
      </c>
      <c r="JV41" s="199"/>
      <c r="JW41" s="200"/>
      <c r="JX41" s="200"/>
      <c r="JY41" s="200"/>
      <c r="JZ41" s="200"/>
      <c r="KA41" s="201" t="s">
        <v>2</v>
      </c>
      <c r="KB41" s="202" t="s">
        <v>2</v>
      </c>
      <c r="KC41" s="199"/>
      <c r="KD41" s="200"/>
      <c r="KE41" s="200"/>
      <c r="KF41" s="200"/>
      <c r="KG41" s="200"/>
      <c r="KH41" s="201" t="s">
        <v>2</v>
      </c>
      <c r="KI41" s="202" t="s">
        <v>2</v>
      </c>
      <c r="KJ41" s="199"/>
      <c r="KK41" s="200"/>
      <c r="KL41" s="200"/>
      <c r="KM41" s="200"/>
      <c r="KN41" s="200"/>
      <c r="KO41" s="201" t="s">
        <v>2</v>
      </c>
      <c r="KP41" s="202" t="s">
        <v>2</v>
      </c>
      <c r="KQ41" s="199"/>
      <c r="KR41" s="200"/>
      <c r="KS41" s="200"/>
      <c r="KT41" s="200"/>
      <c r="KU41" s="200"/>
      <c r="KV41" s="201" t="s">
        <v>2</v>
      </c>
      <c r="KW41" s="202" t="s">
        <v>2</v>
      </c>
      <c r="KX41" s="199"/>
      <c r="KY41" s="200"/>
      <c r="KZ41" s="200"/>
      <c r="LA41" s="200"/>
      <c r="LB41" s="200"/>
      <c r="LC41" s="201" t="s">
        <v>2</v>
      </c>
      <c r="LD41" s="202" t="s">
        <v>2</v>
      </c>
      <c r="LE41" s="199"/>
      <c r="LF41" s="200"/>
      <c r="LG41" s="203"/>
      <c r="LH41" s="327" t="s">
        <v>40</v>
      </c>
      <c r="LI41" s="200"/>
      <c r="LJ41" s="201" t="s">
        <v>2</v>
      </c>
      <c r="LK41" s="202" t="s">
        <v>2</v>
      </c>
      <c r="LL41" s="199"/>
      <c r="LM41" s="200"/>
      <c r="LN41" s="200"/>
      <c r="LO41" s="200"/>
      <c r="LP41" s="200"/>
      <c r="LQ41" s="201" t="s">
        <v>2</v>
      </c>
      <c r="LR41" s="335" t="s">
        <v>40</v>
      </c>
      <c r="LS41" s="199"/>
      <c r="LT41" s="200"/>
      <c r="LU41" s="200"/>
      <c r="LV41" s="200"/>
      <c r="LW41" s="200"/>
      <c r="LX41" s="201" t="s">
        <v>2</v>
      </c>
      <c r="LY41" s="202" t="s">
        <v>2</v>
      </c>
      <c r="LZ41" s="199"/>
      <c r="MA41" s="200"/>
      <c r="MB41" s="200"/>
      <c r="MC41" s="200"/>
      <c r="MD41" s="200"/>
      <c r="ME41" s="201" t="s">
        <v>2</v>
      </c>
      <c r="MF41" s="202" t="s">
        <v>2</v>
      </c>
      <c r="MG41" s="199"/>
      <c r="MH41" s="200"/>
      <c r="MI41" s="200"/>
      <c r="MJ41" s="200"/>
      <c r="MK41" s="200"/>
      <c r="ML41" s="201" t="s">
        <v>2</v>
      </c>
      <c r="MM41" s="202" t="s">
        <v>2</v>
      </c>
      <c r="MN41" s="199"/>
      <c r="MO41" s="200"/>
      <c r="MP41" s="200"/>
      <c r="MQ41" s="200"/>
      <c r="MR41" s="200"/>
      <c r="MS41" s="201" t="s">
        <v>2</v>
      </c>
      <c r="MT41" s="202" t="s">
        <v>2</v>
      </c>
      <c r="MU41" s="199"/>
      <c r="MV41" s="200"/>
      <c r="MW41" s="200"/>
      <c r="MX41" s="200"/>
      <c r="MY41" s="200"/>
      <c r="MZ41" s="201" t="s">
        <v>2</v>
      </c>
      <c r="NA41" s="202" t="s">
        <v>2</v>
      </c>
      <c r="NB41" s="199"/>
      <c r="NC41" s="200"/>
      <c r="ND41" s="200"/>
      <c r="NE41" s="200"/>
      <c r="NF41" s="200"/>
      <c r="NG41" s="201" t="s">
        <v>2</v>
      </c>
      <c r="NH41" s="202" t="s">
        <v>2</v>
      </c>
      <c r="NI41" s="203"/>
      <c r="NJ41" s="327" t="s">
        <v>40</v>
      </c>
      <c r="NK41" s="327" t="s">
        <v>40</v>
      </c>
      <c r="NL41" s="200"/>
      <c r="NM41" s="200"/>
      <c r="NN41" s="201" t="s">
        <v>2</v>
      </c>
      <c r="NO41" s="202" t="s">
        <v>2</v>
      </c>
      <c r="NP41" s="203"/>
      <c r="NQ41" s="327" t="s">
        <v>40</v>
      </c>
      <c r="NR41" s="200"/>
      <c r="NS41" s="200"/>
      <c r="NT41" s="200"/>
      <c r="NU41" s="201" t="s">
        <v>2</v>
      </c>
      <c r="NV41" s="202" t="s">
        <v>2</v>
      </c>
      <c r="NW41" s="199"/>
      <c r="NX41" s="200"/>
      <c r="NY41" s="200"/>
      <c r="NZ41" s="200"/>
      <c r="OA41" s="200"/>
      <c r="OB41" s="201" t="s">
        <v>2</v>
      </c>
      <c r="OC41" s="202" t="s">
        <v>2</v>
      </c>
      <c r="OD41" s="199"/>
      <c r="OE41" s="200"/>
      <c r="OF41" s="200"/>
      <c r="OG41" s="200"/>
      <c r="OH41" s="200"/>
      <c r="OI41" s="201" t="s">
        <v>2</v>
      </c>
      <c r="OJ41" s="202" t="s">
        <v>2</v>
      </c>
      <c r="OK41" s="199"/>
      <c r="OL41" s="200"/>
      <c r="OM41" s="200"/>
      <c r="ON41" s="200"/>
      <c r="OO41" s="200"/>
      <c r="OP41" s="201" t="s">
        <v>2</v>
      </c>
      <c r="OQ41" s="202" t="s">
        <v>2</v>
      </c>
      <c r="OR41" s="199"/>
      <c r="OS41" s="200"/>
      <c r="OT41" s="200"/>
      <c r="OU41" s="200"/>
      <c r="OV41" s="200"/>
      <c r="OW41" s="201" t="s">
        <v>2</v>
      </c>
      <c r="OX41" s="202" t="s">
        <v>2</v>
      </c>
      <c r="OY41" s="222"/>
      <c r="OZ41" s="222"/>
      <c r="PA41" s="222"/>
      <c r="PB41" s="222"/>
      <c r="PC41" s="222"/>
      <c r="PD41" s="222"/>
      <c r="PE41" s="222"/>
      <c r="PF41" s="222"/>
      <c r="PG41" s="222"/>
      <c r="PH41" s="222"/>
      <c r="PI41" s="222"/>
      <c r="PJ41" s="222"/>
      <c r="PK41" s="222"/>
      <c r="PL41" s="222"/>
      <c r="PM41" s="222"/>
      <c r="PN41" s="222"/>
      <c r="PO41" s="222"/>
      <c r="PP41" s="222"/>
      <c r="PQ41" s="222"/>
      <c r="PR41" s="222"/>
      <c r="PS41" s="222"/>
      <c r="PT41" s="222"/>
      <c r="PU41" s="222"/>
      <c r="PV41" s="222"/>
    </row>
    <row r="42" spans="1:444" x14ac:dyDescent="0.25">
      <c r="A42" s="227" t="str">
        <f>Accueil!A42</f>
        <v>non</v>
      </c>
      <c r="B42" s="134"/>
      <c r="C42" s="66">
        <f>Accueil!C42</f>
        <v>0</v>
      </c>
      <c r="D42" s="77">
        <f>Accueil!E42</f>
        <v>28</v>
      </c>
      <c r="E42" s="78">
        <f>Accueil!F42</f>
        <v>12</v>
      </c>
      <c r="F42" s="79">
        <f>Accueil!G42</f>
        <v>8</v>
      </c>
      <c r="G42" s="69">
        <f>IF(Accueil!H42="",50000,Accueil!H42)</f>
        <v>50000</v>
      </c>
      <c r="H42" s="70" t="str">
        <f>IF(Accueil!I42="","",Accueil!I42)</f>
        <v/>
      </c>
      <c r="I42" s="324" t="s">
        <v>40</v>
      </c>
      <c r="J42" s="327" t="s">
        <v>40</v>
      </c>
      <c r="K42" s="200"/>
      <c r="L42" s="200"/>
      <c r="M42" s="203"/>
      <c r="N42" s="201" t="s">
        <v>2</v>
      </c>
      <c r="O42" s="202" t="s">
        <v>2</v>
      </c>
      <c r="P42" s="324" t="s">
        <v>40</v>
      </c>
      <c r="Q42" s="200"/>
      <c r="R42" s="200"/>
      <c r="S42" s="200"/>
      <c r="T42" s="200"/>
      <c r="U42" s="201" t="s">
        <v>2</v>
      </c>
      <c r="V42" s="202" t="s">
        <v>2</v>
      </c>
      <c r="W42" s="199"/>
      <c r="X42" s="200"/>
      <c r="Y42" s="200"/>
      <c r="Z42" s="200"/>
      <c r="AA42" s="200"/>
      <c r="AB42" s="201" t="s">
        <v>2</v>
      </c>
      <c r="AC42" s="202" t="s">
        <v>2</v>
      </c>
      <c r="AD42" s="199"/>
      <c r="AE42" s="200"/>
      <c r="AF42" s="200"/>
      <c r="AG42" s="200"/>
      <c r="AH42" s="200"/>
      <c r="AI42" s="201" t="s">
        <v>2</v>
      </c>
      <c r="AJ42" s="202" t="s">
        <v>2</v>
      </c>
      <c r="AK42" s="199"/>
      <c r="AL42" s="200"/>
      <c r="AM42" s="200"/>
      <c r="AN42" s="200"/>
      <c r="AO42" s="200"/>
      <c r="AP42" s="201" t="s">
        <v>2</v>
      </c>
      <c r="AQ42" s="202" t="s">
        <v>2</v>
      </c>
      <c r="AR42" s="199"/>
      <c r="AS42" s="200"/>
      <c r="AT42" s="200"/>
      <c r="AU42" s="200"/>
      <c r="AV42" s="200"/>
      <c r="AW42" s="201" t="s">
        <v>2</v>
      </c>
      <c r="AX42" s="202" t="s">
        <v>2</v>
      </c>
      <c r="AY42" s="199"/>
      <c r="AZ42" s="200"/>
      <c r="BA42" s="200"/>
      <c r="BB42" s="200"/>
      <c r="BC42" s="200"/>
      <c r="BD42" s="201" t="s">
        <v>2</v>
      </c>
      <c r="BE42" s="202" t="s">
        <v>2</v>
      </c>
      <c r="BF42" s="199"/>
      <c r="BG42" s="200"/>
      <c r="BH42" s="200"/>
      <c r="BI42" s="200"/>
      <c r="BJ42" s="200"/>
      <c r="BK42" s="201" t="s">
        <v>2</v>
      </c>
      <c r="BL42" s="202" t="s">
        <v>2</v>
      </c>
      <c r="BM42" s="199"/>
      <c r="BN42" s="200"/>
      <c r="BO42" s="200"/>
      <c r="BP42" s="200"/>
      <c r="BQ42" s="200"/>
      <c r="BR42" s="201" t="s">
        <v>2</v>
      </c>
      <c r="BS42" s="202" t="s">
        <v>2</v>
      </c>
      <c r="BT42" s="199"/>
      <c r="BU42" s="200"/>
      <c r="BV42" s="200"/>
      <c r="BW42" s="200"/>
      <c r="BX42" s="200"/>
      <c r="BY42" s="201" t="s">
        <v>2</v>
      </c>
      <c r="BZ42" s="202" t="s">
        <v>2</v>
      </c>
      <c r="CA42" s="199"/>
      <c r="CB42" s="200"/>
      <c r="CC42" s="200"/>
      <c r="CD42" s="200"/>
      <c r="CE42" s="200"/>
      <c r="CF42" s="201" t="s">
        <v>2</v>
      </c>
      <c r="CG42" s="202" t="s">
        <v>2</v>
      </c>
      <c r="CH42" s="199"/>
      <c r="CI42" s="200"/>
      <c r="CJ42" s="200"/>
      <c r="CK42" s="200"/>
      <c r="CL42" s="200"/>
      <c r="CM42" s="201" t="s">
        <v>2</v>
      </c>
      <c r="CN42" s="202" t="s">
        <v>2</v>
      </c>
      <c r="CO42" s="199"/>
      <c r="CP42" s="200"/>
      <c r="CQ42" s="200"/>
      <c r="CR42" s="200"/>
      <c r="CS42" s="200"/>
      <c r="CT42" s="201" t="s">
        <v>2</v>
      </c>
      <c r="CU42" s="202" t="s">
        <v>2</v>
      </c>
      <c r="CV42" s="204"/>
      <c r="CW42" s="200"/>
      <c r="CX42" s="200"/>
      <c r="CY42" s="200"/>
      <c r="CZ42" s="327" t="s">
        <v>40</v>
      </c>
      <c r="DA42" s="201" t="s">
        <v>2</v>
      </c>
      <c r="DB42" s="202" t="s">
        <v>2</v>
      </c>
      <c r="DC42" s="324" t="s">
        <v>40</v>
      </c>
      <c r="DD42" s="200"/>
      <c r="DE42" s="200"/>
      <c r="DF42" s="200"/>
      <c r="DG42" s="200"/>
      <c r="DH42" s="201" t="s">
        <v>2</v>
      </c>
      <c r="DI42" s="202" t="s">
        <v>2</v>
      </c>
      <c r="DJ42" s="199"/>
      <c r="DK42" s="200"/>
      <c r="DL42" s="200"/>
      <c r="DM42" s="200"/>
      <c r="DN42" s="203"/>
      <c r="DO42" s="201" t="s">
        <v>2</v>
      </c>
      <c r="DP42" s="202" t="s">
        <v>2</v>
      </c>
      <c r="DQ42" s="203"/>
      <c r="DR42" s="200"/>
      <c r="DS42" s="200"/>
      <c r="DT42" s="200"/>
      <c r="DU42" s="200"/>
      <c r="DV42" s="201" t="s">
        <v>2</v>
      </c>
      <c r="DW42" s="202" t="s">
        <v>2</v>
      </c>
      <c r="DX42" s="199"/>
      <c r="DY42" s="200"/>
      <c r="DZ42" s="200"/>
      <c r="EA42" s="200"/>
      <c r="EB42" s="200"/>
      <c r="EC42" s="201" t="s">
        <v>2</v>
      </c>
      <c r="ED42" s="202" t="s">
        <v>2</v>
      </c>
      <c r="EE42" s="203"/>
      <c r="EF42" s="327" t="s">
        <v>40</v>
      </c>
      <c r="EG42" s="200"/>
      <c r="EH42" s="200"/>
      <c r="EI42" s="200"/>
      <c r="EJ42" s="201" t="s">
        <v>2</v>
      </c>
      <c r="EK42" s="202" t="s">
        <v>2</v>
      </c>
      <c r="EL42" s="203"/>
      <c r="EM42" s="327" t="s">
        <v>40</v>
      </c>
      <c r="EN42" s="200"/>
      <c r="EO42" s="327" t="s">
        <v>40</v>
      </c>
      <c r="EP42" s="200"/>
      <c r="EQ42" s="201" t="s">
        <v>2</v>
      </c>
      <c r="ER42" s="202" t="s">
        <v>2</v>
      </c>
      <c r="ES42" s="203"/>
      <c r="ET42" s="200"/>
      <c r="EU42" s="200"/>
      <c r="EV42" s="200"/>
      <c r="EW42" s="200"/>
      <c r="EX42" s="201" t="s">
        <v>2</v>
      </c>
      <c r="EY42" s="202" t="s">
        <v>2</v>
      </c>
      <c r="EZ42" s="324" t="s">
        <v>40</v>
      </c>
      <c r="FA42" s="200"/>
      <c r="FB42" s="200"/>
      <c r="FC42" s="203"/>
      <c r="FD42" s="200"/>
      <c r="FE42" s="201" t="s">
        <v>2</v>
      </c>
      <c r="FF42" s="202" t="s">
        <v>2</v>
      </c>
      <c r="FG42" s="199"/>
      <c r="FH42" s="200"/>
      <c r="FI42" s="200"/>
      <c r="FJ42" s="200"/>
      <c r="FK42" s="200"/>
      <c r="FL42" s="201" t="s">
        <v>2</v>
      </c>
      <c r="FM42" s="202" t="s">
        <v>2</v>
      </c>
      <c r="FN42" s="203"/>
      <c r="FO42" s="200"/>
      <c r="FP42" s="200"/>
      <c r="FQ42" s="200"/>
      <c r="FR42" s="200"/>
      <c r="FS42" s="201" t="s">
        <v>2</v>
      </c>
      <c r="FT42" s="202" t="s">
        <v>2</v>
      </c>
      <c r="FU42" s="199"/>
      <c r="FV42" s="200"/>
      <c r="FW42" s="200"/>
      <c r="FX42" s="200"/>
      <c r="FY42" s="200"/>
      <c r="FZ42" s="201" t="s">
        <v>2</v>
      </c>
      <c r="GA42" s="202" t="s">
        <v>2</v>
      </c>
      <c r="GB42" s="199"/>
      <c r="GC42" s="200"/>
      <c r="GD42" s="200"/>
      <c r="GE42" s="200"/>
      <c r="GF42" s="200"/>
      <c r="GG42" s="201" t="s">
        <v>2</v>
      </c>
      <c r="GH42" s="202" t="s">
        <v>2</v>
      </c>
      <c r="GI42" s="199"/>
      <c r="GJ42" s="200"/>
      <c r="GK42" s="200"/>
      <c r="GL42" s="200"/>
      <c r="GM42" s="200"/>
      <c r="GN42" s="201" t="s">
        <v>2</v>
      </c>
      <c r="GO42" s="202" t="s">
        <v>2</v>
      </c>
      <c r="GP42" s="199"/>
      <c r="GQ42" s="200"/>
      <c r="GR42" s="200"/>
      <c r="GS42" s="200"/>
      <c r="GT42" s="200"/>
      <c r="GU42" s="201" t="s">
        <v>2</v>
      </c>
      <c r="GV42" s="202" t="s">
        <v>2</v>
      </c>
      <c r="GW42" s="199"/>
      <c r="GX42" s="200"/>
      <c r="GY42" s="268"/>
      <c r="GZ42" s="200"/>
      <c r="HA42" s="203"/>
      <c r="HB42" s="327" t="s">
        <v>40</v>
      </c>
      <c r="HC42" s="202" t="s">
        <v>2</v>
      </c>
      <c r="HD42" s="199"/>
      <c r="HE42" s="200"/>
      <c r="HF42" s="200"/>
      <c r="HG42" s="200"/>
      <c r="HH42" s="200"/>
      <c r="HI42" s="201" t="s">
        <v>2</v>
      </c>
      <c r="HJ42" s="202" t="s">
        <v>2</v>
      </c>
      <c r="HK42" s="199"/>
      <c r="HL42" s="200"/>
      <c r="HM42" s="200"/>
      <c r="HN42" s="200"/>
      <c r="HO42" s="200"/>
      <c r="HP42" s="201" t="s">
        <v>2</v>
      </c>
      <c r="HQ42" s="202" t="s">
        <v>2</v>
      </c>
      <c r="HR42" s="199"/>
      <c r="HS42" s="200"/>
      <c r="HT42" s="200"/>
      <c r="HU42" s="200"/>
      <c r="HV42" s="200"/>
      <c r="HW42" s="201" t="s">
        <v>2</v>
      </c>
      <c r="HX42" s="202" t="s">
        <v>2</v>
      </c>
      <c r="HY42" s="199"/>
      <c r="HZ42" s="200"/>
      <c r="IA42" s="200"/>
      <c r="IB42" s="200"/>
      <c r="IC42" s="200"/>
      <c r="ID42" s="201" t="s">
        <v>2</v>
      </c>
      <c r="IE42" s="202" t="s">
        <v>2</v>
      </c>
      <c r="IF42" s="200"/>
      <c r="IG42" s="203"/>
      <c r="IH42" s="327" t="s">
        <v>40</v>
      </c>
      <c r="II42" s="200"/>
      <c r="IJ42" s="200"/>
      <c r="IK42" s="201" t="s">
        <v>2</v>
      </c>
      <c r="IL42" s="202" t="s">
        <v>2</v>
      </c>
      <c r="IM42" s="199"/>
      <c r="IN42" s="200"/>
      <c r="IO42" s="200"/>
      <c r="IP42" s="200"/>
      <c r="IQ42" s="200"/>
      <c r="IR42" s="201" t="s">
        <v>2</v>
      </c>
      <c r="IS42" s="202" t="s">
        <v>2</v>
      </c>
      <c r="IT42" s="199"/>
      <c r="IU42" s="200"/>
      <c r="IV42" s="200"/>
      <c r="IW42" s="200"/>
      <c r="IX42" s="200"/>
      <c r="IY42" s="201" t="s">
        <v>2</v>
      </c>
      <c r="IZ42" s="202" t="s">
        <v>2</v>
      </c>
      <c r="JA42" s="199"/>
      <c r="JB42" s="200"/>
      <c r="JC42" s="200"/>
      <c r="JD42" s="200"/>
      <c r="JE42" s="200"/>
      <c r="JF42" s="201" t="s">
        <v>2</v>
      </c>
      <c r="JG42" s="202" t="s">
        <v>2</v>
      </c>
      <c r="JH42" s="199"/>
      <c r="JI42" s="200"/>
      <c r="JJ42" s="200"/>
      <c r="JK42" s="200"/>
      <c r="JL42" s="200"/>
      <c r="JM42" s="201" t="s">
        <v>2</v>
      </c>
      <c r="JN42" s="202" t="s">
        <v>2</v>
      </c>
      <c r="JO42" s="199"/>
      <c r="JP42" s="200"/>
      <c r="JQ42" s="200"/>
      <c r="JR42" s="200"/>
      <c r="JS42" s="200"/>
      <c r="JT42" s="201" t="s">
        <v>2</v>
      </c>
      <c r="JU42" s="202" t="s">
        <v>2</v>
      </c>
      <c r="JV42" s="199"/>
      <c r="JW42" s="200"/>
      <c r="JX42" s="200"/>
      <c r="JY42" s="200"/>
      <c r="JZ42" s="200"/>
      <c r="KA42" s="201" t="s">
        <v>2</v>
      </c>
      <c r="KB42" s="202" t="s">
        <v>2</v>
      </c>
      <c r="KC42" s="199"/>
      <c r="KD42" s="200"/>
      <c r="KE42" s="200"/>
      <c r="KF42" s="200"/>
      <c r="KG42" s="200"/>
      <c r="KH42" s="201" t="s">
        <v>2</v>
      </c>
      <c r="KI42" s="202" t="s">
        <v>2</v>
      </c>
      <c r="KJ42" s="199"/>
      <c r="KK42" s="200"/>
      <c r="KL42" s="200"/>
      <c r="KM42" s="200"/>
      <c r="KN42" s="200"/>
      <c r="KO42" s="201" t="s">
        <v>2</v>
      </c>
      <c r="KP42" s="202" t="s">
        <v>2</v>
      </c>
      <c r="KQ42" s="199"/>
      <c r="KR42" s="200"/>
      <c r="KS42" s="200"/>
      <c r="KT42" s="200"/>
      <c r="KU42" s="200"/>
      <c r="KV42" s="201" t="s">
        <v>2</v>
      </c>
      <c r="KW42" s="202" t="s">
        <v>2</v>
      </c>
      <c r="KX42" s="199"/>
      <c r="KY42" s="200"/>
      <c r="KZ42" s="200"/>
      <c r="LA42" s="200"/>
      <c r="LB42" s="200"/>
      <c r="LC42" s="201" t="s">
        <v>2</v>
      </c>
      <c r="LD42" s="202" t="s">
        <v>2</v>
      </c>
      <c r="LE42" s="199"/>
      <c r="LF42" s="200"/>
      <c r="LG42" s="203"/>
      <c r="LH42" s="327" t="s">
        <v>40</v>
      </c>
      <c r="LI42" s="200"/>
      <c r="LJ42" s="201" t="s">
        <v>2</v>
      </c>
      <c r="LK42" s="202" t="s">
        <v>2</v>
      </c>
      <c r="LL42" s="199"/>
      <c r="LM42" s="200"/>
      <c r="LN42" s="200"/>
      <c r="LO42" s="200"/>
      <c r="LP42" s="200"/>
      <c r="LQ42" s="201" t="s">
        <v>2</v>
      </c>
      <c r="LR42" s="335" t="s">
        <v>40</v>
      </c>
      <c r="LS42" s="199"/>
      <c r="LT42" s="200"/>
      <c r="LU42" s="200"/>
      <c r="LV42" s="200"/>
      <c r="LW42" s="200"/>
      <c r="LX42" s="201" t="s">
        <v>2</v>
      </c>
      <c r="LY42" s="202" t="s">
        <v>2</v>
      </c>
      <c r="LZ42" s="199"/>
      <c r="MA42" s="200"/>
      <c r="MB42" s="200"/>
      <c r="MC42" s="200"/>
      <c r="MD42" s="200"/>
      <c r="ME42" s="201" t="s">
        <v>2</v>
      </c>
      <c r="MF42" s="202" t="s">
        <v>2</v>
      </c>
      <c r="MG42" s="199"/>
      <c r="MH42" s="200"/>
      <c r="MI42" s="200"/>
      <c r="MJ42" s="200"/>
      <c r="MK42" s="200"/>
      <c r="ML42" s="201" t="s">
        <v>2</v>
      </c>
      <c r="MM42" s="202" t="s">
        <v>2</v>
      </c>
      <c r="MN42" s="199"/>
      <c r="MO42" s="200"/>
      <c r="MP42" s="200"/>
      <c r="MQ42" s="200"/>
      <c r="MR42" s="200"/>
      <c r="MS42" s="201" t="s">
        <v>2</v>
      </c>
      <c r="MT42" s="202" t="s">
        <v>2</v>
      </c>
      <c r="MU42" s="199"/>
      <c r="MV42" s="200"/>
      <c r="MW42" s="200"/>
      <c r="MX42" s="200"/>
      <c r="MY42" s="200"/>
      <c r="MZ42" s="201" t="s">
        <v>2</v>
      </c>
      <c r="NA42" s="202" t="s">
        <v>2</v>
      </c>
      <c r="NB42" s="199"/>
      <c r="NC42" s="200"/>
      <c r="ND42" s="200"/>
      <c r="NE42" s="200"/>
      <c r="NF42" s="200"/>
      <c r="NG42" s="201" t="s">
        <v>2</v>
      </c>
      <c r="NH42" s="202" t="s">
        <v>2</v>
      </c>
      <c r="NI42" s="203"/>
      <c r="NJ42" s="327" t="s">
        <v>40</v>
      </c>
      <c r="NK42" s="327" t="s">
        <v>40</v>
      </c>
      <c r="NL42" s="200"/>
      <c r="NM42" s="200"/>
      <c r="NN42" s="201" t="s">
        <v>2</v>
      </c>
      <c r="NO42" s="202" t="s">
        <v>2</v>
      </c>
      <c r="NP42" s="203"/>
      <c r="NQ42" s="327" t="s">
        <v>40</v>
      </c>
      <c r="NR42" s="200"/>
      <c r="NS42" s="200"/>
      <c r="NT42" s="200"/>
      <c r="NU42" s="201" t="s">
        <v>2</v>
      </c>
      <c r="NV42" s="202" t="s">
        <v>2</v>
      </c>
      <c r="NW42" s="199"/>
      <c r="NX42" s="200"/>
      <c r="NY42" s="200"/>
      <c r="NZ42" s="200"/>
      <c r="OA42" s="200"/>
      <c r="OB42" s="201" t="s">
        <v>2</v>
      </c>
      <c r="OC42" s="202" t="s">
        <v>2</v>
      </c>
      <c r="OD42" s="199"/>
      <c r="OE42" s="200"/>
      <c r="OF42" s="200"/>
      <c r="OG42" s="200"/>
      <c r="OH42" s="200"/>
      <c r="OI42" s="201" t="s">
        <v>2</v>
      </c>
      <c r="OJ42" s="202" t="s">
        <v>2</v>
      </c>
      <c r="OK42" s="199"/>
      <c r="OL42" s="200"/>
      <c r="OM42" s="200"/>
      <c r="ON42" s="200"/>
      <c r="OO42" s="200"/>
      <c r="OP42" s="201" t="s">
        <v>2</v>
      </c>
      <c r="OQ42" s="202" t="s">
        <v>2</v>
      </c>
      <c r="OR42" s="199"/>
      <c r="OS42" s="200"/>
      <c r="OT42" s="200"/>
      <c r="OU42" s="200"/>
      <c r="OV42" s="200"/>
      <c r="OW42" s="201" t="s">
        <v>2</v>
      </c>
      <c r="OX42" s="202" t="s">
        <v>2</v>
      </c>
      <c r="OY42" s="222"/>
      <c r="OZ42" s="222"/>
      <c r="PA42" s="222"/>
      <c r="PB42" s="222"/>
      <c r="PC42" s="222"/>
      <c r="PD42" s="222"/>
      <c r="PE42" s="222"/>
      <c r="PF42" s="222"/>
      <c r="PG42" s="222"/>
      <c r="PH42" s="222"/>
      <c r="PI42" s="222"/>
      <c r="PJ42" s="222"/>
      <c r="PK42" s="222"/>
      <c r="PL42" s="222"/>
      <c r="PM42" s="222"/>
      <c r="PN42" s="222"/>
      <c r="PO42" s="222"/>
      <c r="PP42" s="222"/>
      <c r="PQ42" s="222"/>
      <c r="PR42" s="222"/>
      <c r="PS42" s="222"/>
      <c r="PT42" s="222"/>
      <c r="PU42" s="222"/>
      <c r="PV42" s="222"/>
    </row>
    <row r="43" spans="1:444" x14ac:dyDescent="0.25">
      <c r="A43" s="47" t="str">
        <f>Accueil!A43</f>
        <v>non</v>
      </c>
      <c r="B43" s="134"/>
      <c r="C43" s="66">
        <f>Accueil!C43</f>
        <v>0</v>
      </c>
      <c r="D43" s="77">
        <f>Accueil!E43</f>
        <v>28</v>
      </c>
      <c r="E43" s="78">
        <f>Accueil!F43</f>
        <v>12</v>
      </c>
      <c r="F43" s="79">
        <f>Accueil!G43</f>
        <v>8</v>
      </c>
      <c r="G43" s="69">
        <f>IF(Accueil!H43="",50000,Accueil!H43)</f>
        <v>50000</v>
      </c>
      <c r="H43" s="70" t="str">
        <f>IF(Accueil!I43="","",Accueil!I43)</f>
        <v/>
      </c>
      <c r="I43" s="324" t="s">
        <v>40</v>
      </c>
      <c r="J43" s="327" t="s">
        <v>40</v>
      </c>
      <c r="K43" s="200"/>
      <c r="L43" s="200"/>
      <c r="M43" s="203"/>
      <c r="N43" s="201" t="s">
        <v>2</v>
      </c>
      <c r="O43" s="202" t="s">
        <v>2</v>
      </c>
      <c r="P43" s="324" t="s">
        <v>40</v>
      </c>
      <c r="Q43" s="200"/>
      <c r="R43" s="200"/>
      <c r="S43" s="200"/>
      <c r="T43" s="200"/>
      <c r="U43" s="201" t="s">
        <v>2</v>
      </c>
      <c r="V43" s="202" t="s">
        <v>2</v>
      </c>
      <c r="W43" s="199"/>
      <c r="X43" s="200"/>
      <c r="Y43" s="200"/>
      <c r="Z43" s="200"/>
      <c r="AA43" s="200"/>
      <c r="AB43" s="201" t="s">
        <v>2</v>
      </c>
      <c r="AC43" s="202" t="s">
        <v>2</v>
      </c>
      <c r="AD43" s="199"/>
      <c r="AE43" s="200"/>
      <c r="AF43" s="200"/>
      <c r="AG43" s="200"/>
      <c r="AH43" s="200"/>
      <c r="AI43" s="201" t="s">
        <v>2</v>
      </c>
      <c r="AJ43" s="202" t="s">
        <v>2</v>
      </c>
      <c r="AK43" s="199"/>
      <c r="AL43" s="200"/>
      <c r="AM43" s="200"/>
      <c r="AN43" s="200"/>
      <c r="AO43" s="200"/>
      <c r="AP43" s="201" t="s">
        <v>2</v>
      </c>
      <c r="AQ43" s="202" t="s">
        <v>2</v>
      </c>
      <c r="AR43" s="199"/>
      <c r="AS43" s="200"/>
      <c r="AT43" s="200"/>
      <c r="AU43" s="200"/>
      <c r="AV43" s="200"/>
      <c r="AW43" s="201" t="s">
        <v>2</v>
      </c>
      <c r="AX43" s="202" t="s">
        <v>2</v>
      </c>
      <c r="AY43" s="199"/>
      <c r="AZ43" s="200"/>
      <c r="BA43" s="200"/>
      <c r="BB43" s="200"/>
      <c r="BC43" s="200"/>
      <c r="BD43" s="201" t="s">
        <v>2</v>
      </c>
      <c r="BE43" s="202" t="s">
        <v>2</v>
      </c>
      <c r="BF43" s="199"/>
      <c r="BG43" s="200"/>
      <c r="BH43" s="200"/>
      <c r="BI43" s="200"/>
      <c r="BJ43" s="200"/>
      <c r="BK43" s="201" t="s">
        <v>2</v>
      </c>
      <c r="BL43" s="202" t="s">
        <v>2</v>
      </c>
      <c r="BM43" s="199"/>
      <c r="BN43" s="200"/>
      <c r="BO43" s="200"/>
      <c r="BP43" s="200"/>
      <c r="BQ43" s="200"/>
      <c r="BR43" s="201" t="s">
        <v>2</v>
      </c>
      <c r="BS43" s="202" t="s">
        <v>2</v>
      </c>
      <c r="BT43" s="199"/>
      <c r="BU43" s="200"/>
      <c r="BV43" s="200"/>
      <c r="BW43" s="200"/>
      <c r="BX43" s="200"/>
      <c r="BY43" s="201" t="s">
        <v>2</v>
      </c>
      <c r="BZ43" s="202" t="s">
        <v>2</v>
      </c>
      <c r="CA43" s="199"/>
      <c r="CB43" s="200"/>
      <c r="CC43" s="200"/>
      <c r="CD43" s="200"/>
      <c r="CE43" s="200"/>
      <c r="CF43" s="201" t="s">
        <v>2</v>
      </c>
      <c r="CG43" s="202" t="s">
        <v>2</v>
      </c>
      <c r="CH43" s="199"/>
      <c r="CI43" s="200"/>
      <c r="CJ43" s="200"/>
      <c r="CK43" s="200"/>
      <c r="CL43" s="200"/>
      <c r="CM43" s="201" t="s">
        <v>2</v>
      </c>
      <c r="CN43" s="202" t="s">
        <v>2</v>
      </c>
      <c r="CO43" s="199"/>
      <c r="CP43" s="200"/>
      <c r="CQ43" s="200"/>
      <c r="CR43" s="200"/>
      <c r="CS43" s="200"/>
      <c r="CT43" s="201" t="s">
        <v>2</v>
      </c>
      <c r="CU43" s="202" t="s">
        <v>2</v>
      </c>
      <c r="CV43" s="204"/>
      <c r="CW43" s="200"/>
      <c r="CX43" s="200"/>
      <c r="CY43" s="200"/>
      <c r="CZ43" s="327" t="s">
        <v>40</v>
      </c>
      <c r="DA43" s="201" t="s">
        <v>2</v>
      </c>
      <c r="DB43" s="202" t="s">
        <v>2</v>
      </c>
      <c r="DC43" s="324" t="s">
        <v>40</v>
      </c>
      <c r="DD43" s="200"/>
      <c r="DE43" s="200"/>
      <c r="DF43" s="200"/>
      <c r="DG43" s="200"/>
      <c r="DH43" s="201" t="s">
        <v>2</v>
      </c>
      <c r="DI43" s="202" t="s">
        <v>2</v>
      </c>
      <c r="DJ43" s="199"/>
      <c r="DK43" s="200"/>
      <c r="DL43" s="200"/>
      <c r="DM43" s="200"/>
      <c r="DN43" s="203"/>
      <c r="DO43" s="201" t="s">
        <v>2</v>
      </c>
      <c r="DP43" s="202" t="s">
        <v>2</v>
      </c>
      <c r="DQ43" s="203"/>
      <c r="DR43" s="200"/>
      <c r="DS43" s="200"/>
      <c r="DT43" s="200"/>
      <c r="DU43" s="200"/>
      <c r="DV43" s="201" t="s">
        <v>2</v>
      </c>
      <c r="DW43" s="202" t="s">
        <v>2</v>
      </c>
      <c r="DX43" s="199"/>
      <c r="DY43" s="200"/>
      <c r="DZ43" s="200"/>
      <c r="EA43" s="200"/>
      <c r="EB43" s="200"/>
      <c r="EC43" s="201" t="s">
        <v>2</v>
      </c>
      <c r="ED43" s="202" t="s">
        <v>2</v>
      </c>
      <c r="EE43" s="203"/>
      <c r="EF43" s="327" t="s">
        <v>40</v>
      </c>
      <c r="EG43" s="200"/>
      <c r="EH43" s="200"/>
      <c r="EI43" s="200"/>
      <c r="EJ43" s="201" t="s">
        <v>2</v>
      </c>
      <c r="EK43" s="202" t="s">
        <v>2</v>
      </c>
      <c r="EL43" s="203"/>
      <c r="EM43" s="327" t="s">
        <v>40</v>
      </c>
      <c r="EN43" s="200"/>
      <c r="EO43" s="327" t="s">
        <v>40</v>
      </c>
      <c r="EP43" s="200"/>
      <c r="EQ43" s="201" t="s">
        <v>2</v>
      </c>
      <c r="ER43" s="202" t="s">
        <v>2</v>
      </c>
      <c r="ES43" s="203"/>
      <c r="ET43" s="200"/>
      <c r="EU43" s="200"/>
      <c r="EV43" s="200"/>
      <c r="EW43" s="200"/>
      <c r="EX43" s="201" t="s">
        <v>2</v>
      </c>
      <c r="EY43" s="202" t="s">
        <v>2</v>
      </c>
      <c r="EZ43" s="324" t="s">
        <v>40</v>
      </c>
      <c r="FA43" s="200"/>
      <c r="FB43" s="200"/>
      <c r="FC43" s="203"/>
      <c r="FD43" s="200"/>
      <c r="FE43" s="201" t="s">
        <v>2</v>
      </c>
      <c r="FF43" s="202" t="s">
        <v>2</v>
      </c>
      <c r="FG43" s="199"/>
      <c r="FH43" s="200"/>
      <c r="FI43" s="200"/>
      <c r="FJ43" s="200"/>
      <c r="FK43" s="200"/>
      <c r="FL43" s="201" t="s">
        <v>2</v>
      </c>
      <c r="FM43" s="202" t="s">
        <v>2</v>
      </c>
      <c r="FN43" s="203"/>
      <c r="FO43" s="200"/>
      <c r="FP43" s="200"/>
      <c r="FQ43" s="200"/>
      <c r="FR43" s="200"/>
      <c r="FS43" s="201" t="s">
        <v>2</v>
      </c>
      <c r="FT43" s="202" t="s">
        <v>2</v>
      </c>
      <c r="FU43" s="199"/>
      <c r="FV43" s="200"/>
      <c r="FW43" s="200"/>
      <c r="FX43" s="200"/>
      <c r="FY43" s="200"/>
      <c r="FZ43" s="201" t="s">
        <v>2</v>
      </c>
      <c r="GA43" s="202" t="s">
        <v>2</v>
      </c>
      <c r="GB43" s="199"/>
      <c r="GC43" s="200"/>
      <c r="GD43" s="200"/>
      <c r="GE43" s="200"/>
      <c r="GF43" s="200"/>
      <c r="GG43" s="201" t="s">
        <v>2</v>
      </c>
      <c r="GH43" s="202" t="s">
        <v>2</v>
      </c>
      <c r="GI43" s="199"/>
      <c r="GJ43" s="200"/>
      <c r="GK43" s="200"/>
      <c r="GL43" s="200"/>
      <c r="GM43" s="200"/>
      <c r="GN43" s="201" t="s">
        <v>2</v>
      </c>
      <c r="GO43" s="202" t="s">
        <v>2</v>
      </c>
      <c r="GP43" s="199"/>
      <c r="GQ43" s="200"/>
      <c r="GR43" s="200"/>
      <c r="GS43" s="200"/>
      <c r="GT43" s="200"/>
      <c r="GU43" s="201" t="s">
        <v>2</v>
      </c>
      <c r="GV43" s="202" t="s">
        <v>2</v>
      </c>
      <c r="GW43" s="199"/>
      <c r="GX43" s="200"/>
      <c r="GY43" s="268"/>
      <c r="GZ43" s="200"/>
      <c r="HA43" s="203"/>
      <c r="HB43" s="327" t="s">
        <v>40</v>
      </c>
      <c r="HC43" s="202" t="s">
        <v>2</v>
      </c>
      <c r="HD43" s="199"/>
      <c r="HE43" s="200"/>
      <c r="HF43" s="200"/>
      <c r="HG43" s="200"/>
      <c r="HH43" s="200"/>
      <c r="HI43" s="201" t="s">
        <v>2</v>
      </c>
      <c r="HJ43" s="202" t="s">
        <v>2</v>
      </c>
      <c r="HK43" s="199"/>
      <c r="HL43" s="200"/>
      <c r="HM43" s="200"/>
      <c r="HN43" s="200"/>
      <c r="HO43" s="200"/>
      <c r="HP43" s="201" t="s">
        <v>2</v>
      </c>
      <c r="HQ43" s="202" t="s">
        <v>2</v>
      </c>
      <c r="HR43" s="199"/>
      <c r="HS43" s="200"/>
      <c r="HT43" s="200"/>
      <c r="HU43" s="200"/>
      <c r="HV43" s="200"/>
      <c r="HW43" s="201" t="s">
        <v>2</v>
      </c>
      <c r="HX43" s="202" t="s">
        <v>2</v>
      </c>
      <c r="HY43" s="199"/>
      <c r="HZ43" s="200"/>
      <c r="IA43" s="200"/>
      <c r="IB43" s="200"/>
      <c r="IC43" s="200"/>
      <c r="ID43" s="201" t="s">
        <v>2</v>
      </c>
      <c r="IE43" s="202" t="s">
        <v>2</v>
      </c>
      <c r="IF43" s="200"/>
      <c r="IG43" s="203"/>
      <c r="IH43" s="327" t="s">
        <v>40</v>
      </c>
      <c r="II43" s="200"/>
      <c r="IJ43" s="200"/>
      <c r="IK43" s="201" t="s">
        <v>2</v>
      </c>
      <c r="IL43" s="202" t="s">
        <v>2</v>
      </c>
      <c r="IM43" s="199"/>
      <c r="IN43" s="200"/>
      <c r="IO43" s="200"/>
      <c r="IP43" s="200"/>
      <c r="IQ43" s="200"/>
      <c r="IR43" s="201" t="s">
        <v>2</v>
      </c>
      <c r="IS43" s="202" t="s">
        <v>2</v>
      </c>
      <c r="IT43" s="199"/>
      <c r="IU43" s="200"/>
      <c r="IV43" s="200"/>
      <c r="IW43" s="200"/>
      <c r="IX43" s="200"/>
      <c r="IY43" s="201" t="s">
        <v>2</v>
      </c>
      <c r="IZ43" s="202" t="s">
        <v>2</v>
      </c>
      <c r="JA43" s="199"/>
      <c r="JB43" s="200"/>
      <c r="JC43" s="200"/>
      <c r="JD43" s="200"/>
      <c r="JE43" s="200"/>
      <c r="JF43" s="201" t="s">
        <v>2</v>
      </c>
      <c r="JG43" s="202" t="s">
        <v>2</v>
      </c>
      <c r="JH43" s="199"/>
      <c r="JI43" s="200"/>
      <c r="JJ43" s="200"/>
      <c r="JK43" s="200"/>
      <c r="JL43" s="200"/>
      <c r="JM43" s="201" t="s">
        <v>2</v>
      </c>
      <c r="JN43" s="202" t="s">
        <v>2</v>
      </c>
      <c r="JO43" s="199"/>
      <c r="JP43" s="200"/>
      <c r="JQ43" s="200"/>
      <c r="JR43" s="200"/>
      <c r="JS43" s="200"/>
      <c r="JT43" s="201" t="s">
        <v>2</v>
      </c>
      <c r="JU43" s="202" t="s">
        <v>2</v>
      </c>
      <c r="JV43" s="199"/>
      <c r="JW43" s="200"/>
      <c r="JX43" s="200"/>
      <c r="JY43" s="200"/>
      <c r="JZ43" s="200"/>
      <c r="KA43" s="201" t="s">
        <v>2</v>
      </c>
      <c r="KB43" s="202" t="s">
        <v>2</v>
      </c>
      <c r="KC43" s="199"/>
      <c r="KD43" s="200"/>
      <c r="KE43" s="200"/>
      <c r="KF43" s="200"/>
      <c r="KG43" s="200"/>
      <c r="KH43" s="201" t="s">
        <v>2</v>
      </c>
      <c r="KI43" s="202" t="s">
        <v>2</v>
      </c>
      <c r="KJ43" s="199"/>
      <c r="KK43" s="200"/>
      <c r="KL43" s="200"/>
      <c r="KM43" s="200"/>
      <c r="KN43" s="200"/>
      <c r="KO43" s="201" t="s">
        <v>2</v>
      </c>
      <c r="KP43" s="202" t="s">
        <v>2</v>
      </c>
      <c r="KQ43" s="199"/>
      <c r="KR43" s="200"/>
      <c r="KS43" s="200"/>
      <c r="KT43" s="200"/>
      <c r="KU43" s="200"/>
      <c r="KV43" s="201" t="s">
        <v>2</v>
      </c>
      <c r="KW43" s="202" t="s">
        <v>2</v>
      </c>
      <c r="KX43" s="199"/>
      <c r="KY43" s="200"/>
      <c r="KZ43" s="200"/>
      <c r="LA43" s="200"/>
      <c r="LB43" s="200"/>
      <c r="LC43" s="201" t="s">
        <v>2</v>
      </c>
      <c r="LD43" s="202" t="s">
        <v>2</v>
      </c>
      <c r="LE43" s="199"/>
      <c r="LF43" s="200"/>
      <c r="LG43" s="203"/>
      <c r="LH43" s="327" t="s">
        <v>40</v>
      </c>
      <c r="LI43" s="200"/>
      <c r="LJ43" s="201" t="s">
        <v>2</v>
      </c>
      <c r="LK43" s="202" t="s">
        <v>2</v>
      </c>
      <c r="LL43" s="199"/>
      <c r="LM43" s="200"/>
      <c r="LN43" s="200"/>
      <c r="LO43" s="200"/>
      <c r="LP43" s="200"/>
      <c r="LQ43" s="201" t="s">
        <v>2</v>
      </c>
      <c r="LR43" s="335" t="s">
        <v>40</v>
      </c>
      <c r="LS43" s="199"/>
      <c r="LT43" s="200"/>
      <c r="LU43" s="200"/>
      <c r="LV43" s="200"/>
      <c r="LW43" s="200"/>
      <c r="LX43" s="201" t="s">
        <v>2</v>
      </c>
      <c r="LY43" s="202" t="s">
        <v>2</v>
      </c>
      <c r="LZ43" s="199"/>
      <c r="MA43" s="200"/>
      <c r="MB43" s="200"/>
      <c r="MC43" s="200"/>
      <c r="MD43" s="200"/>
      <c r="ME43" s="201" t="s">
        <v>2</v>
      </c>
      <c r="MF43" s="202" t="s">
        <v>2</v>
      </c>
      <c r="MG43" s="199"/>
      <c r="MH43" s="200"/>
      <c r="MI43" s="200"/>
      <c r="MJ43" s="200"/>
      <c r="MK43" s="200"/>
      <c r="ML43" s="201" t="s">
        <v>2</v>
      </c>
      <c r="MM43" s="202" t="s">
        <v>2</v>
      </c>
      <c r="MN43" s="199"/>
      <c r="MO43" s="200"/>
      <c r="MP43" s="200"/>
      <c r="MQ43" s="200"/>
      <c r="MR43" s="200"/>
      <c r="MS43" s="201" t="s">
        <v>2</v>
      </c>
      <c r="MT43" s="202" t="s">
        <v>2</v>
      </c>
      <c r="MU43" s="199"/>
      <c r="MV43" s="200"/>
      <c r="MW43" s="200"/>
      <c r="MX43" s="200"/>
      <c r="MY43" s="200"/>
      <c r="MZ43" s="201" t="s">
        <v>2</v>
      </c>
      <c r="NA43" s="202" t="s">
        <v>2</v>
      </c>
      <c r="NB43" s="199"/>
      <c r="NC43" s="200"/>
      <c r="ND43" s="200"/>
      <c r="NE43" s="200"/>
      <c r="NF43" s="200"/>
      <c r="NG43" s="201" t="s">
        <v>2</v>
      </c>
      <c r="NH43" s="202" t="s">
        <v>2</v>
      </c>
      <c r="NI43" s="203"/>
      <c r="NJ43" s="327" t="s">
        <v>40</v>
      </c>
      <c r="NK43" s="327" t="s">
        <v>40</v>
      </c>
      <c r="NL43" s="200"/>
      <c r="NM43" s="200"/>
      <c r="NN43" s="201" t="s">
        <v>2</v>
      </c>
      <c r="NO43" s="202" t="s">
        <v>2</v>
      </c>
      <c r="NP43" s="203"/>
      <c r="NQ43" s="327" t="s">
        <v>40</v>
      </c>
      <c r="NR43" s="200"/>
      <c r="NS43" s="200"/>
      <c r="NT43" s="200"/>
      <c r="NU43" s="201" t="s">
        <v>2</v>
      </c>
      <c r="NV43" s="202" t="s">
        <v>2</v>
      </c>
      <c r="NW43" s="199"/>
      <c r="NX43" s="200"/>
      <c r="NY43" s="200"/>
      <c r="NZ43" s="200"/>
      <c r="OA43" s="200"/>
      <c r="OB43" s="201" t="s">
        <v>2</v>
      </c>
      <c r="OC43" s="202" t="s">
        <v>2</v>
      </c>
      <c r="OD43" s="199"/>
      <c r="OE43" s="200"/>
      <c r="OF43" s="200"/>
      <c r="OG43" s="200"/>
      <c r="OH43" s="200"/>
      <c r="OI43" s="201" t="s">
        <v>2</v>
      </c>
      <c r="OJ43" s="202" t="s">
        <v>2</v>
      </c>
      <c r="OK43" s="199"/>
      <c r="OL43" s="200"/>
      <c r="OM43" s="200"/>
      <c r="ON43" s="200"/>
      <c r="OO43" s="200"/>
      <c r="OP43" s="201" t="s">
        <v>2</v>
      </c>
      <c r="OQ43" s="202" t="s">
        <v>2</v>
      </c>
      <c r="OR43" s="199"/>
      <c r="OS43" s="200"/>
      <c r="OT43" s="200"/>
      <c r="OU43" s="200"/>
      <c r="OV43" s="200"/>
      <c r="OW43" s="201" t="s">
        <v>2</v>
      </c>
      <c r="OX43" s="202" t="s">
        <v>2</v>
      </c>
      <c r="OY43" s="222"/>
      <c r="OZ43" s="222"/>
      <c r="PA43" s="222"/>
      <c r="PB43" s="222"/>
      <c r="PC43" s="222"/>
      <c r="PD43" s="222"/>
      <c r="PE43" s="222"/>
      <c r="PF43" s="222"/>
      <c r="PG43" s="222"/>
      <c r="PH43" s="222"/>
      <c r="PI43" s="222"/>
      <c r="PJ43" s="222"/>
      <c r="PK43" s="222"/>
      <c r="PL43" s="222"/>
      <c r="PM43" s="222"/>
      <c r="PN43" s="222"/>
      <c r="PO43" s="222"/>
      <c r="PP43" s="222"/>
      <c r="PQ43" s="222"/>
      <c r="PR43" s="222"/>
      <c r="PS43" s="222"/>
      <c r="PT43" s="222"/>
      <c r="PU43" s="222"/>
      <c r="PV43" s="222"/>
    </row>
    <row r="44" spans="1:444" s="139" customFormat="1" ht="3.95" customHeight="1" thickBot="1" x14ac:dyDescent="0.3">
      <c r="A44" s="228" t="s">
        <v>36</v>
      </c>
      <c r="B44" s="134"/>
      <c r="C44" s="67"/>
      <c r="D44" s="229"/>
      <c r="E44" s="230"/>
      <c r="F44" s="230"/>
      <c r="G44" s="241"/>
      <c r="H44" s="242"/>
      <c r="I44" s="243"/>
      <c r="J44" s="244"/>
      <c r="K44" s="244"/>
      <c r="L44" s="244"/>
      <c r="M44" s="244"/>
      <c r="N44" s="244"/>
      <c r="O44" s="245"/>
      <c r="P44" s="246"/>
      <c r="Q44" s="247"/>
      <c r="R44" s="247"/>
      <c r="S44" s="247"/>
      <c r="T44" s="247"/>
      <c r="U44" s="247"/>
      <c r="V44" s="248"/>
      <c r="W44" s="243"/>
      <c r="X44" s="244"/>
      <c r="Y44" s="244"/>
      <c r="Z44" s="244"/>
      <c r="AA44" s="244"/>
      <c r="AB44" s="244"/>
      <c r="AC44" s="245"/>
      <c r="AD44" s="246"/>
      <c r="AE44" s="247"/>
      <c r="AF44" s="247"/>
      <c r="AG44" s="247"/>
      <c r="AH44" s="247"/>
      <c r="AI44" s="247"/>
      <c r="AJ44" s="248"/>
      <c r="AK44" s="243"/>
      <c r="AL44" s="244"/>
      <c r="AM44" s="244"/>
      <c r="AN44" s="244"/>
      <c r="AO44" s="244"/>
      <c r="AP44" s="244"/>
      <c r="AQ44" s="245"/>
      <c r="AR44" s="246"/>
      <c r="AS44" s="247"/>
      <c r="AT44" s="247"/>
      <c r="AU44" s="247"/>
      <c r="AV44" s="247"/>
      <c r="AW44" s="247"/>
      <c r="AX44" s="248"/>
      <c r="AY44" s="243"/>
      <c r="AZ44" s="244"/>
      <c r="BA44" s="244"/>
      <c r="BB44" s="244"/>
      <c r="BC44" s="244"/>
      <c r="BD44" s="244"/>
      <c r="BE44" s="245"/>
      <c r="BF44" s="246"/>
      <c r="BG44" s="247"/>
      <c r="BH44" s="247"/>
      <c r="BI44" s="247"/>
      <c r="BJ44" s="247"/>
      <c r="BK44" s="247"/>
      <c r="BL44" s="248"/>
      <c r="BM44" s="243"/>
      <c r="BN44" s="244"/>
      <c r="BO44" s="244"/>
      <c r="BP44" s="244"/>
      <c r="BQ44" s="244"/>
      <c r="BR44" s="244"/>
      <c r="BS44" s="245"/>
      <c r="BT44" s="246"/>
      <c r="BU44" s="247"/>
      <c r="BV44" s="247"/>
      <c r="BW44" s="247"/>
      <c r="BX44" s="247"/>
      <c r="BY44" s="247"/>
      <c r="BZ44" s="248"/>
      <c r="CA44" s="243"/>
      <c r="CB44" s="244"/>
      <c r="CC44" s="244"/>
      <c r="CD44" s="244"/>
      <c r="CE44" s="244"/>
      <c r="CF44" s="244"/>
      <c r="CG44" s="245"/>
      <c r="CH44" s="246"/>
      <c r="CI44" s="247"/>
      <c r="CJ44" s="247"/>
      <c r="CK44" s="247"/>
      <c r="CL44" s="247"/>
      <c r="CM44" s="247"/>
      <c r="CN44" s="248"/>
      <c r="CO44" s="243"/>
      <c r="CP44" s="244"/>
      <c r="CQ44" s="244"/>
      <c r="CR44" s="244"/>
      <c r="CS44" s="244"/>
      <c r="CT44" s="244"/>
      <c r="CU44" s="245"/>
      <c r="CV44" s="246"/>
      <c r="CW44" s="247"/>
      <c r="CX44" s="247"/>
      <c r="CY44" s="247"/>
      <c r="CZ44" s="247"/>
      <c r="DA44" s="247"/>
      <c r="DB44" s="248"/>
      <c r="DC44" s="243"/>
      <c r="DD44" s="244"/>
      <c r="DE44" s="244"/>
      <c r="DF44" s="244"/>
      <c r="DG44" s="244"/>
      <c r="DH44" s="244"/>
      <c r="DI44" s="245"/>
      <c r="DJ44" s="246"/>
      <c r="DK44" s="247"/>
      <c r="DL44" s="247"/>
      <c r="DM44" s="247"/>
      <c r="DN44" s="247"/>
      <c r="DO44" s="247"/>
      <c r="DP44" s="248"/>
      <c r="DQ44" s="243"/>
      <c r="DR44" s="244"/>
      <c r="DS44" s="244"/>
      <c r="DT44" s="244"/>
      <c r="DU44" s="244"/>
      <c r="DV44" s="244"/>
      <c r="DW44" s="245"/>
      <c r="DX44" s="246"/>
      <c r="DY44" s="247"/>
      <c r="DZ44" s="247"/>
      <c r="EA44" s="247"/>
      <c r="EB44" s="247"/>
      <c r="EC44" s="247"/>
      <c r="ED44" s="248"/>
      <c r="EE44" s="243"/>
      <c r="EF44" s="244"/>
      <c r="EG44" s="244"/>
      <c r="EH44" s="244"/>
      <c r="EI44" s="244"/>
      <c r="EJ44" s="244"/>
      <c r="EK44" s="245"/>
      <c r="EL44" s="246"/>
      <c r="EM44" s="247"/>
      <c r="EN44" s="247"/>
      <c r="EO44" s="247"/>
      <c r="EP44" s="247"/>
      <c r="EQ44" s="247"/>
      <c r="ER44" s="248"/>
      <c r="ES44" s="243"/>
      <c r="ET44" s="244"/>
      <c r="EU44" s="244"/>
      <c r="EV44" s="244"/>
      <c r="EW44" s="244"/>
      <c r="EX44" s="244"/>
      <c r="EY44" s="245"/>
      <c r="EZ44" s="246"/>
      <c r="FA44" s="247"/>
      <c r="FB44" s="247"/>
      <c r="FC44" s="247"/>
      <c r="FD44" s="247"/>
      <c r="FE44" s="247"/>
      <c r="FF44" s="248"/>
      <c r="FG44" s="243"/>
      <c r="FH44" s="244"/>
      <c r="FI44" s="244"/>
      <c r="FJ44" s="244"/>
      <c r="FK44" s="244"/>
      <c r="FL44" s="244"/>
      <c r="FM44" s="245"/>
      <c r="FN44" s="246"/>
      <c r="FO44" s="247"/>
      <c r="FP44" s="247"/>
      <c r="FQ44" s="247"/>
      <c r="FR44" s="247"/>
      <c r="FS44" s="247"/>
      <c r="FT44" s="248"/>
      <c r="FU44" s="243"/>
      <c r="FV44" s="244"/>
      <c r="FW44" s="244"/>
      <c r="FX44" s="244"/>
      <c r="FY44" s="244"/>
      <c r="FZ44" s="244"/>
      <c r="GA44" s="245"/>
      <c r="GB44" s="246"/>
      <c r="GC44" s="247"/>
      <c r="GD44" s="247"/>
      <c r="GE44" s="247"/>
      <c r="GF44" s="247"/>
      <c r="GG44" s="247"/>
      <c r="GH44" s="248"/>
      <c r="GI44" s="243"/>
      <c r="GJ44" s="244"/>
      <c r="GK44" s="244"/>
      <c r="GL44" s="244"/>
      <c r="GM44" s="244"/>
      <c r="GN44" s="244"/>
      <c r="GO44" s="245"/>
      <c r="GP44" s="246"/>
      <c r="GQ44" s="247"/>
      <c r="GR44" s="247"/>
      <c r="GS44" s="247"/>
      <c r="GT44" s="247"/>
      <c r="GU44" s="247"/>
      <c r="GV44" s="248"/>
      <c r="GW44" s="243"/>
      <c r="GX44" s="244"/>
      <c r="GY44" s="244"/>
      <c r="GZ44" s="244"/>
      <c r="HA44" s="244"/>
      <c r="HB44" s="244"/>
      <c r="HC44" s="245"/>
      <c r="HD44" s="246"/>
      <c r="HE44" s="247"/>
      <c r="HF44" s="247"/>
      <c r="HG44" s="247"/>
      <c r="HH44" s="247"/>
      <c r="HI44" s="247"/>
      <c r="HJ44" s="248"/>
      <c r="HK44" s="243"/>
      <c r="HL44" s="244"/>
      <c r="HM44" s="244"/>
      <c r="HN44" s="244"/>
      <c r="HO44" s="244"/>
      <c r="HP44" s="244"/>
      <c r="HQ44" s="245"/>
      <c r="HR44" s="246"/>
      <c r="HS44" s="247"/>
      <c r="HT44" s="247"/>
      <c r="HU44" s="247"/>
      <c r="HV44" s="247"/>
      <c r="HW44" s="247"/>
      <c r="HX44" s="248"/>
      <c r="HY44" s="243"/>
      <c r="HZ44" s="244"/>
      <c r="IA44" s="244"/>
      <c r="IB44" s="244"/>
      <c r="IC44" s="244"/>
      <c r="ID44" s="244"/>
      <c r="IE44" s="245"/>
      <c r="IF44" s="246"/>
      <c r="IG44" s="247"/>
      <c r="IH44" s="247"/>
      <c r="II44" s="247"/>
      <c r="IJ44" s="247"/>
      <c r="IK44" s="247"/>
      <c r="IL44" s="248"/>
      <c r="IM44" s="243"/>
      <c r="IN44" s="244"/>
      <c r="IO44" s="244"/>
      <c r="IP44" s="244"/>
      <c r="IQ44" s="244"/>
      <c r="IR44" s="244"/>
      <c r="IS44" s="245"/>
      <c r="IT44" s="246"/>
      <c r="IU44" s="247"/>
      <c r="IV44" s="247"/>
      <c r="IW44" s="247"/>
      <c r="IX44" s="247"/>
      <c r="IY44" s="247"/>
      <c r="IZ44" s="248"/>
      <c r="JA44" s="243"/>
      <c r="JB44" s="244"/>
      <c r="JC44" s="244"/>
      <c r="JD44" s="244"/>
      <c r="JE44" s="244"/>
      <c r="JF44" s="244"/>
      <c r="JG44" s="245"/>
      <c r="JH44" s="246"/>
      <c r="JI44" s="247"/>
      <c r="JJ44" s="247"/>
      <c r="JK44" s="247"/>
      <c r="JL44" s="247"/>
      <c r="JM44" s="247"/>
      <c r="JN44" s="248"/>
      <c r="JO44" s="243"/>
      <c r="JP44" s="244"/>
      <c r="JQ44" s="244"/>
      <c r="JR44" s="244"/>
      <c r="JS44" s="244"/>
      <c r="JT44" s="244"/>
      <c r="JU44" s="245"/>
      <c r="JV44" s="246"/>
      <c r="JW44" s="247"/>
      <c r="JX44" s="247"/>
      <c r="JY44" s="247"/>
      <c r="JZ44" s="247"/>
      <c r="KA44" s="247"/>
      <c r="KB44" s="248"/>
      <c r="KC44" s="243"/>
      <c r="KD44" s="244"/>
      <c r="KE44" s="244"/>
      <c r="KF44" s="244"/>
      <c r="KG44" s="244"/>
      <c r="KH44" s="244"/>
      <c r="KI44" s="245"/>
      <c r="KJ44" s="246"/>
      <c r="KK44" s="247"/>
      <c r="KL44" s="247"/>
      <c r="KM44" s="247"/>
      <c r="KN44" s="247"/>
      <c r="KO44" s="247"/>
      <c r="KP44" s="248"/>
      <c r="KQ44" s="243"/>
      <c r="KR44" s="244"/>
      <c r="KS44" s="244"/>
      <c r="KT44" s="244"/>
      <c r="KU44" s="244"/>
      <c r="KV44" s="244"/>
      <c r="KW44" s="245"/>
      <c r="KX44" s="246"/>
      <c r="KY44" s="247"/>
      <c r="KZ44" s="247"/>
      <c r="LA44" s="247"/>
      <c r="LB44" s="247"/>
      <c r="LC44" s="247"/>
      <c r="LD44" s="248"/>
      <c r="LE44" s="243"/>
      <c r="LF44" s="244"/>
      <c r="LG44" s="244"/>
      <c r="LH44" s="244"/>
      <c r="LI44" s="244"/>
      <c r="LJ44" s="244"/>
      <c r="LK44" s="245"/>
      <c r="LL44" s="246"/>
      <c r="LM44" s="247"/>
      <c r="LN44" s="247"/>
      <c r="LO44" s="247"/>
      <c r="LP44" s="247"/>
      <c r="LQ44" s="247"/>
      <c r="LR44" s="248"/>
      <c r="LS44" s="243"/>
      <c r="LT44" s="244"/>
      <c r="LU44" s="244"/>
      <c r="LV44" s="244"/>
      <c r="LW44" s="244"/>
      <c r="LX44" s="244"/>
      <c r="LY44" s="245"/>
      <c r="LZ44" s="246"/>
      <c r="MA44" s="247"/>
      <c r="MB44" s="247"/>
      <c r="MC44" s="247"/>
      <c r="MD44" s="247"/>
      <c r="ME44" s="247"/>
      <c r="MF44" s="248"/>
      <c r="MG44" s="243"/>
      <c r="MH44" s="244"/>
      <c r="MI44" s="244"/>
      <c r="MJ44" s="244"/>
      <c r="MK44" s="244"/>
      <c r="ML44" s="244"/>
      <c r="MM44" s="245"/>
      <c r="MN44" s="246"/>
      <c r="MO44" s="247"/>
      <c r="MP44" s="247"/>
      <c r="MQ44" s="247"/>
      <c r="MR44" s="247"/>
      <c r="MS44" s="247"/>
      <c r="MT44" s="248"/>
      <c r="MU44" s="243"/>
      <c r="MV44" s="244"/>
      <c r="MW44" s="244"/>
      <c r="MX44" s="244"/>
      <c r="MY44" s="244"/>
      <c r="MZ44" s="244"/>
      <c r="NA44" s="245"/>
      <c r="NB44" s="246"/>
      <c r="NC44" s="247"/>
      <c r="ND44" s="247"/>
      <c r="NE44" s="247"/>
      <c r="NF44" s="247"/>
      <c r="NG44" s="247"/>
      <c r="NH44" s="248"/>
      <c r="NI44" s="243"/>
      <c r="NJ44" s="244"/>
      <c r="NK44" s="244"/>
      <c r="NL44" s="244"/>
      <c r="NM44" s="244"/>
      <c r="NN44" s="244"/>
      <c r="NO44" s="245"/>
      <c r="NP44" s="246"/>
      <c r="NQ44" s="247"/>
      <c r="NR44" s="247"/>
      <c r="NS44" s="247"/>
      <c r="NT44" s="247"/>
      <c r="NU44" s="247"/>
      <c r="NV44" s="248"/>
      <c r="NW44" s="243"/>
      <c r="NX44" s="244"/>
      <c r="NY44" s="244"/>
      <c r="NZ44" s="244"/>
      <c r="OA44" s="244"/>
      <c r="OB44" s="244"/>
      <c r="OC44" s="245"/>
      <c r="OD44" s="246"/>
      <c r="OE44" s="247"/>
      <c r="OF44" s="247"/>
      <c r="OG44" s="247"/>
      <c r="OH44" s="247"/>
      <c r="OI44" s="247"/>
      <c r="OJ44" s="248"/>
      <c r="OK44" s="243"/>
      <c r="OL44" s="244"/>
      <c r="OM44" s="244"/>
      <c r="ON44" s="244"/>
      <c r="OO44" s="244"/>
      <c r="OP44" s="244"/>
      <c r="OQ44" s="245"/>
      <c r="OR44" s="246"/>
      <c r="OS44" s="247"/>
      <c r="OT44" s="247"/>
      <c r="OU44" s="247"/>
      <c r="OV44" s="247"/>
      <c r="OW44" s="247"/>
      <c r="OX44" s="248"/>
    </row>
    <row r="45" spans="1:444" s="139" customFormat="1" ht="3.95" customHeight="1" thickBot="1" x14ac:dyDescent="0.3">
      <c r="A45" s="153" t="s">
        <v>36</v>
      </c>
      <c r="B45" s="155"/>
      <c r="C45" s="134"/>
      <c r="D45" s="134"/>
      <c r="E45" s="134"/>
      <c r="F45" s="134"/>
      <c r="G45" s="249"/>
      <c r="H45" s="250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4"/>
      <c r="AE45" s="134"/>
      <c r="AF45" s="134"/>
      <c r="AG45" s="134"/>
      <c r="AH45" s="134"/>
      <c r="AI45" s="134"/>
      <c r="AJ45" s="134"/>
      <c r="AK45" s="134"/>
      <c r="AL45" s="134"/>
      <c r="AM45" s="134"/>
      <c r="AN45" s="134"/>
      <c r="AO45" s="134"/>
      <c r="AP45" s="134"/>
      <c r="AQ45" s="134"/>
      <c r="AR45" s="134"/>
      <c r="AS45" s="134"/>
      <c r="AT45" s="134"/>
      <c r="AU45" s="134"/>
      <c r="AV45" s="134"/>
      <c r="AW45" s="134"/>
      <c r="AX45" s="134"/>
      <c r="AY45" s="134"/>
      <c r="AZ45" s="134"/>
      <c r="BA45" s="134"/>
      <c r="BB45" s="134"/>
      <c r="BC45" s="134"/>
      <c r="BD45" s="134"/>
      <c r="BE45" s="134"/>
      <c r="BF45" s="134"/>
      <c r="BG45" s="134"/>
      <c r="BH45" s="134"/>
      <c r="BI45" s="134"/>
      <c r="BJ45" s="134"/>
      <c r="BK45" s="134"/>
      <c r="BL45" s="134"/>
      <c r="BM45" s="134"/>
      <c r="BN45" s="134"/>
      <c r="BO45" s="134"/>
      <c r="BP45" s="134"/>
      <c r="BQ45" s="134"/>
      <c r="BR45" s="134"/>
      <c r="BS45" s="134"/>
      <c r="BT45" s="134"/>
      <c r="BU45" s="134"/>
      <c r="BV45" s="134"/>
      <c r="BW45" s="134"/>
      <c r="BX45" s="134"/>
      <c r="BY45" s="134"/>
      <c r="BZ45" s="134"/>
      <c r="CA45" s="134"/>
      <c r="CB45" s="134"/>
      <c r="CC45" s="134"/>
      <c r="CD45" s="134"/>
      <c r="CE45" s="134"/>
      <c r="CF45" s="134"/>
      <c r="CG45" s="134"/>
      <c r="CH45" s="134"/>
      <c r="CI45" s="134"/>
      <c r="CJ45" s="134"/>
      <c r="CK45" s="134"/>
      <c r="CL45" s="134"/>
      <c r="CM45" s="134"/>
      <c r="CN45" s="134"/>
      <c r="CO45" s="134"/>
      <c r="CP45" s="134"/>
      <c r="CQ45" s="134"/>
      <c r="CR45" s="134"/>
      <c r="CS45" s="134"/>
      <c r="CT45" s="134"/>
      <c r="CU45" s="134"/>
      <c r="CV45" s="134"/>
      <c r="CW45" s="134"/>
      <c r="CX45" s="134"/>
      <c r="CY45" s="134"/>
      <c r="CZ45" s="134"/>
      <c r="DA45" s="134"/>
      <c r="DB45" s="134"/>
      <c r="DC45" s="134"/>
      <c r="DD45" s="134"/>
      <c r="DE45" s="134"/>
      <c r="DF45" s="134"/>
      <c r="DG45" s="134"/>
      <c r="DH45" s="134"/>
      <c r="DI45" s="134"/>
      <c r="DJ45" s="134"/>
      <c r="DK45" s="134"/>
      <c r="DL45" s="134"/>
      <c r="DM45" s="134"/>
      <c r="DN45" s="134"/>
      <c r="DO45" s="134"/>
      <c r="DP45" s="134"/>
      <c r="DQ45" s="134"/>
      <c r="DR45" s="134"/>
      <c r="DS45" s="134"/>
      <c r="DT45" s="134"/>
      <c r="DU45" s="134"/>
      <c r="DV45" s="134"/>
      <c r="DW45" s="134"/>
      <c r="DX45" s="134"/>
      <c r="DY45" s="134"/>
      <c r="DZ45" s="134"/>
      <c r="EA45" s="134"/>
      <c r="EB45" s="134"/>
      <c r="EC45" s="134"/>
      <c r="ED45" s="134"/>
      <c r="EE45" s="134"/>
      <c r="EF45" s="134"/>
      <c r="EG45" s="134"/>
      <c r="EH45" s="134"/>
      <c r="EI45" s="134"/>
      <c r="EJ45" s="134"/>
      <c r="EK45" s="134"/>
      <c r="EL45" s="134"/>
      <c r="EM45" s="134"/>
      <c r="EN45" s="134"/>
      <c r="EO45" s="134"/>
      <c r="EP45" s="134"/>
      <c r="EQ45" s="134"/>
      <c r="ER45" s="134"/>
      <c r="ES45" s="134"/>
      <c r="ET45" s="134"/>
      <c r="EU45" s="134"/>
      <c r="EV45" s="134"/>
      <c r="EW45" s="134"/>
      <c r="EX45" s="134"/>
      <c r="EY45" s="134"/>
      <c r="EZ45" s="134"/>
      <c r="FA45" s="134"/>
      <c r="FB45" s="134"/>
      <c r="FC45" s="134"/>
      <c r="FD45" s="134"/>
      <c r="FE45" s="134"/>
      <c r="FF45" s="134"/>
      <c r="FG45" s="134"/>
      <c r="FH45" s="134"/>
      <c r="FI45" s="134"/>
      <c r="FJ45" s="134"/>
      <c r="FK45" s="134"/>
      <c r="FL45" s="134"/>
      <c r="FM45" s="134"/>
      <c r="FN45" s="134"/>
      <c r="FO45" s="134"/>
      <c r="FP45" s="134"/>
      <c r="FQ45" s="134"/>
      <c r="FR45" s="134"/>
      <c r="FS45" s="134"/>
      <c r="FT45" s="134"/>
      <c r="FU45" s="134"/>
      <c r="FV45" s="134"/>
      <c r="FW45" s="134"/>
      <c r="FX45" s="134"/>
      <c r="FY45" s="134"/>
      <c r="FZ45" s="134"/>
      <c r="GA45" s="134"/>
      <c r="GB45" s="134"/>
      <c r="GC45" s="134"/>
      <c r="GD45" s="134"/>
      <c r="GE45" s="134"/>
      <c r="GF45" s="134"/>
      <c r="GG45" s="134"/>
      <c r="GH45" s="134"/>
      <c r="GI45" s="134"/>
      <c r="GJ45" s="134"/>
      <c r="GK45" s="134"/>
      <c r="GL45" s="134"/>
      <c r="GM45" s="134"/>
      <c r="GN45" s="134"/>
      <c r="GO45" s="134"/>
      <c r="GP45" s="134"/>
      <c r="GQ45" s="134"/>
      <c r="GR45" s="134"/>
      <c r="GS45" s="134"/>
      <c r="GT45" s="134"/>
      <c r="GU45" s="134"/>
      <c r="GV45" s="134"/>
      <c r="GW45" s="134"/>
      <c r="GX45" s="134"/>
      <c r="GY45" s="134"/>
      <c r="GZ45" s="134"/>
      <c r="HA45" s="134"/>
      <c r="HB45" s="134"/>
      <c r="HC45" s="134"/>
      <c r="HD45" s="134"/>
      <c r="HE45" s="134"/>
      <c r="HF45" s="134"/>
      <c r="HG45" s="134"/>
      <c r="HH45" s="134"/>
      <c r="HI45" s="134"/>
      <c r="HJ45" s="134"/>
      <c r="HK45" s="134"/>
      <c r="HL45" s="134"/>
      <c r="HM45" s="134"/>
      <c r="HN45" s="134"/>
      <c r="HO45" s="134"/>
      <c r="HP45" s="134"/>
      <c r="HQ45" s="134"/>
      <c r="HR45" s="134"/>
      <c r="HS45" s="134"/>
      <c r="HT45" s="134"/>
      <c r="HU45" s="134"/>
      <c r="HV45" s="134"/>
      <c r="HW45" s="134"/>
      <c r="HX45" s="134"/>
      <c r="HY45" s="134"/>
      <c r="HZ45" s="134"/>
      <c r="IA45" s="134"/>
      <c r="IB45" s="134"/>
      <c r="IC45" s="134"/>
      <c r="ID45" s="134"/>
      <c r="IE45" s="134"/>
      <c r="IF45" s="134"/>
      <c r="IG45" s="134"/>
      <c r="IH45" s="134"/>
      <c r="II45" s="134"/>
      <c r="IJ45" s="134"/>
      <c r="IK45" s="134"/>
      <c r="IL45" s="134"/>
      <c r="IM45" s="134"/>
      <c r="IN45" s="134"/>
      <c r="IO45" s="134"/>
      <c r="IP45" s="134"/>
      <c r="IQ45" s="134"/>
      <c r="IR45" s="134"/>
      <c r="IS45" s="134"/>
      <c r="IT45" s="134"/>
      <c r="IU45" s="134"/>
      <c r="IV45" s="134"/>
      <c r="IW45" s="134"/>
      <c r="IX45" s="134"/>
      <c r="IY45" s="134"/>
      <c r="IZ45" s="134"/>
      <c r="JA45" s="134"/>
      <c r="JB45" s="134"/>
      <c r="JC45" s="134"/>
      <c r="JD45" s="134"/>
      <c r="JE45" s="134"/>
      <c r="JF45" s="134"/>
      <c r="JG45" s="134"/>
      <c r="JH45" s="134"/>
      <c r="JI45" s="134"/>
      <c r="JJ45" s="134"/>
      <c r="JK45" s="134"/>
      <c r="JL45" s="134"/>
      <c r="JM45" s="134"/>
      <c r="JN45" s="134"/>
      <c r="JO45" s="134"/>
      <c r="JP45" s="134"/>
      <c r="JQ45" s="134"/>
      <c r="JR45" s="134"/>
      <c r="JS45" s="134"/>
      <c r="JT45" s="134"/>
      <c r="JU45" s="134"/>
      <c r="JV45" s="134"/>
      <c r="JW45" s="134"/>
      <c r="JX45" s="134"/>
      <c r="JY45" s="134"/>
      <c r="JZ45" s="134"/>
      <c r="KA45" s="134"/>
      <c r="KB45" s="134"/>
      <c r="KC45" s="134"/>
      <c r="KD45" s="134"/>
      <c r="KE45" s="134"/>
      <c r="KF45" s="134"/>
      <c r="KG45" s="134"/>
      <c r="KH45" s="134"/>
      <c r="KI45" s="134"/>
      <c r="KJ45" s="134"/>
      <c r="KK45" s="134"/>
      <c r="KL45" s="134"/>
      <c r="KM45" s="134"/>
      <c r="KN45" s="134"/>
      <c r="KO45" s="134"/>
      <c r="KP45" s="134"/>
      <c r="KQ45" s="134"/>
      <c r="KR45" s="134"/>
      <c r="KS45" s="134"/>
      <c r="KT45" s="134"/>
      <c r="KU45" s="134"/>
      <c r="KV45" s="134"/>
      <c r="KW45" s="134"/>
      <c r="KX45" s="134"/>
      <c r="KY45" s="134"/>
      <c r="KZ45" s="134"/>
      <c r="LA45" s="134"/>
      <c r="LB45" s="134"/>
      <c r="LC45" s="134"/>
      <c r="LD45" s="134"/>
      <c r="LE45" s="134"/>
      <c r="LF45" s="134"/>
      <c r="LG45" s="134"/>
      <c r="LH45" s="134"/>
      <c r="LI45" s="134"/>
      <c r="LJ45" s="134"/>
      <c r="LK45" s="134"/>
      <c r="LL45" s="134"/>
      <c r="LM45" s="134"/>
      <c r="LN45" s="134"/>
      <c r="LO45" s="134"/>
      <c r="LP45" s="134"/>
      <c r="LQ45" s="134"/>
      <c r="LR45" s="134"/>
      <c r="LS45" s="134"/>
      <c r="LT45" s="134"/>
      <c r="LU45" s="134"/>
      <c r="LV45" s="134"/>
      <c r="LW45" s="134"/>
      <c r="LX45" s="134"/>
      <c r="LY45" s="134"/>
      <c r="LZ45" s="134"/>
      <c r="MA45" s="134"/>
      <c r="MB45" s="134"/>
      <c r="MC45" s="134"/>
      <c r="MD45" s="134"/>
      <c r="ME45" s="134"/>
      <c r="MF45" s="134"/>
      <c r="MG45" s="134"/>
      <c r="MH45" s="134"/>
      <c r="MI45" s="134"/>
      <c r="MJ45" s="134"/>
      <c r="MK45" s="134"/>
      <c r="ML45" s="134"/>
      <c r="MM45" s="134"/>
      <c r="MN45" s="134"/>
      <c r="MO45" s="134"/>
      <c r="MP45" s="134"/>
      <c r="MQ45" s="134"/>
      <c r="MR45" s="134"/>
      <c r="MS45" s="134"/>
      <c r="MT45" s="134"/>
      <c r="MU45" s="134"/>
      <c r="MV45" s="134"/>
      <c r="MW45" s="134"/>
      <c r="MX45" s="134"/>
      <c r="MY45" s="134"/>
      <c r="MZ45" s="134"/>
      <c r="NA45" s="134"/>
      <c r="NB45" s="134"/>
      <c r="NC45" s="134"/>
      <c r="ND45" s="134"/>
      <c r="NE45" s="134"/>
      <c r="NF45" s="134"/>
      <c r="NG45" s="134"/>
      <c r="NH45" s="134"/>
      <c r="NI45" s="134"/>
      <c r="NJ45" s="134"/>
      <c r="NK45" s="134"/>
      <c r="NL45" s="134"/>
      <c r="NM45" s="134"/>
      <c r="NN45" s="134"/>
      <c r="NO45" s="134"/>
      <c r="NP45" s="134"/>
      <c r="NQ45" s="134"/>
      <c r="NR45" s="134"/>
      <c r="NS45" s="134"/>
      <c r="NT45" s="134"/>
      <c r="NU45" s="134"/>
      <c r="NV45" s="134"/>
      <c r="NW45" s="134"/>
      <c r="NX45" s="134"/>
      <c r="NY45" s="134"/>
      <c r="NZ45" s="134"/>
      <c r="OA45" s="134"/>
      <c r="OB45" s="134"/>
      <c r="OC45" s="134"/>
      <c r="OD45" s="134"/>
      <c r="OE45" s="134"/>
      <c r="OF45" s="134"/>
      <c r="OG45" s="134"/>
      <c r="OH45" s="134"/>
      <c r="OI45" s="134"/>
      <c r="OJ45" s="134"/>
      <c r="OK45" s="134"/>
      <c r="OL45" s="134"/>
      <c r="OM45" s="134"/>
      <c r="ON45" s="134"/>
      <c r="OO45" s="134"/>
      <c r="OP45" s="134"/>
      <c r="OQ45" s="134"/>
      <c r="OR45" s="134"/>
      <c r="OS45" s="134"/>
      <c r="OT45" s="134"/>
      <c r="OU45" s="134"/>
      <c r="OV45" s="134"/>
      <c r="OW45" s="134"/>
      <c r="OX45" s="134"/>
      <c r="OY45" s="134"/>
    </row>
    <row r="46" spans="1:444" s="139" customFormat="1" ht="15.75" thickBot="1" x14ac:dyDescent="0.3">
      <c r="A46" s="153" t="s">
        <v>36</v>
      </c>
      <c r="B46" s="155"/>
      <c r="C46" s="232" t="s">
        <v>39</v>
      </c>
      <c r="D46" s="233"/>
      <c r="E46" s="234"/>
      <c r="F46" s="235"/>
      <c r="G46" s="251"/>
      <c r="H46" s="252"/>
      <c r="I46" s="253">
        <f>COUNTIF($G$6:$G$35,"&lt;="&amp;I5)-COUNTIF($H$6:$H$35,"&lt;="&amp;I5)</f>
        <v>0</v>
      </c>
      <c r="J46" s="254">
        <f t="shared" ref="J46:BU46" si="0">COUNTIF($G$6:$G$35,"&lt;="&amp;J5)-COUNTIF($H$6:$H$35,"&lt;="&amp;J5)</f>
        <v>0</v>
      </c>
      <c r="K46" s="254">
        <f t="shared" si="0"/>
        <v>0</v>
      </c>
      <c r="L46" s="254">
        <f t="shared" si="0"/>
        <v>0</v>
      </c>
      <c r="M46" s="254">
        <f t="shared" si="0"/>
        <v>0</v>
      </c>
      <c r="N46" s="255">
        <f t="shared" si="0"/>
        <v>0</v>
      </c>
      <c r="O46" s="256">
        <f t="shared" si="0"/>
        <v>0</v>
      </c>
      <c r="P46" s="253">
        <f t="shared" si="0"/>
        <v>0</v>
      </c>
      <c r="Q46" s="254">
        <f t="shared" si="0"/>
        <v>0</v>
      </c>
      <c r="R46" s="254">
        <f t="shared" si="0"/>
        <v>0</v>
      </c>
      <c r="S46" s="254">
        <f t="shared" si="0"/>
        <v>0</v>
      </c>
      <c r="T46" s="254">
        <f t="shared" si="0"/>
        <v>0</v>
      </c>
      <c r="U46" s="255">
        <f t="shared" si="0"/>
        <v>0</v>
      </c>
      <c r="V46" s="256">
        <f t="shared" si="0"/>
        <v>0</v>
      </c>
      <c r="W46" s="253">
        <f t="shared" si="0"/>
        <v>0</v>
      </c>
      <c r="X46" s="254">
        <f t="shared" si="0"/>
        <v>0</v>
      </c>
      <c r="Y46" s="254">
        <f t="shared" si="0"/>
        <v>0</v>
      </c>
      <c r="Z46" s="254">
        <f t="shared" si="0"/>
        <v>0</v>
      </c>
      <c r="AA46" s="254">
        <f t="shared" si="0"/>
        <v>0</v>
      </c>
      <c r="AB46" s="255">
        <f t="shared" si="0"/>
        <v>0</v>
      </c>
      <c r="AC46" s="256">
        <f t="shared" si="0"/>
        <v>0</v>
      </c>
      <c r="AD46" s="253">
        <f t="shared" si="0"/>
        <v>0</v>
      </c>
      <c r="AE46" s="254">
        <f t="shared" si="0"/>
        <v>0</v>
      </c>
      <c r="AF46" s="254">
        <f t="shared" si="0"/>
        <v>0</v>
      </c>
      <c r="AG46" s="254">
        <f t="shared" si="0"/>
        <v>0</v>
      </c>
      <c r="AH46" s="254">
        <f t="shared" si="0"/>
        <v>0</v>
      </c>
      <c r="AI46" s="255">
        <f t="shared" si="0"/>
        <v>0</v>
      </c>
      <c r="AJ46" s="256">
        <f t="shared" si="0"/>
        <v>0</v>
      </c>
      <c r="AK46" s="253">
        <f t="shared" si="0"/>
        <v>0</v>
      </c>
      <c r="AL46" s="254">
        <f t="shared" si="0"/>
        <v>0</v>
      </c>
      <c r="AM46" s="254">
        <f t="shared" si="0"/>
        <v>0</v>
      </c>
      <c r="AN46" s="254">
        <f t="shared" si="0"/>
        <v>0</v>
      </c>
      <c r="AO46" s="254">
        <f t="shared" si="0"/>
        <v>0</v>
      </c>
      <c r="AP46" s="255">
        <f t="shared" si="0"/>
        <v>0</v>
      </c>
      <c r="AQ46" s="256">
        <f t="shared" si="0"/>
        <v>0</v>
      </c>
      <c r="AR46" s="253">
        <f t="shared" si="0"/>
        <v>0</v>
      </c>
      <c r="AS46" s="254">
        <f t="shared" si="0"/>
        <v>0</v>
      </c>
      <c r="AT46" s="254">
        <f t="shared" si="0"/>
        <v>0</v>
      </c>
      <c r="AU46" s="254">
        <f t="shared" si="0"/>
        <v>0</v>
      </c>
      <c r="AV46" s="254">
        <f t="shared" si="0"/>
        <v>0</v>
      </c>
      <c r="AW46" s="255">
        <f t="shared" si="0"/>
        <v>0</v>
      </c>
      <c r="AX46" s="256">
        <f t="shared" si="0"/>
        <v>0</v>
      </c>
      <c r="AY46" s="253">
        <f t="shared" si="0"/>
        <v>0</v>
      </c>
      <c r="AZ46" s="254">
        <f t="shared" si="0"/>
        <v>0</v>
      </c>
      <c r="BA46" s="254">
        <f t="shared" si="0"/>
        <v>0</v>
      </c>
      <c r="BB46" s="254">
        <f t="shared" si="0"/>
        <v>0</v>
      </c>
      <c r="BC46" s="254">
        <f t="shared" si="0"/>
        <v>0</v>
      </c>
      <c r="BD46" s="255">
        <f t="shared" si="0"/>
        <v>0</v>
      </c>
      <c r="BE46" s="256">
        <f t="shared" si="0"/>
        <v>0</v>
      </c>
      <c r="BF46" s="253">
        <f t="shared" si="0"/>
        <v>0</v>
      </c>
      <c r="BG46" s="254">
        <f t="shared" si="0"/>
        <v>0</v>
      </c>
      <c r="BH46" s="254">
        <f t="shared" si="0"/>
        <v>0</v>
      </c>
      <c r="BI46" s="254">
        <f t="shared" si="0"/>
        <v>0</v>
      </c>
      <c r="BJ46" s="254">
        <f t="shared" si="0"/>
        <v>0</v>
      </c>
      <c r="BK46" s="255">
        <f t="shared" si="0"/>
        <v>0</v>
      </c>
      <c r="BL46" s="256">
        <f t="shared" si="0"/>
        <v>0</v>
      </c>
      <c r="BM46" s="253">
        <f t="shared" si="0"/>
        <v>0</v>
      </c>
      <c r="BN46" s="254">
        <f t="shared" si="0"/>
        <v>0</v>
      </c>
      <c r="BO46" s="254">
        <f t="shared" si="0"/>
        <v>0</v>
      </c>
      <c r="BP46" s="254">
        <f t="shared" si="0"/>
        <v>0</v>
      </c>
      <c r="BQ46" s="254">
        <f t="shared" si="0"/>
        <v>0</v>
      </c>
      <c r="BR46" s="255">
        <f t="shared" si="0"/>
        <v>0</v>
      </c>
      <c r="BS46" s="256">
        <f t="shared" si="0"/>
        <v>0</v>
      </c>
      <c r="BT46" s="253">
        <f t="shared" si="0"/>
        <v>0</v>
      </c>
      <c r="BU46" s="254">
        <f t="shared" si="0"/>
        <v>0</v>
      </c>
      <c r="BV46" s="254">
        <f t="shared" ref="BV46:EG46" si="1">COUNTIF($G$6:$G$35,"&lt;="&amp;BV5)-COUNTIF($H$6:$H$35,"&lt;="&amp;BV5)</f>
        <v>0</v>
      </c>
      <c r="BW46" s="254">
        <f t="shared" si="1"/>
        <v>0</v>
      </c>
      <c r="BX46" s="254">
        <f t="shared" si="1"/>
        <v>0</v>
      </c>
      <c r="BY46" s="255">
        <f t="shared" si="1"/>
        <v>0</v>
      </c>
      <c r="BZ46" s="256">
        <f t="shared" si="1"/>
        <v>0</v>
      </c>
      <c r="CA46" s="253">
        <f t="shared" si="1"/>
        <v>0</v>
      </c>
      <c r="CB46" s="254">
        <f t="shared" si="1"/>
        <v>0</v>
      </c>
      <c r="CC46" s="254">
        <f t="shared" si="1"/>
        <v>0</v>
      </c>
      <c r="CD46" s="254">
        <f t="shared" si="1"/>
        <v>0</v>
      </c>
      <c r="CE46" s="254">
        <f t="shared" si="1"/>
        <v>0</v>
      </c>
      <c r="CF46" s="255">
        <f t="shared" si="1"/>
        <v>0</v>
      </c>
      <c r="CG46" s="256">
        <f t="shared" si="1"/>
        <v>0</v>
      </c>
      <c r="CH46" s="253">
        <f t="shared" si="1"/>
        <v>0</v>
      </c>
      <c r="CI46" s="254">
        <f t="shared" si="1"/>
        <v>0</v>
      </c>
      <c r="CJ46" s="254">
        <f t="shared" si="1"/>
        <v>0</v>
      </c>
      <c r="CK46" s="254">
        <f t="shared" si="1"/>
        <v>0</v>
      </c>
      <c r="CL46" s="254">
        <f t="shared" si="1"/>
        <v>0</v>
      </c>
      <c r="CM46" s="255">
        <f t="shared" si="1"/>
        <v>0</v>
      </c>
      <c r="CN46" s="256">
        <f t="shared" si="1"/>
        <v>0</v>
      </c>
      <c r="CO46" s="253">
        <f t="shared" si="1"/>
        <v>0</v>
      </c>
      <c r="CP46" s="254">
        <f t="shared" si="1"/>
        <v>0</v>
      </c>
      <c r="CQ46" s="254">
        <f t="shared" si="1"/>
        <v>0</v>
      </c>
      <c r="CR46" s="254">
        <f t="shared" si="1"/>
        <v>0</v>
      </c>
      <c r="CS46" s="254">
        <f t="shared" si="1"/>
        <v>0</v>
      </c>
      <c r="CT46" s="255">
        <f t="shared" si="1"/>
        <v>0</v>
      </c>
      <c r="CU46" s="256">
        <f t="shared" si="1"/>
        <v>0</v>
      </c>
      <c r="CV46" s="253">
        <f t="shared" si="1"/>
        <v>0</v>
      </c>
      <c r="CW46" s="254">
        <f t="shared" si="1"/>
        <v>0</v>
      </c>
      <c r="CX46" s="254">
        <f t="shared" si="1"/>
        <v>0</v>
      </c>
      <c r="CY46" s="254">
        <f t="shared" si="1"/>
        <v>0</v>
      </c>
      <c r="CZ46" s="254">
        <f t="shared" si="1"/>
        <v>0</v>
      </c>
      <c r="DA46" s="255">
        <f t="shared" si="1"/>
        <v>0</v>
      </c>
      <c r="DB46" s="256">
        <f t="shared" si="1"/>
        <v>0</v>
      </c>
      <c r="DC46" s="253">
        <f t="shared" si="1"/>
        <v>0</v>
      </c>
      <c r="DD46" s="254">
        <f t="shared" si="1"/>
        <v>0</v>
      </c>
      <c r="DE46" s="254">
        <f t="shared" si="1"/>
        <v>0</v>
      </c>
      <c r="DF46" s="254">
        <f t="shared" si="1"/>
        <v>0</v>
      </c>
      <c r="DG46" s="254">
        <f t="shared" si="1"/>
        <v>0</v>
      </c>
      <c r="DH46" s="255">
        <f t="shared" si="1"/>
        <v>0</v>
      </c>
      <c r="DI46" s="256">
        <f t="shared" si="1"/>
        <v>0</v>
      </c>
      <c r="DJ46" s="253">
        <f t="shared" si="1"/>
        <v>0</v>
      </c>
      <c r="DK46" s="254">
        <f t="shared" si="1"/>
        <v>0</v>
      </c>
      <c r="DL46" s="254">
        <f t="shared" si="1"/>
        <v>0</v>
      </c>
      <c r="DM46" s="254">
        <f t="shared" si="1"/>
        <v>0</v>
      </c>
      <c r="DN46" s="254">
        <f t="shared" si="1"/>
        <v>0</v>
      </c>
      <c r="DO46" s="255">
        <f t="shared" si="1"/>
        <v>0</v>
      </c>
      <c r="DP46" s="256">
        <f t="shared" si="1"/>
        <v>0</v>
      </c>
      <c r="DQ46" s="253">
        <f t="shared" si="1"/>
        <v>0</v>
      </c>
      <c r="DR46" s="254">
        <f t="shared" si="1"/>
        <v>0</v>
      </c>
      <c r="DS46" s="254">
        <f t="shared" si="1"/>
        <v>0</v>
      </c>
      <c r="DT46" s="254">
        <f t="shared" si="1"/>
        <v>0</v>
      </c>
      <c r="DU46" s="254">
        <f t="shared" si="1"/>
        <v>0</v>
      </c>
      <c r="DV46" s="255">
        <f t="shared" si="1"/>
        <v>0</v>
      </c>
      <c r="DW46" s="256">
        <f t="shared" si="1"/>
        <v>0</v>
      </c>
      <c r="DX46" s="253">
        <f t="shared" si="1"/>
        <v>0</v>
      </c>
      <c r="DY46" s="254">
        <f t="shared" si="1"/>
        <v>0</v>
      </c>
      <c r="DZ46" s="254">
        <f t="shared" si="1"/>
        <v>0</v>
      </c>
      <c r="EA46" s="254">
        <f t="shared" si="1"/>
        <v>0</v>
      </c>
      <c r="EB46" s="254">
        <f t="shared" si="1"/>
        <v>0</v>
      </c>
      <c r="EC46" s="255">
        <f t="shared" si="1"/>
        <v>0</v>
      </c>
      <c r="ED46" s="256">
        <f t="shared" si="1"/>
        <v>0</v>
      </c>
      <c r="EE46" s="253">
        <f t="shared" si="1"/>
        <v>0</v>
      </c>
      <c r="EF46" s="254">
        <f t="shared" si="1"/>
        <v>0</v>
      </c>
      <c r="EG46" s="254">
        <f t="shared" si="1"/>
        <v>0</v>
      </c>
      <c r="EH46" s="254">
        <f t="shared" ref="EH46:GS46" si="2">COUNTIF($G$6:$G$35,"&lt;="&amp;EH5)-COUNTIF($H$6:$H$35,"&lt;="&amp;EH5)</f>
        <v>0</v>
      </c>
      <c r="EI46" s="254">
        <f t="shared" si="2"/>
        <v>0</v>
      </c>
      <c r="EJ46" s="255">
        <f t="shared" si="2"/>
        <v>0</v>
      </c>
      <c r="EK46" s="256">
        <f t="shared" si="2"/>
        <v>0</v>
      </c>
      <c r="EL46" s="253">
        <f t="shared" si="2"/>
        <v>0</v>
      </c>
      <c r="EM46" s="254">
        <f t="shared" si="2"/>
        <v>0</v>
      </c>
      <c r="EN46" s="254">
        <f t="shared" si="2"/>
        <v>0</v>
      </c>
      <c r="EO46" s="254">
        <f t="shared" si="2"/>
        <v>0</v>
      </c>
      <c r="EP46" s="254">
        <f t="shared" si="2"/>
        <v>0</v>
      </c>
      <c r="EQ46" s="255">
        <f t="shared" si="2"/>
        <v>0</v>
      </c>
      <c r="ER46" s="256">
        <f t="shared" si="2"/>
        <v>0</v>
      </c>
      <c r="ES46" s="253">
        <f t="shared" si="2"/>
        <v>0</v>
      </c>
      <c r="ET46" s="254">
        <f t="shared" si="2"/>
        <v>0</v>
      </c>
      <c r="EU46" s="254">
        <f t="shared" si="2"/>
        <v>0</v>
      </c>
      <c r="EV46" s="254">
        <f t="shared" si="2"/>
        <v>0</v>
      </c>
      <c r="EW46" s="254">
        <f t="shared" si="2"/>
        <v>0</v>
      </c>
      <c r="EX46" s="255">
        <f t="shared" si="2"/>
        <v>0</v>
      </c>
      <c r="EY46" s="256">
        <f t="shared" si="2"/>
        <v>0</v>
      </c>
      <c r="EZ46" s="253">
        <f t="shared" si="2"/>
        <v>0</v>
      </c>
      <c r="FA46" s="254">
        <f t="shared" si="2"/>
        <v>0</v>
      </c>
      <c r="FB46" s="254">
        <f t="shared" si="2"/>
        <v>0</v>
      </c>
      <c r="FC46" s="254">
        <f t="shared" si="2"/>
        <v>0</v>
      </c>
      <c r="FD46" s="254">
        <f t="shared" si="2"/>
        <v>0</v>
      </c>
      <c r="FE46" s="255">
        <f t="shared" si="2"/>
        <v>0</v>
      </c>
      <c r="FF46" s="256">
        <f t="shared" si="2"/>
        <v>0</v>
      </c>
      <c r="FG46" s="253">
        <f t="shared" si="2"/>
        <v>0</v>
      </c>
      <c r="FH46" s="254">
        <f t="shared" si="2"/>
        <v>0</v>
      </c>
      <c r="FI46" s="254">
        <f t="shared" si="2"/>
        <v>0</v>
      </c>
      <c r="FJ46" s="254">
        <f t="shared" si="2"/>
        <v>0</v>
      </c>
      <c r="FK46" s="254">
        <f t="shared" si="2"/>
        <v>0</v>
      </c>
      <c r="FL46" s="255">
        <f t="shared" si="2"/>
        <v>0</v>
      </c>
      <c r="FM46" s="256">
        <f t="shared" si="2"/>
        <v>0</v>
      </c>
      <c r="FN46" s="253">
        <f t="shared" si="2"/>
        <v>0</v>
      </c>
      <c r="FO46" s="254">
        <f t="shared" si="2"/>
        <v>0</v>
      </c>
      <c r="FP46" s="254">
        <f t="shared" si="2"/>
        <v>0</v>
      </c>
      <c r="FQ46" s="254">
        <f t="shared" si="2"/>
        <v>0</v>
      </c>
      <c r="FR46" s="254">
        <f t="shared" si="2"/>
        <v>0</v>
      </c>
      <c r="FS46" s="255">
        <f t="shared" si="2"/>
        <v>0</v>
      </c>
      <c r="FT46" s="256">
        <f t="shared" si="2"/>
        <v>0</v>
      </c>
      <c r="FU46" s="253">
        <f t="shared" si="2"/>
        <v>0</v>
      </c>
      <c r="FV46" s="254">
        <f t="shared" si="2"/>
        <v>0</v>
      </c>
      <c r="FW46" s="254">
        <f t="shared" si="2"/>
        <v>0</v>
      </c>
      <c r="FX46" s="254">
        <f t="shared" si="2"/>
        <v>0</v>
      </c>
      <c r="FY46" s="254">
        <f t="shared" si="2"/>
        <v>0</v>
      </c>
      <c r="FZ46" s="255">
        <f t="shared" si="2"/>
        <v>0</v>
      </c>
      <c r="GA46" s="256">
        <f t="shared" si="2"/>
        <v>0</v>
      </c>
      <c r="GB46" s="253">
        <f t="shared" si="2"/>
        <v>0</v>
      </c>
      <c r="GC46" s="254">
        <f t="shared" si="2"/>
        <v>0</v>
      </c>
      <c r="GD46" s="254">
        <f t="shared" si="2"/>
        <v>0</v>
      </c>
      <c r="GE46" s="254">
        <f t="shared" si="2"/>
        <v>0</v>
      </c>
      <c r="GF46" s="254">
        <f t="shared" si="2"/>
        <v>0</v>
      </c>
      <c r="GG46" s="255">
        <f t="shared" si="2"/>
        <v>0</v>
      </c>
      <c r="GH46" s="256">
        <f t="shared" si="2"/>
        <v>0</v>
      </c>
      <c r="GI46" s="253">
        <f t="shared" si="2"/>
        <v>0</v>
      </c>
      <c r="GJ46" s="254">
        <f t="shared" si="2"/>
        <v>0</v>
      </c>
      <c r="GK46" s="254">
        <f t="shared" si="2"/>
        <v>0</v>
      </c>
      <c r="GL46" s="254">
        <f t="shared" si="2"/>
        <v>0</v>
      </c>
      <c r="GM46" s="254">
        <f t="shared" si="2"/>
        <v>0</v>
      </c>
      <c r="GN46" s="255">
        <f t="shared" si="2"/>
        <v>0</v>
      </c>
      <c r="GO46" s="256">
        <f t="shared" si="2"/>
        <v>0</v>
      </c>
      <c r="GP46" s="253">
        <f t="shared" si="2"/>
        <v>0</v>
      </c>
      <c r="GQ46" s="254">
        <f t="shared" si="2"/>
        <v>0</v>
      </c>
      <c r="GR46" s="254">
        <f t="shared" si="2"/>
        <v>0</v>
      </c>
      <c r="GS46" s="254">
        <f t="shared" si="2"/>
        <v>0</v>
      </c>
      <c r="GT46" s="254">
        <f t="shared" ref="GT46:JE46" si="3">COUNTIF($G$6:$G$35,"&lt;="&amp;GT5)-COUNTIF($H$6:$H$35,"&lt;="&amp;GT5)</f>
        <v>0</v>
      </c>
      <c r="GU46" s="255">
        <f t="shared" si="3"/>
        <v>0</v>
      </c>
      <c r="GV46" s="256">
        <f t="shared" si="3"/>
        <v>0</v>
      </c>
      <c r="GW46" s="253">
        <f t="shared" si="3"/>
        <v>0</v>
      </c>
      <c r="GX46" s="254">
        <f t="shared" si="3"/>
        <v>0</v>
      </c>
      <c r="GY46" s="254">
        <f t="shared" si="3"/>
        <v>0</v>
      </c>
      <c r="GZ46" s="254">
        <f t="shared" si="3"/>
        <v>0</v>
      </c>
      <c r="HA46" s="254">
        <f t="shared" si="3"/>
        <v>0</v>
      </c>
      <c r="HB46" s="255">
        <f t="shared" si="3"/>
        <v>0</v>
      </c>
      <c r="HC46" s="256">
        <f t="shared" si="3"/>
        <v>0</v>
      </c>
      <c r="HD46" s="253">
        <f t="shared" si="3"/>
        <v>0</v>
      </c>
      <c r="HE46" s="254">
        <f t="shared" si="3"/>
        <v>0</v>
      </c>
      <c r="HF46" s="254">
        <f t="shared" si="3"/>
        <v>0</v>
      </c>
      <c r="HG46" s="254">
        <f t="shared" si="3"/>
        <v>0</v>
      </c>
      <c r="HH46" s="254">
        <f t="shared" si="3"/>
        <v>0</v>
      </c>
      <c r="HI46" s="255">
        <f t="shared" si="3"/>
        <v>0</v>
      </c>
      <c r="HJ46" s="256">
        <f t="shared" si="3"/>
        <v>0</v>
      </c>
      <c r="HK46" s="253">
        <f t="shared" si="3"/>
        <v>0</v>
      </c>
      <c r="HL46" s="254">
        <f t="shared" si="3"/>
        <v>0</v>
      </c>
      <c r="HM46" s="254">
        <f t="shared" si="3"/>
        <v>0</v>
      </c>
      <c r="HN46" s="254">
        <f t="shared" si="3"/>
        <v>0</v>
      </c>
      <c r="HO46" s="254">
        <f t="shared" si="3"/>
        <v>0</v>
      </c>
      <c r="HP46" s="255">
        <f t="shared" si="3"/>
        <v>0</v>
      </c>
      <c r="HQ46" s="256">
        <f t="shared" si="3"/>
        <v>0</v>
      </c>
      <c r="HR46" s="253">
        <f t="shared" si="3"/>
        <v>0</v>
      </c>
      <c r="HS46" s="254">
        <f t="shared" si="3"/>
        <v>0</v>
      </c>
      <c r="HT46" s="254">
        <f t="shared" si="3"/>
        <v>0</v>
      </c>
      <c r="HU46" s="254">
        <f t="shared" si="3"/>
        <v>0</v>
      </c>
      <c r="HV46" s="254">
        <f t="shared" si="3"/>
        <v>0</v>
      </c>
      <c r="HW46" s="255">
        <f t="shared" si="3"/>
        <v>0</v>
      </c>
      <c r="HX46" s="256">
        <f t="shared" si="3"/>
        <v>0</v>
      </c>
      <c r="HY46" s="253">
        <f t="shared" si="3"/>
        <v>0</v>
      </c>
      <c r="HZ46" s="254">
        <f t="shared" si="3"/>
        <v>0</v>
      </c>
      <c r="IA46" s="254">
        <f t="shared" si="3"/>
        <v>0</v>
      </c>
      <c r="IB46" s="254">
        <f t="shared" si="3"/>
        <v>0</v>
      </c>
      <c r="IC46" s="254">
        <f t="shared" si="3"/>
        <v>0</v>
      </c>
      <c r="ID46" s="255">
        <f t="shared" si="3"/>
        <v>0</v>
      </c>
      <c r="IE46" s="256">
        <f t="shared" si="3"/>
        <v>0</v>
      </c>
      <c r="IF46" s="253">
        <f t="shared" si="3"/>
        <v>0</v>
      </c>
      <c r="IG46" s="254">
        <f t="shared" si="3"/>
        <v>0</v>
      </c>
      <c r="IH46" s="254">
        <f t="shared" si="3"/>
        <v>0</v>
      </c>
      <c r="II46" s="254">
        <f t="shared" si="3"/>
        <v>0</v>
      </c>
      <c r="IJ46" s="254">
        <f t="shared" si="3"/>
        <v>0</v>
      </c>
      <c r="IK46" s="255">
        <f t="shared" si="3"/>
        <v>0</v>
      </c>
      <c r="IL46" s="256">
        <f t="shared" si="3"/>
        <v>0</v>
      </c>
      <c r="IM46" s="253">
        <f t="shared" si="3"/>
        <v>0</v>
      </c>
      <c r="IN46" s="254">
        <f t="shared" si="3"/>
        <v>0</v>
      </c>
      <c r="IO46" s="254">
        <f t="shared" si="3"/>
        <v>0</v>
      </c>
      <c r="IP46" s="254">
        <f t="shared" si="3"/>
        <v>0</v>
      </c>
      <c r="IQ46" s="254">
        <f t="shared" si="3"/>
        <v>0</v>
      </c>
      <c r="IR46" s="255">
        <f t="shared" si="3"/>
        <v>0</v>
      </c>
      <c r="IS46" s="256">
        <f t="shared" si="3"/>
        <v>0</v>
      </c>
      <c r="IT46" s="253">
        <f t="shared" si="3"/>
        <v>0</v>
      </c>
      <c r="IU46" s="254">
        <f t="shared" si="3"/>
        <v>0</v>
      </c>
      <c r="IV46" s="254">
        <f t="shared" si="3"/>
        <v>0</v>
      </c>
      <c r="IW46" s="254">
        <f t="shared" si="3"/>
        <v>0</v>
      </c>
      <c r="IX46" s="254">
        <f t="shared" si="3"/>
        <v>0</v>
      </c>
      <c r="IY46" s="255">
        <f t="shared" si="3"/>
        <v>0</v>
      </c>
      <c r="IZ46" s="256">
        <f t="shared" si="3"/>
        <v>0</v>
      </c>
      <c r="JA46" s="253">
        <f t="shared" si="3"/>
        <v>0</v>
      </c>
      <c r="JB46" s="254">
        <f t="shared" si="3"/>
        <v>0</v>
      </c>
      <c r="JC46" s="254">
        <f t="shared" si="3"/>
        <v>0</v>
      </c>
      <c r="JD46" s="254">
        <f t="shared" si="3"/>
        <v>0</v>
      </c>
      <c r="JE46" s="254">
        <f t="shared" si="3"/>
        <v>0</v>
      </c>
      <c r="JF46" s="255">
        <f t="shared" ref="JF46:LQ46" si="4">COUNTIF($G$6:$G$35,"&lt;="&amp;JF5)-COUNTIF($H$6:$H$35,"&lt;="&amp;JF5)</f>
        <v>0</v>
      </c>
      <c r="JG46" s="256">
        <f t="shared" si="4"/>
        <v>0</v>
      </c>
      <c r="JH46" s="253">
        <f t="shared" si="4"/>
        <v>0</v>
      </c>
      <c r="JI46" s="254">
        <f t="shared" si="4"/>
        <v>0</v>
      </c>
      <c r="JJ46" s="254">
        <f t="shared" si="4"/>
        <v>0</v>
      </c>
      <c r="JK46" s="254">
        <f t="shared" si="4"/>
        <v>0</v>
      </c>
      <c r="JL46" s="254">
        <f t="shared" si="4"/>
        <v>0</v>
      </c>
      <c r="JM46" s="255">
        <f t="shared" si="4"/>
        <v>0</v>
      </c>
      <c r="JN46" s="256">
        <f t="shared" si="4"/>
        <v>0</v>
      </c>
      <c r="JO46" s="253">
        <f t="shared" si="4"/>
        <v>0</v>
      </c>
      <c r="JP46" s="254">
        <f t="shared" si="4"/>
        <v>0</v>
      </c>
      <c r="JQ46" s="254">
        <f t="shared" si="4"/>
        <v>0</v>
      </c>
      <c r="JR46" s="254">
        <f t="shared" si="4"/>
        <v>0</v>
      </c>
      <c r="JS46" s="254">
        <f t="shared" si="4"/>
        <v>0</v>
      </c>
      <c r="JT46" s="255">
        <f t="shared" si="4"/>
        <v>0</v>
      </c>
      <c r="JU46" s="256">
        <f t="shared" si="4"/>
        <v>0</v>
      </c>
      <c r="JV46" s="253">
        <f t="shared" si="4"/>
        <v>0</v>
      </c>
      <c r="JW46" s="254">
        <f t="shared" si="4"/>
        <v>0</v>
      </c>
      <c r="JX46" s="254">
        <f t="shared" si="4"/>
        <v>0</v>
      </c>
      <c r="JY46" s="254">
        <f t="shared" si="4"/>
        <v>0</v>
      </c>
      <c r="JZ46" s="254">
        <f t="shared" si="4"/>
        <v>0</v>
      </c>
      <c r="KA46" s="255">
        <f t="shared" si="4"/>
        <v>0</v>
      </c>
      <c r="KB46" s="256">
        <f t="shared" si="4"/>
        <v>0</v>
      </c>
      <c r="KC46" s="253">
        <f t="shared" si="4"/>
        <v>0</v>
      </c>
      <c r="KD46" s="254">
        <f t="shared" si="4"/>
        <v>0</v>
      </c>
      <c r="KE46" s="254">
        <f t="shared" si="4"/>
        <v>0</v>
      </c>
      <c r="KF46" s="254">
        <f t="shared" si="4"/>
        <v>0</v>
      </c>
      <c r="KG46" s="254">
        <f t="shared" si="4"/>
        <v>0</v>
      </c>
      <c r="KH46" s="255">
        <f t="shared" si="4"/>
        <v>0</v>
      </c>
      <c r="KI46" s="256">
        <f t="shared" si="4"/>
        <v>0</v>
      </c>
      <c r="KJ46" s="253">
        <f t="shared" si="4"/>
        <v>0</v>
      </c>
      <c r="KK46" s="254">
        <f t="shared" si="4"/>
        <v>0</v>
      </c>
      <c r="KL46" s="254">
        <f t="shared" si="4"/>
        <v>0</v>
      </c>
      <c r="KM46" s="254">
        <f t="shared" si="4"/>
        <v>0</v>
      </c>
      <c r="KN46" s="254">
        <f t="shared" si="4"/>
        <v>0</v>
      </c>
      <c r="KO46" s="255">
        <f t="shared" si="4"/>
        <v>0</v>
      </c>
      <c r="KP46" s="256">
        <f t="shared" si="4"/>
        <v>0</v>
      </c>
      <c r="KQ46" s="253">
        <f t="shared" si="4"/>
        <v>0</v>
      </c>
      <c r="KR46" s="254">
        <f t="shared" si="4"/>
        <v>0</v>
      </c>
      <c r="KS46" s="254">
        <f t="shared" si="4"/>
        <v>0</v>
      </c>
      <c r="KT46" s="254">
        <f t="shared" si="4"/>
        <v>0</v>
      </c>
      <c r="KU46" s="254">
        <f t="shared" si="4"/>
        <v>0</v>
      </c>
      <c r="KV46" s="255">
        <f t="shared" si="4"/>
        <v>0</v>
      </c>
      <c r="KW46" s="256">
        <f t="shared" si="4"/>
        <v>0</v>
      </c>
      <c r="KX46" s="253">
        <f t="shared" si="4"/>
        <v>0</v>
      </c>
      <c r="KY46" s="254">
        <f t="shared" si="4"/>
        <v>0</v>
      </c>
      <c r="KZ46" s="254">
        <f t="shared" si="4"/>
        <v>0</v>
      </c>
      <c r="LA46" s="254">
        <f t="shared" si="4"/>
        <v>0</v>
      </c>
      <c r="LB46" s="254">
        <f t="shared" si="4"/>
        <v>0</v>
      </c>
      <c r="LC46" s="255">
        <f t="shared" si="4"/>
        <v>0</v>
      </c>
      <c r="LD46" s="256">
        <f t="shared" si="4"/>
        <v>0</v>
      </c>
      <c r="LE46" s="253">
        <f t="shared" si="4"/>
        <v>0</v>
      </c>
      <c r="LF46" s="254">
        <f t="shared" si="4"/>
        <v>0</v>
      </c>
      <c r="LG46" s="254">
        <f t="shared" si="4"/>
        <v>0</v>
      </c>
      <c r="LH46" s="254">
        <f t="shared" si="4"/>
        <v>0</v>
      </c>
      <c r="LI46" s="254">
        <f t="shared" si="4"/>
        <v>0</v>
      </c>
      <c r="LJ46" s="255">
        <f t="shared" si="4"/>
        <v>0</v>
      </c>
      <c r="LK46" s="256">
        <f t="shared" si="4"/>
        <v>0</v>
      </c>
      <c r="LL46" s="253">
        <f t="shared" si="4"/>
        <v>0</v>
      </c>
      <c r="LM46" s="254">
        <f t="shared" si="4"/>
        <v>0</v>
      </c>
      <c r="LN46" s="254">
        <f t="shared" si="4"/>
        <v>0</v>
      </c>
      <c r="LO46" s="254">
        <f t="shared" si="4"/>
        <v>0</v>
      </c>
      <c r="LP46" s="254">
        <f t="shared" si="4"/>
        <v>0</v>
      </c>
      <c r="LQ46" s="255">
        <f t="shared" si="4"/>
        <v>0</v>
      </c>
      <c r="LR46" s="256">
        <f t="shared" ref="LR46:OC46" si="5">COUNTIF($G$6:$G$35,"&lt;="&amp;LR5)-COUNTIF($H$6:$H$35,"&lt;="&amp;LR5)</f>
        <v>0</v>
      </c>
      <c r="LS46" s="253">
        <f t="shared" si="5"/>
        <v>0</v>
      </c>
      <c r="LT46" s="254">
        <f t="shared" si="5"/>
        <v>0</v>
      </c>
      <c r="LU46" s="254">
        <f t="shared" si="5"/>
        <v>0</v>
      </c>
      <c r="LV46" s="254">
        <f t="shared" si="5"/>
        <v>0</v>
      </c>
      <c r="LW46" s="254">
        <f t="shared" si="5"/>
        <v>0</v>
      </c>
      <c r="LX46" s="255">
        <f t="shared" si="5"/>
        <v>0</v>
      </c>
      <c r="LY46" s="256">
        <f t="shared" si="5"/>
        <v>0</v>
      </c>
      <c r="LZ46" s="253">
        <f t="shared" si="5"/>
        <v>0</v>
      </c>
      <c r="MA46" s="254">
        <f t="shared" si="5"/>
        <v>0</v>
      </c>
      <c r="MB46" s="254">
        <f t="shared" si="5"/>
        <v>0</v>
      </c>
      <c r="MC46" s="254">
        <f t="shared" si="5"/>
        <v>0</v>
      </c>
      <c r="MD46" s="254">
        <f t="shared" si="5"/>
        <v>0</v>
      </c>
      <c r="ME46" s="255">
        <f t="shared" si="5"/>
        <v>0</v>
      </c>
      <c r="MF46" s="256">
        <f t="shared" si="5"/>
        <v>0</v>
      </c>
      <c r="MG46" s="253">
        <f t="shared" si="5"/>
        <v>0</v>
      </c>
      <c r="MH46" s="254">
        <f t="shared" si="5"/>
        <v>0</v>
      </c>
      <c r="MI46" s="254">
        <f t="shared" si="5"/>
        <v>0</v>
      </c>
      <c r="MJ46" s="254">
        <f t="shared" si="5"/>
        <v>0</v>
      </c>
      <c r="MK46" s="254">
        <f t="shared" si="5"/>
        <v>0</v>
      </c>
      <c r="ML46" s="255">
        <f t="shared" si="5"/>
        <v>0</v>
      </c>
      <c r="MM46" s="256">
        <f t="shared" si="5"/>
        <v>0</v>
      </c>
      <c r="MN46" s="253">
        <f t="shared" si="5"/>
        <v>0</v>
      </c>
      <c r="MO46" s="254">
        <f t="shared" si="5"/>
        <v>0</v>
      </c>
      <c r="MP46" s="254">
        <f t="shared" si="5"/>
        <v>0</v>
      </c>
      <c r="MQ46" s="254">
        <f t="shared" si="5"/>
        <v>0</v>
      </c>
      <c r="MR46" s="254">
        <f t="shared" si="5"/>
        <v>0</v>
      </c>
      <c r="MS46" s="255">
        <f t="shared" si="5"/>
        <v>0</v>
      </c>
      <c r="MT46" s="256">
        <f t="shared" si="5"/>
        <v>0</v>
      </c>
      <c r="MU46" s="253">
        <f t="shared" si="5"/>
        <v>0</v>
      </c>
      <c r="MV46" s="254">
        <f t="shared" si="5"/>
        <v>0</v>
      </c>
      <c r="MW46" s="254">
        <f t="shared" si="5"/>
        <v>0</v>
      </c>
      <c r="MX46" s="254">
        <f t="shared" si="5"/>
        <v>0</v>
      </c>
      <c r="MY46" s="254">
        <f t="shared" si="5"/>
        <v>0</v>
      </c>
      <c r="MZ46" s="255">
        <f t="shared" si="5"/>
        <v>0</v>
      </c>
      <c r="NA46" s="256">
        <f t="shared" si="5"/>
        <v>0</v>
      </c>
      <c r="NB46" s="253">
        <f t="shared" si="5"/>
        <v>0</v>
      </c>
      <c r="NC46" s="254">
        <f t="shared" si="5"/>
        <v>0</v>
      </c>
      <c r="ND46" s="254">
        <f t="shared" si="5"/>
        <v>0</v>
      </c>
      <c r="NE46" s="254">
        <f t="shared" si="5"/>
        <v>0</v>
      </c>
      <c r="NF46" s="254">
        <f t="shared" si="5"/>
        <v>0</v>
      </c>
      <c r="NG46" s="255">
        <f t="shared" si="5"/>
        <v>0</v>
      </c>
      <c r="NH46" s="256">
        <f t="shared" si="5"/>
        <v>0</v>
      </c>
      <c r="NI46" s="253">
        <f t="shared" si="5"/>
        <v>0</v>
      </c>
      <c r="NJ46" s="254">
        <f t="shared" si="5"/>
        <v>0</v>
      </c>
      <c r="NK46" s="254">
        <f t="shared" si="5"/>
        <v>0</v>
      </c>
      <c r="NL46" s="254">
        <f t="shared" si="5"/>
        <v>0</v>
      </c>
      <c r="NM46" s="254">
        <f t="shared" si="5"/>
        <v>0</v>
      </c>
      <c r="NN46" s="255">
        <f t="shared" si="5"/>
        <v>0</v>
      </c>
      <c r="NO46" s="256">
        <f t="shared" si="5"/>
        <v>0</v>
      </c>
      <c r="NP46" s="253">
        <f t="shared" si="5"/>
        <v>0</v>
      </c>
      <c r="NQ46" s="254">
        <f t="shared" si="5"/>
        <v>0</v>
      </c>
      <c r="NR46" s="254">
        <f t="shared" si="5"/>
        <v>0</v>
      </c>
      <c r="NS46" s="254">
        <f t="shared" si="5"/>
        <v>0</v>
      </c>
      <c r="NT46" s="254">
        <f t="shared" si="5"/>
        <v>0</v>
      </c>
      <c r="NU46" s="255">
        <f t="shared" si="5"/>
        <v>0</v>
      </c>
      <c r="NV46" s="256">
        <f t="shared" si="5"/>
        <v>0</v>
      </c>
      <c r="NW46" s="253">
        <f t="shared" si="5"/>
        <v>0</v>
      </c>
      <c r="NX46" s="254">
        <f t="shared" si="5"/>
        <v>0</v>
      </c>
      <c r="NY46" s="254">
        <f t="shared" si="5"/>
        <v>0</v>
      </c>
      <c r="NZ46" s="254">
        <f t="shared" si="5"/>
        <v>0</v>
      </c>
      <c r="OA46" s="254">
        <f t="shared" si="5"/>
        <v>0</v>
      </c>
      <c r="OB46" s="255">
        <f t="shared" si="5"/>
        <v>0</v>
      </c>
      <c r="OC46" s="256">
        <f t="shared" si="5"/>
        <v>0</v>
      </c>
      <c r="OD46" s="253">
        <f t="shared" ref="OD46:OX46" si="6">COUNTIF($G$6:$G$35,"&lt;="&amp;OD5)-COUNTIF($H$6:$H$35,"&lt;="&amp;OD5)</f>
        <v>0</v>
      </c>
      <c r="OE46" s="254">
        <f t="shared" si="6"/>
        <v>0</v>
      </c>
      <c r="OF46" s="254">
        <f t="shared" si="6"/>
        <v>0</v>
      </c>
      <c r="OG46" s="254">
        <f t="shared" si="6"/>
        <v>0</v>
      </c>
      <c r="OH46" s="254">
        <f t="shared" si="6"/>
        <v>0</v>
      </c>
      <c r="OI46" s="255">
        <f t="shared" si="6"/>
        <v>0</v>
      </c>
      <c r="OJ46" s="256">
        <f t="shared" si="6"/>
        <v>0</v>
      </c>
      <c r="OK46" s="253">
        <f t="shared" si="6"/>
        <v>0</v>
      </c>
      <c r="OL46" s="254">
        <f t="shared" si="6"/>
        <v>0</v>
      </c>
      <c r="OM46" s="254">
        <f t="shared" si="6"/>
        <v>0</v>
      </c>
      <c r="ON46" s="254">
        <f t="shared" si="6"/>
        <v>0</v>
      </c>
      <c r="OO46" s="254">
        <f t="shared" si="6"/>
        <v>0</v>
      </c>
      <c r="OP46" s="255">
        <f t="shared" si="6"/>
        <v>0</v>
      </c>
      <c r="OQ46" s="256">
        <f t="shared" si="6"/>
        <v>0</v>
      </c>
      <c r="OR46" s="253">
        <f t="shared" si="6"/>
        <v>0</v>
      </c>
      <c r="OS46" s="254">
        <f t="shared" si="6"/>
        <v>0</v>
      </c>
      <c r="OT46" s="254">
        <f t="shared" si="6"/>
        <v>0</v>
      </c>
      <c r="OU46" s="254">
        <f t="shared" si="6"/>
        <v>0</v>
      </c>
      <c r="OV46" s="254">
        <f t="shared" si="6"/>
        <v>0</v>
      </c>
      <c r="OW46" s="255">
        <f t="shared" si="6"/>
        <v>0</v>
      </c>
      <c r="OX46" s="338">
        <f t="shared" si="6"/>
        <v>0</v>
      </c>
      <c r="OY46" s="257"/>
      <c r="OZ46" s="257"/>
      <c r="PA46" s="257"/>
      <c r="PB46" s="257"/>
      <c r="PC46" s="257"/>
      <c r="PD46" s="257"/>
      <c r="PE46" s="257"/>
      <c r="PF46" s="257"/>
      <c r="PG46" s="257"/>
      <c r="PH46" s="257"/>
      <c r="PI46" s="257"/>
      <c r="PJ46" s="257"/>
      <c r="PK46" s="257"/>
      <c r="PL46" s="257"/>
      <c r="PM46" s="257"/>
      <c r="PN46" s="257"/>
      <c r="PO46" s="257"/>
      <c r="PP46" s="257"/>
      <c r="PQ46" s="257"/>
      <c r="PR46" s="257"/>
      <c r="PS46" s="257"/>
      <c r="PT46" s="176"/>
      <c r="PU46" s="176"/>
      <c r="PV46" s="176"/>
      <c r="PW46" s="176"/>
      <c r="PX46" s="176"/>
      <c r="PY46" s="176"/>
      <c r="PZ46" s="176"/>
      <c r="QA46" s="176"/>
      <c r="QB46" s="176"/>
    </row>
    <row r="47" spans="1:444" s="139" customFormat="1" ht="15.75" thickBot="1" x14ac:dyDescent="0.3">
      <c r="A47" s="153" t="s">
        <v>36</v>
      </c>
      <c r="B47" s="155"/>
      <c r="C47" s="236" t="s">
        <v>38</v>
      </c>
      <c r="D47" s="237"/>
      <c r="E47" s="238"/>
      <c r="F47" s="239"/>
      <c r="G47" s="251"/>
      <c r="H47" s="252"/>
      <c r="I47" s="339">
        <f>I46-COUNTIFS($G$6:$G$35,"&lt;="&amp;I5,I6:I35,"R*")-COUNTIFS($G$6:$G$35,"&lt;="&amp;I5,I6:I35,"F*")-COUNTIFS($G$6:$G$35,"&lt;="&amp;I5,I6:I35,"C")-COUNTIFS($G$6:$G$35,"&lt;="&amp;I5,I6:I35,"MA")-COUNTIFS($G$6:$G$35,"&lt;="&amp;I5,I6:I35,"DC")-COUNTIFS($G$6:$G$35,"&lt;="&amp;I5,I6:I35,"A*")-COUNTIFS($G$6:$G$35,"&lt;="&amp;I5,I6:I35,"BA")-0.5*COUNTIFS($G$6:$G$35,"&lt;="&amp;I5,I6:I35,"C_M")-0.5*COUNTIFS($G$6:$G$35,"&lt;="&amp;I5,I6:I35,"C_AM")+COUNTIFS($H$6:$H$35,"&lt;="&amp;I5,I6:I35,"&lt;&gt;")</f>
        <v>0</v>
      </c>
      <c r="J47" s="340">
        <f t="shared" ref="J47:BU47" si="7">J46-COUNTIFS($G$6:$G$35,"&lt;="&amp;J5,J6:J35,"R*")-COUNTIFS($G$6:$G$35,"&lt;="&amp;J5,J6:J35,"F*")-COUNTIFS($G$6:$G$35,"&lt;="&amp;J5,J6:J35,"C")-COUNTIFS($G$6:$G$35,"&lt;="&amp;J5,J6:J35,"MA")-COUNTIFS($G$6:$G$35,"&lt;="&amp;J5,J6:J35,"DC")-COUNTIFS($G$6:$G$35,"&lt;="&amp;J5,J6:J35,"A*")-COUNTIFS($G$6:$G$35,"&lt;="&amp;J5,J6:J35,"BA")-0.5*COUNTIFS($G$6:$G$35,"&lt;="&amp;J5,J6:J35,"C_M")-0.5*COUNTIFS($G$6:$G$35,"&lt;="&amp;J5,J6:J35,"C_AM")+COUNTIFS($H$6:$H$35,"&lt;="&amp;J5,J6:J35,"&lt;&gt;")</f>
        <v>0</v>
      </c>
      <c r="K47" s="340">
        <f t="shared" si="7"/>
        <v>0</v>
      </c>
      <c r="L47" s="340">
        <f t="shared" si="7"/>
        <v>0</v>
      </c>
      <c r="M47" s="340">
        <f t="shared" si="7"/>
        <v>0</v>
      </c>
      <c r="N47" s="341">
        <f t="shared" si="7"/>
        <v>0</v>
      </c>
      <c r="O47" s="342">
        <f t="shared" si="7"/>
        <v>0</v>
      </c>
      <c r="P47" s="339">
        <f t="shared" si="7"/>
        <v>0</v>
      </c>
      <c r="Q47" s="340">
        <f t="shared" si="7"/>
        <v>0</v>
      </c>
      <c r="R47" s="340">
        <f t="shared" si="7"/>
        <v>0</v>
      </c>
      <c r="S47" s="340">
        <f t="shared" si="7"/>
        <v>0</v>
      </c>
      <c r="T47" s="340">
        <f t="shared" si="7"/>
        <v>0</v>
      </c>
      <c r="U47" s="341">
        <f t="shared" si="7"/>
        <v>0</v>
      </c>
      <c r="V47" s="342">
        <f t="shared" si="7"/>
        <v>0</v>
      </c>
      <c r="W47" s="339">
        <f t="shared" si="7"/>
        <v>0</v>
      </c>
      <c r="X47" s="340">
        <f t="shared" si="7"/>
        <v>0</v>
      </c>
      <c r="Y47" s="340">
        <f t="shared" si="7"/>
        <v>0</v>
      </c>
      <c r="Z47" s="340">
        <f t="shared" si="7"/>
        <v>0</v>
      </c>
      <c r="AA47" s="340">
        <f t="shared" si="7"/>
        <v>0</v>
      </c>
      <c r="AB47" s="341">
        <f t="shared" si="7"/>
        <v>0</v>
      </c>
      <c r="AC47" s="342">
        <f t="shared" si="7"/>
        <v>0</v>
      </c>
      <c r="AD47" s="339">
        <f t="shared" si="7"/>
        <v>0</v>
      </c>
      <c r="AE47" s="340">
        <f t="shared" si="7"/>
        <v>0</v>
      </c>
      <c r="AF47" s="340">
        <f t="shared" si="7"/>
        <v>0</v>
      </c>
      <c r="AG47" s="340">
        <f t="shared" si="7"/>
        <v>0</v>
      </c>
      <c r="AH47" s="340">
        <f t="shared" si="7"/>
        <v>0</v>
      </c>
      <c r="AI47" s="341">
        <f t="shared" si="7"/>
        <v>0</v>
      </c>
      <c r="AJ47" s="342">
        <f t="shared" si="7"/>
        <v>0</v>
      </c>
      <c r="AK47" s="339">
        <f t="shared" si="7"/>
        <v>0</v>
      </c>
      <c r="AL47" s="340">
        <f t="shared" si="7"/>
        <v>0</v>
      </c>
      <c r="AM47" s="340">
        <f t="shared" si="7"/>
        <v>0</v>
      </c>
      <c r="AN47" s="340">
        <f t="shared" si="7"/>
        <v>0</v>
      </c>
      <c r="AO47" s="340">
        <f t="shared" si="7"/>
        <v>0</v>
      </c>
      <c r="AP47" s="341">
        <f t="shared" si="7"/>
        <v>0</v>
      </c>
      <c r="AQ47" s="342">
        <f t="shared" si="7"/>
        <v>0</v>
      </c>
      <c r="AR47" s="339">
        <f t="shared" si="7"/>
        <v>0</v>
      </c>
      <c r="AS47" s="340">
        <f t="shared" si="7"/>
        <v>0</v>
      </c>
      <c r="AT47" s="340">
        <f t="shared" si="7"/>
        <v>0</v>
      </c>
      <c r="AU47" s="340">
        <f t="shared" si="7"/>
        <v>0</v>
      </c>
      <c r="AV47" s="340">
        <f t="shared" si="7"/>
        <v>0</v>
      </c>
      <c r="AW47" s="341">
        <f t="shared" si="7"/>
        <v>0</v>
      </c>
      <c r="AX47" s="342">
        <f t="shared" si="7"/>
        <v>0</v>
      </c>
      <c r="AY47" s="339">
        <f t="shared" si="7"/>
        <v>0</v>
      </c>
      <c r="AZ47" s="340">
        <f t="shared" si="7"/>
        <v>0</v>
      </c>
      <c r="BA47" s="340">
        <f t="shared" si="7"/>
        <v>0</v>
      </c>
      <c r="BB47" s="340">
        <f t="shared" si="7"/>
        <v>0</v>
      </c>
      <c r="BC47" s="340">
        <f t="shared" si="7"/>
        <v>0</v>
      </c>
      <c r="BD47" s="341">
        <f t="shared" si="7"/>
        <v>0</v>
      </c>
      <c r="BE47" s="342">
        <f t="shared" si="7"/>
        <v>0</v>
      </c>
      <c r="BF47" s="339">
        <f t="shared" si="7"/>
        <v>0</v>
      </c>
      <c r="BG47" s="340">
        <f t="shared" si="7"/>
        <v>0</v>
      </c>
      <c r="BH47" s="340">
        <f t="shared" si="7"/>
        <v>0</v>
      </c>
      <c r="BI47" s="340">
        <f t="shared" si="7"/>
        <v>0</v>
      </c>
      <c r="BJ47" s="340">
        <f t="shared" si="7"/>
        <v>0</v>
      </c>
      <c r="BK47" s="341">
        <f t="shared" si="7"/>
        <v>0</v>
      </c>
      <c r="BL47" s="342">
        <f t="shared" si="7"/>
        <v>0</v>
      </c>
      <c r="BM47" s="339">
        <f t="shared" si="7"/>
        <v>0</v>
      </c>
      <c r="BN47" s="340">
        <f t="shared" si="7"/>
        <v>0</v>
      </c>
      <c r="BO47" s="340">
        <f t="shared" si="7"/>
        <v>0</v>
      </c>
      <c r="BP47" s="340">
        <f t="shared" si="7"/>
        <v>0</v>
      </c>
      <c r="BQ47" s="340">
        <f t="shared" si="7"/>
        <v>0</v>
      </c>
      <c r="BR47" s="341">
        <f t="shared" si="7"/>
        <v>0</v>
      </c>
      <c r="BS47" s="342">
        <f t="shared" si="7"/>
        <v>0</v>
      </c>
      <c r="BT47" s="339">
        <f t="shared" si="7"/>
        <v>0</v>
      </c>
      <c r="BU47" s="340">
        <f t="shared" si="7"/>
        <v>0</v>
      </c>
      <c r="BV47" s="340">
        <f t="shared" ref="BV47:EG47" si="8">BV46-COUNTIFS($G$6:$G$35,"&lt;="&amp;BV5,BV6:BV35,"R*")-COUNTIFS($G$6:$G$35,"&lt;="&amp;BV5,BV6:BV35,"F*")-COUNTIFS($G$6:$G$35,"&lt;="&amp;BV5,BV6:BV35,"C")-COUNTIFS($G$6:$G$35,"&lt;="&amp;BV5,BV6:BV35,"MA")-COUNTIFS($G$6:$G$35,"&lt;="&amp;BV5,BV6:BV35,"DC")-COUNTIFS($G$6:$G$35,"&lt;="&amp;BV5,BV6:BV35,"A*")-COUNTIFS($G$6:$G$35,"&lt;="&amp;BV5,BV6:BV35,"BA")-0.5*COUNTIFS($G$6:$G$35,"&lt;="&amp;BV5,BV6:BV35,"C_M")-0.5*COUNTIFS($G$6:$G$35,"&lt;="&amp;BV5,BV6:BV35,"C_AM")+COUNTIFS($H$6:$H$35,"&lt;="&amp;BV5,BV6:BV35,"&lt;&gt;")</f>
        <v>0</v>
      </c>
      <c r="BW47" s="340">
        <f t="shared" si="8"/>
        <v>0</v>
      </c>
      <c r="BX47" s="340">
        <f t="shared" si="8"/>
        <v>0</v>
      </c>
      <c r="BY47" s="341">
        <f t="shared" si="8"/>
        <v>0</v>
      </c>
      <c r="BZ47" s="342">
        <f t="shared" si="8"/>
        <v>0</v>
      </c>
      <c r="CA47" s="339">
        <f t="shared" si="8"/>
        <v>0</v>
      </c>
      <c r="CB47" s="340">
        <f t="shared" si="8"/>
        <v>0</v>
      </c>
      <c r="CC47" s="340">
        <f t="shared" si="8"/>
        <v>0</v>
      </c>
      <c r="CD47" s="340">
        <f t="shared" si="8"/>
        <v>0</v>
      </c>
      <c r="CE47" s="340">
        <f t="shared" si="8"/>
        <v>0</v>
      </c>
      <c r="CF47" s="341">
        <f t="shared" si="8"/>
        <v>0</v>
      </c>
      <c r="CG47" s="342">
        <f t="shared" si="8"/>
        <v>0</v>
      </c>
      <c r="CH47" s="339">
        <f t="shared" si="8"/>
        <v>0</v>
      </c>
      <c r="CI47" s="340">
        <f t="shared" si="8"/>
        <v>0</v>
      </c>
      <c r="CJ47" s="340">
        <f t="shared" si="8"/>
        <v>0</v>
      </c>
      <c r="CK47" s="340">
        <f t="shared" si="8"/>
        <v>0</v>
      </c>
      <c r="CL47" s="340">
        <f t="shared" si="8"/>
        <v>0</v>
      </c>
      <c r="CM47" s="341">
        <f t="shared" si="8"/>
        <v>0</v>
      </c>
      <c r="CN47" s="342">
        <f t="shared" si="8"/>
        <v>0</v>
      </c>
      <c r="CO47" s="339">
        <f t="shared" si="8"/>
        <v>0</v>
      </c>
      <c r="CP47" s="340">
        <f t="shared" si="8"/>
        <v>0</v>
      </c>
      <c r="CQ47" s="340">
        <f t="shared" si="8"/>
        <v>0</v>
      </c>
      <c r="CR47" s="340">
        <f t="shared" si="8"/>
        <v>0</v>
      </c>
      <c r="CS47" s="340">
        <f t="shared" si="8"/>
        <v>0</v>
      </c>
      <c r="CT47" s="341">
        <f t="shared" si="8"/>
        <v>0</v>
      </c>
      <c r="CU47" s="342">
        <f t="shared" si="8"/>
        <v>0</v>
      </c>
      <c r="CV47" s="339">
        <f t="shared" si="8"/>
        <v>0</v>
      </c>
      <c r="CW47" s="340">
        <f t="shared" si="8"/>
        <v>0</v>
      </c>
      <c r="CX47" s="340">
        <f t="shared" si="8"/>
        <v>0</v>
      </c>
      <c r="CY47" s="340">
        <f t="shared" si="8"/>
        <v>0</v>
      </c>
      <c r="CZ47" s="340">
        <f t="shared" si="8"/>
        <v>0</v>
      </c>
      <c r="DA47" s="341">
        <f t="shared" si="8"/>
        <v>0</v>
      </c>
      <c r="DB47" s="342">
        <f t="shared" si="8"/>
        <v>0</v>
      </c>
      <c r="DC47" s="339">
        <f t="shared" si="8"/>
        <v>0</v>
      </c>
      <c r="DD47" s="340">
        <f t="shared" si="8"/>
        <v>0</v>
      </c>
      <c r="DE47" s="340">
        <f t="shared" si="8"/>
        <v>0</v>
      </c>
      <c r="DF47" s="340">
        <f t="shared" si="8"/>
        <v>0</v>
      </c>
      <c r="DG47" s="340">
        <f t="shared" si="8"/>
        <v>0</v>
      </c>
      <c r="DH47" s="341">
        <f t="shared" si="8"/>
        <v>0</v>
      </c>
      <c r="DI47" s="342">
        <f t="shared" si="8"/>
        <v>0</v>
      </c>
      <c r="DJ47" s="339">
        <f t="shared" si="8"/>
        <v>0</v>
      </c>
      <c r="DK47" s="340">
        <f t="shared" si="8"/>
        <v>0</v>
      </c>
      <c r="DL47" s="340">
        <f t="shared" si="8"/>
        <v>0</v>
      </c>
      <c r="DM47" s="340">
        <f t="shared" si="8"/>
        <v>0</v>
      </c>
      <c r="DN47" s="340">
        <f t="shared" si="8"/>
        <v>0</v>
      </c>
      <c r="DO47" s="341">
        <f t="shared" si="8"/>
        <v>0</v>
      </c>
      <c r="DP47" s="342">
        <f t="shared" si="8"/>
        <v>0</v>
      </c>
      <c r="DQ47" s="339">
        <f t="shared" si="8"/>
        <v>0</v>
      </c>
      <c r="DR47" s="340">
        <f t="shared" si="8"/>
        <v>0</v>
      </c>
      <c r="DS47" s="340">
        <f t="shared" si="8"/>
        <v>0</v>
      </c>
      <c r="DT47" s="340">
        <f t="shared" si="8"/>
        <v>0</v>
      </c>
      <c r="DU47" s="340">
        <f t="shared" si="8"/>
        <v>0</v>
      </c>
      <c r="DV47" s="341">
        <f t="shared" si="8"/>
        <v>0</v>
      </c>
      <c r="DW47" s="342">
        <f t="shared" si="8"/>
        <v>0</v>
      </c>
      <c r="DX47" s="339">
        <f t="shared" si="8"/>
        <v>0</v>
      </c>
      <c r="DY47" s="340">
        <f t="shared" si="8"/>
        <v>0</v>
      </c>
      <c r="DZ47" s="340">
        <f t="shared" si="8"/>
        <v>0</v>
      </c>
      <c r="EA47" s="340">
        <f t="shared" si="8"/>
        <v>0</v>
      </c>
      <c r="EB47" s="340">
        <f t="shared" si="8"/>
        <v>0</v>
      </c>
      <c r="EC47" s="341">
        <f t="shared" si="8"/>
        <v>0</v>
      </c>
      <c r="ED47" s="342">
        <f t="shared" si="8"/>
        <v>0</v>
      </c>
      <c r="EE47" s="339">
        <f t="shared" si="8"/>
        <v>0</v>
      </c>
      <c r="EF47" s="340">
        <f t="shared" si="8"/>
        <v>0</v>
      </c>
      <c r="EG47" s="340">
        <f t="shared" si="8"/>
        <v>0</v>
      </c>
      <c r="EH47" s="340">
        <f t="shared" ref="EH47:GS47" si="9">EH46-COUNTIFS($G$6:$G$35,"&lt;="&amp;EH5,EH6:EH35,"R*")-COUNTIFS($G$6:$G$35,"&lt;="&amp;EH5,EH6:EH35,"F*")-COUNTIFS($G$6:$G$35,"&lt;="&amp;EH5,EH6:EH35,"C")-COUNTIFS($G$6:$G$35,"&lt;="&amp;EH5,EH6:EH35,"MA")-COUNTIFS($G$6:$G$35,"&lt;="&amp;EH5,EH6:EH35,"DC")-COUNTIFS($G$6:$G$35,"&lt;="&amp;EH5,EH6:EH35,"A*")-COUNTIFS($G$6:$G$35,"&lt;="&amp;EH5,EH6:EH35,"BA")-0.5*COUNTIFS($G$6:$G$35,"&lt;="&amp;EH5,EH6:EH35,"C_M")-0.5*COUNTIFS($G$6:$G$35,"&lt;="&amp;EH5,EH6:EH35,"C_AM")+COUNTIFS($H$6:$H$35,"&lt;="&amp;EH5,EH6:EH35,"&lt;&gt;")</f>
        <v>0</v>
      </c>
      <c r="EI47" s="340">
        <f t="shared" si="9"/>
        <v>0</v>
      </c>
      <c r="EJ47" s="341">
        <f t="shared" si="9"/>
        <v>0</v>
      </c>
      <c r="EK47" s="342">
        <f t="shared" si="9"/>
        <v>0</v>
      </c>
      <c r="EL47" s="339">
        <f t="shared" si="9"/>
        <v>0</v>
      </c>
      <c r="EM47" s="340">
        <f t="shared" si="9"/>
        <v>0</v>
      </c>
      <c r="EN47" s="340">
        <f t="shared" si="9"/>
        <v>0</v>
      </c>
      <c r="EO47" s="340">
        <f t="shared" si="9"/>
        <v>0</v>
      </c>
      <c r="EP47" s="340">
        <f t="shared" si="9"/>
        <v>0</v>
      </c>
      <c r="EQ47" s="341">
        <f t="shared" si="9"/>
        <v>0</v>
      </c>
      <c r="ER47" s="342">
        <f t="shared" si="9"/>
        <v>0</v>
      </c>
      <c r="ES47" s="339">
        <f t="shared" si="9"/>
        <v>0</v>
      </c>
      <c r="ET47" s="340">
        <f t="shared" si="9"/>
        <v>0</v>
      </c>
      <c r="EU47" s="340">
        <f t="shared" si="9"/>
        <v>0</v>
      </c>
      <c r="EV47" s="340">
        <f t="shared" si="9"/>
        <v>0</v>
      </c>
      <c r="EW47" s="340">
        <f t="shared" si="9"/>
        <v>0</v>
      </c>
      <c r="EX47" s="341">
        <f t="shared" si="9"/>
        <v>0</v>
      </c>
      <c r="EY47" s="342">
        <f t="shared" si="9"/>
        <v>0</v>
      </c>
      <c r="EZ47" s="339">
        <f t="shared" si="9"/>
        <v>0</v>
      </c>
      <c r="FA47" s="340">
        <f t="shared" si="9"/>
        <v>0</v>
      </c>
      <c r="FB47" s="340">
        <f t="shared" si="9"/>
        <v>0</v>
      </c>
      <c r="FC47" s="340">
        <f t="shared" si="9"/>
        <v>0</v>
      </c>
      <c r="FD47" s="340">
        <f t="shared" si="9"/>
        <v>0</v>
      </c>
      <c r="FE47" s="341">
        <f t="shared" si="9"/>
        <v>0</v>
      </c>
      <c r="FF47" s="342">
        <f t="shared" si="9"/>
        <v>0</v>
      </c>
      <c r="FG47" s="339">
        <f t="shared" si="9"/>
        <v>0</v>
      </c>
      <c r="FH47" s="340">
        <f t="shared" si="9"/>
        <v>0</v>
      </c>
      <c r="FI47" s="340">
        <f t="shared" si="9"/>
        <v>0</v>
      </c>
      <c r="FJ47" s="340">
        <f t="shared" si="9"/>
        <v>0</v>
      </c>
      <c r="FK47" s="340">
        <f t="shared" si="9"/>
        <v>0</v>
      </c>
      <c r="FL47" s="341">
        <f t="shared" si="9"/>
        <v>0</v>
      </c>
      <c r="FM47" s="342">
        <f t="shared" si="9"/>
        <v>0</v>
      </c>
      <c r="FN47" s="339">
        <f t="shared" si="9"/>
        <v>0</v>
      </c>
      <c r="FO47" s="340">
        <f t="shared" si="9"/>
        <v>0</v>
      </c>
      <c r="FP47" s="340">
        <f t="shared" si="9"/>
        <v>0</v>
      </c>
      <c r="FQ47" s="340">
        <f t="shared" si="9"/>
        <v>0</v>
      </c>
      <c r="FR47" s="340">
        <f t="shared" si="9"/>
        <v>0</v>
      </c>
      <c r="FS47" s="341">
        <f t="shared" si="9"/>
        <v>0</v>
      </c>
      <c r="FT47" s="342">
        <f t="shared" si="9"/>
        <v>0</v>
      </c>
      <c r="FU47" s="339">
        <f t="shared" si="9"/>
        <v>0</v>
      </c>
      <c r="FV47" s="340">
        <f t="shared" si="9"/>
        <v>0</v>
      </c>
      <c r="FW47" s="340">
        <f t="shared" si="9"/>
        <v>0</v>
      </c>
      <c r="FX47" s="340">
        <f t="shared" si="9"/>
        <v>0</v>
      </c>
      <c r="FY47" s="340">
        <f t="shared" si="9"/>
        <v>0</v>
      </c>
      <c r="FZ47" s="341">
        <f t="shared" si="9"/>
        <v>0</v>
      </c>
      <c r="GA47" s="342">
        <f t="shared" si="9"/>
        <v>0</v>
      </c>
      <c r="GB47" s="339">
        <f t="shared" si="9"/>
        <v>0</v>
      </c>
      <c r="GC47" s="340">
        <f t="shared" si="9"/>
        <v>0</v>
      </c>
      <c r="GD47" s="340">
        <f t="shared" si="9"/>
        <v>0</v>
      </c>
      <c r="GE47" s="340">
        <f t="shared" si="9"/>
        <v>0</v>
      </c>
      <c r="GF47" s="340">
        <f t="shared" si="9"/>
        <v>0</v>
      </c>
      <c r="GG47" s="341">
        <f t="shared" si="9"/>
        <v>0</v>
      </c>
      <c r="GH47" s="342">
        <f t="shared" si="9"/>
        <v>0</v>
      </c>
      <c r="GI47" s="339">
        <f t="shared" si="9"/>
        <v>0</v>
      </c>
      <c r="GJ47" s="340">
        <f t="shared" si="9"/>
        <v>0</v>
      </c>
      <c r="GK47" s="340">
        <f t="shared" si="9"/>
        <v>0</v>
      </c>
      <c r="GL47" s="340">
        <f t="shared" si="9"/>
        <v>0</v>
      </c>
      <c r="GM47" s="340">
        <f t="shared" si="9"/>
        <v>0</v>
      </c>
      <c r="GN47" s="341">
        <f t="shared" si="9"/>
        <v>0</v>
      </c>
      <c r="GO47" s="342">
        <f t="shared" si="9"/>
        <v>0</v>
      </c>
      <c r="GP47" s="339">
        <f t="shared" si="9"/>
        <v>0</v>
      </c>
      <c r="GQ47" s="340">
        <f t="shared" si="9"/>
        <v>0</v>
      </c>
      <c r="GR47" s="340">
        <f t="shared" si="9"/>
        <v>0</v>
      </c>
      <c r="GS47" s="340">
        <f t="shared" si="9"/>
        <v>0</v>
      </c>
      <c r="GT47" s="340">
        <f t="shared" ref="GT47:JE47" si="10">GT46-COUNTIFS($G$6:$G$35,"&lt;="&amp;GT5,GT6:GT35,"R*")-COUNTIFS($G$6:$G$35,"&lt;="&amp;GT5,GT6:GT35,"F*")-COUNTIFS($G$6:$G$35,"&lt;="&amp;GT5,GT6:GT35,"C")-COUNTIFS($G$6:$G$35,"&lt;="&amp;GT5,GT6:GT35,"MA")-COUNTIFS($G$6:$G$35,"&lt;="&amp;GT5,GT6:GT35,"DC")-COUNTIFS($G$6:$G$35,"&lt;="&amp;GT5,GT6:GT35,"A*")-COUNTIFS($G$6:$G$35,"&lt;="&amp;GT5,GT6:GT35,"BA")-0.5*COUNTIFS($G$6:$G$35,"&lt;="&amp;GT5,GT6:GT35,"C_M")-0.5*COUNTIFS($G$6:$G$35,"&lt;="&amp;GT5,GT6:GT35,"C_AM")+COUNTIFS($H$6:$H$35,"&lt;="&amp;GT5,GT6:GT35,"&lt;&gt;")</f>
        <v>0</v>
      </c>
      <c r="GU47" s="341">
        <f t="shared" si="10"/>
        <v>0</v>
      </c>
      <c r="GV47" s="342">
        <f t="shared" si="10"/>
        <v>0</v>
      </c>
      <c r="GW47" s="339">
        <f t="shared" si="10"/>
        <v>0</v>
      </c>
      <c r="GX47" s="340">
        <f t="shared" si="10"/>
        <v>0</v>
      </c>
      <c r="GY47" s="340">
        <f t="shared" si="10"/>
        <v>0</v>
      </c>
      <c r="GZ47" s="340">
        <f t="shared" si="10"/>
        <v>0</v>
      </c>
      <c r="HA47" s="340">
        <f t="shared" si="10"/>
        <v>0</v>
      </c>
      <c r="HB47" s="341">
        <f t="shared" si="10"/>
        <v>0</v>
      </c>
      <c r="HC47" s="342">
        <f t="shared" si="10"/>
        <v>0</v>
      </c>
      <c r="HD47" s="339">
        <f t="shared" si="10"/>
        <v>0</v>
      </c>
      <c r="HE47" s="340">
        <f t="shared" si="10"/>
        <v>0</v>
      </c>
      <c r="HF47" s="340">
        <f t="shared" si="10"/>
        <v>0</v>
      </c>
      <c r="HG47" s="340">
        <f t="shared" si="10"/>
        <v>0</v>
      </c>
      <c r="HH47" s="340">
        <f t="shared" si="10"/>
        <v>0</v>
      </c>
      <c r="HI47" s="341">
        <f t="shared" si="10"/>
        <v>0</v>
      </c>
      <c r="HJ47" s="342">
        <f t="shared" si="10"/>
        <v>0</v>
      </c>
      <c r="HK47" s="339">
        <f t="shared" si="10"/>
        <v>0</v>
      </c>
      <c r="HL47" s="340">
        <f t="shared" si="10"/>
        <v>0</v>
      </c>
      <c r="HM47" s="340">
        <f t="shared" si="10"/>
        <v>0</v>
      </c>
      <c r="HN47" s="340">
        <f t="shared" si="10"/>
        <v>0</v>
      </c>
      <c r="HO47" s="340">
        <f t="shared" si="10"/>
        <v>0</v>
      </c>
      <c r="HP47" s="341">
        <f t="shared" si="10"/>
        <v>0</v>
      </c>
      <c r="HQ47" s="342">
        <f t="shared" si="10"/>
        <v>0</v>
      </c>
      <c r="HR47" s="339">
        <f t="shared" si="10"/>
        <v>0</v>
      </c>
      <c r="HS47" s="340">
        <f t="shared" si="10"/>
        <v>0</v>
      </c>
      <c r="HT47" s="340">
        <f t="shared" si="10"/>
        <v>0</v>
      </c>
      <c r="HU47" s="340">
        <f t="shared" si="10"/>
        <v>0</v>
      </c>
      <c r="HV47" s="340">
        <f t="shared" si="10"/>
        <v>0</v>
      </c>
      <c r="HW47" s="341">
        <f t="shared" si="10"/>
        <v>0</v>
      </c>
      <c r="HX47" s="342">
        <f t="shared" si="10"/>
        <v>0</v>
      </c>
      <c r="HY47" s="339">
        <f t="shared" si="10"/>
        <v>0</v>
      </c>
      <c r="HZ47" s="340">
        <f t="shared" si="10"/>
        <v>0</v>
      </c>
      <c r="IA47" s="340">
        <f t="shared" si="10"/>
        <v>0</v>
      </c>
      <c r="IB47" s="340">
        <f t="shared" si="10"/>
        <v>0</v>
      </c>
      <c r="IC47" s="340">
        <f t="shared" si="10"/>
        <v>0</v>
      </c>
      <c r="ID47" s="341">
        <f t="shared" si="10"/>
        <v>0</v>
      </c>
      <c r="IE47" s="342">
        <f t="shared" si="10"/>
        <v>0</v>
      </c>
      <c r="IF47" s="339">
        <f t="shared" si="10"/>
        <v>0</v>
      </c>
      <c r="IG47" s="340">
        <f t="shared" si="10"/>
        <v>0</v>
      </c>
      <c r="IH47" s="340">
        <f t="shared" si="10"/>
        <v>0</v>
      </c>
      <c r="II47" s="340">
        <f t="shared" si="10"/>
        <v>0</v>
      </c>
      <c r="IJ47" s="340">
        <f t="shared" si="10"/>
        <v>0</v>
      </c>
      <c r="IK47" s="341">
        <f t="shared" si="10"/>
        <v>0</v>
      </c>
      <c r="IL47" s="342">
        <f t="shared" si="10"/>
        <v>0</v>
      </c>
      <c r="IM47" s="339">
        <f t="shared" si="10"/>
        <v>0</v>
      </c>
      <c r="IN47" s="340">
        <f t="shared" si="10"/>
        <v>0</v>
      </c>
      <c r="IO47" s="340">
        <f t="shared" si="10"/>
        <v>0</v>
      </c>
      <c r="IP47" s="340">
        <f t="shared" si="10"/>
        <v>0</v>
      </c>
      <c r="IQ47" s="340">
        <f t="shared" si="10"/>
        <v>0</v>
      </c>
      <c r="IR47" s="341">
        <f t="shared" si="10"/>
        <v>0</v>
      </c>
      <c r="IS47" s="342">
        <f t="shared" si="10"/>
        <v>0</v>
      </c>
      <c r="IT47" s="339">
        <f t="shared" si="10"/>
        <v>0</v>
      </c>
      <c r="IU47" s="340">
        <f t="shared" si="10"/>
        <v>0</v>
      </c>
      <c r="IV47" s="340">
        <f t="shared" si="10"/>
        <v>0</v>
      </c>
      <c r="IW47" s="340">
        <f t="shared" si="10"/>
        <v>0</v>
      </c>
      <c r="IX47" s="340">
        <f t="shared" si="10"/>
        <v>0</v>
      </c>
      <c r="IY47" s="341">
        <f t="shared" si="10"/>
        <v>0</v>
      </c>
      <c r="IZ47" s="342">
        <f t="shared" si="10"/>
        <v>0</v>
      </c>
      <c r="JA47" s="339">
        <f t="shared" si="10"/>
        <v>0</v>
      </c>
      <c r="JB47" s="340">
        <f t="shared" si="10"/>
        <v>0</v>
      </c>
      <c r="JC47" s="340">
        <f t="shared" si="10"/>
        <v>0</v>
      </c>
      <c r="JD47" s="340">
        <f t="shared" si="10"/>
        <v>0</v>
      </c>
      <c r="JE47" s="340">
        <f t="shared" si="10"/>
        <v>0</v>
      </c>
      <c r="JF47" s="341">
        <f t="shared" ref="JF47:LQ47" si="11">JF46-COUNTIFS($G$6:$G$35,"&lt;="&amp;JF5,JF6:JF35,"R*")-COUNTIFS($G$6:$G$35,"&lt;="&amp;JF5,JF6:JF35,"F*")-COUNTIFS($G$6:$G$35,"&lt;="&amp;JF5,JF6:JF35,"C")-COUNTIFS($G$6:$G$35,"&lt;="&amp;JF5,JF6:JF35,"MA")-COUNTIFS($G$6:$G$35,"&lt;="&amp;JF5,JF6:JF35,"DC")-COUNTIFS($G$6:$G$35,"&lt;="&amp;JF5,JF6:JF35,"A*")-COUNTIFS($G$6:$G$35,"&lt;="&amp;JF5,JF6:JF35,"BA")-0.5*COUNTIFS($G$6:$G$35,"&lt;="&amp;JF5,JF6:JF35,"C_M")-0.5*COUNTIFS($G$6:$G$35,"&lt;="&amp;JF5,JF6:JF35,"C_AM")+COUNTIFS($H$6:$H$35,"&lt;="&amp;JF5,JF6:JF35,"&lt;&gt;")</f>
        <v>0</v>
      </c>
      <c r="JG47" s="342">
        <f t="shared" si="11"/>
        <v>0</v>
      </c>
      <c r="JH47" s="339">
        <f t="shared" si="11"/>
        <v>0</v>
      </c>
      <c r="JI47" s="340">
        <f t="shared" si="11"/>
        <v>0</v>
      </c>
      <c r="JJ47" s="340">
        <f t="shared" si="11"/>
        <v>0</v>
      </c>
      <c r="JK47" s="340">
        <f t="shared" si="11"/>
        <v>0</v>
      </c>
      <c r="JL47" s="340">
        <f t="shared" si="11"/>
        <v>0</v>
      </c>
      <c r="JM47" s="341">
        <f t="shared" si="11"/>
        <v>0</v>
      </c>
      <c r="JN47" s="342">
        <f t="shared" si="11"/>
        <v>0</v>
      </c>
      <c r="JO47" s="339">
        <f t="shared" si="11"/>
        <v>0</v>
      </c>
      <c r="JP47" s="340">
        <f t="shared" si="11"/>
        <v>0</v>
      </c>
      <c r="JQ47" s="340">
        <f t="shared" si="11"/>
        <v>0</v>
      </c>
      <c r="JR47" s="340">
        <f t="shared" si="11"/>
        <v>0</v>
      </c>
      <c r="JS47" s="340">
        <f t="shared" si="11"/>
        <v>0</v>
      </c>
      <c r="JT47" s="341">
        <f t="shared" si="11"/>
        <v>0</v>
      </c>
      <c r="JU47" s="342">
        <f t="shared" si="11"/>
        <v>0</v>
      </c>
      <c r="JV47" s="339">
        <f t="shared" si="11"/>
        <v>0</v>
      </c>
      <c r="JW47" s="340">
        <f t="shared" si="11"/>
        <v>0</v>
      </c>
      <c r="JX47" s="340">
        <f t="shared" si="11"/>
        <v>0</v>
      </c>
      <c r="JY47" s="340">
        <f t="shared" si="11"/>
        <v>0</v>
      </c>
      <c r="JZ47" s="340">
        <f t="shared" si="11"/>
        <v>0</v>
      </c>
      <c r="KA47" s="341">
        <f t="shared" si="11"/>
        <v>0</v>
      </c>
      <c r="KB47" s="342">
        <f t="shared" si="11"/>
        <v>0</v>
      </c>
      <c r="KC47" s="339">
        <f t="shared" si="11"/>
        <v>0</v>
      </c>
      <c r="KD47" s="340">
        <f t="shared" si="11"/>
        <v>0</v>
      </c>
      <c r="KE47" s="340">
        <f t="shared" si="11"/>
        <v>0</v>
      </c>
      <c r="KF47" s="340">
        <f t="shared" si="11"/>
        <v>0</v>
      </c>
      <c r="KG47" s="340">
        <f t="shared" si="11"/>
        <v>0</v>
      </c>
      <c r="KH47" s="341">
        <f t="shared" si="11"/>
        <v>0</v>
      </c>
      <c r="KI47" s="342">
        <f t="shared" si="11"/>
        <v>0</v>
      </c>
      <c r="KJ47" s="339">
        <f t="shared" si="11"/>
        <v>0</v>
      </c>
      <c r="KK47" s="340">
        <f t="shared" si="11"/>
        <v>0</v>
      </c>
      <c r="KL47" s="340">
        <f t="shared" si="11"/>
        <v>0</v>
      </c>
      <c r="KM47" s="340">
        <f t="shared" si="11"/>
        <v>0</v>
      </c>
      <c r="KN47" s="340">
        <f t="shared" si="11"/>
        <v>0</v>
      </c>
      <c r="KO47" s="341">
        <f t="shared" si="11"/>
        <v>0</v>
      </c>
      <c r="KP47" s="342">
        <f t="shared" si="11"/>
        <v>0</v>
      </c>
      <c r="KQ47" s="339">
        <f t="shared" si="11"/>
        <v>0</v>
      </c>
      <c r="KR47" s="340">
        <f t="shared" si="11"/>
        <v>0</v>
      </c>
      <c r="KS47" s="340">
        <f t="shared" si="11"/>
        <v>0</v>
      </c>
      <c r="KT47" s="340">
        <f t="shared" si="11"/>
        <v>0</v>
      </c>
      <c r="KU47" s="340">
        <f t="shared" si="11"/>
        <v>0</v>
      </c>
      <c r="KV47" s="341">
        <f t="shared" si="11"/>
        <v>0</v>
      </c>
      <c r="KW47" s="342">
        <f t="shared" si="11"/>
        <v>0</v>
      </c>
      <c r="KX47" s="339">
        <f t="shared" si="11"/>
        <v>0</v>
      </c>
      <c r="KY47" s="340">
        <f t="shared" si="11"/>
        <v>0</v>
      </c>
      <c r="KZ47" s="340">
        <f t="shared" si="11"/>
        <v>0</v>
      </c>
      <c r="LA47" s="340">
        <f t="shared" si="11"/>
        <v>0</v>
      </c>
      <c r="LB47" s="340">
        <f t="shared" si="11"/>
        <v>0</v>
      </c>
      <c r="LC47" s="341">
        <f t="shared" si="11"/>
        <v>0</v>
      </c>
      <c r="LD47" s="342">
        <f t="shared" si="11"/>
        <v>0</v>
      </c>
      <c r="LE47" s="339">
        <f t="shared" si="11"/>
        <v>0</v>
      </c>
      <c r="LF47" s="340">
        <f t="shared" si="11"/>
        <v>0</v>
      </c>
      <c r="LG47" s="340">
        <f t="shared" si="11"/>
        <v>0</v>
      </c>
      <c r="LH47" s="340">
        <f t="shared" si="11"/>
        <v>0</v>
      </c>
      <c r="LI47" s="340">
        <f t="shared" si="11"/>
        <v>0</v>
      </c>
      <c r="LJ47" s="341">
        <f t="shared" si="11"/>
        <v>0</v>
      </c>
      <c r="LK47" s="342">
        <f t="shared" si="11"/>
        <v>0</v>
      </c>
      <c r="LL47" s="339">
        <f t="shared" si="11"/>
        <v>0</v>
      </c>
      <c r="LM47" s="340">
        <f t="shared" si="11"/>
        <v>0</v>
      </c>
      <c r="LN47" s="340">
        <f t="shared" si="11"/>
        <v>0</v>
      </c>
      <c r="LO47" s="340">
        <f t="shared" si="11"/>
        <v>0</v>
      </c>
      <c r="LP47" s="340">
        <f t="shared" si="11"/>
        <v>0</v>
      </c>
      <c r="LQ47" s="341">
        <f t="shared" si="11"/>
        <v>0</v>
      </c>
      <c r="LR47" s="342">
        <f t="shared" ref="LR47:OC47" si="12">LR46-COUNTIFS($G$6:$G$35,"&lt;="&amp;LR5,LR6:LR35,"R*")-COUNTIFS($G$6:$G$35,"&lt;="&amp;LR5,LR6:LR35,"F*")-COUNTIFS($G$6:$G$35,"&lt;="&amp;LR5,LR6:LR35,"C")-COUNTIFS($G$6:$G$35,"&lt;="&amp;LR5,LR6:LR35,"MA")-COUNTIFS($G$6:$G$35,"&lt;="&amp;LR5,LR6:LR35,"DC")-COUNTIFS($G$6:$G$35,"&lt;="&amp;LR5,LR6:LR35,"A*")-COUNTIFS($G$6:$G$35,"&lt;="&amp;LR5,LR6:LR35,"BA")-0.5*COUNTIFS($G$6:$G$35,"&lt;="&amp;LR5,LR6:LR35,"C_M")-0.5*COUNTIFS($G$6:$G$35,"&lt;="&amp;LR5,LR6:LR35,"C_AM")+COUNTIFS($H$6:$H$35,"&lt;="&amp;LR5,LR6:LR35,"&lt;&gt;")</f>
        <v>0</v>
      </c>
      <c r="LS47" s="339">
        <f t="shared" si="12"/>
        <v>0</v>
      </c>
      <c r="LT47" s="340">
        <f t="shared" si="12"/>
        <v>0</v>
      </c>
      <c r="LU47" s="340">
        <f t="shared" si="12"/>
        <v>0</v>
      </c>
      <c r="LV47" s="340">
        <f t="shared" si="12"/>
        <v>0</v>
      </c>
      <c r="LW47" s="340">
        <f t="shared" si="12"/>
        <v>0</v>
      </c>
      <c r="LX47" s="341">
        <f t="shared" si="12"/>
        <v>0</v>
      </c>
      <c r="LY47" s="342">
        <f t="shared" si="12"/>
        <v>0</v>
      </c>
      <c r="LZ47" s="339">
        <f t="shared" si="12"/>
        <v>0</v>
      </c>
      <c r="MA47" s="340">
        <f t="shared" si="12"/>
        <v>0</v>
      </c>
      <c r="MB47" s="340">
        <f t="shared" si="12"/>
        <v>0</v>
      </c>
      <c r="MC47" s="340">
        <f t="shared" si="12"/>
        <v>0</v>
      </c>
      <c r="MD47" s="340">
        <f t="shared" si="12"/>
        <v>0</v>
      </c>
      <c r="ME47" s="341">
        <f t="shared" si="12"/>
        <v>0</v>
      </c>
      <c r="MF47" s="342">
        <f t="shared" si="12"/>
        <v>0</v>
      </c>
      <c r="MG47" s="339">
        <f t="shared" si="12"/>
        <v>0</v>
      </c>
      <c r="MH47" s="340">
        <f t="shared" si="12"/>
        <v>0</v>
      </c>
      <c r="MI47" s="340">
        <f t="shared" si="12"/>
        <v>0</v>
      </c>
      <c r="MJ47" s="340">
        <f t="shared" si="12"/>
        <v>0</v>
      </c>
      <c r="MK47" s="340">
        <f t="shared" si="12"/>
        <v>0</v>
      </c>
      <c r="ML47" s="341">
        <f t="shared" si="12"/>
        <v>0</v>
      </c>
      <c r="MM47" s="342">
        <f t="shared" si="12"/>
        <v>0</v>
      </c>
      <c r="MN47" s="339">
        <f t="shared" si="12"/>
        <v>0</v>
      </c>
      <c r="MO47" s="340">
        <f t="shared" si="12"/>
        <v>0</v>
      </c>
      <c r="MP47" s="340">
        <f t="shared" si="12"/>
        <v>0</v>
      </c>
      <c r="MQ47" s="340">
        <f t="shared" si="12"/>
        <v>0</v>
      </c>
      <c r="MR47" s="340">
        <f t="shared" si="12"/>
        <v>0</v>
      </c>
      <c r="MS47" s="341">
        <f t="shared" si="12"/>
        <v>0</v>
      </c>
      <c r="MT47" s="342">
        <f t="shared" si="12"/>
        <v>0</v>
      </c>
      <c r="MU47" s="339">
        <f t="shared" si="12"/>
        <v>0</v>
      </c>
      <c r="MV47" s="340">
        <f t="shared" si="12"/>
        <v>0</v>
      </c>
      <c r="MW47" s="340">
        <f t="shared" si="12"/>
        <v>0</v>
      </c>
      <c r="MX47" s="340">
        <f t="shared" si="12"/>
        <v>0</v>
      </c>
      <c r="MY47" s="340">
        <f t="shared" si="12"/>
        <v>0</v>
      </c>
      <c r="MZ47" s="341">
        <f t="shared" si="12"/>
        <v>0</v>
      </c>
      <c r="NA47" s="342">
        <f t="shared" si="12"/>
        <v>0</v>
      </c>
      <c r="NB47" s="339">
        <f t="shared" si="12"/>
        <v>0</v>
      </c>
      <c r="NC47" s="340">
        <f t="shared" si="12"/>
        <v>0</v>
      </c>
      <c r="ND47" s="340">
        <f t="shared" si="12"/>
        <v>0</v>
      </c>
      <c r="NE47" s="340">
        <f t="shared" si="12"/>
        <v>0</v>
      </c>
      <c r="NF47" s="340">
        <f t="shared" si="12"/>
        <v>0</v>
      </c>
      <c r="NG47" s="341">
        <f t="shared" si="12"/>
        <v>0</v>
      </c>
      <c r="NH47" s="342">
        <f t="shared" si="12"/>
        <v>0</v>
      </c>
      <c r="NI47" s="339">
        <f t="shared" si="12"/>
        <v>0</v>
      </c>
      <c r="NJ47" s="340">
        <f t="shared" si="12"/>
        <v>0</v>
      </c>
      <c r="NK47" s="340">
        <f t="shared" si="12"/>
        <v>0</v>
      </c>
      <c r="NL47" s="340">
        <f t="shared" si="12"/>
        <v>0</v>
      </c>
      <c r="NM47" s="340">
        <f t="shared" si="12"/>
        <v>0</v>
      </c>
      <c r="NN47" s="341">
        <f t="shared" si="12"/>
        <v>0</v>
      </c>
      <c r="NO47" s="342">
        <f t="shared" si="12"/>
        <v>0</v>
      </c>
      <c r="NP47" s="339">
        <f t="shared" si="12"/>
        <v>0</v>
      </c>
      <c r="NQ47" s="340">
        <f t="shared" si="12"/>
        <v>0</v>
      </c>
      <c r="NR47" s="340">
        <f t="shared" si="12"/>
        <v>0</v>
      </c>
      <c r="NS47" s="340">
        <f t="shared" si="12"/>
        <v>0</v>
      </c>
      <c r="NT47" s="340">
        <f t="shared" si="12"/>
        <v>0</v>
      </c>
      <c r="NU47" s="341">
        <f t="shared" si="12"/>
        <v>0</v>
      </c>
      <c r="NV47" s="342">
        <f t="shared" si="12"/>
        <v>0</v>
      </c>
      <c r="NW47" s="339">
        <f t="shared" si="12"/>
        <v>0</v>
      </c>
      <c r="NX47" s="340">
        <f t="shared" si="12"/>
        <v>0</v>
      </c>
      <c r="NY47" s="340">
        <f t="shared" si="12"/>
        <v>0</v>
      </c>
      <c r="NZ47" s="340">
        <f t="shared" si="12"/>
        <v>0</v>
      </c>
      <c r="OA47" s="340">
        <f t="shared" si="12"/>
        <v>0</v>
      </c>
      <c r="OB47" s="341">
        <f t="shared" si="12"/>
        <v>0</v>
      </c>
      <c r="OC47" s="342">
        <f t="shared" si="12"/>
        <v>0</v>
      </c>
      <c r="OD47" s="339">
        <f t="shared" ref="OD47:OX47" si="13">OD46-COUNTIFS($G$6:$G$35,"&lt;="&amp;OD5,OD6:OD35,"R*")-COUNTIFS($G$6:$G$35,"&lt;="&amp;OD5,OD6:OD35,"F*")-COUNTIFS($G$6:$G$35,"&lt;="&amp;OD5,OD6:OD35,"C")-COUNTIFS($G$6:$G$35,"&lt;="&amp;OD5,OD6:OD35,"MA")-COUNTIFS($G$6:$G$35,"&lt;="&amp;OD5,OD6:OD35,"DC")-COUNTIFS($G$6:$G$35,"&lt;="&amp;OD5,OD6:OD35,"A*")-COUNTIFS($G$6:$G$35,"&lt;="&amp;OD5,OD6:OD35,"BA")-0.5*COUNTIFS($G$6:$G$35,"&lt;="&amp;OD5,OD6:OD35,"C_M")-0.5*COUNTIFS($G$6:$G$35,"&lt;="&amp;OD5,OD6:OD35,"C_AM")+COUNTIFS($H$6:$H$35,"&lt;="&amp;OD5,OD6:OD35,"&lt;&gt;")</f>
        <v>0</v>
      </c>
      <c r="OE47" s="340">
        <f t="shared" si="13"/>
        <v>0</v>
      </c>
      <c r="OF47" s="340">
        <f t="shared" si="13"/>
        <v>0</v>
      </c>
      <c r="OG47" s="340">
        <f t="shared" si="13"/>
        <v>0</v>
      </c>
      <c r="OH47" s="340">
        <f t="shared" si="13"/>
        <v>0</v>
      </c>
      <c r="OI47" s="341">
        <f t="shared" si="13"/>
        <v>0</v>
      </c>
      <c r="OJ47" s="342">
        <f t="shared" si="13"/>
        <v>0</v>
      </c>
      <c r="OK47" s="339">
        <f t="shared" si="13"/>
        <v>0</v>
      </c>
      <c r="OL47" s="340">
        <f t="shared" si="13"/>
        <v>0</v>
      </c>
      <c r="OM47" s="340">
        <f t="shared" si="13"/>
        <v>0</v>
      </c>
      <c r="ON47" s="340">
        <f t="shared" si="13"/>
        <v>0</v>
      </c>
      <c r="OO47" s="340">
        <f t="shared" si="13"/>
        <v>0</v>
      </c>
      <c r="OP47" s="341">
        <f t="shared" si="13"/>
        <v>0</v>
      </c>
      <c r="OQ47" s="342">
        <f t="shared" si="13"/>
        <v>0</v>
      </c>
      <c r="OR47" s="339">
        <f t="shared" si="13"/>
        <v>0</v>
      </c>
      <c r="OS47" s="340">
        <f t="shared" si="13"/>
        <v>0</v>
      </c>
      <c r="OT47" s="340">
        <f t="shared" si="13"/>
        <v>0</v>
      </c>
      <c r="OU47" s="340">
        <f t="shared" si="13"/>
        <v>0</v>
      </c>
      <c r="OV47" s="340">
        <f t="shared" si="13"/>
        <v>0</v>
      </c>
      <c r="OW47" s="341">
        <f t="shared" si="13"/>
        <v>0</v>
      </c>
      <c r="OX47" s="343">
        <f t="shared" si="13"/>
        <v>0</v>
      </c>
    </row>
    <row r="48" spans="1:444" s="139" customFormat="1" ht="3.95" customHeight="1" x14ac:dyDescent="0.25">
      <c r="A48" s="133"/>
      <c r="B48" s="134"/>
      <c r="C48" s="134"/>
      <c r="D48" s="134"/>
      <c r="E48" s="134"/>
      <c r="F48" s="134"/>
      <c r="G48" s="249"/>
      <c r="H48" s="250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34"/>
      <c r="AK48" s="134"/>
      <c r="AL48" s="134"/>
      <c r="AM48" s="134"/>
      <c r="AN48" s="13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AY48" s="134"/>
      <c r="AZ48" s="134"/>
      <c r="BA48" s="134"/>
      <c r="BB48" s="134"/>
      <c r="BC48" s="134"/>
      <c r="BD48" s="134"/>
      <c r="BE48" s="134"/>
      <c r="BF48" s="134"/>
      <c r="BG48" s="134"/>
      <c r="BH48" s="134"/>
      <c r="BI48" s="134"/>
      <c r="BJ48" s="134"/>
      <c r="BK48" s="134"/>
      <c r="BL48" s="134"/>
      <c r="BM48" s="134"/>
      <c r="BN48" s="134"/>
      <c r="BO48" s="134"/>
      <c r="BP48" s="134"/>
      <c r="BQ48" s="134"/>
      <c r="BR48" s="134"/>
      <c r="BS48" s="134"/>
      <c r="BT48" s="134"/>
      <c r="BU48" s="134"/>
      <c r="BV48" s="134"/>
      <c r="BW48" s="134"/>
      <c r="BX48" s="134"/>
      <c r="BY48" s="134"/>
      <c r="BZ48" s="134"/>
      <c r="CA48" s="134"/>
      <c r="CB48" s="134"/>
      <c r="CC48" s="134"/>
      <c r="CD48" s="134"/>
      <c r="CE48" s="134"/>
      <c r="CF48" s="134"/>
      <c r="CG48" s="134"/>
      <c r="CH48" s="134"/>
      <c r="CI48" s="134"/>
      <c r="CJ48" s="134"/>
      <c r="CK48" s="134"/>
      <c r="CL48" s="134"/>
      <c r="CM48" s="134"/>
      <c r="CN48" s="134"/>
      <c r="CO48" s="134"/>
      <c r="CP48" s="134"/>
      <c r="CQ48" s="134"/>
      <c r="CR48" s="134"/>
      <c r="CS48" s="134"/>
      <c r="CT48" s="134"/>
      <c r="CU48" s="134"/>
      <c r="CV48" s="134"/>
      <c r="CW48" s="134"/>
      <c r="CX48" s="134"/>
      <c r="CY48" s="134"/>
      <c r="CZ48" s="134"/>
      <c r="DA48" s="134"/>
      <c r="DB48" s="134"/>
      <c r="DC48" s="134"/>
      <c r="DD48" s="134"/>
      <c r="DE48" s="134"/>
      <c r="DF48" s="134"/>
      <c r="DG48" s="134"/>
      <c r="DH48" s="134"/>
      <c r="DI48" s="134"/>
      <c r="DJ48" s="134"/>
      <c r="DK48" s="134"/>
      <c r="DL48" s="134"/>
      <c r="DM48" s="134"/>
      <c r="DN48" s="134"/>
      <c r="DO48" s="134"/>
      <c r="DP48" s="134"/>
      <c r="DQ48" s="134"/>
      <c r="DR48" s="134"/>
      <c r="DS48" s="134"/>
      <c r="DT48" s="134"/>
      <c r="DU48" s="134"/>
      <c r="DV48" s="134"/>
      <c r="DW48" s="134"/>
      <c r="DX48" s="134"/>
      <c r="DY48" s="134"/>
      <c r="DZ48" s="134"/>
      <c r="EA48" s="134"/>
      <c r="EB48" s="134"/>
      <c r="EC48" s="134"/>
      <c r="ED48" s="134"/>
      <c r="EE48" s="134"/>
      <c r="EF48" s="134"/>
      <c r="EG48" s="134"/>
      <c r="EH48" s="134"/>
      <c r="EI48" s="134"/>
      <c r="EJ48" s="134"/>
      <c r="EK48" s="134"/>
      <c r="EL48" s="134"/>
      <c r="EM48" s="134"/>
      <c r="EN48" s="134"/>
      <c r="EO48" s="134"/>
      <c r="EP48" s="134"/>
      <c r="EQ48" s="134"/>
      <c r="ER48" s="134"/>
      <c r="ES48" s="134"/>
      <c r="ET48" s="134"/>
      <c r="EU48" s="134"/>
      <c r="EV48" s="134"/>
      <c r="EW48" s="134"/>
      <c r="EX48" s="134"/>
      <c r="EY48" s="134"/>
      <c r="EZ48" s="134"/>
      <c r="FA48" s="134"/>
      <c r="FB48" s="134"/>
      <c r="FC48" s="134"/>
      <c r="FD48" s="134"/>
      <c r="FE48" s="134"/>
      <c r="FF48" s="134"/>
      <c r="FG48" s="134"/>
      <c r="FH48" s="134"/>
      <c r="FI48" s="134"/>
      <c r="FJ48" s="134"/>
      <c r="FK48" s="134"/>
      <c r="FL48" s="134"/>
      <c r="FM48" s="134"/>
      <c r="FN48" s="134"/>
      <c r="FO48" s="134"/>
      <c r="FP48" s="134"/>
      <c r="FQ48" s="134"/>
      <c r="FR48" s="134"/>
      <c r="FS48" s="134"/>
      <c r="FT48" s="134"/>
      <c r="FU48" s="134"/>
      <c r="FV48" s="134"/>
      <c r="FW48" s="134"/>
      <c r="FX48" s="134"/>
      <c r="FY48" s="134"/>
      <c r="FZ48" s="134"/>
      <c r="GA48" s="134"/>
      <c r="GB48" s="134"/>
      <c r="GC48" s="134"/>
      <c r="GD48" s="134"/>
      <c r="GE48" s="134"/>
      <c r="GF48" s="134"/>
      <c r="GG48" s="134"/>
      <c r="GH48" s="134"/>
      <c r="GI48" s="134"/>
      <c r="GJ48" s="134"/>
      <c r="GK48" s="134"/>
      <c r="GL48" s="134"/>
      <c r="GM48" s="134"/>
      <c r="GN48" s="134"/>
      <c r="GO48" s="134"/>
      <c r="GP48" s="134"/>
      <c r="GQ48" s="134"/>
      <c r="GR48" s="134"/>
      <c r="GS48" s="134"/>
      <c r="GT48" s="134"/>
      <c r="GU48" s="134"/>
      <c r="GV48" s="134"/>
      <c r="GW48" s="134"/>
      <c r="GX48" s="134"/>
      <c r="GY48" s="134"/>
      <c r="GZ48" s="134"/>
      <c r="HA48" s="134"/>
      <c r="HB48" s="134"/>
      <c r="HC48" s="134"/>
      <c r="HD48" s="134"/>
      <c r="HE48" s="134"/>
      <c r="HF48" s="134"/>
      <c r="HG48" s="134"/>
      <c r="HH48" s="134"/>
      <c r="HI48" s="134"/>
      <c r="HJ48" s="134"/>
      <c r="HK48" s="134"/>
      <c r="HL48" s="134"/>
      <c r="HM48" s="134"/>
      <c r="HN48" s="134"/>
      <c r="HO48" s="134"/>
      <c r="HP48" s="134"/>
      <c r="HQ48" s="134"/>
      <c r="HR48" s="134"/>
      <c r="HS48" s="134"/>
      <c r="HT48" s="134"/>
      <c r="HU48" s="134"/>
      <c r="HV48" s="134"/>
      <c r="HW48" s="134"/>
      <c r="HX48" s="134"/>
      <c r="HY48" s="134"/>
      <c r="HZ48" s="134"/>
      <c r="IA48" s="134"/>
      <c r="IB48" s="134"/>
      <c r="IC48" s="134"/>
      <c r="ID48" s="134"/>
      <c r="IE48" s="134"/>
      <c r="IF48" s="134"/>
      <c r="IG48" s="134"/>
      <c r="IH48" s="134"/>
      <c r="II48" s="134"/>
      <c r="IJ48" s="134"/>
      <c r="IK48" s="134"/>
      <c r="IL48" s="134"/>
      <c r="IM48" s="134"/>
      <c r="IN48" s="134"/>
      <c r="IO48" s="134"/>
      <c r="IP48" s="134"/>
      <c r="IQ48" s="134"/>
      <c r="IR48" s="134"/>
      <c r="IS48" s="134"/>
      <c r="IT48" s="134"/>
      <c r="IU48" s="134"/>
      <c r="IV48" s="134"/>
      <c r="IW48" s="134"/>
      <c r="IX48" s="134"/>
      <c r="IY48" s="134"/>
      <c r="IZ48" s="134"/>
      <c r="JA48" s="134"/>
      <c r="JB48" s="134"/>
      <c r="JC48" s="134"/>
      <c r="JD48" s="134"/>
      <c r="JE48" s="134"/>
      <c r="JF48" s="134"/>
      <c r="JG48" s="134"/>
      <c r="JH48" s="134"/>
      <c r="JI48" s="134"/>
      <c r="JJ48" s="134"/>
      <c r="JK48" s="134"/>
      <c r="JL48" s="134"/>
      <c r="JM48" s="134"/>
      <c r="JN48" s="134"/>
      <c r="JO48" s="134"/>
      <c r="JP48" s="134"/>
      <c r="JQ48" s="134"/>
      <c r="JR48" s="134"/>
      <c r="JS48" s="134"/>
      <c r="JT48" s="134"/>
      <c r="JU48" s="134"/>
      <c r="JV48" s="134"/>
      <c r="JW48" s="134"/>
      <c r="JX48" s="134"/>
      <c r="JY48" s="134"/>
      <c r="JZ48" s="134"/>
      <c r="KA48" s="134"/>
      <c r="KB48" s="134"/>
      <c r="KC48" s="134"/>
      <c r="KD48" s="134"/>
      <c r="KE48" s="134"/>
      <c r="KF48" s="134"/>
      <c r="KG48" s="134"/>
      <c r="KH48" s="134"/>
      <c r="KI48" s="134"/>
      <c r="KJ48" s="134"/>
      <c r="KK48" s="134"/>
      <c r="KL48" s="134"/>
      <c r="KM48" s="134"/>
      <c r="KN48" s="134"/>
      <c r="KO48" s="134"/>
      <c r="KP48" s="134"/>
      <c r="KQ48" s="134"/>
      <c r="KR48" s="134"/>
      <c r="KS48" s="134"/>
      <c r="KT48" s="134"/>
      <c r="KU48" s="134"/>
      <c r="KV48" s="134"/>
      <c r="KW48" s="134"/>
      <c r="KX48" s="134"/>
      <c r="KY48" s="134"/>
      <c r="KZ48" s="134"/>
      <c r="LA48" s="134"/>
      <c r="LB48" s="134"/>
      <c r="LC48" s="134"/>
      <c r="LD48" s="134"/>
      <c r="LE48" s="134"/>
      <c r="LF48" s="134"/>
      <c r="LG48" s="134"/>
      <c r="LH48" s="134"/>
      <c r="LI48" s="134"/>
      <c r="LJ48" s="134"/>
      <c r="LK48" s="134"/>
      <c r="LL48" s="134"/>
      <c r="LM48" s="134"/>
      <c r="LN48" s="134"/>
      <c r="LO48" s="134"/>
      <c r="LP48" s="134"/>
      <c r="LQ48" s="134"/>
      <c r="LR48" s="134"/>
      <c r="LS48" s="134"/>
      <c r="LT48" s="134"/>
      <c r="LU48" s="134"/>
      <c r="LV48" s="134"/>
      <c r="LW48" s="134"/>
      <c r="LX48" s="134"/>
      <c r="LY48" s="134"/>
      <c r="LZ48" s="134"/>
      <c r="MA48" s="134"/>
      <c r="MB48" s="134"/>
      <c r="MC48" s="134"/>
      <c r="MD48" s="134"/>
      <c r="ME48" s="134"/>
      <c r="MF48" s="134"/>
      <c r="MG48" s="134"/>
      <c r="MH48" s="134"/>
      <c r="MI48" s="134"/>
      <c r="MJ48" s="134"/>
      <c r="MK48" s="134"/>
      <c r="ML48" s="134"/>
      <c r="MM48" s="134"/>
      <c r="MN48" s="134"/>
      <c r="MO48" s="134"/>
      <c r="MP48" s="134"/>
      <c r="MQ48" s="134"/>
      <c r="MR48" s="134"/>
      <c r="MS48" s="134"/>
      <c r="MT48" s="134"/>
      <c r="MU48" s="134"/>
      <c r="MV48" s="134"/>
      <c r="MW48" s="134"/>
      <c r="MX48" s="134"/>
      <c r="MY48" s="134"/>
      <c r="MZ48" s="134"/>
      <c r="NA48" s="134"/>
      <c r="NB48" s="134"/>
      <c r="NC48" s="134"/>
      <c r="ND48" s="134"/>
      <c r="NE48" s="134"/>
      <c r="NF48" s="134"/>
      <c r="NG48" s="134"/>
      <c r="NH48" s="134"/>
      <c r="NI48" s="134"/>
      <c r="NJ48" s="134"/>
      <c r="NK48" s="134"/>
      <c r="NL48" s="134"/>
      <c r="NM48" s="134"/>
      <c r="NN48" s="134"/>
      <c r="NO48" s="134"/>
      <c r="NP48" s="134"/>
      <c r="NQ48" s="134"/>
      <c r="NR48" s="134"/>
      <c r="NS48" s="134"/>
      <c r="NT48" s="134"/>
      <c r="NU48" s="134"/>
      <c r="NV48" s="134"/>
      <c r="NW48" s="134"/>
      <c r="NX48" s="134"/>
      <c r="NY48" s="134"/>
      <c r="NZ48" s="134"/>
      <c r="OA48" s="134"/>
      <c r="OB48" s="134"/>
      <c r="OC48" s="134"/>
      <c r="OD48" s="134"/>
      <c r="OE48" s="134"/>
      <c r="OF48" s="134"/>
      <c r="OG48" s="134"/>
      <c r="OH48" s="134"/>
      <c r="OI48" s="134"/>
      <c r="OJ48" s="134"/>
      <c r="OK48" s="134"/>
      <c r="OL48" s="134"/>
      <c r="OM48" s="134"/>
      <c r="ON48" s="134"/>
      <c r="OO48" s="134"/>
      <c r="OP48" s="134"/>
      <c r="OQ48" s="134"/>
      <c r="OR48" s="134"/>
      <c r="OS48" s="134"/>
      <c r="OT48" s="134"/>
      <c r="OU48" s="134"/>
      <c r="OV48" s="134"/>
      <c r="OW48" s="134"/>
      <c r="OX48" s="134"/>
      <c r="OY48" s="134"/>
    </row>
    <row r="49" spans="1:8" s="195" customFormat="1" x14ac:dyDescent="0.25">
      <c r="A49" s="175"/>
      <c r="B49" s="138"/>
      <c r="C49" s="138"/>
      <c r="D49" s="138"/>
      <c r="E49" s="138"/>
      <c r="F49" s="138"/>
      <c r="G49" s="223"/>
      <c r="H49" s="224"/>
    </row>
    <row r="50" spans="1:8" s="195" customFormat="1" x14ac:dyDescent="0.25">
      <c r="A50" s="175"/>
      <c r="B50" s="138"/>
      <c r="C50" s="138"/>
      <c r="D50" s="138"/>
      <c r="E50" s="138"/>
      <c r="F50" s="138"/>
      <c r="G50" s="223"/>
      <c r="H50" s="224"/>
    </row>
    <row r="51" spans="1:8" s="195" customFormat="1" x14ac:dyDescent="0.25">
      <c r="A51" s="175"/>
      <c r="B51" s="138"/>
      <c r="C51" s="138"/>
      <c r="D51" s="138"/>
      <c r="E51" s="138"/>
      <c r="F51" s="138"/>
      <c r="G51" s="223"/>
      <c r="H51" s="224"/>
    </row>
    <row r="52" spans="1:8" s="195" customFormat="1" x14ac:dyDescent="0.25">
      <c r="A52" s="175"/>
      <c r="B52" s="138"/>
      <c r="C52" s="138"/>
      <c r="D52" s="138"/>
      <c r="E52" s="138"/>
      <c r="F52" s="138"/>
      <c r="G52" s="223"/>
      <c r="H52" s="224"/>
    </row>
    <row r="53" spans="1:8" s="195" customFormat="1" x14ac:dyDescent="0.25">
      <c r="A53" s="175"/>
      <c r="B53" s="138"/>
      <c r="C53" s="138"/>
      <c r="D53" s="138"/>
      <c r="E53" s="138"/>
      <c r="F53" s="138"/>
      <c r="G53" s="223"/>
      <c r="H53" s="224"/>
    </row>
    <row r="54" spans="1:8" s="195" customFormat="1" x14ac:dyDescent="0.25">
      <c r="A54" s="175"/>
      <c r="B54" s="138"/>
      <c r="C54" s="138"/>
      <c r="D54" s="138"/>
      <c r="E54" s="138"/>
      <c r="F54" s="138"/>
      <c r="G54" s="223"/>
      <c r="H54" s="224"/>
    </row>
    <row r="55" spans="1:8" s="195" customFormat="1" x14ac:dyDescent="0.25">
      <c r="A55" s="175"/>
      <c r="B55" s="138"/>
      <c r="C55" s="138"/>
      <c r="D55" s="138"/>
      <c r="E55" s="138"/>
      <c r="F55" s="138"/>
      <c r="G55" s="223"/>
      <c r="H55" s="224"/>
    </row>
    <row r="56" spans="1:8" s="195" customFormat="1" x14ac:dyDescent="0.25">
      <c r="A56" s="175"/>
      <c r="B56" s="138"/>
      <c r="C56" s="138"/>
      <c r="D56" s="138"/>
      <c r="E56" s="138"/>
      <c r="F56" s="138"/>
      <c r="G56" s="223"/>
      <c r="H56" s="224"/>
    </row>
    <row r="57" spans="1:8" s="195" customFormat="1" x14ac:dyDescent="0.25">
      <c r="A57" s="175"/>
      <c r="B57" s="138"/>
      <c r="C57" s="138"/>
      <c r="D57" s="138"/>
      <c r="E57" s="138"/>
      <c r="F57" s="138"/>
      <c r="G57" s="223"/>
      <c r="H57" s="224"/>
    </row>
    <row r="58" spans="1:8" s="195" customFormat="1" x14ac:dyDescent="0.25">
      <c r="A58" s="175"/>
      <c r="B58" s="138"/>
      <c r="C58" s="138"/>
      <c r="D58" s="138"/>
      <c r="E58" s="138"/>
      <c r="F58" s="138"/>
      <c r="G58" s="223"/>
      <c r="H58" s="224"/>
    </row>
    <row r="59" spans="1:8" s="195" customFormat="1" x14ac:dyDescent="0.25">
      <c r="A59" s="175"/>
      <c r="B59" s="138"/>
      <c r="C59" s="138"/>
      <c r="D59" s="138"/>
      <c r="E59" s="138"/>
      <c r="F59" s="138"/>
      <c r="G59" s="223"/>
      <c r="H59" s="224"/>
    </row>
    <row r="60" spans="1:8" s="195" customFormat="1" x14ac:dyDescent="0.25">
      <c r="A60" s="175"/>
      <c r="B60" s="138"/>
      <c r="C60" s="138"/>
      <c r="D60" s="138"/>
      <c r="E60" s="138"/>
      <c r="F60" s="138"/>
      <c r="G60" s="223"/>
      <c r="H60" s="224"/>
    </row>
    <row r="61" spans="1:8" s="195" customFormat="1" x14ac:dyDescent="0.25">
      <c r="A61" s="175"/>
      <c r="B61" s="138"/>
      <c r="C61" s="138"/>
      <c r="D61" s="138"/>
      <c r="E61" s="138"/>
      <c r="F61" s="138"/>
      <c r="G61" s="223"/>
      <c r="H61" s="224"/>
    </row>
    <row r="62" spans="1:8" s="195" customFormat="1" x14ac:dyDescent="0.25">
      <c r="A62" s="175"/>
      <c r="B62" s="138"/>
      <c r="C62" s="138"/>
      <c r="D62" s="138"/>
      <c r="E62" s="138"/>
      <c r="F62" s="138"/>
      <c r="G62" s="223"/>
      <c r="H62" s="224"/>
    </row>
    <row r="63" spans="1:8" s="195" customFormat="1" x14ac:dyDescent="0.25">
      <c r="A63" s="175"/>
      <c r="B63" s="138"/>
      <c r="C63" s="138"/>
      <c r="D63" s="138"/>
      <c r="E63" s="138"/>
      <c r="F63" s="138"/>
      <c r="G63" s="223"/>
      <c r="H63" s="224"/>
    </row>
    <row r="64" spans="1:8" s="195" customFormat="1" x14ac:dyDescent="0.25">
      <c r="A64" s="175"/>
      <c r="B64" s="138"/>
      <c r="C64" s="138"/>
      <c r="D64" s="138"/>
      <c r="E64" s="138"/>
      <c r="F64" s="138"/>
      <c r="G64" s="223"/>
      <c r="H64" s="224"/>
    </row>
    <row r="65" spans="1:8" s="195" customFormat="1" x14ac:dyDescent="0.25">
      <c r="A65" s="175"/>
      <c r="B65" s="138"/>
      <c r="C65" s="138"/>
      <c r="D65" s="138"/>
      <c r="E65" s="138"/>
      <c r="F65" s="138"/>
      <c r="G65" s="223"/>
      <c r="H65" s="224"/>
    </row>
    <row r="66" spans="1:8" s="195" customFormat="1" x14ac:dyDescent="0.25">
      <c r="A66" s="175"/>
      <c r="B66" s="138"/>
      <c r="C66" s="138"/>
      <c r="D66" s="138"/>
      <c r="E66" s="138"/>
      <c r="F66" s="138"/>
      <c r="G66" s="223"/>
      <c r="H66" s="224"/>
    </row>
    <row r="67" spans="1:8" s="195" customFormat="1" x14ac:dyDescent="0.25">
      <c r="A67" s="175"/>
      <c r="B67" s="138"/>
      <c r="C67" s="138"/>
      <c r="D67" s="138"/>
      <c r="E67" s="138"/>
      <c r="F67" s="138"/>
      <c r="G67" s="223"/>
      <c r="H67" s="224"/>
    </row>
    <row r="68" spans="1:8" s="195" customFormat="1" x14ac:dyDescent="0.25">
      <c r="A68" s="175"/>
      <c r="B68" s="138"/>
      <c r="C68" s="138"/>
      <c r="D68" s="138"/>
      <c r="E68" s="138"/>
      <c r="F68" s="138"/>
      <c r="G68" s="223"/>
      <c r="H68" s="224"/>
    </row>
    <row r="69" spans="1:8" s="195" customFormat="1" x14ac:dyDescent="0.25">
      <c r="A69" s="175"/>
      <c r="B69" s="138"/>
      <c r="C69" s="138"/>
      <c r="D69" s="138"/>
      <c r="E69" s="138"/>
      <c r="F69" s="138"/>
      <c r="G69" s="223"/>
      <c r="H69" s="224"/>
    </row>
    <row r="70" spans="1:8" s="195" customFormat="1" x14ac:dyDescent="0.25">
      <c r="A70" s="175"/>
      <c r="B70" s="138"/>
      <c r="C70" s="138"/>
      <c r="D70" s="138"/>
      <c r="E70" s="138"/>
      <c r="F70" s="138"/>
      <c r="G70" s="224"/>
      <c r="H70" s="224"/>
    </row>
    <row r="71" spans="1:8" s="195" customFormat="1" x14ac:dyDescent="0.25">
      <c r="A71" s="175"/>
      <c r="B71" s="138"/>
      <c r="C71" s="138"/>
      <c r="D71" s="138"/>
      <c r="E71" s="138"/>
      <c r="F71" s="138"/>
      <c r="G71" s="224"/>
      <c r="H71" s="224"/>
    </row>
    <row r="72" spans="1:8" s="195" customFormat="1" x14ac:dyDescent="0.25">
      <c r="A72" s="175"/>
      <c r="B72" s="138"/>
      <c r="C72" s="138"/>
      <c r="D72" s="138"/>
      <c r="E72" s="138"/>
      <c r="F72" s="138"/>
      <c r="G72" s="224"/>
      <c r="H72" s="224"/>
    </row>
    <row r="73" spans="1:8" s="195" customFormat="1" x14ac:dyDescent="0.25">
      <c r="A73" s="175"/>
      <c r="B73" s="138"/>
      <c r="C73" s="138"/>
      <c r="D73" s="138"/>
      <c r="E73" s="138"/>
      <c r="F73" s="138"/>
      <c r="G73" s="224"/>
      <c r="H73" s="224"/>
    </row>
    <row r="74" spans="1:8" s="195" customFormat="1" x14ac:dyDescent="0.25">
      <c r="A74" s="175"/>
      <c r="B74" s="138"/>
      <c r="C74" s="138"/>
      <c r="D74" s="138"/>
      <c r="E74" s="138"/>
      <c r="F74" s="138"/>
      <c r="G74" s="224"/>
      <c r="H74" s="224"/>
    </row>
    <row r="75" spans="1:8" s="195" customFormat="1" x14ac:dyDescent="0.25">
      <c r="A75" s="175"/>
      <c r="B75" s="138"/>
      <c r="C75" s="138"/>
      <c r="D75" s="138"/>
      <c r="E75" s="138"/>
      <c r="F75" s="138"/>
      <c r="G75" s="224"/>
      <c r="H75" s="224"/>
    </row>
    <row r="76" spans="1:8" s="195" customFormat="1" x14ac:dyDescent="0.25">
      <c r="A76" s="175"/>
      <c r="B76" s="138"/>
      <c r="C76" s="138"/>
      <c r="D76" s="138"/>
      <c r="E76" s="138"/>
      <c r="F76" s="138"/>
      <c r="G76" s="224"/>
      <c r="H76" s="224"/>
    </row>
    <row r="77" spans="1:8" s="195" customFormat="1" x14ac:dyDescent="0.25">
      <c r="A77" s="175"/>
      <c r="B77" s="138"/>
      <c r="C77" s="138"/>
      <c r="D77" s="138"/>
      <c r="E77" s="138"/>
      <c r="F77" s="138"/>
      <c r="G77" s="224"/>
      <c r="H77" s="224"/>
    </row>
    <row r="78" spans="1:8" s="195" customFormat="1" x14ac:dyDescent="0.25">
      <c r="A78" s="175"/>
      <c r="B78" s="138"/>
      <c r="C78" s="138"/>
      <c r="D78" s="138"/>
      <c r="E78" s="138"/>
      <c r="F78" s="138"/>
      <c r="G78" s="224"/>
      <c r="H78" s="224"/>
    </row>
    <row r="79" spans="1:8" s="195" customFormat="1" x14ac:dyDescent="0.25">
      <c r="A79" s="175"/>
      <c r="B79" s="138"/>
      <c r="C79" s="138"/>
      <c r="D79" s="138"/>
      <c r="E79" s="138"/>
      <c r="F79" s="138"/>
      <c r="G79" s="224"/>
      <c r="H79" s="224"/>
    </row>
    <row r="80" spans="1:8" s="195" customFormat="1" x14ac:dyDescent="0.25">
      <c r="A80" s="175"/>
      <c r="B80" s="138"/>
      <c r="C80" s="138"/>
      <c r="D80" s="138"/>
      <c r="E80" s="138"/>
      <c r="F80" s="138"/>
      <c r="G80" s="224"/>
      <c r="H80" s="224"/>
    </row>
    <row r="81" spans="1:8" s="195" customFormat="1" x14ac:dyDescent="0.25">
      <c r="A81" s="175"/>
      <c r="B81" s="138"/>
      <c r="C81" s="138"/>
      <c r="D81" s="138"/>
      <c r="E81" s="138"/>
      <c r="F81" s="138"/>
      <c r="G81" s="224"/>
      <c r="H81" s="224"/>
    </row>
    <row r="82" spans="1:8" s="195" customFormat="1" x14ac:dyDescent="0.25">
      <c r="A82" s="175"/>
      <c r="B82" s="138"/>
      <c r="C82" s="138"/>
      <c r="D82" s="138"/>
      <c r="E82" s="138"/>
      <c r="F82" s="138"/>
      <c r="G82" s="224"/>
      <c r="H82" s="224"/>
    </row>
    <row r="83" spans="1:8" s="195" customFormat="1" x14ac:dyDescent="0.25">
      <c r="A83" s="175"/>
      <c r="B83" s="138"/>
      <c r="C83" s="138"/>
      <c r="D83" s="138"/>
      <c r="E83" s="138"/>
      <c r="F83" s="138"/>
      <c r="G83" s="224"/>
      <c r="H83" s="224"/>
    </row>
    <row r="84" spans="1:8" s="195" customFormat="1" x14ac:dyDescent="0.25">
      <c r="A84" s="175"/>
      <c r="B84" s="138"/>
      <c r="C84" s="138"/>
      <c r="D84" s="138"/>
      <c r="E84" s="138"/>
      <c r="F84" s="138"/>
      <c r="G84" s="224"/>
      <c r="H84" s="224"/>
    </row>
    <row r="85" spans="1:8" s="195" customFormat="1" x14ac:dyDescent="0.25">
      <c r="A85" s="175"/>
      <c r="B85" s="138"/>
      <c r="C85" s="138"/>
      <c r="D85" s="138"/>
      <c r="E85" s="138"/>
      <c r="F85" s="138"/>
      <c r="G85" s="224"/>
      <c r="H85" s="224"/>
    </row>
    <row r="86" spans="1:8" s="195" customFormat="1" x14ac:dyDescent="0.25">
      <c r="A86" s="175"/>
      <c r="B86" s="138"/>
      <c r="C86" s="138"/>
      <c r="D86" s="138"/>
      <c r="E86" s="138"/>
      <c r="F86" s="138"/>
      <c r="G86" s="224"/>
      <c r="H86" s="224"/>
    </row>
    <row r="87" spans="1:8" s="195" customFormat="1" x14ac:dyDescent="0.25">
      <c r="A87" s="175"/>
      <c r="B87" s="138"/>
      <c r="C87" s="138"/>
      <c r="D87" s="138"/>
      <c r="E87" s="138"/>
      <c r="F87" s="138"/>
      <c r="G87" s="224"/>
      <c r="H87" s="224"/>
    </row>
    <row r="88" spans="1:8" s="195" customFormat="1" x14ac:dyDescent="0.25">
      <c r="A88" s="175"/>
      <c r="B88" s="138"/>
      <c r="C88" s="138"/>
      <c r="D88" s="138"/>
      <c r="E88" s="138"/>
      <c r="F88" s="138"/>
      <c r="G88" s="224"/>
      <c r="H88" s="224"/>
    </row>
    <row r="89" spans="1:8" s="195" customFormat="1" x14ac:dyDescent="0.25">
      <c r="A89" s="175"/>
      <c r="B89" s="138"/>
      <c r="C89" s="138"/>
      <c r="D89" s="138"/>
      <c r="E89" s="138"/>
      <c r="F89" s="138"/>
      <c r="G89" s="224"/>
      <c r="H89" s="224"/>
    </row>
    <row r="90" spans="1:8" s="195" customFormat="1" x14ac:dyDescent="0.25">
      <c r="A90" s="175"/>
      <c r="B90" s="138"/>
      <c r="C90" s="138"/>
      <c r="D90" s="138"/>
      <c r="E90" s="138"/>
      <c r="F90" s="138"/>
      <c r="G90" s="224"/>
      <c r="H90" s="224"/>
    </row>
    <row r="91" spans="1:8" s="195" customFormat="1" x14ac:dyDescent="0.25">
      <c r="A91" s="175"/>
      <c r="B91" s="138"/>
      <c r="C91" s="138"/>
      <c r="D91" s="138"/>
      <c r="E91" s="138"/>
      <c r="F91" s="138"/>
      <c r="G91" s="224"/>
      <c r="H91" s="224"/>
    </row>
    <row r="92" spans="1:8" s="195" customFormat="1" x14ac:dyDescent="0.25">
      <c r="A92" s="175"/>
      <c r="B92" s="138"/>
      <c r="C92" s="138"/>
      <c r="D92" s="138"/>
      <c r="E92" s="138"/>
      <c r="F92" s="138"/>
      <c r="G92" s="224"/>
      <c r="H92" s="224"/>
    </row>
    <row r="93" spans="1:8" s="195" customFormat="1" x14ac:dyDescent="0.25">
      <c r="A93" s="175"/>
      <c r="B93" s="138"/>
      <c r="C93" s="138"/>
      <c r="D93" s="138"/>
      <c r="E93" s="138"/>
      <c r="F93" s="138"/>
      <c r="G93" s="224"/>
      <c r="H93" s="224"/>
    </row>
    <row r="94" spans="1:8" s="195" customFormat="1" x14ac:dyDescent="0.25">
      <c r="A94" s="175"/>
      <c r="B94" s="138"/>
      <c r="C94" s="138"/>
      <c r="D94" s="138"/>
      <c r="E94" s="138"/>
      <c r="F94" s="138"/>
      <c r="G94" s="224"/>
      <c r="H94" s="224"/>
    </row>
    <row r="95" spans="1:8" s="195" customFormat="1" x14ac:dyDescent="0.25">
      <c r="A95" s="175"/>
      <c r="B95" s="138"/>
      <c r="C95" s="138"/>
      <c r="D95" s="138"/>
      <c r="E95" s="138"/>
      <c r="F95" s="138"/>
      <c r="G95" s="224"/>
      <c r="H95" s="224"/>
    </row>
    <row r="96" spans="1:8" s="195" customFormat="1" x14ac:dyDescent="0.25">
      <c r="A96" s="175"/>
      <c r="B96" s="138"/>
      <c r="C96" s="138"/>
      <c r="D96" s="138"/>
      <c r="E96" s="138"/>
      <c r="F96" s="138"/>
      <c r="G96" s="224"/>
      <c r="H96" s="224"/>
    </row>
    <row r="97" spans="1:8" s="195" customFormat="1" x14ac:dyDescent="0.25">
      <c r="A97" s="175"/>
      <c r="B97" s="138"/>
      <c r="C97" s="138"/>
      <c r="D97" s="138"/>
      <c r="E97" s="138"/>
      <c r="F97" s="138"/>
      <c r="G97" s="224"/>
      <c r="H97" s="224"/>
    </row>
    <row r="98" spans="1:8" s="195" customFormat="1" x14ac:dyDescent="0.25">
      <c r="A98" s="175"/>
      <c r="B98" s="138"/>
      <c r="C98" s="138"/>
      <c r="D98" s="138"/>
      <c r="E98" s="138"/>
      <c r="F98" s="138"/>
      <c r="G98" s="224"/>
      <c r="H98" s="224"/>
    </row>
    <row r="99" spans="1:8" s="195" customFormat="1" x14ac:dyDescent="0.25">
      <c r="A99" s="175"/>
      <c r="B99" s="138"/>
      <c r="C99" s="138"/>
      <c r="D99" s="138"/>
      <c r="E99" s="138"/>
      <c r="F99" s="138"/>
      <c r="G99" s="224"/>
      <c r="H99" s="224"/>
    </row>
    <row r="100" spans="1:8" s="195" customFormat="1" x14ac:dyDescent="0.25">
      <c r="A100" s="175"/>
      <c r="B100" s="138"/>
      <c r="C100" s="138"/>
      <c r="D100" s="138"/>
      <c r="E100" s="138"/>
      <c r="F100" s="138"/>
      <c r="G100" s="224"/>
      <c r="H100" s="224"/>
    </row>
    <row r="101" spans="1:8" s="195" customFormat="1" x14ac:dyDescent="0.25">
      <c r="A101" s="175"/>
      <c r="B101" s="138"/>
      <c r="C101" s="138"/>
      <c r="D101" s="138"/>
      <c r="E101" s="138"/>
      <c r="F101" s="138"/>
      <c r="G101" s="224"/>
      <c r="H101" s="224"/>
    </row>
    <row r="102" spans="1:8" s="195" customFormat="1" x14ac:dyDescent="0.25">
      <c r="A102" s="175"/>
      <c r="B102" s="138"/>
      <c r="C102" s="138"/>
      <c r="D102" s="138"/>
      <c r="E102" s="138"/>
      <c r="F102" s="138"/>
      <c r="G102" s="224"/>
      <c r="H102" s="224"/>
    </row>
    <row r="103" spans="1:8" s="195" customFormat="1" x14ac:dyDescent="0.25">
      <c r="A103" s="175"/>
      <c r="B103" s="138"/>
      <c r="C103" s="138"/>
      <c r="D103" s="138"/>
      <c r="E103" s="138"/>
      <c r="F103" s="138"/>
      <c r="G103" s="224"/>
      <c r="H103" s="224"/>
    </row>
    <row r="104" spans="1:8" s="195" customFormat="1" x14ac:dyDescent="0.25">
      <c r="A104" s="175"/>
      <c r="B104" s="138"/>
      <c r="C104" s="138"/>
      <c r="D104" s="138"/>
      <c r="E104" s="138"/>
      <c r="F104" s="138"/>
      <c r="G104" s="224"/>
      <c r="H104" s="224"/>
    </row>
    <row r="105" spans="1:8" s="195" customFormat="1" x14ac:dyDescent="0.25">
      <c r="A105" s="175"/>
      <c r="B105" s="138"/>
      <c r="C105" s="138"/>
      <c r="D105" s="138"/>
      <c r="E105" s="138"/>
      <c r="F105" s="138"/>
      <c r="G105" s="224"/>
      <c r="H105" s="224"/>
    </row>
    <row r="106" spans="1:8" s="195" customFormat="1" x14ac:dyDescent="0.25">
      <c r="A106" s="175"/>
      <c r="B106" s="138"/>
      <c r="C106" s="138"/>
      <c r="D106" s="138"/>
      <c r="E106" s="138"/>
      <c r="F106" s="138"/>
      <c r="G106" s="224"/>
      <c r="H106" s="224"/>
    </row>
    <row r="107" spans="1:8" s="195" customFormat="1" x14ac:dyDescent="0.25">
      <c r="A107" s="175"/>
      <c r="B107" s="138"/>
      <c r="C107" s="138"/>
      <c r="D107" s="138"/>
      <c r="E107" s="138"/>
      <c r="F107" s="138"/>
      <c r="G107" s="224"/>
      <c r="H107" s="224"/>
    </row>
    <row r="108" spans="1:8" s="195" customFormat="1" x14ac:dyDescent="0.25">
      <c r="A108" s="175"/>
      <c r="B108" s="138"/>
      <c r="C108" s="138"/>
      <c r="D108" s="138"/>
      <c r="E108" s="138"/>
      <c r="F108" s="138"/>
      <c r="G108" s="224"/>
      <c r="H108" s="224"/>
    </row>
    <row r="109" spans="1:8" s="195" customFormat="1" x14ac:dyDescent="0.25">
      <c r="A109" s="175"/>
      <c r="B109" s="138"/>
      <c r="C109" s="138"/>
      <c r="D109" s="138"/>
      <c r="E109" s="138"/>
      <c r="F109" s="138"/>
      <c r="G109" s="224"/>
      <c r="H109" s="224"/>
    </row>
    <row r="110" spans="1:8" s="195" customFormat="1" x14ac:dyDescent="0.25">
      <c r="A110" s="175"/>
      <c r="B110" s="138"/>
      <c r="C110" s="138"/>
      <c r="D110" s="138"/>
      <c r="E110" s="138"/>
      <c r="F110" s="138"/>
      <c r="G110" s="224"/>
      <c r="H110" s="224"/>
    </row>
    <row r="111" spans="1:8" s="195" customFormat="1" x14ac:dyDescent="0.25">
      <c r="A111" s="175"/>
      <c r="B111" s="138"/>
      <c r="C111" s="138"/>
      <c r="D111" s="138"/>
      <c r="E111" s="138"/>
      <c r="F111" s="138"/>
      <c r="G111" s="224"/>
      <c r="H111" s="224"/>
    </row>
    <row r="112" spans="1:8" s="195" customFormat="1" x14ac:dyDescent="0.25">
      <c r="A112" s="175"/>
      <c r="B112" s="138"/>
      <c r="C112" s="138"/>
      <c r="D112" s="138"/>
      <c r="E112" s="138"/>
      <c r="F112" s="138"/>
      <c r="G112" s="224"/>
      <c r="H112" s="224"/>
    </row>
    <row r="113" spans="1:8" s="195" customFormat="1" x14ac:dyDescent="0.25">
      <c r="A113" s="175"/>
      <c r="B113" s="138"/>
      <c r="C113" s="138"/>
      <c r="D113" s="138"/>
      <c r="E113" s="138"/>
      <c r="F113" s="138"/>
      <c r="G113" s="224"/>
      <c r="H113" s="224"/>
    </row>
    <row r="114" spans="1:8" s="195" customFormat="1" x14ac:dyDescent="0.25">
      <c r="A114" s="175"/>
      <c r="B114" s="138"/>
      <c r="C114" s="138"/>
      <c r="D114" s="138"/>
      <c r="E114" s="138"/>
      <c r="F114" s="138"/>
      <c r="G114" s="224"/>
      <c r="H114" s="224"/>
    </row>
    <row r="115" spans="1:8" s="195" customFormat="1" x14ac:dyDescent="0.25">
      <c r="A115" s="175"/>
      <c r="B115" s="138"/>
      <c r="C115" s="138"/>
      <c r="D115" s="138"/>
      <c r="E115" s="138"/>
      <c r="F115" s="138"/>
      <c r="G115" s="224"/>
      <c r="H115" s="224"/>
    </row>
    <row r="116" spans="1:8" s="195" customFormat="1" x14ac:dyDescent="0.25">
      <c r="A116" s="175"/>
      <c r="B116" s="138"/>
      <c r="C116" s="138"/>
      <c r="D116" s="138"/>
      <c r="E116" s="138"/>
      <c r="F116" s="138"/>
      <c r="G116" s="224"/>
      <c r="H116" s="224"/>
    </row>
    <row r="117" spans="1:8" s="195" customFormat="1" x14ac:dyDescent="0.25">
      <c r="A117" s="175"/>
      <c r="B117" s="138"/>
      <c r="C117" s="138"/>
      <c r="D117" s="138"/>
      <c r="E117" s="138"/>
      <c r="F117" s="138"/>
      <c r="G117" s="224"/>
      <c r="H117" s="224"/>
    </row>
    <row r="118" spans="1:8" s="195" customFormat="1" x14ac:dyDescent="0.25">
      <c r="A118" s="175"/>
      <c r="B118" s="138"/>
      <c r="C118" s="138"/>
      <c r="D118" s="138"/>
      <c r="E118" s="138"/>
      <c r="F118" s="138"/>
      <c r="G118" s="224"/>
      <c r="H118" s="224"/>
    </row>
    <row r="119" spans="1:8" s="195" customFormat="1" x14ac:dyDescent="0.25">
      <c r="A119" s="175"/>
      <c r="B119" s="138"/>
      <c r="C119" s="138"/>
      <c r="D119" s="138"/>
      <c r="E119" s="138"/>
      <c r="F119" s="138"/>
      <c r="G119" s="224"/>
      <c r="H119" s="224"/>
    </row>
    <row r="120" spans="1:8" s="195" customFormat="1" x14ac:dyDescent="0.25">
      <c r="A120" s="175"/>
      <c r="B120" s="138"/>
      <c r="C120" s="138"/>
      <c r="D120" s="138"/>
      <c r="E120" s="138"/>
      <c r="F120" s="138"/>
      <c r="G120" s="224"/>
      <c r="H120" s="224"/>
    </row>
    <row r="121" spans="1:8" s="195" customFormat="1" x14ac:dyDescent="0.25">
      <c r="A121" s="175"/>
      <c r="B121" s="138"/>
      <c r="C121" s="138"/>
      <c r="D121" s="138"/>
      <c r="E121" s="138"/>
      <c r="F121" s="138"/>
      <c r="G121" s="224"/>
      <c r="H121" s="224"/>
    </row>
    <row r="122" spans="1:8" s="195" customFormat="1" x14ac:dyDescent="0.25">
      <c r="A122" s="175"/>
      <c r="B122" s="138"/>
      <c r="C122" s="138"/>
      <c r="D122" s="138"/>
      <c r="E122" s="138"/>
      <c r="F122" s="138"/>
      <c r="G122" s="224"/>
      <c r="H122" s="224"/>
    </row>
    <row r="123" spans="1:8" s="195" customFormat="1" x14ac:dyDescent="0.25">
      <c r="A123" s="175"/>
      <c r="B123" s="138"/>
      <c r="C123" s="138"/>
      <c r="D123" s="138"/>
      <c r="E123" s="138"/>
      <c r="F123" s="138"/>
      <c r="G123" s="224"/>
      <c r="H123" s="224"/>
    </row>
    <row r="124" spans="1:8" s="195" customFormat="1" x14ac:dyDescent="0.25">
      <c r="A124" s="175"/>
      <c r="B124" s="138"/>
      <c r="C124" s="138"/>
      <c r="D124" s="138"/>
      <c r="E124" s="138"/>
      <c r="F124" s="138"/>
      <c r="G124" s="224"/>
      <c r="H124" s="224"/>
    </row>
    <row r="125" spans="1:8" s="195" customFormat="1" x14ac:dyDescent="0.25">
      <c r="A125" s="175"/>
      <c r="B125" s="138"/>
      <c r="C125" s="138"/>
      <c r="D125" s="138"/>
      <c r="E125" s="138"/>
      <c r="F125" s="138"/>
      <c r="G125" s="224"/>
      <c r="H125" s="224"/>
    </row>
    <row r="126" spans="1:8" s="195" customFormat="1" x14ac:dyDescent="0.25">
      <c r="A126" s="175"/>
      <c r="B126" s="138"/>
      <c r="C126" s="138"/>
      <c r="D126" s="138"/>
      <c r="E126" s="138"/>
      <c r="F126" s="138"/>
      <c r="G126" s="224"/>
      <c r="H126" s="224"/>
    </row>
    <row r="127" spans="1:8" s="195" customFormat="1" x14ac:dyDescent="0.25">
      <c r="A127" s="175"/>
      <c r="B127" s="138"/>
      <c r="C127" s="138"/>
      <c r="D127" s="138"/>
      <c r="E127" s="138"/>
      <c r="F127" s="138"/>
      <c r="G127" s="224"/>
      <c r="H127" s="224"/>
    </row>
    <row r="128" spans="1:8" s="195" customFormat="1" x14ac:dyDescent="0.25">
      <c r="A128" s="175"/>
      <c r="B128" s="138"/>
      <c r="C128" s="138"/>
      <c r="D128" s="138"/>
      <c r="E128" s="138"/>
      <c r="F128" s="138"/>
      <c r="G128" s="224"/>
      <c r="H128" s="224"/>
    </row>
    <row r="129" spans="1:8" s="195" customFormat="1" x14ac:dyDescent="0.25">
      <c r="A129" s="175"/>
      <c r="B129" s="138"/>
      <c r="C129" s="138"/>
      <c r="D129" s="138"/>
      <c r="E129" s="138"/>
      <c r="F129" s="138"/>
      <c r="G129" s="224"/>
      <c r="H129" s="224"/>
    </row>
    <row r="130" spans="1:8" s="195" customFormat="1" x14ac:dyDescent="0.25">
      <c r="A130" s="175"/>
      <c r="B130" s="138"/>
      <c r="C130" s="138"/>
      <c r="D130" s="138"/>
      <c r="E130" s="138"/>
      <c r="F130" s="138"/>
      <c r="G130" s="224"/>
      <c r="H130" s="224"/>
    </row>
    <row r="131" spans="1:8" s="195" customFormat="1" x14ac:dyDescent="0.25">
      <c r="A131" s="175"/>
      <c r="B131" s="138"/>
      <c r="C131" s="138"/>
      <c r="D131" s="138"/>
      <c r="E131" s="138"/>
      <c r="F131" s="138"/>
      <c r="G131" s="224"/>
      <c r="H131" s="224"/>
    </row>
    <row r="132" spans="1:8" s="195" customFormat="1" x14ac:dyDescent="0.25">
      <c r="A132" s="175"/>
      <c r="B132" s="138"/>
      <c r="C132" s="138"/>
      <c r="D132" s="138"/>
      <c r="E132" s="138"/>
      <c r="F132" s="138"/>
      <c r="G132" s="224"/>
      <c r="H132" s="224"/>
    </row>
    <row r="133" spans="1:8" s="195" customFormat="1" x14ac:dyDescent="0.25">
      <c r="A133" s="175"/>
      <c r="B133" s="138"/>
      <c r="C133" s="138"/>
      <c r="D133" s="138"/>
      <c r="E133" s="138"/>
      <c r="F133" s="138"/>
      <c r="G133" s="224"/>
      <c r="H133" s="224"/>
    </row>
    <row r="134" spans="1:8" s="195" customFormat="1" x14ac:dyDescent="0.25">
      <c r="A134" s="175"/>
      <c r="B134" s="138"/>
      <c r="C134" s="138"/>
      <c r="D134" s="138"/>
      <c r="E134" s="138"/>
      <c r="F134" s="138"/>
      <c r="G134" s="224"/>
      <c r="H134" s="224"/>
    </row>
    <row r="135" spans="1:8" s="195" customFormat="1" x14ac:dyDescent="0.25">
      <c r="A135" s="175"/>
      <c r="B135" s="138"/>
      <c r="C135" s="138"/>
      <c r="D135" s="138"/>
      <c r="E135" s="138"/>
      <c r="F135" s="138"/>
      <c r="G135" s="224"/>
      <c r="H135" s="224"/>
    </row>
    <row r="136" spans="1:8" s="195" customFormat="1" x14ac:dyDescent="0.25">
      <c r="A136" s="175"/>
      <c r="B136" s="138"/>
      <c r="C136" s="138"/>
      <c r="D136" s="138"/>
      <c r="E136" s="138"/>
      <c r="F136" s="138"/>
      <c r="G136" s="224"/>
      <c r="H136" s="224"/>
    </row>
    <row r="137" spans="1:8" s="195" customFormat="1" x14ac:dyDescent="0.25">
      <c r="A137" s="175"/>
      <c r="B137" s="138"/>
      <c r="C137" s="138"/>
      <c r="D137" s="138"/>
      <c r="E137" s="138"/>
      <c r="F137" s="138"/>
      <c r="G137" s="224"/>
      <c r="H137" s="224"/>
    </row>
    <row r="138" spans="1:8" s="195" customFormat="1" x14ac:dyDescent="0.25">
      <c r="A138" s="175"/>
      <c r="B138" s="138"/>
      <c r="C138" s="138"/>
      <c r="D138" s="138"/>
      <c r="E138" s="138"/>
      <c r="F138" s="138"/>
      <c r="G138" s="224"/>
      <c r="H138" s="224"/>
    </row>
    <row r="139" spans="1:8" s="195" customFormat="1" x14ac:dyDescent="0.25">
      <c r="A139" s="175"/>
      <c r="B139" s="138"/>
      <c r="C139" s="138"/>
      <c r="D139" s="138"/>
      <c r="E139" s="138"/>
      <c r="F139" s="138"/>
      <c r="G139" s="224"/>
      <c r="H139" s="224"/>
    </row>
    <row r="140" spans="1:8" s="195" customFormat="1" x14ac:dyDescent="0.25">
      <c r="A140" s="175"/>
      <c r="B140" s="138"/>
      <c r="C140" s="138"/>
      <c r="D140" s="138"/>
      <c r="E140" s="138"/>
      <c r="F140" s="138"/>
      <c r="G140" s="224"/>
      <c r="H140" s="224"/>
    </row>
    <row r="141" spans="1:8" s="195" customFormat="1" x14ac:dyDescent="0.25">
      <c r="A141" s="175"/>
      <c r="B141" s="138"/>
      <c r="C141" s="138"/>
      <c r="D141" s="138"/>
      <c r="E141" s="138"/>
      <c r="F141" s="138"/>
      <c r="G141" s="224"/>
      <c r="H141" s="224"/>
    </row>
    <row r="142" spans="1:8" s="195" customFormat="1" x14ac:dyDescent="0.25">
      <c r="A142" s="175"/>
      <c r="B142" s="138"/>
      <c r="C142" s="138"/>
      <c r="D142" s="138"/>
      <c r="E142" s="138"/>
      <c r="F142" s="138"/>
      <c r="G142" s="224"/>
      <c r="H142" s="224"/>
    </row>
    <row r="143" spans="1:8" s="195" customFormat="1" x14ac:dyDescent="0.25">
      <c r="A143" s="175"/>
      <c r="B143" s="138"/>
      <c r="C143" s="138"/>
      <c r="D143" s="138"/>
      <c r="E143" s="138"/>
      <c r="F143" s="138"/>
      <c r="G143" s="224"/>
      <c r="H143" s="224"/>
    </row>
    <row r="144" spans="1:8" s="195" customFormat="1" x14ac:dyDescent="0.25">
      <c r="A144" s="175"/>
      <c r="B144" s="138"/>
      <c r="C144" s="138"/>
      <c r="D144" s="138"/>
      <c r="E144" s="138"/>
      <c r="F144" s="138"/>
      <c r="G144" s="224"/>
      <c r="H144" s="224"/>
    </row>
    <row r="145" spans="1:8" s="195" customFormat="1" x14ac:dyDescent="0.25">
      <c r="A145" s="175"/>
      <c r="B145" s="138"/>
      <c r="C145" s="138"/>
      <c r="D145" s="138"/>
      <c r="E145" s="138"/>
      <c r="F145" s="138"/>
      <c r="G145" s="224"/>
      <c r="H145" s="224"/>
    </row>
    <row r="146" spans="1:8" s="195" customFormat="1" x14ac:dyDescent="0.25">
      <c r="A146" s="175"/>
      <c r="B146" s="138"/>
      <c r="C146" s="138"/>
      <c r="D146" s="138"/>
      <c r="E146" s="138"/>
      <c r="F146" s="138"/>
      <c r="G146" s="224"/>
      <c r="H146" s="224"/>
    </row>
    <row r="147" spans="1:8" s="195" customFormat="1" x14ac:dyDescent="0.25">
      <c r="A147" s="175"/>
      <c r="B147" s="138"/>
      <c r="C147" s="138"/>
      <c r="D147" s="138"/>
      <c r="E147" s="138"/>
      <c r="F147" s="138"/>
      <c r="G147" s="224"/>
      <c r="H147" s="224"/>
    </row>
    <row r="148" spans="1:8" s="195" customFormat="1" x14ac:dyDescent="0.25">
      <c r="A148" s="175"/>
      <c r="B148" s="138"/>
      <c r="C148" s="138"/>
      <c r="D148" s="138"/>
      <c r="E148" s="138"/>
      <c r="F148" s="138"/>
      <c r="G148" s="224"/>
      <c r="H148" s="224"/>
    </row>
    <row r="149" spans="1:8" s="195" customFormat="1" x14ac:dyDescent="0.25">
      <c r="A149" s="175"/>
      <c r="B149" s="138"/>
      <c r="C149" s="138"/>
      <c r="D149" s="138"/>
      <c r="E149" s="138"/>
      <c r="F149" s="138"/>
      <c r="G149" s="224"/>
      <c r="H149" s="224"/>
    </row>
    <row r="150" spans="1:8" s="195" customFormat="1" x14ac:dyDescent="0.25">
      <c r="A150" s="175"/>
      <c r="B150" s="138"/>
      <c r="C150" s="138"/>
      <c r="D150" s="138"/>
      <c r="E150" s="138"/>
      <c r="F150" s="138"/>
      <c r="G150" s="224"/>
      <c r="H150" s="224"/>
    </row>
    <row r="151" spans="1:8" s="195" customFormat="1" x14ac:dyDescent="0.25">
      <c r="A151" s="175"/>
      <c r="B151" s="138"/>
      <c r="C151" s="138"/>
      <c r="D151" s="138"/>
      <c r="E151" s="138"/>
      <c r="F151" s="138"/>
      <c r="G151" s="224"/>
      <c r="H151" s="224"/>
    </row>
    <row r="152" spans="1:8" s="195" customFormat="1" x14ac:dyDescent="0.25">
      <c r="A152" s="175"/>
      <c r="B152" s="138"/>
      <c r="C152" s="138"/>
      <c r="D152" s="138"/>
      <c r="E152" s="138"/>
      <c r="F152" s="138"/>
      <c r="G152" s="224"/>
      <c r="H152" s="224"/>
    </row>
    <row r="153" spans="1:8" s="195" customFormat="1" x14ac:dyDescent="0.25">
      <c r="A153" s="175"/>
      <c r="B153" s="138"/>
      <c r="C153" s="138"/>
      <c r="D153" s="138"/>
      <c r="E153" s="138"/>
      <c r="F153" s="138"/>
      <c r="G153" s="224"/>
      <c r="H153" s="224"/>
    </row>
    <row r="154" spans="1:8" s="195" customFormat="1" x14ac:dyDescent="0.25">
      <c r="A154" s="175"/>
      <c r="B154" s="138"/>
      <c r="C154" s="138"/>
      <c r="D154" s="138"/>
      <c r="E154" s="138"/>
      <c r="F154" s="138"/>
      <c r="G154" s="224"/>
      <c r="H154" s="224"/>
    </row>
    <row r="155" spans="1:8" s="195" customFormat="1" x14ac:dyDescent="0.25">
      <c r="A155" s="175"/>
      <c r="B155" s="138"/>
      <c r="C155" s="138"/>
      <c r="D155" s="138"/>
      <c r="E155" s="138"/>
      <c r="F155" s="138"/>
      <c r="G155" s="224"/>
      <c r="H155" s="224"/>
    </row>
    <row r="156" spans="1:8" s="195" customFormat="1" x14ac:dyDescent="0.25">
      <c r="A156" s="175"/>
      <c r="B156" s="138"/>
      <c r="C156" s="138"/>
      <c r="D156" s="138"/>
      <c r="E156" s="138"/>
      <c r="F156" s="138"/>
      <c r="G156" s="224"/>
      <c r="H156" s="224"/>
    </row>
    <row r="157" spans="1:8" s="195" customFormat="1" x14ac:dyDescent="0.25">
      <c r="A157" s="175"/>
      <c r="B157" s="138"/>
      <c r="C157" s="138"/>
      <c r="D157" s="138"/>
      <c r="E157" s="138"/>
      <c r="F157" s="138"/>
      <c r="G157" s="224"/>
      <c r="H157" s="224"/>
    </row>
    <row r="158" spans="1:8" s="195" customFormat="1" x14ac:dyDescent="0.25">
      <c r="A158" s="175"/>
      <c r="B158" s="138"/>
      <c r="C158" s="138"/>
      <c r="D158" s="138"/>
      <c r="E158" s="138"/>
      <c r="F158" s="138"/>
      <c r="G158" s="224"/>
      <c r="H158" s="224"/>
    </row>
    <row r="159" spans="1:8" s="195" customFormat="1" x14ac:dyDescent="0.25">
      <c r="A159" s="175"/>
      <c r="B159" s="138"/>
      <c r="C159" s="138"/>
      <c r="D159" s="138"/>
      <c r="E159" s="138"/>
      <c r="F159" s="138"/>
      <c r="G159" s="224"/>
      <c r="H159" s="224"/>
    </row>
    <row r="160" spans="1:8" s="195" customFormat="1" x14ac:dyDescent="0.25">
      <c r="A160" s="175"/>
      <c r="B160" s="138"/>
      <c r="C160" s="138"/>
      <c r="D160" s="138"/>
      <c r="E160" s="138"/>
      <c r="F160" s="138"/>
      <c r="G160" s="224"/>
      <c r="H160" s="224"/>
    </row>
    <row r="161" spans="1:8" s="195" customFormat="1" x14ac:dyDescent="0.25">
      <c r="A161" s="175"/>
      <c r="B161" s="138"/>
      <c r="C161" s="138"/>
      <c r="D161" s="138"/>
      <c r="E161" s="138"/>
      <c r="F161" s="138"/>
      <c r="G161" s="224"/>
      <c r="H161" s="224"/>
    </row>
    <row r="162" spans="1:8" s="195" customFormat="1" x14ac:dyDescent="0.25">
      <c r="A162" s="175"/>
      <c r="B162" s="138"/>
      <c r="C162" s="138"/>
      <c r="D162" s="138"/>
      <c r="E162" s="138"/>
      <c r="F162" s="138"/>
      <c r="G162" s="224"/>
      <c r="H162" s="224"/>
    </row>
    <row r="163" spans="1:8" s="195" customFormat="1" x14ac:dyDescent="0.25">
      <c r="A163" s="175"/>
      <c r="B163" s="138"/>
      <c r="C163" s="138"/>
      <c r="D163" s="138"/>
      <c r="E163" s="138"/>
      <c r="F163" s="138"/>
      <c r="G163" s="224"/>
      <c r="H163" s="224"/>
    </row>
    <row r="164" spans="1:8" s="195" customFormat="1" x14ac:dyDescent="0.25">
      <c r="A164" s="175"/>
      <c r="B164" s="138"/>
      <c r="C164" s="138"/>
      <c r="D164" s="138"/>
      <c r="E164" s="138"/>
      <c r="F164" s="138"/>
      <c r="G164" s="224"/>
      <c r="H164" s="224"/>
    </row>
    <row r="165" spans="1:8" s="195" customFormat="1" x14ac:dyDescent="0.25">
      <c r="A165" s="175"/>
      <c r="B165" s="138"/>
      <c r="C165" s="138"/>
      <c r="D165" s="138"/>
      <c r="E165" s="138"/>
      <c r="F165" s="138"/>
      <c r="G165" s="224"/>
      <c r="H165" s="224"/>
    </row>
    <row r="166" spans="1:8" s="195" customFormat="1" x14ac:dyDescent="0.25">
      <c r="A166" s="175"/>
      <c r="B166" s="138"/>
      <c r="C166" s="138"/>
      <c r="D166" s="138"/>
      <c r="E166" s="138"/>
      <c r="F166" s="138"/>
      <c r="G166" s="224"/>
      <c r="H166" s="224"/>
    </row>
    <row r="167" spans="1:8" s="195" customFormat="1" x14ac:dyDescent="0.25">
      <c r="A167" s="175"/>
      <c r="B167" s="138"/>
      <c r="C167" s="138"/>
      <c r="D167" s="138"/>
      <c r="E167" s="138"/>
      <c r="F167" s="138"/>
      <c r="G167" s="224"/>
      <c r="H167" s="224"/>
    </row>
    <row r="168" spans="1:8" s="195" customFormat="1" x14ac:dyDescent="0.25">
      <c r="A168" s="175"/>
      <c r="B168" s="138"/>
      <c r="C168" s="138"/>
      <c r="D168" s="138"/>
      <c r="E168" s="138"/>
      <c r="F168" s="138"/>
      <c r="G168" s="224"/>
      <c r="H168" s="224"/>
    </row>
    <row r="169" spans="1:8" s="195" customFormat="1" x14ac:dyDescent="0.25">
      <c r="A169" s="175"/>
      <c r="B169" s="138"/>
      <c r="C169" s="138"/>
      <c r="D169" s="138"/>
      <c r="E169" s="138"/>
      <c r="F169" s="138"/>
      <c r="G169" s="224"/>
      <c r="H169" s="224"/>
    </row>
    <row r="170" spans="1:8" s="195" customFormat="1" x14ac:dyDescent="0.25">
      <c r="A170" s="175"/>
      <c r="B170" s="138"/>
      <c r="C170" s="138"/>
      <c r="D170" s="138"/>
      <c r="E170" s="138"/>
      <c r="F170" s="138"/>
      <c r="G170" s="224"/>
      <c r="H170" s="224"/>
    </row>
    <row r="171" spans="1:8" s="195" customFormat="1" x14ac:dyDescent="0.25">
      <c r="A171" s="175"/>
      <c r="B171" s="138"/>
      <c r="C171" s="138"/>
      <c r="D171" s="138"/>
      <c r="E171" s="138"/>
      <c r="F171" s="138"/>
      <c r="G171" s="224"/>
      <c r="H171" s="224"/>
    </row>
    <row r="172" spans="1:8" s="195" customFormat="1" x14ac:dyDescent="0.25">
      <c r="A172" s="175"/>
      <c r="B172" s="138"/>
      <c r="C172" s="138"/>
      <c r="D172" s="138"/>
      <c r="E172" s="138"/>
      <c r="F172" s="138"/>
      <c r="G172" s="224"/>
      <c r="H172" s="224"/>
    </row>
    <row r="173" spans="1:8" s="195" customFormat="1" x14ac:dyDescent="0.25">
      <c r="A173" s="175"/>
      <c r="B173" s="138"/>
      <c r="C173" s="138"/>
      <c r="D173" s="138"/>
      <c r="E173" s="138"/>
      <c r="F173" s="138"/>
      <c r="G173" s="224"/>
      <c r="H173" s="224"/>
    </row>
    <row r="174" spans="1:8" s="195" customFormat="1" x14ac:dyDescent="0.25">
      <c r="A174" s="175"/>
      <c r="B174" s="138"/>
      <c r="C174" s="138"/>
      <c r="D174" s="138"/>
      <c r="E174" s="138"/>
      <c r="F174" s="138"/>
      <c r="G174" s="224"/>
      <c r="H174" s="224"/>
    </row>
    <row r="175" spans="1:8" s="195" customFormat="1" x14ac:dyDescent="0.25">
      <c r="A175" s="175"/>
      <c r="B175" s="138"/>
      <c r="C175" s="138"/>
      <c r="D175" s="138"/>
      <c r="E175" s="138"/>
      <c r="F175" s="138"/>
      <c r="G175" s="224"/>
      <c r="H175" s="224"/>
    </row>
    <row r="176" spans="1:8" s="195" customFormat="1" x14ac:dyDescent="0.25">
      <c r="A176" s="175"/>
      <c r="B176" s="138"/>
      <c r="C176" s="138"/>
      <c r="D176" s="138"/>
      <c r="E176" s="138"/>
      <c r="F176" s="138"/>
      <c r="G176" s="224"/>
      <c r="H176" s="224"/>
    </row>
    <row r="177" spans="1:8" s="195" customFormat="1" x14ac:dyDescent="0.25">
      <c r="A177" s="175"/>
      <c r="B177" s="138"/>
      <c r="C177" s="138"/>
      <c r="D177" s="138"/>
      <c r="E177" s="138"/>
      <c r="F177" s="138"/>
      <c r="G177" s="224"/>
      <c r="H177" s="224"/>
    </row>
    <row r="178" spans="1:8" s="195" customFormat="1" x14ac:dyDescent="0.25">
      <c r="A178" s="175"/>
      <c r="B178" s="138"/>
      <c r="C178" s="138"/>
      <c r="D178" s="138"/>
      <c r="E178" s="138"/>
      <c r="F178" s="138"/>
      <c r="G178" s="224"/>
      <c r="H178" s="224"/>
    </row>
    <row r="179" spans="1:8" s="195" customFormat="1" x14ac:dyDescent="0.25">
      <c r="A179" s="175"/>
      <c r="B179" s="138"/>
      <c r="C179" s="138"/>
      <c r="D179" s="138"/>
      <c r="E179" s="138"/>
      <c r="F179" s="138"/>
      <c r="G179" s="224"/>
      <c r="H179" s="224"/>
    </row>
    <row r="180" spans="1:8" s="195" customFormat="1" x14ac:dyDescent="0.25">
      <c r="A180" s="175"/>
      <c r="B180" s="138"/>
      <c r="C180" s="138"/>
      <c r="D180" s="138"/>
      <c r="E180" s="138"/>
      <c r="F180" s="138"/>
      <c r="G180" s="224"/>
      <c r="H180" s="224"/>
    </row>
    <row r="181" spans="1:8" s="195" customFormat="1" x14ac:dyDescent="0.25">
      <c r="A181" s="175"/>
      <c r="B181" s="138"/>
      <c r="C181" s="138"/>
      <c r="D181" s="138"/>
      <c r="E181" s="138"/>
      <c r="F181" s="138"/>
      <c r="G181" s="224"/>
      <c r="H181" s="224"/>
    </row>
    <row r="182" spans="1:8" s="195" customFormat="1" x14ac:dyDescent="0.25">
      <c r="A182" s="175"/>
      <c r="B182" s="138"/>
      <c r="C182" s="138"/>
      <c r="D182" s="138"/>
      <c r="E182" s="138"/>
      <c r="F182" s="138"/>
      <c r="G182" s="224"/>
      <c r="H182" s="224"/>
    </row>
    <row r="183" spans="1:8" s="195" customFormat="1" x14ac:dyDescent="0.25">
      <c r="A183" s="175"/>
      <c r="B183" s="138"/>
      <c r="C183" s="138"/>
      <c r="D183" s="138"/>
      <c r="E183" s="138"/>
      <c r="F183" s="138"/>
      <c r="G183" s="224"/>
      <c r="H183" s="224"/>
    </row>
    <row r="184" spans="1:8" s="195" customFormat="1" x14ac:dyDescent="0.25">
      <c r="A184" s="175"/>
      <c r="B184" s="138"/>
      <c r="C184" s="138"/>
      <c r="D184" s="138"/>
      <c r="E184" s="138"/>
      <c r="F184" s="138"/>
      <c r="G184" s="224"/>
      <c r="H184" s="224"/>
    </row>
    <row r="185" spans="1:8" s="195" customFormat="1" x14ac:dyDescent="0.25">
      <c r="A185" s="175"/>
      <c r="B185" s="138"/>
      <c r="C185" s="138"/>
      <c r="D185" s="138"/>
      <c r="E185" s="138"/>
      <c r="F185" s="138"/>
      <c r="G185" s="224"/>
      <c r="H185" s="224"/>
    </row>
    <row r="186" spans="1:8" s="195" customFormat="1" x14ac:dyDescent="0.25">
      <c r="A186" s="175"/>
      <c r="B186" s="138"/>
      <c r="C186" s="138"/>
      <c r="D186" s="138"/>
      <c r="E186" s="138"/>
      <c r="F186" s="138"/>
      <c r="G186" s="224"/>
      <c r="H186" s="224"/>
    </row>
    <row r="187" spans="1:8" s="195" customFormat="1" x14ac:dyDescent="0.25">
      <c r="A187" s="175"/>
      <c r="B187" s="138"/>
      <c r="C187" s="138"/>
      <c r="D187" s="138"/>
      <c r="E187" s="138"/>
      <c r="F187" s="138"/>
      <c r="G187" s="224"/>
      <c r="H187" s="224"/>
    </row>
    <row r="188" spans="1:8" s="195" customFormat="1" x14ac:dyDescent="0.25">
      <c r="A188" s="175"/>
      <c r="B188" s="138"/>
      <c r="C188" s="138"/>
      <c r="D188" s="138"/>
      <c r="E188" s="138"/>
      <c r="F188" s="138"/>
      <c r="G188" s="224"/>
      <c r="H188" s="224"/>
    </row>
    <row r="189" spans="1:8" s="195" customFormat="1" x14ac:dyDescent="0.25">
      <c r="A189" s="175"/>
      <c r="B189" s="138"/>
      <c r="C189" s="138"/>
      <c r="D189" s="138"/>
      <c r="E189" s="138"/>
      <c r="F189" s="138"/>
      <c r="G189" s="224"/>
      <c r="H189" s="224"/>
    </row>
    <row r="190" spans="1:8" x14ac:dyDescent="0.25">
      <c r="G190" s="222"/>
      <c r="H190" s="222"/>
    </row>
    <row r="191" spans="1:8" x14ac:dyDescent="0.25">
      <c r="G191" s="222"/>
      <c r="H191" s="222"/>
    </row>
    <row r="192" spans="1:8" x14ac:dyDescent="0.25">
      <c r="G192" s="222"/>
      <c r="H192" s="222"/>
    </row>
    <row r="193" spans="7:8" x14ac:dyDescent="0.25">
      <c r="G193" s="222"/>
      <c r="H193" s="222"/>
    </row>
    <row r="194" spans="7:8" x14ac:dyDescent="0.25">
      <c r="G194" s="222"/>
      <c r="H194" s="222"/>
    </row>
    <row r="195" spans="7:8" x14ac:dyDescent="0.25">
      <c r="G195" s="222"/>
      <c r="H195" s="222"/>
    </row>
    <row r="196" spans="7:8" x14ac:dyDescent="0.25">
      <c r="G196" s="222"/>
      <c r="H196" s="222"/>
    </row>
    <row r="197" spans="7:8" x14ac:dyDescent="0.25">
      <c r="G197" s="222"/>
      <c r="H197" s="222"/>
    </row>
  </sheetData>
  <sheetProtection sheet="1" selectLockedCells="1" autoFilter="0"/>
  <autoFilter ref="A4:A47"/>
  <mergeCells count="74">
    <mergeCell ref="OV1:OX1"/>
    <mergeCell ref="NQ1:OU1"/>
    <mergeCell ref="ML1:NP1"/>
    <mergeCell ref="LH1:MK1"/>
    <mergeCell ref="KC1:LG1"/>
    <mergeCell ref="IY1:KB1"/>
    <mergeCell ref="HT1:IX1"/>
    <mergeCell ref="AU1:BV1"/>
    <mergeCell ref="P1:AT1"/>
    <mergeCell ref="I1:O1"/>
    <mergeCell ref="GO1:HS1"/>
    <mergeCell ref="FK1:GN1"/>
    <mergeCell ref="EF1:FJ1"/>
    <mergeCell ref="DB1:EE1"/>
    <mergeCell ref="BW1:DA1"/>
    <mergeCell ref="NP2:NV2"/>
    <mergeCell ref="NW2:OC2"/>
    <mergeCell ref="OD2:OJ2"/>
    <mergeCell ref="OK2:OQ2"/>
    <mergeCell ref="OR2:OX2"/>
    <mergeCell ref="NI2:NO2"/>
    <mergeCell ref="MG2:MM2"/>
    <mergeCell ref="MN2:MT2"/>
    <mergeCell ref="MU2:NA2"/>
    <mergeCell ref="NB2:NH2"/>
    <mergeCell ref="IF2:IL2"/>
    <mergeCell ref="IM2:IS2"/>
    <mergeCell ref="IT2:IZ2"/>
    <mergeCell ref="JA2:JG2"/>
    <mergeCell ref="JH2:JN2"/>
    <mergeCell ref="JO2:JU2"/>
    <mergeCell ref="JV2:KB2"/>
    <mergeCell ref="KC2:KI2"/>
    <mergeCell ref="KJ2:KP2"/>
    <mergeCell ref="LZ2:MF2"/>
    <mergeCell ref="KQ2:KW2"/>
    <mergeCell ref="KX2:LD2"/>
    <mergeCell ref="LE2:LK2"/>
    <mergeCell ref="LL2:LR2"/>
    <mergeCell ref="LS2:LY2"/>
    <mergeCell ref="HY2:IE2"/>
    <mergeCell ref="GP2:GV2"/>
    <mergeCell ref="GW2:HC2"/>
    <mergeCell ref="HD2:HJ2"/>
    <mergeCell ref="HK2:HQ2"/>
    <mergeCell ref="HR2:HX2"/>
    <mergeCell ref="GI2:GO2"/>
    <mergeCell ref="CH2:CN2"/>
    <mergeCell ref="CO2:CU2"/>
    <mergeCell ref="BM2:BS2"/>
    <mergeCell ref="BT2:BZ2"/>
    <mergeCell ref="CA2:CG2"/>
    <mergeCell ref="FN2:FT2"/>
    <mergeCell ref="DQ2:DW2"/>
    <mergeCell ref="CV2:DB2"/>
    <mergeCell ref="DC2:DI2"/>
    <mergeCell ref="DJ2:DP2"/>
    <mergeCell ref="BF2:BL2"/>
    <mergeCell ref="GB2:GH2"/>
    <mergeCell ref="FG2:FM2"/>
    <mergeCell ref="FU2:GA2"/>
    <mergeCell ref="EL2:ER2"/>
    <mergeCell ref="ES2:EY2"/>
    <mergeCell ref="EZ2:FF2"/>
    <mergeCell ref="DX2:ED2"/>
    <mergeCell ref="EE2:EK2"/>
    <mergeCell ref="I2:O2"/>
    <mergeCell ref="AY2:BE2"/>
    <mergeCell ref="W2:AC2"/>
    <mergeCell ref="P2:V2"/>
    <mergeCell ref="D4:F4"/>
    <mergeCell ref="AD2:AJ2"/>
    <mergeCell ref="AK2:AQ2"/>
    <mergeCell ref="AR2:AX2"/>
  </mergeCells>
  <conditionalFormatting sqref="C6:C35">
    <cfRule type="cellIs" dxfId="4" priority="2" operator="equal">
      <formula>0</formula>
    </cfRule>
  </conditionalFormatting>
  <conditionalFormatting sqref="C38:C43">
    <cfRule type="cellIs" dxfId="3" priority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  <ignoredErrors>
    <ignoredError sqref="H38:H43 H6:H35 A6:A7 A38:A43 A9:A12 A14:A35 G6:G34" unlocked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C000"/>
  </sheetPr>
  <dimension ref="A1:BU497"/>
  <sheetViews>
    <sheetView workbookViewId="0">
      <selection activeCell="F16" sqref="F16"/>
    </sheetView>
  </sheetViews>
  <sheetFormatPr baseColWidth="10" defaultRowHeight="15" x14ac:dyDescent="0.25"/>
  <cols>
    <col min="1" max="1" width="12.42578125" style="176" customWidth="1"/>
    <col min="2" max="2" width="2.28515625" style="134" customWidth="1"/>
    <col min="3" max="3" width="11.42578125" style="139"/>
    <col min="4" max="4" width="7.28515625" style="139" bestFit="1" customWidth="1"/>
    <col min="5" max="6" width="6.7109375" style="139" customWidth="1"/>
    <col min="7" max="7" width="11.42578125" style="139"/>
    <col min="8" max="19" width="8.7109375" style="139" customWidth="1"/>
    <col min="20" max="20" width="13.5703125" style="139" customWidth="1"/>
    <col min="21" max="21" width="25.140625" style="139" customWidth="1"/>
    <col min="22" max="22" width="0.85546875" style="134" customWidth="1"/>
    <col min="23" max="24" width="11.42578125" style="138"/>
    <col min="25" max="26" width="11.42578125" style="137"/>
    <col min="27" max="73" width="11.42578125" style="138"/>
    <col min="74" max="16384" width="11.42578125" style="139"/>
  </cols>
  <sheetData>
    <row r="1" spans="1:24" ht="3.95" customHeight="1" x14ac:dyDescent="0.25">
      <c r="A1" s="133"/>
      <c r="C1" s="135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W1" s="137"/>
      <c r="X1" s="137"/>
    </row>
    <row r="2" spans="1:24" x14ac:dyDescent="0.25">
      <c r="A2" s="140"/>
      <c r="B2" s="137"/>
      <c r="C2" s="141" t="str">
        <f>Accueil!C2</f>
        <v>Unité</v>
      </c>
      <c r="D2" s="31"/>
      <c r="E2" s="31"/>
      <c r="F2" s="31"/>
      <c r="G2" s="258" t="s">
        <v>20</v>
      </c>
      <c r="H2" s="258" t="s">
        <v>2</v>
      </c>
      <c r="I2" s="258" t="s">
        <v>1</v>
      </c>
      <c r="J2" s="258" t="s">
        <v>3</v>
      </c>
      <c r="K2" s="31"/>
      <c r="L2" s="31"/>
      <c r="M2" s="31"/>
      <c r="N2" s="31"/>
      <c r="O2" s="31"/>
      <c r="P2" s="31"/>
      <c r="Q2" s="31"/>
      <c r="R2" s="142"/>
      <c r="S2" s="31"/>
      <c r="T2" s="142">
        <f ca="1">TODAY()</f>
        <v>43062</v>
      </c>
      <c r="U2" s="143"/>
      <c r="W2" s="137"/>
      <c r="X2" s="137"/>
    </row>
    <row r="3" spans="1:24" x14ac:dyDescent="0.25">
      <c r="A3" s="140"/>
      <c r="B3" s="137"/>
      <c r="C3" s="144"/>
      <c r="D3" s="31"/>
      <c r="E3" s="31"/>
      <c r="F3" s="31"/>
      <c r="G3" s="258" t="s">
        <v>21</v>
      </c>
      <c r="H3" s="258">
        <v>114</v>
      </c>
      <c r="I3" s="258">
        <v>8</v>
      </c>
      <c r="J3" s="258">
        <v>28</v>
      </c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137"/>
      <c r="X3" s="137"/>
    </row>
    <row r="4" spans="1:24" x14ac:dyDescent="0.25">
      <c r="A4" s="140"/>
      <c r="B4" s="137"/>
      <c r="C4" s="144"/>
      <c r="D4" s="31"/>
      <c r="E4" s="31"/>
      <c r="F4" s="31"/>
      <c r="G4" s="258" t="s">
        <v>3</v>
      </c>
      <c r="H4" s="258">
        <v>118</v>
      </c>
      <c r="I4" s="258">
        <v>14</v>
      </c>
      <c r="J4" s="258">
        <v>28</v>
      </c>
      <c r="K4" s="31"/>
      <c r="L4" s="31"/>
      <c r="M4" s="31"/>
      <c r="N4" s="145"/>
      <c r="O4" s="145"/>
      <c r="P4" s="145"/>
      <c r="Q4" s="31"/>
      <c r="R4" s="31"/>
      <c r="S4" s="31"/>
      <c r="T4" s="31"/>
      <c r="U4" s="31"/>
      <c r="W4" s="137"/>
      <c r="X4" s="137"/>
    </row>
    <row r="5" spans="1:24" ht="15.75" thickBot="1" x14ac:dyDescent="0.3">
      <c r="A5" s="140"/>
      <c r="B5" s="137"/>
      <c r="C5" s="144"/>
      <c r="D5" s="31"/>
      <c r="E5" s="31"/>
      <c r="F5" s="31"/>
      <c r="G5" s="31"/>
      <c r="H5" s="31"/>
      <c r="I5" s="31"/>
      <c r="J5" s="31"/>
      <c r="K5" s="31"/>
      <c r="L5" s="31"/>
      <c r="M5" s="31"/>
      <c r="N5" s="145"/>
      <c r="O5" s="145"/>
      <c r="P5" s="145"/>
      <c r="Q5" s="31"/>
      <c r="R5" s="31"/>
      <c r="S5" s="31"/>
      <c r="T5" s="31"/>
      <c r="U5" s="31"/>
      <c r="W5" s="137"/>
      <c r="X5" s="137"/>
    </row>
    <row r="6" spans="1:24" ht="15.75" thickBot="1" x14ac:dyDescent="0.3">
      <c r="A6" s="140"/>
      <c r="B6" s="137"/>
      <c r="C6" s="144"/>
      <c r="D6" s="31"/>
      <c r="E6" s="31"/>
      <c r="F6" s="31"/>
      <c r="G6" s="31"/>
      <c r="H6" s="379" t="s">
        <v>1</v>
      </c>
      <c r="I6" s="380"/>
      <c r="J6" s="380"/>
      <c r="K6" s="380"/>
      <c r="L6" s="380"/>
      <c r="M6" s="380"/>
      <c r="N6" s="380"/>
      <c r="O6" s="380"/>
      <c r="P6" s="380"/>
      <c r="Q6" s="380"/>
      <c r="R6" s="380"/>
      <c r="S6" s="381"/>
      <c r="T6" s="377" t="s">
        <v>22</v>
      </c>
      <c r="U6" s="378"/>
      <c r="W6" s="137"/>
      <c r="X6" s="137"/>
    </row>
    <row r="7" spans="1:24" ht="15.75" thickBot="1" x14ac:dyDescent="0.3">
      <c r="A7" s="146" t="s">
        <v>35</v>
      </c>
      <c r="B7" s="137"/>
      <c r="C7" s="147" t="s">
        <v>8</v>
      </c>
      <c r="D7" s="148" t="s">
        <v>20</v>
      </c>
      <c r="E7" s="148" t="s">
        <v>23</v>
      </c>
      <c r="F7" s="148" t="s">
        <v>24</v>
      </c>
      <c r="G7" s="149" t="s">
        <v>25</v>
      </c>
      <c r="H7" s="150" t="s">
        <v>26</v>
      </c>
      <c r="I7" s="151" t="s">
        <v>27</v>
      </c>
      <c r="J7" s="151" t="s">
        <v>4</v>
      </c>
      <c r="K7" s="151" t="s">
        <v>5</v>
      </c>
      <c r="L7" s="151" t="s">
        <v>6</v>
      </c>
      <c r="M7" s="151" t="s">
        <v>7</v>
      </c>
      <c r="N7" s="151" t="s">
        <v>28</v>
      </c>
      <c r="O7" s="151" t="s">
        <v>18</v>
      </c>
      <c r="P7" s="151" t="s">
        <v>29</v>
      </c>
      <c r="Q7" s="151" t="s">
        <v>30</v>
      </c>
      <c r="R7" s="151" t="s">
        <v>31</v>
      </c>
      <c r="S7" s="152" t="s">
        <v>32</v>
      </c>
      <c r="T7" s="150" t="s">
        <v>33</v>
      </c>
      <c r="U7" s="152" t="s">
        <v>34</v>
      </c>
      <c r="W7" s="137"/>
      <c r="X7" s="137"/>
    </row>
    <row r="8" spans="1:24" ht="3.95" customHeight="1" thickBot="1" x14ac:dyDescent="0.3">
      <c r="A8" s="153" t="s">
        <v>36</v>
      </c>
      <c r="C8" s="154"/>
      <c r="D8" s="128"/>
      <c r="E8" s="128"/>
      <c r="F8" s="128"/>
      <c r="G8" s="128"/>
      <c r="H8" s="129">
        <v>42401</v>
      </c>
      <c r="I8" s="129">
        <v>42430</v>
      </c>
      <c r="J8" s="129">
        <v>42461</v>
      </c>
      <c r="K8" s="129">
        <v>42491</v>
      </c>
      <c r="L8" s="129">
        <v>42522</v>
      </c>
      <c r="M8" s="129">
        <v>42552</v>
      </c>
      <c r="N8" s="129">
        <v>42583</v>
      </c>
      <c r="O8" s="129">
        <v>42614</v>
      </c>
      <c r="P8" s="129">
        <v>42644</v>
      </c>
      <c r="Q8" s="129">
        <v>42675</v>
      </c>
      <c r="R8" s="129">
        <v>42705</v>
      </c>
      <c r="S8" s="129">
        <v>42736</v>
      </c>
      <c r="T8" s="128"/>
      <c r="U8" s="128"/>
      <c r="W8" s="137"/>
      <c r="X8" s="137"/>
    </row>
    <row r="9" spans="1:24" x14ac:dyDescent="0.25">
      <c r="A9" s="46" t="str">
        <f>Accueil!A6</f>
        <v>oui</v>
      </c>
      <c r="B9" s="155">
        <f>IF(F9&gt;E9,1,0)</f>
        <v>0</v>
      </c>
      <c r="C9" s="38" t="str">
        <f>Accueil!C6</f>
        <v>Dupont Michel</v>
      </c>
      <c r="D9" s="32" t="str">
        <f>Accueil!D6</f>
        <v>C</v>
      </c>
      <c r="E9" s="32">
        <f t="shared" ref="E9:E38" si="0">VLOOKUP(D9,$G$2:$I$4,3,FALSE)+T9</f>
        <v>14</v>
      </c>
      <c r="F9" s="32">
        <f>SUM(H9:S9)</f>
        <v>0</v>
      </c>
      <c r="G9" s="271">
        <f ca="1">IF($T$2&gt;=$H$8,H9,0)+IF($T$2&gt;=$I$8,I9,0)+IF($T$2&gt;=$J$8,J9,0)+IF($T$2&gt;=$K$8,K9,0)+IF($T$2&gt;=$L$8,L9,0)+IF($T$2&gt;=$M$8,M9,0)+IF($T$2&gt;=$N$8,I9,0)+IF($T$2&gt;=$O$8,O9,0)+IF($T$2&gt;=$P$8,P9,0)+IF($T$2&gt;=$Q$8,Q9,0)+IF($T$2&gt;=$R$8,R9,0)+IF($T$2&gt;=$S$8,S9,0)</f>
        <v>0</v>
      </c>
      <c r="H9" s="38">
        <f>COUNTIF(Pointage!P6:AT6,$H$6)</f>
        <v>0</v>
      </c>
      <c r="I9" s="32">
        <f>COUNTIF(Pointage!AU6:BV6,$H$6)</f>
        <v>0</v>
      </c>
      <c r="J9" s="32">
        <f>COUNTIF(Pointage!BW6:DA6,$H$6)</f>
        <v>0</v>
      </c>
      <c r="K9" s="32">
        <f>COUNTIF(Pointage!DB6:EE6,$H$6)</f>
        <v>0</v>
      </c>
      <c r="L9" s="32">
        <f>COUNTIF(Pointage!EF6:FJ6,$H$6)</f>
        <v>0</v>
      </c>
      <c r="M9" s="32">
        <f>COUNTIF(Pointage!FK6:GN6,$H$6)</f>
        <v>0</v>
      </c>
      <c r="N9" s="32">
        <f>COUNTIF(Pointage!GO6:HS6,$H$6)</f>
        <v>0</v>
      </c>
      <c r="O9" s="32">
        <f>COUNTIF(Pointage!HT6:IX6,$H$6)</f>
        <v>0</v>
      </c>
      <c r="P9" s="32">
        <f>COUNTIF(Pointage!IY6:KB6,$H$6)</f>
        <v>0</v>
      </c>
      <c r="Q9" s="32">
        <f>COUNTIF(Pointage!KC6:LG6,$H$6)</f>
        <v>0</v>
      </c>
      <c r="R9" s="32">
        <f>COUNTIF(Pointage!LH6:MK6,$H$6)</f>
        <v>0</v>
      </c>
      <c r="S9" s="39">
        <f>COUNTIF(Pointage!ML6:NP6,$H$6)</f>
        <v>0</v>
      </c>
      <c r="T9" s="34"/>
      <c r="U9" s="33"/>
      <c r="W9" s="137"/>
      <c r="X9" s="137"/>
    </row>
    <row r="10" spans="1:24" x14ac:dyDescent="0.25">
      <c r="A10" s="47" t="str">
        <f>Accueil!A7</f>
        <v>oui</v>
      </c>
      <c r="B10" s="155">
        <f t="shared" ref="B10:B73" si="1">IF(F10&gt;E10,1,0)</f>
        <v>0</v>
      </c>
      <c r="C10" s="121" t="str">
        <f>Accueil!C7</f>
        <v>Durand André</v>
      </c>
      <c r="D10" s="26" t="str">
        <f>Accueil!D7</f>
        <v>B</v>
      </c>
      <c r="E10" s="10">
        <f t="shared" si="0"/>
        <v>8</v>
      </c>
      <c r="F10" s="10">
        <f t="shared" ref="F10:F38" si="2">SUM(H10:S10)</f>
        <v>0</v>
      </c>
      <c r="G10" s="272">
        <f t="shared" ref="G10:G73" ca="1" si="3">IF($T$2&gt;=$H$8,H10,0)+IF($T$2&gt;=$I$8,I10,0)+IF($T$2&gt;=$J$8,J10,0)+IF($T$2&gt;=$K$8,K10,0)+IF($T$2&gt;=$L$8,L10,0)+IF($T$2&gt;=$M$8,M10,0)+IF($T$2&gt;=$N$8,I10,0)+IF($T$2&gt;=$O$8,O10,0)+IF($T$2&gt;=$P$8,P10,0)+IF($T$2&gt;=$Q$8,Q10,0)+IF($T$2&gt;=$R$8,R10,0)+IF($T$2&gt;=$S$8,S10,0)</f>
        <v>0</v>
      </c>
      <c r="H10" s="121">
        <f>COUNTIF(Pointage!P7:AT7,$H$6)</f>
        <v>0</v>
      </c>
      <c r="I10" s="10">
        <f>COUNTIF(Pointage!AU7:BV7,$H$6)</f>
        <v>0</v>
      </c>
      <c r="J10" s="10">
        <f>COUNTIF(Pointage!BW7:DA7,$H$6)</f>
        <v>0</v>
      </c>
      <c r="K10" s="10">
        <f>COUNTIF(Pointage!DB7:EE7,$H$6)</f>
        <v>0</v>
      </c>
      <c r="L10" s="10">
        <f>COUNTIF(Pointage!EF7:FJ7,$H$6)</f>
        <v>0</v>
      </c>
      <c r="M10" s="10">
        <f>COUNTIF(Pointage!FK7:GN7,$H$6)</f>
        <v>0</v>
      </c>
      <c r="N10" s="10">
        <f>COUNTIF(Pointage!GO7:HS7,$H$6)</f>
        <v>0</v>
      </c>
      <c r="O10" s="10">
        <f>COUNTIF(Pointage!HT7:IX7,$H$6)</f>
        <v>0</v>
      </c>
      <c r="P10" s="10">
        <f>COUNTIF(Pointage!IY7:KB7,$H$6)</f>
        <v>0</v>
      </c>
      <c r="Q10" s="10">
        <f>COUNTIF(Pointage!KC7:LG7,$H$6)</f>
        <v>0</v>
      </c>
      <c r="R10" s="10">
        <f>COUNTIF(Pointage!LH7:MK7,$H$6)</f>
        <v>0</v>
      </c>
      <c r="S10" s="120">
        <f>COUNTIF(Pointage!ML7:NP7,$H$6)</f>
        <v>0</v>
      </c>
      <c r="T10" s="275"/>
      <c r="U10" s="17"/>
      <c r="W10" s="137"/>
      <c r="X10" s="137"/>
    </row>
    <row r="11" spans="1:24" x14ac:dyDescent="0.25">
      <c r="A11" s="48" t="str">
        <f>Accueil!A8</f>
        <v>oui</v>
      </c>
      <c r="B11" s="155">
        <f t="shared" si="1"/>
        <v>0</v>
      </c>
      <c r="C11" s="21" t="str">
        <f>Accueil!C8</f>
        <v>Pichon Alexis</v>
      </c>
      <c r="D11" s="19" t="str">
        <f>Accueil!D8</f>
        <v>C</v>
      </c>
      <c r="E11" s="19">
        <f t="shared" si="0"/>
        <v>14</v>
      </c>
      <c r="F11" s="19">
        <f t="shared" si="2"/>
        <v>0</v>
      </c>
      <c r="G11" s="273">
        <f t="shared" ca="1" si="3"/>
        <v>0</v>
      </c>
      <c r="H11" s="21">
        <f>COUNTIF(Pointage!P8:AT8,$H$6)</f>
        <v>0</v>
      </c>
      <c r="I11" s="19">
        <f>COUNTIF(Pointage!AU8:BV8,$H$6)</f>
        <v>0</v>
      </c>
      <c r="J11" s="19">
        <f>COUNTIF(Pointage!BW8:DA8,$H$6)</f>
        <v>0</v>
      </c>
      <c r="K11" s="19">
        <f>COUNTIF(Pointage!DB8:EE8,$H$6)</f>
        <v>0</v>
      </c>
      <c r="L11" s="19">
        <f>COUNTIF(Pointage!EF8:FJ8,$H$6)</f>
        <v>0</v>
      </c>
      <c r="M11" s="19">
        <f>COUNTIF(Pointage!FK8:GN8,$H$6)</f>
        <v>0</v>
      </c>
      <c r="N11" s="19">
        <f>COUNTIF(Pointage!GO8:HS8,$H$6)</f>
        <v>0</v>
      </c>
      <c r="O11" s="19">
        <f>COUNTIF(Pointage!HT8:IX8,$H$6)</f>
        <v>0</v>
      </c>
      <c r="P11" s="19">
        <f>COUNTIF(Pointage!IY8:KB8,$H$6)</f>
        <v>0</v>
      </c>
      <c r="Q11" s="19">
        <f>COUNTIF(Pointage!KC8:LG8,$H$6)</f>
        <v>0</v>
      </c>
      <c r="R11" s="19">
        <f>COUNTIF(Pointage!LH8:MK8,$H$6)</f>
        <v>0</v>
      </c>
      <c r="S11" s="20">
        <f>COUNTIF(Pointage!ML8:NP8,$H$6)</f>
        <v>0</v>
      </c>
      <c r="T11" s="36"/>
      <c r="U11" s="16"/>
      <c r="W11" s="137"/>
      <c r="X11" s="137"/>
    </row>
    <row r="12" spans="1:24" x14ac:dyDescent="0.25">
      <c r="A12" s="47" t="str">
        <f>Accueil!A9</f>
        <v>oui</v>
      </c>
      <c r="B12" s="155">
        <f t="shared" si="1"/>
        <v>0</v>
      </c>
      <c r="C12" s="121">
        <f>Accueil!C9</f>
        <v>0</v>
      </c>
      <c r="D12" s="26" t="str">
        <f>Accueil!D9</f>
        <v>C</v>
      </c>
      <c r="E12" s="10">
        <f t="shared" si="0"/>
        <v>14</v>
      </c>
      <c r="F12" s="10">
        <f t="shared" si="2"/>
        <v>0</v>
      </c>
      <c r="G12" s="272">
        <f t="shared" ca="1" si="3"/>
        <v>0</v>
      </c>
      <c r="H12" s="121">
        <f>COUNTIF(Pointage!P9:AT9,$H$6)</f>
        <v>0</v>
      </c>
      <c r="I12" s="10">
        <f>COUNTIF(Pointage!AU9:BV9,$H$6)</f>
        <v>0</v>
      </c>
      <c r="J12" s="10">
        <f>COUNTIF(Pointage!BW9:DA9,$H$6)</f>
        <v>0</v>
      </c>
      <c r="K12" s="10">
        <f>COUNTIF(Pointage!DB9:EE9,$H$6)</f>
        <v>0</v>
      </c>
      <c r="L12" s="10">
        <f>COUNTIF(Pointage!EF9:FJ9,$H$6)</f>
        <v>0</v>
      </c>
      <c r="M12" s="10">
        <f>COUNTIF(Pointage!FK9:GN9,$H$6)</f>
        <v>0</v>
      </c>
      <c r="N12" s="10">
        <f>COUNTIF(Pointage!GO9:HS9,$H$6)</f>
        <v>0</v>
      </c>
      <c r="O12" s="10">
        <f>COUNTIF(Pointage!HT9:IX9,$H$6)</f>
        <v>0</v>
      </c>
      <c r="P12" s="10">
        <f>COUNTIF(Pointage!IY9:KB9,$H$6)</f>
        <v>0</v>
      </c>
      <c r="Q12" s="10">
        <f>COUNTIF(Pointage!KC9:LG9,$H$6)</f>
        <v>0</v>
      </c>
      <c r="R12" s="10">
        <f>COUNTIF(Pointage!LH9:MK9,$H$6)</f>
        <v>0</v>
      </c>
      <c r="S12" s="120">
        <f>COUNTIF(Pointage!ML9:NP9,$H$6)</f>
        <v>0</v>
      </c>
      <c r="T12" s="35"/>
      <c r="U12" s="17"/>
      <c r="W12" s="137"/>
      <c r="X12" s="137"/>
    </row>
    <row r="13" spans="1:24" x14ac:dyDescent="0.25">
      <c r="A13" s="48" t="str">
        <f>Accueil!A10</f>
        <v>oui</v>
      </c>
      <c r="B13" s="155">
        <f t="shared" si="1"/>
        <v>0</v>
      </c>
      <c r="C13" s="21">
        <f>Accueil!C10</f>
        <v>0</v>
      </c>
      <c r="D13" s="19" t="str">
        <f>Accueil!D10</f>
        <v>B</v>
      </c>
      <c r="E13" s="19">
        <f t="shared" si="0"/>
        <v>8</v>
      </c>
      <c r="F13" s="19">
        <f t="shared" si="2"/>
        <v>0</v>
      </c>
      <c r="G13" s="273">
        <f t="shared" ca="1" si="3"/>
        <v>0</v>
      </c>
      <c r="H13" s="21">
        <f>COUNTIF(Pointage!P10:AT10,$H$6)</f>
        <v>0</v>
      </c>
      <c r="I13" s="19">
        <f>COUNTIF(Pointage!AU10:BV10,$H$6)</f>
        <v>0</v>
      </c>
      <c r="J13" s="19">
        <f>COUNTIF(Pointage!BW10:DA10,$H$6)</f>
        <v>0</v>
      </c>
      <c r="K13" s="19">
        <f>COUNTIF(Pointage!DB10:EE10,$H$6)</f>
        <v>0</v>
      </c>
      <c r="L13" s="19">
        <f>COUNTIF(Pointage!EF10:FJ10,$H$6)</f>
        <v>0</v>
      </c>
      <c r="M13" s="19">
        <f>COUNTIF(Pointage!FK10:GN10,$H$6)</f>
        <v>0</v>
      </c>
      <c r="N13" s="19">
        <f>COUNTIF(Pointage!GO10:HS10,$H$6)</f>
        <v>0</v>
      </c>
      <c r="O13" s="19">
        <f>COUNTIF(Pointage!HT10:IX10,$H$6)</f>
        <v>0</v>
      </c>
      <c r="P13" s="19">
        <f>COUNTIF(Pointage!IY10:KB10,$H$6)</f>
        <v>0</v>
      </c>
      <c r="Q13" s="19">
        <f>COUNTIF(Pointage!KC10:LG10,$H$6)</f>
        <v>0</v>
      </c>
      <c r="R13" s="19">
        <f>COUNTIF(Pointage!LH10:MK10,$H$6)</f>
        <v>0</v>
      </c>
      <c r="S13" s="20">
        <f>COUNTIF(Pointage!ML10:NP10,$H$6)</f>
        <v>0</v>
      </c>
      <c r="T13" s="36"/>
      <c r="U13" s="16"/>
      <c r="W13" s="137"/>
      <c r="X13" s="137"/>
    </row>
    <row r="14" spans="1:24" x14ac:dyDescent="0.25">
      <c r="A14" s="47" t="str">
        <f>Accueil!A11</f>
        <v>oui</v>
      </c>
      <c r="B14" s="155">
        <f t="shared" si="1"/>
        <v>0</v>
      </c>
      <c r="C14" s="121">
        <f>Accueil!C11</f>
        <v>0</v>
      </c>
      <c r="D14" s="26" t="str">
        <f>Accueil!D11</f>
        <v>C</v>
      </c>
      <c r="E14" s="10">
        <f t="shared" si="0"/>
        <v>14</v>
      </c>
      <c r="F14" s="10">
        <f t="shared" si="2"/>
        <v>0</v>
      </c>
      <c r="G14" s="272">
        <f t="shared" ca="1" si="3"/>
        <v>0</v>
      </c>
      <c r="H14" s="121">
        <f>COUNTIF(Pointage!P11:AT11,$H$6)</f>
        <v>0</v>
      </c>
      <c r="I14" s="10">
        <f>COUNTIF(Pointage!AU11:BV11,$H$6)</f>
        <v>0</v>
      </c>
      <c r="J14" s="10">
        <f>COUNTIF(Pointage!BW11:DA11,$H$6)</f>
        <v>0</v>
      </c>
      <c r="K14" s="10">
        <f>COUNTIF(Pointage!DB11:EE11,$H$6)</f>
        <v>0</v>
      </c>
      <c r="L14" s="10">
        <f>COUNTIF(Pointage!EF11:FJ11,$H$6)</f>
        <v>0</v>
      </c>
      <c r="M14" s="10">
        <f>COUNTIF(Pointage!FK11:GN11,$H$6)</f>
        <v>0</v>
      </c>
      <c r="N14" s="10">
        <f>COUNTIF(Pointage!GO11:HS11,$H$6)</f>
        <v>0</v>
      </c>
      <c r="O14" s="10">
        <f>COUNTIF(Pointage!HT11:IX11,$H$6)</f>
        <v>0</v>
      </c>
      <c r="P14" s="10">
        <f>COUNTIF(Pointage!IY11:KB11,$H$6)</f>
        <v>0</v>
      </c>
      <c r="Q14" s="10">
        <f>COUNTIF(Pointage!KC11:LG11,$H$6)</f>
        <v>0</v>
      </c>
      <c r="R14" s="10">
        <f>COUNTIF(Pointage!LH11:MK11,$H$6)</f>
        <v>0</v>
      </c>
      <c r="S14" s="120">
        <f>COUNTIF(Pointage!ML11:NP11,$H$6)</f>
        <v>0</v>
      </c>
      <c r="T14" s="35"/>
      <c r="U14" s="17"/>
      <c r="W14" s="137"/>
      <c r="X14" s="137"/>
    </row>
    <row r="15" spans="1:24" x14ac:dyDescent="0.25">
      <c r="A15" s="48" t="str">
        <f>Accueil!A12</f>
        <v>oui</v>
      </c>
      <c r="B15" s="155">
        <f t="shared" si="1"/>
        <v>0</v>
      </c>
      <c r="C15" s="21">
        <f>Accueil!C12</f>
        <v>0</v>
      </c>
      <c r="D15" s="19" t="str">
        <f>Accueil!D12</f>
        <v>B</v>
      </c>
      <c r="E15" s="19">
        <f t="shared" si="0"/>
        <v>8</v>
      </c>
      <c r="F15" s="19">
        <f t="shared" si="2"/>
        <v>0</v>
      </c>
      <c r="G15" s="273">
        <f t="shared" ca="1" si="3"/>
        <v>0</v>
      </c>
      <c r="H15" s="21">
        <f>COUNTIF(Pointage!P12:AT12,$H$6)</f>
        <v>0</v>
      </c>
      <c r="I15" s="19">
        <f>COUNTIF(Pointage!AU12:BV12,$H$6)</f>
        <v>0</v>
      </c>
      <c r="J15" s="19">
        <f>COUNTIF(Pointage!BW12:DA12,$H$6)</f>
        <v>0</v>
      </c>
      <c r="K15" s="19">
        <f>COUNTIF(Pointage!DB12:EE12,$H$6)</f>
        <v>0</v>
      </c>
      <c r="L15" s="19">
        <f>COUNTIF(Pointage!EF12:FJ12,$H$6)</f>
        <v>0</v>
      </c>
      <c r="M15" s="19">
        <f>COUNTIF(Pointage!FK12:GN12,$H$6)</f>
        <v>0</v>
      </c>
      <c r="N15" s="19">
        <f>COUNTIF(Pointage!GO12:HS12,$H$6)</f>
        <v>0</v>
      </c>
      <c r="O15" s="19">
        <f>COUNTIF(Pointage!HT12:IX12,$H$6)</f>
        <v>0</v>
      </c>
      <c r="P15" s="19">
        <f>COUNTIF(Pointage!IY12:KB12,$H$6)</f>
        <v>0</v>
      </c>
      <c r="Q15" s="19">
        <f>COUNTIF(Pointage!KC12:LG12,$H$6)</f>
        <v>0</v>
      </c>
      <c r="R15" s="19">
        <f>COUNTIF(Pointage!LH12:MK12,$H$6)</f>
        <v>0</v>
      </c>
      <c r="S15" s="20">
        <f>COUNTIF(Pointage!ML12:NP12,$H$6)</f>
        <v>0</v>
      </c>
      <c r="T15" s="36"/>
      <c r="U15" s="16"/>
      <c r="W15" s="137"/>
      <c r="X15" s="137"/>
    </row>
    <row r="16" spans="1:24" x14ac:dyDescent="0.25">
      <c r="A16" s="47" t="str">
        <f>Accueil!A13</f>
        <v>oui</v>
      </c>
      <c r="B16" s="155">
        <f t="shared" si="1"/>
        <v>0</v>
      </c>
      <c r="C16" s="121">
        <f>Accueil!C13</f>
        <v>0</v>
      </c>
      <c r="D16" s="26" t="str">
        <f>Accueil!D13</f>
        <v>C</v>
      </c>
      <c r="E16" s="10">
        <f t="shared" si="0"/>
        <v>14</v>
      </c>
      <c r="F16" s="10">
        <f t="shared" si="2"/>
        <v>0</v>
      </c>
      <c r="G16" s="272">
        <f t="shared" ca="1" si="3"/>
        <v>0</v>
      </c>
      <c r="H16" s="121">
        <f>COUNTIF(Pointage!P13:AT13,$H$6)</f>
        <v>0</v>
      </c>
      <c r="I16" s="10">
        <f>COUNTIF(Pointage!AU13:BV13,$H$6)</f>
        <v>0</v>
      </c>
      <c r="J16" s="10">
        <f>COUNTIF(Pointage!BW13:DA13,$H$6)</f>
        <v>0</v>
      </c>
      <c r="K16" s="10">
        <f>COUNTIF(Pointage!DB13:EE13,$H$6)</f>
        <v>0</v>
      </c>
      <c r="L16" s="10">
        <f>COUNTIF(Pointage!EF13:FJ13,$H$6)</f>
        <v>0</v>
      </c>
      <c r="M16" s="10">
        <f>COUNTIF(Pointage!FK13:GN13,$H$6)</f>
        <v>0</v>
      </c>
      <c r="N16" s="10">
        <f>COUNTIF(Pointage!GO13:HS13,$H$6)</f>
        <v>0</v>
      </c>
      <c r="O16" s="10">
        <f>COUNTIF(Pointage!HT13:IX13,$H$6)</f>
        <v>0</v>
      </c>
      <c r="P16" s="10">
        <f>COUNTIF(Pointage!IY13:KB13,$H$6)</f>
        <v>0</v>
      </c>
      <c r="Q16" s="10">
        <f>COUNTIF(Pointage!KC13:LG13,$H$6)</f>
        <v>0</v>
      </c>
      <c r="R16" s="10">
        <f>COUNTIF(Pointage!LH13:MK13,$H$6)</f>
        <v>0</v>
      </c>
      <c r="S16" s="120">
        <f>COUNTIF(Pointage!ML13:NP13,$H$6)</f>
        <v>0</v>
      </c>
      <c r="T16" s="35"/>
      <c r="U16" s="17"/>
      <c r="W16" s="137"/>
      <c r="X16" s="137"/>
    </row>
    <row r="17" spans="1:24" x14ac:dyDescent="0.25">
      <c r="A17" s="48" t="str">
        <f>Accueil!A14</f>
        <v>oui</v>
      </c>
      <c r="B17" s="155">
        <f t="shared" si="1"/>
        <v>0</v>
      </c>
      <c r="C17" s="21">
        <f>Accueil!C14</f>
        <v>0</v>
      </c>
      <c r="D17" s="19" t="str">
        <f>Accueil!D14</f>
        <v>C</v>
      </c>
      <c r="E17" s="19">
        <f t="shared" si="0"/>
        <v>14</v>
      </c>
      <c r="F17" s="19">
        <f t="shared" si="2"/>
        <v>0</v>
      </c>
      <c r="G17" s="273">
        <f t="shared" ca="1" si="3"/>
        <v>0</v>
      </c>
      <c r="H17" s="21">
        <f>COUNTIF(Pointage!P14:AT14,$H$6)</f>
        <v>0</v>
      </c>
      <c r="I17" s="19">
        <f>COUNTIF(Pointage!AU14:BV14,$H$6)</f>
        <v>0</v>
      </c>
      <c r="J17" s="19">
        <f>COUNTIF(Pointage!BW14:DA14,$H$6)</f>
        <v>0</v>
      </c>
      <c r="K17" s="19">
        <f>COUNTIF(Pointage!DB14:EE14,$H$6)</f>
        <v>0</v>
      </c>
      <c r="L17" s="19">
        <f>COUNTIF(Pointage!EF14:FJ14,$H$6)</f>
        <v>0</v>
      </c>
      <c r="M17" s="19">
        <f>COUNTIF(Pointage!FK14:GN14,$H$6)</f>
        <v>0</v>
      </c>
      <c r="N17" s="19">
        <f>COUNTIF(Pointage!GO14:HS14,$H$6)</f>
        <v>0</v>
      </c>
      <c r="O17" s="19">
        <f>COUNTIF(Pointage!HT14:IX14,$H$6)</f>
        <v>0</v>
      </c>
      <c r="P17" s="19">
        <f>COUNTIF(Pointage!IY14:KB14,$H$6)</f>
        <v>0</v>
      </c>
      <c r="Q17" s="19">
        <f>COUNTIF(Pointage!KC14:LG14,$H$6)</f>
        <v>0</v>
      </c>
      <c r="R17" s="19">
        <f>COUNTIF(Pointage!LH14:MK14,$H$6)</f>
        <v>0</v>
      </c>
      <c r="S17" s="20">
        <f>COUNTIF(Pointage!ML14:NP14,$H$6)</f>
        <v>0</v>
      </c>
      <c r="T17" s="36"/>
      <c r="U17" s="16"/>
      <c r="W17" s="137"/>
      <c r="X17" s="137"/>
    </row>
    <row r="18" spans="1:24" x14ac:dyDescent="0.25">
      <c r="A18" s="47" t="str">
        <f>Accueil!A15</f>
        <v>oui</v>
      </c>
      <c r="B18" s="155">
        <f t="shared" si="1"/>
        <v>0</v>
      </c>
      <c r="C18" s="121">
        <f>Accueil!C15</f>
        <v>0</v>
      </c>
      <c r="D18" s="26" t="str">
        <f>Accueil!D15</f>
        <v>C</v>
      </c>
      <c r="E18" s="10">
        <f t="shared" si="0"/>
        <v>14</v>
      </c>
      <c r="F18" s="10">
        <f t="shared" si="2"/>
        <v>0</v>
      </c>
      <c r="G18" s="272">
        <f t="shared" ca="1" si="3"/>
        <v>0</v>
      </c>
      <c r="H18" s="121">
        <f>COUNTIF(Pointage!P15:AT15,$H$6)</f>
        <v>0</v>
      </c>
      <c r="I18" s="10">
        <f>COUNTIF(Pointage!AU15:BV15,$H$6)</f>
        <v>0</v>
      </c>
      <c r="J18" s="10">
        <f>COUNTIF(Pointage!BW15:DA15,$H$6)</f>
        <v>0</v>
      </c>
      <c r="K18" s="10">
        <f>COUNTIF(Pointage!DB15:EE15,$H$6)</f>
        <v>0</v>
      </c>
      <c r="L18" s="10">
        <f>COUNTIF(Pointage!EF15:FJ15,$H$6)</f>
        <v>0</v>
      </c>
      <c r="M18" s="10">
        <f>COUNTIF(Pointage!FK15:GN15,$H$6)</f>
        <v>0</v>
      </c>
      <c r="N18" s="10">
        <f>COUNTIF(Pointage!GO15:HS15,$H$6)</f>
        <v>0</v>
      </c>
      <c r="O18" s="10">
        <f>COUNTIF(Pointage!HT15:IX15,$H$6)</f>
        <v>0</v>
      </c>
      <c r="P18" s="10">
        <f>COUNTIF(Pointage!IY15:KB15,$H$6)</f>
        <v>0</v>
      </c>
      <c r="Q18" s="10">
        <f>COUNTIF(Pointage!KC15:LG15,$H$6)</f>
        <v>0</v>
      </c>
      <c r="R18" s="10">
        <f>COUNTIF(Pointage!LH15:MK15,$H$6)</f>
        <v>0</v>
      </c>
      <c r="S18" s="120">
        <f>COUNTIF(Pointage!ML15:NP15,$H$6)</f>
        <v>0</v>
      </c>
      <c r="T18" s="35"/>
      <c r="U18" s="17"/>
      <c r="W18" s="137"/>
      <c r="X18" s="137"/>
    </row>
    <row r="19" spans="1:24" x14ac:dyDescent="0.25">
      <c r="A19" s="48" t="str">
        <f>Accueil!A16</f>
        <v>oui</v>
      </c>
      <c r="B19" s="155">
        <f t="shared" si="1"/>
        <v>0</v>
      </c>
      <c r="C19" s="21">
        <f>Accueil!C16</f>
        <v>0</v>
      </c>
      <c r="D19" s="19" t="str">
        <f>Accueil!D16</f>
        <v>C</v>
      </c>
      <c r="E19" s="19">
        <f t="shared" si="0"/>
        <v>14</v>
      </c>
      <c r="F19" s="19">
        <f t="shared" si="2"/>
        <v>0</v>
      </c>
      <c r="G19" s="273">
        <f t="shared" ca="1" si="3"/>
        <v>0</v>
      </c>
      <c r="H19" s="21">
        <f>COUNTIF(Pointage!P16:AT16,$H$6)</f>
        <v>0</v>
      </c>
      <c r="I19" s="19">
        <f>COUNTIF(Pointage!AU16:BV16,$H$6)</f>
        <v>0</v>
      </c>
      <c r="J19" s="19">
        <f>COUNTIF(Pointage!BW16:DA16,$H$6)</f>
        <v>0</v>
      </c>
      <c r="K19" s="19">
        <f>COUNTIF(Pointage!DB16:EE16,$H$6)</f>
        <v>0</v>
      </c>
      <c r="L19" s="19">
        <f>COUNTIF(Pointage!EF16:FJ16,$H$6)</f>
        <v>0</v>
      </c>
      <c r="M19" s="19">
        <f>COUNTIF(Pointage!FK16:GN16,$H$6)</f>
        <v>0</v>
      </c>
      <c r="N19" s="19">
        <f>COUNTIF(Pointage!GO16:HS16,$H$6)</f>
        <v>0</v>
      </c>
      <c r="O19" s="19">
        <f>COUNTIF(Pointage!HT16:IX16,$H$6)</f>
        <v>0</v>
      </c>
      <c r="P19" s="19">
        <f>COUNTIF(Pointage!IY16:KB16,$H$6)</f>
        <v>0</v>
      </c>
      <c r="Q19" s="19">
        <f>COUNTIF(Pointage!KC16:LG16,$H$6)</f>
        <v>0</v>
      </c>
      <c r="R19" s="19">
        <f>COUNTIF(Pointage!LH16:MK16,$H$6)</f>
        <v>0</v>
      </c>
      <c r="S19" s="20">
        <f>COUNTIF(Pointage!ML16:NP16,$H$6)</f>
        <v>0</v>
      </c>
      <c r="T19" s="36"/>
      <c r="U19" s="16"/>
      <c r="W19" s="137"/>
      <c r="X19" s="137"/>
    </row>
    <row r="20" spans="1:24" x14ac:dyDescent="0.25">
      <c r="A20" s="47" t="str">
        <f>Accueil!A17</f>
        <v>oui</v>
      </c>
      <c r="B20" s="155">
        <f t="shared" si="1"/>
        <v>0</v>
      </c>
      <c r="C20" s="121">
        <f>Accueil!C17</f>
        <v>0</v>
      </c>
      <c r="D20" s="26" t="str">
        <f>Accueil!D17</f>
        <v>C</v>
      </c>
      <c r="E20" s="10">
        <f t="shared" si="0"/>
        <v>14</v>
      </c>
      <c r="F20" s="10">
        <f t="shared" si="2"/>
        <v>0</v>
      </c>
      <c r="G20" s="272">
        <f t="shared" ca="1" si="3"/>
        <v>0</v>
      </c>
      <c r="H20" s="121">
        <f>COUNTIF(Pointage!P17:AT17,$H$6)</f>
        <v>0</v>
      </c>
      <c r="I20" s="10">
        <f>COUNTIF(Pointage!AU17:BV17,$H$6)</f>
        <v>0</v>
      </c>
      <c r="J20" s="10">
        <f>COUNTIF(Pointage!BW17:DA17,$H$6)</f>
        <v>0</v>
      </c>
      <c r="K20" s="10">
        <f>COUNTIF(Pointage!DB17:EE17,$H$6)</f>
        <v>0</v>
      </c>
      <c r="L20" s="10">
        <f>COUNTIF(Pointage!EF17:FJ17,$H$6)</f>
        <v>0</v>
      </c>
      <c r="M20" s="10">
        <f>COUNTIF(Pointage!FK17:GN17,$H$6)</f>
        <v>0</v>
      </c>
      <c r="N20" s="10">
        <f>COUNTIF(Pointage!GO17:HS17,$H$6)</f>
        <v>0</v>
      </c>
      <c r="O20" s="10">
        <f>COUNTIF(Pointage!HT17:IX17,$H$6)</f>
        <v>0</v>
      </c>
      <c r="P20" s="10">
        <f>COUNTIF(Pointage!IY17:KB17,$H$6)</f>
        <v>0</v>
      </c>
      <c r="Q20" s="10">
        <f>COUNTIF(Pointage!KC17:LG17,$H$6)</f>
        <v>0</v>
      </c>
      <c r="R20" s="10">
        <f>COUNTIF(Pointage!LH17:MK17,$H$6)</f>
        <v>0</v>
      </c>
      <c r="S20" s="120">
        <f>COUNTIF(Pointage!ML17:NP17,$H$6)</f>
        <v>0</v>
      </c>
      <c r="T20" s="35"/>
      <c r="U20" s="17"/>
      <c r="W20" s="137"/>
      <c r="X20" s="137"/>
    </row>
    <row r="21" spans="1:24" x14ac:dyDescent="0.25">
      <c r="A21" s="48" t="str">
        <f>Accueil!A18</f>
        <v>oui</v>
      </c>
      <c r="B21" s="155">
        <f t="shared" si="1"/>
        <v>0</v>
      </c>
      <c r="C21" s="21">
        <f>Accueil!C18</f>
        <v>0</v>
      </c>
      <c r="D21" s="19" t="str">
        <f>Accueil!D18</f>
        <v>C</v>
      </c>
      <c r="E21" s="19">
        <f t="shared" si="0"/>
        <v>14</v>
      </c>
      <c r="F21" s="19">
        <f t="shared" si="2"/>
        <v>0</v>
      </c>
      <c r="G21" s="273">
        <f t="shared" ca="1" si="3"/>
        <v>0</v>
      </c>
      <c r="H21" s="21">
        <f>COUNTIF(Pointage!P18:AT18,$H$6)</f>
        <v>0</v>
      </c>
      <c r="I21" s="19">
        <f>COUNTIF(Pointage!AU18:BV18,$H$6)</f>
        <v>0</v>
      </c>
      <c r="J21" s="19">
        <f>COUNTIF(Pointage!BW18:DA18,$H$6)</f>
        <v>0</v>
      </c>
      <c r="K21" s="19">
        <f>COUNTIF(Pointage!DB18:EE18,$H$6)</f>
        <v>0</v>
      </c>
      <c r="L21" s="19">
        <f>COUNTIF(Pointage!EF18:FJ18,$H$6)</f>
        <v>0</v>
      </c>
      <c r="M21" s="19">
        <f>COUNTIF(Pointage!FK18:GN18,$H$6)</f>
        <v>0</v>
      </c>
      <c r="N21" s="19">
        <f>COUNTIF(Pointage!GO18:HS18,$H$6)</f>
        <v>0</v>
      </c>
      <c r="O21" s="19">
        <f>COUNTIF(Pointage!HT18:IX18,$H$6)</f>
        <v>0</v>
      </c>
      <c r="P21" s="19">
        <f>COUNTIF(Pointage!IY18:KB18,$H$6)</f>
        <v>0</v>
      </c>
      <c r="Q21" s="19">
        <f>COUNTIF(Pointage!KC18:LG18,$H$6)</f>
        <v>0</v>
      </c>
      <c r="R21" s="19">
        <f>COUNTIF(Pointage!LH18:MK18,$H$6)</f>
        <v>0</v>
      </c>
      <c r="S21" s="20">
        <f>COUNTIF(Pointage!ML18:NP18,$H$6)</f>
        <v>0</v>
      </c>
      <c r="T21" s="36"/>
      <c r="U21" s="16"/>
      <c r="W21" s="137"/>
      <c r="X21" s="137"/>
    </row>
    <row r="22" spans="1:24" x14ac:dyDescent="0.25">
      <c r="A22" s="47" t="str">
        <f>Accueil!A19</f>
        <v>oui</v>
      </c>
      <c r="B22" s="155">
        <f t="shared" si="1"/>
        <v>0</v>
      </c>
      <c r="C22" s="121">
        <f>Accueil!C19</f>
        <v>0</v>
      </c>
      <c r="D22" s="26" t="str">
        <f>Accueil!D19</f>
        <v>C</v>
      </c>
      <c r="E22" s="10">
        <f t="shared" si="0"/>
        <v>14</v>
      </c>
      <c r="F22" s="10">
        <f t="shared" si="2"/>
        <v>0</v>
      </c>
      <c r="G22" s="272">
        <f t="shared" ca="1" si="3"/>
        <v>0</v>
      </c>
      <c r="H22" s="121">
        <f>COUNTIF(Pointage!P19:AT19,$H$6)</f>
        <v>0</v>
      </c>
      <c r="I22" s="10">
        <f>COUNTIF(Pointage!AU19:BV19,$H$6)</f>
        <v>0</v>
      </c>
      <c r="J22" s="10">
        <f>COUNTIF(Pointage!BW19:DA19,$H$6)</f>
        <v>0</v>
      </c>
      <c r="K22" s="10">
        <f>COUNTIF(Pointage!DB19:EE19,$H$6)</f>
        <v>0</v>
      </c>
      <c r="L22" s="10">
        <f>COUNTIF(Pointage!EF19:FJ19,$H$6)</f>
        <v>0</v>
      </c>
      <c r="M22" s="10">
        <f>COUNTIF(Pointage!FK19:GN19,$H$6)</f>
        <v>0</v>
      </c>
      <c r="N22" s="10">
        <f>COUNTIF(Pointage!GO19:HS19,$H$6)</f>
        <v>0</v>
      </c>
      <c r="O22" s="10">
        <f>COUNTIF(Pointage!HT19:IX19,$H$6)</f>
        <v>0</v>
      </c>
      <c r="P22" s="10">
        <f>COUNTIF(Pointage!IY19:KB19,$H$6)</f>
        <v>0</v>
      </c>
      <c r="Q22" s="10">
        <f>COUNTIF(Pointage!KC19:LG19,$H$6)</f>
        <v>0</v>
      </c>
      <c r="R22" s="10">
        <f>COUNTIF(Pointage!LH19:MK19,$H$6)</f>
        <v>0</v>
      </c>
      <c r="S22" s="120">
        <f>COUNTIF(Pointage!ML19:NP19,$H$6)</f>
        <v>0</v>
      </c>
      <c r="T22" s="35"/>
      <c r="U22" s="17"/>
      <c r="W22" s="137"/>
      <c r="X22" s="137"/>
    </row>
    <row r="23" spans="1:24" x14ac:dyDescent="0.25">
      <c r="A23" s="48" t="str">
        <f>Accueil!A20</f>
        <v>oui</v>
      </c>
      <c r="B23" s="155">
        <f t="shared" si="1"/>
        <v>0</v>
      </c>
      <c r="C23" s="21">
        <f>Accueil!C20</f>
        <v>0</v>
      </c>
      <c r="D23" s="19" t="str">
        <f>Accueil!D20</f>
        <v>B</v>
      </c>
      <c r="E23" s="19">
        <f t="shared" si="0"/>
        <v>8</v>
      </c>
      <c r="F23" s="19">
        <f t="shared" si="2"/>
        <v>0</v>
      </c>
      <c r="G23" s="273">
        <f t="shared" ca="1" si="3"/>
        <v>0</v>
      </c>
      <c r="H23" s="21">
        <f>COUNTIF(Pointage!P20:AT20,$H$6)</f>
        <v>0</v>
      </c>
      <c r="I23" s="19">
        <f>COUNTIF(Pointage!AU20:BV20,$H$6)</f>
        <v>0</v>
      </c>
      <c r="J23" s="19">
        <f>COUNTIF(Pointage!BW20:DA20,$H$6)</f>
        <v>0</v>
      </c>
      <c r="K23" s="19">
        <f>COUNTIF(Pointage!DB20:EE20,$H$6)</f>
        <v>0</v>
      </c>
      <c r="L23" s="19">
        <f>COUNTIF(Pointage!EF20:FJ20,$H$6)</f>
        <v>0</v>
      </c>
      <c r="M23" s="19">
        <f>COUNTIF(Pointage!FK20:GN20,$H$6)</f>
        <v>0</v>
      </c>
      <c r="N23" s="19">
        <f>COUNTIF(Pointage!GO20:HS20,$H$6)</f>
        <v>0</v>
      </c>
      <c r="O23" s="19">
        <f>COUNTIF(Pointage!HT20:IX20,$H$6)</f>
        <v>0</v>
      </c>
      <c r="P23" s="19">
        <f>COUNTIF(Pointage!IY20:KB20,$H$6)</f>
        <v>0</v>
      </c>
      <c r="Q23" s="19">
        <f>COUNTIF(Pointage!KC20:LG20,$H$6)</f>
        <v>0</v>
      </c>
      <c r="R23" s="19">
        <f>COUNTIF(Pointage!LH20:MK20,$H$6)</f>
        <v>0</v>
      </c>
      <c r="S23" s="20">
        <f>COUNTIF(Pointage!ML20:NP20,$H$6)</f>
        <v>0</v>
      </c>
      <c r="T23" s="36"/>
      <c r="U23" s="16"/>
      <c r="W23" s="137"/>
      <c r="X23" s="137"/>
    </row>
    <row r="24" spans="1:24" x14ac:dyDescent="0.25">
      <c r="A24" s="47" t="str">
        <f>Accueil!A21</f>
        <v>oui</v>
      </c>
      <c r="B24" s="155">
        <f t="shared" si="1"/>
        <v>0</v>
      </c>
      <c r="C24" s="121">
        <f>Accueil!C21</f>
        <v>0</v>
      </c>
      <c r="D24" s="26" t="str">
        <f>Accueil!D21</f>
        <v>B</v>
      </c>
      <c r="E24" s="10">
        <f t="shared" si="0"/>
        <v>8</v>
      </c>
      <c r="F24" s="10">
        <f t="shared" si="2"/>
        <v>0</v>
      </c>
      <c r="G24" s="272">
        <f t="shared" ca="1" si="3"/>
        <v>0</v>
      </c>
      <c r="H24" s="121">
        <f>COUNTIF(Pointage!P21:AT21,$H$6)</f>
        <v>0</v>
      </c>
      <c r="I24" s="10">
        <f>COUNTIF(Pointage!AU21:BV21,$H$6)</f>
        <v>0</v>
      </c>
      <c r="J24" s="10">
        <f>COUNTIF(Pointage!BW21:DA21,$H$6)</f>
        <v>0</v>
      </c>
      <c r="K24" s="10">
        <f>COUNTIF(Pointage!DB21:EE21,$H$6)</f>
        <v>0</v>
      </c>
      <c r="L24" s="10">
        <f>COUNTIF(Pointage!EF21:FJ21,$H$6)</f>
        <v>0</v>
      </c>
      <c r="M24" s="10">
        <f>COUNTIF(Pointage!FK21:GN21,$H$6)</f>
        <v>0</v>
      </c>
      <c r="N24" s="10">
        <f>COUNTIF(Pointage!GO21:HS21,$H$6)</f>
        <v>0</v>
      </c>
      <c r="O24" s="10">
        <f>COUNTIF(Pointage!HT21:IX21,$H$6)</f>
        <v>0</v>
      </c>
      <c r="P24" s="10">
        <f>COUNTIF(Pointage!IY21:KB21,$H$6)</f>
        <v>0</v>
      </c>
      <c r="Q24" s="10">
        <f>COUNTIF(Pointage!KC21:LG21,$H$6)</f>
        <v>0</v>
      </c>
      <c r="R24" s="10">
        <f>COUNTIF(Pointage!LH21:MK21,$H$6)</f>
        <v>0</v>
      </c>
      <c r="S24" s="120">
        <f>COUNTIF(Pointage!ML21:NP21,$H$6)</f>
        <v>0</v>
      </c>
      <c r="T24" s="35"/>
      <c r="U24" s="17"/>
      <c r="W24" s="137"/>
      <c r="X24" s="137"/>
    </row>
    <row r="25" spans="1:24" x14ac:dyDescent="0.25">
      <c r="A25" s="48" t="str">
        <f>Accueil!A22</f>
        <v>oui</v>
      </c>
      <c r="B25" s="155">
        <f t="shared" si="1"/>
        <v>0</v>
      </c>
      <c r="C25" s="21">
        <f>Accueil!C22</f>
        <v>0</v>
      </c>
      <c r="D25" s="19" t="str">
        <f>Accueil!D22</f>
        <v>B</v>
      </c>
      <c r="E25" s="19">
        <f t="shared" si="0"/>
        <v>8</v>
      </c>
      <c r="F25" s="19">
        <f t="shared" si="2"/>
        <v>0</v>
      </c>
      <c r="G25" s="273">
        <f t="shared" ca="1" si="3"/>
        <v>0</v>
      </c>
      <c r="H25" s="21">
        <f>COUNTIF(Pointage!P22:AT22,$H$6)</f>
        <v>0</v>
      </c>
      <c r="I25" s="19">
        <f>COUNTIF(Pointage!AU22:BV22,$H$6)</f>
        <v>0</v>
      </c>
      <c r="J25" s="19">
        <f>COUNTIF(Pointage!BW22:DA22,$H$6)</f>
        <v>0</v>
      </c>
      <c r="K25" s="19">
        <f>COUNTIF(Pointage!DB22:EE22,$H$6)</f>
        <v>0</v>
      </c>
      <c r="L25" s="19">
        <f>COUNTIF(Pointage!EF22:FJ22,$H$6)</f>
        <v>0</v>
      </c>
      <c r="M25" s="19">
        <f>COUNTIF(Pointage!FK22:GN22,$H$6)</f>
        <v>0</v>
      </c>
      <c r="N25" s="19">
        <f>COUNTIF(Pointage!GO22:HS22,$H$6)</f>
        <v>0</v>
      </c>
      <c r="O25" s="19">
        <f>COUNTIF(Pointage!HT22:IX22,$H$6)</f>
        <v>0</v>
      </c>
      <c r="P25" s="19">
        <f>COUNTIF(Pointage!IY22:KB22,$H$6)</f>
        <v>0</v>
      </c>
      <c r="Q25" s="19">
        <f>COUNTIF(Pointage!KC22:LG22,$H$6)</f>
        <v>0</v>
      </c>
      <c r="R25" s="19">
        <f>COUNTIF(Pointage!LH22:MK22,$H$6)</f>
        <v>0</v>
      </c>
      <c r="S25" s="20">
        <f>COUNTIF(Pointage!ML22:NP22,$H$6)</f>
        <v>0</v>
      </c>
      <c r="T25" s="36"/>
      <c r="U25" s="16"/>
      <c r="W25" s="137"/>
      <c r="X25" s="137"/>
    </row>
    <row r="26" spans="1:24" x14ac:dyDescent="0.25">
      <c r="A26" s="47" t="str">
        <f>Accueil!A23</f>
        <v>non</v>
      </c>
      <c r="B26" s="155">
        <f t="shared" si="1"/>
        <v>0</v>
      </c>
      <c r="C26" s="121">
        <f>Accueil!C23</f>
        <v>0</v>
      </c>
      <c r="D26" s="26" t="str">
        <f>Accueil!D23</f>
        <v>B</v>
      </c>
      <c r="E26" s="10">
        <f t="shared" si="0"/>
        <v>8</v>
      </c>
      <c r="F26" s="10">
        <f t="shared" si="2"/>
        <v>0</v>
      </c>
      <c r="G26" s="272">
        <f t="shared" ca="1" si="3"/>
        <v>0</v>
      </c>
      <c r="H26" s="121">
        <f>COUNTIF(Pointage!P23:AT23,$H$6)</f>
        <v>0</v>
      </c>
      <c r="I26" s="10">
        <f>COUNTIF(Pointage!AU23:BV23,$H$6)</f>
        <v>0</v>
      </c>
      <c r="J26" s="10">
        <f>COUNTIF(Pointage!BW23:DA23,$H$6)</f>
        <v>0</v>
      </c>
      <c r="K26" s="10">
        <f>COUNTIF(Pointage!DB23:EE23,$H$6)</f>
        <v>0</v>
      </c>
      <c r="L26" s="10">
        <f>COUNTIF(Pointage!EF23:FJ23,$H$6)</f>
        <v>0</v>
      </c>
      <c r="M26" s="10">
        <f>COUNTIF(Pointage!FK23:GN23,$H$6)</f>
        <v>0</v>
      </c>
      <c r="N26" s="10">
        <f>COUNTIF(Pointage!GO23:HS23,$H$6)</f>
        <v>0</v>
      </c>
      <c r="O26" s="10">
        <f>COUNTIF(Pointage!HT23:IX23,$H$6)</f>
        <v>0</v>
      </c>
      <c r="P26" s="10">
        <f>COUNTIF(Pointage!IY23:KB23,$H$6)</f>
        <v>0</v>
      </c>
      <c r="Q26" s="10">
        <f>COUNTIF(Pointage!KC23:LG23,$H$6)</f>
        <v>0</v>
      </c>
      <c r="R26" s="10">
        <f>COUNTIF(Pointage!LH23:MK23,$H$6)</f>
        <v>0</v>
      </c>
      <c r="S26" s="120">
        <f>COUNTIF(Pointage!ML23:NP23,$H$6)</f>
        <v>0</v>
      </c>
      <c r="T26" s="35"/>
      <c r="U26" s="17"/>
      <c r="W26" s="137"/>
      <c r="X26" s="137"/>
    </row>
    <row r="27" spans="1:24" x14ac:dyDescent="0.25">
      <c r="A27" s="48" t="str">
        <f>Accueil!A24</f>
        <v>non</v>
      </c>
      <c r="B27" s="155">
        <f t="shared" si="1"/>
        <v>0</v>
      </c>
      <c r="C27" s="21">
        <f>Accueil!C24</f>
        <v>0</v>
      </c>
      <c r="D27" s="19" t="str">
        <f>Accueil!D24</f>
        <v>B</v>
      </c>
      <c r="E27" s="19">
        <f t="shared" si="0"/>
        <v>8</v>
      </c>
      <c r="F27" s="19">
        <f t="shared" si="2"/>
        <v>0</v>
      </c>
      <c r="G27" s="273">
        <f t="shared" ca="1" si="3"/>
        <v>0</v>
      </c>
      <c r="H27" s="21">
        <f>COUNTIF(Pointage!P24:AT24,$H$6)</f>
        <v>0</v>
      </c>
      <c r="I27" s="19">
        <f>COUNTIF(Pointage!AU24:BV24,$H$6)</f>
        <v>0</v>
      </c>
      <c r="J27" s="19">
        <f>COUNTIF(Pointage!BW24:DA24,$H$6)</f>
        <v>0</v>
      </c>
      <c r="K27" s="19">
        <f>COUNTIF(Pointage!DB24:EE24,$H$6)</f>
        <v>0</v>
      </c>
      <c r="L27" s="19">
        <f>COUNTIF(Pointage!EF24:FJ24,$H$6)</f>
        <v>0</v>
      </c>
      <c r="M27" s="19">
        <f>COUNTIF(Pointage!FK24:GN24,$H$6)</f>
        <v>0</v>
      </c>
      <c r="N27" s="19">
        <f>COUNTIF(Pointage!GO24:HS24,$H$6)</f>
        <v>0</v>
      </c>
      <c r="O27" s="19">
        <f>COUNTIF(Pointage!HT24:IX24,$H$6)</f>
        <v>0</v>
      </c>
      <c r="P27" s="19">
        <f>COUNTIF(Pointage!IY24:KB24,$H$6)</f>
        <v>0</v>
      </c>
      <c r="Q27" s="19">
        <f>COUNTIF(Pointage!KC24:LG24,$H$6)</f>
        <v>0</v>
      </c>
      <c r="R27" s="19">
        <f>COUNTIF(Pointage!LH24:MK24,$H$6)</f>
        <v>0</v>
      </c>
      <c r="S27" s="20">
        <f>COUNTIF(Pointage!ML24:NP24,$H$6)</f>
        <v>0</v>
      </c>
      <c r="T27" s="36"/>
      <c r="U27" s="16"/>
      <c r="W27" s="137"/>
      <c r="X27" s="137"/>
    </row>
    <row r="28" spans="1:24" x14ac:dyDescent="0.25">
      <c r="A28" s="47" t="str">
        <f>Accueil!A25</f>
        <v>non</v>
      </c>
      <c r="B28" s="155">
        <f t="shared" si="1"/>
        <v>0</v>
      </c>
      <c r="C28" s="121">
        <f>Accueil!C25</f>
        <v>0</v>
      </c>
      <c r="D28" s="26" t="str">
        <f>Accueil!D25</f>
        <v>B</v>
      </c>
      <c r="E28" s="10">
        <f t="shared" si="0"/>
        <v>8</v>
      </c>
      <c r="F28" s="10">
        <f t="shared" si="2"/>
        <v>0</v>
      </c>
      <c r="G28" s="272">
        <f t="shared" ca="1" si="3"/>
        <v>0</v>
      </c>
      <c r="H28" s="121">
        <f>COUNTIF(Pointage!P25:AT25,$H$6)</f>
        <v>0</v>
      </c>
      <c r="I28" s="10">
        <f>COUNTIF(Pointage!AU25:BV25,$H$6)</f>
        <v>0</v>
      </c>
      <c r="J28" s="10">
        <f>COUNTIF(Pointage!BW25:DA25,$H$6)</f>
        <v>0</v>
      </c>
      <c r="K28" s="10">
        <f>COUNTIF(Pointage!DB25:EE25,$H$6)</f>
        <v>0</v>
      </c>
      <c r="L28" s="10">
        <f>COUNTIF(Pointage!EF25:FJ25,$H$6)</f>
        <v>0</v>
      </c>
      <c r="M28" s="10">
        <f>COUNTIF(Pointage!FK25:GN25,$H$6)</f>
        <v>0</v>
      </c>
      <c r="N28" s="10">
        <f>COUNTIF(Pointage!GO25:HS25,$H$6)</f>
        <v>0</v>
      </c>
      <c r="O28" s="10">
        <f>COUNTIF(Pointage!HT25:IX25,$H$6)</f>
        <v>0</v>
      </c>
      <c r="P28" s="10">
        <f>COUNTIF(Pointage!IY25:KB25,$H$6)</f>
        <v>0</v>
      </c>
      <c r="Q28" s="10">
        <f>COUNTIF(Pointage!KC25:LG25,$H$6)</f>
        <v>0</v>
      </c>
      <c r="R28" s="10">
        <f>COUNTIF(Pointage!LH25:MK25,$H$6)</f>
        <v>0</v>
      </c>
      <c r="S28" s="120">
        <f>COUNTIF(Pointage!ML25:NP25,$H$6)</f>
        <v>0</v>
      </c>
      <c r="T28" s="276"/>
      <c r="U28" s="28"/>
      <c r="W28" s="137"/>
      <c r="X28" s="137"/>
    </row>
    <row r="29" spans="1:24" x14ac:dyDescent="0.25">
      <c r="A29" s="48" t="str">
        <f>Accueil!A26</f>
        <v>non</v>
      </c>
      <c r="B29" s="155">
        <f t="shared" si="1"/>
        <v>0</v>
      </c>
      <c r="C29" s="21">
        <f>Accueil!C26</f>
        <v>0</v>
      </c>
      <c r="D29" s="19" t="str">
        <f>Accueil!D26</f>
        <v>B</v>
      </c>
      <c r="E29" s="19">
        <f t="shared" si="0"/>
        <v>8</v>
      </c>
      <c r="F29" s="19">
        <f t="shared" si="2"/>
        <v>0</v>
      </c>
      <c r="G29" s="273">
        <f t="shared" ca="1" si="3"/>
        <v>0</v>
      </c>
      <c r="H29" s="21">
        <f>COUNTIF(Pointage!P26:AT26,$H$6)</f>
        <v>0</v>
      </c>
      <c r="I29" s="19">
        <f>COUNTIF(Pointage!AU26:BV26,$H$6)</f>
        <v>0</v>
      </c>
      <c r="J29" s="19">
        <f>COUNTIF(Pointage!BW26:DA26,$H$6)</f>
        <v>0</v>
      </c>
      <c r="K29" s="19">
        <f>COUNTIF(Pointage!DB26:EE26,$H$6)</f>
        <v>0</v>
      </c>
      <c r="L29" s="19">
        <f>COUNTIF(Pointage!EF26:FJ26,$H$6)</f>
        <v>0</v>
      </c>
      <c r="M29" s="19">
        <f>COUNTIF(Pointage!FK26:GN26,$H$6)</f>
        <v>0</v>
      </c>
      <c r="N29" s="19">
        <f>COUNTIF(Pointage!GO26:HS26,$H$6)</f>
        <v>0</v>
      </c>
      <c r="O29" s="19">
        <f>COUNTIF(Pointage!HT26:IX26,$H$6)</f>
        <v>0</v>
      </c>
      <c r="P29" s="19">
        <f>COUNTIF(Pointage!IY26:KB26,$H$6)</f>
        <v>0</v>
      </c>
      <c r="Q29" s="19">
        <f>COUNTIF(Pointage!KC26:LG26,$H$6)</f>
        <v>0</v>
      </c>
      <c r="R29" s="19">
        <f>COUNTIF(Pointage!LH26:MK26,$H$6)</f>
        <v>0</v>
      </c>
      <c r="S29" s="20">
        <f>COUNTIF(Pointage!ML26:NP26,$H$6)</f>
        <v>0</v>
      </c>
      <c r="T29" s="36"/>
      <c r="U29" s="16"/>
      <c r="W29" s="137"/>
      <c r="X29" s="137"/>
    </row>
    <row r="30" spans="1:24" x14ac:dyDescent="0.25">
      <c r="A30" s="47" t="str">
        <f>Accueil!A27</f>
        <v>non</v>
      </c>
      <c r="B30" s="155">
        <f t="shared" si="1"/>
        <v>0</v>
      </c>
      <c r="C30" s="121">
        <f>Accueil!C27</f>
        <v>0</v>
      </c>
      <c r="D30" s="26" t="str">
        <f>Accueil!D27</f>
        <v>B</v>
      </c>
      <c r="E30" s="10">
        <f t="shared" si="0"/>
        <v>8</v>
      </c>
      <c r="F30" s="10">
        <f t="shared" si="2"/>
        <v>0</v>
      </c>
      <c r="G30" s="272">
        <f t="shared" ca="1" si="3"/>
        <v>0</v>
      </c>
      <c r="H30" s="121">
        <f>COUNTIF(Pointage!P27:AT27,$H$6)</f>
        <v>0</v>
      </c>
      <c r="I30" s="10">
        <f>COUNTIF(Pointage!AU27:BV27,$H$6)</f>
        <v>0</v>
      </c>
      <c r="J30" s="10">
        <f>COUNTIF(Pointage!BW27:DA27,$H$6)</f>
        <v>0</v>
      </c>
      <c r="K30" s="10">
        <f>COUNTIF(Pointage!DB27:EE27,$H$6)</f>
        <v>0</v>
      </c>
      <c r="L30" s="10">
        <f>COUNTIF(Pointage!EF27:FJ27,$H$6)</f>
        <v>0</v>
      </c>
      <c r="M30" s="10">
        <f>COUNTIF(Pointage!FK27:GN27,$H$6)</f>
        <v>0</v>
      </c>
      <c r="N30" s="10">
        <f>COUNTIF(Pointage!GO27:HS27,$H$6)</f>
        <v>0</v>
      </c>
      <c r="O30" s="10">
        <f>COUNTIF(Pointage!HT27:IX27,$H$6)</f>
        <v>0</v>
      </c>
      <c r="P30" s="10">
        <f>COUNTIF(Pointage!IY27:KB27,$H$6)</f>
        <v>0</v>
      </c>
      <c r="Q30" s="10">
        <f>COUNTIF(Pointage!KC27:LG27,$H$6)</f>
        <v>0</v>
      </c>
      <c r="R30" s="10">
        <f>COUNTIF(Pointage!LH27:MK27,$H$6)</f>
        <v>0</v>
      </c>
      <c r="S30" s="120">
        <f>COUNTIF(Pointage!ML27:NP27,$H$6)</f>
        <v>0</v>
      </c>
      <c r="T30" s="275"/>
      <c r="U30" s="28"/>
      <c r="W30" s="137"/>
      <c r="X30" s="137"/>
    </row>
    <row r="31" spans="1:24" x14ac:dyDescent="0.25">
      <c r="A31" s="48" t="str">
        <f>Accueil!A28</f>
        <v>non</v>
      </c>
      <c r="B31" s="155">
        <f t="shared" si="1"/>
        <v>0</v>
      </c>
      <c r="C31" s="21">
        <f>Accueil!C28</f>
        <v>0</v>
      </c>
      <c r="D31" s="19" t="str">
        <f>Accueil!D28</f>
        <v>B</v>
      </c>
      <c r="E31" s="19">
        <f t="shared" si="0"/>
        <v>8</v>
      </c>
      <c r="F31" s="19">
        <f t="shared" si="2"/>
        <v>0</v>
      </c>
      <c r="G31" s="273">
        <f t="shared" ca="1" si="3"/>
        <v>0</v>
      </c>
      <c r="H31" s="21">
        <f>COUNTIF(Pointage!P28:AT28,$H$6)</f>
        <v>0</v>
      </c>
      <c r="I31" s="19">
        <f>COUNTIF(Pointage!AU28:BV28,$H$6)</f>
        <v>0</v>
      </c>
      <c r="J31" s="19">
        <f>COUNTIF(Pointage!BW28:DA28,$H$6)</f>
        <v>0</v>
      </c>
      <c r="K31" s="19">
        <f>COUNTIF(Pointage!DB28:EE28,$H$6)</f>
        <v>0</v>
      </c>
      <c r="L31" s="19">
        <f>COUNTIF(Pointage!EF28:FJ28,$H$6)</f>
        <v>0</v>
      </c>
      <c r="M31" s="19">
        <f>COUNTIF(Pointage!FK28:GN28,$H$6)</f>
        <v>0</v>
      </c>
      <c r="N31" s="19">
        <f>COUNTIF(Pointage!GO28:HS28,$H$6)</f>
        <v>0</v>
      </c>
      <c r="O31" s="19">
        <f>COUNTIF(Pointage!HT28:IX28,$H$6)</f>
        <v>0</v>
      </c>
      <c r="P31" s="19">
        <f>COUNTIF(Pointage!IY28:KB28,$H$6)</f>
        <v>0</v>
      </c>
      <c r="Q31" s="19">
        <f>COUNTIF(Pointage!KC28:LG28,$H$6)</f>
        <v>0</v>
      </c>
      <c r="R31" s="19">
        <f>COUNTIF(Pointage!LH28:MK28,$H$6)</f>
        <v>0</v>
      </c>
      <c r="S31" s="20">
        <f>COUNTIF(Pointage!ML28:NP28,$H$6)</f>
        <v>0</v>
      </c>
      <c r="T31" s="36"/>
      <c r="U31" s="16"/>
      <c r="W31" s="137"/>
      <c r="X31" s="137"/>
    </row>
    <row r="32" spans="1:24" x14ac:dyDescent="0.25">
      <c r="A32" s="47" t="str">
        <f>Accueil!A29</f>
        <v>non</v>
      </c>
      <c r="B32" s="155">
        <f t="shared" si="1"/>
        <v>0</v>
      </c>
      <c r="C32" s="121">
        <f>Accueil!C29</f>
        <v>0</v>
      </c>
      <c r="D32" s="26" t="str">
        <f>Accueil!D29</f>
        <v>B</v>
      </c>
      <c r="E32" s="10">
        <f t="shared" si="0"/>
        <v>8</v>
      </c>
      <c r="F32" s="10">
        <f t="shared" si="2"/>
        <v>0</v>
      </c>
      <c r="G32" s="272">
        <f t="shared" ca="1" si="3"/>
        <v>0</v>
      </c>
      <c r="H32" s="121">
        <f>COUNTIF(Pointage!P29:AT29,$H$6)</f>
        <v>0</v>
      </c>
      <c r="I32" s="10">
        <f>COUNTIF(Pointage!AU29:BV29,$H$6)</f>
        <v>0</v>
      </c>
      <c r="J32" s="10">
        <f>COUNTIF(Pointage!BW29:DA29,$H$6)</f>
        <v>0</v>
      </c>
      <c r="K32" s="10">
        <f>COUNTIF(Pointage!DB29:EE29,$H$6)</f>
        <v>0</v>
      </c>
      <c r="L32" s="10">
        <f>COUNTIF(Pointage!EF29:FJ29,$H$6)</f>
        <v>0</v>
      </c>
      <c r="M32" s="10">
        <f>COUNTIF(Pointage!FK29:GN29,$H$6)</f>
        <v>0</v>
      </c>
      <c r="N32" s="10">
        <f>COUNTIF(Pointage!GO29:HS29,$H$6)</f>
        <v>0</v>
      </c>
      <c r="O32" s="10">
        <f>COUNTIF(Pointage!HT29:IX29,$H$6)</f>
        <v>0</v>
      </c>
      <c r="P32" s="10">
        <f>COUNTIF(Pointage!IY29:KB29,$H$6)</f>
        <v>0</v>
      </c>
      <c r="Q32" s="10">
        <f>COUNTIF(Pointage!KC29:LG29,$H$6)</f>
        <v>0</v>
      </c>
      <c r="R32" s="10">
        <f>COUNTIF(Pointage!LH29:MK29,$H$6)</f>
        <v>0</v>
      </c>
      <c r="S32" s="120">
        <f>COUNTIF(Pointage!ML29:NP29,$H$6)</f>
        <v>0</v>
      </c>
      <c r="T32" s="276"/>
      <c r="U32" s="28"/>
      <c r="W32" s="137"/>
      <c r="X32" s="137"/>
    </row>
    <row r="33" spans="1:24" x14ac:dyDescent="0.25">
      <c r="A33" s="48" t="str">
        <f>Accueil!A30</f>
        <v>non</v>
      </c>
      <c r="B33" s="155">
        <f t="shared" si="1"/>
        <v>0</v>
      </c>
      <c r="C33" s="21">
        <f>Accueil!C30</f>
        <v>0</v>
      </c>
      <c r="D33" s="19" t="str">
        <f>Accueil!D30</f>
        <v>B</v>
      </c>
      <c r="E33" s="19">
        <f t="shared" si="0"/>
        <v>8</v>
      </c>
      <c r="F33" s="19">
        <f t="shared" si="2"/>
        <v>0</v>
      </c>
      <c r="G33" s="273">
        <f t="shared" ca="1" si="3"/>
        <v>0</v>
      </c>
      <c r="H33" s="21">
        <f>COUNTIF(Pointage!P30:AT30,$H$6)</f>
        <v>0</v>
      </c>
      <c r="I33" s="19">
        <f>COUNTIF(Pointage!AU30:BV30,$H$6)</f>
        <v>0</v>
      </c>
      <c r="J33" s="19">
        <f>COUNTIF(Pointage!BW30:DA30,$H$6)</f>
        <v>0</v>
      </c>
      <c r="K33" s="19">
        <f>COUNTIF(Pointage!DB30:EE30,$H$6)</f>
        <v>0</v>
      </c>
      <c r="L33" s="19">
        <f>COUNTIF(Pointage!EF30:FJ30,$H$6)</f>
        <v>0</v>
      </c>
      <c r="M33" s="19">
        <f>COUNTIF(Pointage!FK30:GN30,$H$6)</f>
        <v>0</v>
      </c>
      <c r="N33" s="19">
        <f>COUNTIF(Pointage!GO30:HS30,$H$6)</f>
        <v>0</v>
      </c>
      <c r="O33" s="19">
        <f>COUNTIF(Pointage!HT30:IX30,$H$6)</f>
        <v>0</v>
      </c>
      <c r="P33" s="19">
        <f>COUNTIF(Pointage!IY30:KB30,$H$6)</f>
        <v>0</v>
      </c>
      <c r="Q33" s="19">
        <f>COUNTIF(Pointage!KC30:LG30,$H$6)</f>
        <v>0</v>
      </c>
      <c r="R33" s="19">
        <f>COUNTIF(Pointage!LH30:MK30,$H$6)</f>
        <v>0</v>
      </c>
      <c r="S33" s="20">
        <f>COUNTIF(Pointage!ML30:NP30,$H$6)</f>
        <v>0</v>
      </c>
      <c r="T33" s="36"/>
      <c r="U33" s="16"/>
      <c r="W33" s="137"/>
      <c r="X33" s="137"/>
    </row>
    <row r="34" spans="1:24" x14ac:dyDescent="0.25">
      <c r="A34" s="47" t="str">
        <f>Accueil!A31</f>
        <v>non</v>
      </c>
      <c r="B34" s="155">
        <f t="shared" si="1"/>
        <v>0</v>
      </c>
      <c r="C34" s="121">
        <f>Accueil!C31</f>
        <v>0</v>
      </c>
      <c r="D34" s="26" t="str">
        <f>Accueil!D31</f>
        <v>B</v>
      </c>
      <c r="E34" s="10">
        <f t="shared" si="0"/>
        <v>8</v>
      </c>
      <c r="F34" s="10">
        <f t="shared" si="2"/>
        <v>0</v>
      </c>
      <c r="G34" s="272">
        <f t="shared" ca="1" si="3"/>
        <v>0</v>
      </c>
      <c r="H34" s="121">
        <f>COUNTIF(Pointage!P31:AT31,$H$6)</f>
        <v>0</v>
      </c>
      <c r="I34" s="10">
        <f>COUNTIF(Pointage!AU31:BV31,$H$6)</f>
        <v>0</v>
      </c>
      <c r="J34" s="10">
        <f>COUNTIF(Pointage!BW31:DA31,$H$6)</f>
        <v>0</v>
      </c>
      <c r="K34" s="10">
        <f>COUNTIF(Pointage!DB31:EE31,$H$6)</f>
        <v>0</v>
      </c>
      <c r="L34" s="10">
        <f>COUNTIF(Pointage!EF31:FJ31,$H$6)</f>
        <v>0</v>
      </c>
      <c r="M34" s="10">
        <f>COUNTIF(Pointage!FK31:GN31,$H$6)</f>
        <v>0</v>
      </c>
      <c r="N34" s="10">
        <f>COUNTIF(Pointage!GO31:HS31,$H$6)</f>
        <v>0</v>
      </c>
      <c r="O34" s="10">
        <f>COUNTIF(Pointage!HT31:IX31,$H$6)</f>
        <v>0</v>
      </c>
      <c r="P34" s="10">
        <f>COUNTIF(Pointage!IY31:KB31,$H$6)</f>
        <v>0</v>
      </c>
      <c r="Q34" s="10">
        <f>COUNTIF(Pointage!KC31:LG31,$H$6)</f>
        <v>0</v>
      </c>
      <c r="R34" s="10">
        <f>COUNTIF(Pointage!LH31:MK31,$H$6)</f>
        <v>0</v>
      </c>
      <c r="S34" s="120">
        <f>COUNTIF(Pointage!ML31:NP31,$H$6)</f>
        <v>0</v>
      </c>
      <c r="T34" s="276"/>
      <c r="U34" s="28"/>
      <c r="W34" s="137"/>
      <c r="X34" s="137"/>
    </row>
    <row r="35" spans="1:24" x14ac:dyDescent="0.25">
      <c r="A35" s="48" t="str">
        <f>Accueil!A32</f>
        <v>non</v>
      </c>
      <c r="B35" s="155">
        <f t="shared" si="1"/>
        <v>0</v>
      </c>
      <c r="C35" s="21">
        <f>Accueil!C32</f>
        <v>0</v>
      </c>
      <c r="D35" s="19" t="str">
        <f>Accueil!D32</f>
        <v>B</v>
      </c>
      <c r="E35" s="19">
        <f t="shared" si="0"/>
        <v>8</v>
      </c>
      <c r="F35" s="19">
        <f t="shared" si="2"/>
        <v>0</v>
      </c>
      <c r="G35" s="273">
        <f t="shared" ca="1" si="3"/>
        <v>0</v>
      </c>
      <c r="H35" s="21">
        <f>COUNTIF(Pointage!P32:AT32,$H$6)</f>
        <v>0</v>
      </c>
      <c r="I35" s="19">
        <f>COUNTIF(Pointage!AU32:BV32,$H$6)</f>
        <v>0</v>
      </c>
      <c r="J35" s="19">
        <f>COUNTIF(Pointage!BW32:DA32,$H$6)</f>
        <v>0</v>
      </c>
      <c r="K35" s="19">
        <f>COUNTIF(Pointage!DB32:EE32,$H$6)</f>
        <v>0</v>
      </c>
      <c r="L35" s="19">
        <f>COUNTIF(Pointage!EF32:FJ32,$H$6)</f>
        <v>0</v>
      </c>
      <c r="M35" s="19">
        <f>COUNTIF(Pointage!FK32:GN32,$H$6)</f>
        <v>0</v>
      </c>
      <c r="N35" s="19">
        <f>COUNTIF(Pointage!GO32:HS32,$H$6)</f>
        <v>0</v>
      </c>
      <c r="O35" s="19">
        <f>COUNTIF(Pointage!HT32:IX32,$H$6)</f>
        <v>0</v>
      </c>
      <c r="P35" s="19">
        <f>COUNTIF(Pointage!IY32:KB32,$H$6)</f>
        <v>0</v>
      </c>
      <c r="Q35" s="19">
        <f>COUNTIF(Pointage!KC32:LG32,$H$6)</f>
        <v>0</v>
      </c>
      <c r="R35" s="19">
        <f>COUNTIF(Pointage!LH32:MK32,$H$6)</f>
        <v>0</v>
      </c>
      <c r="S35" s="20">
        <f>COUNTIF(Pointage!ML32:NP32,$H$6)</f>
        <v>0</v>
      </c>
      <c r="T35" s="36"/>
      <c r="U35" s="16"/>
      <c r="W35" s="137"/>
      <c r="X35" s="137"/>
    </row>
    <row r="36" spans="1:24" x14ac:dyDescent="0.25">
      <c r="A36" s="47" t="str">
        <f>Accueil!A33</f>
        <v>non</v>
      </c>
      <c r="B36" s="155">
        <f t="shared" si="1"/>
        <v>0</v>
      </c>
      <c r="C36" s="121">
        <f>Accueil!C33</f>
        <v>0</v>
      </c>
      <c r="D36" s="26" t="str">
        <f>Accueil!D33</f>
        <v>B</v>
      </c>
      <c r="E36" s="10">
        <f t="shared" si="0"/>
        <v>8</v>
      </c>
      <c r="F36" s="10">
        <f t="shared" si="2"/>
        <v>0</v>
      </c>
      <c r="G36" s="272">
        <f t="shared" ca="1" si="3"/>
        <v>0</v>
      </c>
      <c r="H36" s="121">
        <f>COUNTIF(Pointage!P33:AT33,$H$6)</f>
        <v>0</v>
      </c>
      <c r="I36" s="10">
        <f>COUNTIF(Pointage!AU33:BV33,$H$6)</f>
        <v>0</v>
      </c>
      <c r="J36" s="10">
        <f>COUNTIF(Pointage!BW33:DA33,$H$6)</f>
        <v>0</v>
      </c>
      <c r="K36" s="10">
        <f>COUNTIF(Pointage!DB33:EE33,$H$6)</f>
        <v>0</v>
      </c>
      <c r="L36" s="10">
        <f>COUNTIF(Pointage!EF33:FJ33,$H$6)</f>
        <v>0</v>
      </c>
      <c r="M36" s="10">
        <f>COUNTIF(Pointage!FK33:GN33,$H$6)</f>
        <v>0</v>
      </c>
      <c r="N36" s="10">
        <f>COUNTIF(Pointage!GO33:HS33,$H$6)</f>
        <v>0</v>
      </c>
      <c r="O36" s="10">
        <f>COUNTIF(Pointage!HT33:IX33,$H$6)</f>
        <v>0</v>
      </c>
      <c r="P36" s="10">
        <f>COUNTIF(Pointage!IY33:KB33,$H$6)</f>
        <v>0</v>
      </c>
      <c r="Q36" s="10">
        <f>COUNTIF(Pointage!KC33:LG33,$H$6)</f>
        <v>0</v>
      </c>
      <c r="R36" s="10">
        <f>COUNTIF(Pointage!LH33:MK33,$H$6)</f>
        <v>0</v>
      </c>
      <c r="S36" s="120">
        <f>COUNTIF(Pointage!ML33:NP33,$H$6)</f>
        <v>0</v>
      </c>
      <c r="T36" s="276"/>
      <c r="U36" s="28"/>
      <c r="W36" s="137"/>
      <c r="X36" s="137"/>
    </row>
    <row r="37" spans="1:24" x14ac:dyDescent="0.25">
      <c r="A37" s="48" t="str">
        <f>Accueil!A34</f>
        <v>non</v>
      </c>
      <c r="B37" s="155">
        <f t="shared" si="1"/>
        <v>0</v>
      </c>
      <c r="C37" s="21">
        <f>Accueil!C34</f>
        <v>0</v>
      </c>
      <c r="D37" s="19" t="str">
        <f>Accueil!D34</f>
        <v>B</v>
      </c>
      <c r="E37" s="19">
        <f t="shared" si="0"/>
        <v>8</v>
      </c>
      <c r="F37" s="19">
        <f t="shared" si="2"/>
        <v>0</v>
      </c>
      <c r="G37" s="273">
        <f t="shared" ca="1" si="3"/>
        <v>0</v>
      </c>
      <c r="H37" s="21">
        <f>COUNTIF(Pointage!P34:AT34,$H$6)</f>
        <v>0</v>
      </c>
      <c r="I37" s="19">
        <f>COUNTIF(Pointage!AU34:BV34,$H$6)</f>
        <v>0</v>
      </c>
      <c r="J37" s="19">
        <f>COUNTIF(Pointage!BW34:DA34,$H$6)</f>
        <v>0</v>
      </c>
      <c r="K37" s="19">
        <f>COUNTIF(Pointage!DB34:EE34,$H$6)</f>
        <v>0</v>
      </c>
      <c r="L37" s="19">
        <f>COUNTIF(Pointage!EF34:FJ34,$H$6)</f>
        <v>0</v>
      </c>
      <c r="M37" s="19">
        <f>COUNTIF(Pointage!FK34:GN34,$H$6)</f>
        <v>0</v>
      </c>
      <c r="N37" s="19">
        <f>COUNTIF(Pointage!GO34:HS34,$H$6)</f>
        <v>0</v>
      </c>
      <c r="O37" s="19">
        <f>COUNTIF(Pointage!HT34:IX34,$H$6)</f>
        <v>0</v>
      </c>
      <c r="P37" s="19">
        <f>COUNTIF(Pointage!IY34:KB34,$H$6)</f>
        <v>0</v>
      </c>
      <c r="Q37" s="19">
        <f>COUNTIF(Pointage!KC34:LG34,$H$6)</f>
        <v>0</v>
      </c>
      <c r="R37" s="19">
        <f>COUNTIF(Pointage!LH34:MK34,$H$6)</f>
        <v>0</v>
      </c>
      <c r="S37" s="20">
        <f>COUNTIF(Pointage!ML34:NP34,$H$6)</f>
        <v>0</v>
      </c>
      <c r="T37" s="36"/>
      <c r="U37" s="16"/>
      <c r="W37" s="137"/>
      <c r="X37" s="137"/>
    </row>
    <row r="38" spans="1:24" ht="15.75" thickBot="1" x14ac:dyDescent="0.3">
      <c r="A38" s="130" t="str">
        <f>Accueil!A35</f>
        <v>non</v>
      </c>
      <c r="B38" s="155">
        <f t="shared" si="1"/>
        <v>0</v>
      </c>
      <c r="C38" s="122">
        <f>Accueil!C35</f>
        <v>0</v>
      </c>
      <c r="D38" s="27" t="str">
        <f>Accueil!D35</f>
        <v>B</v>
      </c>
      <c r="E38" s="43">
        <f t="shared" si="0"/>
        <v>8</v>
      </c>
      <c r="F38" s="43">
        <f t="shared" si="2"/>
        <v>0</v>
      </c>
      <c r="G38" s="274">
        <f t="shared" ca="1" si="3"/>
        <v>0</v>
      </c>
      <c r="H38" s="122">
        <f>COUNTIF(Pointage!P35:AT35,$H$6)</f>
        <v>0</v>
      </c>
      <c r="I38" s="43">
        <f>COUNTIF(Pointage!AU35:BV35,$H$6)</f>
        <v>0</v>
      </c>
      <c r="J38" s="43">
        <f>COUNTIF(Pointage!BW35:DA35,$H$6)</f>
        <v>0</v>
      </c>
      <c r="K38" s="43">
        <f>COUNTIF(Pointage!DB35:EE35,$H$6)</f>
        <v>0</v>
      </c>
      <c r="L38" s="43">
        <f>COUNTIF(Pointage!EF35:FJ35,$H$6)</f>
        <v>0</v>
      </c>
      <c r="M38" s="43">
        <f>COUNTIF(Pointage!FK35:GN35,$H$6)</f>
        <v>0</v>
      </c>
      <c r="N38" s="43">
        <f>COUNTIF(Pointage!GO35:HS35,$H$6)</f>
        <v>0</v>
      </c>
      <c r="O38" s="43">
        <f>COUNTIF(Pointage!HT35:IX35,$H$6)</f>
        <v>0</v>
      </c>
      <c r="P38" s="43">
        <f>COUNTIF(Pointage!IY35:KB35,$H$6)</f>
        <v>0</v>
      </c>
      <c r="Q38" s="43">
        <f>COUNTIF(Pointage!KC35:LG35,$H$6)</f>
        <v>0</v>
      </c>
      <c r="R38" s="43">
        <f>COUNTIF(Pointage!LH35:MK35,$H$6)</f>
        <v>0</v>
      </c>
      <c r="S38" s="123">
        <f>COUNTIF(Pointage!ML35:NP35,$H$6)</f>
        <v>0</v>
      </c>
      <c r="T38" s="277"/>
      <c r="U38" s="126"/>
      <c r="W38" s="137"/>
      <c r="X38" s="137"/>
    </row>
    <row r="39" spans="1:24" ht="3.95" customHeight="1" thickBot="1" x14ac:dyDescent="0.3">
      <c r="A39" s="125" t="s">
        <v>36</v>
      </c>
      <c r="B39" s="155">
        <f t="shared" si="1"/>
        <v>0</v>
      </c>
      <c r="C39" s="161"/>
      <c r="D39" s="125"/>
      <c r="E39" s="125"/>
      <c r="F39" s="125"/>
      <c r="G39" s="125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4"/>
      <c r="U39" s="124"/>
      <c r="W39" s="137"/>
      <c r="X39" s="137"/>
    </row>
    <row r="40" spans="1:24" x14ac:dyDescent="0.25">
      <c r="A40" s="46" t="str">
        <f>Accueil!A38</f>
        <v>oui</v>
      </c>
      <c r="B40" s="155">
        <f t="shared" si="1"/>
        <v>0</v>
      </c>
      <c r="C40" s="38">
        <f>Accueil!C38</f>
        <v>0</v>
      </c>
      <c r="D40" s="32" t="str">
        <f>Accueil!D38</f>
        <v>B</v>
      </c>
      <c r="E40" s="32">
        <f t="shared" ref="E40:E45" si="4">VLOOKUP(D40,$G$2:$I$4,3,FALSE)+T40</f>
        <v>8</v>
      </c>
      <c r="F40" s="32">
        <f>SUM(H40:S40)</f>
        <v>0</v>
      </c>
      <c r="G40" s="271">
        <f t="shared" ca="1" si="3"/>
        <v>0</v>
      </c>
      <c r="H40" s="38">
        <f>COUNTIF(Pointage!P38:AT38,$H$6)</f>
        <v>0</v>
      </c>
      <c r="I40" s="32">
        <f>COUNTIF(Pointage!AU38:BV38,$H$6)</f>
        <v>0</v>
      </c>
      <c r="J40" s="32">
        <f>COUNTIF(Pointage!BW38:DA38,$H$6)</f>
        <v>0</v>
      </c>
      <c r="K40" s="32">
        <f>COUNTIF(Pointage!DB38:EE38,$H$6)</f>
        <v>0</v>
      </c>
      <c r="L40" s="32">
        <f>COUNTIF(Pointage!EF38:FJ38,$H$6)</f>
        <v>0</v>
      </c>
      <c r="M40" s="32">
        <f>COUNTIF(Pointage!FK38:GN38,$H$6)</f>
        <v>0</v>
      </c>
      <c r="N40" s="32">
        <f>COUNTIF(Pointage!GO38:HS38,$H$6)</f>
        <v>0</v>
      </c>
      <c r="O40" s="32">
        <f>COUNTIF(Pointage!HT38:IX38,$H$6)</f>
        <v>0</v>
      </c>
      <c r="P40" s="32">
        <f>COUNTIF(Pointage!IY38:KB38,$H$6)</f>
        <v>0</v>
      </c>
      <c r="Q40" s="32">
        <f>COUNTIF(Pointage!KC38:LG38,$H$6)</f>
        <v>0</v>
      </c>
      <c r="R40" s="32">
        <f>COUNTIF(Pointage!LH38:MK38,$H$6)</f>
        <v>0</v>
      </c>
      <c r="S40" s="39">
        <f>COUNTIF(Pointage!ML38:NP38,$H$6)</f>
        <v>0</v>
      </c>
      <c r="T40" s="34"/>
      <c r="U40" s="33"/>
      <c r="W40" s="137"/>
      <c r="X40" s="137"/>
    </row>
    <row r="41" spans="1:24" x14ac:dyDescent="0.25">
      <c r="A41" s="49" t="str">
        <f>Accueil!A39</f>
        <v>oui</v>
      </c>
      <c r="B41" s="155">
        <f t="shared" si="1"/>
        <v>0</v>
      </c>
      <c r="C41" s="121">
        <f>Accueil!C39</f>
        <v>0</v>
      </c>
      <c r="D41" s="26" t="str">
        <f>Accueil!D39</f>
        <v>B</v>
      </c>
      <c r="E41" s="10">
        <f t="shared" si="4"/>
        <v>8</v>
      </c>
      <c r="F41" s="26">
        <f t="shared" ref="F41:F45" si="5">SUM(H41:S41)</f>
        <v>0</v>
      </c>
      <c r="G41" s="272">
        <f t="shared" ca="1" si="3"/>
        <v>0</v>
      </c>
      <c r="H41" s="280">
        <f>COUNTIF(Pointage!P39:AT39,$H$6)</f>
        <v>0</v>
      </c>
      <c r="I41" s="278">
        <f>COUNTIF(Pointage!AU39:BV39,$H$6)</f>
        <v>0</v>
      </c>
      <c r="J41" s="278">
        <f>COUNTIF(Pointage!BW39:DA39,$H$6)</f>
        <v>0</v>
      </c>
      <c r="K41" s="278">
        <f>COUNTIF(Pointage!DB39:EE39,$H$6)</f>
        <v>0</v>
      </c>
      <c r="L41" s="278">
        <f>COUNTIF(Pointage!EF39:FJ39,$H$6)</f>
        <v>0</v>
      </c>
      <c r="M41" s="278">
        <f>COUNTIF(Pointage!FK39:GN39,$H$6)</f>
        <v>0</v>
      </c>
      <c r="N41" s="278">
        <f>COUNTIF(Pointage!GO39:HS39,$H$6)</f>
        <v>0</v>
      </c>
      <c r="O41" s="278">
        <f>COUNTIF(Pointage!HT39:IX39,$H$6)</f>
        <v>0</v>
      </c>
      <c r="P41" s="278">
        <f>COUNTIF(Pointage!IY39:KB39,$H$6)</f>
        <v>0</v>
      </c>
      <c r="Q41" s="278">
        <f>COUNTIF(Pointage!KC39:LG39,$H$6)</f>
        <v>0</v>
      </c>
      <c r="R41" s="278">
        <f>COUNTIF(Pointage!LH39:MK39,$H$6)</f>
        <v>0</v>
      </c>
      <c r="S41" s="281">
        <f>COUNTIF(Pointage!ML39:NP39,$H$6)</f>
        <v>0</v>
      </c>
      <c r="T41" s="35"/>
      <c r="U41" s="17"/>
      <c r="W41" s="137"/>
      <c r="X41" s="137"/>
    </row>
    <row r="42" spans="1:24" x14ac:dyDescent="0.25">
      <c r="A42" s="48" t="str">
        <f>Accueil!A40</f>
        <v>oui</v>
      </c>
      <c r="B42" s="155">
        <f t="shared" si="1"/>
        <v>0</v>
      </c>
      <c r="C42" s="21">
        <f>Accueil!C40</f>
        <v>0</v>
      </c>
      <c r="D42" s="19" t="str">
        <f>Accueil!D40</f>
        <v>B</v>
      </c>
      <c r="E42" s="19">
        <f t="shared" si="4"/>
        <v>8</v>
      </c>
      <c r="F42" s="19">
        <f t="shared" si="5"/>
        <v>0</v>
      </c>
      <c r="G42" s="273">
        <f t="shared" ca="1" si="3"/>
        <v>0</v>
      </c>
      <c r="H42" s="21">
        <f>COUNTIF(Pointage!P40:AT40,$H$6)</f>
        <v>0</v>
      </c>
      <c r="I42" s="19">
        <f>COUNTIF(Pointage!AU40:BV40,$H$6)</f>
        <v>0</v>
      </c>
      <c r="J42" s="19">
        <f>COUNTIF(Pointage!BW40:DA40,$H$6)</f>
        <v>0</v>
      </c>
      <c r="K42" s="19">
        <f>COUNTIF(Pointage!DB40:EE40,$H$6)</f>
        <v>0</v>
      </c>
      <c r="L42" s="19">
        <f>COUNTIF(Pointage!EF40:FJ40,$H$6)</f>
        <v>0</v>
      </c>
      <c r="M42" s="19">
        <f>COUNTIF(Pointage!FK40:GN40,$H$6)</f>
        <v>0</v>
      </c>
      <c r="N42" s="19">
        <f>COUNTIF(Pointage!GO40:HS40,$H$6)</f>
        <v>0</v>
      </c>
      <c r="O42" s="19">
        <f>COUNTIF(Pointage!HT40:IX40,$H$6)</f>
        <v>0</v>
      </c>
      <c r="P42" s="19">
        <f>COUNTIF(Pointage!IY40:KB40,$H$6)</f>
        <v>0</v>
      </c>
      <c r="Q42" s="19">
        <f>COUNTIF(Pointage!KC40:LG40,$H$6)</f>
        <v>0</v>
      </c>
      <c r="R42" s="19">
        <f>COUNTIF(Pointage!LH40:MK40,$H$6)</f>
        <v>0</v>
      </c>
      <c r="S42" s="20">
        <f>COUNTIF(Pointage!ML40:NP40,$H$6)</f>
        <v>0</v>
      </c>
      <c r="T42" s="36"/>
      <c r="U42" s="16"/>
      <c r="W42" s="137"/>
      <c r="X42" s="137"/>
    </row>
    <row r="43" spans="1:24" x14ac:dyDescent="0.25">
      <c r="A43" s="49" t="str">
        <f>Accueil!A41</f>
        <v>oui</v>
      </c>
      <c r="B43" s="155">
        <f t="shared" si="1"/>
        <v>0</v>
      </c>
      <c r="C43" s="121">
        <f>Accueil!C41</f>
        <v>0</v>
      </c>
      <c r="D43" s="26" t="str">
        <f>Accueil!D41</f>
        <v>B</v>
      </c>
      <c r="E43" s="10">
        <f t="shared" si="4"/>
        <v>8</v>
      </c>
      <c r="F43" s="26">
        <f t="shared" si="5"/>
        <v>0</v>
      </c>
      <c r="G43" s="272">
        <f t="shared" ca="1" si="3"/>
        <v>0</v>
      </c>
      <c r="H43" s="280">
        <f>COUNTIF(Pointage!P41:AT41,$H$6)</f>
        <v>0</v>
      </c>
      <c r="I43" s="278">
        <f>COUNTIF(Pointage!AU41:BV41,$H$6)</f>
        <v>0</v>
      </c>
      <c r="J43" s="278">
        <f>COUNTIF(Pointage!BW41:DA41,$H$6)</f>
        <v>0</v>
      </c>
      <c r="K43" s="278">
        <f>COUNTIF(Pointage!DB41:EE41,$H$6)</f>
        <v>0</v>
      </c>
      <c r="L43" s="278">
        <f>COUNTIF(Pointage!EF41:FJ41,$H$6)</f>
        <v>0</v>
      </c>
      <c r="M43" s="278">
        <f>COUNTIF(Pointage!FK41:GN41,$H$6)</f>
        <v>0</v>
      </c>
      <c r="N43" s="278">
        <f>COUNTIF(Pointage!GO41:HS41,$H$6)</f>
        <v>0</v>
      </c>
      <c r="O43" s="278">
        <f>COUNTIF(Pointage!HT41:IX41,$H$6)</f>
        <v>0</v>
      </c>
      <c r="P43" s="278">
        <f>COUNTIF(Pointage!IY41:KB41,$H$6)</f>
        <v>0</v>
      </c>
      <c r="Q43" s="278">
        <f>COUNTIF(Pointage!KC41:LG41,$H$6)</f>
        <v>0</v>
      </c>
      <c r="R43" s="278">
        <f>COUNTIF(Pointage!LH41:MK41,$H$6)</f>
        <v>0</v>
      </c>
      <c r="S43" s="281">
        <f>COUNTIF(Pointage!ML41:NP41,$H$6)</f>
        <v>0</v>
      </c>
      <c r="T43" s="35"/>
      <c r="U43" s="17"/>
      <c r="W43" s="137"/>
      <c r="X43" s="137"/>
    </row>
    <row r="44" spans="1:24" x14ac:dyDescent="0.25">
      <c r="A44" s="50" t="str">
        <f>Accueil!A42</f>
        <v>non</v>
      </c>
      <c r="B44" s="155">
        <f t="shared" si="1"/>
        <v>0</v>
      </c>
      <c r="C44" s="21">
        <f>Accueil!C42</f>
        <v>0</v>
      </c>
      <c r="D44" s="40" t="str">
        <f>Accueil!D42</f>
        <v>B</v>
      </c>
      <c r="E44" s="19">
        <f t="shared" si="4"/>
        <v>8</v>
      </c>
      <c r="F44" s="19">
        <f t="shared" si="5"/>
        <v>0</v>
      </c>
      <c r="G44" s="273">
        <f t="shared" ca="1" si="3"/>
        <v>0</v>
      </c>
      <c r="H44" s="21">
        <f>COUNTIF(Pointage!P42:AT42,$H$6)</f>
        <v>0</v>
      </c>
      <c r="I44" s="19">
        <f>COUNTIF(Pointage!AU42:BV42,$H$6)</f>
        <v>0</v>
      </c>
      <c r="J44" s="19">
        <f>COUNTIF(Pointage!BW42:DA42,$H$6)</f>
        <v>0</v>
      </c>
      <c r="K44" s="19">
        <f>COUNTIF(Pointage!DB42:EE42,$H$6)</f>
        <v>0</v>
      </c>
      <c r="L44" s="19">
        <f>COUNTIF(Pointage!EF42:FJ42,$H$6)</f>
        <v>0</v>
      </c>
      <c r="M44" s="19">
        <f>COUNTIF(Pointage!FK42:GN42,$H$6)</f>
        <v>0</v>
      </c>
      <c r="N44" s="19">
        <f>COUNTIF(Pointage!GO42:HS42,$H$6)</f>
        <v>0</v>
      </c>
      <c r="O44" s="19">
        <f>COUNTIF(Pointage!HT42:IX42,$H$6)</f>
        <v>0</v>
      </c>
      <c r="P44" s="19">
        <f>COUNTIF(Pointage!IY42:KB42,$H$6)</f>
        <v>0</v>
      </c>
      <c r="Q44" s="19">
        <f>COUNTIF(Pointage!KC42:LG42,$H$6)</f>
        <v>0</v>
      </c>
      <c r="R44" s="19">
        <f>COUNTIF(Pointage!LH42:MK42,$H$6)</f>
        <v>0</v>
      </c>
      <c r="S44" s="20">
        <f>COUNTIF(Pointage!ML42:NP42,$H$6)</f>
        <v>0</v>
      </c>
      <c r="T44" s="41"/>
      <c r="U44" s="42"/>
      <c r="W44" s="137"/>
      <c r="X44" s="137"/>
    </row>
    <row r="45" spans="1:24" ht="15.75" thickBot="1" x14ac:dyDescent="0.3">
      <c r="A45" s="51" t="str">
        <f>Accueil!A43</f>
        <v>non</v>
      </c>
      <c r="B45" s="155">
        <f t="shared" si="1"/>
        <v>0</v>
      </c>
      <c r="C45" s="122">
        <f>Accueil!C43</f>
        <v>0</v>
      </c>
      <c r="D45" s="27" t="str">
        <f>Accueil!D43</f>
        <v>B</v>
      </c>
      <c r="E45" s="43">
        <f t="shared" si="4"/>
        <v>8</v>
      </c>
      <c r="F45" s="27">
        <f t="shared" si="5"/>
        <v>0</v>
      </c>
      <c r="G45" s="274">
        <f t="shared" ca="1" si="3"/>
        <v>0</v>
      </c>
      <c r="H45" s="282">
        <f>COUNTIF(Pointage!P43:AT43,$H$6)</f>
        <v>0</v>
      </c>
      <c r="I45" s="279">
        <f>COUNTIF(Pointage!AU43:BV43,$H$6)</f>
        <v>0</v>
      </c>
      <c r="J45" s="279">
        <f>COUNTIF(Pointage!BW43:DA43,$H$6)</f>
        <v>0</v>
      </c>
      <c r="K45" s="279">
        <f>COUNTIF(Pointage!DB43:EE43,$H$6)</f>
        <v>0</v>
      </c>
      <c r="L45" s="279">
        <f>COUNTIF(Pointage!EF43:FJ43,$H$6)</f>
        <v>0</v>
      </c>
      <c r="M45" s="279">
        <f>COUNTIF(Pointage!FK43:GN43,$H$6)</f>
        <v>0</v>
      </c>
      <c r="N45" s="279">
        <f>COUNTIF(Pointage!GO43:HS43,$H$6)</f>
        <v>0</v>
      </c>
      <c r="O45" s="279">
        <f>COUNTIF(Pointage!HT43:IX43,$H$6)</f>
        <v>0</v>
      </c>
      <c r="P45" s="279">
        <f>COUNTIF(Pointage!IY43:KB43,$H$6)</f>
        <v>0</v>
      </c>
      <c r="Q45" s="279">
        <f>COUNTIF(Pointage!KC43:LG43,$H$6)</f>
        <v>0</v>
      </c>
      <c r="R45" s="279">
        <f>COUNTIF(Pointage!LH43:MK43,$H$6)</f>
        <v>0</v>
      </c>
      <c r="S45" s="283">
        <f>COUNTIF(Pointage!ML43:NP43,$H$6)</f>
        <v>0</v>
      </c>
      <c r="T45" s="37"/>
      <c r="U45" s="18"/>
      <c r="W45" s="137"/>
      <c r="X45" s="137"/>
    </row>
    <row r="46" spans="1:24" x14ac:dyDescent="0.25">
      <c r="A46" s="169" t="s">
        <v>36</v>
      </c>
      <c r="B46" s="170"/>
      <c r="C46" s="144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0"/>
      <c r="U46" s="30"/>
      <c r="V46" s="137"/>
      <c r="W46" s="137"/>
      <c r="X46" s="137"/>
    </row>
    <row r="47" spans="1:24" x14ac:dyDescent="0.25">
      <c r="A47" s="169" t="s">
        <v>36</v>
      </c>
      <c r="B47" s="170"/>
      <c r="C47" s="144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0"/>
      <c r="U47" s="30"/>
      <c r="V47" s="137"/>
      <c r="W47" s="137"/>
      <c r="X47" s="137"/>
    </row>
    <row r="48" spans="1:24" ht="15.75" thickBot="1" x14ac:dyDescent="0.3">
      <c r="A48" s="169" t="s">
        <v>36</v>
      </c>
      <c r="B48" s="170"/>
      <c r="C48" s="144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0"/>
      <c r="U48" s="30"/>
      <c r="V48" s="137"/>
      <c r="W48" s="137"/>
      <c r="X48" s="137"/>
    </row>
    <row r="49" spans="1:24" ht="15.75" thickBot="1" x14ac:dyDescent="0.3">
      <c r="A49" s="169" t="s">
        <v>36</v>
      </c>
      <c r="B49" s="170"/>
      <c r="C49" s="144"/>
      <c r="D49" s="31"/>
      <c r="E49" s="31"/>
      <c r="F49" s="31"/>
      <c r="G49" s="31"/>
      <c r="H49" s="379" t="s">
        <v>2</v>
      </c>
      <c r="I49" s="380"/>
      <c r="J49" s="380"/>
      <c r="K49" s="380"/>
      <c r="L49" s="380"/>
      <c r="M49" s="380"/>
      <c r="N49" s="380"/>
      <c r="O49" s="380"/>
      <c r="P49" s="380"/>
      <c r="Q49" s="380"/>
      <c r="R49" s="380"/>
      <c r="S49" s="381"/>
      <c r="T49" s="382" t="s">
        <v>22</v>
      </c>
      <c r="U49" s="383"/>
      <c r="V49" s="137"/>
      <c r="W49" s="377" t="s">
        <v>44</v>
      </c>
      <c r="X49" s="378"/>
    </row>
    <row r="50" spans="1:24" x14ac:dyDescent="0.25">
      <c r="A50" s="169" t="s">
        <v>36</v>
      </c>
      <c r="B50" s="170"/>
      <c r="C50" s="171" t="s">
        <v>8</v>
      </c>
      <c r="D50" s="22" t="s">
        <v>20</v>
      </c>
      <c r="E50" s="22" t="s">
        <v>23</v>
      </c>
      <c r="F50" s="22" t="s">
        <v>24</v>
      </c>
      <c r="G50" s="172"/>
      <c r="H50" s="23" t="s">
        <v>26</v>
      </c>
      <c r="I50" s="24" t="s">
        <v>27</v>
      </c>
      <c r="J50" s="24" t="s">
        <v>4</v>
      </c>
      <c r="K50" s="24" t="s">
        <v>5</v>
      </c>
      <c r="L50" s="24" t="s">
        <v>6</v>
      </c>
      <c r="M50" s="24" t="s">
        <v>7</v>
      </c>
      <c r="N50" s="24" t="s">
        <v>28</v>
      </c>
      <c r="O50" s="24" t="s">
        <v>18</v>
      </c>
      <c r="P50" s="24" t="s">
        <v>29</v>
      </c>
      <c r="Q50" s="24" t="s">
        <v>30</v>
      </c>
      <c r="R50" s="24" t="s">
        <v>31</v>
      </c>
      <c r="S50" s="25" t="s">
        <v>32</v>
      </c>
      <c r="T50" s="14" t="s">
        <v>33</v>
      </c>
      <c r="U50" s="15" t="s">
        <v>34</v>
      </c>
      <c r="V50" s="137"/>
      <c r="W50" s="23" t="s">
        <v>45</v>
      </c>
      <c r="X50" s="25" t="s">
        <v>46</v>
      </c>
    </row>
    <row r="51" spans="1:24" ht="3.95" customHeight="1" thickBot="1" x14ac:dyDescent="0.3">
      <c r="A51" s="153" t="s">
        <v>36</v>
      </c>
      <c r="B51" s="155"/>
      <c r="C51" s="154"/>
      <c r="D51" s="128"/>
      <c r="E51" s="128"/>
      <c r="F51" s="128"/>
      <c r="G51" s="128"/>
      <c r="H51" s="129">
        <f t="shared" ref="H51:S51" si="6">H8</f>
        <v>42401</v>
      </c>
      <c r="I51" s="129">
        <f t="shared" si="6"/>
        <v>42430</v>
      </c>
      <c r="J51" s="129">
        <f t="shared" si="6"/>
        <v>42461</v>
      </c>
      <c r="K51" s="129">
        <f t="shared" si="6"/>
        <v>42491</v>
      </c>
      <c r="L51" s="129">
        <f t="shared" si="6"/>
        <v>42522</v>
      </c>
      <c r="M51" s="129">
        <f t="shared" si="6"/>
        <v>42552</v>
      </c>
      <c r="N51" s="129">
        <f t="shared" si="6"/>
        <v>42583</v>
      </c>
      <c r="O51" s="129">
        <f t="shared" si="6"/>
        <v>42614</v>
      </c>
      <c r="P51" s="129">
        <f t="shared" si="6"/>
        <v>42644</v>
      </c>
      <c r="Q51" s="129">
        <f t="shared" si="6"/>
        <v>42675</v>
      </c>
      <c r="R51" s="129">
        <f t="shared" si="6"/>
        <v>42705</v>
      </c>
      <c r="S51" s="129">
        <f t="shared" si="6"/>
        <v>42736</v>
      </c>
      <c r="T51" s="127"/>
      <c r="U51" s="127"/>
      <c r="W51" s="128"/>
      <c r="X51" s="128"/>
    </row>
    <row r="52" spans="1:24" x14ac:dyDescent="0.25">
      <c r="A52" s="46" t="str">
        <f t="shared" ref="A52:A81" si="7">A9</f>
        <v>oui</v>
      </c>
      <c r="B52" s="155">
        <f t="shared" si="1"/>
        <v>0</v>
      </c>
      <c r="C52" s="38" t="str">
        <f t="shared" ref="C52:D81" si="8">C9</f>
        <v>Dupont Michel</v>
      </c>
      <c r="D52" s="32" t="str">
        <f t="shared" si="8"/>
        <v>C</v>
      </c>
      <c r="E52" s="32">
        <f t="shared" ref="E52:E81" si="9">VLOOKUP(D52,$G$2:$H$4,2,FALSE)+T52</f>
        <v>118</v>
      </c>
      <c r="F52" s="32">
        <f>SUM(H52:S52)</f>
        <v>102</v>
      </c>
      <c r="G52" s="271">
        <f t="shared" ca="1" si="3"/>
        <v>102</v>
      </c>
      <c r="H52" s="38">
        <f>COUNTIF(Pointage!P6:AT6,$H$49)</f>
        <v>8</v>
      </c>
      <c r="I52" s="32">
        <f>COUNTIF(Pointage!AU6:BV6,$H$49)</f>
        <v>8</v>
      </c>
      <c r="J52" s="32">
        <f>COUNTIF(Pointage!BW6:DA6,$H$49)</f>
        <v>9</v>
      </c>
      <c r="K52" s="32">
        <f>COUNTIF(Pointage!DB6:EE6,$H$49)</f>
        <v>9</v>
      </c>
      <c r="L52" s="32">
        <f>COUNTIF(Pointage!EF6:FJ6,$H$49)</f>
        <v>8</v>
      </c>
      <c r="M52" s="32">
        <f>COUNTIF(Pointage!FK6:GN6,$H$49)</f>
        <v>9</v>
      </c>
      <c r="N52" s="32">
        <f>COUNTIF(Pointage!GO6:HS6,$H$49)</f>
        <v>8</v>
      </c>
      <c r="O52" s="32">
        <f>COUNTIF(Pointage!HT6:IX6,$H$49)</f>
        <v>8</v>
      </c>
      <c r="P52" s="32">
        <f>COUNTIF(Pointage!IY6:KB6,$H$49)</f>
        <v>10</v>
      </c>
      <c r="Q52" s="32">
        <f>COUNTIF(Pointage!KC6:LG6,$H$49)</f>
        <v>8</v>
      </c>
      <c r="R52" s="32">
        <f>COUNTIF(Pointage!LH6:MK6,$H$49)</f>
        <v>7</v>
      </c>
      <c r="S52" s="39">
        <f>COUNTIF(Pointage!ML6:NP6,$H$49)</f>
        <v>10</v>
      </c>
      <c r="T52" s="34"/>
      <c r="U52" s="33"/>
      <c r="W52" s="38">
        <v>58</v>
      </c>
      <c r="X52" s="39">
        <v>58</v>
      </c>
    </row>
    <row r="53" spans="1:24" x14ac:dyDescent="0.25">
      <c r="A53" s="47" t="str">
        <f t="shared" si="7"/>
        <v>oui</v>
      </c>
      <c r="B53" s="155">
        <f t="shared" si="1"/>
        <v>0</v>
      </c>
      <c r="C53" s="121" t="str">
        <f t="shared" si="8"/>
        <v>Durand André</v>
      </c>
      <c r="D53" s="26" t="str">
        <f t="shared" si="8"/>
        <v>B</v>
      </c>
      <c r="E53" s="10">
        <f t="shared" si="9"/>
        <v>114</v>
      </c>
      <c r="F53" s="10">
        <f t="shared" ref="F53:F81" si="10">SUM(H53:S53)</f>
        <v>102</v>
      </c>
      <c r="G53" s="272">
        <f t="shared" ca="1" si="3"/>
        <v>102</v>
      </c>
      <c r="H53" s="121">
        <f>COUNTIF(Pointage!P7:AT7,$H$49)</f>
        <v>8</v>
      </c>
      <c r="I53" s="10">
        <f>COUNTIF(Pointage!AU7:BV7,$H$49)</f>
        <v>8</v>
      </c>
      <c r="J53" s="10">
        <f>COUNTIF(Pointage!BW7:DA7,$H$49)</f>
        <v>9</v>
      </c>
      <c r="K53" s="10">
        <f>COUNTIF(Pointage!DB7:EE7,$H$49)</f>
        <v>9</v>
      </c>
      <c r="L53" s="10">
        <f>COUNTIF(Pointage!EF7:FJ7,$H$49)</f>
        <v>8</v>
      </c>
      <c r="M53" s="10">
        <f>COUNTIF(Pointage!FK7:GN7,$H$49)</f>
        <v>9</v>
      </c>
      <c r="N53" s="10">
        <f>COUNTIF(Pointage!GO7:HS7,$H$49)</f>
        <v>8</v>
      </c>
      <c r="O53" s="10">
        <f>COUNTIF(Pointage!HT7:IX7,$H$49)</f>
        <v>8</v>
      </c>
      <c r="P53" s="10">
        <f>COUNTIF(Pointage!IY7:KB7,$H$49)</f>
        <v>10</v>
      </c>
      <c r="Q53" s="10">
        <f>COUNTIF(Pointage!KC7:LG7,$H$49)</f>
        <v>8</v>
      </c>
      <c r="R53" s="10">
        <f>COUNTIF(Pointage!LH7:MK7,$H$49)</f>
        <v>7</v>
      </c>
      <c r="S53" s="120">
        <f>COUNTIF(Pointage!ML7:NP7,$H$49)</f>
        <v>10</v>
      </c>
      <c r="T53" s="275"/>
      <c r="U53" s="17"/>
      <c r="W53" s="121">
        <v>58</v>
      </c>
      <c r="X53" s="156">
        <v>58</v>
      </c>
    </row>
    <row r="54" spans="1:24" x14ac:dyDescent="0.25">
      <c r="A54" s="48" t="str">
        <f t="shared" si="7"/>
        <v>oui</v>
      </c>
      <c r="B54" s="155">
        <f t="shared" si="1"/>
        <v>0</v>
      </c>
      <c r="C54" s="21" t="str">
        <f t="shared" si="8"/>
        <v>Pichon Alexis</v>
      </c>
      <c r="D54" s="19" t="str">
        <f t="shared" si="8"/>
        <v>C</v>
      </c>
      <c r="E54" s="19">
        <f t="shared" si="9"/>
        <v>118</v>
      </c>
      <c r="F54" s="19">
        <f t="shared" si="10"/>
        <v>102</v>
      </c>
      <c r="G54" s="273">
        <f t="shared" ca="1" si="3"/>
        <v>102</v>
      </c>
      <c r="H54" s="21">
        <f>COUNTIF(Pointage!P8:AT8,$H$49)</f>
        <v>8</v>
      </c>
      <c r="I54" s="19">
        <f>COUNTIF(Pointage!AU8:BV8,$H$49)</f>
        <v>8</v>
      </c>
      <c r="J54" s="19">
        <f>COUNTIF(Pointage!BW8:DA8,$H$49)</f>
        <v>9</v>
      </c>
      <c r="K54" s="19">
        <f>COUNTIF(Pointage!DB8:EE8,$H$49)</f>
        <v>9</v>
      </c>
      <c r="L54" s="19">
        <f>COUNTIF(Pointage!EF8:FJ8,$H$49)</f>
        <v>8</v>
      </c>
      <c r="M54" s="19">
        <f>COUNTIF(Pointage!FK8:GN8,$H$49)</f>
        <v>9</v>
      </c>
      <c r="N54" s="19">
        <f>COUNTIF(Pointage!GO8:HS8,$H$49)</f>
        <v>8</v>
      </c>
      <c r="O54" s="19">
        <f>COUNTIF(Pointage!HT8:IX8,$H$49)</f>
        <v>8</v>
      </c>
      <c r="P54" s="19">
        <f>COUNTIF(Pointage!IY8:KB8,$H$49)</f>
        <v>10</v>
      </c>
      <c r="Q54" s="19">
        <f>COUNTIF(Pointage!KC8:LG8,$H$49)</f>
        <v>8</v>
      </c>
      <c r="R54" s="19">
        <f>COUNTIF(Pointage!LH8:MK8,$H$49)</f>
        <v>7</v>
      </c>
      <c r="S54" s="20">
        <f>COUNTIF(Pointage!ML8:NP8,$H$49)</f>
        <v>10</v>
      </c>
      <c r="T54" s="36"/>
      <c r="U54" s="16"/>
      <c r="W54" s="21">
        <v>58</v>
      </c>
      <c r="X54" s="20">
        <v>58</v>
      </c>
    </row>
    <row r="55" spans="1:24" x14ac:dyDescent="0.25">
      <c r="A55" s="47" t="str">
        <f t="shared" si="7"/>
        <v>oui</v>
      </c>
      <c r="B55" s="155">
        <f t="shared" si="1"/>
        <v>0</v>
      </c>
      <c r="C55" s="121">
        <f t="shared" si="8"/>
        <v>0</v>
      </c>
      <c r="D55" s="26" t="str">
        <f t="shared" si="8"/>
        <v>C</v>
      </c>
      <c r="E55" s="10">
        <f t="shared" si="9"/>
        <v>118</v>
      </c>
      <c r="F55" s="10">
        <f t="shared" si="10"/>
        <v>102</v>
      </c>
      <c r="G55" s="272">
        <f t="shared" ca="1" si="3"/>
        <v>102</v>
      </c>
      <c r="H55" s="121">
        <f>COUNTIF(Pointage!P9:AT9,$H$49)</f>
        <v>8</v>
      </c>
      <c r="I55" s="10">
        <f>COUNTIF(Pointage!AU9:BV9,$H$49)</f>
        <v>8</v>
      </c>
      <c r="J55" s="10">
        <f>COUNTIF(Pointage!BW9:DA9,$H$49)</f>
        <v>9</v>
      </c>
      <c r="K55" s="10">
        <f>COUNTIF(Pointage!DB9:EE9,$H$49)</f>
        <v>9</v>
      </c>
      <c r="L55" s="10">
        <f>COUNTIF(Pointage!EF9:FJ9,$H$49)</f>
        <v>8</v>
      </c>
      <c r="M55" s="10">
        <f>COUNTIF(Pointage!FK9:GN9,$H$49)</f>
        <v>9</v>
      </c>
      <c r="N55" s="10">
        <f>COUNTIF(Pointage!GO9:HS9,$H$49)</f>
        <v>8</v>
      </c>
      <c r="O55" s="10">
        <f>COUNTIF(Pointage!HT9:IX9,$H$49)</f>
        <v>8</v>
      </c>
      <c r="P55" s="10">
        <f>COUNTIF(Pointage!IY9:KB9,$H$49)</f>
        <v>10</v>
      </c>
      <c r="Q55" s="10">
        <f>COUNTIF(Pointage!KC9:LG9,$H$49)</f>
        <v>8</v>
      </c>
      <c r="R55" s="10">
        <f>COUNTIF(Pointage!LH9:MK9,$H$49)</f>
        <v>7</v>
      </c>
      <c r="S55" s="120">
        <f>COUNTIF(Pointage!ML9:NP9,$H$49)</f>
        <v>10</v>
      </c>
      <c r="T55" s="35"/>
      <c r="U55" s="17"/>
      <c r="W55" s="157">
        <v>58</v>
      </c>
      <c r="X55" s="156">
        <v>58</v>
      </c>
    </row>
    <row r="56" spans="1:24" x14ac:dyDescent="0.25">
      <c r="A56" s="48" t="str">
        <f t="shared" si="7"/>
        <v>oui</v>
      </c>
      <c r="B56" s="155">
        <f t="shared" si="1"/>
        <v>0</v>
      </c>
      <c r="C56" s="21">
        <f t="shared" si="8"/>
        <v>0</v>
      </c>
      <c r="D56" s="19" t="str">
        <f t="shared" si="8"/>
        <v>B</v>
      </c>
      <c r="E56" s="19">
        <f t="shared" si="9"/>
        <v>114</v>
      </c>
      <c r="F56" s="19">
        <f t="shared" si="10"/>
        <v>102</v>
      </c>
      <c r="G56" s="273">
        <f t="shared" ca="1" si="3"/>
        <v>102</v>
      </c>
      <c r="H56" s="21">
        <f>COUNTIF(Pointage!P10:AT10,$H$49)</f>
        <v>8</v>
      </c>
      <c r="I56" s="19">
        <f>COUNTIF(Pointage!AU10:BV10,$H$49)</f>
        <v>8</v>
      </c>
      <c r="J56" s="19">
        <f>COUNTIF(Pointage!BW10:DA10,$H$49)</f>
        <v>9</v>
      </c>
      <c r="K56" s="19">
        <f>COUNTIF(Pointage!DB10:EE10,$H$49)</f>
        <v>9</v>
      </c>
      <c r="L56" s="19">
        <f>COUNTIF(Pointage!EF10:FJ10,$H$49)</f>
        <v>8</v>
      </c>
      <c r="M56" s="19">
        <f>COUNTIF(Pointage!FK10:GN10,$H$49)</f>
        <v>9</v>
      </c>
      <c r="N56" s="19">
        <f>COUNTIF(Pointage!GO10:HS10,$H$49)</f>
        <v>8</v>
      </c>
      <c r="O56" s="19">
        <f>COUNTIF(Pointage!HT10:IX10,$H$49)</f>
        <v>8</v>
      </c>
      <c r="P56" s="19">
        <f>COUNTIF(Pointage!IY10:KB10,$H$49)</f>
        <v>10</v>
      </c>
      <c r="Q56" s="19">
        <f>COUNTIF(Pointage!KC10:LG10,$H$49)</f>
        <v>8</v>
      </c>
      <c r="R56" s="19">
        <f>COUNTIF(Pointage!LH10:MK10,$H$49)</f>
        <v>7</v>
      </c>
      <c r="S56" s="20">
        <f>COUNTIF(Pointage!ML10:NP10,$H$49)</f>
        <v>10</v>
      </c>
      <c r="T56" s="36"/>
      <c r="U56" s="16"/>
      <c r="W56" s="21">
        <v>58</v>
      </c>
      <c r="X56" s="20">
        <v>58</v>
      </c>
    </row>
    <row r="57" spans="1:24" x14ac:dyDescent="0.25">
      <c r="A57" s="47" t="str">
        <f t="shared" si="7"/>
        <v>oui</v>
      </c>
      <c r="B57" s="155">
        <f t="shared" si="1"/>
        <v>0</v>
      </c>
      <c r="C57" s="121">
        <f t="shared" si="8"/>
        <v>0</v>
      </c>
      <c r="D57" s="26" t="str">
        <f t="shared" si="8"/>
        <v>C</v>
      </c>
      <c r="E57" s="10">
        <f t="shared" si="9"/>
        <v>118</v>
      </c>
      <c r="F57" s="10">
        <f t="shared" si="10"/>
        <v>102</v>
      </c>
      <c r="G57" s="272">
        <f t="shared" ca="1" si="3"/>
        <v>102</v>
      </c>
      <c r="H57" s="121">
        <f>COUNTIF(Pointage!P11:AT11,$H$49)</f>
        <v>8</v>
      </c>
      <c r="I57" s="10">
        <f>COUNTIF(Pointage!AU11:BV11,$H$49)</f>
        <v>8</v>
      </c>
      <c r="J57" s="10">
        <f>COUNTIF(Pointage!BW11:DA11,$H$49)</f>
        <v>9</v>
      </c>
      <c r="K57" s="10">
        <f>COUNTIF(Pointage!DB11:EE11,$H$49)</f>
        <v>9</v>
      </c>
      <c r="L57" s="10">
        <f>COUNTIF(Pointage!EF11:FJ11,$H$49)</f>
        <v>8</v>
      </c>
      <c r="M57" s="10">
        <f>COUNTIF(Pointage!FK11:GN11,$H$49)</f>
        <v>9</v>
      </c>
      <c r="N57" s="10">
        <f>COUNTIF(Pointage!GO11:HS11,$H$49)</f>
        <v>8</v>
      </c>
      <c r="O57" s="10">
        <f>COUNTIF(Pointage!HT11:IX11,$H$49)</f>
        <v>8</v>
      </c>
      <c r="P57" s="10">
        <f>COUNTIF(Pointage!IY11:KB11,$H$49)</f>
        <v>10</v>
      </c>
      <c r="Q57" s="10">
        <f>COUNTIF(Pointage!KC11:LG11,$H$49)</f>
        <v>8</v>
      </c>
      <c r="R57" s="10">
        <f>COUNTIF(Pointage!LH11:MK11,$H$49)</f>
        <v>7</v>
      </c>
      <c r="S57" s="120">
        <f>COUNTIF(Pointage!ML11:NP11,$H$49)</f>
        <v>10</v>
      </c>
      <c r="T57" s="35"/>
      <c r="U57" s="17"/>
      <c r="W57" s="157">
        <v>58</v>
      </c>
      <c r="X57" s="156">
        <v>58</v>
      </c>
    </row>
    <row r="58" spans="1:24" x14ac:dyDescent="0.25">
      <c r="A58" s="48" t="str">
        <f t="shared" si="7"/>
        <v>oui</v>
      </c>
      <c r="B58" s="155">
        <f t="shared" si="1"/>
        <v>0</v>
      </c>
      <c r="C58" s="21">
        <f t="shared" si="8"/>
        <v>0</v>
      </c>
      <c r="D58" s="19" t="str">
        <f t="shared" si="8"/>
        <v>B</v>
      </c>
      <c r="E58" s="19">
        <f t="shared" si="9"/>
        <v>114</v>
      </c>
      <c r="F58" s="19">
        <f t="shared" si="10"/>
        <v>102</v>
      </c>
      <c r="G58" s="273">
        <f t="shared" ca="1" si="3"/>
        <v>102</v>
      </c>
      <c r="H58" s="21">
        <f>COUNTIF(Pointage!P12:AT12,$H$49)</f>
        <v>8</v>
      </c>
      <c r="I58" s="19">
        <f>COUNTIF(Pointage!AU12:BV12,$H$49)</f>
        <v>8</v>
      </c>
      <c r="J58" s="19">
        <f>COUNTIF(Pointage!BW12:DA12,$H$49)</f>
        <v>9</v>
      </c>
      <c r="K58" s="19">
        <f>COUNTIF(Pointage!DB12:EE12,$H$49)</f>
        <v>9</v>
      </c>
      <c r="L58" s="19">
        <f>COUNTIF(Pointage!EF12:FJ12,$H$49)</f>
        <v>8</v>
      </c>
      <c r="M58" s="19">
        <f>COUNTIF(Pointage!FK12:GN12,$H$49)</f>
        <v>9</v>
      </c>
      <c r="N58" s="19">
        <f>COUNTIF(Pointage!GO12:HS12,$H$49)</f>
        <v>8</v>
      </c>
      <c r="O58" s="19">
        <f>COUNTIF(Pointage!HT12:IX12,$H$49)</f>
        <v>8</v>
      </c>
      <c r="P58" s="19">
        <f>COUNTIF(Pointage!IY12:KB12,$H$49)</f>
        <v>10</v>
      </c>
      <c r="Q58" s="19">
        <f>COUNTIF(Pointage!KC12:LG12,$H$49)</f>
        <v>8</v>
      </c>
      <c r="R58" s="19">
        <f>COUNTIF(Pointage!LH12:MK12,$H$49)</f>
        <v>7</v>
      </c>
      <c r="S58" s="20">
        <f>COUNTIF(Pointage!ML12:NP12,$H$49)</f>
        <v>10</v>
      </c>
      <c r="T58" s="36"/>
      <c r="U58" s="16"/>
      <c r="W58" s="21">
        <v>58</v>
      </c>
      <c r="X58" s="20">
        <v>58</v>
      </c>
    </row>
    <row r="59" spans="1:24" x14ac:dyDescent="0.25">
      <c r="A59" s="47" t="str">
        <f t="shared" si="7"/>
        <v>oui</v>
      </c>
      <c r="B59" s="155">
        <f t="shared" si="1"/>
        <v>0</v>
      </c>
      <c r="C59" s="121">
        <f t="shared" si="8"/>
        <v>0</v>
      </c>
      <c r="D59" s="26" t="str">
        <f t="shared" si="8"/>
        <v>C</v>
      </c>
      <c r="E59" s="10">
        <f t="shared" si="9"/>
        <v>118</v>
      </c>
      <c r="F59" s="10">
        <f t="shared" si="10"/>
        <v>102</v>
      </c>
      <c r="G59" s="272">
        <f t="shared" ca="1" si="3"/>
        <v>102</v>
      </c>
      <c r="H59" s="121">
        <f>COUNTIF(Pointage!P13:AT13,$H$49)</f>
        <v>8</v>
      </c>
      <c r="I59" s="10">
        <f>COUNTIF(Pointage!AU13:BV13,$H$49)</f>
        <v>8</v>
      </c>
      <c r="J59" s="10">
        <f>COUNTIF(Pointage!BW13:DA13,$H$49)</f>
        <v>9</v>
      </c>
      <c r="K59" s="10">
        <f>COUNTIF(Pointage!DB13:EE13,$H$49)</f>
        <v>9</v>
      </c>
      <c r="L59" s="10">
        <f>COUNTIF(Pointage!EF13:FJ13,$H$49)</f>
        <v>8</v>
      </c>
      <c r="M59" s="10">
        <f>COUNTIF(Pointage!FK13:GN13,$H$49)</f>
        <v>9</v>
      </c>
      <c r="N59" s="10">
        <f>COUNTIF(Pointage!GO13:HS13,$H$49)</f>
        <v>8</v>
      </c>
      <c r="O59" s="10">
        <f>COUNTIF(Pointage!HT13:IX13,$H$49)</f>
        <v>8</v>
      </c>
      <c r="P59" s="10">
        <f>COUNTIF(Pointage!IY13:KB13,$H$49)</f>
        <v>10</v>
      </c>
      <c r="Q59" s="10">
        <f>COUNTIF(Pointage!KC13:LG13,$H$49)</f>
        <v>8</v>
      </c>
      <c r="R59" s="10">
        <f>COUNTIF(Pointage!LH13:MK13,$H$49)</f>
        <v>7</v>
      </c>
      <c r="S59" s="120">
        <f>COUNTIF(Pointage!ML13:NP13,$H$49)</f>
        <v>10</v>
      </c>
      <c r="T59" s="35"/>
      <c r="U59" s="17"/>
      <c r="W59" s="157">
        <v>58</v>
      </c>
      <c r="X59" s="156">
        <v>58</v>
      </c>
    </row>
    <row r="60" spans="1:24" x14ac:dyDescent="0.25">
      <c r="A60" s="48" t="str">
        <f t="shared" si="7"/>
        <v>oui</v>
      </c>
      <c r="B60" s="155">
        <f t="shared" si="1"/>
        <v>0</v>
      </c>
      <c r="C60" s="21">
        <f t="shared" si="8"/>
        <v>0</v>
      </c>
      <c r="D60" s="19" t="str">
        <f t="shared" si="8"/>
        <v>C</v>
      </c>
      <c r="E60" s="19">
        <f t="shared" si="9"/>
        <v>118</v>
      </c>
      <c r="F60" s="19">
        <f t="shared" si="10"/>
        <v>102</v>
      </c>
      <c r="G60" s="273">
        <f t="shared" ca="1" si="3"/>
        <v>102</v>
      </c>
      <c r="H60" s="21">
        <f>COUNTIF(Pointage!P14:AT14,$H$49)</f>
        <v>8</v>
      </c>
      <c r="I60" s="19">
        <f>COUNTIF(Pointage!AU14:BV14,$H$49)</f>
        <v>8</v>
      </c>
      <c r="J60" s="19">
        <f>COUNTIF(Pointage!BW14:DA14,$H$49)</f>
        <v>9</v>
      </c>
      <c r="K60" s="19">
        <f>COUNTIF(Pointage!DB14:EE14,$H$49)</f>
        <v>9</v>
      </c>
      <c r="L60" s="19">
        <f>COUNTIF(Pointage!EF14:FJ14,$H$49)</f>
        <v>8</v>
      </c>
      <c r="M60" s="19">
        <f>COUNTIF(Pointage!FK14:GN14,$H$49)</f>
        <v>9</v>
      </c>
      <c r="N60" s="19">
        <f>COUNTIF(Pointage!GO14:HS14,$H$49)</f>
        <v>8</v>
      </c>
      <c r="O60" s="19">
        <f>COUNTIF(Pointage!HT14:IX14,$H$49)</f>
        <v>8</v>
      </c>
      <c r="P60" s="19">
        <f>COUNTIF(Pointage!IY14:KB14,$H$49)</f>
        <v>10</v>
      </c>
      <c r="Q60" s="19">
        <f>COUNTIF(Pointage!KC14:LG14,$H$49)</f>
        <v>8</v>
      </c>
      <c r="R60" s="19">
        <f>COUNTIF(Pointage!LH14:MK14,$H$49)</f>
        <v>7</v>
      </c>
      <c r="S60" s="20">
        <f>COUNTIF(Pointage!ML14:NP14,$H$49)</f>
        <v>10</v>
      </c>
      <c r="T60" s="36"/>
      <c r="U60" s="16"/>
      <c r="W60" s="21">
        <v>58</v>
      </c>
      <c r="X60" s="20">
        <v>58</v>
      </c>
    </row>
    <row r="61" spans="1:24" x14ac:dyDescent="0.25">
      <c r="A61" s="47" t="str">
        <f t="shared" si="7"/>
        <v>oui</v>
      </c>
      <c r="B61" s="155">
        <f t="shared" si="1"/>
        <v>0</v>
      </c>
      <c r="C61" s="121">
        <f t="shared" si="8"/>
        <v>0</v>
      </c>
      <c r="D61" s="26" t="str">
        <f t="shared" si="8"/>
        <v>C</v>
      </c>
      <c r="E61" s="10">
        <f t="shared" si="9"/>
        <v>118</v>
      </c>
      <c r="F61" s="10">
        <f t="shared" si="10"/>
        <v>102</v>
      </c>
      <c r="G61" s="272">
        <f t="shared" ca="1" si="3"/>
        <v>102</v>
      </c>
      <c r="H61" s="121">
        <f>COUNTIF(Pointage!P15:AT15,$H$49)</f>
        <v>8</v>
      </c>
      <c r="I61" s="10">
        <f>COUNTIF(Pointage!AU15:BV15,$H$49)</f>
        <v>8</v>
      </c>
      <c r="J61" s="10">
        <f>COUNTIF(Pointage!BW15:DA15,$H$49)</f>
        <v>9</v>
      </c>
      <c r="K61" s="10">
        <f>COUNTIF(Pointage!DB15:EE15,$H$49)</f>
        <v>9</v>
      </c>
      <c r="L61" s="10">
        <f>COUNTIF(Pointage!EF15:FJ15,$H$49)</f>
        <v>8</v>
      </c>
      <c r="M61" s="10">
        <f>COUNTIF(Pointage!FK15:GN15,$H$49)</f>
        <v>9</v>
      </c>
      <c r="N61" s="10">
        <f>COUNTIF(Pointage!GO15:HS15,$H$49)</f>
        <v>8</v>
      </c>
      <c r="O61" s="10">
        <f>COUNTIF(Pointage!HT15:IX15,$H$49)</f>
        <v>8</v>
      </c>
      <c r="P61" s="10">
        <f>COUNTIF(Pointage!IY15:KB15,$H$49)</f>
        <v>10</v>
      </c>
      <c r="Q61" s="10">
        <f>COUNTIF(Pointage!KC15:LG15,$H$49)</f>
        <v>8</v>
      </c>
      <c r="R61" s="10">
        <f>COUNTIF(Pointage!LH15:MK15,$H$49)</f>
        <v>7</v>
      </c>
      <c r="S61" s="120">
        <f>COUNTIF(Pointage!ML15:NP15,$H$49)</f>
        <v>10</v>
      </c>
      <c r="T61" s="35"/>
      <c r="U61" s="17"/>
      <c r="W61" s="157">
        <v>58</v>
      </c>
      <c r="X61" s="156">
        <v>58</v>
      </c>
    </row>
    <row r="62" spans="1:24" x14ac:dyDescent="0.25">
      <c r="A62" s="48" t="str">
        <f t="shared" si="7"/>
        <v>oui</v>
      </c>
      <c r="B62" s="155">
        <f t="shared" si="1"/>
        <v>0</v>
      </c>
      <c r="C62" s="21">
        <f t="shared" si="8"/>
        <v>0</v>
      </c>
      <c r="D62" s="19" t="str">
        <f t="shared" si="8"/>
        <v>C</v>
      </c>
      <c r="E62" s="19">
        <f t="shared" si="9"/>
        <v>118</v>
      </c>
      <c r="F62" s="19">
        <f t="shared" si="10"/>
        <v>102</v>
      </c>
      <c r="G62" s="273">
        <f t="shared" ca="1" si="3"/>
        <v>102</v>
      </c>
      <c r="H62" s="21">
        <f>COUNTIF(Pointage!P16:AT16,$H$49)</f>
        <v>8</v>
      </c>
      <c r="I62" s="19">
        <f>COUNTIF(Pointage!AU16:BV16,$H$49)</f>
        <v>8</v>
      </c>
      <c r="J62" s="19">
        <f>COUNTIF(Pointage!BW16:DA16,$H$49)</f>
        <v>9</v>
      </c>
      <c r="K62" s="19">
        <f>COUNTIF(Pointage!DB16:EE16,$H$49)</f>
        <v>9</v>
      </c>
      <c r="L62" s="19">
        <f>COUNTIF(Pointage!EF16:FJ16,$H$49)</f>
        <v>8</v>
      </c>
      <c r="M62" s="19">
        <f>COUNTIF(Pointage!FK16:GN16,$H$49)</f>
        <v>9</v>
      </c>
      <c r="N62" s="19">
        <f>COUNTIF(Pointage!GO16:HS16,$H$49)</f>
        <v>8</v>
      </c>
      <c r="O62" s="19">
        <f>COUNTIF(Pointage!HT16:IX16,$H$49)</f>
        <v>8</v>
      </c>
      <c r="P62" s="19">
        <f>COUNTIF(Pointage!IY16:KB16,$H$49)</f>
        <v>10</v>
      </c>
      <c r="Q62" s="19">
        <f>COUNTIF(Pointage!KC16:LG16,$H$49)</f>
        <v>8</v>
      </c>
      <c r="R62" s="19">
        <f>COUNTIF(Pointage!LH16:MK16,$H$49)</f>
        <v>7</v>
      </c>
      <c r="S62" s="20">
        <f>COUNTIF(Pointage!ML16:NP16,$H$49)</f>
        <v>10</v>
      </c>
      <c r="T62" s="36"/>
      <c r="U62" s="16"/>
      <c r="W62" s="21">
        <v>58</v>
      </c>
      <c r="X62" s="20">
        <v>58</v>
      </c>
    </row>
    <row r="63" spans="1:24" x14ac:dyDescent="0.25">
      <c r="A63" s="47" t="str">
        <f t="shared" si="7"/>
        <v>oui</v>
      </c>
      <c r="B63" s="155">
        <f t="shared" si="1"/>
        <v>0</v>
      </c>
      <c r="C63" s="121">
        <f t="shared" si="8"/>
        <v>0</v>
      </c>
      <c r="D63" s="26" t="str">
        <f t="shared" si="8"/>
        <v>C</v>
      </c>
      <c r="E63" s="10">
        <f t="shared" si="9"/>
        <v>118</v>
      </c>
      <c r="F63" s="10">
        <f t="shared" si="10"/>
        <v>102</v>
      </c>
      <c r="G63" s="272">
        <f t="shared" ca="1" si="3"/>
        <v>102</v>
      </c>
      <c r="H63" s="121">
        <f>COUNTIF(Pointage!P17:AT17,$H$49)</f>
        <v>8</v>
      </c>
      <c r="I63" s="10">
        <f>COUNTIF(Pointage!AU17:BV17,$H$49)</f>
        <v>8</v>
      </c>
      <c r="J63" s="10">
        <f>COUNTIF(Pointage!BW17:DA17,$H$49)</f>
        <v>9</v>
      </c>
      <c r="K63" s="10">
        <f>COUNTIF(Pointage!DB17:EE17,$H$49)</f>
        <v>9</v>
      </c>
      <c r="L63" s="10">
        <f>COUNTIF(Pointage!EF17:FJ17,$H$49)</f>
        <v>8</v>
      </c>
      <c r="M63" s="10">
        <f>COUNTIF(Pointage!FK17:GN17,$H$49)</f>
        <v>9</v>
      </c>
      <c r="N63" s="10">
        <f>COUNTIF(Pointage!GO17:HS17,$H$49)</f>
        <v>8</v>
      </c>
      <c r="O63" s="10">
        <f>COUNTIF(Pointage!HT17:IX17,$H$49)</f>
        <v>8</v>
      </c>
      <c r="P63" s="10">
        <f>COUNTIF(Pointage!IY17:KB17,$H$49)</f>
        <v>10</v>
      </c>
      <c r="Q63" s="10">
        <f>COUNTIF(Pointage!KC17:LG17,$H$49)</f>
        <v>8</v>
      </c>
      <c r="R63" s="10">
        <f>COUNTIF(Pointage!LH17:MK17,$H$49)</f>
        <v>7</v>
      </c>
      <c r="S63" s="120">
        <f>COUNTIF(Pointage!ML17:NP17,$H$49)</f>
        <v>10</v>
      </c>
      <c r="T63" s="35"/>
      <c r="U63" s="17"/>
      <c r="W63" s="157">
        <v>58</v>
      </c>
      <c r="X63" s="156">
        <v>58</v>
      </c>
    </row>
    <row r="64" spans="1:24" x14ac:dyDescent="0.25">
      <c r="A64" s="48" t="str">
        <f t="shared" si="7"/>
        <v>oui</v>
      </c>
      <c r="B64" s="155">
        <f t="shared" si="1"/>
        <v>0</v>
      </c>
      <c r="C64" s="21">
        <f t="shared" si="8"/>
        <v>0</v>
      </c>
      <c r="D64" s="19" t="str">
        <f t="shared" si="8"/>
        <v>C</v>
      </c>
      <c r="E64" s="19">
        <f t="shared" si="9"/>
        <v>118</v>
      </c>
      <c r="F64" s="19">
        <f t="shared" si="10"/>
        <v>102</v>
      </c>
      <c r="G64" s="273">
        <f t="shared" ca="1" si="3"/>
        <v>102</v>
      </c>
      <c r="H64" s="21">
        <f>COUNTIF(Pointage!P18:AT18,$H$49)</f>
        <v>8</v>
      </c>
      <c r="I64" s="19">
        <f>COUNTIF(Pointage!AU18:BV18,$H$49)</f>
        <v>8</v>
      </c>
      <c r="J64" s="19">
        <f>COUNTIF(Pointage!BW18:DA18,$H$49)</f>
        <v>9</v>
      </c>
      <c r="K64" s="19">
        <f>COUNTIF(Pointage!DB18:EE18,$H$49)</f>
        <v>9</v>
      </c>
      <c r="L64" s="19">
        <f>COUNTIF(Pointage!EF18:FJ18,$H$49)</f>
        <v>8</v>
      </c>
      <c r="M64" s="19">
        <f>COUNTIF(Pointage!FK18:GN18,$H$49)</f>
        <v>9</v>
      </c>
      <c r="N64" s="19">
        <f>COUNTIF(Pointage!GO18:HS18,$H$49)</f>
        <v>8</v>
      </c>
      <c r="O64" s="19">
        <f>COUNTIF(Pointage!HT18:IX18,$H$49)</f>
        <v>8</v>
      </c>
      <c r="P64" s="19">
        <f>COUNTIF(Pointage!IY18:KB18,$H$49)</f>
        <v>10</v>
      </c>
      <c r="Q64" s="19">
        <f>COUNTIF(Pointage!KC18:LG18,$H$49)</f>
        <v>8</v>
      </c>
      <c r="R64" s="19">
        <f>COUNTIF(Pointage!LH18:MK18,$H$49)</f>
        <v>7</v>
      </c>
      <c r="S64" s="20">
        <f>COUNTIF(Pointage!ML18:NP18,$H$49)</f>
        <v>10</v>
      </c>
      <c r="T64" s="36"/>
      <c r="U64" s="16"/>
      <c r="W64" s="21">
        <v>58</v>
      </c>
      <c r="X64" s="20">
        <v>58</v>
      </c>
    </row>
    <row r="65" spans="1:24" x14ac:dyDescent="0.25">
      <c r="A65" s="47" t="str">
        <f t="shared" si="7"/>
        <v>oui</v>
      </c>
      <c r="B65" s="155">
        <f t="shared" si="1"/>
        <v>0</v>
      </c>
      <c r="C65" s="121">
        <f t="shared" si="8"/>
        <v>0</v>
      </c>
      <c r="D65" s="26" t="str">
        <f t="shared" si="8"/>
        <v>C</v>
      </c>
      <c r="E65" s="10">
        <f t="shared" si="9"/>
        <v>118</v>
      </c>
      <c r="F65" s="10">
        <f t="shared" si="10"/>
        <v>102</v>
      </c>
      <c r="G65" s="272">
        <f t="shared" ca="1" si="3"/>
        <v>102</v>
      </c>
      <c r="H65" s="121">
        <f>COUNTIF(Pointage!P19:AT19,$H$49)</f>
        <v>8</v>
      </c>
      <c r="I65" s="10">
        <f>COUNTIF(Pointage!AU19:BV19,$H$49)</f>
        <v>8</v>
      </c>
      <c r="J65" s="10">
        <f>COUNTIF(Pointage!BW19:DA19,$H$49)</f>
        <v>9</v>
      </c>
      <c r="K65" s="10">
        <f>COUNTIF(Pointage!DB19:EE19,$H$49)</f>
        <v>9</v>
      </c>
      <c r="L65" s="10">
        <f>COUNTIF(Pointage!EF19:FJ19,$H$49)</f>
        <v>8</v>
      </c>
      <c r="M65" s="10">
        <f>COUNTIF(Pointage!FK19:GN19,$H$49)</f>
        <v>9</v>
      </c>
      <c r="N65" s="10">
        <f>COUNTIF(Pointage!GO19:HS19,$H$49)</f>
        <v>8</v>
      </c>
      <c r="O65" s="10">
        <f>COUNTIF(Pointage!HT19:IX19,$H$49)</f>
        <v>8</v>
      </c>
      <c r="P65" s="10">
        <f>COUNTIF(Pointage!IY19:KB19,$H$49)</f>
        <v>10</v>
      </c>
      <c r="Q65" s="10">
        <f>COUNTIF(Pointage!KC19:LG19,$H$49)</f>
        <v>8</v>
      </c>
      <c r="R65" s="10">
        <f>COUNTIF(Pointage!LH19:MK19,$H$49)</f>
        <v>7</v>
      </c>
      <c r="S65" s="120">
        <f>COUNTIF(Pointage!ML19:NP19,$H$49)</f>
        <v>10</v>
      </c>
      <c r="T65" s="35"/>
      <c r="U65" s="17"/>
      <c r="W65" s="157">
        <v>58</v>
      </c>
      <c r="X65" s="156">
        <v>58</v>
      </c>
    </row>
    <row r="66" spans="1:24" x14ac:dyDescent="0.25">
      <c r="A66" s="48" t="str">
        <f t="shared" si="7"/>
        <v>oui</v>
      </c>
      <c r="B66" s="155">
        <f t="shared" si="1"/>
        <v>0</v>
      </c>
      <c r="C66" s="21">
        <f t="shared" si="8"/>
        <v>0</v>
      </c>
      <c r="D66" s="19" t="str">
        <f t="shared" si="8"/>
        <v>B</v>
      </c>
      <c r="E66" s="19">
        <f t="shared" si="9"/>
        <v>114</v>
      </c>
      <c r="F66" s="19">
        <f t="shared" si="10"/>
        <v>102</v>
      </c>
      <c r="G66" s="273">
        <f t="shared" ca="1" si="3"/>
        <v>102</v>
      </c>
      <c r="H66" s="21">
        <f>COUNTIF(Pointage!P20:AT20,$H$49)</f>
        <v>8</v>
      </c>
      <c r="I66" s="19">
        <f>COUNTIF(Pointage!AU20:BV20,$H$49)</f>
        <v>8</v>
      </c>
      <c r="J66" s="19">
        <f>COUNTIF(Pointage!BW20:DA20,$H$49)</f>
        <v>9</v>
      </c>
      <c r="K66" s="19">
        <f>COUNTIF(Pointage!DB20:EE20,$H$49)</f>
        <v>9</v>
      </c>
      <c r="L66" s="19">
        <f>COUNTIF(Pointage!EF20:FJ20,$H$49)</f>
        <v>8</v>
      </c>
      <c r="M66" s="19">
        <f>COUNTIF(Pointage!FK20:GN20,$H$49)</f>
        <v>9</v>
      </c>
      <c r="N66" s="19">
        <f>COUNTIF(Pointage!GO20:HS20,$H$49)</f>
        <v>8</v>
      </c>
      <c r="O66" s="19">
        <f>COUNTIF(Pointage!HT20:IX20,$H$49)</f>
        <v>8</v>
      </c>
      <c r="P66" s="19">
        <f>COUNTIF(Pointage!IY20:KB20,$H$49)</f>
        <v>10</v>
      </c>
      <c r="Q66" s="19">
        <f>COUNTIF(Pointage!KC20:LG20,$H$49)</f>
        <v>8</v>
      </c>
      <c r="R66" s="19">
        <f>COUNTIF(Pointage!LH20:MK20,$H$49)</f>
        <v>7</v>
      </c>
      <c r="S66" s="20">
        <f>COUNTIF(Pointage!ML20:NP20,$H$49)</f>
        <v>10</v>
      </c>
      <c r="T66" s="36"/>
      <c r="U66" s="16"/>
      <c r="W66" s="21">
        <v>58</v>
      </c>
      <c r="X66" s="20">
        <v>58</v>
      </c>
    </row>
    <row r="67" spans="1:24" x14ac:dyDescent="0.25">
      <c r="A67" s="47" t="str">
        <f t="shared" si="7"/>
        <v>oui</v>
      </c>
      <c r="B67" s="155">
        <f t="shared" si="1"/>
        <v>0</v>
      </c>
      <c r="C67" s="121">
        <f t="shared" si="8"/>
        <v>0</v>
      </c>
      <c r="D67" s="26" t="str">
        <f t="shared" si="8"/>
        <v>B</v>
      </c>
      <c r="E67" s="10">
        <f t="shared" si="9"/>
        <v>114</v>
      </c>
      <c r="F67" s="10">
        <f t="shared" si="10"/>
        <v>102</v>
      </c>
      <c r="G67" s="272">
        <f t="shared" ca="1" si="3"/>
        <v>102</v>
      </c>
      <c r="H67" s="121">
        <f>COUNTIF(Pointage!P21:AT21,$H$49)</f>
        <v>8</v>
      </c>
      <c r="I67" s="10">
        <f>COUNTIF(Pointage!AU21:BV21,$H$49)</f>
        <v>8</v>
      </c>
      <c r="J67" s="10">
        <f>COUNTIF(Pointage!BW21:DA21,$H$49)</f>
        <v>9</v>
      </c>
      <c r="K67" s="10">
        <f>COUNTIF(Pointage!DB21:EE21,$H$49)</f>
        <v>9</v>
      </c>
      <c r="L67" s="10">
        <f>COUNTIF(Pointage!EF21:FJ21,$H$49)</f>
        <v>8</v>
      </c>
      <c r="M67" s="10">
        <f>COUNTIF(Pointage!FK21:GN21,$H$49)</f>
        <v>9</v>
      </c>
      <c r="N67" s="10">
        <f>COUNTIF(Pointage!GO21:HS21,$H$49)</f>
        <v>8</v>
      </c>
      <c r="O67" s="10">
        <f>COUNTIF(Pointage!HT21:IX21,$H$49)</f>
        <v>8</v>
      </c>
      <c r="P67" s="10">
        <f>COUNTIF(Pointage!IY21:KB21,$H$49)</f>
        <v>10</v>
      </c>
      <c r="Q67" s="10">
        <f>COUNTIF(Pointage!KC21:LG21,$H$49)</f>
        <v>8</v>
      </c>
      <c r="R67" s="10">
        <f>COUNTIF(Pointage!LH21:MK21,$H$49)</f>
        <v>7</v>
      </c>
      <c r="S67" s="120">
        <f>COUNTIF(Pointage!ML21:NP21,$H$49)</f>
        <v>10</v>
      </c>
      <c r="T67" s="35"/>
      <c r="U67" s="17"/>
      <c r="W67" s="157">
        <v>58</v>
      </c>
      <c r="X67" s="156">
        <v>58</v>
      </c>
    </row>
    <row r="68" spans="1:24" x14ac:dyDescent="0.25">
      <c r="A68" s="48" t="str">
        <f t="shared" si="7"/>
        <v>oui</v>
      </c>
      <c r="B68" s="155">
        <f t="shared" si="1"/>
        <v>0</v>
      </c>
      <c r="C68" s="21">
        <f t="shared" si="8"/>
        <v>0</v>
      </c>
      <c r="D68" s="19" t="str">
        <f t="shared" si="8"/>
        <v>B</v>
      </c>
      <c r="E68" s="19">
        <f t="shared" si="9"/>
        <v>114</v>
      </c>
      <c r="F68" s="19">
        <f t="shared" si="10"/>
        <v>102</v>
      </c>
      <c r="G68" s="273">
        <f t="shared" ca="1" si="3"/>
        <v>102</v>
      </c>
      <c r="H68" s="21">
        <f>COUNTIF(Pointage!P22:AT22,$H$49)</f>
        <v>8</v>
      </c>
      <c r="I68" s="19">
        <f>COUNTIF(Pointage!AU22:BV22,$H$49)</f>
        <v>8</v>
      </c>
      <c r="J68" s="19">
        <f>COUNTIF(Pointage!BW22:DA22,$H$49)</f>
        <v>9</v>
      </c>
      <c r="K68" s="19">
        <f>COUNTIF(Pointage!DB22:EE22,$H$49)</f>
        <v>9</v>
      </c>
      <c r="L68" s="19">
        <f>COUNTIF(Pointage!EF22:FJ22,$H$49)</f>
        <v>8</v>
      </c>
      <c r="M68" s="19">
        <f>COUNTIF(Pointage!FK22:GN22,$H$49)</f>
        <v>9</v>
      </c>
      <c r="N68" s="19">
        <f>COUNTIF(Pointage!GO22:HS22,$H$49)</f>
        <v>8</v>
      </c>
      <c r="O68" s="19">
        <f>COUNTIF(Pointage!HT22:IX22,$H$49)</f>
        <v>8</v>
      </c>
      <c r="P68" s="19">
        <f>COUNTIF(Pointage!IY22:KB22,$H$49)</f>
        <v>10</v>
      </c>
      <c r="Q68" s="19">
        <f>COUNTIF(Pointage!KC22:LG22,$H$49)</f>
        <v>8</v>
      </c>
      <c r="R68" s="19">
        <f>COUNTIF(Pointage!LH22:MK22,$H$49)</f>
        <v>7</v>
      </c>
      <c r="S68" s="20">
        <f>COUNTIF(Pointage!ML22:NP22,$H$49)</f>
        <v>10</v>
      </c>
      <c r="T68" s="36"/>
      <c r="U68" s="16"/>
      <c r="W68" s="21">
        <v>58</v>
      </c>
      <c r="X68" s="20">
        <v>58</v>
      </c>
    </row>
    <row r="69" spans="1:24" x14ac:dyDescent="0.25">
      <c r="A69" s="47" t="str">
        <f t="shared" si="7"/>
        <v>non</v>
      </c>
      <c r="B69" s="155">
        <f t="shared" si="1"/>
        <v>0</v>
      </c>
      <c r="C69" s="121">
        <f t="shared" si="8"/>
        <v>0</v>
      </c>
      <c r="D69" s="26" t="str">
        <f t="shared" si="8"/>
        <v>B</v>
      </c>
      <c r="E69" s="10">
        <f t="shared" si="9"/>
        <v>114</v>
      </c>
      <c r="F69" s="10">
        <f t="shared" si="10"/>
        <v>102</v>
      </c>
      <c r="G69" s="272">
        <f t="shared" ca="1" si="3"/>
        <v>102</v>
      </c>
      <c r="H69" s="121">
        <f>COUNTIF(Pointage!P23:AT23,$H$49)</f>
        <v>8</v>
      </c>
      <c r="I69" s="10">
        <f>COUNTIF(Pointage!AU23:BV23,$H$49)</f>
        <v>8</v>
      </c>
      <c r="J69" s="10">
        <f>COUNTIF(Pointage!BW23:DA23,$H$49)</f>
        <v>9</v>
      </c>
      <c r="K69" s="10">
        <f>COUNTIF(Pointage!DB23:EE23,$H$49)</f>
        <v>9</v>
      </c>
      <c r="L69" s="10">
        <f>COUNTIF(Pointage!EF23:FJ23,$H$49)</f>
        <v>8</v>
      </c>
      <c r="M69" s="10">
        <f>COUNTIF(Pointage!FK23:GN23,$H$49)</f>
        <v>9</v>
      </c>
      <c r="N69" s="10">
        <f>COUNTIF(Pointage!GO23:HS23,$H$49)</f>
        <v>8</v>
      </c>
      <c r="O69" s="10">
        <f>COUNTIF(Pointage!HT23:IX23,$H$49)</f>
        <v>8</v>
      </c>
      <c r="P69" s="10">
        <f>COUNTIF(Pointage!IY23:KB23,$H$49)</f>
        <v>10</v>
      </c>
      <c r="Q69" s="10">
        <f>COUNTIF(Pointage!KC23:LG23,$H$49)</f>
        <v>8</v>
      </c>
      <c r="R69" s="10">
        <f>COUNTIF(Pointage!LH23:MK23,$H$49)</f>
        <v>7</v>
      </c>
      <c r="S69" s="120">
        <f>COUNTIF(Pointage!ML23:NP23,$H$49)</f>
        <v>10</v>
      </c>
      <c r="T69" s="35"/>
      <c r="U69" s="17"/>
      <c r="W69" s="157">
        <v>58</v>
      </c>
      <c r="X69" s="156">
        <v>58</v>
      </c>
    </row>
    <row r="70" spans="1:24" x14ac:dyDescent="0.25">
      <c r="A70" s="48" t="str">
        <f t="shared" si="7"/>
        <v>non</v>
      </c>
      <c r="B70" s="155">
        <f t="shared" si="1"/>
        <v>0</v>
      </c>
      <c r="C70" s="21">
        <f t="shared" si="8"/>
        <v>0</v>
      </c>
      <c r="D70" s="19" t="str">
        <f t="shared" si="8"/>
        <v>B</v>
      </c>
      <c r="E70" s="19">
        <f t="shared" si="9"/>
        <v>114</v>
      </c>
      <c r="F70" s="19">
        <f t="shared" si="10"/>
        <v>102</v>
      </c>
      <c r="G70" s="273">
        <f t="shared" ca="1" si="3"/>
        <v>102</v>
      </c>
      <c r="H70" s="21">
        <f>COUNTIF(Pointage!P24:AT24,$H$49)</f>
        <v>8</v>
      </c>
      <c r="I70" s="19">
        <f>COUNTIF(Pointage!AU24:BV24,$H$49)</f>
        <v>8</v>
      </c>
      <c r="J70" s="19">
        <f>COUNTIF(Pointage!BW24:DA24,$H$49)</f>
        <v>9</v>
      </c>
      <c r="K70" s="19">
        <f>COUNTIF(Pointage!DB24:EE24,$H$49)</f>
        <v>9</v>
      </c>
      <c r="L70" s="19">
        <f>COUNTIF(Pointage!EF24:FJ24,$H$49)</f>
        <v>8</v>
      </c>
      <c r="M70" s="19">
        <f>COUNTIF(Pointage!FK24:GN24,$H$49)</f>
        <v>9</v>
      </c>
      <c r="N70" s="19">
        <f>COUNTIF(Pointage!GO24:HS24,$H$49)</f>
        <v>8</v>
      </c>
      <c r="O70" s="19">
        <f>COUNTIF(Pointage!HT24:IX24,$H$49)</f>
        <v>8</v>
      </c>
      <c r="P70" s="19">
        <f>COUNTIF(Pointage!IY24:KB24,$H$49)</f>
        <v>10</v>
      </c>
      <c r="Q70" s="19">
        <f>COUNTIF(Pointage!KC24:LG24,$H$49)</f>
        <v>8</v>
      </c>
      <c r="R70" s="19">
        <f>COUNTIF(Pointage!LH24:MK24,$H$49)</f>
        <v>7</v>
      </c>
      <c r="S70" s="20">
        <f>COUNTIF(Pointage!ML24:NP24,$H$49)</f>
        <v>10</v>
      </c>
      <c r="T70" s="36"/>
      <c r="U70" s="16"/>
      <c r="W70" s="21">
        <v>58</v>
      </c>
      <c r="X70" s="20">
        <v>58</v>
      </c>
    </row>
    <row r="71" spans="1:24" x14ac:dyDescent="0.25">
      <c r="A71" s="47" t="str">
        <f t="shared" si="7"/>
        <v>non</v>
      </c>
      <c r="B71" s="155">
        <f t="shared" si="1"/>
        <v>0</v>
      </c>
      <c r="C71" s="121">
        <f t="shared" si="8"/>
        <v>0</v>
      </c>
      <c r="D71" s="26" t="str">
        <f t="shared" si="8"/>
        <v>B</v>
      </c>
      <c r="E71" s="10">
        <f t="shared" si="9"/>
        <v>114</v>
      </c>
      <c r="F71" s="10">
        <f t="shared" si="10"/>
        <v>102</v>
      </c>
      <c r="G71" s="272">
        <f t="shared" ca="1" si="3"/>
        <v>102</v>
      </c>
      <c r="H71" s="121">
        <f>COUNTIF(Pointage!P25:AT25,$H$49)</f>
        <v>8</v>
      </c>
      <c r="I71" s="10">
        <f>COUNTIF(Pointage!AU25:BV25,$H$49)</f>
        <v>8</v>
      </c>
      <c r="J71" s="10">
        <f>COUNTIF(Pointage!BW25:DA25,$H$49)</f>
        <v>9</v>
      </c>
      <c r="K71" s="10">
        <f>COUNTIF(Pointage!DB25:EE25,$H$49)</f>
        <v>9</v>
      </c>
      <c r="L71" s="10">
        <f>COUNTIF(Pointage!EF25:FJ25,$H$49)</f>
        <v>8</v>
      </c>
      <c r="M71" s="10">
        <f>COUNTIF(Pointage!FK25:GN25,$H$49)</f>
        <v>9</v>
      </c>
      <c r="N71" s="10">
        <f>COUNTIF(Pointage!GO25:HS25,$H$49)</f>
        <v>8</v>
      </c>
      <c r="O71" s="10">
        <f>COUNTIF(Pointage!HT25:IX25,$H$49)</f>
        <v>8</v>
      </c>
      <c r="P71" s="10">
        <f>COUNTIF(Pointage!IY25:KB25,$H$49)</f>
        <v>10</v>
      </c>
      <c r="Q71" s="10">
        <f>COUNTIF(Pointage!KC25:LG25,$H$49)</f>
        <v>8</v>
      </c>
      <c r="R71" s="10">
        <f>COUNTIF(Pointage!LH25:MK25,$H$49)</f>
        <v>7</v>
      </c>
      <c r="S71" s="120">
        <f>COUNTIF(Pointage!ML25:NP25,$H$49)</f>
        <v>10</v>
      </c>
      <c r="T71" s="276"/>
      <c r="U71" s="28"/>
      <c r="W71" s="158">
        <v>58</v>
      </c>
      <c r="X71" s="159">
        <v>58</v>
      </c>
    </row>
    <row r="72" spans="1:24" x14ac:dyDescent="0.25">
      <c r="A72" s="48" t="str">
        <f t="shared" si="7"/>
        <v>non</v>
      </c>
      <c r="B72" s="155">
        <f t="shared" si="1"/>
        <v>0</v>
      </c>
      <c r="C72" s="21">
        <f t="shared" si="8"/>
        <v>0</v>
      </c>
      <c r="D72" s="19" t="str">
        <f t="shared" si="8"/>
        <v>B</v>
      </c>
      <c r="E72" s="19">
        <f t="shared" si="9"/>
        <v>114</v>
      </c>
      <c r="F72" s="19">
        <f t="shared" si="10"/>
        <v>102</v>
      </c>
      <c r="G72" s="273">
        <f t="shared" ca="1" si="3"/>
        <v>102</v>
      </c>
      <c r="H72" s="21">
        <f>COUNTIF(Pointage!P26:AT26,$H$49)</f>
        <v>8</v>
      </c>
      <c r="I72" s="19">
        <f>COUNTIF(Pointage!AU26:BV26,$H$49)</f>
        <v>8</v>
      </c>
      <c r="J72" s="19">
        <f>COUNTIF(Pointage!BW26:DA26,$H$49)</f>
        <v>9</v>
      </c>
      <c r="K72" s="19">
        <f>COUNTIF(Pointage!DB26:EE26,$H$49)</f>
        <v>9</v>
      </c>
      <c r="L72" s="19">
        <f>COUNTIF(Pointage!EF26:FJ26,$H$49)</f>
        <v>8</v>
      </c>
      <c r="M72" s="19">
        <f>COUNTIF(Pointage!FK26:GN26,$H$49)</f>
        <v>9</v>
      </c>
      <c r="N72" s="19">
        <f>COUNTIF(Pointage!GO26:HS26,$H$49)</f>
        <v>8</v>
      </c>
      <c r="O72" s="19">
        <f>COUNTIF(Pointage!HT26:IX26,$H$49)</f>
        <v>8</v>
      </c>
      <c r="P72" s="19">
        <f>COUNTIF(Pointage!IY26:KB26,$H$49)</f>
        <v>10</v>
      </c>
      <c r="Q72" s="19">
        <f>COUNTIF(Pointage!KC26:LG26,$H$49)</f>
        <v>8</v>
      </c>
      <c r="R72" s="19">
        <f>COUNTIF(Pointage!LH26:MK26,$H$49)</f>
        <v>7</v>
      </c>
      <c r="S72" s="20">
        <f>COUNTIF(Pointage!ML26:NP26,$H$49)</f>
        <v>10</v>
      </c>
      <c r="T72" s="36"/>
      <c r="U72" s="16"/>
      <c r="W72" s="21">
        <v>58</v>
      </c>
      <c r="X72" s="20">
        <v>58</v>
      </c>
    </row>
    <row r="73" spans="1:24" x14ac:dyDescent="0.25">
      <c r="A73" s="47" t="str">
        <f t="shared" si="7"/>
        <v>non</v>
      </c>
      <c r="B73" s="155">
        <f t="shared" si="1"/>
        <v>0</v>
      </c>
      <c r="C73" s="121">
        <f t="shared" si="8"/>
        <v>0</v>
      </c>
      <c r="D73" s="26" t="str">
        <f t="shared" si="8"/>
        <v>B</v>
      </c>
      <c r="E73" s="10">
        <f t="shared" si="9"/>
        <v>114</v>
      </c>
      <c r="F73" s="10">
        <f t="shared" si="10"/>
        <v>102</v>
      </c>
      <c r="G73" s="272">
        <f t="shared" ca="1" si="3"/>
        <v>102</v>
      </c>
      <c r="H73" s="121">
        <f>COUNTIF(Pointage!P27:AT27,$H$49)</f>
        <v>8</v>
      </c>
      <c r="I73" s="10">
        <f>COUNTIF(Pointage!AU27:BV27,$H$49)</f>
        <v>8</v>
      </c>
      <c r="J73" s="10">
        <f>COUNTIF(Pointage!BW27:DA27,$H$49)</f>
        <v>9</v>
      </c>
      <c r="K73" s="10">
        <f>COUNTIF(Pointage!DB27:EE27,$H$49)</f>
        <v>9</v>
      </c>
      <c r="L73" s="10">
        <f>COUNTIF(Pointage!EF27:FJ27,$H$49)</f>
        <v>8</v>
      </c>
      <c r="M73" s="10">
        <f>COUNTIF(Pointage!FK27:GN27,$H$49)</f>
        <v>9</v>
      </c>
      <c r="N73" s="10">
        <f>COUNTIF(Pointage!GO27:HS27,$H$49)</f>
        <v>8</v>
      </c>
      <c r="O73" s="10">
        <f>COUNTIF(Pointage!HT27:IX27,$H$49)</f>
        <v>8</v>
      </c>
      <c r="P73" s="10">
        <f>COUNTIF(Pointage!IY27:KB27,$H$49)</f>
        <v>10</v>
      </c>
      <c r="Q73" s="10">
        <f>COUNTIF(Pointage!KC27:LG27,$H$49)</f>
        <v>8</v>
      </c>
      <c r="R73" s="10">
        <f>COUNTIF(Pointage!LH27:MK27,$H$49)</f>
        <v>7</v>
      </c>
      <c r="S73" s="120">
        <f>COUNTIF(Pointage!ML27:NP27,$H$49)</f>
        <v>10</v>
      </c>
      <c r="T73" s="275"/>
      <c r="U73" s="28"/>
      <c r="W73" s="121">
        <v>58</v>
      </c>
      <c r="X73" s="159">
        <v>58</v>
      </c>
    </row>
    <row r="74" spans="1:24" x14ac:dyDescent="0.25">
      <c r="A74" s="48" t="str">
        <f t="shared" si="7"/>
        <v>non</v>
      </c>
      <c r="B74" s="155">
        <f t="shared" ref="B74:B131" si="11">IF(F74&gt;E74,1,0)</f>
        <v>0</v>
      </c>
      <c r="C74" s="21">
        <f t="shared" si="8"/>
        <v>0</v>
      </c>
      <c r="D74" s="19" t="str">
        <f t="shared" si="8"/>
        <v>B</v>
      </c>
      <c r="E74" s="19">
        <f t="shared" si="9"/>
        <v>114</v>
      </c>
      <c r="F74" s="19">
        <f t="shared" si="10"/>
        <v>102</v>
      </c>
      <c r="G74" s="273">
        <f t="shared" ref="G74:G131" ca="1" si="12">IF($T$2&gt;=$H$8,H74,0)+IF($T$2&gt;=$I$8,I74,0)+IF($T$2&gt;=$J$8,J74,0)+IF($T$2&gt;=$K$8,K74,0)+IF($T$2&gt;=$L$8,L74,0)+IF($T$2&gt;=$M$8,M74,0)+IF($T$2&gt;=$N$8,I74,0)+IF($T$2&gt;=$O$8,O74,0)+IF($T$2&gt;=$P$8,P74,0)+IF($T$2&gt;=$Q$8,Q74,0)+IF($T$2&gt;=$R$8,R74,0)+IF($T$2&gt;=$S$8,S74,0)</f>
        <v>102</v>
      </c>
      <c r="H74" s="21">
        <f>COUNTIF(Pointage!P28:AT28,$H$49)</f>
        <v>8</v>
      </c>
      <c r="I74" s="19">
        <f>COUNTIF(Pointage!AU28:BV28,$H$49)</f>
        <v>8</v>
      </c>
      <c r="J74" s="19">
        <f>COUNTIF(Pointage!BW28:DA28,$H$49)</f>
        <v>9</v>
      </c>
      <c r="K74" s="19">
        <f>COUNTIF(Pointage!DB28:EE28,$H$49)</f>
        <v>9</v>
      </c>
      <c r="L74" s="19">
        <f>COUNTIF(Pointage!EF28:FJ28,$H$49)</f>
        <v>8</v>
      </c>
      <c r="M74" s="19">
        <f>COUNTIF(Pointage!FK28:GN28,$H$49)</f>
        <v>9</v>
      </c>
      <c r="N74" s="19">
        <f>COUNTIF(Pointage!GO28:HS28,$H$49)</f>
        <v>8</v>
      </c>
      <c r="O74" s="19">
        <f>COUNTIF(Pointage!HT28:IX28,$H$49)</f>
        <v>8</v>
      </c>
      <c r="P74" s="19">
        <f>COUNTIF(Pointage!IY28:KB28,$H$49)</f>
        <v>10</v>
      </c>
      <c r="Q74" s="19">
        <f>COUNTIF(Pointage!KC28:LG28,$H$49)</f>
        <v>8</v>
      </c>
      <c r="R74" s="19">
        <f>COUNTIF(Pointage!LH28:MK28,$H$49)</f>
        <v>7</v>
      </c>
      <c r="S74" s="20">
        <f>COUNTIF(Pointage!ML28:NP28,$H$49)</f>
        <v>10</v>
      </c>
      <c r="T74" s="36"/>
      <c r="U74" s="16"/>
      <c r="W74" s="21">
        <v>58</v>
      </c>
      <c r="X74" s="20">
        <v>58</v>
      </c>
    </row>
    <row r="75" spans="1:24" x14ac:dyDescent="0.25">
      <c r="A75" s="47" t="str">
        <f t="shared" si="7"/>
        <v>non</v>
      </c>
      <c r="B75" s="155">
        <f t="shared" si="11"/>
        <v>0</v>
      </c>
      <c r="C75" s="121">
        <f t="shared" si="8"/>
        <v>0</v>
      </c>
      <c r="D75" s="26" t="str">
        <f t="shared" si="8"/>
        <v>B</v>
      </c>
      <c r="E75" s="10">
        <f t="shared" si="9"/>
        <v>114</v>
      </c>
      <c r="F75" s="10">
        <f t="shared" si="10"/>
        <v>102</v>
      </c>
      <c r="G75" s="272">
        <f t="shared" ca="1" si="12"/>
        <v>102</v>
      </c>
      <c r="H75" s="121">
        <f>COUNTIF(Pointage!P29:AT29,$H$49)</f>
        <v>8</v>
      </c>
      <c r="I75" s="10">
        <f>COUNTIF(Pointage!AU29:BV29,$H$49)</f>
        <v>8</v>
      </c>
      <c r="J75" s="10">
        <f>COUNTIF(Pointage!BW29:DA29,$H$49)</f>
        <v>9</v>
      </c>
      <c r="K75" s="10">
        <f>COUNTIF(Pointage!DB29:EE29,$H$49)</f>
        <v>9</v>
      </c>
      <c r="L75" s="10">
        <f>COUNTIF(Pointage!EF29:FJ29,$H$49)</f>
        <v>8</v>
      </c>
      <c r="M75" s="10">
        <f>COUNTIF(Pointage!FK29:GN29,$H$49)</f>
        <v>9</v>
      </c>
      <c r="N75" s="10">
        <f>COUNTIF(Pointage!GO29:HS29,$H$49)</f>
        <v>8</v>
      </c>
      <c r="O75" s="10">
        <f>COUNTIF(Pointage!HT29:IX29,$H$49)</f>
        <v>8</v>
      </c>
      <c r="P75" s="10">
        <f>COUNTIF(Pointage!IY29:KB29,$H$49)</f>
        <v>10</v>
      </c>
      <c r="Q75" s="10">
        <f>COUNTIF(Pointage!KC29:LG29,$H$49)</f>
        <v>8</v>
      </c>
      <c r="R75" s="10">
        <f>COUNTIF(Pointage!LH29:MK29,$H$49)</f>
        <v>7</v>
      </c>
      <c r="S75" s="120">
        <f>COUNTIF(Pointage!ML29:NP29,$H$49)</f>
        <v>10</v>
      </c>
      <c r="T75" s="276"/>
      <c r="U75" s="28"/>
      <c r="W75" s="158">
        <v>58</v>
      </c>
      <c r="X75" s="159">
        <v>58</v>
      </c>
    </row>
    <row r="76" spans="1:24" x14ac:dyDescent="0.25">
      <c r="A76" s="48" t="str">
        <f t="shared" si="7"/>
        <v>non</v>
      </c>
      <c r="B76" s="155">
        <f t="shared" si="11"/>
        <v>0</v>
      </c>
      <c r="C76" s="21">
        <f t="shared" si="8"/>
        <v>0</v>
      </c>
      <c r="D76" s="19" t="str">
        <f t="shared" si="8"/>
        <v>B</v>
      </c>
      <c r="E76" s="19">
        <f t="shared" si="9"/>
        <v>114</v>
      </c>
      <c r="F76" s="19">
        <f t="shared" si="10"/>
        <v>102</v>
      </c>
      <c r="G76" s="273">
        <f t="shared" ca="1" si="12"/>
        <v>102</v>
      </c>
      <c r="H76" s="21">
        <f>COUNTIF(Pointage!P30:AT30,$H$49)</f>
        <v>8</v>
      </c>
      <c r="I76" s="19">
        <f>COUNTIF(Pointage!AU30:BV30,$H$49)</f>
        <v>8</v>
      </c>
      <c r="J76" s="19">
        <f>COUNTIF(Pointage!BW30:DA30,$H$49)</f>
        <v>9</v>
      </c>
      <c r="K76" s="19">
        <f>COUNTIF(Pointage!DB30:EE30,$H$49)</f>
        <v>9</v>
      </c>
      <c r="L76" s="19">
        <f>COUNTIF(Pointage!EF30:FJ30,$H$49)</f>
        <v>8</v>
      </c>
      <c r="M76" s="19">
        <f>COUNTIF(Pointage!FK30:GN30,$H$49)</f>
        <v>9</v>
      </c>
      <c r="N76" s="19">
        <f>COUNTIF(Pointage!GO30:HS30,$H$49)</f>
        <v>8</v>
      </c>
      <c r="O76" s="19">
        <f>COUNTIF(Pointage!HT30:IX30,$H$49)</f>
        <v>8</v>
      </c>
      <c r="P76" s="19">
        <f>COUNTIF(Pointage!IY30:KB30,$H$49)</f>
        <v>10</v>
      </c>
      <c r="Q76" s="19">
        <f>COUNTIF(Pointage!KC30:LG30,$H$49)</f>
        <v>8</v>
      </c>
      <c r="R76" s="19">
        <f>COUNTIF(Pointage!LH30:MK30,$H$49)</f>
        <v>7</v>
      </c>
      <c r="S76" s="20">
        <f>COUNTIF(Pointage!ML30:NP30,$H$49)</f>
        <v>10</v>
      </c>
      <c r="T76" s="36"/>
      <c r="U76" s="16"/>
      <c r="W76" s="21">
        <v>58</v>
      </c>
      <c r="X76" s="20">
        <v>58</v>
      </c>
    </row>
    <row r="77" spans="1:24" x14ac:dyDescent="0.25">
      <c r="A77" s="47" t="str">
        <f t="shared" si="7"/>
        <v>non</v>
      </c>
      <c r="B77" s="155">
        <f t="shared" si="11"/>
        <v>0</v>
      </c>
      <c r="C77" s="121">
        <f t="shared" si="8"/>
        <v>0</v>
      </c>
      <c r="D77" s="26" t="str">
        <f t="shared" si="8"/>
        <v>B</v>
      </c>
      <c r="E77" s="10">
        <f t="shared" si="9"/>
        <v>114</v>
      </c>
      <c r="F77" s="10">
        <f t="shared" si="10"/>
        <v>102</v>
      </c>
      <c r="G77" s="272">
        <f t="shared" ca="1" si="12"/>
        <v>102</v>
      </c>
      <c r="H77" s="121">
        <f>COUNTIF(Pointage!P31:AT31,$H$49)</f>
        <v>8</v>
      </c>
      <c r="I77" s="10">
        <f>COUNTIF(Pointage!AU31:BV31,$H$49)</f>
        <v>8</v>
      </c>
      <c r="J77" s="10">
        <f>COUNTIF(Pointage!BW31:DA31,$H$49)</f>
        <v>9</v>
      </c>
      <c r="K77" s="10">
        <f>COUNTIF(Pointage!DB31:EE31,$H$49)</f>
        <v>9</v>
      </c>
      <c r="L77" s="10">
        <f>COUNTIF(Pointage!EF31:FJ31,$H$49)</f>
        <v>8</v>
      </c>
      <c r="M77" s="10">
        <f>COUNTIF(Pointage!FK31:GN31,$H$49)</f>
        <v>9</v>
      </c>
      <c r="N77" s="10">
        <f>COUNTIF(Pointage!GO31:HS31,$H$49)</f>
        <v>8</v>
      </c>
      <c r="O77" s="10">
        <f>COUNTIF(Pointage!HT31:IX31,$H$49)</f>
        <v>8</v>
      </c>
      <c r="P77" s="10">
        <f>COUNTIF(Pointage!IY31:KB31,$H$49)</f>
        <v>10</v>
      </c>
      <c r="Q77" s="10">
        <f>COUNTIF(Pointage!KC31:LG31,$H$49)</f>
        <v>8</v>
      </c>
      <c r="R77" s="10">
        <f>COUNTIF(Pointage!LH31:MK31,$H$49)</f>
        <v>7</v>
      </c>
      <c r="S77" s="120">
        <f>COUNTIF(Pointage!ML31:NP31,$H$49)</f>
        <v>10</v>
      </c>
      <c r="T77" s="276"/>
      <c r="U77" s="28"/>
      <c r="W77" s="158">
        <v>58</v>
      </c>
      <c r="X77" s="159">
        <v>58</v>
      </c>
    </row>
    <row r="78" spans="1:24" x14ac:dyDescent="0.25">
      <c r="A78" s="48" t="str">
        <f t="shared" si="7"/>
        <v>non</v>
      </c>
      <c r="B78" s="155">
        <f t="shared" si="11"/>
        <v>0</v>
      </c>
      <c r="C78" s="21">
        <f t="shared" si="8"/>
        <v>0</v>
      </c>
      <c r="D78" s="19" t="str">
        <f t="shared" si="8"/>
        <v>B</v>
      </c>
      <c r="E78" s="19">
        <f t="shared" si="9"/>
        <v>114</v>
      </c>
      <c r="F78" s="19">
        <f t="shared" si="10"/>
        <v>102</v>
      </c>
      <c r="G78" s="273">
        <f t="shared" ca="1" si="12"/>
        <v>102</v>
      </c>
      <c r="H78" s="21">
        <f>COUNTIF(Pointage!P32:AT32,$H$49)</f>
        <v>8</v>
      </c>
      <c r="I78" s="19">
        <f>COUNTIF(Pointage!AU32:BV32,$H$49)</f>
        <v>8</v>
      </c>
      <c r="J78" s="19">
        <f>COUNTIF(Pointage!BW32:DA32,$H$49)</f>
        <v>9</v>
      </c>
      <c r="K78" s="19">
        <f>COUNTIF(Pointage!DB32:EE32,$H$49)</f>
        <v>9</v>
      </c>
      <c r="L78" s="19">
        <f>COUNTIF(Pointage!EF32:FJ32,$H$49)</f>
        <v>8</v>
      </c>
      <c r="M78" s="19">
        <f>COUNTIF(Pointage!FK32:GN32,$H$49)</f>
        <v>9</v>
      </c>
      <c r="N78" s="19">
        <f>COUNTIF(Pointage!GO32:HS32,$H$49)</f>
        <v>8</v>
      </c>
      <c r="O78" s="19">
        <f>COUNTIF(Pointage!HT32:IX32,$H$49)</f>
        <v>8</v>
      </c>
      <c r="P78" s="19">
        <f>COUNTIF(Pointage!IY32:KB32,$H$49)</f>
        <v>10</v>
      </c>
      <c r="Q78" s="19">
        <f>COUNTIF(Pointage!KC32:LG32,$H$49)</f>
        <v>8</v>
      </c>
      <c r="R78" s="19">
        <f>COUNTIF(Pointage!LH32:MK32,$H$49)</f>
        <v>7</v>
      </c>
      <c r="S78" s="20">
        <f>COUNTIF(Pointage!ML32:NP32,$H$49)</f>
        <v>10</v>
      </c>
      <c r="T78" s="36"/>
      <c r="U78" s="16"/>
      <c r="W78" s="21">
        <v>58</v>
      </c>
      <c r="X78" s="20">
        <v>58</v>
      </c>
    </row>
    <row r="79" spans="1:24" x14ac:dyDescent="0.25">
      <c r="A79" s="47" t="str">
        <f t="shared" si="7"/>
        <v>non</v>
      </c>
      <c r="B79" s="155">
        <f t="shared" si="11"/>
        <v>0</v>
      </c>
      <c r="C79" s="121">
        <f t="shared" si="8"/>
        <v>0</v>
      </c>
      <c r="D79" s="26" t="str">
        <f t="shared" si="8"/>
        <v>B</v>
      </c>
      <c r="E79" s="10">
        <f t="shared" si="9"/>
        <v>114</v>
      </c>
      <c r="F79" s="10">
        <f t="shared" si="10"/>
        <v>102</v>
      </c>
      <c r="G79" s="272">
        <f t="shared" ca="1" si="12"/>
        <v>102</v>
      </c>
      <c r="H79" s="121">
        <f>COUNTIF(Pointage!P33:AT33,$H$49)</f>
        <v>8</v>
      </c>
      <c r="I79" s="10">
        <f>COUNTIF(Pointage!AU33:BV33,$H$49)</f>
        <v>8</v>
      </c>
      <c r="J79" s="10">
        <f>COUNTIF(Pointage!BW33:DA33,$H$49)</f>
        <v>9</v>
      </c>
      <c r="K79" s="10">
        <f>COUNTIF(Pointage!DB33:EE33,$H$49)</f>
        <v>9</v>
      </c>
      <c r="L79" s="10">
        <f>COUNTIF(Pointage!EF33:FJ33,$H$49)</f>
        <v>8</v>
      </c>
      <c r="M79" s="10">
        <f>COUNTIF(Pointage!FK33:GN33,$H$49)</f>
        <v>9</v>
      </c>
      <c r="N79" s="10">
        <f>COUNTIF(Pointage!GO33:HS33,$H$49)</f>
        <v>8</v>
      </c>
      <c r="O79" s="10">
        <f>COUNTIF(Pointage!HT33:IX33,$H$49)</f>
        <v>8</v>
      </c>
      <c r="P79" s="10">
        <f>COUNTIF(Pointage!IY33:KB33,$H$49)</f>
        <v>10</v>
      </c>
      <c r="Q79" s="10">
        <f>COUNTIF(Pointage!KC33:LG33,$H$49)</f>
        <v>8</v>
      </c>
      <c r="R79" s="10">
        <f>COUNTIF(Pointage!LH33:MK33,$H$49)</f>
        <v>7</v>
      </c>
      <c r="S79" s="120">
        <f>COUNTIF(Pointage!ML33:NP33,$H$49)</f>
        <v>10</v>
      </c>
      <c r="T79" s="276"/>
      <c r="U79" s="28"/>
      <c r="W79" s="158">
        <v>58</v>
      </c>
      <c r="X79" s="159">
        <v>58</v>
      </c>
    </row>
    <row r="80" spans="1:24" x14ac:dyDescent="0.25">
      <c r="A80" s="48" t="str">
        <f t="shared" si="7"/>
        <v>non</v>
      </c>
      <c r="B80" s="155">
        <f t="shared" si="11"/>
        <v>0</v>
      </c>
      <c r="C80" s="21">
        <f t="shared" si="8"/>
        <v>0</v>
      </c>
      <c r="D80" s="19" t="str">
        <f t="shared" si="8"/>
        <v>B</v>
      </c>
      <c r="E80" s="19">
        <f t="shared" si="9"/>
        <v>114</v>
      </c>
      <c r="F80" s="19">
        <f t="shared" si="10"/>
        <v>102</v>
      </c>
      <c r="G80" s="273">
        <f t="shared" ca="1" si="12"/>
        <v>102</v>
      </c>
      <c r="H80" s="21">
        <f>COUNTIF(Pointage!P34:AT34,$H$49)</f>
        <v>8</v>
      </c>
      <c r="I80" s="19">
        <f>COUNTIF(Pointage!AU34:BV34,$H$49)</f>
        <v>8</v>
      </c>
      <c r="J80" s="19">
        <f>COUNTIF(Pointage!BW34:DA34,$H$49)</f>
        <v>9</v>
      </c>
      <c r="K80" s="19">
        <f>COUNTIF(Pointage!DB34:EE34,$H$49)</f>
        <v>9</v>
      </c>
      <c r="L80" s="19">
        <f>COUNTIF(Pointage!EF34:FJ34,$H$49)</f>
        <v>8</v>
      </c>
      <c r="M80" s="19">
        <f>COUNTIF(Pointage!FK34:GN34,$H$49)</f>
        <v>9</v>
      </c>
      <c r="N80" s="19">
        <f>COUNTIF(Pointage!GO34:HS34,$H$49)</f>
        <v>8</v>
      </c>
      <c r="O80" s="19">
        <f>COUNTIF(Pointage!HT34:IX34,$H$49)</f>
        <v>8</v>
      </c>
      <c r="P80" s="19">
        <f>COUNTIF(Pointage!IY34:KB34,$H$49)</f>
        <v>10</v>
      </c>
      <c r="Q80" s="19">
        <f>COUNTIF(Pointage!KC34:LG34,$H$49)</f>
        <v>8</v>
      </c>
      <c r="R80" s="19">
        <f>COUNTIF(Pointage!LH34:MK34,$H$49)</f>
        <v>7</v>
      </c>
      <c r="S80" s="20">
        <f>COUNTIF(Pointage!ML34:NP34,$H$49)</f>
        <v>10</v>
      </c>
      <c r="T80" s="36"/>
      <c r="U80" s="16"/>
      <c r="W80" s="21">
        <v>58</v>
      </c>
      <c r="X80" s="20">
        <v>58</v>
      </c>
    </row>
    <row r="81" spans="1:24" ht="15.75" thickBot="1" x14ac:dyDescent="0.3">
      <c r="A81" s="130" t="str">
        <f t="shared" si="7"/>
        <v>non</v>
      </c>
      <c r="B81" s="155">
        <f t="shared" si="11"/>
        <v>0</v>
      </c>
      <c r="C81" s="122">
        <f t="shared" si="8"/>
        <v>0</v>
      </c>
      <c r="D81" s="27" t="str">
        <f t="shared" si="8"/>
        <v>B</v>
      </c>
      <c r="E81" s="43">
        <f t="shared" si="9"/>
        <v>114</v>
      </c>
      <c r="F81" s="43">
        <f t="shared" si="10"/>
        <v>102</v>
      </c>
      <c r="G81" s="274">
        <f t="shared" ca="1" si="12"/>
        <v>102</v>
      </c>
      <c r="H81" s="122">
        <f>COUNTIF(Pointage!P35:AT35,$H$49)</f>
        <v>8</v>
      </c>
      <c r="I81" s="43">
        <f>COUNTIF(Pointage!AU35:BV35,$H$49)</f>
        <v>8</v>
      </c>
      <c r="J81" s="43">
        <f>COUNTIF(Pointage!BW35:DA35,$H$49)</f>
        <v>9</v>
      </c>
      <c r="K81" s="43">
        <f>COUNTIF(Pointage!DB35:EE35,$H$49)</f>
        <v>9</v>
      </c>
      <c r="L81" s="43">
        <f>COUNTIF(Pointage!EF35:FJ35,$H$49)</f>
        <v>8</v>
      </c>
      <c r="M81" s="43">
        <f>COUNTIF(Pointage!FK35:GN35,$H$49)</f>
        <v>9</v>
      </c>
      <c r="N81" s="43">
        <f>COUNTIF(Pointage!GO35:HS35,$H$49)</f>
        <v>8</v>
      </c>
      <c r="O81" s="43">
        <f>COUNTIF(Pointage!HT35:IX35,$H$49)</f>
        <v>8</v>
      </c>
      <c r="P81" s="43">
        <f>COUNTIF(Pointage!IY35:KB35,$H$49)</f>
        <v>10</v>
      </c>
      <c r="Q81" s="43">
        <f>COUNTIF(Pointage!KC35:LG35,$H$49)</f>
        <v>8</v>
      </c>
      <c r="R81" s="43">
        <f>COUNTIF(Pointage!LH35:MK35,$H$49)</f>
        <v>7</v>
      </c>
      <c r="S81" s="123">
        <f>COUNTIF(Pointage!ML35:NP35,$H$49)</f>
        <v>10</v>
      </c>
      <c r="T81" s="277"/>
      <c r="U81" s="126"/>
      <c r="W81" s="122">
        <v>58</v>
      </c>
      <c r="X81" s="160">
        <v>58</v>
      </c>
    </row>
    <row r="82" spans="1:24" ht="3.95" customHeight="1" thickBot="1" x14ac:dyDescent="0.3">
      <c r="A82" s="125" t="s">
        <v>36</v>
      </c>
      <c r="B82" s="155">
        <f t="shared" si="11"/>
        <v>0</v>
      </c>
      <c r="C82" s="161"/>
      <c r="D82" s="125"/>
      <c r="E82" s="125"/>
      <c r="F82" s="125"/>
      <c r="G82" s="125"/>
      <c r="H82" s="128"/>
      <c r="I82" s="128"/>
      <c r="J82" s="128"/>
      <c r="K82" s="128"/>
      <c r="L82" s="128"/>
      <c r="M82" s="128"/>
      <c r="N82" s="128"/>
      <c r="O82" s="128"/>
      <c r="P82" s="128"/>
      <c r="Q82" s="128"/>
      <c r="R82" s="128"/>
      <c r="S82" s="128"/>
      <c r="T82" s="124"/>
      <c r="U82" s="124"/>
      <c r="W82" s="125"/>
      <c r="X82" s="125"/>
    </row>
    <row r="83" spans="1:24" x14ac:dyDescent="0.25">
      <c r="A83" s="46" t="str">
        <f t="shared" ref="A83:A88" si="13">A40</f>
        <v>oui</v>
      </c>
      <c r="B83" s="155">
        <f t="shared" si="11"/>
        <v>0</v>
      </c>
      <c r="C83" s="38">
        <f t="shared" ref="C83:D88" si="14">C40</f>
        <v>0</v>
      </c>
      <c r="D83" s="32" t="str">
        <f t="shared" si="14"/>
        <v>B</v>
      </c>
      <c r="E83" s="32">
        <f t="shared" ref="E83:E88" si="15">VLOOKUP(D83,$G$2:$H$4,2,FALSE)+T83</f>
        <v>114</v>
      </c>
      <c r="F83" s="32">
        <f>SUM(H83:S83)</f>
        <v>102</v>
      </c>
      <c r="G83" s="271">
        <f t="shared" ca="1" si="12"/>
        <v>102</v>
      </c>
      <c r="H83" s="38">
        <f>COUNTIF(Pointage!P38:AT38,$H$49)</f>
        <v>8</v>
      </c>
      <c r="I83" s="32">
        <f>COUNTIF(Pointage!AU38:BV38,$H$49)</f>
        <v>8</v>
      </c>
      <c r="J83" s="32">
        <f>COUNTIF(Pointage!BW38:DA38,$H$49)</f>
        <v>9</v>
      </c>
      <c r="K83" s="32">
        <f>COUNTIF(Pointage!DB38:EE38,$H$49)</f>
        <v>9</v>
      </c>
      <c r="L83" s="32">
        <f>COUNTIF(Pointage!EF38:FJ38,$H$49)</f>
        <v>8</v>
      </c>
      <c r="M83" s="32">
        <f>COUNTIF(Pointage!FK38:GN38,$H$49)</f>
        <v>9</v>
      </c>
      <c r="N83" s="32">
        <f>COUNTIF(Pointage!GO38:HS38,$H$49)</f>
        <v>8</v>
      </c>
      <c r="O83" s="32">
        <f>COUNTIF(Pointage!HT38:IX38,$H$49)</f>
        <v>8</v>
      </c>
      <c r="P83" s="32">
        <f>COUNTIF(Pointage!IY38:KB38,$H$49)</f>
        <v>10</v>
      </c>
      <c r="Q83" s="32">
        <f>COUNTIF(Pointage!KC38:LG38,$H$49)</f>
        <v>8</v>
      </c>
      <c r="R83" s="32">
        <f>COUNTIF(Pointage!LH38:MK38,$H$49)</f>
        <v>7</v>
      </c>
      <c r="S83" s="39">
        <f>COUNTIF(Pointage!ML38:NP38,$H$49)</f>
        <v>10</v>
      </c>
      <c r="T83" s="34"/>
      <c r="U83" s="33"/>
      <c r="W83" s="162">
        <v>58</v>
      </c>
      <c r="X83" s="39">
        <v>58</v>
      </c>
    </row>
    <row r="84" spans="1:24" x14ac:dyDescent="0.25">
      <c r="A84" s="49" t="str">
        <f t="shared" si="13"/>
        <v>oui</v>
      </c>
      <c r="B84" s="155">
        <f t="shared" si="11"/>
        <v>0</v>
      </c>
      <c r="C84" s="121">
        <f t="shared" si="14"/>
        <v>0</v>
      </c>
      <c r="D84" s="26" t="str">
        <f t="shared" si="14"/>
        <v>B</v>
      </c>
      <c r="E84" s="10">
        <f t="shared" si="15"/>
        <v>114</v>
      </c>
      <c r="F84" s="26">
        <f t="shared" ref="F84:F88" si="16">SUM(H84:S84)</f>
        <v>102</v>
      </c>
      <c r="G84" s="272">
        <f t="shared" ca="1" si="12"/>
        <v>102</v>
      </c>
      <c r="H84" s="121">
        <f>COUNTIF(Pointage!P39:AT39,$H$49)</f>
        <v>8</v>
      </c>
      <c r="I84" s="10">
        <f>COUNTIF(Pointage!AU39:BV39,$H$49)</f>
        <v>8</v>
      </c>
      <c r="J84" s="10">
        <f>COUNTIF(Pointage!BW39:DA39,$H$49)</f>
        <v>9</v>
      </c>
      <c r="K84" s="10">
        <f>COUNTIF(Pointage!DB39:EE39,$H$49)</f>
        <v>9</v>
      </c>
      <c r="L84" s="10">
        <f>COUNTIF(Pointage!EF39:FJ39,$H$49)</f>
        <v>8</v>
      </c>
      <c r="M84" s="10">
        <f>COUNTIF(Pointage!FK39:GN39,$H$49)</f>
        <v>9</v>
      </c>
      <c r="N84" s="10">
        <f>COUNTIF(Pointage!GO39:HS39,$H$49)</f>
        <v>8</v>
      </c>
      <c r="O84" s="10">
        <f>COUNTIF(Pointage!HT39:IX39,$H$49)</f>
        <v>8</v>
      </c>
      <c r="P84" s="10">
        <f>COUNTIF(Pointage!IY39:KB39,$H$49)</f>
        <v>10</v>
      </c>
      <c r="Q84" s="10">
        <f>COUNTIF(Pointage!KC39:LG39,$H$49)</f>
        <v>8</v>
      </c>
      <c r="R84" s="10">
        <f>COUNTIF(Pointage!LH39:MK39,$H$49)</f>
        <v>7</v>
      </c>
      <c r="S84" s="120">
        <f>COUNTIF(Pointage!ML39:NP39,$H$49)</f>
        <v>10</v>
      </c>
      <c r="T84" s="35"/>
      <c r="U84" s="17"/>
      <c r="W84" s="163">
        <v>58</v>
      </c>
      <c r="X84" s="156">
        <v>58</v>
      </c>
    </row>
    <row r="85" spans="1:24" x14ac:dyDescent="0.25">
      <c r="A85" s="48" t="str">
        <f t="shared" si="13"/>
        <v>oui</v>
      </c>
      <c r="B85" s="155">
        <f t="shared" si="11"/>
        <v>0</v>
      </c>
      <c r="C85" s="21">
        <f t="shared" si="14"/>
        <v>0</v>
      </c>
      <c r="D85" s="19" t="str">
        <f t="shared" si="14"/>
        <v>B</v>
      </c>
      <c r="E85" s="19">
        <f t="shared" si="15"/>
        <v>114</v>
      </c>
      <c r="F85" s="19">
        <f t="shared" si="16"/>
        <v>102</v>
      </c>
      <c r="G85" s="273">
        <f t="shared" ca="1" si="12"/>
        <v>102</v>
      </c>
      <c r="H85" s="21">
        <f>COUNTIF(Pointage!P40:AT40,$H$49)</f>
        <v>8</v>
      </c>
      <c r="I85" s="19">
        <f>COUNTIF(Pointage!AU40:BV40,$H$49)</f>
        <v>8</v>
      </c>
      <c r="J85" s="19">
        <f>COUNTIF(Pointage!BW40:DA40,$H$49)</f>
        <v>9</v>
      </c>
      <c r="K85" s="19">
        <f>COUNTIF(Pointage!DB40:EE40,$H$49)</f>
        <v>9</v>
      </c>
      <c r="L85" s="19">
        <f>COUNTIF(Pointage!EF40:FJ40,$H$49)</f>
        <v>8</v>
      </c>
      <c r="M85" s="19">
        <f>COUNTIF(Pointage!FK40:GN40,$H$49)</f>
        <v>9</v>
      </c>
      <c r="N85" s="19">
        <f>COUNTIF(Pointage!GO40:HS40,$H$49)</f>
        <v>8</v>
      </c>
      <c r="O85" s="19">
        <f>COUNTIF(Pointage!HT40:IX40,$H$49)</f>
        <v>8</v>
      </c>
      <c r="P85" s="19">
        <f>COUNTIF(Pointage!IY40:KB40,$H$49)</f>
        <v>10</v>
      </c>
      <c r="Q85" s="19">
        <f>COUNTIF(Pointage!KC40:LG40,$H$49)</f>
        <v>8</v>
      </c>
      <c r="R85" s="19">
        <f>COUNTIF(Pointage!LH40:MK40,$H$49)</f>
        <v>7</v>
      </c>
      <c r="S85" s="20">
        <f>COUNTIF(Pointage!ML40:NP40,$H$49)</f>
        <v>10</v>
      </c>
      <c r="T85" s="36"/>
      <c r="U85" s="16"/>
      <c r="W85" s="164">
        <v>58</v>
      </c>
      <c r="X85" s="20">
        <v>58</v>
      </c>
    </row>
    <row r="86" spans="1:24" x14ac:dyDescent="0.25">
      <c r="A86" s="49" t="str">
        <f t="shared" si="13"/>
        <v>oui</v>
      </c>
      <c r="B86" s="155">
        <f t="shared" si="11"/>
        <v>0</v>
      </c>
      <c r="C86" s="121">
        <f t="shared" si="14"/>
        <v>0</v>
      </c>
      <c r="D86" s="26" t="str">
        <f t="shared" si="14"/>
        <v>B</v>
      </c>
      <c r="E86" s="10">
        <f t="shared" si="15"/>
        <v>114</v>
      </c>
      <c r="F86" s="26">
        <f t="shared" si="16"/>
        <v>102</v>
      </c>
      <c r="G86" s="272">
        <f t="shared" ca="1" si="12"/>
        <v>102</v>
      </c>
      <c r="H86" s="121">
        <f>COUNTIF(Pointage!P41:AT41,$H$49)</f>
        <v>8</v>
      </c>
      <c r="I86" s="10">
        <f>COUNTIF(Pointage!AU41:BV41,$H$49)</f>
        <v>8</v>
      </c>
      <c r="J86" s="10">
        <f>COUNTIF(Pointage!BW41:DA41,$H$49)</f>
        <v>9</v>
      </c>
      <c r="K86" s="10">
        <f>COUNTIF(Pointage!DB41:EE41,$H$49)</f>
        <v>9</v>
      </c>
      <c r="L86" s="10">
        <f>COUNTIF(Pointage!EF41:FJ41,$H$49)</f>
        <v>8</v>
      </c>
      <c r="M86" s="10">
        <f>COUNTIF(Pointage!FK41:GN41,$H$49)</f>
        <v>9</v>
      </c>
      <c r="N86" s="10">
        <f>COUNTIF(Pointage!GO41:HS41,$H$49)</f>
        <v>8</v>
      </c>
      <c r="O86" s="10">
        <f>COUNTIF(Pointage!HT41:IX41,$H$49)</f>
        <v>8</v>
      </c>
      <c r="P86" s="10">
        <f>COUNTIF(Pointage!IY41:KB41,$H$49)</f>
        <v>10</v>
      </c>
      <c r="Q86" s="10">
        <f>COUNTIF(Pointage!KC41:LG41,$H$49)</f>
        <v>8</v>
      </c>
      <c r="R86" s="10">
        <f>COUNTIF(Pointage!LH41:MK41,$H$49)</f>
        <v>7</v>
      </c>
      <c r="S86" s="120">
        <f>COUNTIF(Pointage!ML41:NP41,$H$49)</f>
        <v>10</v>
      </c>
      <c r="T86" s="35"/>
      <c r="U86" s="17"/>
      <c r="W86" s="163">
        <v>58</v>
      </c>
      <c r="X86" s="156">
        <v>58</v>
      </c>
    </row>
    <row r="87" spans="1:24" x14ac:dyDescent="0.25">
      <c r="A87" s="50" t="str">
        <f t="shared" si="13"/>
        <v>non</v>
      </c>
      <c r="B87" s="155">
        <f t="shared" si="11"/>
        <v>0</v>
      </c>
      <c r="C87" s="21">
        <f t="shared" si="14"/>
        <v>0</v>
      </c>
      <c r="D87" s="40" t="str">
        <f t="shared" si="14"/>
        <v>B</v>
      </c>
      <c r="E87" s="19">
        <f t="shared" si="15"/>
        <v>114</v>
      </c>
      <c r="F87" s="19">
        <f t="shared" si="16"/>
        <v>102</v>
      </c>
      <c r="G87" s="273">
        <f t="shared" ca="1" si="12"/>
        <v>102</v>
      </c>
      <c r="H87" s="21">
        <f>COUNTIF(Pointage!P42:AT42,$H$49)</f>
        <v>8</v>
      </c>
      <c r="I87" s="19">
        <f>COUNTIF(Pointage!AU42:BV42,$H$49)</f>
        <v>8</v>
      </c>
      <c r="J87" s="19">
        <f>COUNTIF(Pointage!BW42:DA42,$H$49)</f>
        <v>9</v>
      </c>
      <c r="K87" s="19">
        <f>COUNTIF(Pointage!DB42:EE42,$H$49)</f>
        <v>9</v>
      </c>
      <c r="L87" s="19">
        <f>COUNTIF(Pointage!EF42:FJ42,$H$49)</f>
        <v>8</v>
      </c>
      <c r="M87" s="19">
        <f>COUNTIF(Pointage!FK42:GN42,$H$49)</f>
        <v>9</v>
      </c>
      <c r="N87" s="19">
        <f>COUNTIF(Pointage!GO42:HS42,$H$49)</f>
        <v>8</v>
      </c>
      <c r="O87" s="19">
        <f>COUNTIF(Pointage!HT42:IX42,$H$49)</f>
        <v>8</v>
      </c>
      <c r="P87" s="19">
        <f>COUNTIF(Pointage!IY42:KB42,$H$49)</f>
        <v>10</v>
      </c>
      <c r="Q87" s="19">
        <f>COUNTIF(Pointage!KC42:LG42,$H$49)</f>
        <v>8</v>
      </c>
      <c r="R87" s="19">
        <f>COUNTIF(Pointage!LH42:MK42,$H$49)</f>
        <v>7</v>
      </c>
      <c r="S87" s="20">
        <f>COUNTIF(Pointage!ML42:NP42,$H$49)</f>
        <v>10</v>
      </c>
      <c r="T87" s="41"/>
      <c r="U87" s="42"/>
      <c r="W87" s="165">
        <v>58</v>
      </c>
      <c r="X87" s="166">
        <v>58</v>
      </c>
    </row>
    <row r="88" spans="1:24" ht="15.75" thickBot="1" x14ac:dyDescent="0.3">
      <c r="A88" s="51" t="str">
        <f t="shared" si="13"/>
        <v>non</v>
      </c>
      <c r="B88" s="155">
        <f t="shared" si="11"/>
        <v>0</v>
      </c>
      <c r="C88" s="122">
        <f t="shared" si="14"/>
        <v>0</v>
      </c>
      <c r="D88" s="27" t="str">
        <f t="shared" si="14"/>
        <v>B</v>
      </c>
      <c r="E88" s="43">
        <f t="shared" si="15"/>
        <v>114</v>
      </c>
      <c r="F88" s="27">
        <f t="shared" si="16"/>
        <v>102</v>
      </c>
      <c r="G88" s="274">
        <f t="shared" ca="1" si="12"/>
        <v>102</v>
      </c>
      <c r="H88" s="122">
        <f>COUNTIF(Pointage!P43:AT43,$H$49)</f>
        <v>8</v>
      </c>
      <c r="I88" s="43">
        <f>COUNTIF(Pointage!AU43:BV43,$H$49)</f>
        <v>8</v>
      </c>
      <c r="J88" s="43">
        <f>COUNTIF(Pointage!BW43:DA43,$H$49)</f>
        <v>9</v>
      </c>
      <c r="K88" s="43">
        <f>COUNTIF(Pointage!DB43:EE43,$H$49)</f>
        <v>9</v>
      </c>
      <c r="L88" s="43">
        <f>COUNTIF(Pointage!EF43:FJ43,$H$49)</f>
        <v>8</v>
      </c>
      <c r="M88" s="43">
        <f>COUNTIF(Pointage!FK43:GN43,$H$49)</f>
        <v>9</v>
      </c>
      <c r="N88" s="43">
        <f>COUNTIF(Pointage!GO43:HS43,$H$49)</f>
        <v>8</v>
      </c>
      <c r="O88" s="43">
        <f>COUNTIF(Pointage!HT43:IX43,$H$49)</f>
        <v>8</v>
      </c>
      <c r="P88" s="43">
        <f>COUNTIF(Pointage!IY43:KB43,$H$49)</f>
        <v>10</v>
      </c>
      <c r="Q88" s="43">
        <f>COUNTIF(Pointage!KC43:LG43,$H$49)</f>
        <v>8</v>
      </c>
      <c r="R88" s="43">
        <f>COUNTIF(Pointage!LH43:MK43,$H$49)</f>
        <v>7</v>
      </c>
      <c r="S88" s="123">
        <f>COUNTIF(Pointage!ML43:NP43,$H$49)</f>
        <v>10</v>
      </c>
      <c r="T88" s="37"/>
      <c r="U88" s="18"/>
      <c r="W88" s="167">
        <v>58</v>
      </c>
      <c r="X88" s="168">
        <v>58</v>
      </c>
    </row>
    <row r="89" spans="1:24" x14ac:dyDescent="0.25">
      <c r="A89" s="169" t="s">
        <v>36</v>
      </c>
      <c r="B89" s="170"/>
      <c r="C89" s="144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0"/>
      <c r="U89" s="30"/>
      <c r="V89" s="137"/>
      <c r="W89" s="137"/>
      <c r="X89" s="137"/>
    </row>
    <row r="90" spans="1:24" x14ac:dyDescent="0.25">
      <c r="A90" s="169" t="s">
        <v>36</v>
      </c>
      <c r="B90" s="170"/>
      <c r="C90" s="144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0"/>
      <c r="U90" s="30"/>
      <c r="V90" s="137"/>
      <c r="W90" s="137"/>
      <c r="X90" s="137"/>
    </row>
    <row r="91" spans="1:24" ht="15.75" thickBot="1" x14ac:dyDescent="0.3">
      <c r="A91" s="169" t="s">
        <v>36</v>
      </c>
      <c r="B91" s="170"/>
      <c r="C91" s="144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0"/>
      <c r="U91" s="30"/>
      <c r="V91" s="137"/>
      <c r="W91" s="137"/>
      <c r="X91" s="137"/>
    </row>
    <row r="92" spans="1:24" ht="15.75" thickBot="1" x14ac:dyDescent="0.3">
      <c r="A92" s="169" t="s">
        <v>36</v>
      </c>
      <c r="B92" s="170"/>
      <c r="C92" s="144"/>
      <c r="D92" s="31"/>
      <c r="E92" s="31"/>
      <c r="F92" s="31"/>
      <c r="G92" s="31"/>
      <c r="H92" s="379" t="s">
        <v>3</v>
      </c>
      <c r="I92" s="380"/>
      <c r="J92" s="380"/>
      <c r="K92" s="380"/>
      <c r="L92" s="380"/>
      <c r="M92" s="380"/>
      <c r="N92" s="380"/>
      <c r="O92" s="380"/>
      <c r="P92" s="380"/>
      <c r="Q92" s="380"/>
      <c r="R92" s="380"/>
      <c r="S92" s="381"/>
      <c r="T92" s="382" t="s">
        <v>22</v>
      </c>
      <c r="U92" s="383"/>
      <c r="V92" s="137"/>
      <c r="W92" s="137"/>
      <c r="X92" s="137"/>
    </row>
    <row r="93" spans="1:24" x14ac:dyDescent="0.25">
      <c r="A93" s="169" t="s">
        <v>36</v>
      </c>
      <c r="B93" s="170"/>
      <c r="C93" s="171" t="s">
        <v>8</v>
      </c>
      <c r="D93" s="22" t="s">
        <v>20</v>
      </c>
      <c r="E93" s="22" t="s">
        <v>23</v>
      </c>
      <c r="F93" s="22" t="s">
        <v>24</v>
      </c>
      <c r="G93" s="172"/>
      <c r="H93" s="23" t="s">
        <v>26</v>
      </c>
      <c r="I93" s="24" t="s">
        <v>27</v>
      </c>
      <c r="J93" s="24" t="s">
        <v>4</v>
      </c>
      <c r="K93" s="24" t="s">
        <v>5</v>
      </c>
      <c r="L93" s="24" t="s">
        <v>6</v>
      </c>
      <c r="M93" s="24" t="s">
        <v>7</v>
      </c>
      <c r="N93" s="24" t="s">
        <v>28</v>
      </c>
      <c r="O93" s="24" t="s">
        <v>18</v>
      </c>
      <c r="P93" s="24" t="s">
        <v>29</v>
      </c>
      <c r="Q93" s="24" t="s">
        <v>30</v>
      </c>
      <c r="R93" s="24" t="s">
        <v>31</v>
      </c>
      <c r="S93" s="25" t="s">
        <v>32</v>
      </c>
      <c r="T93" s="14" t="s">
        <v>33</v>
      </c>
      <c r="U93" s="15" t="s">
        <v>34</v>
      </c>
      <c r="V93" s="137"/>
      <c r="W93" s="137"/>
      <c r="X93" s="137"/>
    </row>
    <row r="94" spans="1:24" ht="3.95" customHeight="1" thickBot="1" x14ac:dyDescent="0.3">
      <c r="A94" s="153" t="s">
        <v>36</v>
      </c>
      <c r="B94" s="155">
        <f t="shared" si="11"/>
        <v>0</v>
      </c>
      <c r="C94" s="154"/>
      <c r="D94" s="128"/>
      <c r="E94" s="128"/>
      <c r="F94" s="128"/>
      <c r="G94" s="128"/>
      <c r="H94" s="129">
        <f t="shared" ref="H94:S94" si="17">H51</f>
        <v>42401</v>
      </c>
      <c r="I94" s="129">
        <f t="shared" si="17"/>
        <v>42430</v>
      </c>
      <c r="J94" s="129">
        <f t="shared" si="17"/>
        <v>42461</v>
      </c>
      <c r="K94" s="129">
        <f t="shared" si="17"/>
        <v>42491</v>
      </c>
      <c r="L94" s="129">
        <f t="shared" si="17"/>
        <v>42522</v>
      </c>
      <c r="M94" s="129">
        <f t="shared" si="17"/>
        <v>42552</v>
      </c>
      <c r="N94" s="129">
        <f t="shared" si="17"/>
        <v>42583</v>
      </c>
      <c r="O94" s="129">
        <f t="shared" si="17"/>
        <v>42614</v>
      </c>
      <c r="P94" s="129">
        <f t="shared" si="17"/>
        <v>42644</v>
      </c>
      <c r="Q94" s="129">
        <f t="shared" si="17"/>
        <v>42675</v>
      </c>
      <c r="R94" s="129">
        <f t="shared" si="17"/>
        <v>42705</v>
      </c>
      <c r="S94" s="129">
        <f t="shared" si="17"/>
        <v>42736</v>
      </c>
      <c r="T94" s="127"/>
      <c r="U94" s="127"/>
      <c r="W94" s="137"/>
      <c r="X94" s="137"/>
    </row>
    <row r="95" spans="1:24" x14ac:dyDescent="0.25">
      <c r="A95" s="46" t="str">
        <f t="shared" ref="A95:A131" si="18">A9</f>
        <v>oui</v>
      </c>
      <c r="B95" s="155">
        <f t="shared" si="11"/>
        <v>0</v>
      </c>
      <c r="C95" s="38" t="str">
        <f t="shared" ref="C95:D124" si="19">C52</f>
        <v>Dupont Michel</v>
      </c>
      <c r="D95" s="32" t="str">
        <f t="shared" si="19"/>
        <v>C</v>
      </c>
      <c r="E95" s="32">
        <f t="shared" ref="E95:E124" si="20">VLOOKUP(D95,$G$2:$J$4,4,FALSE)+T95</f>
        <v>28</v>
      </c>
      <c r="F95" s="32">
        <f>SUM(H95:S95)</f>
        <v>0</v>
      </c>
      <c r="G95" s="271">
        <f t="shared" ca="1" si="12"/>
        <v>0</v>
      </c>
      <c r="H95" s="38">
        <f>COUNTIF(Pointage!P6:AT6,$H$92)+COUNTIF(Pointage!P6:AT6,Accueil!$A$54)/2+COUNTIF(Pointage!P6:AT6,Accueil!$A$55)/2</f>
        <v>0</v>
      </c>
      <c r="I95" s="32">
        <f>COUNTIF(Pointage!AU6:BV6,$H$92)+COUNTIF(Pointage!AU6:BV6,Accueil!$A$54)/2+COUNTIF(Pointage!AU6:BV6,Accueil!$A$55)/2</f>
        <v>0</v>
      </c>
      <c r="J95" s="32">
        <f>COUNTIF(Pointage!BW6:DA6,$H$92)+COUNTIF(Pointage!BW6:DA6,Accueil!$A$54)/2+COUNTIF(Pointage!BW6:DA6,Accueil!$A$55)/2</f>
        <v>0</v>
      </c>
      <c r="K95" s="32">
        <f>COUNTIF(Pointage!DB6:EE6,$H$92)+COUNTIF(Pointage!DB6:EE6,Accueil!$A$54)/2+COUNTIF(Pointage!DB6:EE6,Accueil!$A$55)/2</f>
        <v>0</v>
      </c>
      <c r="L95" s="32">
        <f>COUNTIF(Pointage!EF6:FJ6,$H$92)+COUNTIF(Pointage!EF6:FJ6,Accueil!$A$54)/2+COUNTIF(Pointage!EF6:FJ6,Accueil!$A$55)/2</f>
        <v>0</v>
      </c>
      <c r="M95" s="32">
        <f>COUNTIF(Pointage!FK6:GN6,$H$92)+COUNTIF(Pointage!FK6:GN6,Accueil!$A$54)/2+COUNTIF(Pointage!FK6:GN6,Accueil!$A$55)/2</f>
        <v>0</v>
      </c>
      <c r="N95" s="32">
        <f>COUNTIF(Pointage!GO6:HS6,$H$92)+COUNTIF(Pointage!GO6:HS6,Accueil!$A$54)/2+COUNTIF(Pointage!GO6:HS6,Accueil!$A$55)/2</f>
        <v>0</v>
      </c>
      <c r="O95" s="32">
        <f>COUNTIF(Pointage!HT6:IX6,$H$92)+COUNTIF(Pointage!HT6:IX6,Accueil!$A$54)/2+COUNTIF(Pointage!HT6:IX6,Accueil!$A$55)/2</f>
        <v>0</v>
      </c>
      <c r="P95" s="32">
        <f>COUNTIF(Pointage!IY6:KB6,$H$92)+COUNTIF(Pointage!IY6:KB6,Accueil!$A$54)/2+COUNTIF(Pointage!IY6:KB6,Accueil!$A$55)/2</f>
        <v>0</v>
      </c>
      <c r="Q95" s="32">
        <f>COUNTIF(Pointage!KC6:LG6,$H$92)+COUNTIF(Pointage!KC6:LG6,Accueil!$A$54)/2+COUNTIF(Pointage!KC6:LG6,Accueil!$A$55)/2</f>
        <v>0</v>
      </c>
      <c r="R95" s="32">
        <f>COUNTIF(Pointage!LH6:MK6,$H$92)+COUNTIF(Pointage!LH6:MK6,Accueil!$A$54)/2+COUNTIF(Pointage!LH6:MK6,Accueil!$A$55)/2</f>
        <v>0</v>
      </c>
      <c r="S95" s="39">
        <f>COUNTIF(Pointage!ML6:NP6,$H$92)+COUNTIF(Pointage!ML6:NP6,Accueil!$A$54)/2+COUNTIF(Pointage!ML6:NP6,Accueil!$A$55)/2</f>
        <v>0</v>
      </c>
      <c r="T95" s="34"/>
      <c r="U95" s="33"/>
      <c r="W95" s="137"/>
      <c r="X95" s="137"/>
    </row>
    <row r="96" spans="1:24" x14ac:dyDescent="0.25">
      <c r="A96" s="47" t="str">
        <f t="shared" si="18"/>
        <v>oui</v>
      </c>
      <c r="B96" s="155">
        <f t="shared" si="11"/>
        <v>0</v>
      </c>
      <c r="C96" s="121" t="str">
        <f t="shared" si="19"/>
        <v>Durand André</v>
      </c>
      <c r="D96" s="26" t="str">
        <f t="shared" si="19"/>
        <v>B</v>
      </c>
      <c r="E96" s="10">
        <f t="shared" si="20"/>
        <v>28</v>
      </c>
      <c r="F96" s="10">
        <f t="shared" ref="F96:F124" si="21">SUM(H96:S96)</f>
        <v>0</v>
      </c>
      <c r="G96" s="272">
        <f t="shared" ca="1" si="12"/>
        <v>0</v>
      </c>
      <c r="H96" s="121">
        <f>COUNTIF(Pointage!P7:AT7,$H$92)+COUNTIF(Pointage!P7:AT7,Accueil!$A$54)/2+COUNTIF(Pointage!P7:AT7,Accueil!$A$55)/2</f>
        <v>0</v>
      </c>
      <c r="I96" s="10">
        <f>COUNTIF(Pointage!AU7:BV7,$H$92)+COUNTIF(Pointage!AU7:BV7,Accueil!$A$54)/2+COUNTIF(Pointage!AU7:BV7,Accueil!$A$55)/2</f>
        <v>0</v>
      </c>
      <c r="J96" s="10">
        <f>COUNTIF(Pointage!BW7:DA7,$H$92)+COUNTIF(Pointage!BW7:DA7,Accueil!$A$54)/2+COUNTIF(Pointage!BW7:DA7,Accueil!$A$55)/2</f>
        <v>0</v>
      </c>
      <c r="K96" s="10">
        <f>COUNTIF(Pointage!DB7:EE7,$H$92)+COUNTIF(Pointage!DB7:EE7,Accueil!$A$54)/2+COUNTIF(Pointage!DB7:EE7,Accueil!$A$55)/2</f>
        <v>0</v>
      </c>
      <c r="L96" s="10">
        <f>COUNTIF(Pointage!EF7:FJ7,$H$92)+COUNTIF(Pointage!EF7:FJ7,Accueil!$A$54)/2+COUNTIF(Pointage!EF7:FJ7,Accueil!$A$55)/2</f>
        <v>0</v>
      </c>
      <c r="M96" s="10">
        <f>COUNTIF(Pointage!FK7:GN7,$H$92)+COUNTIF(Pointage!FK7:GN7,Accueil!$A$54)/2+COUNTIF(Pointage!FK7:GN7,Accueil!$A$55)/2</f>
        <v>0</v>
      </c>
      <c r="N96" s="10">
        <f>COUNTIF(Pointage!GO7:HS7,$H$92)+COUNTIF(Pointage!GO7:HS7,Accueil!$A$54)/2+COUNTIF(Pointage!GO7:HS7,Accueil!$A$55)/2</f>
        <v>0</v>
      </c>
      <c r="O96" s="10">
        <f>COUNTIF(Pointage!HT7:IX7,$H$92)+COUNTIF(Pointage!HT7:IX7,Accueil!$A$54)/2+COUNTIF(Pointage!HT7:IX7,Accueil!$A$55)/2</f>
        <v>0</v>
      </c>
      <c r="P96" s="10">
        <f>COUNTIF(Pointage!IY7:KB7,$H$92)+COUNTIF(Pointage!IY7:KB7,Accueil!$A$54)/2+COUNTIF(Pointage!IY7:KB7,Accueil!$A$55)/2</f>
        <v>0</v>
      </c>
      <c r="Q96" s="10">
        <f>COUNTIF(Pointage!KC7:LG7,$H$92)+COUNTIF(Pointage!KC7:LG7,Accueil!$A$54)/2+COUNTIF(Pointage!KC7:LG7,Accueil!$A$55)/2</f>
        <v>0</v>
      </c>
      <c r="R96" s="10">
        <f>COUNTIF(Pointage!LH7:MK7,$H$92)+COUNTIF(Pointage!LH7:MK7,Accueil!$A$54)/2+COUNTIF(Pointage!LH7:MK7,Accueil!$A$55)/2</f>
        <v>0</v>
      </c>
      <c r="S96" s="120">
        <f>COUNTIF(Pointage!ML7:NP7,$H$92)+COUNTIF(Pointage!ML7:NP7,Accueil!$A$54)/2+COUNTIF(Pointage!ML7:NP7,Accueil!$A$55)/2</f>
        <v>0</v>
      </c>
      <c r="T96" s="275"/>
      <c r="U96" s="17"/>
      <c r="W96" s="137"/>
      <c r="X96" s="137"/>
    </row>
    <row r="97" spans="1:24" x14ac:dyDescent="0.25">
      <c r="A97" s="48" t="str">
        <f t="shared" si="18"/>
        <v>oui</v>
      </c>
      <c r="B97" s="155">
        <f t="shared" si="11"/>
        <v>0</v>
      </c>
      <c r="C97" s="21" t="str">
        <f t="shared" si="19"/>
        <v>Pichon Alexis</v>
      </c>
      <c r="D97" s="19" t="str">
        <f t="shared" si="19"/>
        <v>C</v>
      </c>
      <c r="E97" s="19">
        <f t="shared" si="20"/>
        <v>28</v>
      </c>
      <c r="F97" s="19">
        <f t="shared" si="21"/>
        <v>0</v>
      </c>
      <c r="G97" s="273">
        <f t="shared" ca="1" si="12"/>
        <v>0</v>
      </c>
      <c r="H97" s="21">
        <f>COUNTIF(Pointage!P8:AT8,$H$92)+COUNTIF(Pointage!P8:AT8,Accueil!$A$54)/2+COUNTIF(Pointage!P8:AT8,Accueil!$A$55)/2</f>
        <v>0</v>
      </c>
      <c r="I97" s="19">
        <f>COUNTIF(Pointage!AU8:BV8,$H$92)+COUNTIF(Pointage!AU8:BV8,Accueil!$A$54)/2+COUNTIF(Pointage!AU8:BV8,Accueil!$A$55)/2</f>
        <v>0</v>
      </c>
      <c r="J97" s="19">
        <f>COUNTIF(Pointage!BW8:DA8,$H$92)+COUNTIF(Pointage!BW8:DA8,Accueil!$A$54)/2+COUNTIF(Pointage!BW8:DA8,Accueil!$A$55)/2</f>
        <v>0</v>
      </c>
      <c r="K97" s="19">
        <f>COUNTIF(Pointage!DB8:EE8,$H$92)+COUNTIF(Pointage!DB8:EE8,Accueil!$A$54)/2+COUNTIF(Pointage!DB8:EE8,Accueil!$A$55)/2</f>
        <v>0</v>
      </c>
      <c r="L97" s="19">
        <f>COUNTIF(Pointage!EF8:FJ8,$H$92)+COUNTIF(Pointage!EF8:FJ8,Accueil!$A$54)/2+COUNTIF(Pointage!EF8:FJ8,Accueil!$A$55)/2</f>
        <v>0</v>
      </c>
      <c r="M97" s="19">
        <f>COUNTIF(Pointage!FK8:GN8,$H$92)+COUNTIF(Pointage!FK8:GN8,Accueil!$A$54)/2+COUNTIF(Pointage!FK8:GN8,Accueil!$A$55)/2</f>
        <v>0</v>
      </c>
      <c r="N97" s="19">
        <f>COUNTIF(Pointage!GO8:HS8,$H$92)+COUNTIF(Pointage!GO8:HS8,Accueil!$A$54)/2+COUNTIF(Pointage!GO8:HS8,Accueil!$A$55)/2</f>
        <v>0</v>
      </c>
      <c r="O97" s="19">
        <f>COUNTIF(Pointage!HT8:IX8,$H$92)+COUNTIF(Pointage!HT8:IX8,Accueil!$A$54)/2+COUNTIF(Pointage!HT8:IX8,Accueil!$A$55)/2</f>
        <v>0</v>
      </c>
      <c r="P97" s="19">
        <f>COUNTIF(Pointage!IY8:KB8,$H$92)+COUNTIF(Pointage!IY8:KB8,Accueil!$A$54)/2+COUNTIF(Pointage!IY8:KB8,Accueil!$A$55)/2</f>
        <v>0</v>
      </c>
      <c r="Q97" s="19">
        <f>COUNTIF(Pointage!KC8:LG8,$H$92)+COUNTIF(Pointage!KC8:LG8,Accueil!$A$54)/2+COUNTIF(Pointage!KC8:LG8,Accueil!$A$55)/2</f>
        <v>0</v>
      </c>
      <c r="R97" s="19">
        <f>COUNTIF(Pointage!LH8:MK8,$H$92)+COUNTIF(Pointage!LH8:MK8,Accueil!$A$54)/2+COUNTIF(Pointage!LH8:MK8,Accueil!$A$55)/2</f>
        <v>0</v>
      </c>
      <c r="S97" s="20">
        <f>COUNTIF(Pointage!ML8:NP8,$H$92)+COUNTIF(Pointage!ML8:NP8,Accueil!$A$54)/2+COUNTIF(Pointage!ML8:NP8,Accueil!$A$55)/2</f>
        <v>0</v>
      </c>
      <c r="T97" s="36"/>
      <c r="U97" s="16"/>
      <c r="W97" s="137"/>
      <c r="X97" s="137"/>
    </row>
    <row r="98" spans="1:24" x14ac:dyDescent="0.25">
      <c r="A98" s="47" t="str">
        <f t="shared" si="18"/>
        <v>oui</v>
      </c>
      <c r="B98" s="155">
        <f t="shared" si="11"/>
        <v>0</v>
      </c>
      <c r="C98" s="121">
        <f t="shared" si="19"/>
        <v>0</v>
      </c>
      <c r="D98" s="26" t="str">
        <f t="shared" si="19"/>
        <v>C</v>
      </c>
      <c r="E98" s="10">
        <f t="shared" si="20"/>
        <v>28</v>
      </c>
      <c r="F98" s="10">
        <f t="shared" si="21"/>
        <v>0</v>
      </c>
      <c r="G98" s="272">
        <f t="shared" ca="1" si="12"/>
        <v>0</v>
      </c>
      <c r="H98" s="121">
        <f>COUNTIF(Pointage!P9:AT9,$H$92)+COUNTIF(Pointage!P9:AT9,Accueil!$A$54)/2+COUNTIF(Pointage!P9:AT9,Accueil!$A$55)/2</f>
        <v>0</v>
      </c>
      <c r="I98" s="10">
        <f>COUNTIF(Pointage!AU9:BV9,$H$92)+COUNTIF(Pointage!AU9:BV9,Accueil!$A$54)/2+COUNTIF(Pointage!AU9:BV9,Accueil!$A$55)/2</f>
        <v>0</v>
      </c>
      <c r="J98" s="10">
        <f>COUNTIF(Pointage!BW9:DA9,$H$92)+COUNTIF(Pointage!BW9:DA9,Accueil!$A$54)/2+COUNTIF(Pointage!BW9:DA9,Accueil!$A$55)/2</f>
        <v>0</v>
      </c>
      <c r="K98" s="10">
        <f>COUNTIF(Pointage!DB9:EE9,$H$92)+COUNTIF(Pointage!DB9:EE9,Accueil!$A$54)/2+COUNTIF(Pointage!DB9:EE9,Accueil!$A$55)/2</f>
        <v>0</v>
      </c>
      <c r="L98" s="10">
        <f>COUNTIF(Pointage!EF9:FJ9,$H$92)+COUNTIF(Pointage!EF9:FJ9,Accueil!$A$54)/2+COUNTIF(Pointage!EF9:FJ9,Accueil!$A$55)/2</f>
        <v>0</v>
      </c>
      <c r="M98" s="10">
        <f>COUNTIF(Pointage!FK9:GN9,$H$92)+COUNTIF(Pointage!FK9:GN9,Accueil!$A$54)/2+COUNTIF(Pointage!FK9:GN9,Accueil!$A$55)/2</f>
        <v>0</v>
      </c>
      <c r="N98" s="10">
        <f>COUNTIF(Pointage!GO9:HS9,$H$92)+COUNTIF(Pointage!GO9:HS9,Accueil!$A$54)/2+COUNTIF(Pointage!GO9:HS9,Accueil!$A$55)/2</f>
        <v>0</v>
      </c>
      <c r="O98" s="10">
        <f>COUNTIF(Pointage!HT9:IX9,$H$92)+COUNTIF(Pointage!HT9:IX9,Accueil!$A$54)/2+COUNTIF(Pointage!HT9:IX9,Accueil!$A$55)/2</f>
        <v>0</v>
      </c>
      <c r="P98" s="10">
        <f>COUNTIF(Pointage!IY9:KB9,$H$92)+COUNTIF(Pointage!IY9:KB9,Accueil!$A$54)/2+COUNTIF(Pointage!IY9:KB9,Accueil!$A$55)/2</f>
        <v>0</v>
      </c>
      <c r="Q98" s="10">
        <f>COUNTIF(Pointage!KC9:LG9,$H$92)+COUNTIF(Pointage!KC9:LG9,Accueil!$A$54)/2+COUNTIF(Pointage!KC9:LG9,Accueil!$A$55)/2</f>
        <v>0</v>
      </c>
      <c r="R98" s="10">
        <f>COUNTIF(Pointage!LH9:MK9,$H$92)+COUNTIF(Pointage!LH9:MK9,Accueil!$A$54)/2+COUNTIF(Pointage!LH9:MK9,Accueil!$A$55)/2</f>
        <v>0</v>
      </c>
      <c r="S98" s="120">
        <f>COUNTIF(Pointage!ML9:NP9,$H$92)+COUNTIF(Pointage!ML9:NP9,Accueil!$A$54)/2+COUNTIF(Pointage!ML9:NP9,Accueil!$A$55)/2</f>
        <v>0</v>
      </c>
      <c r="T98" s="35"/>
      <c r="U98" s="17"/>
      <c r="W98" s="137"/>
      <c r="X98" s="137"/>
    </row>
    <row r="99" spans="1:24" x14ac:dyDescent="0.25">
      <c r="A99" s="48" t="str">
        <f t="shared" si="18"/>
        <v>oui</v>
      </c>
      <c r="B99" s="155">
        <f t="shared" si="11"/>
        <v>0</v>
      </c>
      <c r="C99" s="21">
        <f t="shared" si="19"/>
        <v>0</v>
      </c>
      <c r="D99" s="19" t="str">
        <f t="shared" si="19"/>
        <v>B</v>
      </c>
      <c r="E99" s="19">
        <f t="shared" si="20"/>
        <v>28</v>
      </c>
      <c r="F99" s="19">
        <f t="shared" si="21"/>
        <v>0</v>
      </c>
      <c r="G99" s="273">
        <f t="shared" ca="1" si="12"/>
        <v>0</v>
      </c>
      <c r="H99" s="21">
        <f>COUNTIF(Pointage!P10:AT10,$H$92)+COUNTIF(Pointage!P10:AT10,Accueil!$A$54)/2+COUNTIF(Pointage!P10:AT10,Accueil!$A$55)/2</f>
        <v>0</v>
      </c>
      <c r="I99" s="19">
        <f>COUNTIF(Pointage!AU10:BV10,$H$92)+COUNTIF(Pointage!AU10:BV10,Accueil!$A$54)/2+COUNTIF(Pointage!AU10:BV10,Accueil!$A$55)/2</f>
        <v>0</v>
      </c>
      <c r="J99" s="19">
        <f>COUNTIF(Pointage!BW10:DA10,$H$92)+COUNTIF(Pointage!BW10:DA10,Accueil!$A$54)/2+COUNTIF(Pointage!BW10:DA10,Accueil!$A$55)/2</f>
        <v>0</v>
      </c>
      <c r="K99" s="19">
        <f>COUNTIF(Pointage!DB10:EE10,$H$92)+COUNTIF(Pointage!DB10:EE10,Accueil!$A$54)/2+COUNTIF(Pointage!DB10:EE10,Accueil!$A$55)/2</f>
        <v>0</v>
      </c>
      <c r="L99" s="19">
        <f>COUNTIF(Pointage!EF10:FJ10,$H$92)+COUNTIF(Pointage!EF10:FJ10,Accueil!$A$54)/2+COUNTIF(Pointage!EF10:FJ10,Accueil!$A$55)/2</f>
        <v>0</v>
      </c>
      <c r="M99" s="19">
        <f>COUNTIF(Pointage!FK10:GN10,$H$92)+COUNTIF(Pointage!FK10:GN10,Accueil!$A$54)/2+COUNTIF(Pointage!FK10:GN10,Accueil!$A$55)/2</f>
        <v>0</v>
      </c>
      <c r="N99" s="19">
        <f>COUNTIF(Pointage!GO10:HS10,$H$92)+COUNTIF(Pointage!GO10:HS10,Accueil!$A$54)/2+COUNTIF(Pointage!GO10:HS10,Accueil!$A$55)/2</f>
        <v>0</v>
      </c>
      <c r="O99" s="19">
        <f>COUNTIF(Pointage!HT10:IX10,$H$92)+COUNTIF(Pointage!HT10:IX10,Accueil!$A$54)/2+COUNTIF(Pointage!HT10:IX10,Accueil!$A$55)/2</f>
        <v>0</v>
      </c>
      <c r="P99" s="19">
        <f>COUNTIF(Pointage!IY10:KB10,$H$92)+COUNTIF(Pointage!IY10:KB10,Accueil!$A$54)/2+COUNTIF(Pointage!IY10:KB10,Accueil!$A$55)/2</f>
        <v>0</v>
      </c>
      <c r="Q99" s="19">
        <f>COUNTIF(Pointage!KC10:LG10,$H$92)+COUNTIF(Pointage!KC10:LG10,Accueil!$A$54)/2+COUNTIF(Pointage!KC10:LG10,Accueil!$A$55)/2</f>
        <v>0</v>
      </c>
      <c r="R99" s="19">
        <f>COUNTIF(Pointage!LH10:MK10,$H$92)+COUNTIF(Pointage!LH10:MK10,Accueil!$A$54)/2+COUNTIF(Pointage!LH10:MK10,Accueil!$A$55)/2</f>
        <v>0</v>
      </c>
      <c r="S99" s="20">
        <f>COUNTIF(Pointage!ML10:NP10,$H$92)+COUNTIF(Pointage!ML10:NP10,Accueil!$A$54)/2+COUNTIF(Pointage!ML10:NP10,Accueil!$A$55)/2</f>
        <v>0</v>
      </c>
      <c r="T99" s="36"/>
      <c r="U99" s="16"/>
      <c r="W99" s="137"/>
      <c r="X99" s="137"/>
    </row>
    <row r="100" spans="1:24" x14ac:dyDescent="0.25">
      <c r="A100" s="47" t="str">
        <f t="shared" si="18"/>
        <v>oui</v>
      </c>
      <c r="B100" s="155">
        <f t="shared" si="11"/>
        <v>0</v>
      </c>
      <c r="C100" s="121">
        <f t="shared" si="19"/>
        <v>0</v>
      </c>
      <c r="D100" s="26" t="str">
        <f t="shared" si="19"/>
        <v>C</v>
      </c>
      <c r="E100" s="10">
        <f t="shared" si="20"/>
        <v>28</v>
      </c>
      <c r="F100" s="10">
        <f t="shared" si="21"/>
        <v>0</v>
      </c>
      <c r="G100" s="272">
        <f t="shared" ca="1" si="12"/>
        <v>0</v>
      </c>
      <c r="H100" s="121">
        <f>COUNTIF(Pointage!P11:AT11,$H$92)+COUNTIF(Pointage!P11:AT11,Accueil!$A$54)/2+COUNTIF(Pointage!P11:AT11,Accueil!$A$55)/2</f>
        <v>0</v>
      </c>
      <c r="I100" s="10">
        <f>COUNTIF(Pointage!AU11:BV11,$H$92)+COUNTIF(Pointage!AU11:BV11,Accueil!$A$54)/2+COUNTIF(Pointage!AU11:BV11,Accueil!$A$55)/2</f>
        <v>0</v>
      </c>
      <c r="J100" s="10">
        <f>COUNTIF(Pointage!BW11:DA11,$H$92)+COUNTIF(Pointage!BW11:DA11,Accueil!$A$54)/2+COUNTIF(Pointage!BW11:DA11,Accueil!$A$55)/2</f>
        <v>0</v>
      </c>
      <c r="K100" s="10">
        <f>COUNTIF(Pointage!DB11:EE11,$H$92)+COUNTIF(Pointage!DB11:EE11,Accueil!$A$54)/2+COUNTIF(Pointage!DB11:EE11,Accueil!$A$55)/2</f>
        <v>0</v>
      </c>
      <c r="L100" s="10">
        <f>COUNTIF(Pointage!EF11:FJ11,$H$92)+COUNTIF(Pointage!EF11:FJ11,Accueil!$A$54)/2+COUNTIF(Pointage!EF11:FJ11,Accueil!$A$55)/2</f>
        <v>0</v>
      </c>
      <c r="M100" s="10">
        <f>COUNTIF(Pointage!FK11:GN11,$H$92)+COUNTIF(Pointage!FK11:GN11,Accueil!$A$54)/2+COUNTIF(Pointage!FK11:GN11,Accueil!$A$55)/2</f>
        <v>0</v>
      </c>
      <c r="N100" s="10">
        <f>COUNTIF(Pointage!GO11:HS11,$H$92)+COUNTIF(Pointage!GO11:HS11,Accueil!$A$54)/2+COUNTIF(Pointage!GO11:HS11,Accueil!$A$55)/2</f>
        <v>0</v>
      </c>
      <c r="O100" s="10">
        <f>COUNTIF(Pointage!HT11:IX11,$H$92)+COUNTIF(Pointage!HT11:IX11,Accueil!$A$54)/2+COUNTIF(Pointage!HT11:IX11,Accueil!$A$55)/2</f>
        <v>0</v>
      </c>
      <c r="P100" s="10">
        <f>COUNTIF(Pointage!IY11:KB11,$H$92)+COUNTIF(Pointage!IY11:KB11,Accueil!$A$54)/2+COUNTIF(Pointage!IY11:KB11,Accueil!$A$55)/2</f>
        <v>0</v>
      </c>
      <c r="Q100" s="10">
        <f>COUNTIF(Pointage!KC11:LG11,$H$92)+COUNTIF(Pointage!KC11:LG11,Accueil!$A$54)/2+COUNTIF(Pointage!KC11:LG11,Accueil!$A$55)/2</f>
        <v>0</v>
      </c>
      <c r="R100" s="10">
        <f>COUNTIF(Pointage!LH11:MK11,$H$92)+COUNTIF(Pointage!LH11:MK11,Accueil!$A$54)/2+COUNTIF(Pointage!LH11:MK11,Accueil!$A$55)/2</f>
        <v>0</v>
      </c>
      <c r="S100" s="120">
        <f>COUNTIF(Pointage!ML11:NP11,$H$92)+COUNTIF(Pointage!ML11:NP11,Accueil!$A$54)/2+COUNTIF(Pointage!ML11:NP11,Accueil!$A$55)/2</f>
        <v>0</v>
      </c>
      <c r="T100" s="35"/>
      <c r="U100" s="17"/>
      <c r="W100" s="137"/>
      <c r="X100" s="137"/>
    </row>
    <row r="101" spans="1:24" x14ac:dyDescent="0.25">
      <c r="A101" s="48" t="str">
        <f t="shared" si="18"/>
        <v>oui</v>
      </c>
      <c r="B101" s="155">
        <f t="shared" si="11"/>
        <v>0</v>
      </c>
      <c r="C101" s="21">
        <f t="shared" si="19"/>
        <v>0</v>
      </c>
      <c r="D101" s="19" t="str">
        <f t="shared" si="19"/>
        <v>B</v>
      </c>
      <c r="E101" s="19">
        <f t="shared" si="20"/>
        <v>28</v>
      </c>
      <c r="F101" s="19">
        <f t="shared" si="21"/>
        <v>0</v>
      </c>
      <c r="G101" s="273">
        <f t="shared" ca="1" si="12"/>
        <v>0</v>
      </c>
      <c r="H101" s="21">
        <f>COUNTIF(Pointage!P12:AT12,$H$92)+COUNTIF(Pointage!P12:AT12,Accueil!$A$54)/2+COUNTIF(Pointage!P12:AT12,Accueil!$A$55)/2</f>
        <v>0</v>
      </c>
      <c r="I101" s="19">
        <f>COUNTIF(Pointage!AU12:BV12,$H$92)+COUNTIF(Pointage!AU12:BV12,Accueil!$A$54)/2+COUNTIF(Pointage!AU12:BV12,Accueil!$A$55)/2</f>
        <v>0</v>
      </c>
      <c r="J101" s="19">
        <f>COUNTIF(Pointage!BW12:DA12,$H$92)+COUNTIF(Pointage!BW12:DA12,Accueil!$A$54)/2+COUNTIF(Pointage!BW12:DA12,Accueil!$A$55)/2</f>
        <v>0</v>
      </c>
      <c r="K101" s="19">
        <f>COUNTIF(Pointage!DB12:EE12,$H$92)+COUNTIF(Pointage!DB12:EE12,Accueil!$A$54)/2+COUNTIF(Pointage!DB12:EE12,Accueil!$A$55)/2</f>
        <v>0</v>
      </c>
      <c r="L101" s="19">
        <f>COUNTIF(Pointage!EF12:FJ12,$H$92)+COUNTIF(Pointage!EF12:FJ12,Accueil!$A$54)/2+COUNTIF(Pointage!EF12:FJ12,Accueil!$A$55)/2</f>
        <v>0</v>
      </c>
      <c r="M101" s="19">
        <f>COUNTIF(Pointage!FK12:GN12,$H$92)+COUNTIF(Pointage!FK12:GN12,Accueil!$A$54)/2+COUNTIF(Pointage!FK12:GN12,Accueil!$A$55)/2</f>
        <v>0</v>
      </c>
      <c r="N101" s="19">
        <f>COUNTIF(Pointage!GO12:HS12,$H$92)+COUNTIF(Pointage!GO12:HS12,Accueil!$A$54)/2+COUNTIF(Pointage!GO12:HS12,Accueil!$A$55)/2</f>
        <v>0</v>
      </c>
      <c r="O101" s="19">
        <f>COUNTIF(Pointage!HT12:IX12,$H$92)+COUNTIF(Pointage!HT12:IX12,Accueil!$A$54)/2+COUNTIF(Pointage!HT12:IX12,Accueil!$A$55)/2</f>
        <v>0</v>
      </c>
      <c r="P101" s="19">
        <f>COUNTIF(Pointage!IY12:KB12,$H$92)+COUNTIF(Pointage!IY12:KB12,Accueil!$A$54)/2+COUNTIF(Pointage!IY12:KB12,Accueil!$A$55)/2</f>
        <v>0</v>
      </c>
      <c r="Q101" s="19">
        <f>COUNTIF(Pointage!KC12:LG12,$H$92)+COUNTIF(Pointage!KC12:LG12,Accueil!$A$54)/2+COUNTIF(Pointage!KC12:LG12,Accueil!$A$55)/2</f>
        <v>0</v>
      </c>
      <c r="R101" s="19">
        <f>COUNTIF(Pointage!LH12:MK12,$H$92)+COUNTIF(Pointage!LH12:MK12,Accueil!$A$54)/2+COUNTIF(Pointage!LH12:MK12,Accueil!$A$55)/2</f>
        <v>0</v>
      </c>
      <c r="S101" s="20">
        <f>COUNTIF(Pointage!ML12:NP12,$H$92)+COUNTIF(Pointage!ML12:NP12,Accueil!$A$54)/2+COUNTIF(Pointage!ML12:NP12,Accueil!$A$55)/2</f>
        <v>0</v>
      </c>
      <c r="T101" s="36"/>
      <c r="U101" s="16"/>
      <c r="W101" s="137"/>
      <c r="X101" s="137"/>
    </row>
    <row r="102" spans="1:24" x14ac:dyDescent="0.25">
      <c r="A102" s="47" t="str">
        <f t="shared" si="18"/>
        <v>oui</v>
      </c>
      <c r="B102" s="155">
        <f t="shared" si="11"/>
        <v>0</v>
      </c>
      <c r="C102" s="121">
        <f t="shared" si="19"/>
        <v>0</v>
      </c>
      <c r="D102" s="26" t="str">
        <f t="shared" si="19"/>
        <v>C</v>
      </c>
      <c r="E102" s="10">
        <f t="shared" si="20"/>
        <v>28</v>
      </c>
      <c r="F102" s="10">
        <f t="shared" si="21"/>
        <v>0</v>
      </c>
      <c r="G102" s="272">
        <f t="shared" ca="1" si="12"/>
        <v>0</v>
      </c>
      <c r="H102" s="121">
        <f>COUNTIF(Pointage!P13:AT13,$H$92)+COUNTIF(Pointage!P13:AT13,Accueil!$A$54)/2+COUNTIF(Pointage!P13:AT13,Accueil!$A$55)/2</f>
        <v>0</v>
      </c>
      <c r="I102" s="10">
        <f>COUNTIF(Pointage!AU13:BV13,$H$92)+COUNTIF(Pointage!AU13:BV13,Accueil!$A$54)/2+COUNTIF(Pointage!AU13:BV13,Accueil!$A$55)/2</f>
        <v>0</v>
      </c>
      <c r="J102" s="10">
        <f>COUNTIF(Pointage!BW13:DA13,$H$92)+COUNTIF(Pointage!BW13:DA13,Accueil!$A$54)/2+COUNTIF(Pointage!BW13:DA13,Accueil!$A$55)/2</f>
        <v>0</v>
      </c>
      <c r="K102" s="10">
        <f>COUNTIF(Pointage!DB13:EE13,$H$92)+COUNTIF(Pointage!DB13:EE13,Accueil!$A$54)/2+COUNTIF(Pointage!DB13:EE13,Accueil!$A$55)/2</f>
        <v>0</v>
      </c>
      <c r="L102" s="10">
        <f>COUNTIF(Pointage!EF13:FJ13,$H$92)+COUNTIF(Pointage!EF13:FJ13,Accueil!$A$54)/2+COUNTIF(Pointage!EF13:FJ13,Accueil!$A$55)/2</f>
        <v>0</v>
      </c>
      <c r="M102" s="10">
        <f>COUNTIF(Pointage!FK13:GN13,$H$92)+COUNTIF(Pointage!FK13:GN13,Accueil!$A$54)/2+COUNTIF(Pointage!FK13:GN13,Accueil!$A$55)/2</f>
        <v>0</v>
      </c>
      <c r="N102" s="10">
        <f>COUNTIF(Pointage!GO13:HS13,$H$92)+COUNTIF(Pointage!GO13:HS13,Accueil!$A$54)/2+COUNTIF(Pointage!GO13:HS13,Accueil!$A$55)/2</f>
        <v>0</v>
      </c>
      <c r="O102" s="10">
        <f>COUNTIF(Pointage!HT13:IX13,$H$92)+COUNTIF(Pointage!HT13:IX13,Accueil!$A$54)/2+COUNTIF(Pointage!HT13:IX13,Accueil!$A$55)/2</f>
        <v>0</v>
      </c>
      <c r="P102" s="10">
        <f>COUNTIF(Pointage!IY13:KB13,$H$92)+COUNTIF(Pointage!IY13:KB13,Accueil!$A$54)/2+COUNTIF(Pointage!IY13:KB13,Accueil!$A$55)/2</f>
        <v>0</v>
      </c>
      <c r="Q102" s="10">
        <f>COUNTIF(Pointage!KC13:LG13,$H$92)+COUNTIF(Pointage!KC13:LG13,Accueil!$A$54)/2+COUNTIF(Pointage!KC13:LG13,Accueil!$A$55)/2</f>
        <v>0</v>
      </c>
      <c r="R102" s="10">
        <f>COUNTIF(Pointage!LH13:MK13,$H$92)+COUNTIF(Pointage!LH13:MK13,Accueil!$A$54)/2+COUNTIF(Pointage!LH13:MK13,Accueil!$A$55)/2</f>
        <v>0</v>
      </c>
      <c r="S102" s="120">
        <f>COUNTIF(Pointage!ML13:NP13,$H$92)+COUNTIF(Pointage!ML13:NP13,Accueil!$A$54)/2+COUNTIF(Pointage!ML13:NP13,Accueil!$A$55)/2</f>
        <v>0</v>
      </c>
      <c r="T102" s="35"/>
      <c r="U102" s="17"/>
      <c r="W102" s="137"/>
      <c r="X102" s="137"/>
    </row>
    <row r="103" spans="1:24" x14ac:dyDescent="0.25">
      <c r="A103" s="48" t="str">
        <f t="shared" si="18"/>
        <v>oui</v>
      </c>
      <c r="B103" s="155">
        <f t="shared" si="11"/>
        <v>0</v>
      </c>
      <c r="C103" s="21">
        <f t="shared" si="19"/>
        <v>0</v>
      </c>
      <c r="D103" s="19" t="str">
        <f t="shared" si="19"/>
        <v>C</v>
      </c>
      <c r="E103" s="19">
        <f t="shared" si="20"/>
        <v>28</v>
      </c>
      <c r="F103" s="19">
        <f t="shared" si="21"/>
        <v>0</v>
      </c>
      <c r="G103" s="273">
        <f t="shared" ca="1" si="12"/>
        <v>0</v>
      </c>
      <c r="H103" s="21">
        <f>COUNTIF(Pointage!P14:AT14,$H$92)+COUNTIF(Pointage!P14:AT14,Accueil!$A$54)/2+COUNTIF(Pointage!P14:AT14,Accueil!$A$55)/2</f>
        <v>0</v>
      </c>
      <c r="I103" s="19">
        <f>COUNTIF(Pointage!AU14:BV14,$H$92)+COUNTIF(Pointage!AU14:BV14,Accueil!$A$54)/2+COUNTIF(Pointage!AU14:BV14,Accueil!$A$55)/2</f>
        <v>0</v>
      </c>
      <c r="J103" s="19">
        <f>COUNTIF(Pointage!BW14:DA14,$H$92)+COUNTIF(Pointage!BW14:DA14,Accueil!$A$54)/2+COUNTIF(Pointage!BW14:DA14,Accueil!$A$55)/2</f>
        <v>0</v>
      </c>
      <c r="K103" s="19">
        <f>COUNTIF(Pointage!DB14:EE14,$H$92)+COUNTIF(Pointage!DB14:EE14,Accueil!$A$54)/2+COUNTIF(Pointage!DB14:EE14,Accueil!$A$55)/2</f>
        <v>0</v>
      </c>
      <c r="L103" s="19">
        <f>COUNTIF(Pointage!EF14:FJ14,$H$92)+COUNTIF(Pointage!EF14:FJ14,Accueil!$A$54)/2+COUNTIF(Pointage!EF14:FJ14,Accueil!$A$55)/2</f>
        <v>0</v>
      </c>
      <c r="M103" s="19">
        <f>COUNTIF(Pointage!FK14:GN14,$H$92)+COUNTIF(Pointage!FK14:GN14,Accueil!$A$54)/2+COUNTIF(Pointage!FK14:GN14,Accueil!$A$55)/2</f>
        <v>0</v>
      </c>
      <c r="N103" s="19">
        <f>COUNTIF(Pointage!GO14:HS14,$H$92)+COUNTIF(Pointage!GO14:HS14,Accueil!$A$54)/2+COUNTIF(Pointage!GO14:HS14,Accueil!$A$55)/2</f>
        <v>0</v>
      </c>
      <c r="O103" s="19">
        <f>COUNTIF(Pointage!HT14:IX14,$H$92)+COUNTIF(Pointage!HT14:IX14,Accueil!$A$54)/2+COUNTIF(Pointage!HT14:IX14,Accueil!$A$55)/2</f>
        <v>0</v>
      </c>
      <c r="P103" s="19">
        <f>COUNTIF(Pointage!IY14:KB14,$H$92)+COUNTIF(Pointage!IY14:KB14,Accueil!$A$54)/2+COUNTIF(Pointage!IY14:KB14,Accueil!$A$55)/2</f>
        <v>0</v>
      </c>
      <c r="Q103" s="19">
        <f>COUNTIF(Pointage!KC14:LG14,$H$92)+COUNTIF(Pointage!KC14:LG14,Accueil!$A$54)/2+COUNTIF(Pointage!KC14:LG14,Accueil!$A$55)/2</f>
        <v>0</v>
      </c>
      <c r="R103" s="19">
        <f>COUNTIF(Pointage!LH14:MK14,$H$92)+COUNTIF(Pointage!LH14:MK14,Accueil!$A$54)/2+COUNTIF(Pointage!LH14:MK14,Accueil!$A$55)/2</f>
        <v>0</v>
      </c>
      <c r="S103" s="20">
        <f>COUNTIF(Pointage!ML14:NP14,$H$92)+COUNTIF(Pointage!ML14:NP14,Accueil!$A$54)/2+COUNTIF(Pointage!ML14:NP14,Accueil!$A$55)/2</f>
        <v>0</v>
      </c>
      <c r="T103" s="36"/>
      <c r="U103" s="16"/>
      <c r="W103" s="137"/>
      <c r="X103" s="137"/>
    </row>
    <row r="104" spans="1:24" x14ac:dyDescent="0.25">
      <c r="A104" s="47" t="str">
        <f t="shared" si="18"/>
        <v>oui</v>
      </c>
      <c r="B104" s="155">
        <f t="shared" si="11"/>
        <v>0</v>
      </c>
      <c r="C104" s="121">
        <f t="shared" si="19"/>
        <v>0</v>
      </c>
      <c r="D104" s="26" t="str">
        <f t="shared" si="19"/>
        <v>C</v>
      </c>
      <c r="E104" s="10">
        <f t="shared" si="20"/>
        <v>28</v>
      </c>
      <c r="F104" s="10">
        <f t="shared" si="21"/>
        <v>0</v>
      </c>
      <c r="G104" s="272">
        <f t="shared" ca="1" si="12"/>
        <v>0</v>
      </c>
      <c r="H104" s="121">
        <f>COUNTIF(Pointage!P15:AT15,$H$92)+COUNTIF(Pointage!P15:AT15,Accueil!$A$54)/2+COUNTIF(Pointage!P15:AT15,Accueil!$A$55)/2</f>
        <v>0</v>
      </c>
      <c r="I104" s="10">
        <f>COUNTIF(Pointage!AU15:BV15,$H$92)+COUNTIF(Pointage!AU15:BV15,Accueil!$A$54)/2+COUNTIF(Pointage!AU15:BV15,Accueil!$A$55)/2</f>
        <v>0</v>
      </c>
      <c r="J104" s="10">
        <f>COUNTIF(Pointage!BW15:DA15,$H$92)+COUNTIF(Pointage!BW15:DA15,Accueil!$A$54)/2+COUNTIF(Pointage!BW15:DA15,Accueil!$A$55)/2</f>
        <v>0</v>
      </c>
      <c r="K104" s="10">
        <f>COUNTIF(Pointage!DB15:EE15,$H$92)+COUNTIF(Pointage!DB15:EE15,Accueil!$A$54)/2+COUNTIF(Pointage!DB15:EE15,Accueil!$A$55)/2</f>
        <v>0</v>
      </c>
      <c r="L104" s="10">
        <f>COUNTIF(Pointage!EF15:FJ15,$H$92)+COUNTIF(Pointage!EF15:FJ15,Accueil!$A$54)/2+COUNTIF(Pointage!EF15:FJ15,Accueil!$A$55)/2</f>
        <v>0</v>
      </c>
      <c r="M104" s="10">
        <f>COUNTIF(Pointage!FK15:GN15,$H$92)+COUNTIF(Pointage!FK15:GN15,Accueil!$A$54)/2+COUNTIF(Pointage!FK15:GN15,Accueil!$A$55)/2</f>
        <v>0</v>
      </c>
      <c r="N104" s="10">
        <f>COUNTIF(Pointage!GO15:HS15,$H$92)+COUNTIF(Pointage!GO15:HS15,Accueil!$A$54)/2+COUNTIF(Pointage!GO15:HS15,Accueil!$A$55)/2</f>
        <v>0</v>
      </c>
      <c r="O104" s="10">
        <f>COUNTIF(Pointage!HT15:IX15,$H$92)+COUNTIF(Pointage!HT15:IX15,Accueil!$A$54)/2+COUNTIF(Pointage!HT15:IX15,Accueil!$A$55)/2</f>
        <v>0</v>
      </c>
      <c r="P104" s="10">
        <f>COUNTIF(Pointage!IY15:KB15,$H$92)+COUNTIF(Pointage!IY15:KB15,Accueil!$A$54)/2+COUNTIF(Pointage!IY15:KB15,Accueil!$A$55)/2</f>
        <v>0</v>
      </c>
      <c r="Q104" s="10">
        <f>COUNTIF(Pointage!KC15:LG15,$H$92)+COUNTIF(Pointage!KC15:LG15,Accueil!$A$54)/2+COUNTIF(Pointage!KC15:LG15,Accueil!$A$55)/2</f>
        <v>0</v>
      </c>
      <c r="R104" s="10">
        <f>COUNTIF(Pointage!LH15:MK15,$H$92)+COUNTIF(Pointage!LH15:MK15,Accueil!$A$54)/2+COUNTIF(Pointage!LH15:MK15,Accueil!$A$55)/2</f>
        <v>0</v>
      </c>
      <c r="S104" s="120">
        <f>COUNTIF(Pointage!ML15:NP15,$H$92)+COUNTIF(Pointage!ML15:NP15,Accueil!$A$54)/2+COUNTIF(Pointage!ML15:NP15,Accueil!$A$55)/2</f>
        <v>0</v>
      </c>
      <c r="T104" s="35"/>
      <c r="U104" s="17"/>
      <c r="W104" s="137"/>
      <c r="X104" s="137"/>
    </row>
    <row r="105" spans="1:24" x14ac:dyDescent="0.25">
      <c r="A105" s="48" t="str">
        <f t="shared" si="18"/>
        <v>oui</v>
      </c>
      <c r="B105" s="155">
        <f t="shared" si="11"/>
        <v>0</v>
      </c>
      <c r="C105" s="21">
        <f t="shared" si="19"/>
        <v>0</v>
      </c>
      <c r="D105" s="19" t="str">
        <f t="shared" si="19"/>
        <v>C</v>
      </c>
      <c r="E105" s="19">
        <f t="shared" si="20"/>
        <v>28</v>
      </c>
      <c r="F105" s="19">
        <f t="shared" si="21"/>
        <v>0</v>
      </c>
      <c r="G105" s="273">
        <f t="shared" ca="1" si="12"/>
        <v>0</v>
      </c>
      <c r="H105" s="21">
        <f>COUNTIF(Pointage!P16:AT16,$H$92)+COUNTIF(Pointage!P16:AT16,Accueil!$A$54)/2+COUNTIF(Pointage!P16:AT16,Accueil!$A$55)/2</f>
        <v>0</v>
      </c>
      <c r="I105" s="19">
        <f>COUNTIF(Pointage!AU16:BV16,$H$92)+COUNTIF(Pointage!AU16:BV16,Accueil!$A$54)/2+COUNTIF(Pointage!AU16:BV16,Accueil!$A$55)/2</f>
        <v>0</v>
      </c>
      <c r="J105" s="19">
        <f>COUNTIF(Pointage!BW16:DA16,$H$92)+COUNTIF(Pointage!BW16:DA16,Accueil!$A$54)/2+COUNTIF(Pointage!BW16:DA16,Accueil!$A$55)/2</f>
        <v>0</v>
      </c>
      <c r="K105" s="19">
        <f>COUNTIF(Pointage!DB16:EE16,$H$92)+COUNTIF(Pointage!DB16:EE16,Accueil!$A$54)/2+COUNTIF(Pointage!DB16:EE16,Accueil!$A$55)/2</f>
        <v>0</v>
      </c>
      <c r="L105" s="19">
        <f>COUNTIF(Pointage!EF16:FJ16,$H$92)+COUNTIF(Pointage!EF16:FJ16,Accueil!$A$54)/2+COUNTIF(Pointage!EF16:FJ16,Accueil!$A$55)/2</f>
        <v>0</v>
      </c>
      <c r="M105" s="19">
        <f>COUNTIF(Pointage!FK16:GN16,$H$92)+COUNTIF(Pointage!FK16:GN16,Accueil!$A$54)/2+COUNTIF(Pointage!FK16:GN16,Accueil!$A$55)/2</f>
        <v>0</v>
      </c>
      <c r="N105" s="19">
        <f>COUNTIF(Pointage!GO16:HS16,$H$92)+COUNTIF(Pointage!GO16:HS16,Accueil!$A$54)/2+COUNTIF(Pointage!GO16:HS16,Accueil!$A$55)/2</f>
        <v>0</v>
      </c>
      <c r="O105" s="19">
        <f>COUNTIF(Pointage!HT16:IX16,$H$92)+COUNTIF(Pointage!HT16:IX16,Accueil!$A$54)/2+COUNTIF(Pointage!HT16:IX16,Accueil!$A$55)/2</f>
        <v>0</v>
      </c>
      <c r="P105" s="19">
        <f>COUNTIF(Pointage!IY16:KB16,$H$92)+COUNTIF(Pointage!IY16:KB16,Accueil!$A$54)/2+COUNTIF(Pointage!IY16:KB16,Accueil!$A$55)/2</f>
        <v>0</v>
      </c>
      <c r="Q105" s="19">
        <f>COUNTIF(Pointage!KC16:LG16,$H$92)+COUNTIF(Pointage!KC16:LG16,Accueil!$A$54)/2+COUNTIF(Pointage!KC16:LG16,Accueil!$A$55)/2</f>
        <v>0</v>
      </c>
      <c r="R105" s="19">
        <f>COUNTIF(Pointage!LH16:MK16,$H$92)+COUNTIF(Pointage!LH16:MK16,Accueil!$A$54)/2+COUNTIF(Pointage!LH16:MK16,Accueil!$A$55)/2</f>
        <v>0</v>
      </c>
      <c r="S105" s="20">
        <f>COUNTIF(Pointage!ML16:NP16,$H$92)+COUNTIF(Pointage!ML16:NP16,Accueil!$A$54)/2+COUNTIF(Pointage!ML16:NP16,Accueil!$A$55)/2</f>
        <v>0</v>
      </c>
      <c r="T105" s="36"/>
      <c r="U105" s="16"/>
      <c r="W105" s="137"/>
      <c r="X105" s="137"/>
    </row>
    <row r="106" spans="1:24" x14ac:dyDescent="0.25">
      <c r="A106" s="47" t="str">
        <f t="shared" si="18"/>
        <v>oui</v>
      </c>
      <c r="B106" s="155">
        <f t="shared" si="11"/>
        <v>0</v>
      </c>
      <c r="C106" s="121">
        <f t="shared" si="19"/>
        <v>0</v>
      </c>
      <c r="D106" s="26" t="str">
        <f t="shared" si="19"/>
        <v>C</v>
      </c>
      <c r="E106" s="10">
        <f t="shared" si="20"/>
        <v>28</v>
      </c>
      <c r="F106" s="10">
        <f t="shared" si="21"/>
        <v>0</v>
      </c>
      <c r="G106" s="272">
        <f t="shared" ca="1" si="12"/>
        <v>0</v>
      </c>
      <c r="H106" s="121">
        <f>COUNTIF(Pointage!P17:AT17,$H$92)+COUNTIF(Pointage!P17:AT17,Accueil!$A$54)/2+COUNTIF(Pointage!P17:AT17,Accueil!$A$55)/2</f>
        <v>0</v>
      </c>
      <c r="I106" s="10">
        <f>COUNTIF(Pointage!AU17:BV17,$H$92)+COUNTIF(Pointage!AU17:BV17,Accueil!$A$54)/2+COUNTIF(Pointage!AU17:BV17,Accueil!$A$55)/2</f>
        <v>0</v>
      </c>
      <c r="J106" s="10">
        <f>COUNTIF(Pointage!BW17:DA17,$H$92)+COUNTIF(Pointage!BW17:DA17,Accueil!$A$54)/2+COUNTIF(Pointage!BW17:DA17,Accueil!$A$55)/2</f>
        <v>0</v>
      </c>
      <c r="K106" s="10">
        <f>COUNTIF(Pointage!DB17:EE17,$H$92)+COUNTIF(Pointage!DB17:EE17,Accueil!$A$54)/2+COUNTIF(Pointage!DB17:EE17,Accueil!$A$55)/2</f>
        <v>0</v>
      </c>
      <c r="L106" s="10">
        <f>COUNTIF(Pointage!EF17:FJ17,$H$92)+COUNTIF(Pointage!EF17:FJ17,Accueil!$A$54)/2+COUNTIF(Pointage!EF17:FJ17,Accueil!$A$55)/2</f>
        <v>0</v>
      </c>
      <c r="M106" s="10">
        <f>COUNTIF(Pointage!FK17:GN17,$H$92)+COUNTIF(Pointage!FK17:GN17,Accueil!$A$54)/2+COUNTIF(Pointage!FK17:GN17,Accueil!$A$55)/2</f>
        <v>0</v>
      </c>
      <c r="N106" s="10">
        <f>COUNTIF(Pointage!GO17:HS17,$H$92)+COUNTIF(Pointage!GO17:HS17,Accueil!$A$54)/2+COUNTIF(Pointage!GO17:HS17,Accueil!$A$55)/2</f>
        <v>0</v>
      </c>
      <c r="O106" s="10">
        <f>COUNTIF(Pointage!HT17:IX17,$H$92)+COUNTIF(Pointage!HT17:IX17,Accueil!$A$54)/2+COUNTIF(Pointage!HT17:IX17,Accueil!$A$55)/2</f>
        <v>0</v>
      </c>
      <c r="P106" s="10">
        <f>COUNTIF(Pointage!IY17:KB17,$H$92)+COUNTIF(Pointage!IY17:KB17,Accueil!$A$54)/2+COUNTIF(Pointage!IY17:KB17,Accueil!$A$55)/2</f>
        <v>0</v>
      </c>
      <c r="Q106" s="10">
        <f>COUNTIF(Pointage!KC17:LG17,$H$92)+COUNTIF(Pointage!KC17:LG17,Accueil!$A$54)/2+COUNTIF(Pointage!KC17:LG17,Accueil!$A$55)/2</f>
        <v>0</v>
      </c>
      <c r="R106" s="10">
        <f>COUNTIF(Pointage!LH17:MK17,$H$92)+COUNTIF(Pointage!LH17:MK17,Accueil!$A$54)/2+COUNTIF(Pointage!LH17:MK17,Accueil!$A$55)/2</f>
        <v>0</v>
      </c>
      <c r="S106" s="120">
        <f>COUNTIF(Pointage!ML17:NP17,$H$92)+COUNTIF(Pointage!ML17:NP17,Accueil!$A$54)/2+COUNTIF(Pointage!ML17:NP17,Accueil!$A$55)/2</f>
        <v>0</v>
      </c>
      <c r="T106" s="35"/>
      <c r="U106" s="17"/>
      <c r="W106" s="137"/>
      <c r="X106" s="137"/>
    </row>
    <row r="107" spans="1:24" x14ac:dyDescent="0.25">
      <c r="A107" s="48" t="str">
        <f t="shared" si="18"/>
        <v>oui</v>
      </c>
      <c r="B107" s="155">
        <f t="shared" si="11"/>
        <v>0</v>
      </c>
      <c r="C107" s="21">
        <f t="shared" si="19"/>
        <v>0</v>
      </c>
      <c r="D107" s="19" t="str">
        <f t="shared" si="19"/>
        <v>C</v>
      </c>
      <c r="E107" s="19">
        <f t="shared" si="20"/>
        <v>28</v>
      </c>
      <c r="F107" s="19">
        <f t="shared" si="21"/>
        <v>0</v>
      </c>
      <c r="G107" s="273">
        <f t="shared" ca="1" si="12"/>
        <v>0</v>
      </c>
      <c r="H107" s="21">
        <f>COUNTIF(Pointage!P18:AT18,$H$92)+COUNTIF(Pointage!P18:AT18,Accueil!$A$54)/2+COUNTIF(Pointage!P18:AT18,Accueil!$A$55)/2</f>
        <v>0</v>
      </c>
      <c r="I107" s="19">
        <f>COUNTIF(Pointage!AU18:BV18,$H$92)+COUNTIF(Pointage!AU18:BV18,Accueil!$A$54)/2+COUNTIF(Pointage!AU18:BV18,Accueil!$A$55)/2</f>
        <v>0</v>
      </c>
      <c r="J107" s="19">
        <f>COUNTIF(Pointage!BW18:DA18,$H$92)+COUNTIF(Pointage!BW18:DA18,Accueil!$A$54)/2+COUNTIF(Pointage!BW18:DA18,Accueil!$A$55)/2</f>
        <v>0</v>
      </c>
      <c r="K107" s="19">
        <f>COUNTIF(Pointage!DB18:EE18,$H$92)+COUNTIF(Pointage!DB18:EE18,Accueil!$A$54)/2+COUNTIF(Pointage!DB18:EE18,Accueil!$A$55)/2</f>
        <v>0</v>
      </c>
      <c r="L107" s="19">
        <f>COUNTIF(Pointage!EF18:FJ18,$H$92)+COUNTIF(Pointage!EF18:FJ18,Accueil!$A$54)/2+COUNTIF(Pointage!EF18:FJ18,Accueil!$A$55)/2</f>
        <v>0</v>
      </c>
      <c r="M107" s="19">
        <f>COUNTIF(Pointage!FK18:GN18,$H$92)+COUNTIF(Pointage!FK18:GN18,Accueil!$A$54)/2+COUNTIF(Pointage!FK18:GN18,Accueil!$A$55)/2</f>
        <v>0</v>
      </c>
      <c r="N107" s="19">
        <f>COUNTIF(Pointage!GO18:HS18,$H$92)+COUNTIF(Pointage!GO18:HS18,Accueil!$A$54)/2+COUNTIF(Pointage!GO18:HS18,Accueil!$A$55)/2</f>
        <v>0</v>
      </c>
      <c r="O107" s="19">
        <f>COUNTIF(Pointage!HT18:IX18,$H$92)+COUNTIF(Pointage!HT18:IX18,Accueil!$A$54)/2+COUNTIF(Pointage!HT18:IX18,Accueil!$A$55)/2</f>
        <v>0</v>
      </c>
      <c r="P107" s="19">
        <f>COUNTIF(Pointage!IY18:KB18,$H$92)+COUNTIF(Pointage!IY18:KB18,Accueil!$A$54)/2+COUNTIF(Pointage!IY18:KB18,Accueil!$A$55)/2</f>
        <v>0</v>
      </c>
      <c r="Q107" s="19">
        <f>COUNTIF(Pointage!KC18:LG18,$H$92)+COUNTIF(Pointage!KC18:LG18,Accueil!$A$54)/2+COUNTIF(Pointage!KC18:LG18,Accueil!$A$55)/2</f>
        <v>0</v>
      </c>
      <c r="R107" s="19">
        <f>COUNTIF(Pointage!LH18:MK18,$H$92)+COUNTIF(Pointage!LH18:MK18,Accueil!$A$54)/2+COUNTIF(Pointage!LH18:MK18,Accueil!$A$55)/2</f>
        <v>0</v>
      </c>
      <c r="S107" s="20">
        <f>COUNTIF(Pointage!ML18:NP18,$H$92)+COUNTIF(Pointage!ML18:NP18,Accueil!$A$54)/2+COUNTIF(Pointage!ML18:NP18,Accueil!$A$55)/2</f>
        <v>0</v>
      </c>
      <c r="T107" s="36"/>
      <c r="U107" s="16"/>
      <c r="W107" s="137"/>
      <c r="X107" s="137"/>
    </row>
    <row r="108" spans="1:24" x14ac:dyDescent="0.25">
      <c r="A108" s="47" t="str">
        <f t="shared" si="18"/>
        <v>oui</v>
      </c>
      <c r="B108" s="155">
        <f t="shared" si="11"/>
        <v>0</v>
      </c>
      <c r="C108" s="121">
        <f t="shared" si="19"/>
        <v>0</v>
      </c>
      <c r="D108" s="26" t="str">
        <f t="shared" si="19"/>
        <v>C</v>
      </c>
      <c r="E108" s="10">
        <f t="shared" si="20"/>
        <v>28</v>
      </c>
      <c r="F108" s="10">
        <f t="shared" si="21"/>
        <v>0</v>
      </c>
      <c r="G108" s="272">
        <f t="shared" ca="1" si="12"/>
        <v>0</v>
      </c>
      <c r="H108" s="121">
        <f>COUNTIF(Pointage!P19:AT19,$H$92)+COUNTIF(Pointage!P19:AT19,Accueil!$A$54)/2+COUNTIF(Pointage!P19:AT19,Accueil!$A$55)/2</f>
        <v>0</v>
      </c>
      <c r="I108" s="10">
        <f>COUNTIF(Pointage!AU19:BV19,$H$92)+COUNTIF(Pointage!AU19:BV19,Accueil!$A$54)/2+COUNTIF(Pointage!AU19:BV19,Accueil!$A$55)/2</f>
        <v>0</v>
      </c>
      <c r="J108" s="10">
        <f>COUNTIF(Pointage!BW19:DA19,$H$92)+COUNTIF(Pointage!BW19:DA19,Accueil!$A$54)/2+COUNTIF(Pointage!BW19:DA19,Accueil!$A$55)/2</f>
        <v>0</v>
      </c>
      <c r="K108" s="10">
        <f>COUNTIF(Pointage!DB19:EE19,$H$92)+COUNTIF(Pointage!DB19:EE19,Accueil!$A$54)/2+COUNTIF(Pointage!DB19:EE19,Accueil!$A$55)/2</f>
        <v>0</v>
      </c>
      <c r="L108" s="10">
        <f>COUNTIF(Pointage!EF19:FJ19,$H$92)+COUNTIF(Pointage!EF19:FJ19,Accueil!$A$54)/2+COUNTIF(Pointage!EF19:FJ19,Accueil!$A$55)/2</f>
        <v>0</v>
      </c>
      <c r="M108" s="10">
        <f>COUNTIF(Pointage!FK19:GN19,$H$92)+COUNTIF(Pointage!FK19:GN19,Accueil!$A$54)/2+COUNTIF(Pointage!FK19:GN19,Accueil!$A$55)/2</f>
        <v>0</v>
      </c>
      <c r="N108" s="10">
        <f>COUNTIF(Pointage!GO19:HS19,$H$92)+COUNTIF(Pointage!GO19:HS19,Accueil!$A$54)/2+COUNTIF(Pointage!GO19:HS19,Accueil!$A$55)/2</f>
        <v>0</v>
      </c>
      <c r="O108" s="10">
        <f>COUNTIF(Pointage!HT19:IX19,$H$92)+COUNTIF(Pointage!HT19:IX19,Accueil!$A$54)/2+COUNTIF(Pointage!HT19:IX19,Accueil!$A$55)/2</f>
        <v>0</v>
      </c>
      <c r="P108" s="10">
        <f>COUNTIF(Pointage!IY19:KB19,$H$92)+COUNTIF(Pointage!IY19:KB19,Accueil!$A$54)/2+COUNTIF(Pointage!IY19:KB19,Accueil!$A$55)/2</f>
        <v>0</v>
      </c>
      <c r="Q108" s="10">
        <f>COUNTIF(Pointage!KC19:LG19,$H$92)+COUNTIF(Pointage!KC19:LG19,Accueil!$A$54)/2+COUNTIF(Pointage!KC19:LG19,Accueil!$A$55)/2</f>
        <v>0</v>
      </c>
      <c r="R108" s="10">
        <f>COUNTIF(Pointage!LH19:MK19,$H$92)+COUNTIF(Pointage!LH19:MK19,Accueil!$A$54)/2+COUNTIF(Pointage!LH19:MK19,Accueil!$A$55)/2</f>
        <v>0</v>
      </c>
      <c r="S108" s="120">
        <f>COUNTIF(Pointage!ML19:NP19,$H$92)+COUNTIF(Pointage!ML19:NP19,Accueil!$A$54)/2+COUNTIF(Pointage!ML19:NP19,Accueil!$A$55)/2</f>
        <v>0</v>
      </c>
      <c r="T108" s="35"/>
      <c r="U108" s="17"/>
      <c r="W108" s="137"/>
      <c r="X108" s="137"/>
    </row>
    <row r="109" spans="1:24" x14ac:dyDescent="0.25">
      <c r="A109" s="48" t="str">
        <f t="shared" si="18"/>
        <v>oui</v>
      </c>
      <c r="B109" s="155">
        <f t="shared" si="11"/>
        <v>0</v>
      </c>
      <c r="C109" s="21">
        <f t="shared" si="19"/>
        <v>0</v>
      </c>
      <c r="D109" s="19" t="str">
        <f t="shared" si="19"/>
        <v>B</v>
      </c>
      <c r="E109" s="19">
        <f t="shared" si="20"/>
        <v>28</v>
      </c>
      <c r="F109" s="19">
        <f t="shared" si="21"/>
        <v>0</v>
      </c>
      <c r="G109" s="273">
        <f t="shared" ca="1" si="12"/>
        <v>0</v>
      </c>
      <c r="H109" s="21">
        <f>COUNTIF(Pointage!P20:AT20,$H$92)+COUNTIF(Pointage!P20:AT20,Accueil!$A$54)/2+COUNTIF(Pointage!P20:AT20,Accueil!$A$55)/2</f>
        <v>0</v>
      </c>
      <c r="I109" s="19">
        <f>COUNTIF(Pointage!AU20:BV20,$H$92)+COUNTIF(Pointage!AU20:BV20,Accueil!$A$54)/2+COUNTIF(Pointage!AU20:BV20,Accueil!$A$55)/2</f>
        <v>0</v>
      </c>
      <c r="J109" s="19">
        <f>COUNTIF(Pointage!BW20:DA20,$H$92)+COUNTIF(Pointage!BW20:DA20,Accueil!$A$54)/2+COUNTIF(Pointage!BW20:DA20,Accueil!$A$55)/2</f>
        <v>0</v>
      </c>
      <c r="K109" s="19">
        <f>COUNTIF(Pointage!DB20:EE20,$H$92)+COUNTIF(Pointage!DB20:EE20,Accueil!$A$54)/2+COUNTIF(Pointage!DB20:EE20,Accueil!$A$55)/2</f>
        <v>0</v>
      </c>
      <c r="L109" s="19">
        <f>COUNTIF(Pointage!EF20:FJ20,$H$92)+COUNTIF(Pointage!EF20:FJ20,Accueil!$A$54)/2+COUNTIF(Pointage!EF20:FJ20,Accueil!$A$55)/2</f>
        <v>0</v>
      </c>
      <c r="M109" s="19">
        <f>COUNTIF(Pointage!FK20:GN20,$H$92)+COUNTIF(Pointage!FK20:GN20,Accueil!$A$54)/2+COUNTIF(Pointage!FK20:GN20,Accueil!$A$55)/2</f>
        <v>0</v>
      </c>
      <c r="N109" s="19">
        <f>COUNTIF(Pointage!GO20:HS20,$H$92)+COUNTIF(Pointage!GO20:HS20,Accueil!$A$54)/2+COUNTIF(Pointage!GO20:HS20,Accueil!$A$55)/2</f>
        <v>0</v>
      </c>
      <c r="O109" s="19">
        <f>COUNTIF(Pointage!HT20:IX20,$H$92)+COUNTIF(Pointage!HT20:IX20,Accueil!$A$54)/2+COUNTIF(Pointage!HT20:IX20,Accueil!$A$55)/2</f>
        <v>0</v>
      </c>
      <c r="P109" s="19">
        <f>COUNTIF(Pointage!IY20:KB20,$H$92)+COUNTIF(Pointage!IY20:KB20,Accueil!$A$54)/2+COUNTIF(Pointage!IY20:KB20,Accueil!$A$55)/2</f>
        <v>0</v>
      </c>
      <c r="Q109" s="19">
        <f>COUNTIF(Pointage!KC20:LG20,$H$92)+COUNTIF(Pointage!KC20:LG20,Accueil!$A$54)/2+COUNTIF(Pointage!KC20:LG20,Accueil!$A$55)/2</f>
        <v>0</v>
      </c>
      <c r="R109" s="19">
        <f>COUNTIF(Pointage!LH20:MK20,$H$92)+COUNTIF(Pointage!LH20:MK20,Accueil!$A$54)/2+COUNTIF(Pointage!LH20:MK20,Accueil!$A$55)/2</f>
        <v>0</v>
      </c>
      <c r="S109" s="20">
        <f>COUNTIF(Pointage!ML20:NP20,$H$92)+COUNTIF(Pointage!ML20:NP20,Accueil!$A$54)/2+COUNTIF(Pointage!ML20:NP20,Accueil!$A$55)/2</f>
        <v>0</v>
      </c>
      <c r="T109" s="36"/>
      <c r="U109" s="16"/>
      <c r="W109" s="137"/>
      <c r="X109" s="137"/>
    </row>
    <row r="110" spans="1:24" x14ac:dyDescent="0.25">
      <c r="A110" s="47" t="str">
        <f t="shared" si="18"/>
        <v>oui</v>
      </c>
      <c r="B110" s="155">
        <f t="shared" si="11"/>
        <v>0</v>
      </c>
      <c r="C110" s="121">
        <f t="shared" si="19"/>
        <v>0</v>
      </c>
      <c r="D110" s="26" t="str">
        <f t="shared" si="19"/>
        <v>B</v>
      </c>
      <c r="E110" s="10">
        <f t="shared" si="20"/>
        <v>28</v>
      </c>
      <c r="F110" s="10">
        <f t="shared" si="21"/>
        <v>0</v>
      </c>
      <c r="G110" s="272">
        <f t="shared" ca="1" si="12"/>
        <v>0</v>
      </c>
      <c r="H110" s="121">
        <f>COUNTIF(Pointage!P21:AT21,$H$92)+COUNTIF(Pointage!P21:AT21,Accueil!$A$54)/2+COUNTIF(Pointage!P21:AT21,Accueil!$A$55)/2</f>
        <v>0</v>
      </c>
      <c r="I110" s="10">
        <f>COUNTIF(Pointage!AU21:BV21,$H$92)+COUNTIF(Pointage!AU21:BV21,Accueil!$A$54)/2+COUNTIF(Pointage!AU21:BV21,Accueil!$A$55)/2</f>
        <v>0</v>
      </c>
      <c r="J110" s="10">
        <f>COUNTIF(Pointage!BW21:DA21,$H$92)+COUNTIF(Pointage!BW21:DA21,Accueil!$A$54)/2+COUNTIF(Pointage!BW21:DA21,Accueil!$A$55)/2</f>
        <v>0</v>
      </c>
      <c r="K110" s="10">
        <f>COUNTIF(Pointage!DB21:EE21,$H$92)+COUNTIF(Pointage!DB21:EE21,Accueil!$A$54)/2+COUNTIF(Pointage!DB21:EE21,Accueil!$A$55)/2</f>
        <v>0</v>
      </c>
      <c r="L110" s="10">
        <f>COUNTIF(Pointage!EF21:FJ21,$H$92)+COUNTIF(Pointage!EF21:FJ21,Accueil!$A$54)/2+COUNTIF(Pointage!EF21:FJ21,Accueil!$A$55)/2</f>
        <v>0</v>
      </c>
      <c r="M110" s="10">
        <f>COUNTIF(Pointage!FK21:GN21,$H$92)+COUNTIF(Pointage!FK21:GN21,Accueil!$A$54)/2+COUNTIF(Pointage!FK21:GN21,Accueil!$A$55)/2</f>
        <v>0</v>
      </c>
      <c r="N110" s="10">
        <f>COUNTIF(Pointage!GO21:HS21,$H$92)+COUNTIF(Pointage!GO21:HS21,Accueil!$A$54)/2+COUNTIF(Pointage!GO21:HS21,Accueil!$A$55)/2</f>
        <v>0</v>
      </c>
      <c r="O110" s="10">
        <f>COUNTIF(Pointage!HT21:IX21,$H$92)+COUNTIF(Pointage!HT21:IX21,Accueil!$A$54)/2+COUNTIF(Pointage!HT21:IX21,Accueil!$A$55)/2</f>
        <v>0</v>
      </c>
      <c r="P110" s="10">
        <f>COUNTIF(Pointage!IY21:KB21,$H$92)+COUNTIF(Pointage!IY21:KB21,Accueil!$A$54)/2+COUNTIF(Pointage!IY21:KB21,Accueil!$A$55)/2</f>
        <v>0</v>
      </c>
      <c r="Q110" s="10">
        <f>COUNTIF(Pointage!KC21:LG21,$H$92)+COUNTIF(Pointage!KC21:LG21,Accueil!$A$54)/2+COUNTIF(Pointage!KC21:LG21,Accueil!$A$55)/2</f>
        <v>0</v>
      </c>
      <c r="R110" s="10">
        <f>COUNTIF(Pointage!LH21:MK21,$H$92)+COUNTIF(Pointage!LH21:MK21,Accueil!$A$54)/2+COUNTIF(Pointage!LH21:MK21,Accueil!$A$55)/2</f>
        <v>0</v>
      </c>
      <c r="S110" s="120">
        <f>COUNTIF(Pointage!ML21:NP21,$H$92)+COUNTIF(Pointage!ML21:NP21,Accueil!$A$54)/2+COUNTIF(Pointage!ML21:NP21,Accueil!$A$55)/2</f>
        <v>0</v>
      </c>
      <c r="T110" s="35"/>
      <c r="U110" s="17"/>
      <c r="W110" s="137"/>
      <c r="X110" s="137"/>
    </row>
    <row r="111" spans="1:24" x14ac:dyDescent="0.25">
      <c r="A111" s="48" t="str">
        <f t="shared" si="18"/>
        <v>oui</v>
      </c>
      <c r="B111" s="155">
        <f t="shared" si="11"/>
        <v>0</v>
      </c>
      <c r="C111" s="21">
        <f t="shared" si="19"/>
        <v>0</v>
      </c>
      <c r="D111" s="19" t="str">
        <f t="shared" si="19"/>
        <v>B</v>
      </c>
      <c r="E111" s="19">
        <f t="shared" si="20"/>
        <v>28</v>
      </c>
      <c r="F111" s="19">
        <f t="shared" si="21"/>
        <v>0</v>
      </c>
      <c r="G111" s="273">
        <f t="shared" ca="1" si="12"/>
        <v>0</v>
      </c>
      <c r="H111" s="21">
        <f>COUNTIF(Pointage!P22:AT22,$H$92)+COUNTIF(Pointage!P22:AT22,Accueil!$A$54)/2+COUNTIF(Pointage!P22:AT22,Accueil!$A$55)/2</f>
        <v>0</v>
      </c>
      <c r="I111" s="19">
        <f>COUNTIF(Pointage!AU22:BV22,$H$92)+COUNTIF(Pointage!AU22:BV22,Accueil!$A$54)/2+COUNTIF(Pointage!AU22:BV22,Accueil!$A$55)/2</f>
        <v>0</v>
      </c>
      <c r="J111" s="19">
        <f>COUNTIF(Pointage!BW22:DA22,$H$92)+COUNTIF(Pointage!BW22:DA22,Accueil!$A$54)/2+COUNTIF(Pointage!BW22:DA22,Accueil!$A$55)/2</f>
        <v>0</v>
      </c>
      <c r="K111" s="19">
        <f>COUNTIF(Pointage!DB22:EE22,$H$92)+COUNTIF(Pointage!DB22:EE22,Accueil!$A$54)/2+COUNTIF(Pointage!DB22:EE22,Accueil!$A$55)/2</f>
        <v>0</v>
      </c>
      <c r="L111" s="19">
        <f>COUNTIF(Pointage!EF22:FJ22,$H$92)+COUNTIF(Pointage!EF22:FJ22,Accueil!$A$54)/2+COUNTIF(Pointage!EF22:FJ22,Accueil!$A$55)/2</f>
        <v>0</v>
      </c>
      <c r="M111" s="19">
        <f>COUNTIF(Pointage!FK22:GN22,$H$92)+COUNTIF(Pointage!FK22:GN22,Accueil!$A$54)/2+COUNTIF(Pointage!FK22:GN22,Accueil!$A$55)/2</f>
        <v>0</v>
      </c>
      <c r="N111" s="19">
        <f>COUNTIF(Pointage!GO22:HS22,$H$92)+COUNTIF(Pointage!GO22:HS22,Accueil!$A$54)/2+COUNTIF(Pointage!GO22:HS22,Accueil!$A$55)/2</f>
        <v>0</v>
      </c>
      <c r="O111" s="19">
        <f>COUNTIF(Pointage!HT22:IX22,$H$92)+COUNTIF(Pointage!HT22:IX22,Accueil!$A$54)/2+COUNTIF(Pointage!HT22:IX22,Accueil!$A$55)/2</f>
        <v>0</v>
      </c>
      <c r="P111" s="19">
        <f>COUNTIF(Pointage!IY22:KB22,$H$92)+COUNTIF(Pointage!IY22:KB22,Accueil!$A$54)/2+COUNTIF(Pointage!IY22:KB22,Accueil!$A$55)/2</f>
        <v>0</v>
      </c>
      <c r="Q111" s="19">
        <f>COUNTIF(Pointage!KC22:LG22,$H$92)+COUNTIF(Pointage!KC22:LG22,Accueil!$A$54)/2+COUNTIF(Pointage!KC22:LG22,Accueil!$A$55)/2</f>
        <v>0</v>
      </c>
      <c r="R111" s="19">
        <f>COUNTIF(Pointage!LH22:MK22,$H$92)+COUNTIF(Pointage!LH22:MK22,Accueil!$A$54)/2+COUNTIF(Pointage!LH22:MK22,Accueil!$A$55)/2</f>
        <v>0</v>
      </c>
      <c r="S111" s="20">
        <f>COUNTIF(Pointage!ML22:NP22,$H$92)+COUNTIF(Pointage!ML22:NP22,Accueil!$A$54)/2+COUNTIF(Pointage!ML22:NP22,Accueil!$A$55)/2</f>
        <v>0</v>
      </c>
      <c r="T111" s="36"/>
      <c r="U111" s="16"/>
      <c r="W111" s="137"/>
      <c r="X111" s="137"/>
    </row>
    <row r="112" spans="1:24" x14ac:dyDescent="0.25">
      <c r="A112" s="47" t="str">
        <f t="shared" si="18"/>
        <v>non</v>
      </c>
      <c r="B112" s="155">
        <f t="shared" si="11"/>
        <v>0</v>
      </c>
      <c r="C112" s="121">
        <f t="shared" si="19"/>
        <v>0</v>
      </c>
      <c r="D112" s="26" t="str">
        <f t="shared" si="19"/>
        <v>B</v>
      </c>
      <c r="E112" s="10">
        <f t="shared" si="20"/>
        <v>28</v>
      </c>
      <c r="F112" s="10">
        <f t="shared" si="21"/>
        <v>0</v>
      </c>
      <c r="G112" s="272">
        <f t="shared" ca="1" si="12"/>
        <v>0</v>
      </c>
      <c r="H112" s="121">
        <f>COUNTIF(Pointage!P23:AT23,$H$92)+COUNTIF(Pointage!P23:AT23,Accueil!$A$54)/2+COUNTIF(Pointage!P23:AT23,Accueil!$A$55)/2</f>
        <v>0</v>
      </c>
      <c r="I112" s="10">
        <f>COUNTIF(Pointage!AU23:BV23,$H$92)+COUNTIF(Pointage!AU23:BV23,Accueil!$A$54)/2+COUNTIF(Pointage!AU23:BV23,Accueil!$A$55)/2</f>
        <v>0</v>
      </c>
      <c r="J112" s="10">
        <f>COUNTIF(Pointage!BW23:DA23,$H$92)+COUNTIF(Pointage!BW23:DA23,Accueil!$A$54)/2+COUNTIF(Pointage!BW23:DA23,Accueil!$A$55)/2</f>
        <v>0</v>
      </c>
      <c r="K112" s="10">
        <f>COUNTIF(Pointage!DB23:EE23,$H$92)+COUNTIF(Pointage!DB23:EE23,Accueil!$A$54)/2+COUNTIF(Pointage!DB23:EE23,Accueil!$A$55)/2</f>
        <v>0</v>
      </c>
      <c r="L112" s="10">
        <f>COUNTIF(Pointage!EF23:FJ23,$H$92)+COUNTIF(Pointage!EF23:FJ23,Accueil!$A$54)/2+COUNTIF(Pointage!EF23:FJ23,Accueil!$A$55)/2</f>
        <v>0</v>
      </c>
      <c r="M112" s="10">
        <f>COUNTIF(Pointage!FK23:GN23,$H$92)+COUNTIF(Pointage!FK23:GN23,Accueil!$A$54)/2+COUNTIF(Pointage!FK23:GN23,Accueil!$A$55)/2</f>
        <v>0</v>
      </c>
      <c r="N112" s="10">
        <f>COUNTIF(Pointage!GO23:HS23,$H$92)+COUNTIF(Pointage!GO23:HS23,Accueil!$A$54)/2+COUNTIF(Pointage!GO23:HS23,Accueil!$A$55)/2</f>
        <v>0</v>
      </c>
      <c r="O112" s="10">
        <f>COUNTIF(Pointage!HT23:IX23,$H$92)+COUNTIF(Pointage!HT23:IX23,Accueil!$A$54)/2+COUNTIF(Pointage!HT23:IX23,Accueil!$A$55)/2</f>
        <v>0</v>
      </c>
      <c r="P112" s="10">
        <f>COUNTIF(Pointage!IY23:KB23,$H$92)+COUNTIF(Pointage!IY23:KB23,Accueil!$A$54)/2+COUNTIF(Pointage!IY23:KB23,Accueil!$A$55)/2</f>
        <v>0</v>
      </c>
      <c r="Q112" s="10">
        <f>COUNTIF(Pointage!KC23:LG23,$H$92)+COUNTIF(Pointage!KC23:LG23,Accueil!$A$54)/2+COUNTIF(Pointage!KC23:LG23,Accueil!$A$55)/2</f>
        <v>0</v>
      </c>
      <c r="R112" s="10">
        <f>COUNTIF(Pointage!LH23:MK23,$H$92)+COUNTIF(Pointage!LH23:MK23,Accueil!$A$54)/2+COUNTIF(Pointage!LH23:MK23,Accueil!$A$55)/2</f>
        <v>0</v>
      </c>
      <c r="S112" s="120">
        <f>COUNTIF(Pointage!ML23:NP23,$H$92)+COUNTIF(Pointage!ML23:NP23,Accueil!$A$54)/2+COUNTIF(Pointage!ML23:NP23,Accueil!$A$55)/2</f>
        <v>0</v>
      </c>
      <c r="T112" s="35"/>
      <c r="U112" s="17"/>
      <c r="W112" s="137"/>
      <c r="X112" s="137"/>
    </row>
    <row r="113" spans="1:24" x14ac:dyDescent="0.25">
      <c r="A113" s="48" t="str">
        <f t="shared" si="18"/>
        <v>non</v>
      </c>
      <c r="B113" s="155">
        <f t="shared" si="11"/>
        <v>0</v>
      </c>
      <c r="C113" s="21">
        <f t="shared" si="19"/>
        <v>0</v>
      </c>
      <c r="D113" s="19" t="str">
        <f t="shared" si="19"/>
        <v>B</v>
      </c>
      <c r="E113" s="19">
        <f t="shared" si="20"/>
        <v>28</v>
      </c>
      <c r="F113" s="19">
        <f t="shared" si="21"/>
        <v>0</v>
      </c>
      <c r="G113" s="273">
        <f t="shared" ca="1" si="12"/>
        <v>0</v>
      </c>
      <c r="H113" s="21">
        <f>COUNTIF(Pointage!P24:AT24,$H$92)+COUNTIF(Pointage!P24:AT24,Accueil!$A$54)/2+COUNTIF(Pointage!P24:AT24,Accueil!$A$55)/2</f>
        <v>0</v>
      </c>
      <c r="I113" s="19">
        <f>COUNTIF(Pointage!AU24:BV24,$H$92)+COUNTIF(Pointage!AU24:BV24,Accueil!$A$54)/2+COUNTIF(Pointage!AU24:BV24,Accueil!$A$55)/2</f>
        <v>0</v>
      </c>
      <c r="J113" s="19">
        <f>COUNTIF(Pointage!BW24:DA24,$H$92)+COUNTIF(Pointage!BW24:DA24,Accueil!$A$54)/2+COUNTIF(Pointage!BW24:DA24,Accueil!$A$55)/2</f>
        <v>0</v>
      </c>
      <c r="K113" s="19">
        <f>COUNTIF(Pointage!DB24:EE24,$H$92)+COUNTIF(Pointage!DB24:EE24,Accueil!$A$54)/2+COUNTIF(Pointage!DB24:EE24,Accueil!$A$55)/2</f>
        <v>0</v>
      </c>
      <c r="L113" s="19">
        <f>COUNTIF(Pointage!EF24:FJ24,$H$92)+COUNTIF(Pointage!EF24:FJ24,Accueil!$A$54)/2+COUNTIF(Pointage!EF24:FJ24,Accueil!$A$55)/2</f>
        <v>0</v>
      </c>
      <c r="M113" s="19">
        <f>COUNTIF(Pointage!FK24:GN24,$H$92)+COUNTIF(Pointage!FK24:GN24,Accueil!$A$54)/2+COUNTIF(Pointage!FK24:GN24,Accueil!$A$55)/2</f>
        <v>0</v>
      </c>
      <c r="N113" s="19">
        <f>COUNTIF(Pointage!GO24:HS24,$H$92)+COUNTIF(Pointage!GO24:HS24,Accueil!$A$54)/2+COUNTIF(Pointage!GO24:HS24,Accueil!$A$55)/2</f>
        <v>0</v>
      </c>
      <c r="O113" s="19">
        <f>COUNTIF(Pointage!HT24:IX24,$H$92)+COUNTIF(Pointage!HT24:IX24,Accueil!$A$54)/2+COUNTIF(Pointage!HT24:IX24,Accueil!$A$55)/2</f>
        <v>0</v>
      </c>
      <c r="P113" s="19">
        <f>COUNTIF(Pointage!IY24:KB24,$H$92)+COUNTIF(Pointage!IY24:KB24,Accueil!$A$54)/2+COUNTIF(Pointage!IY24:KB24,Accueil!$A$55)/2</f>
        <v>0</v>
      </c>
      <c r="Q113" s="19">
        <f>COUNTIF(Pointage!KC24:LG24,$H$92)+COUNTIF(Pointage!KC24:LG24,Accueil!$A$54)/2+COUNTIF(Pointage!KC24:LG24,Accueil!$A$55)/2</f>
        <v>0</v>
      </c>
      <c r="R113" s="19">
        <f>COUNTIF(Pointage!LH24:MK24,$H$92)+COUNTIF(Pointage!LH24:MK24,Accueil!$A$54)/2+COUNTIF(Pointage!LH24:MK24,Accueil!$A$55)/2</f>
        <v>0</v>
      </c>
      <c r="S113" s="20">
        <f>COUNTIF(Pointage!ML24:NP24,$H$92)+COUNTIF(Pointage!ML24:NP24,Accueil!$A$54)/2+COUNTIF(Pointage!ML24:NP24,Accueil!$A$55)/2</f>
        <v>0</v>
      </c>
      <c r="T113" s="36"/>
      <c r="U113" s="16"/>
      <c r="W113" s="137"/>
      <c r="X113" s="137"/>
    </row>
    <row r="114" spans="1:24" x14ac:dyDescent="0.25">
      <c r="A114" s="47" t="str">
        <f t="shared" si="18"/>
        <v>non</v>
      </c>
      <c r="B114" s="155">
        <f t="shared" si="11"/>
        <v>0</v>
      </c>
      <c r="C114" s="121">
        <f t="shared" si="19"/>
        <v>0</v>
      </c>
      <c r="D114" s="26" t="str">
        <f t="shared" si="19"/>
        <v>B</v>
      </c>
      <c r="E114" s="10">
        <f t="shared" si="20"/>
        <v>28</v>
      </c>
      <c r="F114" s="10">
        <f t="shared" si="21"/>
        <v>0</v>
      </c>
      <c r="G114" s="272">
        <f t="shared" ca="1" si="12"/>
        <v>0</v>
      </c>
      <c r="H114" s="121">
        <f>COUNTIF(Pointage!P25:AT25,$H$92)+COUNTIF(Pointage!P25:AT25,Accueil!$A$54)/2+COUNTIF(Pointage!P25:AT25,Accueil!$A$55)/2</f>
        <v>0</v>
      </c>
      <c r="I114" s="10">
        <f>COUNTIF(Pointage!AU25:BV25,$H$92)+COUNTIF(Pointage!AU25:BV25,Accueil!$A$54)/2+COUNTIF(Pointage!AU25:BV25,Accueil!$A$55)/2</f>
        <v>0</v>
      </c>
      <c r="J114" s="10">
        <f>COUNTIF(Pointage!BW25:DA25,$H$92)+COUNTIF(Pointage!BW25:DA25,Accueil!$A$54)/2+COUNTIF(Pointage!BW25:DA25,Accueil!$A$55)/2</f>
        <v>0</v>
      </c>
      <c r="K114" s="10">
        <f>COUNTIF(Pointage!DB25:EE25,$H$92)+COUNTIF(Pointage!DB25:EE25,Accueil!$A$54)/2+COUNTIF(Pointage!DB25:EE25,Accueil!$A$55)/2</f>
        <v>0</v>
      </c>
      <c r="L114" s="10">
        <f>COUNTIF(Pointage!EF25:FJ25,$H$92)+COUNTIF(Pointage!EF25:FJ25,Accueil!$A$54)/2+COUNTIF(Pointage!EF25:FJ25,Accueil!$A$55)/2</f>
        <v>0</v>
      </c>
      <c r="M114" s="10">
        <f>COUNTIF(Pointage!FK25:GN25,$H$92)+COUNTIF(Pointage!FK25:GN25,Accueil!$A$54)/2+COUNTIF(Pointage!FK25:GN25,Accueil!$A$55)/2</f>
        <v>0</v>
      </c>
      <c r="N114" s="10">
        <f>COUNTIF(Pointage!GO25:HS25,$H$92)+COUNTIF(Pointage!GO25:HS25,Accueil!$A$54)/2+COUNTIF(Pointage!GO25:HS25,Accueil!$A$55)/2</f>
        <v>0</v>
      </c>
      <c r="O114" s="10">
        <f>COUNTIF(Pointage!HT25:IX25,$H$92)+COUNTIF(Pointage!HT25:IX25,Accueil!$A$54)/2+COUNTIF(Pointage!HT25:IX25,Accueil!$A$55)/2</f>
        <v>0</v>
      </c>
      <c r="P114" s="10">
        <f>COUNTIF(Pointage!IY25:KB25,$H$92)+COUNTIF(Pointage!IY25:KB25,Accueil!$A$54)/2+COUNTIF(Pointage!IY25:KB25,Accueil!$A$55)/2</f>
        <v>0</v>
      </c>
      <c r="Q114" s="10">
        <f>COUNTIF(Pointage!KC25:LG25,$H$92)+COUNTIF(Pointage!KC25:LG25,Accueil!$A$54)/2+COUNTIF(Pointage!KC25:LG25,Accueil!$A$55)/2</f>
        <v>0</v>
      </c>
      <c r="R114" s="10">
        <f>COUNTIF(Pointage!LH25:MK25,$H$92)+COUNTIF(Pointage!LH25:MK25,Accueil!$A$54)/2+COUNTIF(Pointage!LH25:MK25,Accueil!$A$55)/2</f>
        <v>0</v>
      </c>
      <c r="S114" s="120">
        <f>COUNTIF(Pointage!ML25:NP25,$H$92)+COUNTIF(Pointage!ML25:NP25,Accueil!$A$54)/2+COUNTIF(Pointage!ML25:NP25,Accueil!$A$55)/2</f>
        <v>0</v>
      </c>
      <c r="T114" s="276"/>
      <c r="U114" s="28"/>
      <c r="W114" s="137"/>
      <c r="X114" s="137"/>
    </row>
    <row r="115" spans="1:24" x14ac:dyDescent="0.25">
      <c r="A115" s="48" t="str">
        <f t="shared" si="18"/>
        <v>non</v>
      </c>
      <c r="B115" s="155">
        <f t="shared" si="11"/>
        <v>0</v>
      </c>
      <c r="C115" s="21">
        <f t="shared" si="19"/>
        <v>0</v>
      </c>
      <c r="D115" s="19" t="str">
        <f t="shared" si="19"/>
        <v>B</v>
      </c>
      <c r="E115" s="19">
        <f t="shared" si="20"/>
        <v>28</v>
      </c>
      <c r="F115" s="19">
        <f t="shared" si="21"/>
        <v>0</v>
      </c>
      <c r="G115" s="273">
        <f t="shared" ca="1" si="12"/>
        <v>0</v>
      </c>
      <c r="H115" s="21">
        <f>COUNTIF(Pointage!P26:AT26,$H$92)+COUNTIF(Pointage!P26:AT26,Accueil!$A$54)/2+COUNTIF(Pointage!P26:AT26,Accueil!$A$55)/2</f>
        <v>0</v>
      </c>
      <c r="I115" s="19">
        <f>COUNTIF(Pointage!AU26:BV26,$H$92)+COUNTIF(Pointage!AU26:BV26,Accueil!$A$54)/2+COUNTIF(Pointage!AU26:BV26,Accueil!$A$55)/2</f>
        <v>0</v>
      </c>
      <c r="J115" s="19">
        <f>COUNTIF(Pointage!BW26:DA26,$H$92)+COUNTIF(Pointage!BW26:DA26,Accueil!$A$54)/2+COUNTIF(Pointage!BW26:DA26,Accueil!$A$55)/2</f>
        <v>0</v>
      </c>
      <c r="K115" s="19">
        <f>COUNTIF(Pointage!DB26:EE26,$H$92)+COUNTIF(Pointage!DB26:EE26,Accueil!$A$54)/2+COUNTIF(Pointage!DB26:EE26,Accueil!$A$55)/2</f>
        <v>0</v>
      </c>
      <c r="L115" s="19">
        <f>COUNTIF(Pointage!EF26:FJ26,$H$92)+COUNTIF(Pointage!EF26:FJ26,Accueil!$A$54)/2+COUNTIF(Pointage!EF26:FJ26,Accueil!$A$55)/2</f>
        <v>0</v>
      </c>
      <c r="M115" s="19">
        <f>COUNTIF(Pointage!FK26:GN26,$H$92)+COUNTIF(Pointage!FK26:GN26,Accueil!$A$54)/2+COUNTIF(Pointage!FK26:GN26,Accueil!$A$55)/2</f>
        <v>0</v>
      </c>
      <c r="N115" s="19">
        <f>COUNTIF(Pointage!GO26:HS26,$H$92)+COUNTIF(Pointage!GO26:HS26,Accueil!$A$54)/2+COUNTIF(Pointage!GO26:HS26,Accueil!$A$55)/2</f>
        <v>0</v>
      </c>
      <c r="O115" s="19">
        <f>COUNTIF(Pointage!HT26:IX26,$H$92)+COUNTIF(Pointage!HT26:IX26,Accueil!$A$54)/2+COUNTIF(Pointage!HT26:IX26,Accueil!$A$55)/2</f>
        <v>0</v>
      </c>
      <c r="P115" s="19">
        <f>COUNTIF(Pointage!IY26:KB26,$H$92)+COUNTIF(Pointage!IY26:KB26,Accueil!$A$54)/2+COUNTIF(Pointage!IY26:KB26,Accueil!$A$55)/2</f>
        <v>0</v>
      </c>
      <c r="Q115" s="19">
        <f>COUNTIF(Pointage!KC26:LG26,$H$92)+COUNTIF(Pointage!KC26:LG26,Accueil!$A$54)/2+COUNTIF(Pointage!KC26:LG26,Accueil!$A$55)/2</f>
        <v>0</v>
      </c>
      <c r="R115" s="19">
        <f>COUNTIF(Pointage!LH26:MK26,$H$92)+COUNTIF(Pointage!LH26:MK26,Accueil!$A$54)/2+COUNTIF(Pointage!LH26:MK26,Accueil!$A$55)/2</f>
        <v>0</v>
      </c>
      <c r="S115" s="20">
        <f>COUNTIF(Pointage!ML26:NP26,$H$92)+COUNTIF(Pointage!ML26:NP26,Accueil!$A$54)/2+COUNTIF(Pointage!ML26:NP26,Accueil!$A$55)/2</f>
        <v>0</v>
      </c>
      <c r="T115" s="36"/>
      <c r="U115" s="16"/>
      <c r="W115" s="137"/>
      <c r="X115" s="137"/>
    </row>
    <row r="116" spans="1:24" x14ac:dyDescent="0.25">
      <c r="A116" s="47" t="str">
        <f t="shared" si="18"/>
        <v>non</v>
      </c>
      <c r="B116" s="155">
        <f t="shared" si="11"/>
        <v>0</v>
      </c>
      <c r="C116" s="121">
        <f t="shared" si="19"/>
        <v>0</v>
      </c>
      <c r="D116" s="26" t="str">
        <f t="shared" si="19"/>
        <v>B</v>
      </c>
      <c r="E116" s="10">
        <f t="shared" si="20"/>
        <v>28</v>
      </c>
      <c r="F116" s="10">
        <f t="shared" si="21"/>
        <v>0</v>
      </c>
      <c r="G116" s="272">
        <f t="shared" ca="1" si="12"/>
        <v>0</v>
      </c>
      <c r="H116" s="121">
        <f>COUNTIF(Pointage!P27:AT27,$H$92)+COUNTIF(Pointage!P27:AT27,Accueil!$A$54)/2+COUNTIF(Pointage!P27:AT27,Accueil!$A$55)/2</f>
        <v>0</v>
      </c>
      <c r="I116" s="10">
        <f>COUNTIF(Pointage!AU27:BV27,$H$92)+COUNTIF(Pointage!AU27:BV27,Accueil!$A$54)/2+COUNTIF(Pointage!AU27:BV27,Accueil!$A$55)/2</f>
        <v>0</v>
      </c>
      <c r="J116" s="10">
        <f>COUNTIF(Pointage!BW27:DA27,$H$92)+COUNTIF(Pointage!BW27:DA27,Accueil!$A$54)/2+COUNTIF(Pointage!BW27:DA27,Accueil!$A$55)/2</f>
        <v>0</v>
      </c>
      <c r="K116" s="10">
        <f>COUNTIF(Pointage!DB27:EE27,$H$92)+COUNTIF(Pointage!DB27:EE27,Accueil!$A$54)/2+COUNTIF(Pointage!DB27:EE27,Accueil!$A$55)/2</f>
        <v>0</v>
      </c>
      <c r="L116" s="10">
        <f>COUNTIF(Pointage!EF27:FJ27,$H$92)+COUNTIF(Pointage!EF27:FJ27,Accueil!$A$54)/2+COUNTIF(Pointage!EF27:FJ27,Accueil!$A$55)/2</f>
        <v>0</v>
      </c>
      <c r="M116" s="10">
        <f>COUNTIF(Pointage!FK27:GN27,$H$92)+COUNTIF(Pointage!FK27:GN27,Accueil!$A$54)/2+COUNTIF(Pointage!FK27:GN27,Accueil!$A$55)/2</f>
        <v>0</v>
      </c>
      <c r="N116" s="10">
        <f>COUNTIF(Pointage!GO27:HS27,$H$92)+COUNTIF(Pointage!GO27:HS27,Accueil!$A$54)/2+COUNTIF(Pointage!GO27:HS27,Accueil!$A$55)/2</f>
        <v>0</v>
      </c>
      <c r="O116" s="10">
        <f>COUNTIF(Pointage!HT27:IX27,$H$92)+COUNTIF(Pointage!HT27:IX27,Accueil!$A$54)/2+COUNTIF(Pointage!HT27:IX27,Accueil!$A$55)/2</f>
        <v>0</v>
      </c>
      <c r="P116" s="10">
        <f>COUNTIF(Pointage!IY27:KB27,$H$92)+COUNTIF(Pointage!IY27:KB27,Accueil!$A$54)/2+COUNTIF(Pointage!IY27:KB27,Accueil!$A$55)/2</f>
        <v>0</v>
      </c>
      <c r="Q116" s="10">
        <f>COUNTIF(Pointage!KC27:LG27,$H$92)+COUNTIF(Pointage!KC27:LG27,Accueil!$A$54)/2+COUNTIF(Pointage!KC27:LG27,Accueil!$A$55)/2</f>
        <v>0</v>
      </c>
      <c r="R116" s="10">
        <f>COUNTIF(Pointage!LH27:MK27,$H$92)+COUNTIF(Pointage!LH27:MK27,Accueil!$A$54)/2+COUNTIF(Pointage!LH27:MK27,Accueil!$A$55)/2</f>
        <v>0</v>
      </c>
      <c r="S116" s="120">
        <f>COUNTIF(Pointage!ML27:NP27,$H$92)+COUNTIF(Pointage!ML27:NP27,Accueil!$A$54)/2+COUNTIF(Pointage!ML27:NP27,Accueil!$A$55)/2</f>
        <v>0</v>
      </c>
      <c r="T116" s="275"/>
      <c r="U116" s="28"/>
      <c r="W116" s="137"/>
      <c r="X116" s="137"/>
    </row>
    <row r="117" spans="1:24" x14ac:dyDescent="0.25">
      <c r="A117" s="48" t="str">
        <f t="shared" si="18"/>
        <v>non</v>
      </c>
      <c r="B117" s="155">
        <f t="shared" si="11"/>
        <v>0</v>
      </c>
      <c r="C117" s="21">
        <f t="shared" si="19"/>
        <v>0</v>
      </c>
      <c r="D117" s="19" t="str">
        <f t="shared" si="19"/>
        <v>B</v>
      </c>
      <c r="E117" s="19">
        <f t="shared" si="20"/>
        <v>28</v>
      </c>
      <c r="F117" s="19">
        <f t="shared" si="21"/>
        <v>0</v>
      </c>
      <c r="G117" s="273">
        <f t="shared" ca="1" si="12"/>
        <v>0</v>
      </c>
      <c r="H117" s="21">
        <f>COUNTIF(Pointage!P28:AT28,$H$92)+COUNTIF(Pointage!P28:AT28,Accueil!$A$54)/2+COUNTIF(Pointage!P28:AT28,Accueil!$A$55)/2</f>
        <v>0</v>
      </c>
      <c r="I117" s="19">
        <f>COUNTIF(Pointage!AU28:BV28,$H$92)+COUNTIF(Pointage!AU28:BV28,Accueil!$A$54)/2+COUNTIF(Pointage!AU28:BV28,Accueil!$A$55)/2</f>
        <v>0</v>
      </c>
      <c r="J117" s="19">
        <f>COUNTIF(Pointage!BW28:DA28,$H$92)+COUNTIF(Pointage!BW28:DA28,Accueil!$A$54)/2+COUNTIF(Pointage!BW28:DA28,Accueil!$A$55)/2</f>
        <v>0</v>
      </c>
      <c r="K117" s="19">
        <f>COUNTIF(Pointage!DB28:EE28,$H$92)+COUNTIF(Pointage!DB28:EE28,Accueil!$A$54)/2+COUNTIF(Pointage!DB28:EE28,Accueil!$A$55)/2</f>
        <v>0</v>
      </c>
      <c r="L117" s="19">
        <f>COUNTIF(Pointage!EF28:FJ28,$H$92)+COUNTIF(Pointage!EF28:FJ28,Accueil!$A$54)/2+COUNTIF(Pointage!EF28:FJ28,Accueil!$A$55)/2</f>
        <v>0</v>
      </c>
      <c r="M117" s="19">
        <f>COUNTIF(Pointage!FK28:GN28,$H$92)+COUNTIF(Pointage!FK28:GN28,Accueil!$A$54)/2+COUNTIF(Pointage!FK28:GN28,Accueil!$A$55)/2</f>
        <v>0</v>
      </c>
      <c r="N117" s="19">
        <f>COUNTIF(Pointage!GO28:HS28,$H$92)+COUNTIF(Pointage!GO28:HS28,Accueil!$A$54)/2+COUNTIF(Pointage!GO28:HS28,Accueil!$A$55)/2</f>
        <v>0</v>
      </c>
      <c r="O117" s="19">
        <f>COUNTIF(Pointage!HT28:IX28,$H$92)+COUNTIF(Pointage!HT28:IX28,Accueil!$A$54)/2+COUNTIF(Pointage!HT28:IX28,Accueil!$A$55)/2</f>
        <v>0</v>
      </c>
      <c r="P117" s="19">
        <f>COUNTIF(Pointage!IY28:KB28,$H$92)+COUNTIF(Pointage!IY28:KB28,Accueil!$A$54)/2+COUNTIF(Pointage!IY28:KB28,Accueil!$A$55)/2</f>
        <v>0</v>
      </c>
      <c r="Q117" s="19">
        <f>COUNTIF(Pointage!KC28:LG28,$H$92)+COUNTIF(Pointage!KC28:LG28,Accueil!$A$54)/2+COUNTIF(Pointage!KC28:LG28,Accueil!$A$55)/2</f>
        <v>0</v>
      </c>
      <c r="R117" s="19">
        <f>COUNTIF(Pointage!LH28:MK28,$H$92)+COUNTIF(Pointage!LH28:MK28,Accueil!$A$54)/2+COUNTIF(Pointage!LH28:MK28,Accueil!$A$55)/2</f>
        <v>0</v>
      </c>
      <c r="S117" s="20">
        <f>COUNTIF(Pointage!ML28:NP28,$H$92)+COUNTIF(Pointage!ML28:NP28,Accueil!$A$54)/2+COUNTIF(Pointage!ML28:NP28,Accueil!$A$55)/2</f>
        <v>0</v>
      </c>
      <c r="T117" s="36"/>
      <c r="U117" s="16"/>
      <c r="W117" s="137"/>
      <c r="X117" s="137"/>
    </row>
    <row r="118" spans="1:24" x14ac:dyDescent="0.25">
      <c r="A118" s="47" t="str">
        <f t="shared" si="18"/>
        <v>non</v>
      </c>
      <c r="B118" s="155">
        <f t="shared" si="11"/>
        <v>0</v>
      </c>
      <c r="C118" s="121">
        <f t="shared" si="19"/>
        <v>0</v>
      </c>
      <c r="D118" s="26" t="str">
        <f t="shared" si="19"/>
        <v>B</v>
      </c>
      <c r="E118" s="10">
        <f t="shared" si="20"/>
        <v>28</v>
      </c>
      <c r="F118" s="10">
        <f t="shared" si="21"/>
        <v>0</v>
      </c>
      <c r="G118" s="272">
        <f t="shared" ca="1" si="12"/>
        <v>0</v>
      </c>
      <c r="H118" s="121">
        <f>COUNTIF(Pointage!P29:AT29,$H$92)+COUNTIF(Pointage!P29:AT29,Accueil!$A$54)/2+COUNTIF(Pointage!P29:AT29,Accueil!$A$55)/2</f>
        <v>0</v>
      </c>
      <c r="I118" s="10">
        <f>COUNTIF(Pointage!AU29:BV29,$H$92)+COUNTIF(Pointage!AU29:BV29,Accueil!$A$54)/2+COUNTIF(Pointage!AU29:BV29,Accueil!$A$55)/2</f>
        <v>0</v>
      </c>
      <c r="J118" s="10">
        <f>COUNTIF(Pointage!BW29:DA29,$H$92)+COUNTIF(Pointage!BW29:DA29,Accueil!$A$54)/2+COUNTIF(Pointage!BW29:DA29,Accueil!$A$55)/2</f>
        <v>0</v>
      </c>
      <c r="K118" s="10">
        <f>COUNTIF(Pointage!DB29:EE29,$H$92)+COUNTIF(Pointage!DB29:EE29,Accueil!$A$54)/2+COUNTIF(Pointage!DB29:EE29,Accueil!$A$55)/2</f>
        <v>0</v>
      </c>
      <c r="L118" s="10">
        <f>COUNTIF(Pointage!EF29:FJ29,$H$92)+COUNTIF(Pointage!EF29:FJ29,Accueil!$A$54)/2+COUNTIF(Pointage!EF29:FJ29,Accueil!$A$55)/2</f>
        <v>0</v>
      </c>
      <c r="M118" s="10">
        <f>COUNTIF(Pointage!FK29:GN29,$H$92)+COUNTIF(Pointage!FK29:GN29,Accueil!$A$54)/2+COUNTIF(Pointage!FK29:GN29,Accueil!$A$55)/2</f>
        <v>0</v>
      </c>
      <c r="N118" s="10">
        <f>COUNTIF(Pointage!GO29:HS29,$H$92)+COUNTIF(Pointage!GO29:HS29,Accueil!$A$54)/2+COUNTIF(Pointage!GO29:HS29,Accueil!$A$55)/2</f>
        <v>0</v>
      </c>
      <c r="O118" s="10">
        <f>COUNTIF(Pointage!HT29:IX29,$H$92)+COUNTIF(Pointage!HT29:IX29,Accueil!$A$54)/2+COUNTIF(Pointage!HT29:IX29,Accueil!$A$55)/2</f>
        <v>0</v>
      </c>
      <c r="P118" s="10">
        <f>COUNTIF(Pointage!IY29:KB29,$H$92)+COUNTIF(Pointage!IY29:KB29,Accueil!$A$54)/2+COUNTIF(Pointage!IY29:KB29,Accueil!$A$55)/2</f>
        <v>0</v>
      </c>
      <c r="Q118" s="10">
        <f>COUNTIF(Pointage!KC29:LG29,$H$92)+COUNTIF(Pointage!KC29:LG29,Accueil!$A$54)/2+COUNTIF(Pointage!KC29:LG29,Accueil!$A$55)/2</f>
        <v>0</v>
      </c>
      <c r="R118" s="10">
        <f>COUNTIF(Pointage!LH29:MK29,$H$92)+COUNTIF(Pointage!LH29:MK29,Accueil!$A$54)/2+COUNTIF(Pointage!LH29:MK29,Accueil!$A$55)/2</f>
        <v>0</v>
      </c>
      <c r="S118" s="120">
        <f>COUNTIF(Pointage!ML29:NP29,$H$92)+COUNTIF(Pointage!ML29:NP29,Accueil!$A$54)/2+COUNTIF(Pointage!ML29:NP29,Accueil!$A$55)/2</f>
        <v>0</v>
      </c>
      <c r="T118" s="276"/>
      <c r="U118" s="28"/>
      <c r="W118" s="137"/>
      <c r="X118" s="137"/>
    </row>
    <row r="119" spans="1:24" x14ac:dyDescent="0.25">
      <c r="A119" s="48" t="str">
        <f t="shared" si="18"/>
        <v>non</v>
      </c>
      <c r="B119" s="155">
        <f t="shared" si="11"/>
        <v>0</v>
      </c>
      <c r="C119" s="21">
        <f t="shared" si="19"/>
        <v>0</v>
      </c>
      <c r="D119" s="19" t="str">
        <f t="shared" si="19"/>
        <v>B</v>
      </c>
      <c r="E119" s="19">
        <f t="shared" si="20"/>
        <v>28</v>
      </c>
      <c r="F119" s="19">
        <f t="shared" si="21"/>
        <v>0</v>
      </c>
      <c r="G119" s="273">
        <f t="shared" ca="1" si="12"/>
        <v>0</v>
      </c>
      <c r="H119" s="21">
        <f>COUNTIF(Pointage!P30:AT30,$H$92)+COUNTIF(Pointage!P30:AT30,Accueil!$A$54)/2+COUNTIF(Pointage!P30:AT30,Accueil!$A$55)/2</f>
        <v>0</v>
      </c>
      <c r="I119" s="19">
        <f>COUNTIF(Pointage!AU30:BV30,$H$92)+COUNTIF(Pointage!AU30:BV30,Accueil!$A$54)/2+COUNTIF(Pointage!AU30:BV30,Accueil!$A$55)/2</f>
        <v>0</v>
      </c>
      <c r="J119" s="19">
        <f>COUNTIF(Pointage!BW30:DA30,$H$92)+COUNTIF(Pointage!BW30:DA30,Accueil!$A$54)/2+COUNTIF(Pointage!BW30:DA30,Accueil!$A$55)/2</f>
        <v>0</v>
      </c>
      <c r="K119" s="19">
        <f>COUNTIF(Pointage!DB30:EE30,$H$92)+COUNTIF(Pointage!DB30:EE30,Accueil!$A$54)/2+COUNTIF(Pointage!DB30:EE30,Accueil!$A$55)/2</f>
        <v>0</v>
      </c>
      <c r="L119" s="19">
        <f>COUNTIF(Pointage!EF30:FJ30,$H$92)+COUNTIF(Pointage!EF30:FJ30,Accueil!$A$54)/2+COUNTIF(Pointage!EF30:FJ30,Accueil!$A$55)/2</f>
        <v>0</v>
      </c>
      <c r="M119" s="19">
        <f>COUNTIF(Pointage!FK30:GN30,$H$92)+COUNTIF(Pointage!FK30:GN30,Accueil!$A$54)/2+COUNTIF(Pointage!FK30:GN30,Accueil!$A$55)/2</f>
        <v>0</v>
      </c>
      <c r="N119" s="19">
        <f>COUNTIF(Pointage!GO30:HS30,$H$92)+COUNTIF(Pointage!GO30:HS30,Accueil!$A$54)/2+COUNTIF(Pointage!GO30:HS30,Accueil!$A$55)/2</f>
        <v>0</v>
      </c>
      <c r="O119" s="19">
        <f>COUNTIF(Pointage!HT30:IX30,$H$92)+COUNTIF(Pointage!HT30:IX30,Accueil!$A$54)/2+COUNTIF(Pointage!HT30:IX30,Accueil!$A$55)/2</f>
        <v>0</v>
      </c>
      <c r="P119" s="19">
        <f>COUNTIF(Pointage!IY30:KB30,$H$92)+COUNTIF(Pointage!IY30:KB30,Accueil!$A$54)/2+COUNTIF(Pointage!IY30:KB30,Accueil!$A$55)/2</f>
        <v>0</v>
      </c>
      <c r="Q119" s="19">
        <f>COUNTIF(Pointage!KC30:LG30,$H$92)+COUNTIF(Pointage!KC30:LG30,Accueil!$A$54)/2+COUNTIF(Pointage!KC30:LG30,Accueil!$A$55)/2</f>
        <v>0</v>
      </c>
      <c r="R119" s="19">
        <f>COUNTIF(Pointage!LH30:MK30,$H$92)+COUNTIF(Pointage!LH30:MK30,Accueil!$A$54)/2+COUNTIF(Pointage!LH30:MK30,Accueil!$A$55)/2</f>
        <v>0</v>
      </c>
      <c r="S119" s="20">
        <f>COUNTIF(Pointage!ML30:NP30,$H$92)+COUNTIF(Pointage!ML30:NP30,Accueil!$A$54)/2+COUNTIF(Pointage!ML30:NP30,Accueil!$A$55)/2</f>
        <v>0</v>
      </c>
      <c r="T119" s="36"/>
      <c r="U119" s="16"/>
      <c r="W119" s="137"/>
      <c r="X119" s="137"/>
    </row>
    <row r="120" spans="1:24" x14ac:dyDescent="0.25">
      <c r="A120" s="47" t="str">
        <f t="shared" si="18"/>
        <v>non</v>
      </c>
      <c r="B120" s="155">
        <f t="shared" si="11"/>
        <v>0</v>
      </c>
      <c r="C120" s="121">
        <f t="shared" si="19"/>
        <v>0</v>
      </c>
      <c r="D120" s="26" t="str">
        <f t="shared" si="19"/>
        <v>B</v>
      </c>
      <c r="E120" s="10">
        <f t="shared" si="20"/>
        <v>28</v>
      </c>
      <c r="F120" s="10">
        <f t="shared" si="21"/>
        <v>0</v>
      </c>
      <c r="G120" s="272">
        <f t="shared" ca="1" si="12"/>
        <v>0</v>
      </c>
      <c r="H120" s="121">
        <f>COUNTIF(Pointage!P31:AT31,$H$92)+COUNTIF(Pointage!P31:AT31,Accueil!$A$54)/2+COUNTIF(Pointage!P31:AT31,Accueil!$A$55)/2</f>
        <v>0</v>
      </c>
      <c r="I120" s="10">
        <f>COUNTIF(Pointage!AU31:BV31,$H$92)+COUNTIF(Pointage!AU31:BV31,Accueil!$A$54)/2+COUNTIF(Pointage!AU31:BV31,Accueil!$A$55)/2</f>
        <v>0</v>
      </c>
      <c r="J120" s="10">
        <f>COUNTIF(Pointage!BW31:DA31,$H$92)+COUNTIF(Pointage!BW31:DA31,Accueil!$A$54)/2+COUNTIF(Pointage!BW31:DA31,Accueil!$A$55)/2</f>
        <v>0</v>
      </c>
      <c r="K120" s="10">
        <f>COUNTIF(Pointage!DB31:EE31,$H$92)+COUNTIF(Pointage!DB31:EE31,Accueil!$A$54)/2+COUNTIF(Pointage!DB31:EE31,Accueil!$A$55)/2</f>
        <v>0</v>
      </c>
      <c r="L120" s="10">
        <f>COUNTIF(Pointage!EF31:FJ31,$H$92)+COUNTIF(Pointage!EF31:FJ31,Accueil!$A$54)/2+COUNTIF(Pointage!EF31:FJ31,Accueil!$A$55)/2</f>
        <v>0</v>
      </c>
      <c r="M120" s="10">
        <f>COUNTIF(Pointage!FK31:GN31,$H$92)+COUNTIF(Pointage!FK31:GN31,Accueil!$A$54)/2+COUNTIF(Pointage!FK31:GN31,Accueil!$A$55)/2</f>
        <v>0</v>
      </c>
      <c r="N120" s="10">
        <f>COUNTIF(Pointage!GO31:HS31,$H$92)+COUNTIF(Pointage!GO31:HS31,Accueil!$A$54)/2+COUNTIF(Pointage!GO31:HS31,Accueil!$A$55)/2</f>
        <v>0</v>
      </c>
      <c r="O120" s="10">
        <f>COUNTIF(Pointage!HT31:IX31,$H$92)+COUNTIF(Pointage!HT31:IX31,Accueil!$A$54)/2+COUNTIF(Pointage!HT31:IX31,Accueil!$A$55)/2</f>
        <v>0</v>
      </c>
      <c r="P120" s="10">
        <f>COUNTIF(Pointage!IY31:KB31,$H$92)+COUNTIF(Pointage!IY31:KB31,Accueil!$A$54)/2+COUNTIF(Pointage!IY31:KB31,Accueil!$A$55)/2</f>
        <v>0</v>
      </c>
      <c r="Q120" s="10">
        <f>COUNTIF(Pointage!KC31:LG31,$H$92)+COUNTIF(Pointage!KC31:LG31,Accueil!$A$54)/2+COUNTIF(Pointage!KC31:LG31,Accueil!$A$55)/2</f>
        <v>0</v>
      </c>
      <c r="R120" s="10">
        <f>COUNTIF(Pointage!LH31:MK31,$H$92)+COUNTIF(Pointage!LH31:MK31,Accueil!$A$54)/2+COUNTIF(Pointage!LH31:MK31,Accueil!$A$55)/2</f>
        <v>0</v>
      </c>
      <c r="S120" s="120">
        <f>COUNTIF(Pointage!ML31:NP31,$H$92)+COUNTIF(Pointage!ML31:NP31,Accueil!$A$54)/2+COUNTIF(Pointage!ML31:NP31,Accueil!$A$55)/2</f>
        <v>0</v>
      </c>
      <c r="T120" s="276"/>
      <c r="U120" s="28"/>
      <c r="W120" s="137"/>
      <c r="X120" s="137"/>
    </row>
    <row r="121" spans="1:24" x14ac:dyDescent="0.25">
      <c r="A121" s="48" t="str">
        <f t="shared" si="18"/>
        <v>non</v>
      </c>
      <c r="B121" s="155">
        <f t="shared" si="11"/>
        <v>0</v>
      </c>
      <c r="C121" s="21">
        <f t="shared" si="19"/>
        <v>0</v>
      </c>
      <c r="D121" s="19" t="str">
        <f t="shared" si="19"/>
        <v>B</v>
      </c>
      <c r="E121" s="19">
        <f t="shared" si="20"/>
        <v>28</v>
      </c>
      <c r="F121" s="19">
        <f t="shared" si="21"/>
        <v>0</v>
      </c>
      <c r="G121" s="273">
        <f t="shared" ca="1" si="12"/>
        <v>0</v>
      </c>
      <c r="H121" s="21">
        <f>COUNTIF(Pointage!P32:AT32,$H$92)+COUNTIF(Pointage!P32:AT32,Accueil!$A$54)/2+COUNTIF(Pointage!P32:AT32,Accueil!$A$55)/2</f>
        <v>0</v>
      </c>
      <c r="I121" s="19">
        <f>COUNTIF(Pointage!AU32:BV32,$H$92)+COUNTIF(Pointage!AU32:BV32,Accueil!$A$54)/2+COUNTIF(Pointage!AU32:BV32,Accueil!$A$55)/2</f>
        <v>0</v>
      </c>
      <c r="J121" s="19">
        <f>COUNTIF(Pointage!BW32:DA32,$H$92)+COUNTIF(Pointage!BW32:DA32,Accueil!$A$54)/2+COUNTIF(Pointage!BW32:DA32,Accueil!$A$55)/2</f>
        <v>0</v>
      </c>
      <c r="K121" s="19">
        <f>COUNTIF(Pointage!DB32:EE32,$H$92)+COUNTIF(Pointage!DB32:EE32,Accueil!$A$54)/2+COUNTIF(Pointage!DB32:EE32,Accueil!$A$55)/2</f>
        <v>0</v>
      </c>
      <c r="L121" s="19">
        <f>COUNTIF(Pointage!EF32:FJ32,$H$92)+COUNTIF(Pointage!EF32:FJ32,Accueil!$A$54)/2+COUNTIF(Pointage!EF32:FJ32,Accueil!$A$55)/2</f>
        <v>0</v>
      </c>
      <c r="M121" s="19">
        <f>COUNTIF(Pointage!FK32:GN32,$H$92)+COUNTIF(Pointage!FK32:GN32,Accueil!$A$54)/2+COUNTIF(Pointage!FK32:GN32,Accueil!$A$55)/2</f>
        <v>0</v>
      </c>
      <c r="N121" s="19">
        <f>COUNTIF(Pointage!GO32:HS32,$H$92)+COUNTIF(Pointage!GO32:HS32,Accueil!$A$54)/2+COUNTIF(Pointage!GO32:HS32,Accueil!$A$55)/2</f>
        <v>0</v>
      </c>
      <c r="O121" s="19">
        <f>COUNTIF(Pointage!HT32:IX32,$H$92)+COUNTIF(Pointage!HT32:IX32,Accueil!$A$54)/2+COUNTIF(Pointage!HT32:IX32,Accueil!$A$55)/2</f>
        <v>0</v>
      </c>
      <c r="P121" s="19">
        <f>COUNTIF(Pointage!IY32:KB32,$H$92)+COUNTIF(Pointage!IY32:KB32,Accueil!$A$54)/2+COUNTIF(Pointage!IY32:KB32,Accueil!$A$55)/2</f>
        <v>0</v>
      </c>
      <c r="Q121" s="19">
        <f>COUNTIF(Pointage!KC32:LG32,$H$92)+COUNTIF(Pointage!KC32:LG32,Accueil!$A$54)/2+COUNTIF(Pointage!KC32:LG32,Accueil!$A$55)/2</f>
        <v>0</v>
      </c>
      <c r="R121" s="19">
        <f>COUNTIF(Pointage!LH32:MK32,$H$92)+COUNTIF(Pointage!LH32:MK32,Accueil!$A$54)/2+COUNTIF(Pointage!LH32:MK32,Accueil!$A$55)/2</f>
        <v>0</v>
      </c>
      <c r="S121" s="20">
        <f>COUNTIF(Pointage!ML32:NP32,$H$92)+COUNTIF(Pointage!ML32:NP32,Accueil!$A$54)/2+COUNTIF(Pointage!ML32:NP32,Accueil!$A$55)/2</f>
        <v>0</v>
      </c>
      <c r="T121" s="36"/>
      <c r="U121" s="16"/>
      <c r="W121" s="137"/>
      <c r="X121" s="137"/>
    </row>
    <row r="122" spans="1:24" x14ac:dyDescent="0.25">
      <c r="A122" s="47" t="str">
        <f t="shared" si="18"/>
        <v>non</v>
      </c>
      <c r="B122" s="155">
        <f t="shared" si="11"/>
        <v>0</v>
      </c>
      <c r="C122" s="121">
        <f t="shared" si="19"/>
        <v>0</v>
      </c>
      <c r="D122" s="26" t="str">
        <f t="shared" si="19"/>
        <v>B</v>
      </c>
      <c r="E122" s="10">
        <f t="shared" si="20"/>
        <v>28</v>
      </c>
      <c r="F122" s="10">
        <f t="shared" si="21"/>
        <v>0</v>
      </c>
      <c r="G122" s="272">
        <f t="shared" ca="1" si="12"/>
        <v>0</v>
      </c>
      <c r="H122" s="121">
        <f>COUNTIF(Pointage!P33:AT33,$H$92)+COUNTIF(Pointage!P33:AT33,Accueil!$A$54)/2+COUNTIF(Pointage!P33:AT33,Accueil!$A$55)/2</f>
        <v>0</v>
      </c>
      <c r="I122" s="10">
        <f>COUNTIF(Pointage!AU33:BV33,$H$92)+COUNTIF(Pointage!AU33:BV33,Accueil!$A$54)/2+COUNTIF(Pointage!AU33:BV33,Accueil!$A$55)/2</f>
        <v>0</v>
      </c>
      <c r="J122" s="10">
        <f>COUNTIF(Pointage!BW33:DA33,$H$92)+COUNTIF(Pointage!BW33:DA33,Accueil!$A$54)/2+COUNTIF(Pointage!BW33:DA33,Accueil!$A$55)/2</f>
        <v>0</v>
      </c>
      <c r="K122" s="10">
        <f>COUNTIF(Pointage!DB33:EE33,$H$92)+COUNTIF(Pointage!DB33:EE33,Accueil!$A$54)/2+COUNTIF(Pointage!DB33:EE33,Accueil!$A$55)/2</f>
        <v>0</v>
      </c>
      <c r="L122" s="10">
        <f>COUNTIF(Pointage!EF33:FJ33,$H$92)+COUNTIF(Pointage!EF33:FJ33,Accueil!$A$54)/2+COUNTIF(Pointage!EF33:FJ33,Accueil!$A$55)/2</f>
        <v>0</v>
      </c>
      <c r="M122" s="10">
        <f>COUNTIF(Pointage!FK33:GN33,$H$92)+COUNTIF(Pointage!FK33:GN33,Accueil!$A$54)/2+COUNTIF(Pointage!FK33:GN33,Accueil!$A$55)/2</f>
        <v>0</v>
      </c>
      <c r="N122" s="10">
        <f>COUNTIF(Pointage!GO33:HS33,$H$92)+COUNTIF(Pointage!GO33:HS33,Accueil!$A$54)/2+COUNTIF(Pointage!GO33:HS33,Accueil!$A$55)/2</f>
        <v>0</v>
      </c>
      <c r="O122" s="10">
        <f>COUNTIF(Pointage!HT33:IX33,$H$92)+COUNTIF(Pointage!HT33:IX33,Accueil!$A$54)/2+COUNTIF(Pointage!HT33:IX33,Accueil!$A$55)/2</f>
        <v>0</v>
      </c>
      <c r="P122" s="10">
        <f>COUNTIF(Pointage!IY33:KB33,$H$92)+COUNTIF(Pointage!IY33:KB33,Accueil!$A$54)/2+COUNTIF(Pointage!IY33:KB33,Accueil!$A$55)/2</f>
        <v>0</v>
      </c>
      <c r="Q122" s="10">
        <f>COUNTIF(Pointage!KC33:LG33,$H$92)+COUNTIF(Pointage!KC33:LG33,Accueil!$A$54)/2+COUNTIF(Pointage!KC33:LG33,Accueil!$A$55)/2</f>
        <v>0</v>
      </c>
      <c r="R122" s="10">
        <f>COUNTIF(Pointage!LH33:MK33,$H$92)+COUNTIF(Pointage!LH33:MK33,Accueil!$A$54)/2+COUNTIF(Pointage!LH33:MK33,Accueil!$A$55)/2</f>
        <v>0</v>
      </c>
      <c r="S122" s="120">
        <f>COUNTIF(Pointage!ML33:NP33,$H$92)+COUNTIF(Pointage!ML33:NP33,Accueil!$A$54)/2+COUNTIF(Pointage!ML33:NP33,Accueil!$A$55)/2</f>
        <v>0</v>
      </c>
      <c r="T122" s="276"/>
      <c r="U122" s="28"/>
      <c r="W122" s="137"/>
      <c r="X122" s="137"/>
    </row>
    <row r="123" spans="1:24" x14ac:dyDescent="0.25">
      <c r="A123" s="48" t="str">
        <f t="shared" si="18"/>
        <v>non</v>
      </c>
      <c r="B123" s="155">
        <f t="shared" si="11"/>
        <v>0</v>
      </c>
      <c r="C123" s="21">
        <f t="shared" si="19"/>
        <v>0</v>
      </c>
      <c r="D123" s="19" t="str">
        <f t="shared" si="19"/>
        <v>B</v>
      </c>
      <c r="E123" s="19">
        <f t="shared" si="20"/>
        <v>28</v>
      </c>
      <c r="F123" s="19">
        <f t="shared" si="21"/>
        <v>0</v>
      </c>
      <c r="G123" s="273">
        <f t="shared" ca="1" si="12"/>
        <v>0</v>
      </c>
      <c r="H123" s="21">
        <f>COUNTIF(Pointage!P34:AT34,$H$92)+COUNTIF(Pointage!P34:AT34,Accueil!$A$54)/2+COUNTIF(Pointage!P34:AT34,Accueil!$A$55)/2</f>
        <v>0</v>
      </c>
      <c r="I123" s="19">
        <f>COUNTIF(Pointage!AU34:BV34,$H$92)+COUNTIF(Pointage!AU34:BV34,Accueil!$A$54)/2+COUNTIF(Pointage!AU34:BV34,Accueil!$A$55)/2</f>
        <v>0</v>
      </c>
      <c r="J123" s="19">
        <f>COUNTIF(Pointage!BW34:DA34,$H$92)+COUNTIF(Pointage!BW34:DA34,Accueil!$A$54)/2+COUNTIF(Pointage!BW34:DA34,Accueil!$A$55)/2</f>
        <v>0</v>
      </c>
      <c r="K123" s="19">
        <f>COUNTIF(Pointage!DB34:EE34,$H$92)+COUNTIF(Pointage!DB34:EE34,Accueil!$A$54)/2+COUNTIF(Pointage!DB34:EE34,Accueil!$A$55)/2</f>
        <v>0</v>
      </c>
      <c r="L123" s="19">
        <f>COUNTIF(Pointage!EF34:FJ34,$H$92)+COUNTIF(Pointage!EF34:FJ34,Accueil!$A$54)/2+COUNTIF(Pointage!EF34:FJ34,Accueil!$A$55)/2</f>
        <v>0</v>
      </c>
      <c r="M123" s="19">
        <f>COUNTIF(Pointage!FK34:GN34,$H$92)+COUNTIF(Pointage!FK34:GN34,Accueil!$A$54)/2+COUNTIF(Pointage!FK34:GN34,Accueil!$A$55)/2</f>
        <v>0</v>
      </c>
      <c r="N123" s="19">
        <f>COUNTIF(Pointage!GO34:HS34,$H$92)+COUNTIF(Pointage!GO34:HS34,Accueil!$A$54)/2+COUNTIF(Pointage!GO34:HS34,Accueil!$A$55)/2</f>
        <v>0</v>
      </c>
      <c r="O123" s="19">
        <f>COUNTIF(Pointage!HT34:IX34,$H$92)+COUNTIF(Pointage!HT34:IX34,Accueil!$A$54)/2+COUNTIF(Pointage!HT34:IX34,Accueil!$A$55)/2</f>
        <v>0</v>
      </c>
      <c r="P123" s="19">
        <f>COUNTIF(Pointage!IY34:KB34,$H$92)+COUNTIF(Pointage!IY34:KB34,Accueil!$A$54)/2+COUNTIF(Pointage!IY34:KB34,Accueil!$A$55)/2</f>
        <v>0</v>
      </c>
      <c r="Q123" s="19">
        <f>COUNTIF(Pointage!KC34:LG34,$H$92)+COUNTIF(Pointage!KC34:LG34,Accueil!$A$54)/2+COUNTIF(Pointage!KC34:LG34,Accueil!$A$55)/2</f>
        <v>0</v>
      </c>
      <c r="R123" s="19">
        <f>COUNTIF(Pointage!LH34:MK34,$H$92)+COUNTIF(Pointage!LH34:MK34,Accueil!$A$54)/2+COUNTIF(Pointage!LH34:MK34,Accueil!$A$55)/2</f>
        <v>0</v>
      </c>
      <c r="S123" s="20">
        <f>COUNTIF(Pointage!ML34:NP34,$H$92)+COUNTIF(Pointage!ML34:NP34,Accueil!$A$54)/2+COUNTIF(Pointage!ML34:NP34,Accueil!$A$55)/2</f>
        <v>0</v>
      </c>
      <c r="T123" s="36"/>
      <c r="U123" s="16"/>
      <c r="W123" s="137"/>
      <c r="X123" s="137"/>
    </row>
    <row r="124" spans="1:24" ht="15.75" thickBot="1" x14ac:dyDescent="0.3">
      <c r="A124" s="130" t="str">
        <f t="shared" si="18"/>
        <v>non</v>
      </c>
      <c r="B124" s="155">
        <f t="shared" si="11"/>
        <v>0</v>
      </c>
      <c r="C124" s="122">
        <f t="shared" si="19"/>
        <v>0</v>
      </c>
      <c r="D124" s="27" t="str">
        <f t="shared" si="19"/>
        <v>B</v>
      </c>
      <c r="E124" s="43">
        <f t="shared" si="20"/>
        <v>28</v>
      </c>
      <c r="F124" s="43">
        <f t="shared" si="21"/>
        <v>0</v>
      </c>
      <c r="G124" s="274">
        <f t="shared" ca="1" si="12"/>
        <v>0</v>
      </c>
      <c r="H124" s="122">
        <f>COUNTIF(Pointage!P35:AT35,$H$92)+COUNTIF(Pointage!P35:AT35,Accueil!$A$54)/2+COUNTIF(Pointage!P35:AT35,Accueil!$A$55)/2</f>
        <v>0</v>
      </c>
      <c r="I124" s="43">
        <f>COUNTIF(Pointage!AU35:BV35,$H$92)+COUNTIF(Pointage!AU35:BV35,Accueil!$A$54)/2+COUNTIF(Pointage!AU35:BV35,Accueil!$A$55)/2</f>
        <v>0</v>
      </c>
      <c r="J124" s="43">
        <f>COUNTIF(Pointage!BW35:DA35,$H$92)+COUNTIF(Pointage!BW35:DA35,Accueil!$A$54)/2+COUNTIF(Pointage!BW35:DA35,Accueil!$A$55)/2</f>
        <v>0</v>
      </c>
      <c r="K124" s="43">
        <f>COUNTIF(Pointage!DB35:EE35,$H$92)+COUNTIF(Pointage!DB35:EE35,Accueil!$A$54)/2+COUNTIF(Pointage!DB35:EE35,Accueil!$A$55)/2</f>
        <v>0</v>
      </c>
      <c r="L124" s="43">
        <f>COUNTIF(Pointage!EF35:FJ35,$H$92)+COUNTIF(Pointage!EF35:FJ35,Accueil!$A$54)/2+COUNTIF(Pointage!EF35:FJ35,Accueil!$A$55)/2</f>
        <v>0</v>
      </c>
      <c r="M124" s="43">
        <f>COUNTIF(Pointage!FK35:GN35,$H$92)+COUNTIF(Pointage!FK35:GN35,Accueil!$A$54)/2+COUNTIF(Pointage!FK35:GN35,Accueil!$A$55)/2</f>
        <v>0</v>
      </c>
      <c r="N124" s="43">
        <f>COUNTIF(Pointage!GO35:HS35,$H$92)+COUNTIF(Pointage!GO35:HS35,Accueil!$A$54)/2+COUNTIF(Pointage!GO35:HS35,Accueil!$A$55)/2</f>
        <v>0</v>
      </c>
      <c r="O124" s="43">
        <f>COUNTIF(Pointage!HT35:IX35,$H$92)+COUNTIF(Pointage!HT35:IX35,Accueil!$A$54)/2+COUNTIF(Pointage!HT35:IX35,Accueil!$A$55)/2</f>
        <v>0</v>
      </c>
      <c r="P124" s="43">
        <f>COUNTIF(Pointage!IY35:KB35,$H$92)+COUNTIF(Pointage!IY35:KB35,Accueil!$A$54)/2+COUNTIF(Pointage!IY35:KB35,Accueil!$A$55)/2</f>
        <v>0</v>
      </c>
      <c r="Q124" s="43">
        <f>COUNTIF(Pointage!KC35:LG35,$H$92)+COUNTIF(Pointage!KC35:LG35,Accueil!$A$54)/2+COUNTIF(Pointage!KC35:LG35,Accueil!$A$55)/2</f>
        <v>0</v>
      </c>
      <c r="R124" s="43">
        <f>COUNTIF(Pointage!LH35:MK35,$H$92)+COUNTIF(Pointage!LH35:MK35,Accueil!$A$54)/2+COUNTIF(Pointage!LH35:MK35,Accueil!$A$55)/2</f>
        <v>0</v>
      </c>
      <c r="S124" s="123">
        <f>COUNTIF(Pointage!ML35:NP35,$H$92)+COUNTIF(Pointage!ML35:NP35,Accueil!$A$54)/2+COUNTIF(Pointage!ML35:NP35,Accueil!$A$55)/2</f>
        <v>0</v>
      </c>
      <c r="T124" s="277"/>
      <c r="U124" s="126"/>
      <c r="W124" s="137"/>
      <c r="X124" s="137"/>
    </row>
    <row r="125" spans="1:24" ht="3.95" customHeight="1" thickBot="1" x14ac:dyDescent="0.3">
      <c r="A125" s="125" t="str">
        <f t="shared" si="18"/>
        <v>oui</v>
      </c>
      <c r="B125" s="155">
        <f t="shared" si="11"/>
        <v>0</v>
      </c>
      <c r="C125" s="161"/>
      <c r="D125" s="125"/>
      <c r="E125" s="125"/>
      <c r="F125" s="125"/>
      <c r="G125" s="125"/>
      <c r="H125" s="128"/>
      <c r="I125" s="128"/>
      <c r="J125" s="128"/>
      <c r="K125" s="128"/>
      <c r="L125" s="128"/>
      <c r="M125" s="128"/>
      <c r="N125" s="128"/>
      <c r="O125" s="128"/>
      <c r="P125" s="128"/>
      <c r="Q125" s="128"/>
      <c r="R125" s="128"/>
      <c r="S125" s="128"/>
      <c r="T125" s="124"/>
      <c r="U125" s="124"/>
      <c r="W125" s="137"/>
      <c r="X125" s="137"/>
    </row>
    <row r="126" spans="1:24" x14ac:dyDescent="0.25">
      <c r="A126" s="46" t="str">
        <f t="shared" si="18"/>
        <v>oui</v>
      </c>
      <c r="B126" s="155">
        <f t="shared" si="11"/>
        <v>0</v>
      </c>
      <c r="C126" s="38">
        <f t="shared" ref="C126:C131" si="22">C83</f>
        <v>0</v>
      </c>
      <c r="D126" s="32" t="str">
        <f t="shared" ref="D126:D130" si="23">D83</f>
        <v>B</v>
      </c>
      <c r="E126" s="32">
        <f t="shared" ref="E126:E131" si="24">VLOOKUP(D126,$G$2:$J$4,4,FALSE)+T126</f>
        <v>28</v>
      </c>
      <c r="F126" s="32">
        <f>SUM(H126:S126)</f>
        <v>0</v>
      </c>
      <c r="G126" s="271">
        <f t="shared" ca="1" si="12"/>
        <v>0</v>
      </c>
      <c r="H126" s="38">
        <f>COUNTIF(Pointage!P38:AT38,$H$92)+COUNTIF(Pointage!P38:AT38,Accueil!$A$54)/2+COUNTIF(Pointage!P38:AT38,Accueil!$A$55)/2</f>
        <v>0</v>
      </c>
      <c r="I126" s="32">
        <f>COUNTIF(Pointage!AU38:BV38,$H$92)+COUNTIF(Pointage!AU38:BV38,Accueil!$A$54)/2+COUNTIF(Pointage!AU38:BV38,Accueil!$A$55)/2</f>
        <v>0</v>
      </c>
      <c r="J126" s="32">
        <f>COUNTIF(Pointage!BW38:DA38,$H$92)+COUNTIF(Pointage!BW38:DA38,Accueil!$A$54)/2+COUNTIF(Pointage!BW38:DA38,Accueil!$A$55)/2</f>
        <v>0</v>
      </c>
      <c r="K126" s="32">
        <f>COUNTIF(Pointage!DB38:EE38,$H$92)+COUNTIF(Pointage!DB38:EE38,Accueil!$A$54)/2+COUNTIF(Pointage!DB38:EE38,Accueil!$A$55)/2</f>
        <v>0</v>
      </c>
      <c r="L126" s="32">
        <f>COUNTIF(Pointage!EF38:FJ38,$H$92)+COUNTIF(Pointage!EF38:FJ38,Accueil!$A$54)/2+COUNTIF(Pointage!EF38:FJ38,Accueil!$A$55)/2</f>
        <v>0</v>
      </c>
      <c r="M126" s="32">
        <f>COUNTIF(Pointage!FK38:GN38,$H$92)+COUNTIF(Pointage!FK38:GN38,Accueil!$A$54)/2+COUNTIF(Pointage!FK38:GN38,Accueil!$A$55)/2</f>
        <v>0</v>
      </c>
      <c r="N126" s="32">
        <f>COUNTIF(Pointage!GO38:HS38,$H$92)+COUNTIF(Pointage!GO38:HS38,Accueil!$A$54)/2+COUNTIF(Pointage!GO38:HS38,Accueil!$A$55)/2</f>
        <v>0</v>
      </c>
      <c r="O126" s="32">
        <f>COUNTIF(Pointage!HT38:IX38,$H$92)+COUNTIF(Pointage!HT38:IX38,Accueil!$A$54)/2+COUNTIF(Pointage!HT38:IX38,Accueil!$A$55)/2</f>
        <v>0</v>
      </c>
      <c r="P126" s="32">
        <f>COUNTIF(Pointage!IY38:KB38,$H$92)+COUNTIF(Pointage!IY38:KB38,Accueil!$A$54)/2+COUNTIF(Pointage!IY38:KB38,Accueil!$A$55)/2</f>
        <v>0</v>
      </c>
      <c r="Q126" s="32">
        <f>COUNTIF(Pointage!KC38:LG38,$H$92)+COUNTIF(Pointage!KC38:LG38,Accueil!$A$54)/2+COUNTIF(Pointage!KC38:LG38,Accueil!$A$55)/2</f>
        <v>0</v>
      </c>
      <c r="R126" s="32">
        <f>COUNTIF(Pointage!LH38:MK38,$H$92)+COUNTIF(Pointage!LH38:MK38,Accueil!$A$54)/2+COUNTIF(Pointage!LH38:MK38,Accueil!$A$55)/2</f>
        <v>0</v>
      </c>
      <c r="S126" s="39">
        <f>COUNTIF(Pointage!ML38:NP38,$H$92)+COUNTIF(Pointage!ML38:NP38,Accueil!$A$54)/2+COUNTIF(Pointage!ML38:NP38,Accueil!$A$55)/2</f>
        <v>0</v>
      </c>
      <c r="T126" s="34"/>
      <c r="U126" s="33"/>
      <c r="W126" s="137"/>
      <c r="X126" s="137"/>
    </row>
    <row r="127" spans="1:24" x14ac:dyDescent="0.25">
      <c r="A127" s="49" t="str">
        <f t="shared" si="18"/>
        <v>oui</v>
      </c>
      <c r="B127" s="155">
        <f t="shared" si="11"/>
        <v>0</v>
      </c>
      <c r="C127" s="121">
        <f t="shared" si="22"/>
        <v>0</v>
      </c>
      <c r="D127" s="26" t="str">
        <f t="shared" si="23"/>
        <v>B</v>
      </c>
      <c r="E127" s="10">
        <f t="shared" si="24"/>
        <v>28</v>
      </c>
      <c r="F127" s="26">
        <f t="shared" ref="F127:F131" si="25">SUM(H127:S127)</f>
        <v>0</v>
      </c>
      <c r="G127" s="272">
        <f t="shared" ca="1" si="12"/>
        <v>0</v>
      </c>
      <c r="H127" s="121">
        <f>COUNTIF(Pointage!P39:AT39,$H$92)+COUNTIF(Pointage!P39:AT39,Accueil!$A$54)/2+COUNTIF(Pointage!P39:AT39,Accueil!$A$55)/2</f>
        <v>0</v>
      </c>
      <c r="I127" s="10">
        <f>COUNTIF(Pointage!AU39:BV39,$H$92)+COUNTIF(Pointage!AU39:BV39,Accueil!$A$54)/2+COUNTIF(Pointage!AU39:BV39,Accueil!$A$55)/2</f>
        <v>0</v>
      </c>
      <c r="J127" s="10">
        <f>COUNTIF(Pointage!BW39:DA39,$H$92)+COUNTIF(Pointage!BW39:DA39,Accueil!$A$54)/2+COUNTIF(Pointage!BW39:DA39,Accueil!$A$55)/2</f>
        <v>0</v>
      </c>
      <c r="K127" s="10">
        <f>COUNTIF(Pointage!DB39:EE39,$H$92)+COUNTIF(Pointage!DB39:EE39,Accueil!$A$54)/2+COUNTIF(Pointage!DB39:EE39,Accueil!$A$55)/2</f>
        <v>0</v>
      </c>
      <c r="L127" s="10">
        <f>COUNTIF(Pointage!EF39:FJ39,$H$92)+COUNTIF(Pointage!EF39:FJ39,Accueil!$A$54)/2+COUNTIF(Pointage!EF39:FJ39,Accueil!$A$55)/2</f>
        <v>0</v>
      </c>
      <c r="M127" s="10">
        <f>COUNTIF(Pointage!FK39:GN39,$H$92)+COUNTIF(Pointage!FK39:GN39,Accueil!$A$54)/2+COUNTIF(Pointage!FK39:GN39,Accueil!$A$55)/2</f>
        <v>0</v>
      </c>
      <c r="N127" s="10">
        <f>COUNTIF(Pointage!GO39:HS39,$H$92)+COUNTIF(Pointage!GO39:HS39,Accueil!$A$54)/2+COUNTIF(Pointage!GO39:HS39,Accueil!$A$55)/2</f>
        <v>0</v>
      </c>
      <c r="O127" s="10">
        <f>COUNTIF(Pointage!HT39:IX39,$H$92)+COUNTIF(Pointage!HT39:IX39,Accueil!$A$54)/2+COUNTIF(Pointage!HT39:IX39,Accueil!$A$55)/2</f>
        <v>0</v>
      </c>
      <c r="P127" s="10">
        <f>COUNTIF(Pointage!IY39:KB39,$H$92)+COUNTIF(Pointage!IY39:KB39,Accueil!$A$54)/2+COUNTIF(Pointage!IY39:KB39,Accueil!$A$55)/2</f>
        <v>0</v>
      </c>
      <c r="Q127" s="10">
        <f>COUNTIF(Pointage!KC39:LG39,$H$92)+COUNTIF(Pointage!KC39:LG39,Accueil!$A$54)/2+COUNTIF(Pointage!KC39:LG39,Accueil!$A$55)/2</f>
        <v>0</v>
      </c>
      <c r="R127" s="10">
        <f>COUNTIF(Pointage!LH39:MK39,$H$92)+COUNTIF(Pointage!LH39:MK39,Accueil!$A$54)/2+COUNTIF(Pointage!LH39:MK39,Accueil!$A$55)/2</f>
        <v>0</v>
      </c>
      <c r="S127" s="120">
        <f>COUNTIF(Pointage!ML39:NP39,$H$92)+COUNTIF(Pointage!ML39:NP39,Accueil!$A$54)/2+COUNTIF(Pointage!ML39:NP39,Accueil!$A$55)/2</f>
        <v>0</v>
      </c>
      <c r="T127" s="35"/>
      <c r="U127" s="17"/>
      <c r="W127" s="137"/>
      <c r="X127" s="137"/>
    </row>
    <row r="128" spans="1:24" x14ac:dyDescent="0.25">
      <c r="A128" s="48" t="str">
        <f t="shared" si="18"/>
        <v>oui</v>
      </c>
      <c r="B128" s="155">
        <f t="shared" si="11"/>
        <v>0</v>
      </c>
      <c r="C128" s="21">
        <f t="shared" si="22"/>
        <v>0</v>
      </c>
      <c r="D128" s="19" t="str">
        <f t="shared" si="23"/>
        <v>B</v>
      </c>
      <c r="E128" s="19">
        <f t="shared" si="24"/>
        <v>28</v>
      </c>
      <c r="F128" s="19">
        <f t="shared" si="25"/>
        <v>0</v>
      </c>
      <c r="G128" s="273">
        <f t="shared" ca="1" si="12"/>
        <v>0</v>
      </c>
      <c r="H128" s="21">
        <f>COUNTIF(Pointage!P40:AT40,$H$92)+COUNTIF(Pointage!P40:AT40,Accueil!$A$54)/2+COUNTIF(Pointage!P40:AT40,Accueil!$A$55)/2</f>
        <v>0</v>
      </c>
      <c r="I128" s="19">
        <f>COUNTIF(Pointage!AU40:BV40,$H$92)+COUNTIF(Pointage!AU40:BV40,Accueil!$A$54)/2+COUNTIF(Pointage!AU40:BV40,Accueil!$A$55)/2</f>
        <v>0</v>
      </c>
      <c r="J128" s="19">
        <f>COUNTIF(Pointage!BW40:DA40,$H$92)+COUNTIF(Pointage!BW40:DA40,Accueil!$A$54)/2+COUNTIF(Pointage!BW40:DA40,Accueil!$A$55)/2</f>
        <v>0</v>
      </c>
      <c r="K128" s="19">
        <f>COUNTIF(Pointage!DB40:EE40,$H$92)+COUNTIF(Pointage!DB40:EE40,Accueil!$A$54)/2+COUNTIF(Pointage!DB40:EE40,Accueil!$A$55)/2</f>
        <v>0</v>
      </c>
      <c r="L128" s="19">
        <f>COUNTIF(Pointage!EF40:FJ40,$H$92)+COUNTIF(Pointage!EF40:FJ40,Accueil!$A$54)/2+COUNTIF(Pointage!EF40:FJ40,Accueil!$A$55)/2</f>
        <v>0</v>
      </c>
      <c r="M128" s="19">
        <f>COUNTIF(Pointage!FK40:GN40,$H$92)+COUNTIF(Pointage!FK40:GN40,Accueil!$A$54)/2+COUNTIF(Pointage!FK40:GN40,Accueil!$A$55)/2</f>
        <v>0</v>
      </c>
      <c r="N128" s="19">
        <f>COUNTIF(Pointage!GO40:HS40,$H$92)+COUNTIF(Pointage!GO40:HS40,Accueil!$A$54)/2+COUNTIF(Pointage!GO40:HS40,Accueil!$A$55)/2</f>
        <v>0</v>
      </c>
      <c r="O128" s="19">
        <f>COUNTIF(Pointage!HT40:IX40,$H$92)+COUNTIF(Pointage!HT40:IX40,Accueil!$A$54)/2+COUNTIF(Pointage!HT40:IX40,Accueil!$A$55)/2</f>
        <v>0</v>
      </c>
      <c r="P128" s="19">
        <f>COUNTIF(Pointage!IY40:KB40,$H$92)+COUNTIF(Pointage!IY40:KB40,Accueil!$A$54)/2+COUNTIF(Pointage!IY40:KB40,Accueil!$A$55)/2</f>
        <v>0</v>
      </c>
      <c r="Q128" s="19">
        <f>COUNTIF(Pointage!KC40:LG40,$H$92)+COUNTIF(Pointage!KC40:LG40,Accueil!$A$54)/2+COUNTIF(Pointage!KC40:LG40,Accueil!$A$55)/2</f>
        <v>0</v>
      </c>
      <c r="R128" s="19">
        <f>COUNTIF(Pointage!LH40:MK40,$H$92)+COUNTIF(Pointage!LH40:MK40,Accueil!$A$54)/2+COUNTIF(Pointage!LH40:MK40,Accueil!$A$55)/2</f>
        <v>0</v>
      </c>
      <c r="S128" s="20">
        <f>COUNTIF(Pointage!ML40:NP40,$H$92)+COUNTIF(Pointage!ML40:NP40,Accueil!$A$54)/2+COUNTIF(Pointage!ML40:NP40,Accueil!$A$55)/2</f>
        <v>0</v>
      </c>
      <c r="T128" s="36"/>
      <c r="U128" s="16"/>
      <c r="W128" s="137"/>
      <c r="X128" s="137"/>
    </row>
    <row r="129" spans="1:26" x14ac:dyDescent="0.25">
      <c r="A129" s="49" t="str">
        <f t="shared" si="18"/>
        <v>oui</v>
      </c>
      <c r="B129" s="155">
        <f t="shared" si="11"/>
        <v>0</v>
      </c>
      <c r="C129" s="121">
        <f t="shared" si="22"/>
        <v>0</v>
      </c>
      <c r="D129" s="26" t="str">
        <f t="shared" si="23"/>
        <v>B</v>
      </c>
      <c r="E129" s="10">
        <f t="shared" si="24"/>
        <v>28</v>
      </c>
      <c r="F129" s="26">
        <f t="shared" si="25"/>
        <v>0</v>
      </c>
      <c r="G129" s="272">
        <f t="shared" ca="1" si="12"/>
        <v>0</v>
      </c>
      <c r="H129" s="121">
        <f>COUNTIF(Pointage!P41:AT41,$H$92)+COUNTIF(Pointage!P41:AT41,Accueil!$A$54)/2+COUNTIF(Pointage!P41:AT41,Accueil!$A$55)/2</f>
        <v>0</v>
      </c>
      <c r="I129" s="10">
        <f>COUNTIF(Pointage!AU41:BV41,$H$92)+COUNTIF(Pointage!AU41:BV41,Accueil!$A$54)/2+COUNTIF(Pointage!AU41:BV41,Accueil!$A$55)/2</f>
        <v>0</v>
      </c>
      <c r="J129" s="10">
        <f>COUNTIF(Pointage!BW41:DA41,$H$92)+COUNTIF(Pointage!BW41:DA41,Accueil!$A$54)/2+COUNTIF(Pointage!BW41:DA41,Accueil!$A$55)/2</f>
        <v>0</v>
      </c>
      <c r="K129" s="10">
        <f>COUNTIF(Pointage!DB41:EE41,$H$92)+COUNTIF(Pointage!DB41:EE41,Accueil!$A$54)/2+COUNTIF(Pointage!DB41:EE41,Accueil!$A$55)/2</f>
        <v>0</v>
      </c>
      <c r="L129" s="10">
        <f>COUNTIF(Pointage!EF41:FJ41,$H$92)+COUNTIF(Pointage!EF41:FJ41,Accueil!$A$54)/2+COUNTIF(Pointage!EF41:FJ41,Accueil!$A$55)/2</f>
        <v>0</v>
      </c>
      <c r="M129" s="10">
        <f>COUNTIF(Pointage!FK41:GN41,$H$92)+COUNTIF(Pointage!FK41:GN41,Accueil!$A$54)/2+COUNTIF(Pointage!FK41:GN41,Accueil!$A$55)/2</f>
        <v>0</v>
      </c>
      <c r="N129" s="10">
        <f>COUNTIF(Pointage!GO41:HS41,$H$92)+COUNTIF(Pointage!GO41:HS41,Accueil!$A$54)/2+COUNTIF(Pointage!GO41:HS41,Accueil!$A$55)/2</f>
        <v>0</v>
      </c>
      <c r="O129" s="10">
        <f>COUNTIF(Pointage!HT41:IX41,$H$92)+COUNTIF(Pointage!HT41:IX41,Accueil!$A$54)/2+COUNTIF(Pointage!HT41:IX41,Accueil!$A$55)/2</f>
        <v>0</v>
      </c>
      <c r="P129" s="10">
        <f>COUNTIF(Pointage!IY41:KB41,$H$92)+COUNTIF(Pointage!IY41:KB41,Accueil!$A$54)/2+COUNTIF(Pointage!IY41:KB41,Accueil!$A$55)/2</f>
        <v>0</v>
      </c>
      <c r="Q129" s="10">
        <f>COUNTIF(Pointage!KC41:LG41,$H$92)+COUNTIF(Pointage!KC41:LG41,Accueil!$A$54)/2+COUNTIF(Pointage!KC41:LG41,Accueil!$A$55)/2</f>
        <v>0</v>
      </c>
      <c r="R129" s="10">
        <f>COUNTIF(Pointage!LH41:MK41,$H$92)+COUNTIF(Pointage!LH41:MK41,Accueil!$A$54)/2+COUNTIF(Pointage!LH41:MK41,Accueil!$A$55)/2</f>
        <v>0</v>
      </c>
      <c r="S129" s="120">
        <f>COUNTIF(Pointage!ML41:NP41,$H$92)+COUNTIF(Pointage!ML41:NP41,Accueil!$A$54)/2+COUNTIF(Pointage!ML41:NP41,Accueil!$A$55)/2</f>
        <v>0</v>
      </c>
      <c r="T129" s="35"/>
      <c r="U129" s="17"/>
      <c r="W129" s="137"/>
      <c r="X129" s="137"/>
    </row>
    <row r="130" spans="1:26" x14ac:dyDescent="0.25">
      <c r="A130" s="50" t="str">
        <f t="shared" si="18"/>
        <v>non</v>
      </c>
      <c r="B130" s="155">
        <f t="shared" si="11"/>
        <v>0</v>
      </c>
      <c r="C130" s="21">
        <f t="shared" si="22"/>
        <v>0</v>
      </c>
      <c r="D130" s="40" t="str">
        <f t="shared" si="23"/>
        <v>B</v>
      </c>
      <c r="E130" s="19">
        <f t="shared" si="24"/>
        <v>28</v>
      </c>
      <c r="F130" s="19">
        <f t="shared" si="25"/>
        <v>0</v>
      </c>
      <c r="G130" s="273">
        <f t="shared" ca="1" si="12"/>
        <v>0</v>
      </c>
      <c r="H130" s="21">
        <f>COUNTIF(Pointage!P42:AT42,$H$92)+COUNTIF(Pointage!P42:AT42,Accueil!$A$54)/2+COUNTIF(Pointage!P42:AT42,Accueil!$A$55)/2</f>
        <v>0</v>
      </c>
      <c r="I130" s="19">
        <f>COUNTIF(Pointage!AU42:BV42,$H$92)+COUNTIF(Pointage!AU42:BV42,Accueil!$A$54)/2+COUNTIF(Pointage!AU42:BV42,Accueil!$A$55)/2</f>
        <v>0</v>
      </c>
      <c r="J130" s="19">
        <f>COUNTIF(Pointage!BW42:DA42,$H$92)+COUNTIF(Pointage!BW42:DA42,Accueil!$A$54)/2+COUNTIF(Pointage!BW42:DA42,Accueil!$A$55)/2</f>
        <v>0</v>
      </c>
      <c r="K130" s="19">
        <f>COUNTIF(Pointage!DB42:EE42,$H$92)+COUNTIF(Pointage!DB42:EE42,Accueil!$A$54)/2+COUNTIF(Pointage!DB42:EE42,Accueil!$A$55)/2</f>
        <v>0</v>
      </c>
      <c r="L130" s="19">
        <f>COUNTIF(Pointage!EF42:FJ42,$H$92)+COUNTIF(Pointage!EF42:FJ42,Accueil!$A$54)/2+COUNTIF(Pointage!EF42:FJ42,Accueil!$A$55)/2</f>
        <v>0</v>
      </c>
      <c r="M130" s="19">
        <f>COUNTIF(Pointage!FK42:GN42,$H$92)+COUNTIF(Pointage!FK42:GN42,Accueil!$A$54)/2+COUNTIF(Pointage!FK42:GN42,Accueil!$A$55)/2</f>
        <v>0</v>
      </c>
      <c r="N130" s="19">
        <f>COUNTIF(Pointage!GO42:HS42,$H$92)+COUNTIF(Pointage!GO42:HS42,Accueil!$A$54)/2+COUNTIF(Pointage!GO42:HS42,Accueil!$A$55)/2</f>
        <v>0</v>
      </c>
      <c r="O130" s="19">
        <f>COUNTIF(Pointage!HT42:IX42,$H$92)+COUNTIF(Pointage!HT42:IX42,Accueil!$A$54)/2+COUNTIF(Pointage!HT42:IX42,Accueil!$A$55)/2</f>
        <v>0</v>
      </c>
      <c r="P130" s="19">
        <f>COUNTIF(Pointage!IY42:KB42,$H$92)+COUNTIF(Pointage!IY42:KB42,Accueil!$A$54)/2+COUNTIF(Pointage!IY42:KB42,Accueil!$A$55)/2</f>
        <v>0</v>
      </c>
      <c r="Q130" s="19">
        <f>COUNTIF(Pointage!KC42:LG42,$H$92)+COUNTIF(Pointage!KC42:LG42,Accueil!$A$54)/2+COUNTIF(Pointage!KC42:LG42,Accueil!$A$55)/2</f>
        <v>0</v>
      </c>
      <c r="R130" s="19">
        <f>COUNTIF(Pointage!LH42:MK42,$H$92)+COUNTIF(Pointage!LH42:MK42,Accueil!$A$54)/2+COUNTIF(Pointage!LH42:MK42,Accueil!$A$55)/2</f>
        <v>0</v>
      </c>
      <c r="S130" s="20">
        <f>COUNTIF(Pointage!ML42:NP42,$H$92)+COUNTIF(Pointage!ML42:NP42,Accueil!$A$54)/2+COUNTIF(Pointage!ML42:NP42,Accueil!$A$55)/2</f>
        <v>0</v>
      </c>
      <c r="T130" s="41"/>
      <c r="U130" s="42"/>
      <c r="W130" s="137"/>
      <c r="X130" s="137"/>
    </row>
    <row r="131" spans="1:26" ht="15.75" thickBot="1" x14ac:dyDescent="0.3">
      <c r="A131" s="51" t="str">
        <f t="shared" si="18"/>
        <v>non</v>
      </c>
      <c r="B131" s="155">
        <f t="shared" si="11"/>
        <v>0</v>
      </c>
      <c r="C131" s="122">
        <f t="shared" si="22"/>
        <v>0</v>
      </c>
      <c r="D131" s="27" t="s">
        <v>21</v>
      </c>
      <c r="E131" s="43">
        <f t="shared" si="24"/>
        <v>28</v>
      </c>
      <c r="F131" s="27">
        <f t="shared" si="25"/>
        <v>0</v>
      </c>
      <c r="G131" s="274">
        <f t="shared" ca="1" si="12"/>
        <v>0</v>
      </c>
      <c r="H131" s="122">
        <f>COUNTIF(Pointage!P43:AT43,$H$92)+COUNTIF(Pointage!P43:AT43,Accueil!$A$54)/2+COUNTIF(Pointage!P43:AT43,Accueil!$A$55)/2</f>
        <v>0</v>
      </c>
      <c r="I131" s="43">
        <f>COUNTIF(Pointage!AU43:BV43,$H$92)+COUNTIF(Pointage!AU43:BV43,Accueil!$A$54)/2+COUNTIF(Pointage!AU43:BV43,Accueil!$A$55)/2</f>
        <v>0</v>
      </c>
      <c r="J131" s="43">
        <f>COUNTIF(Pointage!BW43:DA43,$H$92)+COUNTIF(Pointage!BW43:DA43,Accueil!$A$54)/2+COUNTIF(Pointage!BW43:DA43,Accueil!$A$55)/2</f>
        <v>0</v>
      </c>
      <c r="K131" s="43">
        <f>COUNTIF(Pointage!DB43:EE43,$H$92)+COUNTIF(Pointage!DB43:EE43,Accueil!$A$54)/2+COUNTIF(Pointage!DB43:EE43,Accueil!$A$55)/2</f>
        <v>0</v>
      </c>
      <c r="L131" s="43">
        <f>COUNTIF(Pointage!EF43:FJ43,$H$92)+COUNTIF(Pointage!EF43:FJ43,Accueil!$A$54)/2+COUNTIF(Pointage!EF43:FJ43,Accueil!$A$55)/2</f>
        <v>0</v>
      </c>
      <c r="M131" s="43">
        <f>COUNTIF(Pointage!FK43:GN43,$H$92)+COUNTIF(Pointage!FK43:GN43,Accueil!$A$54)/2+COUNTIF(Pointage!FK43:GN43,Accueil!$A$55)/2</f>
        <v>0</v>
      </c>
      <c r="N131" s="43">
        <f>COUNTIF(Pointage!GO43:HS43,$H$92)+COUNTIF(Pointage!GO43:HS43,Accueil!$A$54)/2+COUNTIF(Pointage!GO43:HS43,Accueil!$A$55)/2</f>
        <v>0</v>
      </c>
      <c r="O131" s="43">
        <f>COUNTIF(Pointage!HT43:IX43,$H$92)+COUNTIF(Pointage!HT43:IX43,Accueil!$A$54)/2+COUNTIF(Pointage!HT43:IX43,Accueil!$A$55)/2</f>
        <v>0</v>
      </c>
      <c r="P131" s="43">
        <f>COUNTIF(Pointage!IY43:KB43,$H$92)+COUNTIF(Pointage!IY43:KB43,Accueil!$A$54)/2+COUNTIF(Pointage!IY43:KB43,Accueil!$A$55)/2</f>
        <v>0</v>
      </c>
      <c r="Q131" s="43">
        <f>COUNTIF(Pointage!KC43:LG43,$H$92)+COUNTIF(Pointage!KC43:LG43,Accueil!$A$54)/2+COUNTIF(Pointage!KC43:LG43,Accueil!$A$55)/2</f>
        <v>0</v>
      </c>
      <c r="R131" s="43">
        <f>COUNTIF(Pointage!LH43:MK43,$H$92)+COUNTIF(Pointage!LH43:MK43,Accueil!$A$54)/2+COUNTIF(Pointage!LH43:MK43,Accueil!$A$55)/2</f>
        <v>0</v>
      </c>
      <c r="S131" s="123">
        <f>COUNTIF(Pointage!ML43:NP43,$H$92)+COUNTIF(Pointage!ML43:NP43,Accueil!$A$54)/2+COUNTIF(Pointage!ML43:NP43,Accueil!$A$55)/2</f>
        <v>0</v>
      </c>
      <c r="T131" s="37"/>
      <c r="U131" s="18"/>
      <c r="W131" s="137"/>
      <c r="X131" s="137"/>
    </row>
    <row r="132" spans="1:26" ht="3.95" customHeight="1" x14ac:dyDescent="0.25">
      <c r="A132" s="128"/>
      <c r="C132" s="154"/>
      <c r="D132" s="128"/>
      <c r="E132" s="128"/>
      <c r="F132" s="128"/>
      <c r="G132" s="128"/>
      <c r="H132" s="128"/>
      <c r="I132" s="128"/>
      <c r="J132" s="128"/>
      <c r="K132" s="128"/>
      <c r="L132" s="128"/>
      <c r="M132" s="128"/>
      <c r="N132" s="128"/>
      <c r="O132" s="128"/>
      <c r="P132" s="128"/>
      <c r="Q132" s="128"/>
      <c r="R132" s="128"/>
      <c r="S132" s="128"/>
      <c r="T132" s="128"/>
      <c r="U132" s="128"/>
      <c r="W132" s="137"/>
      <c r="X132" s="137"/>
    </row>
    <row r="133" spans="1:26" s="138" customFormat="1" x14ac:dyDescent="0.25">
      <c r="A133" s="173"/>
      <c r="B133" s="137"/>
      <c r="C133" s="174"/>
      <c r="D133" s="174"/>
      <c r="E133" s="174"/>
      <c r="F133" s="174"/>
      <c r="G133" s="174"/>
      <c r="H133" s="174"/>
      <c r="I133" s="174"/>
      <c r="J133" s="174"/>
      <c r="K133" s="174"/>
      <c r="L133" s="174"/>
      <c r="M133" s="174"/>
      <c r="N133" s="174"/>
      <c r="O133" s="174"/>
      <c r="P133" s="174"/>
      <c r="Q133" s="174"/>
      <c r="R133" s="174"/>
      <c r="S133" s="174"/>
      <c r="T133" s="174"/>
      <c r="U133" s="174"/>
      <c r="V133" s="137"/>
      <c r="W133" s="137"/>
      <c r="X133" s="137"/>
      <c r="Y133" s="137"/>
      <c r="Z133" s="137"/>
    </row>
    <row r="134" spans="1:26" s="138" customFormat="1" x14ac:dyDescent="0.25">
      <c r="A134" s="140"/>
      <c r="B134" s="137"/>
      <c r="C134" s="137"/>
      <c r="D134" s="137"/>
      <c r="E134" s="137"/>
      <c r="F134" s="137"/>
      <c r="G134" s="137"/>
      <c r="H134" s="137"/>
      <c r="I134" s="137"/>
      <c r="J134" s="137"/>
      <c r="K134" s="137"/>
      <c r="L134" s="137"/>
      <c r="M134" s="137"/>
      <c r="N134" s="137"/>
      <c r="O134" s="137"/>
      <c r="P134" s="137"/>
      <c r="Q134" s="137"/>
      <c r="R134" s="137"/>
      <c r="S134" s="137"/>
      <c r="T134" s="137"/>
      <c r="U134" s="137"/>
      <c r="V134" s="137"/>
      <c r="W134" s="137"/>
      <c r="X134" s="137"/>
      <c r="Y134" s="137"/>
      <c r="Z134" s="137"/>
    </row>
    <row r="135" spans="1:26" s="138" customFormat="1" ht="15.75" thickBot="1" x14ac:dyDescent="0.3">
      <c r="A135" s="140"/>
      <c r="B135" s="137"/>
      <c r="C135" s="137"/>
      <c r="D135" s="137"/>
      <c r="E135" s="137"/>
      <c r="F135" s="137"/>
      <c r="G135" s="137"/>
      <c r="H135" s="137"/>
      <c r="I135" s="137"/>
      <c r="J135" s="137"/>
      <c r="K135" s="137"/>
      <c r="L135" s="137"/>
      <c r="M135" s="137"/>
      <c r="N135" s="137"/>
      <c r="O135" s="137"/>
      <c r="P135" s="137"/>
      <c r="Q135" s="137"/>
      <c r="R135" s="137"/>
      <c r="S135" s="137"/>
      <c r="T135" s="137"/>
      <c r="U135" s="137"/>
      <c r="V135" s="137"/>
      <c r="W135" s="137"/>
      <c r="X135" s="137"/>
      <c r="Y135" s="137"/>
      <c r="Z135" s="137"/>
    </row>
    <row r="136" spans="1:26" ht="15.75" thickBot="1" x14ac:dyDescent="0.3">
      <c r="A136" s="169" t="s">
        <v>36</v>
      </c>
      <c r="B136" s="170"/>
      <c r="C136" s="144"/>
      <c r="D136" s="31"/>
      <c r="E136" s="31"/>
      <c r="F136" s="31"/>
      <c r="G136" s="31"/>
      <c r="H136" s="379" t="s">
        <v>50</v>
      </c>
      <c r="I136" s="380"/>
      <c r="J136" s="380"/>
      <c r="K136" s="380"/>
      <c r="L136" s="380"/>
      <c r="M136" s="380"/>
      <c r="N136" s="380"/>
      <c r="O136" s="380"/>
      <c r="P136" s="380"/>
      <c r="Q136" s="380"/>
      <c r="R136" s="380"/>
      <c r="S136" s="381"/>
      <c r="T136" s="382" t="s">
        <v>22</v>
      </c>
      <c r="U136" s="383"/>
      <c r="V136" s="137"/>
      <c r="W136" s="137"/>
      <c r="X136" s="137"/>
    </row>
    <row r="137" spans="1:26" x14ac:dyDescent="0.25">
      <c r="A137" s="169" t="s">
        <v>36</v>
      </c>
      <c r="B137" s="170"/>
      <c r="C137" s="171" t="s">
        <v>8</v>
      </c>
      <c r="D137" s="22" t="s">
        <v>20</v>
      </c>
      <c r="E137" s="22" t="s">
        <v>23</v>
      </c>
      <c r="F137" s="22" t="s">
        <v>24</v>
      </c>
      <c r="G137" s="172"/>
      <c r="H137" s="23" t="s">
        <v>26</v>
      </c>
      <c r="I137" s="24" t="s">
        <v>27</v>
      </c>
      <c r="J137" s="24" t="s">
        <v>4</v>
      </c>
      <c r="K137" s="24" t="s">
        <v>5</v>
      </c>
      <c r="L137" s="24" t="s">
        <v>6</v>
      </c>
      <c r="M137" s="24" t="s">
        <v>7</v>
      </c>
      <c r="N137" s="24" t="s">
        <v>28</v>
      </c>
      <c r="O137" s="24" t="s">
        <v>18</v>
      </c>
      <c r="P137" s="24" t="s">
        <v>29</v>
      </c>
      <c r="Q137" s="24" t="s">
        <v>30</v>
      </c>
      <c r="R137" s="24" t="s">
        <v>31</v>
      </c>
      <c r="S137" s="25" t="s">
        <v>32</v>
      </c>
      <c r="T137" s="14" t="s">
        <v>33</v>
      </c>
      <c r="U137" s="15" t="s">
        <v>34</v>
      </c>
      <c r="V137" s="137"/>
      <c r="W137" s="137"/>
      <c r="X137" s="137"/>
    </row>
    <row r="138" spans="1:26" ht="3.95" customHeight="1" thickBot="1" x14ac:dyDescent="0.3">
      <c r="A138" s="153" t="s">
        <v>36</v>
      </c>
      <c r="B138" s="155">
        <f t="shared" ref="B138:B175" si="26">IF(F138&gt;E138,1,0)</f>
        <v>0</v>
      </c>
      <c r="C138" s="154"/>
      <c r="D138" s="128"/>
      <c r="E138" s="128"/>
      <c r="F138" s="128"/>
      <c r="G138" s="128"/>
      <c r="H138" s="129">
        <f t="shared" ref="H138:S138" si="27">H95</f>
        <v>0</v>
      </c>
      <c r="I138" s="129">
        <f t="shared" si="27"/>
        <v>0</v>
      </c>
      <c r="J138" s="129">
        <f t="shared" si="27"/>
        <v>0</v>
      </c>
      <c r="K138" s="129">
        <f t="shared" si="27"/>
        <v>0</v>
      </c>
      <c r="L138" s="129">
        <f t="shared" si="27"/>
        <v>0</v>
      </c>
      <c r="M138" s="129">
        <f t="shared" si="27"/>
        <v>0</v>
      </c>
      <c r="N138" s="129">
        <f t="shared" si="27"/>
        <v>0</v>
      </c>
      <c r="O138" s="129">
        <f t="shared" si="27"/>
        <v>0</v>
      </c>
      <c r="P138" s="129">
        <f t="shared" si="27"/>
        <v>0</v>
      </c>
      <c r="Q138" s="129">
        <f t="shared" si="27"/>
        <v>0</v>
      </c>
      <c r="R138" s="129">
        <f t="shared" si="27"/>
        <v>0</v>
      </c>
      <c r="S138" s="129">
        <f t="shared" si="27"/>
        <v>0</v>
      </c>
      <c r="T138" s="127"/>
      <c r="U138" s="127"/>
      <c r="W138" s="137"/>
      <c r="X138" s="137"/>
    </row>
    <row r="139" spans="1:26" x14ac:dyDescent="0.25">
      <c r="A139" s="46" t="str">
        <f t="shared" ref="A139:A175" si="28">A53</f>
        <v>oui</v>
      </c>
      <c r="B139" s="155">
        <f t="shared" si="26"/>
        <v>0</v>
      </c>
      <c r="C139" s="38" t="str">
        <f>C95</f>
        <v>Dupont Michel</v>
      </c>
      <c r="D139" s="348" t="str">
        <f>D95</f>
        <v>C</v>
      </c>
      <c r="E139" s="32">
        <v>0</v>
      </c>
      <c r="F139" s="32">
        <f>SUM(H139:S139)</f>
        <v>0</v>
      </c>
      <c r="G139" s="39">
        <f t="shared" ref="G139:G168" ca="1" si="29">IF($T$2&gt;=$H$8,H139,0)+IF($T$2&gt;=$I$8,I139,0)+IF($T$2&gt;=$J$8,J139,0)+IF($T$2&gt;=$K$8,K139,0)+IF($T$2&gt;=$L$8,L139,0)+IF($T$2&gt;=$M$8,M139,0)+IF($T$2&gt;=$N$8,I139,0)+IF($T$2&gt;=$O$8,O139,0)+IF($T$2&gt;=$P$8,P139,0)+IF($T$2&gt;=$Q$8,Q139,0)+IF($T$2&gt;=$R$8,R139,0)+IF($T$2&gt;=$S$8,S139,0)</f>
        <v>0</v>
      </c>
      <c r="H139" s="38">
        <f>COUNTIF(Pointage!P6:AT6,$H$136)</f>
        <v>0</v>
      </c>
      <c r="I139" s="32">
        <f>COUNTIF(Pointage!AU6:BV6,$H$136)</f>
        <v>0</v>
      </c>
      <c r="J139" s="32">
        <f>COUNTIF(Pointage!BW6:DA6,$H$136)</f>
        <v>0</v>
      </c>
      <c r="K139" s="32">
        <f>COUNTIF(Pointage!DB6:EE6,$H$136)</f>
        <v>0</v>
      </c>
      <c r="L139" s="32">
        <f>COUNTIF(Pointage!EF6:FJ6,$H$136)</f>
        <v>0</v>
      </c>
      <c r="M139" s="32">
        <f>COUNTIF(Pointage!FK6:GN6,$H$136)</f>
        <v>0</v>
      </c>
      <c r="N139" s="32">
        <f>COUNTIF(Pointage!GO6:HS6,$H$136)</f>
        <v>0</v>
      </c>
      <c r="O139" s="32">
        <f>COUNTIF(Pointage!HT6:IX6,$H$136)</f>
        <v>0</v>
      </c>
      <c r="P139" s="32">
        <f>COUNTIF(Pointage!IY6:KB6,$H$136)</f>
        <v>0</v>
      </c>
      <c r="Q139" s="32">
        <f>COUNTIF(Pointage!KC6:LG6,$H$136)</f>
        <v>0</v>
      </c>
      <c r="R139" s="32">
        <f>COUNTIF(Pointage!LH6:MK6,$H$136)</f>
        <v>0</v>
      </c>
      <c r="S139" s="39">
        <f>COUNTIF(Pointage!ML6:NP6,$H$136)</f>
        <v>0</v>
      </c>
      <c r="T139" s="34"/>
      <c r="U139" s="33"/>
      <c r="W139" s="137"/>
      <c r="X139" s="137"/>
    </row>
    <row r="140" spans="1:26" x14ac:dyDescent="0.25">
      <c r="A140" s="47" t="str">
        <f t="shared" si="28"/>
        <v>oui</v>
      </c>
      <c r="B140" s="155">
        <f t="shared" si="26"/>
        <v>0</v>
      </c>
      <c r="C140" s="280" t="str">
        <f t="shared" ref="C140:C168" si="30">C96</f>
        <v>Durand André</v>
      </c>
      <c r="D140" s="278" t="str">
        <f t="shared" ref="D140:D168" si="31">D96</f>
        <v>B</v>
      </c>
      <c r="E140" s="10">
        <v>0</v>
      </c>
      <c r="F140" s="10">
        <f t="shared" ref="F140:F168" si="32">SUM(H140:S140)</f>
        <v>0</v>
      </c>
      <c r="G140" s="120">
        <f t="shared" ca="1" si="29"/>
        <v>0</v>
      </c>
      <c r="H140" s="121">
        <f>COUNTIF(Pointage!P7:AT7,$H$136)</f>
        <v>0</v>
      </c>
      <c r="I140" s="10">
        <f>COUNTIF(Pointage!AU7:BV7,$H$136)</f>
        <v>0</v>
      </c>
      <c r="J140" s="10">
        <f>COUNTIF(Pointage!BW7:DA7,$H$136)</f>
        <v>0</v>
      </c>
      <c r="K140" s="10">
        <f>COUNTIF(Pointage!DB7:EE7,$H$136)</f>
        <v>0</v>
      </c>
      <c r="L140" s="10">
        <f>COUNTIF(Pointage!EF7:FJ7,$H$136)</f>
        <v>0</v>
      </c>
      <c r="M140" s="10">
        <f>COUNTIF(Pointage!FK7:GN7,$H$136)</f>
        <v>0</v>
      </c>
      <c r="N140" s="10">
        <f>COUNTIF(Pointage!GO7:HS7,$H$136)</f>
        <v>0</v>
      </c>
      <c r="O140" s="10">
        <f>COUNTIF(Pointage!HT7:IX7,$H$136)</f>
        <v>0</v>
      </c>
      <c r="P140" s="10">
        <f>COUNTIF(Pointage!IY7:KB7,$H$136)</f>
        <v>0</v>
      </c>
      <c r="Q140" s="10">
        <f>COUNTIF(Pointage!KC7:LG7,$H$136)</f>
        <v>0</v>
      </c>
      <c r="R140" s="10">
        <f>COUNTIF(Pointage!LH7:MK7,$H$136)</f>
        <v>0</v>
      </c>
      <c r="S140" s="120">
        <f>COUNTIF(Pointage!ML7:NP7,$H$136)</f>
        <v>0</v>
      </c>
      <c r="T140" s="275"/>
      <c r="U140" s="17"/>
      <c r="W140" s="137"/>
      <c r="X140" s="137"/>
    </row>
    <row r="141" spans="1:26" x14ac:dyDescent="0.25">
      <c r="A141" s="48" t="str">
        <f t="shared" si="28"/>
        <v>oui</v>
      </c>
      <c r="B141" s="155">
        <f t="shared" si="26"/>
        <v>0</v>
      </c>
      <c r="C141" s="21" t="str">
        <f t="shared" si="30"/>
        <v>Pichon Alexis</v>
      </c>
      <c r="D141" s="19" t="str">
        <f t="shared" si="31"/>
        <v>C</v>
      </c>
      <c r="E141" s="19">
        <v>0</v>
      </c>
      <c r="F141" s="19">
        <f t="shared" si="32"/>
        <v>0</v>
      </c>
      <c r="G141" s="20">
        <f t="shared" ca="1" si="29"/>
        <v>0</v>
      </c>
      <c r="H141" s="21">
        <f>COUNTIF(Pointage!P8:AT8,$H$136)</f>
        <v>0</v>
      </c>
      <c r="I141" s="19">
        <f>COUNTIF(Pointage!AU8:BV8,$H$136)</f>
        <v>0</v>
      </c>
      <c r="J141" s="19">
        <f>COUNTIF(Pointage!BW8:DA8,$H$136)</f>
        <v>0</v>
      </c>
      <c r="K141" s="19">
        <f>COUNTIF(Pointage!DB8:EE8,$H$136)</f>
        <v>0</v>
      </c>
      <c r="L141" s="19">
        <f>COUNTIF(Pointage!EF8:FJ8,$H$136)</f>
        <v>0</v>
      </c>
      <c r="M141" s="19">
        <f>COUNTIF(Pointage!FK8:GN8,$H$136)</f>
        <v>0</v>
      </c>
      <c r="N141" s="19">
        <f>COUNTIF(Pointage!GO8:HS8,$H$136)</f>
        <v>0</v>
      </c>
      <c r="O141" s="19">
        <f>COUNTIF(Pointage!HT8:IX8,$H$136)</f>
        <v>0</v>
      </c>
      <c r="P141" s="19">
        <f>COUNTIF(Pointage!IY8:KB8,$H$136)</f>
        <v>0</v>
      </c>
      <c r="Q141" s="19">
        <f>COUNTIF(Pointage!KC8:LG8,$H$136)</f>
        <v>0</v>
      </c>
      <c r="R141" s="19">
        <f>COUNTIF(Pointage!LH8:MK8,$H$136)</f>
        <v>0</v>
      </c>
      <c r="S141" s="20">
        <f>COUNTIF(Pointage!ML8:NP8,$H$136)</f>
        <v>0</v>
      </c>
      <c r="T141" s="36"/>
      <c r="U141" s="16"/>
      <c r="W141" s="137"/>
      <c r="X141" s="137"/>
    </row>
    <row r="142" spans="1:26" x14ac:dyDescent="0.25">
      <c r="A142" s="47" t="str">
        <f t="shared" si="28"/>
        <v>oui</v>
      </c>
      <c r="B142" s="155">
        <f t="shared" si="26"/>
        <v>0</v>
      </c>
      <c r="C142" s="280">
        <f t="shared" si="30"/>
        <v>0</v>
      </c>
      <c r="D142" s="278" t="str">
        <f t="shared" si="31"/>
        <v>C</v>
      </c>
      <c r="E142" s="10">
        <v>0</v>
      </c>
      <c r="F142" s="10">
        <f t="shared" si="32"/>
        <v>0</v>
      </c>
      <c r="G142" s="120">
        <f t="shared" ca="1" si="29"/>
        <v>0</v>
      </c>
      <c r="H142" s="121">
        <f>COUNTIF(Pointage!P9:AT9,$H$136)</f>
        <v>0</v>
      </c>
      <c r="I142" s="10">
        <f>COUNTIF(Pointage!AU9:BV9,$H$136)</f>
        <v>0</v>
      </c>
      <c r="J142" s="10">
        <f>COUNTIF(Pointage!BW9:DA9,$H$136)</f>
        <v>0</v>
      </c>
      <c r="K142" s="10">
        <f>COUNTIF(Pointage!DB9:EE9,$H$136)</f>
        <v>0</v>
      </c>
      <c r="L142" s="10">
        <f>COUNTIF(Pointage!EF9:FJ9,$H$136)</f>
        <v>0</v>
      </c>
      <c r="M142" s="10">
        <f>COUNTIF(Pointage!FK9:GN9,$H$136)</f>
        <v>0</v>
      </c>
      <c r="N142" s="10">
        <f>COUNTIF(Pointage!GO9:HS9,$H$136)</f>
        <v>0</v>
      </c>
      <c r="O142" s="10">
        <f>COUNTIF(Pointage!HT9:IX9,$H$136)</f>
        <v>0</v>
      </c>
      <c r="P142" s="10">
        <f>COUNTIF(Pointage!IY9:KB9,$H$136)</f>
        <v>0</v>
      </c>
      <c r="Q142" s="10">
        <f>COUNTIF(Pointage!KC9:LG9,$H$136)</f>
        <v>0</v>
      </c>
      <c r="R142" s="10">
        <f>COUNTIF(Pointage!LH9:MK9,$H$136)</f>
        <v>0</v>
      </c>
      <c r="S142" s="120">
        <f>COUNTIF(Pointage!ML9:NP9,$H$136)</f>
        <v>0</v>
      </c>
      <c r="T142" s="35"/>
      <c r="U142" s="17"/>
      <c r="W142" s="137"/>
      <c r="X142" s="137"/>
    </row>
    <row r="143" spans="1:26" x14ac:dyDescent="0.25">
      <c r="A143" s="48" t="str">
        <f t="shared" si="28"/>
        <v>oui</v>
      </c>
      <c r="B143" s="155">
        <f t="shared" si="26"/>
        <v>0</v>
      </c>
      <c r="C143" s="21">
        <f t="shared" si="30"/>
        <v>0</v>
      </c>
      <c r="D143" s="19" t="str">
        <f t="shared" si="31"/>
        <v>B</v>
      </c>
      <c r="E143" s="19">
        <v>0</v>
      </c>
      <c r="F143" s="19">
        <f t="shared" si="32"/>
        <v>0</v>
      </c>
      <c r="G143" s="20">
        <f t="shared" ca="1" si="29"/>
        <v>0</v>
      </c>
      <c r="H143" s="21">
        <f>COUNTIF(Pointage!P10:AT10,$H$136)</f>
        <v>0</v>
      </c>
      <c r="I143" s="19">
        <f>COUNTIF(Pointage!AU10:BV10,$H$136)</f>
        <v>0</v>
      </c>
      <c r="J143" s="19">
        <f>COUNTIF(Pointage!BW10:DA10,$H$136)</f>
        <v>0</v>
      </c>
      <c r="K143" s="19">
        <f>COUNTIF(Pointage!DB10:EE10,$H$136)</f>
        <v>0</v>
      </c>
      <c r="L143" s="19">
        <f>COUNTIF(Pointage!EF10:FJ10,$H$136)</f>
        <v>0</v>
      </c>
      <c r="M143" s="19">
        <f>COUNTIF(Pointage!FK10:GN10,$H$136)</f>
        <v>0</v>
      </c>
      <c r="N143" s="19">
        <f>COUNTIF(Pointage!GO10:HS10,$H$136)</f>
        <v>0</v>
      </c>
      <c r="O143" s="19">
        <f>COUNTIF(Pointage!HT10:IX10,$H$136)</f>
        <v>0</v>
      </c>
      <c r="P143" s="19">
        <f>COUNTIF(Pointage!IY10:KB10,$H$136)</f>
        <v>0</v>
      </c>
      <c r="Q143" s="19">
        <f>COUNTIF(Pointage!KC10:LG10,$H$136)</f>
        <v>0</v>
      </c>
      <c r="R143" s="19">
        <f>COUNTIF(Pointage!LH10:MK10,$H$136)</f>
        <v>0</v>
      </c>
      <c r="S143" s="20">
        <f>COUNTIF(Pointage!ML10:NP10,$H$136)</f>
        <v>0</v>
      </c>
      <c r="T143" s="36"/>
      <c r="U143" s="16"/>
      <c r="W143" s="137"/>
      <c r="X143" s="137"/>
    </row>
    <row r="144" spans="1:26" x14ac:dyDescent="0.25">
      <c r="A144" s="47" t="str">
        <f t="shared" si="28"/>
        <v>oui</v>
      </c>
      <c r="B144" s="155">
        <f t="shared" si="26"/>
        <v>0</v>
      </c>
      <c r="C144" s="280">
        <f t="shared" si="30"/>
        <v>0</v>
      </c>
      <c r="D144" s="278" t="str">
        <f t="shared" si="31"/>
        <v>C</v>
      </c>
      <c r="E144" s="10">
        <v>0</v>
      </c>
      <c r="F144" s="10">
        <f t="shared" si="32"/>
        <v>0</v>
      </c>
      <c r="G144" s="120">
        <f t="shared" ca="1" si="29"/>
        <v>0</v>
      </c>
      <c r="H144" s="121">
        <f>COUNTIF(Pointage!P11:AT11,$H$136)</f>
        <v>0</v>
      </c>
      <c r="I144" s="10">
        <f>COUNTIF(Pointage!AU11:BV11,$H$136)</f>
        <v>0</v>
      </c>
      <c r="J144" s="10">
        <f>COUNTIF(Pointage!BW11:DA11,$H$136)</f>
        <v>0</v>
      </c>
      <c r="K144" s="10">
        <f>COUNTIF(Pointage!DB11:EE11,$H$136)</f>
        <v>0</v>
      </c>
      <c r="L144" s="10">
        <f>COUNTIF(Pointage!EF11:FJ11,$H$136)</f>
        <v>0</v>
      </c>
      <c r="M144" s="10">
        <f>COUNTIF(Pointage!FK11:GN11,$H$136)</f>
        <v>0</v>
      </c>
      <c r="N144" s="10">
        <f>COUNTIF(Pointage!GO11:HS11,$H$136)</f>
        <v>0</v>
      </c>
      <c r="O144" s="10">
        <f>COUNTIF(Pointage!HT11:IX11,$H$136)</f>
        <v>0</v>
      </c>
      <c r="P144" s="10">
        <f>COUNTIF(Pointage!IY11:KB11,$H$136)</f>
        <v>0</v>
      </c>
      <c r="Q144" s="10">
        <f>COUNTIF(Pointage!KC11:LG11,$H$136)</f>
        <v>0</v>
      </c>
      <c r="R144" s="10">
        <f>COUNTIF(Pointage!LH11:MK11,$H$136)</f>
        <v>0</v>
      </c>
      <c r="S144" s="120">
        <f>COUNTIF(Pointage!ML11:NP11,$H$136)</f>
        <v>0</v>
      </c>
      <c r="T144" s="35"/>
      <c r="U144" s="17"/>
      <c r="W144" s="137"/>
      <c r="X144" s="137"/>
    </row>
    <row r="145" spans="1:24" x14ac:dyDescent="0.25">
      <c r="A145" s="48" t="str">
        <f t="shared" si="28"/>
        <v>oui</v>
      </c>
      <c r="B145" s="155">
        <f t="shared" si="26"/>
        <v>0</v>
      </c>
      <c r="C145" s="21">
        <f t="shared" si="30"/>
        <v>0</v>
      </c>
      <c r="D145" s="19" t="str">
        <f t="shared" si="31"/>
        <v>B</v>
      </c>
      <c r="E145" s="19">
        <v>0</v>
      </c>
      <c r="F145" s="19">
        <f t="shared" si="32"/>
        <v>0</v>
      </c>
      <c r="G145" s="20">
        <f t="shared" ca="1" si="29"/>
        <v>0</v>
      </c>
      <c r="H145" s="21">
        <f>COUNTIF(Pointage!P12:AT12,$H$136)</f>
        <v>0</v>
      </c>
      <c r="I145" s="19">
        <f>COUNTIF(Pointage!AU12:BV12,$H$136)</f>
        <v>0</v>
      </c>
      <c r="J145" s="19">
        <f>COUNTIF(Pointage!BW12:DA12,$H$136)</f>
        <v>0</v>
      </c>
      <c r="K145" s="19">
        <f>COUNTIF(Pointage!DB12:EE12,$H$136)</f>
        <v>0</v>
      </c>
      <c r="L145" s="19">
        <f>COUNTIF(Pointage!EF12:FJ12,$H$136)</f>
        <v>0</v>
      </c>
      <c r="M145" s="19">
        <f>COUNTIF(Pointage!FK12:GN12,$H$136)</f>
        <v>0</v>
      </c>
      <c r="N145" s="19">
        <f>COUNTIF(Pointage!GO12:HS12,$H$136)</f>
        <v>0</v>
      </c>
      <c r="O145" s="19">
        <f>COUNTIF(Pointage!HT12:IX12,$H$136)</f>
        <v>0</v>
      </c>
      <c r="P145" s="19">
        <f>COUNTIF(Pointage!IY12:KB12,$H$136)</f>
        <v>0</v>
      </c>
      <c r="Q145" s="19">
        <f>COUNTIF(Pointage!KC12:LG12,$H$136)</f>
        <v>0</v>
      </c>
      <c r="R145" s="19">
        <f>COUNTIF(Pointage!LH12:MK12,$H$136)</f>
        <v>0</v>
      </c>
      <c r="S145" s="20">
        <f>COUNTIF(Pointage!ML12:NP12,$H$136)</f>
        <v>0</v>
      </c>
      <c r="T145" s="36"/>
      <c r="U145" s="16"/>
      <c r="W145" s="137"/>
      <c r="X145" s="137"/>
    </row>
    <row r="146" spans="1:24" x14ac:dyDescent="0.25">
      <c r="A146" s="47" t="str">
        <f t="shared" si="28"/>
        <v>oui</v>
      </c>
      <c r="B146" s="155">
        <f t="shared" si="26"/>
        <v>0</v>
      </c>
      <c r="C146" s="280">
        <f t="shared" si="30"/>
        <v>0</v>
      </c>
      <c r="D146" s="278" t="str">
        <f t="shared" si="31"/>
        <v>C</v>
      </c>
      <c r="E146" s="10">
        <v>0</v>
      </c>
      <c r="F146" s="10">
        <f t="shared" si="32"/>
        <v>0</v>
      </c>
      <c r="G146" s="120">
        <f t="shared" ca="1" si="29"/>
        <v>0</v>
      </c>
      <c r="H146" s="121">
        <f>COUNTIF(Pointage!P13:AT13,$H$136)</f>
        <v>0</v>
      </c>
      <c r="I146" s="10">
        <f>COUNTIF(Pointage!AU13:BV13,$H$136)</f>
        <v>0</v>
      </c>
      <c r="J146" s="10">
        <f>COUNTIF(Pointage!BW13:DA13,$H$136)</f>
        <v>0</v>
      </c>
      <c r="K146" s="10">
        <f>COUNTIF(Pointage!DB13:EE13,$H$136)</f>
        <v>0</v>
      </c>
      <c r="L146" s="10">
        <f>COUNTIF(Pointage!EF13:FJ13,$H$136)</f>
        <v>0</v>
      </c>
      <c r="M146" s="10">
        <f>COUNTIF(Pointage!FK13:GN13,$H$136)</f>
        <v>0</v>
      </c>
      <c r="N146" s="10">
        <f>COUNTIF(Pointage!GO13:HS13,$H$136)</f>
        <v>0</v>
      </c>
      <c r="O146" s="10">
        <f>COUNTIF(Pointage!HT13:IX13,$H$136)</f>
        <v>0</v>
      </c>
      <c r="P146" s="10">
        <f>COUNTIF(Pointage!IY13:KB13,$H$136)</f>
        <v>0</v>
      </c>
      <c r="Q146" s="10">
        <f>COUNTIF(Pointage!KC13:LG13,$H$136)</f>
        <v>0</v>
      </c>
      <c r="R146" s="10">
        <f>COUNTIF(Pointage!LH13:MK13,$H$136)</f>
        <v>0</v>
      </c>
      <c r="S146" s="120">
        <f>COUNTIF(Pointage!ML13:NP13,$H$136)</f>
        <v>0</v>
      </c>
      <c r="T146" s="35"/>
      <c r="U146" s="17"/>
      <c r="W146" s="137"/>
      <c r="X146" s="137"/>
    </row>
    <row r="147" spans="1:24" x14ac:dyDescent="0.25">
      <c r="A147" s="48" t="str">
        <f t="shared" si="28"/>
        <v>oui</v>
      </c>
      <c r="B147" s="155">
        <f t="shared" si="26"/>
        <v>0</v>
      </c>
      <c r="C147" s="21">
        <f t="shared" si="30"/>
        <v>0</v>
      </c>
      <c r="D147" s="19" t="str">
        <f t="shared" si="31"/>
        <v>C</v>
      </c>
      <c r="E147" s="19">
        <v>0</v>
      </c>
      <c r="F147" s="19">
        <f t="shared" si="32"/>
        <v>0</v>
      </c>
      <c r="G147" s="20">
        <f t="shared" ca="1" si="29"/>
        <v>0</v>
      </c>
      <c r="H147" s="21">
        <f>COUNTIF(Pointage!P14:AT14,$H$136)</f>
        <v>0</v>
      </c>
      <c r="I147" s="19">
        <f>COUNTIF(Pointage!AU14:BV14,$H$136)</f>
        <v>0</v>
      </c>
      <c r="J147" s="19">
        <f>COUNTIF(Pointage!BW14:DA14,$H$136)</f>
        <v>0</v>
      </c>
      <c r="K147" s="19">
        <f>COUNTIF(Pointage!DB14:EE14,$H$136)</f>
        <v>0</v>
      </c>
      <c r="L147" s="19">
        <f>COUNTIF(Pointage!EF14:FJ14,$H$136)</f>
        <v>0</v>
      </c>
      <c r="M147" s="19">
        <f>COUNTIF(Pointage!FK14:GN14,$H$136)</f>
        <v>0</v>
      </c>
      <c r="N147" s="19">
        <f>COUNTIF(Pointage!GO14:HS14,$H$136)</f>
        <v>0</v>
      </c>
      <c r="O147" s="19">
        <f>COUNTIF(Pointage!HT14:IX14,$H$136)</f>
        <v>0</v>
      </c>
      <c r="P147" s="19">
        <f>COUNTIF(Pointage!IY14:KB14,$H$136)</f>
        <v>0</v>
      </c>
      <c r="Q147" s="19">
        <f>COUNTIF(Pointage!KC14:LG14,$H$136)</f>
        <v>0</v>
      </c>
      <c r="R147" s="19">
        <f>COUNTIF(Pointage!LH14:MK14,$H$136)</f>
        <v>0</v>
      </c>
      <c r="S147" s="20">
        <f>COUNTIF(Pointage!ML14:NP14,$H$136)</f>
        <v>0</v>
      </c>
      <c r="T147" s="36"/>
      <c r="U147" s="16"/>
      <c r="W147" s="137"/>
      <c r="X147" s="137"/>
    </row>
    <row r="148" spans="1:24" x14ac:dyDescent="0.25">
      <c r="A148" s="47" t="str">
        <f t="shared" si="28"/>
        <v>oui</v>
      </c>
      <c r="B148" s="155">
        <f t="shared" si="26"/>
        <v>0</v>
      </c>
      <c r="C148" s="280">
        <f t="shared" si="30"/>
        <v>0</v>
      </c>
      <c r="D148" s="278" t="str">
        <f t="shared" si="31"/>
        <v>C</v>
      </c>
      <c r="E148" s="10">
        <v>0</v>
      </c>
      <c r="F148" s="10">
        <f t="shared" si="32"/>
        <v>0</v>
      </c>
      <c r="G148" s="120">
        <f t="shared" ca="1" si="29"/>
        <v>0</v>
      </c>
      <c r="H148" s="121">
        <f>COUNTIF(Pointage!P15:AT15,$H$136)</f>
        <v>0</v>
      </c>
      <c r="I148" s="10">
        <f>COUNTIF(Pointage!AU15:BV15,$H$136)</f>
        <v>0</v>
      </c>
      <c r="J148" s="10">
        <f>COUNTIF(Pointage!BW15:DA15,$H$136)</f>
        <v>0</v>
      </c>
      <c r="K148" s="10">
        <f>COUNTIF(Pointage!DB15:EE15,$H$136)</f>
        <v>0</v>
      </c>
      <c r="L148" s="10">
        <f>COUNTIF(Pointage!EF15:FJ15,$H$136)</f>
        <v>0</v>
      </c>
      <c r="M148" s="10">
        <f>COUNTIF(Pointage!FK15:GN15,$H$136)</f>
        <v>0</v>
      </c>
      <c r="N148" s="10">
        <f>COUNTIF(Pointage!GO15:HS15,$H$136)</f>
        <v>0</v>
      </c>
      <c r="O148" s="10">
        <f>COUNTIF(Pointage!HT15:IX15,$H$136)</f>
        <v>0</v>
      </c>
      <c r="P148" s="10">
        <f>COUNTIF(Pointage!IY15:KB15,$H$136)</f>
        <v>0</v>
      </c>
      <c r="Q148" s="10">
        <f>COUNTIF(Pointage!KC15:LG15,$H$136)</f>
        <v>0</v>
      </c>
      <c r="R148" s="10">
        <f>COUNTIF(Pointage!LH15:MK15,$H$136)</f>
        <v>0</v>
      </c>
      <c r="S148" s="120">
        <f>COUNTIF(Pointage!ML15:NP15,$H$136)</f>
        <v>0</v>
      </c>
      <c r="T148" s="35"/>
      <c r="U148" s="17"/>
      <c r="W148" s="137"/>
      <c r="X148" s="137"/>
    </row>
    <row r="149" spans="1:24" x14ac:dyDescent="0.25">
      <c r="A149" s="48" t="str">
        <f t="shared" si="28"/>
        <v>oui</v>
      </c>
      <c r="B149" s="155">
        <f t="shared" si="26"/>
        <v>0</v>
      </c>
      <c r="C149" s="21">
        <f t="shared" si="30"/>
        <v>0</v>
      </c>
      <c r="D149" s="19" t="str">
        <f t="shared" si="31"/>
        <v>C</v>
      </c>
      <c r="E149" s="19">
        <v>0</v>
      </c>
      <c r="F149" s="19">
        <f t="shared" si="32"/>
        <v>0</v>
      </c>
      <c r="G149" s="20">
        <f t="shared" ca="1" si="29"/>
        <v>0</v>
      </c>
      <c r="H149" s="21">
        <f>COUNTIF(Pointage!P16:AT16,$H$136)</f>
        <v>0</v>
      </c>
      <c r="I149" s="19">
        <f>COUNTIF(Pointage!AU16:BV16,$H$136)</f>
        <v>0</v>
      </c>
      <c r="J149" s="19">
        <f>COUNTIF(Pointage!BW16:DA16,$H$136)</f>
        <v>0</v>
      </c>
      <c r="K149" s="19">
        <f>COUNTIF(Pointage!DB16:EE16,$H$136)</f>
        <v>0</v>
      </c>
      <c r="L149" s="19">
        <f>COUNTIF(Pointage!EF16:FJ16,$H$136)</f>
        <v>0</v>
      </c>
      <c r="M149" s="19">
        <f>COUNTIF(Pointage!FK16:GN16,$H$136)</f>
        <v>0</v>
      </c>
      <c r="N149" s="19">
        <f>COUNTIF(Pointage!GO16:HS16,$H$136)</f>
        <v>0</v>
      </c>
      <c r="O149" s="19">
        <f>COUNTIF(Pointage!HT16:IX16,$H$136)</f>
        <v>0</v>
      </c>
      <c r="P149" s="19">
        <f>COUNTIF(Pointage!IY16:KB16,$H$136)</f>
        <v>0</v>
      </c>
      <c r="Q149" s="19">
        <f>COUNTIF(Pointage!KC16:LG16,$H$136)</f>
        <v>0</v>
      </c>
      <c r="R149" s="19">
        <f>COUNTIF(Pointage!LH16:MK16,$H$136)</f>
        <v>0</v>
      </c>
      <c r="S149" s="20">
        <f>COUNTIF(Pointage!ML16:NP16,$H$136)</f>
        <v>0</v>
      </c>
      <c r="T149" s="36"/>
      <c r="U149" s="16"/>
      <c r="W149" s="137"/>
      <c r="X149" s="137"/>
    </row>
    <row r="150" spans="1:24" x14ac:dyDescent="0.25">
      <c r="A150" s="47" t="str">
        <f t="shared" si="28"/>
        <v>oui</v>
      </c>
      <c r="B150" s="155">
        <f t="shared" si="26"/>
        <v>0</v>
      </c>
      <c r="C150" s="280">
        <f t="shared" si="30"/>
        <v>0</v>
      </c>
      <c r="D150" s="278" t="str">
        <f t="shared" si="31"/>
        <v>C</v>
      </c>
      <c r="E150" s="10">
        <v>0</v>
      </c>
      <c r="F150" s="10">
        <f t="shared" si="32"/>
        <v>0</v>
      </c>
      <c r="G150" s="120">
        <f t="shared" ca="1" si="29"/>
        <v>0</v>
      </c>
      <c r="H150" s="121">
        <f>COUNTIF(Pointage!P17:AT17,$H$136)</f>
        <v>0</v>
      </c>
      <c r="I150" s="10">
        <f>COUNTIF(Pointage!AU17:BV17,$H$136)</f>
        <v>0</v>
      </c>
      <c r="J150" s="10">
        <f>COUNTIF(Pointage!BW17:DA17,$H$136)</f>
        <v>0</v>
      </c>
      <c r="K150" s="10">
        <f>COUNTIF(Pointage!DB17:EE17,$H$136)</f>
        <v>0</v>
      </c>
      <c r="L150" s="10">
        <f>COUNTIF(Pointage!EF17:FJ17,$H$136)</f>
        <v>0</v>
      </c>
      <c r="M150" s="10">
        <f>COUNTIF(Pointage!FK17:GN17,$H$136)</f>
        <v>0</v>
      </c>
      <c r="N150" s="10">
        <f>COUNTIF(Pointage!GO17:HS17,$H$136)</f>
        <v>0</v>
      </c>
      <c r="O150" s="10">
        <f>COUNTIF(Pointage!HT17:IX17,$H$136)</f>
        <v>0</v>
      </c>
      <c r="P150" s="10">
        <f>COUNTIF(Pointage!IY17:KB17,$H$136)</f>
        <v>0</v>
      </c>
      <c r="Q150" s="10">
        <f>COUNTIF(Pointage!KC17:LG17,$H$136)</f>
        <v>0</v>
      </c>
      <c r="R150" s="10">
        <f>COUNTIF(Pointage!LH17:MK17,$H$136)</f>
        <v>0</v>
      </c>
      <c r="S150" s="120">
        <f>COUNTIF(Pointage!ML17:NP17,$H$136)</f>
        <v>0</v>
      </c>
      <c r="T150" s="35"/>
      <c r="U150" s="17"/>
      <c r="W150" s="137"/>
      <c r="X150" s="137"/>
    </row>
    <row r="151" spans="1:24" x14ac:dyDescent="0.25">
      <c r="A151" s="48" t="str">
        <f t="shared" si="28"/>
        <v>oui</v>
      </c>
      <c r="B151" s="155">
        <f t="shared" si="26"/>
        <v>0</v>
      </c>
      <c r="C151" s="21">
        <f t="shared" si="30"/>
        <v>0</v>
      </c>
      <c r="D151" s="19" t="str">
        <f t="shared" si="31"/>
        <v>C</v>
      </c>
      <c r="E151" s="19">
        <v>0</v>
      </c>
      <c r="F151" s="19">
        <f t="shared" si="32"/>
        <v>0</v>
      </c>
      <c r="G151" s="20">
        <f t="shared" ca="1" si="29"/>
        <v>0</v>
      </c>
      <c r="H151" s="21">
        <f>COUNTIF(Pointage!P18:AT18,$H$136)</f>
        <v>0</v>
      </c>
      <c r="I151" s="19">
        <f>COUNTIF(Pointage!AU18:BV18,$H$136)</f>
        <v>0</v>
      </c>
      <c r="J151" s="19">
        <f>COUNTIF(Pointage!BW18:DA18,$H$136)</f>
        <v>0</v>
      </c>
      <c r="K151" s="19">
        <f>COUNTIF(Pointage!DB18:EE18,$H$136)</f>
        <v>0</v>
      </c>
      <c r="L151" s="19">
        <f>COUNTIF(Pointage!EF18:FJ18,$H$136)</f>
        <v>0</v>
      </c>
      <c r="M151" s="19">
        <f>COUNTIF(Pointage!FK18:GN18,$H$136)</f>
        <v>0</v>
      </c>
      <c r="N151" s="19">
        <f>COUNTIF(Pointage!GO18:HS18,$H$136)</f>
        <v>0</v>
      </c>
      <c r="O151" s="19">
        <f>COUNTIF(Pointage!HT18:IX18,$H$136)</f>
        <v>0</v>
      </c>
      <c r="P151" s="19">
        <f>COUNTIF(Pointage!IY18:KB18,$H$136)</f>
        <v>0</v>
      </c>
      <c r="Q151" s="19">
        <f>COUNTIF(Pointage!KC18:LG18,$H$136)</f>
        <v>0</v>
      </c>
      <c r="R151" s="19">
        <f>COUNTIF(Pointage!LH18:MK18,$H$136)</f>
        <v>0</v>
      </c>
      <c r="S151" s="20">
        <f>COUNTIF(Pointage!ML18:NP18,$H$136)</f>
        <v>0</v>
      </c>
      <c r="T151" s="36"/>
      <c r="U151" s="16"/>
      <c r="W151" s="137"/>
      <c r="X151" s="137"/>
    </row>
    <row r="152" spans="1:24" x14ac:dyDescent="0.25">
      <c r="A152" s="47" t="str">
        <f t="shared" si="28"/>
        <v>oui</v>
      </c>
      <c r="B152" s="155">
        <f t="shared" si="26"/>
        <v>0</v>
      </c>
      <c r="C152" s="280">
        <f t="shared" si="30"/>
        <v>0</v>
      </c>
      <c r="D152" s="278" t="str">
        <f t="shared" si="31"/>
        <v>C</v>
      </c>
      <c r="E152" s="10">
        <v>0</v>
      </c>
      <c r="F152" s="10">
        <f t="shared" si="32"/>
        <v>0</v>
      </c>
      <c r="G152" s="120">
        <f t="shared" ca="1" si="29"/>
        <v>0</v>
      </c>
      <c r="H152" s="121">
        <f>COUNTIF(Pointage!P19:AT19,$H$136)</f>
        <v>0</v>
      </c>
      <c r="I152" s="10">
        <f>COUNTIF(Pointage!AU19:BV19,$H$136)</f>
        <v>0</v>
      </c>
      <c r="J152" s="10">
        <f>COUNTIF(Pointage!BW19:DA19,$H$136)</f>
        <v>0</v>
      </c>
      <c r="K152" s="10">
        <f>COUNTIF(Pointage!DB19:EE19,$H$136)</f>
        <v>0</v>
      </c>
      <c r="L152" s="10">
        <f>COUNTIF(Pointage!EF19:FJ19,$H$136)</f>
        <v>0</v>
      </c>
      <c r="M152" s="10">
        <f>COUNTIF(Pointage!FK19:GN19,$H$136)</f>
        <v>0</v>
      </c>
      <c r="N152" s="10">
        <f>COUNTIF(Pointage!GO19:HS19,$H$136)</f>
        <v>0</v>
      </c>
      <c r="O152" s="10">
        <f>COUNTIF(Pointage!HT19:IX19,$H$136)</f>
        <v>0</v>
      </c>
      <c r="P152" s="10">
        <f>COUNTIF(Pointage!IY19:KB19,$H$136)</f>
        <v>0</v>
      </c>
      <c r="Q152" s="10">
        <f>COUNTIF(Pointage!KC19:LG19,$H$136)</f>
        <v>0</v>
      </c>
      <c r="R152" s="10">
        <f>COUNTIF(Pointage!LH19:MK19,$H$136)</f>
        <v>0</v>
      </c>
      <c r="S152" s="120">
        <f>COUNTIF(Pointage!ML19:NP19,$H$136)</f>
        <v>0</v>
      </c>
      <c r="T152" s="35"/>
      <c r="U152" s="17"/>
      <c r="W152" s="137"/>
      <c r="X152" s="137"/>
    </row>
    <row r="153" spans="1:24" x14ac:dyDescent="0.25">
      <c r="A153" s="48" t="str">
        <f t="shared" si="28"/>
        <v>oui</v>
      </c>
      <c r="B153" s="155">
        <f t="shared" si="26"/>
        <v>0</v>
      </c>
      <c r="C153" s="21">
        <f t="shared" si="30"/>
        <v>0</v>
      </c>
      <c r="D153" s="19" t="str">
        <f t="shared" si="31"/>
        <v>B</v>
      </c>
      <c r="E153" s="19">
        <v>0</v>
      </c>
      <c r="F153" s="19">
        <f t="shared" si="32"/>
        <v>0</v>
      </c>
      <c r="G153" s="20">
        <f t="shared" ca="1" si="29"/>
        <v>0</v>
      </c>
      <c r="H153" s="21">
        <f>COUNTIF(Pointage!P20:AT20,$H$136)</f>
        <v>0</v>
      </c>
      <c r="I153" s="19">
        <f>COUNTIF(Pointage!AU20:BV20,$H$136)</f>
        <v>0</v>
      </c>
      <c r="J153" s="19">
        <f>COUNTIF(Pointage!BW20:DA20,$H$136)</f>
        <v>0</v>
      </c>
      <c r="K153" s="19">
        <f>COUNTIF(Pointage!DB20:EE20,$H$136)</f>
        <v>0</v>
      </c>
      <c r="L153" s="19">
        <f>COUNTIF(Pointage!EF20:FJ20,$H$136)</f>
        <v>0</v>
      </c>
      <c r="M153" s="19">
        <f>COUNTIF(Pointage!FK20:GN20,$H$136)</f>
        <v>0</v>
      </c>
      <c r="N153" s="19">
        <f>COUNTIF(Pointage!GO20:HS20,$H$136)</f>
        <v>0</v>
      </c>
      <c r="O153" s="19">
        <f>COUNTIF(Pointage!HT20:IX20,$H$136)</f>
        <v>0</v>
      </c>
      <c r="P153" s="19">
        <f>COUNTIF(Pointage!IY20:KB20,$H$136)</f>
        <v>0</v>
      </c>
      <c r="Q153" s="19">
        <f>COUNTIF(Pointage!KC20:LG20,$H$136)</f>
        <v>0</v>
      </c>
      <c r="R153" s="19">
        <f>COUNTIF(Pointage!LH20:MK20,$H$136)</f>
        <v>0</v>
      </c>
      <c r="S153" s="20">
        <f>COUNTIF(Pointage!ML20:NP20,$H$136)</f>
        <v>0</v>
      </c>
      <c r="T153" s="36"/>
      <c r="U153" s="16"/>
      <c r="W153" s="137"/>
      <c r="X153" s="137"/>
    </row>
    <row r="154" spans="1:24" x14ac:dyDescent="0.25">
      <c r="A154" s="47" t="str">
        <f t="shared" si="28"/>
        <v>oui</v>
      </c>
      <c r="B154" s="155">
        <f t="shared" si="26"/>
        <v>0</v>
      </c>
      <c r="C154" s="280">
        <f t="shared" si="30"/>
        <v>0</v>
      </c>
      <c r="D154" s="278" t="str">
        <f t="shared" si="31"/>
        <v>B</v>
      </c>
      <c r="E154" s="10">
        <v>0</v>
      </c>
      <c r="F154" s="10">
        <f t="shared" si="32"/>
        <v>0</v>
      </c>
      <c r="G154" s="120">
        <f t="shared" ca="1" si="29"/>
        <v>0</v>
      </c>
      <c r="H154" s="121">
        <f>COUNTIF(Pointage!P21:AT21,$H$136)</f>
        <v>0</v>
      </c>
      <c r="I154" s="10">
        <f>COUNTIF(Pointage!AU21:BV21,$H$136)</f>
        <v>0</v>
      </c>
      <c r="J154" s="10">
        <f>COUNTIF(Pointage!BW21:DA21,$H$136)</f>
        <v>0</v>
      </c>
      <c r="K154" s="10">
        <f>COUNTIF(Pointage!DB21:EE21,$H$136)</f>
        <v>0</v>
      </c>
      <c r="L154" s="10">
        <f>COUNTIF(Pointage!EF21:FJ21,$H$136)</f>
        <v>0</v>
      </c>
      <c r="M154" s="10">
        <f>COUNTIF(Pointage!FK21:GN21,$H$136)</f>
        <v>0</v>
      </c>
      <c r="N154" s="10">
        <f>COUNTIF(Pointage!GO21:HS21,$H$136)</f>
        <v>0</v>
      </c>
      <c r="O154" s="10">
        <f>COUNTIF(Pointage!HT21:IX21,$H$136)</f>
        <v>0</v>
      </c>
      <c r="P154" s="10">
        <f>COUNTIF(Pointage!IY21:KB21,$H$136)</f>
        <v>0</v>
      </c>
      <c r="Q154" s="10">
        <f>COUNTIF(Pointage!KC21:LG21,$H$136)</f>
        <v>0</v>
      </c>
      <c r="R154" s="10">
        <f>COUNTIF(Pointage!LH21:MK21,$H$136)</f>
        <v>0</v>
      </c>
      <c r="S154" s="120">
        <f>COUNTIF(Pointage!ML21:NP21,$H$136)</f>
        <v>0</v>
      </c>
      <c r="T154" s="35"/>
      <c r="U154" s="17"/>
      <c r="W154" s="137"/>
      <c r="X154" s="137"/>
    </row>
    <row r="155" spans="1:24" x14ac:dyDescent="0.25">
      <c r="A155" s="48" t="str">
        <f t="shared" si="28"/>
        <v>non</v>
      </c>
      <c r="B155" s="155">
        <f t="shared" si="26"/>
        <v>0</v>
      </c>
      <c r="C155" s="21">
        <f t="shared" si="30"/>
        <v>0</v>
      </c>
      <c r="D155" s="19" t="str">
        <f t="shared" si="31"/>
        <v>B</v>
      </c>
      <c r="E155" s="19">
        <v>0</v>
      </c>
      <c r="F155" s="19">
        <f t="shared" si="32"/>
        <v>0</v>
      </c>
      <c r="G155" s="20">
        <f t="shared" ca="1" si="29"/>
        <v>0</v>
      </c>
      <c r="H155" s="21">
        <f>COUNTIF(Pointage!P22:AT22,$H$136)</f>
        <v>0</v>
      </c>
      <c r="I155" s="19">
        <f>COUNTIF(Pointage!AU22:BV22,$H$136)</f>
        <v>0</v>
      </c>
      <c r="J155" s="19">
        <f>COUNTIF(Pointage!BW22:DA22,$H$136)</f>
        <v>0</v>
      </c>
      <c r="K155" s="19">
        <f>COUNTIF(Pointage!DB22:EE22,$H$136)</f>
        <v>0</v>
      </c>
      <c r="L155" s="19">
        <f>COUNTIF(Pointage!EF22:FJ22,$H$136)</f>
        <v>0</v>
      </c>
      <c r="M155" s="19">
        <f>COUNTIF(Pointage!FK22:GN22,$H$136)</f>
        <v>0</v>
      </c>
      <c r="N155" s="19">
        <f>COUNTIF(Pointage!GO22:HS22,$H$136)</f>
        <v>0</v>
      </c>
      <c r="O155" s="19">
        <f>COUNTIF(Pointage!HT22:IX22,$H$136)</f>
        <v>0</v>
      </c>
      <c r="P155" s="19">
        <f>COUNTIF(Pointage!IY22:KB22,$H$136)</f>
        <v>0</v>
      </c>
      <c r="Q155" s="19">
        <f>COUNTIF(Pointage!KC22:LG22,$H$136)</f>
        <v>0</v>
      </c>
      <c r="R155" s="19">
        <f>COUNTIF(Pointage!LH22:MK22,$H$136)</f>
        <v>0</v>
      </c>
      <c r="S155" s="20">
        <f>COUNTIF(Pointage!ML22:NP22,$H$136)</f>
        <v>0</v>
      </c>
      <c r="T155" s="36"/>
      <c r="U155" s="16"/>
      <c r="W155" s="137"/>
      <c r="X155" s="137"/>
    </row>
    <row r="156" spans="1:24" x14ac:dyDescent="0.25">
      <c r="A156" s="47" t="str">
        <f t="shared" si="28"/>
        <v>non</v>
      </c>
      <c r="B156" s="155">
        <f t="shared" si="26"/>
        <v>0</v>
      </c>
      <c r="C156" s="280">
        <f t="shared" si="30"/>
        <v>0</v>
      </c>
      <c r="D156" s="278" t="str">
        <f t="shared" si="31"/>
        <v>B</v>
      </c>
      <c r="E156" s="10">
        <v>0</v>
      </c>
      <c r="F156" s="10">
        <f t="shared" si="32"/>
        <v>0</v>
      </c>
      <c r="G156" s="120">
        <f t="shared" ca="1" si="29"/>
        <v>0</v>
      </c>
      <c r="H156" s="121">
        <f>COUNTIF(Pointage!P23:AT23,$H$136)</f>
        <v>0</v>
      </c>
      <c r="I156" s="10">
        <f>COUNTIF(Pointage!AU23:BV23,$H$136)</f>
        <v>0</v>
      </c>
      <c r="J156" s="10">
        <f>COUNTIF(Pointage!BW23:DA23,$H$136)</f>
        <v>0</v>
      </c>
      <c r="K156" s="10">
        <f>COUNTIF(Pointage!DB23:EE23,$H$136)</f>
        <v>0</v>
      </c>
      <c r="L156" s="10">
        <f>COUNTIF(Pointage!EF23:FJ23,$H$136)</f>
        <v>0</v>
      </c>
      <c r="M156" s="10">
        <f>COUNTIF(Pointage!FK23:GN23,$H$136)</f>
        <v>0</v>
      </c>
      <c r="N156" s="10">
        <f>COUNTIF(Pointage!GO23:HS23,$H$136)</f>
        <v>0</v>
      </c>
      <c r="O156" s="10">
        <f>COUNTIF(Pointage!HT23:IX23,$H$136)</f>
        <v>0</v>
      </c>
      <c r="P156" s="10">
        <f>COUNTIF(Pointage!IY23:KB23,$H$136)</f>
        <v>0</v>
      </c>
      <c r="Q156" s="10">
        <f>COUNTIF(Pointage!KC23:LG23,$H$136)</f>
        <v>0</v>
      </c>
      <c r="R156" s="10">
        <f>COUNTIF(Pointage!LH23:MK23,$H$136)</f>
        <v>0</v>
      </c>
      <c r="S156" s="120">
        <f>COUNTIF(Pointage!ML23:NP23,$H$136)</f>
        <v>0</v>
      </c>
      <c r="T156" s="35"/>
      <c r="U156" s="17"/>
      <c r="W156" s="137"/>
      <c r="X156" s="137"/>
    </row>
    <row r="157" spans="1:24" x14ac:dyDescent="0.25">
      <c r="A157" s="48" t="str">
        <f t="shared" si="28"/>
        <v>non</v>
      </c>
      <c r="B157" s="155">
        <f t="shared" si="26"/>
        <v>0</v>
      </c>
      <c r="C157" s="21">
        <f t="shared" si="30"/>
        <v>0</v>
      </c>
      <c r="D157" s="19" t="str">
        <f t="shared" si="31"/>
        <v>B</v>
      </c>
      <c r="E157" s="19">
        <v>0</v>
      </c>
      <c r="F157" s="19">
        <f t="shared" si="32"/>
        <v>0</v>
      </c>
      <c r="G157" s="20">
        <f t="shared" ca="1" si="29"/>
        <v>0</v>
      </c>
      <c r="H157" s="21">
        <f>COUNTIF(Pointage!P24:AT24,$H$136)</f>
        <v>0</v>
      </c>
      <c r="I157" s="19">
        <f>COUNTIF(Pointage!AU24:BV24,$H$136)</f>
        <v>0</v>
      </c>
      <c r="J157" s="19">
        <f>COUNTIF(Pointage!BW24:DA24,$H$136)</f>
        <v>0</v>
      </c>
      <c r="K157" s="19">
        <f>COUNTIF(Pointage!DB24:EE24,$H$136)</f>
        <v>0</v>
      </c>
      <c r="L157" s="19">
        <f>COUNTIF(Pointage!EF24:FJ24,$H$136)</f>
        <v>0</v>
      </c>
      <c r="M157" s="19">
        <f>COUNTIF(Pointage!FK24:GN24,$H$136)</f>
        <v>0</v>
      </c>
      <c r="N157" s="19">
        <f>COUNTIF(Pointage!GO24:HS24,$H$136)</f>
        <v>0</v>
      </c>
      <c r="O157" s="19">
        <f>COUNTIF(Pointage!HT24:IX24,$H$136)</f>
        <v>0</v>
      </c>
      <c r="P157" s="19">
        <f>COUNTIF(Pointage!IY24:KB24,$H$136)</f>
        <v>0</v>
      </c>
      <c r="Q157" s="19">
        <f>COUNTIF(Pointage!KC24:LG24,$H$136)</f>
        <v>0</v>
      </c>
      <c r="R157" s="19">
        <f>COUNTIF(Pointage!LH24:MK24,$H$136)</f>
        <v>0</v>
      </c>
      <c r="S157" s="20">
        <f>COUNTIF(Pointage!ML24:NP24,$H$136)</f>
        <v>0</v>
      </c>
      <c r="T157" s="36"/>
      <c r="U157" s="16"/>
      <c r="W157" s="137"/>
      <c r="X157" s="137"/>
    </row>
    <row r="158" spans="1:24" x14ac:dyDescent="0.25">
      <c r="A158" s="47" t="str">
        <f t="shared" si="28"/>
        <v>non</v>
      </c>
      <c r="B158" s="155">
        <f t="shared" si="26"/>
        <v>0</v>
      </c>
      <c r="C158" s="280">
        <f t="shared" si="30"/>
        <v>0</v>
      </c>
      <c r="D158" s="278" t="str">
        <f t="shared" si="31"/>
        <v>B</v>
      </c>
      <c r="E158" s="10">
        <v>0</v>
      </c>
      <c r="F158" s="10">
        <f t="shared" si="32"/>
        <v>0</v>
      </c>
      <c r="G158" s="120">
        <f t="shared" ca="1" si="29"/>
        <v>0</v>
      </c>
      <c r="H158" s="121">
        <f>COUNTIF(Pointage!P25:AT25,$H$136)</f>
        <v>0</v>
      </c>
      <c r="I158" s="10">
        <f>COUNTIF(Pointage!AU25:BV25,$H$136)</f>
        <v>0</v>
      </c>
      <c r="J158" s="10">
        <f>COUNTIF(Pointage!BW25:DA25,$H$136)</f>
        <v>0</v>
      </c>
      <c r="K158" s="10">
        <f>COUNTIF(Pointage!DB25:EE25,$H$136)</f>
        <v>0</v>
      </c>
      <c r="L158" s="10">
        <f>COUNTIF(Pointage!EF25:FJ25,$H$136)</f>
        <v>0</v>
      </c>
      <c r="M158" s="10">
        <f>COUNTIF(Pointage!FK25:GN25,$H$136)</f>
        <v>0</v>
      </c>
      <c r="N158" s="10">
        <f>COUNTIF(Pointage!GO25:HS25,$H$136)</f>
        <v>0</v>
      </c>
      <c r="O158" s="10">
        <f>COUNTIF(Pointage!HT25:IX25,$H$136)</f>
        <v>0</v>
      </c>
      <c r="P158" s="10">
        <f>COUNTIF(Pointage!IY25:KB25,$H$136)</f>
        <v>0</v>
      </c>
      <c r="Q158" s="10">
        <f>COUNTIF(Pointage!KC25:LG25,$H$136)</f>
        <v>0</v>
      </c>
      <c r="R158" s="10">
        <f>COUNTIF(Pointage!LH25:MK25,$H$136)</f>
        <v>0</v>
      </c>
      <c r="S158" s="120">
        <f>COUNTIF(Pointage!ML25:NP25,$H$136)</f>
        <v>0</v>
      </c>
      <c r="T158" s="276"/>
      <c r="U158" s="28"/>
      <c r="W158" s="137"/>
      <c r="X158" s="137"/>
    </row>
    <row r="159" spans="1:24" x14ac:dyDescent="0.25">
      <c r="A159" s="48" t="str">
        <f t="shared" si="28"/>
        <v>non</v>
      </c>
      <c r="B159" s="155">
        <f t="shared" si="26"/>
        <v>0</v>
      </c>
      <c r="C159" s="21">
        <f t="shared" si="30"/>
        <v>0</v>
      </c>
      <c r="D159" s="19" t="str">
        <f t="shared" si="31"/>
        <v>B</v>
      </c>
      <c r="E159" s="19">
        <v>0</v>
      </c>
      <c r="F159" s="19">
        <f t="shared" si="32"/>
        <v>0</v>
      </c>
      <c r="G159" s="20">
        <f t="shared" ca="1" si="29"/>
        <v>0</v>
      </c>
      <c r="H159" s="21">
        <f>COUNTIF(Pointage!P26:AT26,$H$136)</f>
        <v>0</v>
      </c>
      <c r="I159" s="19">
        <f>COUNTIF(Pointage!AU26:BV26,$H$136)</f>
        <v>0</v>
      </c>
      <c r="J159" s="19">
        <f>COUNTIF(Pointage!BW26:DA26,$H$136)</f>
        <v>0</v>
      </c>
      <c r="K159" s="19">
        <f>COUNTIF(Pointage!DB26:EE26,$H$136)</f>
        <v>0</v>
      </c>
      <c r="L159" s="19">
        <f>COUNTIF(Pointage!EF26:FJ26,$H$136)</f>
        <v>0</v>
      </c>
      <c r="M159" s="19">
        <f>COUNTIF(Pointage!FK26:GN26,$H$136)</f>
        <v>0</v>
      </c>
      <c r="N159" s="19">
        <f>COUNTIF(Pointage!GO26:HS26,$H$136)</f>
        <v>0</v>
      </c>
      <c r="O159" s="19">
        <f>COUNTIF(Pointage!HT26:IX26,$H$136)</f>
        <v>0</v>
      </c>
      <c r="P159" s="19">
        <f>COUNTIF(Pointage!IY26:KB26,$H$136)</f>
        <v>0</v>
      </c>
      <c r="Q159" s="19">
        <f>COUNTIF(Pointage!KC26:LG26,$H$136)</f>
        <v>0</v>
      </c>
      <c r="R159" s="19">
        <f>COUNTIF(Pointage!LH26:MK26,$H$136)</f>
        <v>0</v>
      </c>
      <c r="S159" s="20">
        <f>COUNTIF(Pointage!ML26:NP26,$H$136)</f>
        <v>0</v>
      </c>
      <c r="T159" s="36"/>
      <c r="U159" s="16"/>
      <c r="W159" s="137"/>
      <c r="X159" s="137"/>
    </row>
    <row r="160" spans="1:24" x14ac:dyDescent="0.25">
      <c r="A160" s="47" t="str">
        <f t="shared" si="28"/>
        <v>non</v>
      </c>
      <c r="B160" s="155">
        <f t="shared" si="26"/>
        <v>0</v>
      </c>
      <c r="C160" s="280">
        <f t="shared" si="30"/>
        <v>0</v>
      </c>
      <c r="D160" s="278" t="str">
        <f t="shared" si="31"/>
        <v>B</v>
      </c>
      <c r="E160" s="10">
        <v>0</v>
      </c>
      <c r="F160" s="10">
        <f t="shared" si="32"/>
        <v>0</v>
      </c>
      <c r="G160" s="120">
        <f t="shared" ca="1" si="29"/>
        <v>0</v>
      </c>
      <c r="H160" s="121">
        <f>COUNTIF(Pointage!P27:AT27,$H$136)</f>
        <v>0</v>
      </c>
      <c r="I160" s="10">
        <f>COUNTIF(Pointage!AU27:BV27,$H$136)</f>
        <v>0</v>
      </c>
      <c r="J160" s="10">
        <f>COUNTIF(Pointage!BW27:DA27,$H$136)</f>
        <v>0</v>
      </c>
      <c r="K160" s="10">
        <f>COUNTIF(Pointage!DB27:EE27,$H$136)</f>
        <v>0</v>
      </c>
      <c r="L160" s="10">
        <f>COUNTIF(Pointage!EF27:FJ27,$H$136)</f>
        <v>0</v>
      </c>
      <c r="M160" s="10">
        <f>COUNTIF(Pointage!FK27:GN27,$H$136)</f>
        <v>0</v>
      </c>
      <c r="N160" s="10">
        <f>COUNTIF(Pointage!GO27:HS27,$H$136)</f>
        <v>0</v>
      </c>
      <c r="O160" s="10">
        <f>COUNTIF(Pointage!HT27:IX27,$H$136)</f>
        <v>0</v>
      </c>
      <c r="P160" s="10">
        <f>COUNTIF(Pointage!IY27:KB27,$H$136)</f>
        <v>0</v>
      </c>
      <c r="Q160" s="10">
        <f>COUNTIF(Pointage!KC27:LG27,$H$136)</f>
        <v>0</v>
      </c>
      <c r="R160" s="10">
        <f>COUNTIF(Pointage!LH27:MK27,$H$136)</f>
        <v>0</v>
      </c>
      <c r="S160" s="120">
        <f>COUNTIF(Pointage!ML27:NP27,$H$136)</f>
        <v>0</v>
      </c>
      <c r="T160" s="275"/>
      <c r="U160" s="28"/>
      <c r="W160" s="137"/>
      <c r="X160" s="137"/>
    </row>
    <row r="161" spans="1:24" x14ac:dyDescent="0.25">
      <c r="A161" s="48" t="str">
        <f t="shared" si="28"/>
        <v>non</v>
      </c>
      <c r="B161" s="155">
        <f t="shared" si="26"/>
        <v>0</v>
      </c>
      <c r="C161" s="21">
        <f t="shared" si="30"/>
        <v>0</v>
      </c>
      <c r="D161" s="19" t="str">
        <f t="shared" si="31"/>
        <v>B</v>
      </c>
      <c r="E161" s="19">
        <v>0</v>
      </c>
      <c r="F161" s="19">
        <f t="shared" si="32"/>
        <v>0</v>
      </c>
      <c r="G161" s="20">
        <f t="shared" ca="1" si="29"/>
        <v>0</v>
      </c>
      <c r="H161" s="21">
        <f>COUNTIF(Pointage!P28:AT28,$H$136)</f>
        <v>0</v>
      </c>
      <c r="I161" s="19">
        <f>COUNTIF(Pointage!AU28:BV28,$H$136)</f>
        <v>0</v>
      </c>
      <c r="J161" s="19">
        <f>COUNTIF(Pointage!BW28:DA28,$H$136)</f>
        <v>0</v>
      </c>
      <c r="K161" s="19">
        <f>COUNTIF(Pointage!DB28:EE28,$H$136)</f>
        <v>0</v>
      </c>
      <c r="L161" s="19">
        <f>COUNTIF(Pointage!EF28:FJ28,$H$136)</f>
        <v>0</v>
      </c>
      <c r="M161" s="19">
        <f>COUNTIF(Pointage!FK28:GN28,$H$136)</f>
        <v>0</v>
      </c>
      <c r="N161" s="19">
        <f>COUNTIF(Pointage!GO28:HS28,$H$136)</f>
        <v>0</v>
      </c>
      <c r="O161" s="19">
        <f>COUNTIF(Pointage!HT28:IX28,$H$136)</f>
        <v>0</v>
      </c>
      <c r="P161" s="19">
        <f>COUNTIF(Pointage!IY28:KB28,$H$136)</f>
        <v>0</v>
      </c>
      <c r="Q161" s="19">
        <f>COUNTIF(Pointage!KC28:LG28,$H$136)</f>
        <v>0</v>
      </c>
      <c r="R161" s="19">
        <f>COUNTIF(Pointage!LH28:MK28,$H$136)</f>
        <v>0</v>
      </c>
      <c r="S161" s="20">
        <f>COUNTIF(Pointage!ML28:NP28,$H$136)</f>
        <v>0</v>
      </c>
      <c r="T161" s="36"/>
      <c r="U161" s="16"/>
      <c r="W161" s="137"/>
      <c r="X161" s="137"/>
    </row>
    <row r="162" spans="1:24" x14ac:dyDescent="0.25">
      <c r="A162" s="47" t="str">
        <f t="shared" si="28"/>
        <v>non</v>
      </c>
      <c r="B162" s="155">
        <f t="shared" si="26"/>
        <v>0</v>
      </c>
      <c r="C162" s="280">
        <f t="shared" si="30"/>
        <v>0</v>
      </c>
      <c r="D162" s="278" t="str">
        <f t="shared" si="31"/>
        <v>B</v>
      </c>
      <c r="E162" s="10">
        <v>0</v>
      </c>
      <c r="F162" s="10">
        <f t="shared" si="32"/>
        <v>0</v>
      </c>
      <c r="G162" s="120">
        <f t="shared" ca="1" si="29"/>
        <v>0</v>
      </c>
      <c r="H162" s="121">
        <f>COUNTIF(Pointage!P29:AT29,$H$136)</f>
        <v>0</v>
      </c>
      <c r="I162" s="10">
        <f>COUNTIF(Pointage!AU29:BV29,$H$136)</f>
        <v>0</v>
      </c>
      <c r="J162" s="10">
        <f>COUNTIF(Pointage!BW29:DA29,$H$136)</f>
        <v>0</v>
      </c>
      <c r="K162" s="10">
        <f>COUNTIF(Pointage!DB29:EE29,$H$136)</f>
        <v>0</v>
      </c>
      <c r="L162" s="10">
        <f>COUNTIF(Pointage!EF29:FJ29,$H$136)</f>
        <v>0</v>
      </c>
      <c r="M162" s="10">
        <f>COUNTIF(Pointage!FK29:GN29,$H$136)</f>
        <v>0</v>
      </c>
      <c r="N162" s="10">
        <f>COUNTIF(Pointage!GO29:HS29,$H$136)</f>
        <v>0</v>
      </c>
      <c r="O162" s="10">
        <f>COUNTIF(Pointage!HT29:IX29,$H$136)</f>
        <v>0</v>
      </c>
      <c r="P162" s="10">
        <f>COUNTIF(Pointage!IY29:KB29,$H$136)</f>
        <v>0</v>
      </c>
      <c r="Q162" s="10">
        <f>COUNTIF(Pointage!KC29:LG29,$H$136)</f>
        <v>0</v>
      </c>
      <c r="R162" s="10">
        <f>COUNTIF(Pointage!LH29:MK29,$H$136)</f>
        <v>0</v>
      </c>
      <c r="S162" s="120">
        <f>COUNTIF(Pointage!ML29:NP29,$H$136)</f>
        <v>0</v>
      </c>
      <c r="T162" s="276"/>
      <c r="U162" s="28"/>
      <c r="W162" s="137"/>
      <c r="X162" s="137"/>
    </row>
    <row r="163" spans="1:24" x14ac:dyDescent="0.25">
      <c r="A163" s="48" t="str">
        <f t="shared" si="28"/>
        <v>non</v>
      </c>
      <c r="B163" s="155">
        <f t="shared" si="26"/>
        <v>0</v>
      </c>
      <c r="C163" s="21">
        <f t="shared" si="30"/>
        <v>0</v>
      </c>
      <c r="D163" s="19" t="str">
        <f t="shared" si="31"/>
        <v>B</v>
      </c>
      <c r="E163" s="19">
        <v>0</v>
      </c>
      <c r="F163" s="19">
        <f t="shared" si="32"/>
        <v>0</v>
      </c>
      <c r="G163" s="20">
        <f t="shared" ca="1" si="29"/>
        <v>0</v>
      </c>
      <c r="H163" s="21">
        <f>COUNTIF(Pointage!P30:AT30,$H$136)</f>
        <v>0</v>
      </c>
      <c r="I163" s="19">
        <f>COUNTIF(Pointage!AU30:BV30,$H$136)</f>
        <v>0</v>
      </c>
      <c r="J163" s="19">
        <f>COUNTIF(Pointage!BW30:DA30,$H$136)</f>
        <v>0</v>
      </c>
      <c r="K163" s="19">
        <f>COUNTIF(Pointage!DB30:EE30,$H$136)</f>
        <v>0</v>
      </c>
      <c r="L163" s="19">
        <f>COUNTIF(Pointage!EF30:FJ30,$H$136)</f>
        <v>0</v>
      </c>
      <c r="M163" s="19">
        <f>COUNTIF(Pointage!FK30:GN30,$H$136)</f>
        <v>0</v>
      </c>
      <c r="N163" s="19">
        <f>COUNTIF(Pointage!GO30:HS30,$H$136)</f>
        <v>0</v>
      </c>
      <c r="O163" s="19">
        <f>COUNTIF(Pointage!HT30:IX30,$H$136)</f>
        <v>0</v>
      </c>
      <c r="P163" s="19">
        <f>COUNTIF(Pointage!IY30:KB30,$H$136)</f>
        <v>0</v>
      </c>
      <c r="Q163" s="19">
        <f>COUNTIF(Pointage!KC30:LG30,$H$136)</f>
        <v>0</v>
      </c>
      <c r="R163" s="19">
        <f>COUNTIF(Pointage!LH30:MK30,$H$136)</f>
        <v>0</v>
      </c>
      <c r="S163" s="20">
        <f>COUNTIF(Pointage!ML30:NP30,$H$136)</f>
        <v>0</v>
      </c>
      <c r="T163" s="36"/>
      <c r="U163" s="16"/>
      <c r="W163" s="137"/>
      <c r="X163" s="137"/>
    </row>
    <row r="164" spans="1:24" x14ac:dyDescent="0.25">
      <c r="A164" s="47" t="str">
        <f t="shared" si="28"/>
        <v>non</v>
      </c>
      <c r="B164" s="155">
        <f t="shared" si="26"/>
        <v>0</v>
      </c>
      <c r="C164" s="280">
        <f t="shared" si="30"/>
        <v>0</v>
      </c>
      <c r="D164" s="278" t="str">
        <f t="shared" si="31"/>
        <v>B</v>
      </c>
      <c r="E164" s="10">
        <v>0</v>
      </c>
      <c r="F164" s="10">
        <f t="shared" si="32"/>
        <v>0</v>
      </c>
      <c r="G164" s="120">
        <f t="shared" ca="1" si="29"/>
        <v>0</v>
      </c>
      <c r="H164" s="121">
        <f>COUNTIF(Pointage!P31:AT31,$H$136)</f>
        <v>0</v>
      </c>
      <c r="I164" s="10">
        <f>COUNTIF(Pointage!AU31:BV31,$H$136)</f>
        <v>0</v>
      </c>
      <c r="J164" s="10">
        <f>COUNTIF(Pointage!BW31:DA31,$H$136)</f>
        <v>0</v>
      </c>
      <c r="K164" s="10">
        <f>COUNTIF(Pointage!DB31:EE31,$H$136)</f>
        <v>0</v>
      </c>
      <c r="L164" s="10">
        <f>COUNTIF(Pointage!EF31:FJ31,$H$136)</f>
        <v>0</v>
      </c>
      <c r="M164" s="10">
        <f>COUNTIF(Pointage!FK31:GN31,$H$136)</f>
        <v>0</v>
      </c>
      <c r="N164" s="10">
        <f>COUNTIF(Pointage!GO31:HS31,$H$136)</f>
        <v>0</v>
      </c>
      <c r="O164" s="10">
        <f>COUNTIF(Pointage!HT31:IX31,$H$136)</f>
        <v>0</v>
      </c>
      <c r="P164" s="10">
        <f>COUNTIF(Pointage!IY31:KB31,$H$136)</f>
        <v>0</v>
      </c>
      <c r="Q164" s="10">
        <f>COUNTIF(Pointage!KC31:LG31,$H$136)</f>
        <v>0</v>
      </c>
      <c r="R164" s="10">
        <f>COUNTIF(Pointage!LH31:MK31,$H$136)</f>
        <v>0</v>
      </c>
      <c r="S164" s="120">
        <f>COUNTIF(Pointage!ML31:NP31,$H$136)</f>
        <v>0</v>
      </c>
      <c r="T164" s="276"/>
      <c r="U164" s="28"/>
      <c r="W164" s="137"/>
      <c r="X164" s="137"/>
    </row>
    <row r="165" spans="1:24" x14ac:dyDescent="0.25">
      <c r="A165" s="48" t="str">
        <f t="shared" si="28"/>
        <v>non</v>
      </c>
      <c r="B165" s="155">
        <f t="shared" si="26"/>
        <v>0</v>
      </c>
      <c r="C165" s="21">
        <f t="shared" si="30"/>
        <v>0</v>
      </c>
      <c r="D165" s="19" t="str">
        <f t="shared" si="31"/>
        <v>B</v>
      </c>
      <c r="E165" s="19">
        <v>0</v>
      </c>
      <c r="F165" s="19">
        <f t="shared" si="32"/>
        <v>0</v>
      </c>
      <c r="G165" s="20">
        <f t="shared" ca="1" si="29"/>
        <v>0</v>
      </c>
      <c r="H165" s="21">
        <f>COUNTIF(Pointage!P32:AT32,$H$136)</f>
        <v>0</v>
      </c>
      <c r="I165" s="19">
        <f>COUNTIF(Pointage!AU32:BV32,$H$136)</f>
        <v>0</v>
      </c>
      <c r="J165" s="19">
        <f>COUNTIF(Pointage!BW32:DA32,$H$136)</f>
        <v>0</v>
      </c>
      <c r="K165" s="19">
        <f>COUNTIF(Pointage!DB32:EE32,$H$136)</f>
        <v>0</v>
      </c>
      <c r="L165" s="19">
        <f>COUNTIF(Pointage!EF32:FJ32,$H$136)</f>
        <v>0</v>
      </c>
      <c r="M165" s="19">
        <f>COUNTIF(Pointage!FK32:GN32,$H$136)</f>
        <v>0</v>
      </c>
      <c r="N165" s="19">
        <f>COUNTIF(Pointage!GO32:HS32,$H$136)</f>
        <v>0</v>
      </c>
      <c r="O165" s="19">
        <f>COUNTIF(Pointage!HT32:IX32,$H$136)</f>
        <v>0</v>
      </c>
      <c r="P165" s="19">
        <f>COUNTIF(Pointage!IY32:KB32,$H$136)</f>
        <v>0</v>
      </c>
      <c r="Q165" s="19">
        <f>COUNTIF(Pointage!KC32:LG32,$H$136)</f>
        <v>0</v>
      </c>
      <c r="R165" s="19">
        <f>COUNTIF(Pointage!LH32:MK32,$H$136)</f>
        <v>0</v>
      </c>
      <c r="S165" s="20">
        <f>COUNTIF(Pointage!ML32:NP32,$H$136)</f>
        <v>0</v>
      </c>
      <c r="T165" s="36"/>
      <c r="U165" s="16"/>
      <c r="W165" s="137"/>
      <c r="X165" s="137"/>
    </row>
    <row r="166" spans="1:24" x14ac:dyDescent="0.25">
      <c r="A166" s="47" t="str">
        <f t="shared" si="28"/>
        <v>non</v>
      </c>
      <c r="B166" s="155">
        <f t="shared" si="26"/>
        <v>0</v>
      </c>
      <c r="C166" s="280">
        <f t="shared" si="30"/>
        <v>0</v>
      </c>
      <c r="D166" s="278" t="str">
        <f t="shared" si="31"/>
        <v>B</v>
      </c>
      <c r="E166" s="10">
        <v>0</v>
      </c>
      <c r="F166" s="10">
        <f t="shared" si="32"/>
        <v>0</v>
      </c>
      <c r="G166" s="120">
        <f t="shared" ca="1" si="29"/>
        <v>0</v>
      </c>
      <c r="H166" s="121">
        <f>COUNTIF(Pointage!P33:AT33,$H$136)</f>
        <v>0</v>
      </c>
      <c r="I166" s="10">
        <f>COUNTIF(Pointage!AU33:BV33,$H$136)</f>
        <v>0</v>
      </c>
      <c r="J166" s="10">
        <f>COUNTIF(Pointage!BW33:DA33,$H$136)</f>
        <v>0</v>
      </c>
      <c r="K166" s="10">
        <f>COUNTIF(Pointage!DB33:EE33,$H$136)</f>
        <v>0</v>
      </c>
      <c r="L166" s="10">
        <f>COUNTIF(Pointage!EF33:FJ33,$H$136)</f>
        <v>0</v>
      </c>
      <c r="M166" s="10">
        <f>COUNTIF(Pointage!FK33:GN33,$H$136)</f>
        <v>0</v>
      </c>
      <c r="N166" s="10">
        <f>COUNTIF(Pointage!GO33:HS33,$H$136)</f>
        <v>0</v>
      </c>
      <c r="O166" s="10">
        <f>COUNTIF(Pointage!HT33:IX33,$H$136)</f>
        <v>0</v>
      </c>
      <c r="P166" s="10">
        <f>COUNTIF(Pointage!IY33:KB33,$H$136)</f>
        <v>0</v>
      </c>
      <c r="Q166" s="10">
        <f>COUNTIF(Pointage!KC33:LG33,$H$136)</f>
        <v>0</v>
      </c>
      <c r="R166" s="10">
        <f>COUNTIF(Pointage!LH33:MK33,$H$136)</f>
        <v>0</v>
      </c>
      <c r="S166" s="120">
        <f>COUNTIF(Pointage!ML33:NP33,$H$136)</f>
        <v>0</v>
      </c>
      <c r="T166" s="276"/>
      <c r="U166" s="28"/>
      <c r="W166" s="137"/>
      <c r="X166" s="137"/>
    </row>
    <row r="167" spans="1:24" x14ac:dyDescent="0.25">
      <c r="A167" s="48" t="str">
        <f t="shared" si="28"/>
        <v>non</v>
      </c>
      <c r="B167" s="155">
        <f t="shared" si="26"/>
        <v>0</v>
      </c>
      <c r="C167" s="21">
        <f t="shared" si="30"/>
        <v>0</v>
      </c>
      <c r="D167" s="19" t="str">
        <f t="shared" si="31"/>
        <v>B</v>
      </c>
      <c r="E167" s="19">
        <v>0</v>
      </c>
      <c r="F167" s="19">
        <f t="shared" si="32"/>
        <v>0</v>
      </c>
      <c r="G167" s="20">
        <f t="shared" ca="1" si="29"/>
        <v>0</v>
      </c>
      <c r="H167" s="21">
        <f>COUNTIF(Pointage!P34:AT34,$H$136)</f>
        <v>0</v>
      </c>
      <c r="I167" s="19">
        <f>COUNTIF(Pointage!AU34:BV34,$H$136)</f>
        <v>0</v>
      </c>
      <c r="J167" s="19">
        <f>COUNTIF(Pointage!BW34:DA34,$H$136)</f>
        <v>0</v>
      </c>
      <c r="K167" s="19">
        <f>COUNTIF(Pointage!DB34:EE34,$H$136)</f>
        <v>0</v>
      </c>
      <c r="L167" s="19">
        <f>COUNTIF(Pointage!EF34:FJ34,$H$136)</f>
        <v>0</v>
      </c>
      <c r="M167" s="19">
        <f>COUNTIF(Pointage!FK34:GN34,$H$136)</f>
        <v>0</v>
      </c>
      <c r="N167" s="19">
        <f>COUNTIF(Pointage!GO34:HS34,$H$136)</f>
        <v>0</v>
      </c>
      <c r="O167" s="19">
        <f>COUNTIF(Pointage!HT34:IX34,$H$136)</f>
        <v>0</v>
      </c>
      <c r="P167" s="19">
        <f>COUNTIF(Pointage!IY34:KB34,$H$136)</f>
        <v>0</v>
      </c>
      <c r="Q167" s="19">
        <f>COUNTIF(Pointage!KC34:LG34,$H$136)</f>
        <v>0</v>
      </c>
      <c r="R167" s="19">
        <f>COUNTIF(Pointage!LH34:MK34,$H$136)</f>
        <v>0</v>
      </c>
      <c r="S167" s="20">
        <f>COUNTIF(Pointage!ML34:NP34,$H$136)</f>
        <v>0</v>
      </c>
      <c r="T167" s="36"/>
      <c r="U167" s="16"/>
      <c r="W167" s="137"/>
      <c r="X167" s="137"/>
    </row>
    <row r="168" spans="1:24" ht="15.75" thickBot="1" x14ac:dyDescent="0.3">
      <c r="A168" s="130" t="str">
        <f t="shared" si="28"/>
        <v>oui</v>
      </c>
      <c r="B168" s="155">
        <f t="shared" si="26"/>
        <v>0</v>
      </c>
      <c r="C168" s="282">
        <f t="shared" si="30"/>
        <v>0</v>
      </c>
      <c r="D168" s="349" t="str">
        <f t="shared" si="31"/>
        <v>B</v>
      </c>
      <c r="E168" s="43">
        <v>0</v>
      </c>
      <c r="F168" s="43">
        <f t="shared" si="32"/>
        <v>0</v>
      </c>
      <c r="G168" s="123">
        <f t="shared" ca="1" si="29"/>
        <v>0</v>
      </c>
      <c r="H168" s="122">
        <f>COUNTIF(Pointage!P35:AT35,$H$136)</f>
        <v>0</v>
      </c>
      <c r="I168" s="43">
        <f>COUNTIF(Pointage!AU35:BV35,$H$136)</f>
        <v>0</v>
      </c>
      <c r="J168" s="43">
        <f>COUNTIF(Pointage!BW35:DA35,$H$136)</f>
        <v>0</v>
      </c>
      <c r="K168" s="43">
        <f>COUNTIF(Pointage!DB35:EE35,$H$136)</f>
        <v>0</v>
      </c>
      <c r="L168" s="43">
        <f>COUNTIF(Pointage!EF35:FJ35,$H$136)</f>
        <v>0</v>
      </c>
      <c r="M168" s="43">
        <f>COUNTIF(Pointage!FK35:GN35,$H$136)</f>
        <v>0</v>
      </c>
      <c r="N168" s="43">
        <f>COUNTIF(Pointage!GO35:HS35,$H$136)</f>
        <v>0</v>
      </c>
      <c r="O168" s="43">
        <f>COUNTIF(Pointage!HT35:IX35,$H$136)</f>
        <v>0</v>
      </c>
      <c r="P168" s="43">
        <f>COUNTIF(Pointage!IY35:KB35,$H$136)</f>
        <v>0</v>
      </c>
      <c r="Q168" s="43">
        <f>COUNTIF(Pointage!KC35:LG35,$H$136)</f>
        <v>0</v>
      </c>
      <c r="R168" s="43">
        <f>COUNTIF(Pointage!LH35:MK35,$H$136)</f>
        <v>0</v>
      </c>
      <c r="S168" s="123">
        <f>COUNTIF(Pointage!ML35:NP35,$H$136)</f>
        <v>0</v>
      </c>
      <c r="T168" s="277"/>
      <c r="U168" s="126"/>
      <c r="W168" s="137"/>
      <c r="X168" s="137"/>
    </row>
    <row r="169" spans="1:24" ht="3.95" customHeight="1" thickBot="1" x14ac:dyDescent="0.3">
      <c r="A169" s="125" t="str">
        <f t="shared" si="28"/>
        <v>oui</v>
      </c>
      <c r="B169" s="155">
        <f t="shared" si="26"/>
        <v>0</v>
      </c>
      <c r="C169" s="161"/>
      <c r="D169" s="125"/>
      <c r="E169" s="125"/>
      <c r="F169" s="125"/>
      <c r="G169" s="125"/>
      <c r="H169" s="128"/>
      <c r="I169" s="128"/>
      <c r="J169" s="128"/>
      <c r="K169" s="128"/>
      <c r="L169" s="128"/>
      <c r="M169" s="128"/>
      <c r="N169" s="128"/>
      <c r="O169" s="128"/>
      <c r="P169" s="128"/>
      <c r="Q169" s="128"/>
      <c r="R169" s="128"/>
      <c r="S169" s="128"/>
      <c r="T169" s="124"/>
      <c r="U169" s="124"/>
      <c r="W169" s="137"/>
      <c r="X169" s="137"/>
    </row>
    <row r="170" spans="1:24" x14ac:dyDescent="0.25">
      <c r="A170" s="46" t="str">
        <f t="shared" si="28"/>
        <v>oui</v>
      </c>
      <c r="B170" s="155">
        <f t="shared" si="26"/>
        <v>0</v>
      </c>
      <c r="C170" s="38">
        <f t="shared" ref="C170:D175" si="33">C126</f>
        <v>0</v>
      </c>
      <c r="D170" s="32" t="str">
        <f t="shared" si="33"/>
        <v>B</v>
      </c>
      <c r="E170" s="32">
        <v>0</v>
      </c>
      <c r="F170" s="32">
        <f>SUM(H170:S170)</f>
        <v>0</v>
      </c>
      <c r="G170" s="271">
        <f t="shared" ref="G170:G175" ca="1" si="34">IF($T$2&gt;=$H$8,H170,0)+IF($T$2&gt;=$I$8,I170,0)+IF($T$2&gt;=$J$8,J170,0)+IF($T$2&gt;=$K$8,K170,0)+IF($T$2&gt;=$L$8,L170,0)+IF($T$2&gt;=$M$8,M170,0)+IF($T$2&gt;=$N$8,I170,0)+IF($T$2&gt;=$O$8,O170,0)+IF($T$2&gt;=$P$8,P170,0)+IF($T$2&gt;=$Q$8,Q170,0)+IF($T$2&gt;=$R$8,R170,0)+IF($T$2&gt;=$S$8,S170,0)</f>
        <v>0</v>
      </c>
      <c r="H170" s="38">
        <f>COUNTIF(Pointage!P38:AT38,$H$136)</f>
        <v>0</v>
      </c>
      <c r="I170" s="32">
        <f>COUNTIF(Pointage!AU38:BV38,$H$136)</f>
        <v>0</v>
      </c>
      <c r="J170" s="32">
        <f>COUNTIF(Pointage!BW38:DA38,$H$136)</f>
        <v>0</v>
      </c>
      <c r="K170" s="32">
        <f>COUNTIF(Pointage!DB38:EE38,$H$136)</f>
        <v>0</v>
      </c>
      <c r="L170" s="32">
        <f>COUNTIF(Pointage!EF38:FJ38,$H$136)</f>
        <v>0</v>
      </c>
      <c r="M170" s="32">
        <f>COUNTIF(Pointage!FK38:GN38,$H$136)</f>
        <v>0</v>
      </c>
      <c r="N170" s="32">
        <f>COUNTIF(Pointage!GO38:HS38,$H$136)</f>
        <v>0</v>
      </c>
      <c r="O170" s="32">
        <f>COUNTIF(Pointage!HT38:IX38,$H$136)</f>
        <v>0</v>
      </c>
      <c r="P170" s="32">
        <f>COUNTIF(Pointage!IY38:KB38,$H$136)</f>
        <v>0</v>
      </c>
      <c r="Q170" s="32">
        <f>COUNTIF(Pointage!KC38:LG38,$H$136)</f>
        <v>0</v>
      </c>
      <c r="R170" s="32">
        <f>COUNTIF(Pointage!LH38:MK38,$H$136)</f>
        <v>0</v>
      </c>
      <c r="S170" s="39">
        <f>COUNTIF(Pointage!ML38:NP38,$H$136)</f>
        <v>0</v>
      </c>
      <c r="T170" s="34"/>
      <c r="U170" s="33"/>
      <c r="W170" s="137"/>
      <c r="X170" s="137"/>
    </row>
    <row r="171" spans="1:24" x14ac:dyDescent="0.25">
      <c r="A171" s="49" t="str">
        <f t="shared" si="28"/>
        <v>oui</v>
      </c>
      <c r="B171" s="155">
        <f t="shared" si="26"/>
        <v>0</v>
      </c>
      <c r="C171" s="121">
        <f t="shared" si="33"/>
        <v>0</v>
      </c>
      <c r="D171" s="26" t="str">
        <f t="shared" si="33"/>
        <v>B</v>
      </c>
      <c r="E171" s="10">
        <v>0</v>
      </c>
      <c r="F171" s="26">
        <f t="shared" ref="F171:F175" si="35">SUM(H171:S171)</f>
        <v>0</v>
      </c>
      <c r="G171" s="272">
        <f t="shared" ca="1" si="34"/>
        <v>0</v>
      </c>
      <c r="H171" s="121">
        <f>COUNTIF(Pointage!P39:AT39,$H$136)</f>
        <v>0</v>
      </c>
      <c r="I171" s="10">
        <f>COUNTIF(Pointage!AU39:BV39,$H$136)</f>
        <v>0</v>
      </c>
      <c r="J171" s="10">
        <f>COUNTIF(Pointage!BW39:DA39,$H$136)</f>
        <v>0</v>
      </c>
      <c r="K171" s="10">
        <f>COUNTIF(Pointage!DB39:EE39,$H$136)</f>
        <v>0</v>
      </c>
      <c r="L171" s="10">
        <f>COUNTIF(Pointage!EF39:FJ39,$H$136)</f>
        <v>0</v>
      </c>
      <c r="M171" s="10">
        <f>COUNTIF(Pointage!FK39:GN39,$H$136)</f>
        <v>0</v>
      </c>
      <c r="N171" s="10">
        <f>COUNTIF(Pointage!GO39:HS39,$H$136)</f>
        <v>0</v>
      </c>
      <c r="O171" s="10">
        <f>COUNTIF(Pointage!HT39:IX39,$H$136)</f>
        <v>0</v>
      </c>
      <c r="P171" s="10">
        <f>COUNTIF(Pointage!IY39:KB39,$H$136)</f>
        <v>0</v>
      </c>
      <c r="Q171" s="10">
        <f>COUNTIF(Pointage!KC39:LG39,$H$136)</f>
        <v>0</v>
      </c>
      <c r="R171" s="10">
        <f>COUNTIF(Pointage!LH39:MK39,$H$136)</f>
        <v>0</v>
      </c>
      <c r="S171" s="120">
        <f>COUNTIF(Pointage!ML39:NP39,$H$136)</f>
        <v>0</v>
      </c>
      <c r="T171" s="35"/>
      <c r="U171" s="17"/>
      <c r="W171" s="137"/>
      <c r="X171" s="137"/>
    </row>
    <row r="172" spans="1:24" x14ac:dyDescent="0.25">
      <c r="A172" s="48" t="str">
        <f t="shared" si="28"/>
        <v>oui</v>
      </c>
      <c r="B172" s="155">
        <f t="shared" si="26"/>
        <v>0</v>
      </c>
      <c r="C172" s="21">
        <f t="shared" si="33"/>
        <v>0</v>
      </c>
      <c r="D172" s="19" t="str">
        <f t="shared" si="33"/>
        <v>B</v>
      </c>
      <c r="E172" s="19">
        <v>0</v>
      </c>
      <c r="F172" s="19">
        <f t="shared" si="35"/>
        <v>0</v>
      </c>
      <c r="G172" s="273">
        <f t="shared" ca="1" si="34"/>
        <v>0</v>
      </c>
      <c r="H172" s="21">
        <f>COUNTIF(Pointage!P40:AT40,$H$136)</f>
        <v>0</v>
      </c>
      <c r="I172" s="19">
        <f>COUNTIF(Pointage!AU40:BV40,$H$136)</f>
        <v>0</v>
      </c>
      <c r="J172" s="19">
        <f>COUNTIF(Pointage!BW40:DA40,$H$136)</f>
        <v>0</v>
      </c>
      <c r="K172" s="19">
        <f>COUNTIF(Pointage!DB40:EE40,$H$136)</f>
        <v>0</v>
      </c>
      <c r="L172" s="19">
        <f>COUNTIF(Pointage!EF40:FJ40,$H$136)</f>
        <v>0</v>
      </c>
      <c r="M172" s="19">
        <f>COUNTIF(Pointage!FK40:GN40,$H$136)</f>
        <v>0</v>
      </c>
      <c r="N172" s="19">
        <f>COUNTIF(Pointage!GO40:HS40,$H$136)</f>
        <v>0</v>
      </c>
      <c r="O172" s="19">
        <f>COUNTIF(Pointage!HT40:IX40,$H$136)</f>
        <v>0</v>
      </c>
      <c r="P172" s="19">
        <f>COUNTIF(Pointage!IY40:KB40,$H$136)</f>
        <v>0</v>
      </c>
      <c r="Q172" s="19">
        <f>COUNTIF(Pointage!KC40:LG40,$H$136)</f>
        <v>0</v>
      </c>
      <c r="R172" s="19">
        <f>COUNTIF(Pointage!LH40:MK40,$H$136)</f>
        <v>0</v>
      </c>
      <c r="S172" s="20">
        <f>COUNTIF(Pointage!ML40:NP40,$H$136)</f>
        <v>0</v>
      </c>
      <c r="T172" s="36"/>
      <c r="U172" s="16"/>
      <c r="W172" s="137"/>
      <c r="X172" s="137"/>
    </row>
    <row r="173" spans="1:24" x14ac:dyDescent="0.25">
      <c r="A173" s="49" t="str">
        <f t="shared" si="28"/>
        <v>non</v>
      </c>
      <c r="B173" s="155">
        <f t="shared" si="26"/>
        <v>0</v>
      </c>
      <c r="C173" s="121">
        <f t="shared" si="33"/>
        <v>0</v>
      </c>
      <c r="D173" s="26" t="str">
        <f t="shared" si="33"/>
        <v>B</v>
      </c>
      <c r="E173" s="10">
        <v>0</v>
      </c>
      <c r="F173" s="26">
        <f t="shared" si="35"/>
        <v>0</v>
      </c>
      <c r="G173" s="272">
        <f t="shared" ca="1" si="34"/>
        <v>0</v>
      </c>
      <c r="H173" s="121">
        <f>COUNTIF(Pointage!P41:AT41,$H$136)</f>
        <v>0</v>
      </c>
      <c r="I173" s="10">
        <f>COUNTIF(Pointage!AU41:BV41,$H$136)</f>
        <v>0</v>
      </c>
      <c r="J173" s="10">
        <f>COUNTIF(Pointage!BW41:DA41,$H$136)</f>
        <v>0</v>
      </c>
      <c r="K173" s="10">
        <f>COUNTIF(Pointage!DB41:EE41,$H$136)</f>
        <v>0</v>
      </c>
      <c r="L173" s="10">
        <f>COUNTIF(Pointage!EF41:FJ41,$H$136)</f>
        <v>0</v>
      </c>
      <c r="M173" s="10">
        <f>COUNTIF(Pointage!FK41:GN41,$H$136)</f>
        <v>0</v>
      </c>
      <c r="N173" s="10">
        <f>COUNTIF(Pointage!GO41:HS41,$H$136)</f>
        <v>0</v>
      </c>
      <c r="O173" s="10">
        <f>COUNTIF(Pointage!HT41:IX41,$H$136)</f>
        <v>0</v>
      </c>
      <c r="P173" s="10">
        <f>COUNTIF(Pointage!IY41:KB41,$H$136)</f>
        <v>0</v>
      </c>
      <c r="Q173" s="10">
        <f>COUNTIF(Pointage!KC41:LG41,$H$136)</f>
        <v>0</v>
      </c>
      <c r="R173" s="10">
        <f>COUNTIF(Pointage!LH41:MK41,$H$136)</f>
        <v>0</v>
      </c>
      <c r="S173" s="120">
        <f>COUNTIF(Pointage!ML41:NP41,$H$136)</f>
        <v>0</v>
      </c>
      <c r="T173" s="35"/>
      <c r="U173" s="17"/>
      <c r="W173" s="137"/>
      <c r="X173" s="137"/>
    </row>
    <row r="174" spans="1:24" x14ac:dyDescent="0.25">
      <c r="A174" s="50" t="str">
        <f t="shared" si="28"/>
        <v>non</v>
      </c>
      <c r="B174" s="155">
        <f t="shared" si="26"/>
        <v>0</v>
      </c>
      <c r="C174" s="21">
        <f t="shared" si="33"/>
        <v>0</v>
      </c>
      <c r="D174" s="40" t="str">
        <f t="shared" si="33"/>
        <v>B</v>
      </c>
      <c r="E174" s="19">
        <v>0</v>
      </c>
      <c r="F174" s="19">
        <f t="shared" si="35"/>
        <v>0</v>
      </c>
      <c r="G174" s="273">
        <f t="shared" ca="1" si="34"/>
        <v>0</v>
      </c>
      <c r="H174" s="21">
        <f>COUNTIF(Pointage!P42:AT42,$H$136)</f>
        <v>0</v>
      </c>
      <c r="I174" s="19">
        <f>COUNTIF(Pointage!AU42:BV42,$H$136)</f>
        <v>0</v>
      </c>
      <c r="J174" s="19">
        <f>COUNTIF(Pointage!BW42:DA42,$H$136)</f>
        <v>0</v>
      </c>
      <c r="K174" s="19">
        <f>COUNTIF(Pointage!DB42:EE42,$H$136)</f>
        <v>0</v>
      </c>
      <c r="L174" s="19">
        <f>COUNTIF(Pointage!EF42:FJ42,$H$136)</f>
        <v>0</v>
      </c>
      <c r="M174" s="19">
        <f>COUNTIF(Pointage!FK42:GN42,$H$136)</f>
        <v>0</v>
      </c>
      <c r="N174" s="19">
        <f>COUNTIF(Pointage!GO42:HS42,$H$136)</f>
        <v>0</v>
      </c>
      <c r="O174" s="19">
        <f>COUNTIF(Pointage!HT42:IX42,$H$136)</f>
        <v>0</v>
      </c>
      <c r="P174" s="19">
        <f>COUNTIF(Pointage!IY42:KB42,$H$136)</f>
        <v>0</v>
      </c>
      <c r="Q174" s="19">
        <f>COUNTIF(Pointage!KC42:LG42,$H$136)</f>
        <v>0</v>
      </c>
      <c r="R174" s="19">
        <f>COUNTIF(Pointage!LH42:MK42,$H$136)</f>
        <v>0</v>
      </c>
      <c r="S174" s="20">
        <f>COUNTIF(Pointage!ML42:NP42,$H$136)</f>
        <v>0</v>
      </c>
      <c r="T174" s="41"/>
      <c r="U174" s="42"/>
      <c r="W174" s="137"/>
      <c r="X174" s="137"/>
    </row>
    <row r="175" spans="1:24" ht="15.75" thickBot="1" x14ac:dyDescent="0.3">
      <c r="A175" s="51" t="str">
        <f t="shared" si="28"/>
        <v>oui</v>
      </c>
      <c r="B175" s="155">
        <f t="shared" si="26"/>
        <v>0</v>
      </c>
      <c r="C175" s="122">
        <f t="shared" si="33"/>
        <v>0</v>
      </c>
      <c r="D175" s="27" t="str">
        <f t="shared" si="33"/>
        <v>B</v>
      </c>
      <c r="E175" s="43">
        <v>0</v>
      </c>
      <c r="F175" s="27">
        <f t="shared" si="35"/>
        <v>0</v>
      </c>
      <c r="G175" s="274">
        <f t="shared" ca="1" si="34"/>
        <v>0</v>
      </c>
      <c r="H175" s="122">
        <f>COUNTIF(Pointage!P43:AT43,$H$136)</f>
        <v>0</v>
      </c>
      <c r="I175" s="43">
        <f>COUNTIF(Pointage!AU43:BV43,$H$136)</f>
        <v>0</v>
      </c>
      <c r="J175" s="43">
        <f>COUNTIF(Pointage!BW43:DA43,$H$136)</f>
        <v>0</v>
      </c>
      <c r="K175" s="43">
        <f>COUNTIF(Pointage!DB43:EE43,$H$136)</f>
        <v>0</v>
      </c>
      <c r="L175" s="43">
        <f>COUNTIF(Pointage!EF43:FJ43,$H$136)</f>
        <v>0</v>
      </c>
      <c r="M175" s="43">
        <f>COUNTIF(Pointage!FK43:GN43,$H$136)</f>
        <v>0</v>
      </c>
      <c r="N175" s="43">
        <f>COUNTIF(Pointage!GO43:HS43,$H$136)</f>
        <v>0</v>
      </c>
      <c r="O175" s="43">
        <f>COUNTIF(Pointage!HT43:IX43,$H$136)</f>
        <v>0</v>
      </c>
      <c r="P175" s="43">
        <f>COUNTIF(Pointage!IY43:KB43,$H$136)</f>
        <v>0</v>
      </c>
      <c r="Q175" s="43">
        <f>COUNTIF(Pointage!KC43:LG43,$H$136)</f>
        <v>0</v>
      </c>
      <c r="R175" s="43">
        <f>COUNTIF(Pointage!LH43:MK43,$H$136)</f>
        <v>0</v>
      </c>
      <c r="S175" s="123">
        <f>COUNTIF(Pointage!ML43:NP43,$H$136)</f>
        <v>0</v>
      </c>
      <c r="T175" s="37"/>
      <c r="U175" s="18"/>
      <c r="W175" s="137"/>
      <c r="X175" s="137"/>
    </row>
    <row r="176" spans="1:24" ht="3.95" customHeight="1" x14ac:dyDescent="0.25">
      <c r="A176" s="128"/>
      <c r="C176" s="154"/>
      <c r="D176" s="128"/>
      <c r="E176" s="128"/>
      <c r="F176" s="128"/>
      <c r="G176" s="128"/>
      <c r="H176" s="128"/>
      <c r="I176" s="128"/>
      <c r="J176" s="128"/>
      <c r="K176" s="128"/>
      <c r="L176" s="128"/>
      <c r="M176" s="128"/>
      <c r="N176" s="128"/>
      <c r="O176" s="128"/>
      <c r="P176" s="128"/>
      <c r="Q176" s="128"/>
      <c r="R176" s="128"/>
      <c r="S176" s="128"/>
      <c r="T176" s="128"/>
      <c r="U176" s="128"/>
      <c r="W176" s="137"/>
      <c r="X176" s="137"/>
    </row>
    <row r="177" spans="1:26" s="138" customFormat="1" x14ac:dyDescent="0.25">
      <c r="A177" s="140"/>
      <c r="B177" s="137"/>
      <c r="C177" s="137"/>
      <c r="D177" s="137"/>
      <c r="E177" s="137"/>
      <c r="F177" s="137"/>
      <c r="G177" s="137"/>
      <c r="H177" s="137"/>
      <c r="I177" s="137"/>
      <c r="J177" s="137"/>
      <c r="K177" s="137"/>
      <c r="L177" s="137"/>
      <c r="M177" s="137"/>
      <c r="N177" s="137"/>
      <c r="O177" s="137"/>
      <c r="P177" s="137"/>
      <c r="Q177" s="137"/>
      <c r="R177" s="137"/>
      <c r="S177" s="137"/>
      <c r="T177" s="137"/>
      <c r="U177" s="137"/>
      <c r="V177" s="137"/>
      <c r="W177" s="137"/>
      <c r="X177" s="137"/>
      <c r="Y177" s="137"/>
      <c r="Z177" s="137"/>
    </row>
    <row r="178" spans="1:26" s="138" customFormat="1" x14ac:dyDescent="0.25">
      <c r="A178" s="140"/>
      <c r="B178" s="137"/>
      <c r="C178" s="137"/>
      <c r="D178" s="137"/>
      <c r="E178" s="137"/>
      <c r="F178" s="137"/>
      <c r="G178" s="137"/>
      <c r="H178" s="137"/>
      <c r="I178" s="137"/>
      <c r="J178" s="137"/>
      <c r="K178" s="137"/>
      <c r="L178" s="137"/>
      <c r="M178" s="137"/>
      <c r="N178" s="137"/>
      <c r="O178" s="137"/>
      <c r="P178" s="137"/>
      <c r="Q178" s="137"/>
      <c r="R178" s="137"/>
      <c r="S178" s="137"/>
      <c r="T178" s="137"/>
      <c r="U178" s="137"/>
      <c r="V178" s="137"/>
      <c r="W178" s="137"/>
      <c r="X178" s="137"/>
      <c r="Y178" s="137"/>
      <c r="Z178" s="137"/>
    </row>
    <row r="179" spans="1:26" s="138" customFormat="1" ht="15.75" thickBot="1" x14ac:dyDescent="0.3">
      <c r="A179" s="140"/>
      <c r="B179" s="137"/>
      <c r="C179" s="137"/>
      <c r="D179" s="137"/>
      <c r="E179" s="137"/>
      <c r="F179" s="137"/>
      <c r="G179" s="137"/>
      <c r="H179" s="137"/>
      <c r="I179" s="137"/>
      <c r="J179" s="137"/>
      <c r="K179" s="137"/>
      <c r="L179" s="137"/>
      <c r="M179" s="137"/>
      <c r="N179" s="137"/>
      <c r="O179" s="137"/>
      <c r="P179" s="137"/>
      <c r="Q179" s="137"/>
      <c r="R179" s="137"/>
      <c r="S179" s="137"/>
      <c r="T179" s="137"/>
      <c r="U179" s="137"/>
      <c r="V179" s="137"/>
      <c r="W179" s="137"/>
      <c r="X179" s="137"/>
      <c r="Y179" s="137"/>
      <c r="Z179" s="137"/>
    </row>
    <row r="180" spans="1:26" ht="15.75" thickBot="1" x14ac:dyDescent="0.3">
      <c r="A180" s="169" t="s">
        <v>36</v>
      </c>
      <c r="B180" s="170"/>
      <c r="C180" s="144"/>
      <c r="D180" s="31"/>
      <c r="E180" s="31"/>
      <c r="F180" s="31"/>
      <c r="G180" s="31"/>
      <c r="H180" s="379" t="s">
        <v>47</v>
      </c>
      <c r="I180" s="380"/>
      <c r="J180" s="380"/>
      <c r="K180" s="380"/>
      <c r="L180" s="380"/>
      <c r="M180" s="380"/>
      <c r="N180" s="380"/>
      <c r="O180" s="380"/>
      <c r="P180" s="380"/>
      <c r="Q180" s="380"/>
      <c r="R180" s="380"/>
      <c r="S180" s="381"/>
      <c r="T180" s="382" t="s">
        <v>22</v>
      </c>
      <c r="U180" s="383"/>
      <c r="V180" s="137"/>
      <c r="W180" s="137"/>
      <c r="X180" s="137"/>
    </row>
    <row r="181" spans="1:26" x14ac:dyDescent="0.25">
      <c r="A181" s="169" t="s">
        <v>36</v>
      </c>
      <c r="B181" s="170"/>
      <c r="C181" s="171" t="s">
        <v>8</v>
      </c>
      <c r="D181" s="22" t="s">
        <v>20</v>
      </c>
      <c r="E181" s="22" t="s">
        <v>23</v>
      </c>
      <c r="F181" s="22" t="s">
        <v>24</v>
      </c>
      <c r="G181" s="172"/>
      <c r="H181" s="23" t="s">
        <v>26</v>
      </c>
      <c r="I181" s="24" t="s">
        <v>27</v>
      </c>
      <c r="J181" s="24" t="s">
        <v>4</v>
      </c>
      <c r="K181" s="24" t="s">
        <v>5</v>
      </c>
      <c r="L181" s="24" t="s">
        <v>6</v>
      </c>
      <c r="M181" s="24" t="s">
        <v>7</v>
      </c>
      <c r="N181" s="24" t="s">
        <v>28</v>
      </c>
      <c r="O181" s="24" t="s">
        <v>18</v>
      </c>
      <c r="P181" s="24" t="s">
        <v>29</v>
      </c>
      <c r="Q181" s="24" t="s">
        <v>30</v>
      </c>
      <c r="R181" s="24" t="s">
        <v>31</v>
      </c>
      <c r="S181" s="25" t="s">
        <v>32</v>
      </c>
      <c r="T181" s="14" t="s">
        <v>33</v>
      </c>
      <c r="U181" s="15" t="s">
        <v>34</v>
      </c>
      <c r="V181" s="137"/>
      <c r="W181" s="137"/>
      <c r="X181" s="137"/>
    </row>
    <row r="182" spans="1:26" ht="3.95" customHeight="1" thickBot="1" x14ac:dyDescent="0.3">
      <c r="A182" s="153" t="s">
        <v>36</v>
      </c>
      <c r="B182" s="155">
        <f t="shared" ref="B182:B219" si="36">IF(F182&gt;E182,1,0)</f>
        <v>0</v>
      </c>
      <c r="C182" s="154"/>
      <c r="D182" s="128"/>
      <c r="E182" s="128"/>
      <c r="F182" s="128"/>
      <c r="G182" s="128"/>
      <c r="H182" s="129">
        <f t="shared" ref="H182:S182" si="37">H139</f>
        <v>0</v>
      </c>
      <c r="I182" s="129">
        <f t="shared" si="37"/>
        <v>0</v>
      </c>
      <c r="J182" s="129">
        <f t="shared" si="37"/>
        <v>0</v>
      </c>
      <c r="K182" s="129">
        <f t="shared" si="37"/>
        <v>0</v>
      </c>
      <c r="L182" s="129">
        <f t="shared" si="37"/>
        <v>0</v>
      </c>
      <c r="M182" s="129">
        <f t="shared" si="37"/>
        <v>0</v>
      </c>
      <c r="N182" s="129">
        <f t="shared" si="37"/>
        <v>0</v>
      </c>
      <c r="O182" s="129">
        <f t="shared" si="37"/>
        <v>0</v>
      </c>
      <c r="P182" s="129">
        <f t="shared" si="37"/>
        <v>0</v>
      </c>
      <c r="Q182" s="129">
        <f t="shared" si="37"/>
        <v>0</v>
      </c>
      <c r="R182" s="129">
        <f t="shared" si="37"/>
        <v>0</v>
      </c>
      <c r="S182" s="129">
        <f t="shared" si="37"/>
        <v>0</v>
      </c>
      <c r="T182" s="127"/>
      <c r="U182" s="127"/>
      <c r="W182" s="137"/>
      <c r="X182" s="137"/>
    </row>
    <row r="183" spans="1:26" x14ac:dyDescent="0.25">
      <c r="A183" s="46" t="str">
        <f t="shared" ref="A183:A217" si="38">A97</f>
        <v>oui</v>
      </c>
      <c r="B183" s="155">
        <f t="shared" si="36"/>
        <v>0</v>
      </c>
      <c r="C183" s="38" t="str">
        <f>C139</f>
        <v>Dupont Michel</v>
      </c>
      <c r="D183" s="348" t="str">
        <f>D139</f>
        <v>C</v>
      </c>
      <c r="E183" s="32">
        <v>0</v>
      </c>
      <c r="F183" s="32">
        <f>SUM(H183:S183)</f>
        <v>0</v>
      </c>
      <c r="G183" s="39">
        <f t="shared" ref="G183:G212" ca="1" si="39">IF($T$2&gt;=$H$8,H183,0)+IF($T$2&gt;=$I$8,I183,0)+IF($T$2&gt;=$J$8,J183,0)+IF($T$2&gt;=$K$8,K183,0)+IF($T$2&gt;=$L$8,L183,0)+IF($T$2&gt;=$M$8,M183,0)+IF($T$2&gt;=$N$8,I183,0)+IF($T$2&gt;=$O$8,O183,0)+IF($T$2&gt;=$P$8,P183,0)+IF($T$2&gt;=$Q$8,Q183,0)+IF($T$2&gt;=$R$8,R183,0)+IF($T$2&gt;=$S$8,S183,0)</f>
        <v>0</v>
      </c>
      <c r="H183" s="38">
        <f>COUNTIF(Pointage!P6:AT6,$H$180)</f>
        <v>0</v>
      </c>
      <c r="I183" s="32">
        <f>COUNTIF(Pointage!AU6:BV6,$H$180)</f>
        <v>0</v>
      </c>
      <c r="J183" s="32">
        <f>COUNTIF(Pointage!BW6:DA6,$H$180)</f>
        <v>0</v>
      </c>
      <c r="K183" s="32">
        <f>COUNTIF(Pointage!DB6:EE6,$H$180)</f>
        <v>0</v>
      </c>
      <c r="L183" s="32">
        <f>COUNTIF(Pointage!EF6:FJ6,$H$180)</f>
        <v>0</v>
      </c>
      <c r="M183" s="32">
        <f>COUNTIF(Pointage!FK6:GN6,$H$180)</f>
        <v>0</v>
      </c>
      <c r="N183" s="32">
        <f>COUNTIF(Pointage!GO6:HS6,$H$180)</f>
        <v>0</v>
      </c>
      <c r="O183" s="32">
        <f>COUNTIF(Pointage!HT6:IX6,$H$180)</f>
        <v>0</v>
      </c>
      <c r="P183" s="32">
        <f>COUNTIF(Pointage!IY6:KB6,$H$180)</f>
        <v>0</v>
      </c>
      <c r="Q183" s="32">
        <f>COUNTIF(Pointage!KC6:LG6,$H$180)</f>
        <v>0</v>
      </c>
      <c r="R183" s="32">
        <f>COUNTIF(Pointage!LH6:MK6,$H$180)</f>
        <v>0</v>
      </c>
      <c r="S183" s="39">
        <f>COUNTIF(Pointage!ML6:NP6,$H$180)</f>
        <v>0</v>
      </c>
      <c r="T183" s="34"/>
      <c r="U183" s="33"/>
      <c r="W183" s="137"/>
      <c r="X183" s="137"/>
    </row>
    <row r="184" spans="1:26" x14ac:dyDescent="0.25">
      <c r="A184" s="47" t="str">
        <f t="shared" si="38"/>
        <v>oui</v>
      </c>
      <c r="B184" s="155">
        <f t="shared" si="36"/>
        <v>0</v>
      </c>
      <c r="C184" s="280" t="str">
        <f t="shared" ref="C184:D199" si="40">C140</f>
        <v>Durand André</v>
      </c>
      <c r="D184" s="278" t="str">
        <f t="shared" si="40"/>
        <v>B</v>
      </c>
      <c r="E184" s="10">
        <v>0</v>
      </c>
      <c r="F184" s="10">
        <f t="shared" ref="F184:F212" si="41">SUM(H184:S184)</f>
        <v>0</v>
      </c>
      <c r="G184" s="120">
        <f t="shared" ca="1" si="39"/>
        <v>0</v>
      </c>
      <c r="H184" s="121">
        <f>COUNTIF(Pointage!P7:AT7,$H$180)</f>
        <v>0</v>
      </c>
      <c r="I184" s="10">
        <f>COUNTIF(Pointage!AU7:BV7,$H$180)</f>
        <v>0</v>
      </c>
      <c r="J184" s="10">
        <f>COUNTIF(Pointage!BW7:DA7,$H$180)</f>
        <v>0</v>
      </c>
      <c r="K184" s="10">
        <f>COUNTIF(Pointage!DB7:EE7,$H$180)</f>
        <v>0</v>
      </c>
      <c r="L184" s="10">
        <f>COUNTIF(Pointage!EF7:FJ7,$H$180)</f>
        <v>0</v>
      </c>
      <c r="M184" s="10">
        <f>COUNTIF(Pointage!FK7:GN7,$H$180)</f>
        <v>0</v>
      </c>
      <c r="N184" s="10">
        <f>COUNTIF(Pointage!GO7:HS7,$H$180)</f>
        <v>0</v>
      </c>
      <c r="O184" s="10">
        <f>COUNTIF(Pointage!HT7:IX7,$H$180)</f>
        <v>0</v>
      </c>
      <c r="P184" s="10">
        <f>COUNTIF(Pointage!IY7:KB7,$H$180)</f>
        <v>0</v>
      </c>
      <c r="Q184" s="10">
        <f>COUNTIF(Pointage!KC7:LG7,$H$180)</f>
        <v>0</v>
      </c>
      <c r="R184" s="10">
        <f>COUNTIF(Pointage!LH7:MK7,$H$180)</f>
        <v>0</v>
      </c>
      <c r="S184" s="120">
        <f>COUNTIF(Pointage!ML7:NP7,$H$180)</f>
        <v>0</v>
      </c>
      <c r="T184" s="275"/>
      <c r="U184" s="17"/>
      <c r="W184" s="137"/>
      <c r="X184" s="137"/>
    </row>
    <row r="185" spans="1:26" x14ac:dyDescent="0.25">
      <c r="A185" s="48" t="str">
        <f t="shared" si="38"/>
        <v>oui</v>
      </c>
      <c r="B185" s="155">
        <f t="shared" si="36"/>
        <v>0</v>
      </c>
      <c r="C185" s="21" t="str">
        <f t="shared" si="40"/>
        <v>Pichon Alexis</v>
      </c>
      <c r="D185" s="19" t="str">
        <f t="shared" si="40"/>
        <v>C</v>
      </c>
      <c r="E185" s="19">
        <v>0</v>
      </c>
      <c r="F185" s="19">
        <f t="shared" si="41"/>
        <v>0</v>
      </c>
      <c r="G185" s="20">
        <f t="shared" ca="1" si="39"/>
        <v>0</v>
      </c>
      <c r="H185" s="21">
        <f>COUNTIF(Pointage!P8:AT8,$H$180)</f>
        <v>0</v>
      </c>
      <c r="I185" s="19">
        <f>COUNTIF(Pointage!AU8:BV8,$H$180)</f>
        <v>0</v>
      </c>
      <c r="J185" s="19">
        <f>COUNTIF(Pointage!BW8:DA8,$H$180)</f>
        <v>0</v>
      </c>
      <c r="K185" s="19">
        <f>COUNTIF(Pointage!DB8:EE8,$H$180)</f>
        <v>0</v>
      </c>
      <c r="L185" s="19">
        <f>COUNTIF(Pointage!EF8:FJ8,$H$180)</f>
        <v>0</v>
      </c>
      <c r="M185" s="19">
        <f>COUNTIF(Pointage!FK8:GN8,$H$180)</f>
        <v>0</v>
      </c>
      <c r="N185" s="19">
        <f>COUNTIF(Pointage!GO8:HS8,$H$180)</f>
        <v>0</v>
      </c>
      <c r="O185" s="19">
        <f>COUNTIF(Pointage!HT8:IX8,$H$180)</f>
        <v>0</v>
      </c>
      <c r="P185" s="19">
        <f>COUNTIF(Pointage!IY8:KB8,$H$180)</f>
        <v>0</v>
      </c>
      <c r="Q185" s="19">
        <f>COUNTIF(Pointage!KC8:LG8,$H$180)</f>
        <v>0</v>
      </c>
      <c r="R185" s="19">
        <f>COUNTIF(Pointage!LH8:MK8,$H$180)</f>
        <v>0</v>
      </c>
      <c r="S185" s="20">
        <f>COUNTIF(Pointage!ML8:NP8,$H$180)</f>
        <v>0</v>
      </c>
      <c r="T185" s="36"/>
      <c r="U185" s="16"/>
      <c r="W185" s="137"/>
      <c r="X185" s="137"/>
    </row>
    <row r="186" spans="1:26" x14ac:dyDescent="0.25">
      <c r="A186" s="47" t="str">
        <f t="shared" si="38"/>
        <v>oui</v>
      </c>
      <c r="B186" s="155">
        <f t="shared" si="36"/>
        <v>0</v>
      </c>
      <c r="C186" s="280">
        <f t="shared" si="40"/>
        <v>0</v>
      </c>
      <c r="D186" s="278" t="str">
        <f t="shared" si="40"/>
        <v>C</v>
      </c>
      <c r="E186" s="10">
        <v>0</v>
      </c>
      <c r="F186" s="10">
        <f t="shared" si="41"/>
        <v>0</v>
      </c>
      <c r="G186" s="120">
        <f t="shared" ca="1" si="39"/>
        <v>0</v>
      </c>
      <c r="H186" s="121">
        <f>COUNTIF(Pointage!P9:AT9,$H$180)</f>
        <v>0</v>
      </c>
      <c r="I186" s="10">
        <f>COUNTIF(Pointage!AU9:BV9,$H$180)</f>
        <v>0</v>
      </c>
      <c r="J186" s="10">
        <f>COUNTIF(Pointage!BW9:DA9,$H$180)</f>
        <v>0</v>
      </c>
      <c r="K186" s="10">
        <f>COUNTIF(Pointage!DB9:EE9,$H$180)</f>
        <v>0</v>
      </c>
      <c r="L186" s="10">
        <f>COUNTIF(Pointage!EF9:FJ9,$H$180)</f>
        <v>0</v>
      </c>
      <c r="M186" s="10">
        <f>COUNTIF(Pointage!FK9:GN9,$H$180)</f>
        <v>0</v>
      </c>
      <c r="N186" s="10">
        <f>COUNTIF(Pointage!GO9:HS9,$H$180)</f>
        <v>0</v>
      </c>
      <c r="O186" s="10">
        <f>COUNTIF(Pointage!HT9:IX9,$H$180)</f>
        <v>0</v>
      </c>
      <c r="P186" s="10">
        <f>COUNTIF(Pointage!IY9:KB9,$H$180)</f>
        <v>0</v>
      </c>
      <c r="Q186" s="10">
        <f>COUNTIF(Pointage!KC9:LG9,$H$180)</f>
        <v>0</v>
      </c>
      <c r="R186" s="10">
        <f>COUNTIF(Pointage!LH9:MK9,$H$180)</f>
        <v>0</v>
      </c>
      <c r="S186" s="120">
        <f>COUNTIF(Pointage!ML9:NP9,$H$180)</f>
        <v>0</v>
      </c>
      <c r="T186" s="35"/>
      <c r="U186" s="17"/>
      <c r="W186" s="137"/>
      <c r="X186" s="137"/>
    </row>
    <row r="187" spans="1:26" x14ac:dyDescent="0.25">
      <c r="A187" s="48" t="str">
        <f t="shared" si="38"/>
        <v>oui</v>
      </c>
      <c r="B187" s="155">
        <f t="shared" si="36"/>
        <v>0</v>
      </c>
      <c r="C187" s="21">
        <f t="shared" si="40"/>
        <v>0</v>
      </c>
      <c r="D187" s="19" t="str">
        <f t="shared" si="40"/>
        <v>B</v>
      </c>
      <c r="E187" s="19">
        <v>0</v>
      </c>
      <c r="F187" s="19">
        <f t="shared" si="41"/>
        <v>0</v>
      </c>
      <c r="G187" s="20">
        <f t="shared" ca="1" si="39"/>
        <v>0</v>
      </c>
      <c r="H187" s="21">
        <f>COUNTIF(Pointage!P10:AT10,$H$180)</f>
        <v>0</v>
      </c>
      <c r="I187" s="19">
        <f>COUNTIF(Pointage!AU10:BV10,$H$180)</f>
        <v>0</v>
      </c>
      <c r="J187" s="19">
        <f>COUNTIF(Pointage!BW10:DA10,$H$180)</f>
        <v>0</v>
      </c>
      <c r="K187" s="19">
        <f>COUNTIF(Pointage!DB10:EE10,$H$180)</f>
        <v>0</v>
      </c>
      <c r="L187" s="19">
        <f>COUNTIF(Pointage!EF10:FJ10,$H$180)</f>
        <v>0</v>
      </c>
      <c r="M187" s="19">
        <f>COUNTIF(Pointage!FK10:GN10,$H$180)</f>
        <v>0</v>
      </c>
      <c r="N187" s="19">
        <f>COUNTIF(Pointage!GO10:HS10,$H$180)</f>
        <v>0</v>
      </c>
      <c r="O187" s="19">
        <f>COUNTIF(Pointage!HT10:IX10,$H$180)</f>
        <v>0</v>
      </c>
      <c r="P187" s="19">
        <f>COUNTIF(Pointage!IY10:KB10,$H$180)</f>
        <v>0</v>
      </c>
      <c r="Q187" s="19">
        <f>COUNTIF(Pointage!KC10:LG10,$H$180)</f>
        <v>0</v>
      </c>
      <c r="R187" s="19">
        <f>COUNTIF(Pointage!LH10:MK10,$H$180)</f>
        <v>0</v>
      </c>
      <c r="S187" s="20">
        <f>COUNTIF(Pointage!ML10:NP10,$H$180)</f>
        <v>0</v>
      </c>
      <c r="T187" s="36"/>
      <c r="U187" s="16"/>
      <c r="W187" s="137"/>
      <c r="X187" s="137"/>
    </row>
    <row r="188" spans="1:26" x14ac:dyDescent="0.25">
      <c r="A188" s="47" t="str">
        <f t="shared" si="38"/>
        <v>oui</v>
      </c>
      <c r="B188" s="155">
        <f t="shared" si="36"/>
        <v>0</v>
      </c>
      <c r="C188" s="280">
        <f t="shared" si="40"/>
        <v>0</v>
      </c>
      <c r="D188" s="278" t="str">
        <f t="shared" si="40"/>
        <v>C</v>
      </c>
      <c r="E188" s="10">
        <v>0</v>
      </c>
      <c r="F188" s="10">
        <f t="shared" si="41"/>
        <v>0</v>
      </c>
      <c r="G188" s="120">
        <f t="shared" ca="1" si="39"/>
        <v>0</v>
      </c>
      <c r="H188" s="121">
        <f>COUNTIF(Pointage!P11:AT11,$H$180)</f>
        <v>0</v>
      </c>
      <c r="I188" s="10">
        <f>COUNTIF(Pointage!AU11:BV11,$H$180)</f>
        <v>0</v>
      </c>
      <c r="J188" s="10">
        <f>COUNTIF(Pointage!BW11:DA11,$H$180)</f>
        <v>0</v>
      </c>
      <c r="K188" s="10">
        <f>COUNTIF(Pointage!DB11:EE11,$H$180)</f>
        <v>0</v>
      </c>
      <c r="L188" s="10">
        <f>COUNTIF(Pointage!EF11:FJ11,$H$180)</f>
        <v>0</v>
      </c>
      <c r="M188" s="10">
        <f>COUNTIF(Pointage!FK11:GN11,$H$180)</f>
        <v>0</v>
      </c>
      <c r="N188" s="10">
        <f>COUNTIF(Pointage!GO11:HS11,$H$180)</f>
        <v>0</v>
      </c>
      <c r="O188" s="10">
        <f>COUNTIF(Pointage!HT11:IX11,$H$180)</f>
        <v>0</v>
      </c>
      <c r="P188" s="10">
        <f>COUNTIF(Pointage!IY11:KB11,$H$180)</f>
        <v>0</v>
      </c>
      <c r="Q188" s="10">
        <f>COUNTIF(Pointage!KC11:LG11,$H$180)</f>
        <v>0</v>
      </c>
      <c r="R188" s="10">
        <f>COUNTIF(Pointage!LH11:MK11,$H$180)</f>
        <v>0</v>
      </c>
      <c r="S188" s="120">
        <f>COUNTIF(Pointage!ML11:NP11,$H$180)</f>
        <v>0</v>
      </c>
      <c r="T188" s="35"/>
      <c r="U188" s="17"/>
      <c r="W188" s="137"/>
      <c r="X188" s="137"/>
    </row>
    <row r="189" spans="1:26" x14ac:dyDescent="0.25">
      <c r="A189" s="48" t="str">
        <f t="shared" si="38"/>
        <v>oui</v>
      </c>
      <c r="B189" s="155">
        <f t="shared" si="36"/>
        <v>0</v>
      </c>
      <c r="C189" s="21">
        <f t="shared" si="40"/>
        <v>0</v>
      </c>
      <c r="D189" s="19" t="str">
        <f t="shared" si="40"/>
        <v>B</v>
      </c>
      <c r="E189" s="19">
        <v>0</v>
      </c>
      <c r="F189" s="19">
        <f t="shared" si="41"/>
        <v>0</v>
      </c>
      <c r="G189" s="20">
        <f t="shared" ca="1" si="39"/>
        <v>0</v>
      </c>
      <c r="H189" s="21">
        <f>COUNTIF(Pointage!P12:AT12,$H$180)</f>
        <v>0</v>
      </c>
      <c r="I189" s="19">
        <f>COUNTIF(Pointage!AU12:BV12,$H$180)</f>
        <v>0</v>
      </c>
      <c r="J189" s="19">
        <f>COUNTIF(Pointage!BW12:DA12,$H$180)</f>
        <v>0</v>
      </c>
      <c r="K189" s="19">
        <f>COUNTIF(Pointage!DB12:EE12,$H$180)</f>
        <v>0</v>
      </c>
      <c r="L189" s="19">
        <f>COUNTIF(Pointage!EF12:FJ12,$H$180)</f>
        <v>0</v>
      </c>
      <c r="M189" s="19">
        <f>COUNTIF(Pointage!FK12:GN12,$H$180)</f>
        <v>0</v>
      </c>
      <c r="N189" s="19">
        <f>COUNTIF(Pointage!GO12:HS12,$H$180)</f>
        <v>0</v>
      </c>
      <c r="O189" s="19">
        <f>COUNTIF(Pointage!HT12:IX12,$H$180)</f>
        <v>0</v>
      </c>
      <c r="P189" s="19">
        <f>COUNTIF(Pointage!IY12:KB12,$H$180)</f>
        <v>0</v>
      </c>
      <c r="Q189" s="19">
        <f>COUNTIF(Pointage!KC12:LG12,$H$180)</f>
        <v>0</v>
      </c>
      <c r="R189" s="19">
        <f>COUNTIF(Pointage!LH12:MK12,$H$180)</f>
        <v>0</v>
      </c>
      <c r="S189" s="20">
        <f>COUNTIF(Pointage!ML12:NP12,$H$180)</f>
        <v>0</v>
      </c>
      <c r="T189" s="36"/>
      <c r="U189" s="16"/>
      <c r="W189" s="137"/>
      <c r="X189" s="137"/>
    </row>
    <row r="190" spans="1:26" x14ac:dyDescent="0.25">
      <c r="A190" s="47" t="str">
        <f t="shared" si="38"/>
        <v>oui</v>
      </c>
      <c r="B190" s="155">
        <f t="shared" si="36"/>
        <v>0</v>
      </c>
      <c r="C190" s="280">
        <f t="shared" si="40"/>
        <v>0</v>
      </c>
      <c r="D190" s="278" t="str">
        <f t="shared" si="40"/>
        <v>C</v>
      </c>
      <c r="E190" s="10">
        <v>0</v>
      </c>
      <c r="F190" s="10">
        <f t="shared" si="41"/>
        <v>0</v>
      </c>
      <c r="G190" s="120">
        <f t="shared" ca="1" si="39"/>
        <v>0</v>
      </c>
      <c r="H190" s="121">
        <f>COUNTIF(Pointage!P13:AT13,$H$180)</f>
        <v>0</v>
      </c>
      <c r="I190" s="10">
        <f>COUNTIF(Pointage!AU13:BV13,$H$180)</f>
        <v>0</v>
      </c>
      <c r="J190" s="10">
        <f>COUNTIF(Pointage!BW13:DA13,$H$180)</f>
        <v>0</v>
      </c>
      <c r="K190" s="10">
        <f>COUNTIF(Pointage!DB13:EE13,$H$180)</f>
        <v>0</v>
      </c>
      <c r="L190" s="10">
        <f>COUNTIF(Pointage!EF13:FJ13,$H$180)</f>
        <v>0</v>
      </c>
      <c r="M190" s="10">
        <f>COUNTIF(Pointage!FK13:GN13,$H$180)</f>
        <v>0</v>
      </c>
      <c r="N190" s="10">
        <f>COUNTIF(Pointage!GO13:HS13,$H$180)</f>
        <v>0</v>
      </c>
      <c r="O190" s="10">
        <f>COUNTIF(Pointage!HT13:IX13,$H$180)</f>
        <v>0</v>
      </c>
      <c r="P190" s="10">
        <f>COUNTIF(Pointage!IY13:KB13,$H$180)</f>
        <v>0</v>
      </c>
      <c r="Q190" s="10">
        <f>COUNTIF(Pointage!KC13:LG13,$H$180)</f>
        <v>0</v>
      </c>
      <c r="R190" s="10">
        <f>COUNTIF(Pointage!LH13:MK13,$H$180)</f>
        <v>0</v>
      </c>
      <c r="S190" s="120">
        <f>COUNTIF(Pointage!ML13:NP13,$H$180)</f>
        <v>0</v>
      </c>
      <c r="T190" s="35"/>
      <c r="U190" s="17"/>
      <c r="W190" s="137"/>
      <c r="X190" s="137"/>
    </row>
    <row r="191" spans="1:26" x14ac:dyDescent="0.25">
      <c r="A191" s="48" t="str">
        <f t="shared" si="38"/>
        <v>oui</v>
      </c>
      <c r="B191" s="155">
        <f t="shared" si="36"/>
        <v>0</v>
      </c>
      <c r="C191" s="21">
        <f t="shared" si="40"/>
        <v>0</v>
      </c>
      <c r="D191" s="19" t="str">
        <f t="shared" si="40"/>
        <v>C</v>
      </c>
      <c r="E191" s="19">
        <v>0</v>
      </c>
      <c r="F191" s="19">
        <f t="shared" si="41"/>
        <v>0</v>
      </c>
      <c r="G191" s="20">
        <f t="shared" ca="1" si="39"/>
        <v>0</v>
      </c>
      <c r="H191" s="21">
        <f>COUNTIF(Pointage!P14:AT14,$H$180)</f>
        <v>0</v>
      </c>
      <c r="I191" s="19">
        <f>COUNTIF(Pointage!AU14:BV14,$H$180)</f>
        <v>0</v>
      </c>
      <c r="J191" s="19">
        <f>COUNTIF(Pointage!BW14:DA14,$H$180)</f>
        <v>0</v>
      </c>
      <c r="K191" s="19">
        <f>COUNTIF(Pointage!DB14:EE14,$H$180)</f>
        <v>0</v>
      </c>
      <c r="L191" s="19">
        <f>COUNTIF(Pointage!EF14:FJ14,$H$180)</f>
        <v>0</v>
      </c>
      <c r="M191" s="19">
        <f>COUNTIF(Pointage!FK14:GN14,$H$180)</f>
        <v>0</v>
      </c>
      <c r="N191" s="19">
        <f>COUNTIF(Pointage!GO14:HS14,$H$180)</f>
        <v>0</v>
      </c>
      <c r="O191" s="19">
        <f>COUNTIF(Pointage!HT14:IX14,$H$180)</f>
        <v>0</v>
      </c>
      <c r="P191" s="19">
        <f>COUNTIF(Pointage!IY14:KB14,$H$180)</f>
        <v>0</v>
      </c>
      <c r="Q191" s="19">
        <f>COUNTIF(Pointage!KC14:LG14,$H$180)</f>
        <v>0</v>
      </c>
      <c r="R191" s="19">
        <f>COUNTIF(Pointage!LH14:MK14,$H$180)</f>
        <v>0</v>
      </c>
      <c r="S191" s="20">
        <f>COUNTIF(Pointage!ML14:NP14,$H$180)</f>
        <v>0</v>
      </c>
      <c r="T191" s="36"/>
      <c r="U191" s="16"/>
      <c r="W191" s="137"/>
      <c r="X191" s="137"/>
    </row>
    <row r="192" spans="1:26" x14ac:dyDescent="0.25">
      <c r="A192" s="47" t="str">
        <f t="shared" si="38"/>
        <v>oui</v>
      </c>
      <c r="B192" s="155">
        <f t="shared" si="36"/>
        <v>0</v>
      </c>
      <c r="C192" s="280">
        <f t="shared" si="40"/>
        <v>0</v>
      </c>
      <c r="D192" s="278" t="str">
        <f t="shared" si="40"/>
        <v>C</v>
      </c>
      <c r="E192" s="10">
        <v>0</v>
      </c>
      <c r="F192" s="10">
        <f t="shared" si="41"/>
        <v>0</v>
      </c>
      <c r="G192" s="120">
        <f t="shared" ca="1" si="39"/>
        <v>0</v>
      </c>
      <c r="H192" s="121">
        <f>COUNTIF(Pointage!P15:AT15,$H$180)</f>
        <v>0</v>
      </c>
      <c r="I192" s="10">
        <f>COUNTIF(Pointage!AU15:BV15,$H$180)</f>
        <v>0</v>
      </c>
      <c r="J192" s="10">
        <f>COUNTIF(Pointage!BW15:DA15,$H$180)</f>
        <v>0</v>
      </c>
      <c r="K192" s="10">
        <f>COUNTIF(Pointage!DB15:EE15,$H$180)</f>
        <v>0</v>
      </c>
      <c r="L192" s="10">
        <f>COUNTIF(Pointage!EF15:FJ15,$H$180)</f>
        <v>0</v>
      </c>
      <c r="M192" s="10">
        <f>COUNTIF(Pointage!FK15:GN15,$H$180)</f>
        <v>0</v>
      </c>
      <c r="N192" s="10">
        <f>COUNTIF(Pointage!GO15:HS15,$H$180)</f>
        <v>0</v>
      </c>
      <c r="O192" s="10">
        <f>COUNTIF(Pointage!HT15:IX15,$H$180)</f>
        <v>0</v>
      </c>
      <c r="P192" s="10">
        <f>COUNTIF(Pointage!IY15:KB15,$H$180)</f>
        <v>0</v>
      </c>
      <c r="Q192" s="10">
        <f>COUNTIF(Pointage!KC15:LG15,$H$180)</f>
        <v>0</v>
      </c>
      <c r="R192" s="10">
        <f>COUNTIF(Pointage!LH15:MK15,$H$180)</f>
        <v>0</v>
      </c>
      <c r="S192" s="120">
        <f>COUNTIF(Pointage!ML15:NP15,$H$180)</f>
        <v>0</v>
      </c>
      <c r="T192" s="35"/>
      <c r="U192" s="17"/>
      <c r="W192" s="137"/>
      <c r="X192" s="137"/>
    </row>
    <row r="193" spans="1:24" x14ac:dyDescent="0.25">
      <c r="A193" s="48" t="str">
        <f t="shared" si="38"/>
        <v>oui</v>
      </c>
      <c r="B193" s="155">
        <f t="shared" si="36"/>
        <v>0</v>
      </c>
      <c r="C193" s="21">
        <f t="shared" si="40"/>
        <v>0</v>
      </c>
      <c r="D193" s="19" t="str">
        <f t="shared" si="40"/>
        <v>C</v>
      </c>
      <c r="E193" s="19">
        <v>0</v>
      </c>
      <c r="F193" s="19">
        <f t="shared" si="41"/>
        <v>0</v>
      </c>
      <c r="G193" s="20">
        <f t="shared" ca="1" si="39"/>
        <v>0</v>
      </c>
      <c r="H193" s="21">
        <f>COUNTIF(Pointage!P16:AT16,$H$180)</f>
        <v>0</v>
      </c>
      <c r="I193" s="19">
        <f>COUNTIF(Pointage!AU16:BV16,$H$180)</f>
        <v>0</v>
      </c>
      <c r="J193" s="19">
        <f>COUNTIF(Pointage!BW16:DA16,$H$180)</f>
        <v>0</v>
      </c>
      <c r="K193" s="19">
        <f>COUNTIF(Pointage!DB16:EE16,$H$180)</f>
        <v>0</v>
      </c>
      <c r="L193" s="19">
        <f>COUNTIF(Pointage!EF16:FJ16,$H$180)</f>
        <v>0</v>
      </c>
      <c r="M193" s="19">
        <f>COUNTIF(Pointage!FK16:GN16,$H$180)</f>
        <v>0</v>
      </c>
      <c r="N193" s="19">
        <f>COUNTIF(Pointage!GO16:HS16,$H$180)</f>
        <v>0</v>
      </c>
      <c r="O193" s="19">
        <f>COUNTIF(Pointage!HT16:IX16,$H$180)</f>
        <v>0</v>
      </c>
      <c r="P193" s="19">
        <f>COUNTIF(Pointage!IY16:KB16,$H$180)</f>
        <v>0</v>
      </c>
      <c r="Q193" s="19">
        <f>COUNTIF(Pointage!KC16:LG16,$H$180)</f>
        <v>0</v>
      </c>
      <c r="R193" s="19">
        <f>COUNTIF(Pointage!LH16:MK16,$H$180)</f>
        <v>0</v>
      </c>
      <c r="S193" s="20">
        <f>COUNTIF(Pointage!ML16:NP16,$H$180)</f>
        <v>0</v>
      </c>
      <c r="T193" s="36"/>
      <c r="U193" s="16"/>
      <c r="W193" s="137"/>
      <c r="X193" s="137"/>
    </row>
    <row r="194" spans="1:24" x14ac:dyDescent="0.25">
      <c r="A194" s="47" t="str">
        <f t="shared" si="38"/>
        <v>oui</v>
      </c>
      <c r="B194" s="155">
        <f t="shared" si="36"/>
        <v>0</v>
      </c>
      <c r="C194" s="280">
        <f t="shared" si="40"/>
        <v>0</v>
      </c>
      <c r="D194" s="278" t="str">
        <f t="shared" si="40"/>
        <v>C</v>
      </c>
      <c r="E194" s="10">
        <v>0</v>
      </c>
      <c r="F194" s="10">
        <f t="shared" si="41"/>
        <v>0</v>
      </c>
      <c r="G194" s="120">
        <f t="shared" ca="1" si="39"/>
        <v>0</v>
      </c>
      <c r="H194" s="121">
        <f>COUNTIF(Pointage!P17:AT17,$H$180)</f>
        <v>0</v>
      </c>
      <c r="I194" s="10">
        <f>COUNTIF(Pointage!AU17:BV17,$H$180)</f>
        <v>0</v>
      </c>
      <c r="J194" s="10">
        <f>COUNTIF(Pointage!BW17:DA17,$H$180)</f>
        <v>0</v>
      </c>
      <c r="K194" s="10">
        <f>COUNTIF(Pointage!DB17:EE17,$H$180)</f>
        <v>0</v>
      </c>
      <c r="L194" s="10">
        <f>COUNTIF(Pointage!EF17:FJ17,$H$180)</f>
        <v>0</v>
      </c>
      <c r="M194" s="10">
        <f>COUNTIF(Pointage!FK17:GN17,$H$180)</f>
        <v>0</v>
      </c>
      <c r="N194" s="10">
        <f>COUNTIF(Pointage!GO17:HS17,$H$180)</f>
        <v>0</v>
      </c>
      <c r="O194" s="10">
        <f>COUNTIF(Pointage!HT17:IX17,$H$180)</f>
        <v>0</v>
      </c>
      <c r="P194" s="10">
        <f>COUNTIF(Pointage!IY17:KB17,$H$180)</f>
        <v>0</v>
      </c>
      <c r="Q194" s="10">
        <f>COUNTIF(Pointage!KC17:LG17,$H$180)</f>
        <v>0</v>
      </c>
      <c r="R194" s="10">
        <f>COUNTIF(Pointage!LH17:MK17,$H$180)</f>
        <v>0</v>
      </c>
      <c r="S194" s="120">
        <f>COUNTIF(Pointage!ML17:NP17,$H$180)</f>
        <v>0</v>
      </c>
      <c r="T194" s="35"/>
      <c r="U194" s="17"/>
      <c r="W194" s="137"/>
      <c r="X194" s="137"/>
    </row>
    <row r="195" spans="1:24" x14ac:dyDescent="0.25">
      <c r="A195" s="48" t="str">
        <f t="shared" si="38"/>
        <v>oui</v>
      </c>
      <c r="B195" s="155">
        <f t="shared" si="36"/>
        <v>0</v>
      </c>
      <c r="C195" s="21">
        <f t="shared" si="40"/>
        <v>0</v>
      </c>
      <c r="D195" s="19" t="str">
        <f t="shared" si="40"/>
        <v>C</v>
      </c>
      <c r="E195" s="19">
        <v>0</v>
      </c>
      <c r="F195" s="19">
        <f t="shared" si="41"/>
        <v>0</v>
      </c>
      <c r="G195" s="20">
        <f t="shared" ca="1" si="39"/>
        <v>0</v>
      </c>
      <c r="H195" s="21">
        <f>COUNTIF(Pointage!P18:AT18,$H$180)</f>
        <v>0</v>
      </c>
      <c r="I195" s="19">
        <f>COUNTIF(Pointage!AU18:BV18,$H$180)</f>
        <v>0</v>
      </c>
      <c r="J195" s="19">
        <f>COUNTIF(Pointage!BW18:DA18,$H$180)</f>
        <v>0</v>
      </c>
      <c r="K195" s="19">
        <f>COUNTIF(Pointage!DB18:EE18,$H$180)</f>
        <v>0</v>
      </c>
      <c r="L195" s="19">
        <f>COUNTIF(Pointage!EF18:FJ18,$H$180)</f>
        <v>0</v>
      </c>
      <c r="M195" s="19">
        <f>COUNTIF(Pointage!FK18:GN18,$H$180)</f>
        <v>0</v>
      </c>
      <c r="N195" s="19">
        <f>COUNTIF(Pointage!GO18:HS18,$H$180)</f>
        <v>0</v>
      </c>
      <c r="O195" s="19">
        <f>COUNTIF(Pointage!HT18:IX18,$H$180)</f>
        <v>0</v>
      </c>
      <c r="P195" s="19">
        <f>COUNTIF(Pointage!IY18:KB18,$H$180)</f>
        <v>0</v>
      </c>
      <c r="Q195" s="19">
        <f>COUNTIF(Pointage!KC18:LG18,$H$180)</f>
        <v>0</v>
      </c>
      <c r="R195" s="19">
        <f>COUNTIF(Pointage!LH18:MK18,$H$180)</f>
        <v>0</v>
      </c>
      <c r="S195" s="20">
        <f>COUNTIF(Pointage!ML18:NP18,$H$180)</f>
        <v>0</v>
      </c>
      <c r="T195" s="36"/>
      <c r="U195" s="16"/>
      <c r="W195" s="137"/>
      <c r="X195" s="137"/>
    </row>
    <row r="196" spans="1:24" x14ac:dyDescent="0.25">
      <c r="A196" s="47" t="str">
        <f t="shared" si="38"/>
        <v>oui</v>
      </c>
      <c r="B196" s="155">
        <f t="shared" si="36"/>
        <v>0</v>
      </c>
      <c r="C196" s="280">
        <f t="shared" si="40"/>
        <v>0</v>
      </c>
      <c r="D196" s="278" t="str">
        <f t="shared" si="40"/>
        <v>C</v>
      </c>
      <c r="E196" s="10">
        <v>0</v>
      </c>
      <c r="F196" s="10">
        <f t="shared" si="41"/>
        <v>0</v>
      </c>
      <c r="G196" s="120">
        <f t="shared" ca="1" si="39"/>
        <v>0</v>
      </c>
      <c r="H196" s="121">
        <f>COUNTIF(Pointage!P19:AT19,$H$180)</f>
        <v>0</v>
      </c>
      <c r="I196" s="10">
        <f>COUNTIF(Pointage!AU19:BV19,$H$180)</f>
        <v>0</v>
      </c>
      <c r="J196" s="10">
        <f>COUNTIF(Pointage!BW19:DA19,$H$180)</f>
        <v>0</v>
      </c>
      <c r="K196" s="10">
        <f>COUNTIF(Pointage!DB19:EE19,$H$180)</f>
        <v>0</v>
      </c>
      <c r="L196" s="10">
        <f>COUNTIF(Pointage!EF19:FJ19,$H$180)</f>
        <v>0</v>
      </c>
      <c r="M196" s="10">
        <f>COUNTIF(Pointage!FK19:GN19,$H$180)</f>
        <v>0</v>
      </c>
      <c r="N196" s="10">
        <f>COUNTIF(Pointage!GO19:HS19,$H$180)</f>
        <v>0</v>
      </c>
      <c r="O196" s="10">
        <f>COUNTIF(Pointage!HT19:IX19,$H$180)</f>
        <v>0</v>
      </c>
      <c r="P196" s="10">
        <f>COUNTIF(Pointage!IY19:KB19,$H$180)</f>
        <v>0</v>
      </c>
      <c r="Q196" s="10">
        <f>COUNTIF(Pointage!KC19:LG19,$H$180)</f>
        <v>0</v>
      </c>
      <c r="R196" s="10">
        <f>COUNTIF(Pointage!LH19:MK19,$H$180)</f>
        <v>0</v>
      </c>
      <c r="S196" s="120">
        <f>COUNTIF(Pointage!ML19:NP19,$H$180)</f>
        <v>0</v>
      </c>
      <c r="T196" s="35"/>
      <c r="U196" s="17"/>
      <c r="W196" s="137"/>
      <c r="X196" s="137"/>
    </row>
    <row r="197" spans="1:24" x14ac:dyDescent="0.25">
      <c r="A197" s="48" t="str">
        <f t="shared" si="38"/>
        <v>oui</v>
      </c>
      <c r="B197" s="155">
        <f t="shared" si="36"/>
        <v>0</v>
      </c>
      <c r="C197" s="21">
        <f t="shared" si="40"/>
        <v>0</v>
      </c>
      <c r="D197" s="19" t="str">
        <f t="shared" si="40"/>
        <v>B</v>
      </c>
      <c r="E197" s="19">
        <v>0</v>
      </c>
      <c r="F197" s="19">
        <f t="shared" si="41"/>
        <v>0</v>
      </c>
      <c r="G197" s="20">
        <f t="shared" ca="1" si="39"/>
        <v>0</v>
      </c>
      <c r="H197" s="21">
        <f>COUNTIF(Pointage!P20:AT20,$H$180)</f>
        <v>0</v>
      </c>
      <c r="I197" s="19">
        <f>COUNTIF(Pointage!AU20:BV20,$H$180)</f>
        <v>0</v>
      </c>
      <c r="J197" s="19">
        <f>COUNTIF(Pointage!BW20:DA20,$H$180)</f>
        <v>0</v>
      </c>
      <c r="K197" s="19">
        <f>COUNTIF(Pointage!DB20:EE20,$H$180)</f>
        <v>0</v>
      </c>
      <c r="L197" s="19">
        <f>COUNTIF(Pointage!EF20:FJ20,$H$180)</f>
        <v>0</v>
      </c>
      <c r="M197" s="19">
        <f>COUNTIF(Pointage!FK20:GN20,$H$180)</f>
        <v>0</v>
      </c>
      <c r="N197" s="19">
        <f>COUNTIF(Pointage!GO20:HS20,$H$180)</f>
        <v>0</v>
      </c>
      <c r="O197" s="19">
        <f>COUNTIF(Pointage!HT20:IX20,$H$180)</f>
        <v>0</v>
      </c>
      <c r="P197" s="19">
        <f>COUNTIF(Pointage!IY20:KB20,$H$180)</f>
        <v>0</v>
      </c>
      <c r="Q197" s="19">
        <f>COUNTIF(Pointage!KC20:LG20,$H$180)</f>
        <v>0</v>
      </c>
      <c r="R197" s="19">
        <f>COUNTIF(Pointage!LH20:MK20,$H$180)</f>
        <v>0</v>
      </c>
      <c r="S197" s="20">
        <f>COUNTIF(Pointage!ML20:NP20,$H$180)</f>
        <v>0</v>
      </c>
      <c r="T197" s="36"/>
      <c r="U197" s="16"/>
      <c r="W197" s="137"/>
      <c r="X197" s="137"/>
    </row>
    <row r="198" spans="1:24" x14ac:dyDescent="0.25">
      <c r="A198" s="47" t="str">
        <f t="shared" si="38"/>
        <v>non</v>
      </c>
      <c r="B198" s="155">
        <f t="shared" si="36"/>
        <v>0</v>
      </c>
      <c r="C198" s="280">
        <f t="shared" si="40"/>
        <v>0</v>
      </c>
      <c r="D198" s="278" t="str">
        <f t="shared" si="40"/>
        <v>B</v>
      </c>
      <c r="E198" s="10">
        <v>0</v>
      </c>
      <c r="F198" s="10">
        <f t="shared" si="41"/>
        <v>0</v>
      </c>
      <c r="G198" s="120">
        <f t="shared" ca="1" si="39"/>
        <v>0</v>
      </c>
      <c r="H198" s="121">
        <f>COUNTIF(Pointage!P21:AT21,$H$180)</f>
        <v>0</v>
      </c>
      <c r="I198" s="10">
        <f>COUNTIF(Pointage!AU21:BV21,$H$180)</f>
        <v>0</v>
      </c>
      <c r="J198" s="10">
        <f>COUNTIF(Pointage!BW21:DA21,$H$180)</f>
        <v>0</v>
      </c>
      <c r="K198" s="10">
        <f>COUNTIF(Pointage!DB21:EE21,$H$180)</f>
        <v>0</v>
      </c>
      <c r="L198" s="10">
        <f>COUNTIF(Pointage!EF21:FJ21,$H$180)</f>
        <v>0</v>
      </c>
      <c r="M198" s="10">
        <f>COUNTIF(Pointage!FK21:GN21,$H$180)</f>
        <v>0</v>
      </c>
      <c r="N198" s="10">
        <f>COUNTIF(Pointage!GO21:HS21,$H$180)</f>
        <v>0</v>
      </c>
      <c r="O198" s="10">
        <f>COUNTIF(Pointage!HT21:IX21,$H$180)</f>
        <v>0</v>
      </c>
      <c r="P198" s="10">
        <f>COUNTIF(Pointage!IY21:KB21,$H$180)</f>
        <v>0</v>
      </c>
      <c r="Q198" s="10">
        <f>COUNTIF(Pointage!KC21:LG21,$H$180)</f>
        <v>0</v>
      </c>
      <c r="R198" s="10">
        <f>COUNTIF(Pointage!LH21:MK21,$H$180)</f>
        <v>0</v>
      </c>
      <c r="S198" s="120">
        <f>COUNTIF(Pointage!ML21:NP21,$H$180)</f>
        <v>0</v>
      </c>
      <c r="T198" s="35"/>
      <c r="U198" s="17"/>
      <c r="W198" s="137"/>
      <c r="X198" s="137"/>
    </row>
    <row r="199" spans="1:24" x14ac:dyDescent="0.25">
      <c r="A199" s="48" t="str">
        <f t="shared" si="38"/>
        <v>non</v>
      </c>
      <c r="B199" s="155">
        <f t="shared" si="36"/>
        <v>0</v>
      </c>
      <c r="C199" s="21">
        <f t="shared" si="40"/>
        <v>0</v>
      </c>
      <c r="D199" s="19" t="str">
        <f t="shared" si="40"/>
        <v>B</v>
      </c>
      <c r="E199" s="19">
        <v>0</v>
      </c>
      <c r="F199" s="19">
        <f t="shared" si="41"/>
        <v>0</v>
      </c>
      <c r="G199" s="20">
        <f t="shared" ca="1" si="39"/>
        <v>0</v>
      </c>
      <c r="H199" s="21">
        <f>COUNTIF(Pointage!P22:AT22,$H$180)</f>
        <v>0</v>
      </c>
      <c r="I199" s="19">
        <f>COUNTIF(Pointage!AU22:BV22,$H$180)</f>
        <v>0</v>
      </c>
      <c r="J199" s="19">
        <f>COUNTIF(Pointage!BW22:DA22,$H$180)</f>
        <v>0</v>
      </c>
      <c r="K199" s="19">
        <f>COUNTIF(Pointage!DB22:EE22,$H$180)</f>
        <v>0</v>
      </c>
      <c r="L199" s="19">
        <f>COUNTIF(Pointage!EF22:FJ22,$H$180)</f>
        <v>0</v>
      </c>
      <c r="M199" s="19">
        <f>COUNTIF(Pointage!FK22:GN22,$H$180)</f>
        <v>0</v>
      </c>
      <c r="N199" s="19">
        <f>COUNTIF(Pointage!GO22:HS22,$H$180)</f>
        <v>0</v>
      </c>
      <c r="O199" s="19">
        <f>COUNTIF(Pointage!HT22:IX22,$H$180)</f>
        <v>0</v>
      </c>
      <c r="P199" s="19">
        <f>COUNTIF(Pointage!IY22:KB22,$H$180)</f>
        <v>0</v>
      </c>
      <c r="Q199" s="19">
        <f>COUNTIF(Pointage!KC22:LG22,$H$180)</f>
        <v>0</v>
      </c>
      <c r="R199" s="19">
        <f>COUNTIF(Pointage!LH22:MK22,$H$180)</f>
        <v>0</v>
      </c>
      <c r="S199" s="20">
        <f>COUNTIF(Pointage!ML22:NP22,$H$180)</f>
        <v>0</v>
      </c>
      <c r="T199" s="36"/>
      <c r="U199" s="16"/>
      <c r="W199" s="137"/>
      <c r="X199" s="137"/>
    </row>
    <row r="200" spans="1:24" x14ac:dyDescent="0.25">
      <c r="A200" s="47" t="str">
        <f t="shared" si="38"/>
        <v>non</v>
      </c>
      <c r="B200" s="155">
        <f t="shared" si="36"/>
        <v>0</v>
      </c>
      <c r="C200" s="280">
        <f t="shared" ref="C200:D212" si="42">C156</f>
        <v>0</v>
      </c>
      <c r="D200" s="278" t="str">
        <f t="shared" si="42"/>
        <v>B</v>
      </c>
      <c r="E200" s="10">
        <v>0</v>
      </c>
      <c r="F200" s="10">
        <f t="shared" si="41"/>
        <v>0</v>
      </c>
      <c r="G200" s="120">
        <f t="shared" ca="1" si="39"/>
        <v>0</v>
      </c>
      <c r="H200" s="121">
        <f>COUNTIF(Pointage!P23:AT23,$H$180)</f>
        <v>0</v>
      </c>
      <c r="I200" s="10">
        <f>COUNTIF(Pointage!AU23:BV23,$H$180)</f>
        <v>0</v>
      </c>
      <c r="J200" s="10">
        <f>COUNTIF(Pointage!BW23:DA23,$H$180)</f>
        <v>0</v>
      </c>
      <c r="K200" s="10">
        <f>COUNTIF(Pointage!DB23:EE23,$H$180)</f>
        <v>0</v>
      </c>
      <c r="L200" s="10">
        <f>COUNTIF(Pointage!EF23:FJ23,$H$180)</f>
        <v>0</v>
      </c>
      <c r="M200" s="10">
        <f>COUNTIF(Pointage!FK23:GN23,$H$180)</f>
        <v>0</v>
      </c>
      <c r="N200" s="10">
        <f>COUNTIF(Pointage!GO23:HS23,$H$180)</f>
        <v>0</v>
      </c>
      <c r="O200" s="10">
        <f>COUNTIF(Pointage!HT23:IX23,$H$180)</f>
        <v>0</v>
      </c>
      <c r="P200" s="10">
        <f>COUNTIF(Pointage!IY23:KB23,$H$180)</f>
        <v>0</v>
      </c>
      <c r="Q200" s="10">
        <f>COUNTIF(Pointage!KC23:LG23,$H$180)</f>
        <v>0</v>
      </c>
      <c r="R200" s="10">
        <f>COUNTIF(Pointage!LH23:MK23,$H$180)</f>
        <v>0</v>
      </c>
      <c r="S200" s="120">
        <f>COUNTIF(Pointage!ML23:NP23,$H$180)</f>
        <v>0</v>
      </c>
      <c r="T200" s="35"/>
      <c r="U200" s="17"/>
      <c r="W200" s="137"/>
      <c r="X200" s="137"/>
    </row>
    <row r="201" spans="1:24" x14ac:dyDescent="0.25">
      <c r="A201" s="48" t="str">
        <f t="shared" si="38"/>
        <v>non</v>
      </c>
      <c r="B201" s="155">
        <f t="shared" si="36"/>
        <v>0</v>
      </c>
      <c r="C201" s="21">
        <f t="shared" si="42"/>
        <v>0</v>
      </c>
      <c r="D201" s="19" t="str">
        <f t="shared" si="42"/>
        <v>B</v>
      </c>
      <c r="E201" s="19">
        <v>0</v>
      </c>
      <c r="F201" s="19">
        <f t="shared" si="41"/>
        <v>0</v>
      </c>
      <c r="G201" s="20">
        <f t="shared" ca="1" si="39"/>
        <v>0</v>
      </c>
      <c r="H201" s="21">
        <f>COUNTIF(Pointage!P24:AT24,$H$180)</f>
        <v>0</v>
      </c>
      <c r="I201" s="19">
        <f>COUNTIF(Pointage!AU24:BV24,$H$180)</f>
        <v>0</v>
      </c>
      <c r="J201" s="19">
        <f>COUNTIF(Pointage!BW24:DA24,$H$180)</f>
        <v>0</v>
      </c>
      <c r="K201" s="19">
        <f>COUNTIF(Pointage!DB24:EE24,$H$180)</f>
        <v>0</v>
      </c>
      <c r="L201" s="19">
        <f>COUNTIF(Pointage!EF24:FJ24,$H$180)</f>
        <v>0</v>
      </c>
      <c r="M201" s="19">
        <f>COUNTIF(Pointage!FK24:GN24,$H$180)</f>
        <v>0</v>
      </c>
      <c r="N201" s="19">
        <f>COUNTIF(Pointage!GO24:HS24,$H$180)</f>
        <v>0</v>
      </c>
      <c r="O201" s="19">
        <f>COUNTIF(Pointage!HT24:IX24,$H$180)</f>
        <v>0</v>
      </c>
      <c r="P201" s="19">
        <f>COUNTIF(Pointage!IY24:KB24,$H$180)</f>
        <v>0</v>
      </c>
      <c r="Q201" s="19">
        <f>COUNTIF(Pointage!KC24:LG24,$H$180)</f>
        <v>0</v>
      </c>
      <c r="R201" s="19">
        <f>COUNTIF(Pointage!LH24:MK24,$H$180)</f>
        <v>0</v>
      </c>
      <c r="S201" s="20">
        <f>COUNTIF(Pointage!ML24:NP24,$H$180)</f>
        <v>0</v>
      </c>
      <c r="T201" s="36"/>
      <c r="U201" s="16"/>
      <c r="W201" s="137"/>
      <c r="X201" s="137"/>
    </row>
    <row r="202" spans="1:24" x14ac:dyDescent="0.25">
      <c r="A202" s="47" t="str">
        <f t="shared" si="38"/>
        <v>non</v>
      </c>
      <c r="B202" s="155">
        <f t="shared" si="36"/>
        <v>0</v>
      </c>
      <c r="C202" s="280">
        <f t="shared" si="42"/>
        <v>0</v>
      </c>
      <c r="D202" s="278" t="str">
        <f t="shared" si="42"/>
        <v>B</v>
      </c>
      <c r="E202" s="10">
        <v>0</v>
      </c>
      <c r="F202" s="10">
        <f t="shared" si="41"/>
        <v>0</v>
      </c>
      <c r="G202" s="120">
        <f t="shared" ca="1" si="39"/>
        <v>0</v>
      </c>
      <c r="H202" s="121">
        <f>COUNTIF(Pointage!P25:AT25,$H$180)</f>
        <v>0</v>
      </c>
      <c r="I202" s="10">
        <f>COUNTIF(Pointage!AU25:BV25,$H$180)</f>
        <v>0</v>
      </c>
      <c r="J202" s="10">
        <f>COUNTIF(Pointage!BW25:DA25,$H$180)</f>
        <v>0</v>
      </c>
      <c r="K202" s="10">
        <f>COUNTIF(Pointage!DB25:EE25,$H$180)</f>
        <v>0</v>
      </c>
      <c r="L202" s="10">
        <f>COUNTIF(Pointage!EF25:FJ25,$H$180)</f>
        <v>0</v>
      </c>
      <c r="M202" s="10">
        <f>COUNTIF(Pointage!FK25:GN25,$H$180)</f>
        <v>0</v>
      </c>
      <c r="N202" s="10">
        <f>COUNTIF(Pointage!GO25:HS25,$H$180)</f>
        <v>0</v>
      </c>
      <c r="O202" s="10">
        <f>COUNTIF(Pointage!HT25:IX25,$H$180)</f>
        <v>0</v>
      </c>
      <c r="P202" s="10">
        <f>COUNTIF(Pointage!IY25:KB25,$H$180)</f>
        <v>0</v>
      </c>
      <c r="Q202" s="10">
        <f>COUNTIF(Pointage!KC25:LG25,$H$180)</f>
        <v>0</v>
      </c>
      <c r="R202" s="10">
        <f>COUNTIF(Pointage!LH25:MK25,$H$180)</f>
        <v>0</v>
      </c>
      <c r="S202" s="120">
        <f>COUNTIF(Pointage!ML25:NP25,$H$180)</f>
        <v>0</v>
      </c>
      <c r="T202" s="276"/>
      <c r="U202" s="28"/>
      <c r="W202" s="137"/>
      <c r="X202" s="137"/>
    </row>
    <row r="203" spans="1:24" x14ac:dyDescent="0.25">
      <c r="A203" s="48" t="str">
        <f t="shared" si="38"/>
        <v>non</v>
      </c>
      <c r="B203" s="155">
        <f t="shared" si="36"/>
        <v>0</v>
      </c>
      <c r="C203" s="21">
        <f t="shared" si="42"/>
        <v>0</v>
      </c>
      <c r="D203" s="19" t="str">
        <f t="shared" si="42"/>
        <v>B</v>
      </c>
      <c r="E203" s="19">
        <v>0</v>
      </c>
      <c r="F203" s="19">
        <f t="shared" si="41"/>
        <v>0</v>
      </c>
      <c r="G203" s="20">
        <f t="shared" ca="1" si="39"/>
        <v>0</v>
      </c>
      <c r="H203" s="21">
        <f>COUNTIF(Pointage!P26:AT26,$H$180)</f>
        <v>0</v>
      </c>
      <c r="I203" s="19">
        <f>COUNTIF(Pointage!AU26:BV26,$H$180)</f>
        <v>0</v>
      </c>
      <c r="J203" s="19">
        <f>COUNTIF(Pointage!BW26:DA26,$H$180)</f>
        <v>0</v>
      </c>
      <c r="K203" s="19">
        <f>COUNTIF(Pointage!DB26:EE26,$H$180)</f>
        <v>0</v>
      </c>
      <c r="L203" s="19">
        <f>COUNTIF(Pointage!EF26:FJ26,$H$180)</f>
        <v>0</v>
      </c>
      <c r="M203" s="19">
        <f>COUNTIF(Pointage!FK26:GN26,$H$180)</f>
        <v>0</v>
      </c>
      <c r="N203" s="19">
        <f>COUNTIF(Pointage!GO26:HS26,$H$180)</f>
        <v>0</v>
      </c>
      <c r="O203" s="19">
        <f>COUNTIF(Pointage!HT26:IX26,$H$180)</f>
        <v>0</v>
      </c>
      <c r="P203" s="19">
        <f>COUNTIF(Pointage!IY26:KB26,$H$180)</f>
        <v>0</v>
      </c>
      <c r="Q203" s="19">
        <f>COUNTIF(Pointage!KC26:LG26,$H$180)</f>
        <v>0</v>
      </c>
      <c r="R203" s="19">
        <f>COUNTIF(Pointage!LH26:MK26,$H$180)</f>
        <v>0</v>
      </c>
      <c r="S203" s="20">
        <f>COUNTIF(Pointage!ML26:NP26,$H$180)</f>
        <v>0</v>
      </c>
      <c r="T203" s="36"/>
      <c r="U203" s="16"/>
      <c r="W203" s="137"/>
      <c r="X203" s="137"/>
    </row>
    <row r="204" spans="1:24" x14ac:dyDescent="0.25">
      <c r="A204" s="47" t="str">
        <f t="shared" si="38"/>
        <v>non</v>
      </c>
      <c r="B204" s="155">
        <f t="shared" si="36"/>
        <v>0</v>
      </c>
      <c r="C204" s="280">
        <f t="shared" si="42"/>
        <v>0</v>
      </c>
      <c r="D204" s="278" t="str">
        <f t="shared" si="42"/>
        <v>B</v>
      </c>
      <c r="E204" s="10">
        <v>0</v>
      </c>
      <c r="F204" s="10">
        <f t="shared" si="41"/>
        <v>0</v>
      </c>
      <c r="G204" s="120">
        <f t="shared" ca="1" si="39"/>
        <v>0</v>
      </c>
      <c r="H204" s="121">
        <f>COUNTIF(Pointage!P27:AT27,$H$180)</f>
        <v>0</v>
      </c>
      <c r="I204" s="10">
        <f>COUNTIF(Pointage!AU27:BV27,$H$180)</f>
        <v>0</v>
      </c>
      <c r="J204" s="10">
        <f>COUNTIF(Pointage!BW27:DA27,$H$180)</f>
        <v>0</v>
      </c>
      <c r="K204" s="10">
        <f>COUNTIF(Pointage!DB27:EE27,$H$180)</f>
        <v>0</v>
      </c>
      <c r="L204" s="10">
        <f>COUNTIF(Pointage!EF27:FJ27,$H$180)</f>
        <v>0</v>
      </c>
      <c r="M204" s="10">
        <f>COUNTIF(Pointage!FK27:GN27,$H$180)</f>
        <v>0</v>
      </c>
      <c r="N204" s="10">
        <f>COUNTIF(Pointage!GO27:HS27,$H$180)</f>
        <v>0</v>
      </c>
      <c r="O204" s="10">
        <f>COUNTIF(Pointage!HT27:IX27,$H$180)</f>
        <v>0</v>
      </c>
      <c r="P204" s="10">
        <f>COUNTIF(Pointage!IY27:KB27,$H$180)</f>
        <v>0</v>
      </c>
      <c r="Q204" s="10">
        <f>COUNTIF(Pointage!KC27:LG27,$H$180)</f>
        <v>0</v>
      </c>
      <c r="R204" s="10">
        <f>COUNTIF(Pointage!LH27:MK27,$H$180)</f>
        <v>0</v>
      </c>
      <c r="S204" s="120">
        <f>COUNTIF(Pointage!ML27:NP27,$H$180)</f>
        <v>0</v>
      </c>
      <c r="T204" s="275"/>
      <c r="U204" s="28"/>
      <c r="W204" s="137"/>
      <c r="X204" s="137"/>
    </row>
    <row r="205" spans="1:24" x14ac:dyDescent="0.25">
      <c r="A205" s="48" t="str">
        <f t="shared" si="38"/>
        <v>non</v>
      </c>
      <c r="B205" s="155">
        <f t="shared" si="36"/>
        <v>0</v>
      </c>
      <c r="C205" s="21">
        <f t="shared" si="42"/>
        <v>0</v>
      </c>
      <c r="D205" s="19" t="str">
        <f t="shared" si="42"/>
        <v>B</v>
      </c>
      <c r="E205" s="19">
        <v>0</v>
      </c>
      <c r="F205" s="19">
        <f t="shared" si="41"/>
        <v>0</v>
      </c>
      <c r="G205" s="20">
        <f t="shared" ca="1" si="39"/>
        <v>0</v>
      </c>
      <c r="H205" s="21">
        <f>COUNTIF(Pointage!P28:AT28,$H$180)</f>
        <v>0</v>
      </c>
      <c r="I205" s="19">
        <f>COUNTIF(Pointage!AU28:BV28,$H$180)</f>
        <v>0</v>
      </c>
      <c r="J205" s="19">
        <f>COUNTIF(Pointage!BW28:DA28,$H$180)</f>
        <v>0</v>
      </c>
      <c r="K205" s="19">
        <f>COUNTIF(Pointage!DB28:EE28,$H$180)</f>
        <v>0</v>
      </c>
      <c r="L205" s="19">
        <f>COUNTIF(Pointage!EF28:FJ28,$H$180)</f>
        <v>0</v>
      </c>
      <c r="M205" s="19">
        <f>COUNTIF(Pointage!FK28:GN28,$H$180)</f>
        <v>0</v>
      </c>
      <c r="N205" s="19">
        <f>COUNTIF(Pointage!GO28:HS28,$H$180)</f>
        <v>0</v>
      </c>
      <c r="O205" s="19">
        <f>COUNTIF(Pointage!HT28:IX28,$H$180)</f>
        <v>0</v>
      </c>
      <c r="P205" s="19">
        <f>COUNTIF(Pointage!IY28:KB28,$H$180)</f>
        <v>0</v>
      </c>
      <c r="Q205" s="19">
        <f>COUNTIF(Pointage!KC28:LG28,$H$180)</f>
        <v>0</v>
      </c>
      <c r="R205" s="19">
        <f>COUNTIF(Pointage!LH28:MK28,$H$180)</f>
        <v>0</v>
      </c>
      <c r="S205" s="20">
        <f>COUNTIF(Pointage!ML28:NP28,$H$180)</f>
        <v>0</v>
      </c>
      <c r="T205" s="36"/>
      <c r="U205" s="16"/>
      <c r="W205" s="137"/>
      <c r="X205" s="137"/>
    </row>
    <row r="206" spans="1:24" x14ac:dyDescent="0.25">
      <c r="A206" s="47" t="str">
        <f t="shared" si="38"/>
        <v>non</v>
      </c>
      <c r="B206" s="155">
        <f t="shared" si="36"/>
        <v>0</v>
      </c>
      <c r="C206" s="280">
        <f t="shared" si="42"/>
        <v>0</v>
      </c>
      <c r="D206" s="278" t="str">
        <f t="shared" si="42"/>
        <v>B</v>
      </c>
      <c r="E206" s="10">
        <v>0</v>
      </c>
      <c r="F206" s="10">
        <f t="shared" si="41"/>
        <v>0</v>
      </c>
      <c r="G206" s="120">
        <f t="shared" ca="1" si="39"/>
        <v>0</v>
      </c>
      <c r="H206" s="121">
        <f>COUNTIF(Pointage!P29:AT29,$H$180)</f>
        <v>0</v>
      </c>
      <c r="I206" s="10">
        <f>COUNTIF(Pointage!AU29:BV29,$H$180)</f>
        <v>0</v>
      </c>
      <c r="J206" s="10">
        <f>COUNTIF(Pointage!BW29:DA29,$H$180)</f>
        <v>0</v>
      </c>
      <c r="K206" s="10">
        <f>COUNTIF(Pointage!DB29:EE29,$H$180)</f>
        <v>0</v>
      </c>
      <c r="L206" s="10">
        <f>COUNTIF(Pointage!EF29:FJ29,$H$180)</f>
        <v>0</v>
      </c>
      <c r="M206" s="10">
        <f>COUNTIF(Pointage!FK29:GN29,$H$180)</f>
        <v>0</v>
      </c>
      <c r="N206" s="10">
        <f>COUNTIF(Pointage!GO29:HS29,$H$180)</f>
        <v>0</v>
      </c>
      <c r="O206" s="10">
        <f>COUNTIF(Pointage!HT29:IX29,$H$180)</f>
        <v>0</v>
      </c>
      <c r="P206" s="10">
        <f>COUNTIF(Pointage!IY29:KB29,$H$180)</f>
        <v>0</v>
      </c>
      <c r="Q206" s="10">
        <f>COUNTIF(Pointage!KC29:LG29,$H$180)</f>
        <v>0</v>
      </c>
      <c r="R206" s="10">
        <f>COUNTIF(Pointage!LH29:MK29,$H$180)</f>
        <v>0</v>
      </c>
      <c r="S206" s="120">
        <f>COUNTIF(Pointage!ML29:NP29,$H$180)</f>
        <v>0</v>
      </c>
      <c r="T206" s="276"/>
      <c r="U206" s="28"/>
      <c r="W206" s="137"/>
      <c r="X206" s="137"/>
    </row>
    <row r="207" spans="1:24" x14ac:dyDescent="0.25">
      <c r="A207" s="48" t="str">
        <f t="shared" si="38"/>
        <v>non</v>
      </c>
      <c r="B207" s="155">
        <f t="shared" si="36"/>
        <v>0</v>
      </c>
      <c r="C207" s="21">
        <f t="shared" si="42"/>
        <v>0</v>
      </c>
      <c r="D207" s="19" t="str">
        <f t="shared" si="42"/>
        <v>B</v>
      </c>
      <c r="E207" s="19">
        <v>0</v>
      </c>
      <c r="F207" s="19">
        <f t="shared" si="41"/>
        <v>0</v>
      </c>
      <c r="G207" s="20">
        <f t="shared" ca="1" si="39"/>
        <v>0</v>
      </c>
      <c r="H207" s="21">
        <f>COUNTIF(Pointage!P30:AT30,$H$180)</f>
        <v>0</v>
      </c>
      <c r="I207" s="19">
        <f>COUNTIF(Pointage!AU30:BV30,$H$180)</f>
        <v>0</v>
      </c>
      <c r="J207" s="19">
        <f>COUNTIF(Pointage!BW30:DA30,$H$180)</f>
        <v>0</v>
      </c>
      <c r="K207" s="19">
        <f>COUNTIF(Pointage!DB30:EE30,$H$180)</f>
        <v>0</v>
      </c>
      <c r="L207" s="19">
        <f>COUNTIF(Pointage!EF30:FJ30,$H$180)</f>
        <v>0</v>
      </c>
      <c r="M207" s="19">
        <f>COUNTIF(Pointage!FK30:GN30,$H$180)</f>
        <v>0</v>
      </c>
      <c r="N207" s="19">
        <f>COUNTIF(Pointage!GO30:HS30,$H$180)</f>
        <v>0</v>
      </c>
      <c r="O207" s="19">
        <f>COUNTIF(Pointage!HT30:IX30,$H$180)</f>
        <v>0</v>
      </c>
      <c r="P207" s="19">
        <f>COUNTIF(Pointage!IY30:KB30,$H$180)</f>
        <v>0</v>
      </c>
      <c r="Q207" s="19">
        <f>COUNTIF(Pointage!KC30:LG30,$H$180)</f>
        <v>0</v>
      </c>
      <c r="R207" s="19">
        <f>COUNTIF(Pointage!LH30:MK30,$H$180)</f>
        <v>0</v>
      </c>
      <c r="S207" s="20">
        <f>COUNTIF(Pointage!ML30:NP30,$H$180)</f>
        <v>0</v>
      </c>
      <c r="T207" s="36"/>
      <c r="U207" s="16"/>
      <c r="W207" s="137"/>
      <c r="X207" s="137"/>
    </row>
    <row r="208" spans="1:24" x14ac:dyDescent="0.25">
      <c r="A208" s="47" t="str">
        <f t="shared" si="38"/>
        <v>non</v>
      </c>
      <c r="B208" s="155">
        <f t="shared" si="36"/>
        <v>0</v>
      </c>
      <c r="C208" s="280">
        <f t="shared" si="42"/>
        <v>0</v>
      </c>
      <c r="D208" s="278" t="str">
        <f t="shared" si="42"/>
        <v>B</v>
      </c>
      <c r="E208" s="10">
        <v>0</v>
      </c>
      <c r="F208" s="10">
        <f t="shared" si="41"/>
        <v>0</v>
      </c>
      <c r="G208" s="120">
        <f t="shared" ca="1" si="39"/>
        <v>0</v>
      </c>
      <c r="H208" s="121">
        <f>COUNTIF(Pointage!P31:AT31,$H$180)</f>
        <v>0</v>
      </c>
      <c r="I208" s="10">
        <f>COUNTIF(Pointage!AU31:BV31,$H$180)</f>
        <v>0</v>
      </c>
      <c r="J208" s="10">
        <f>COUNTIF(Pointage!BW31:DA31,$H$180)</f>
        <v>0</v>
      </c>
      <c r="K208" s="10">
        <f>COUNTIF(Pointage!DB31:EE31,$H$180)</f>
        <v>0</v>
      </c>
      <c r="L208" s="10">
        <f>COUNTIF(Pointage!EF31:FJ31,$H$180)</f>
        <v>0</v>
      </c>
      <c r="M208" s="10">
        <f>COUNTIF(Pointage!FK31:GN31,$H$180)</f>
        <v>0</v>
      </c>
      <c r="N208" s="10">
        <f>COUNTIF(Pointage!GO31:HS31,$H$180)</f>
        <v>0</v>
      </c>
      <c r="O208" s="10">
        <f>COUNTIF(Pointage!HT31:IX31,$H$180)</f>
        <v>0</v>
      </c>
      <c r="P208" s="10">
        <f>COUNTIF(Pointage!IY31:KB31,$H$180)</f>
        <v>0</v>
      </c>
      <c r="Q208" s="10">
        <f>COUNTIF(Pointage!KC31:LG31,$H$180)</f>
        <v>0</v>
      </c>
      <c r="R208" s="10">
        <f>COUNTIF(Pointage!LH31:MK31,$H$180)</f>
        <v>0</v>
      </c>
      <c r="S208" s="120">
        <f>COUNTIF(Pointage!ML31:NP31,$H$180)</f>
        <v>0</v>
      </c>
      <c r="T208" s="276"/>
      <c r="U208" s="28"/>
      <c r="W208" s="137"/>
      <c r="X208" s="137"/>
    </row>
    <row r="209" spans="1:26" x14ac:dyDescent="0.25">
      <c r="A209" s="48" t="str">
        <f t="shared" si="38"/>
        <v>non</v>
      </c>
      <c r="B209" s="155">
        <f t="shared" si="36"/>
        <v>0</v>
      </c>
      <c r="C209" s="21">
        <f t="shared" si="42"/>
        <v>0</v>
      </c>
      <c r="D209" s="19" t="str">
        <f t="shared" si="42"/>
        <v>B</v>
      </c>
      <c r="E209" s="19">
        <v>0</v>
      </c>
      <c r="F209" s="19">
        <f t="shared" si="41"/>
        <v>0</v>
      </c>
      <c r="G209" s="20">
        <f t="shared" ca="1" si="39"/>
        <v>0</v>
      </c>
      <c r="H209" s="21">
        <f>COUNTIF(Pointage!P32:AT32,$H$180)</f>
        <v>0</v>
      </c>
      <c r="I209" s="19">
        <f>COUNTIF(Pointage!AU32:BV32,$H$180)</f>
        <v>0</v>
      </c>
      <c r="J209" s="19">
        <f>COUNTIF(Pointage!BW32:DA32,$H$180)</f>
        <v>0</v>
      </c>
      <c r="K209" s="19">
        <f>COUNTIF(Pointage!DB32:EE32,$H$180)</f>
        <v>0</v>
      </c>
      <c r="L209" s="19">
        <f>COUNTIF(Pointage!EF32:FJ32,$H$180)</f>
        <v>0</v>
      </c>
      <c r="M209" s="19">
        <f>COUNTIF(Pointage!FK32:GN32,$H$180)</f>
        <v>0</v>
      </c>
      <c r="N209" s="19">
        <f>COUNTIF(Pointage!GO32:HS32,$H$180)</f>
        <v>0</v>
      </c>
      <c r="O209" s="19">
        <f>COUNTIF(Pointage!HT32:IX32,$H$180)</f>
        <v>0</v>
      </c>
      <c r="P209" s="19">
        <f>COUNTIF(Pointage!IY32:KB32,$H$180)</f>
        <v>0</v>
      </c>
      <c r="Q209" s="19">
        <f>COUNTIF(Pointage!KC32:LG32,$H$180)</f>
        <v>0</v>
      </c>
      <c r="R209" s="19">
        <f>COUNTIF(Pointage!LH32:MK32,$H$180)</f>
        <v>0</v>
      </c>
      <c r="S209" s="20">
        <f>COUNTIF(Pointage!ML32:NP32,$H$180)</f>
        <v>0</v>
      </c>
      <c r="T209" s="36"/>
      <c r="U209" s="16"/>
      <c r="W209" s="137"/>
      <c r="X209" s="137"/>
    </row>
    <row r="210" spans="1:26" x14ac:dyDescent="0.25">
      <c r="A210" s="47" t="str">
        <f t="shared" si="38"/>
        <v>non</v>
      </c>
      <c r="B210" s="155">
        <f t="shared" si="36"/>
        <v>0</v>
      </c>
      <c r="C210" s="280">
        <f t="shared" si="42"/>
        <v>0</v>
      </c>
      <c r="D210" s="278" t="str">
        <f t="shared" si="42"/>
        <v>B</v>
      </c>
      <c r="E210" s="10">
        <v>0</v>
      </c>
      <c r="F210" s="10">
        <f t="shared" si="41"/>
        <v>0</v>
      </c>
      <c r="G210" s="120">
        <f t="shared" ca="1" si="39"/>
        <v>0</v>
      </c>
      <c r="H210" s="121">
        <f>COUNTIF(Pointage!P33:AT33,$H$180)</f>
        <v>0</v>
      </c>
      <c r="I210" s="10">
        <f>COUNTIF(Pointage!AU33:BV33,$H$180)</f>
        <v>0</v>
      </c>
      <c r="J210" s="10">
        <f>COUNTIF(Pointage!BW33:DA33,$H$180)</f>
        <v>0</v>
      </c>
      <c r="K210" s="10">
        <f>COUNTIF(Pointage!DB33:EE33,$H$180)</f>
        <v>0</v>
      </c>
      <c r="L210" s="10">
        <f>COUNTIF(Pointage!EF33:FJ33,$H$180)</f>
        <v>0</v>
      </c>
      <c r="M210" s="10">
        <f>COUNTIF(Pointage!FK33:GN33,$H$180)</f>
        <v>0</v>
      </c>
      <c r="N210" s="10">
        <f>COUNTIF(Pointage!GO33:HS33,$H$180)</f>
        <v>0</v>
      </c>
      <c r="O210" s="10">
        <f>COUNTIF(Pointage!HT33:IX33,$H$180)</f>
        <v>0</v>
      </c>
      <c r="P210" s="10">
        <f>COUNTIF(Pointage!IY33:KB33,$H$180)</f>
        <v>0</v>
      </c>
      <c r="Q210" s="10">
        <f>COUNTIF(Pointage!KC33:LG33,$H$180)</f>
        <v>0</v>
      </c>
      <c r="R210" s="10">
        <f>COUNTIF(Pointage!LH33:MK33,$H$180)</f>
        <v>0</v>
      </c>
      <c r="S210" s="120">
        <f>COUNTIF(Pointage!ML33:NP33,$H$180)</f>
        <v>0</v>
      </c>
      <c r="T210" s="276"/>
      <c r="U210" s="28"/>
      <c r="W210" s="137"/>
      <c r="X210" s="137"/>
    </row>
    <row r="211" spans="1:26" x14ac:dyDescent="0.25">
      <c r="A211" s="48" t="str">
        <f t="shared" si="38"/>
        <v>oui</v>
      </c>
      <c r="B211" s="155">
        <f t="shared" si="36"/>
        <v>0</v>
      </c>
      <c r="C211" s="21">
        <f t="shared" si="42"/>
        <v>0</v>
      </c>
      <c r="D211" s="19" t="str">
        <f t="shared" si="42"/>
        <v>B</v>
      </c>
      <c r="E211" s="19">
        <v>0</v>
      </c>
      <c r="F211" s="19">
        <f t="shared" si="41"/>
        <v>0</v>
      </c>
      <c r="G211" s="20">
        <f t="shared" ca="1" si="39"/>
        <v>0</v>
      </c>
      <c r="H211" s="21">
        <f>COUNTIF(Pointage!P34:AT34,$H$180)</f>
        <v>0</v>
      </c>
      <c r="I211" s="19">
        <f>COUNTIF(Pointage!AU34:BV34,$H$180)</f>
        <v>0</v>
      </c>
      <c r="J211" s="19">
        <f>COUNTIF(Pointage!BW34:DA34,$H$180)</f>
        <v>0</v>
      </c>
      <c r="K211" s="19">
        <f>COUNTIF(Pointage!DB34:EE34,$H$180)</f>
        <v>0</v>
      </c>
      <c r="L211" s="19">
        <f>COUNTIF(Pointage!EF34:FJ34,$H$180)</f>
        <v>0</v>
      </c>
      <c r="M211" s="19">
        <f>COUNTIF(Pointage!FK34:GN34,$H$180)</f>
        <v>0</v>
      </c>
      <c r="N211" s="19">
        <f>COUNTIF(Pointage!GO34:HS34,$H$180)</f>
        <v>0</v>
      </c>
      <c r="O211" s="19">
        <f>COUNTIF(Pointage!HT34:IX34,$H$180)</f>
        <v>0</v>
      </c>
      <c r="P211" s="19">
        <f>COUNTIF(Pointage!IY34:KB34,$H$180)</f>
        <v>0</v>
      </c>
      <c r="Q211" s="19">
        <f>COUNTIF(Pointage!KC34:LG34,$H$180)</f>
        <v>0</v>
      </c>
      <c r="R211" s="19">
        <f>COUNTIF(Pointage!LH34:MK34,$H$180)</f>
        <v>0</v>
      </c>
      <c r="S211" s="20">
        <f>COUNTIF(Pointage!ML34:NP34,$H$180)</f>
        <v>0</v>
      </c>
      <c r="T211" s="36"/>
      <c r="U211" s="16"/>
      <c r="W211" s="137"/>
      <c r="X211" s="137"/>
    </row>
    <row r="212" spans="1:26" ht="15.75" thickBot="1" x14ac:dyDescent="0.3">
      <c r="A212" s="130" t="str">
        <f t="shared" si="38"/>
        <v>oui</v>
      </c>
      <c r="B212" s="155">
        <f t="shared" si="36"/>
        <v>0</v>
      </c>
      <c r="C212" s="282">
        <f t="shared" si="42"/>
        <v>0</v>
      </c>
      <c r="D212" s="349" t="str">
        <f t="shared" si="42"/>
        <v>B</v>
      </c>
      <c r="E212" s="43">
        <v>0</v>
      </c>
      <c r="F212" s="43">
        <f t="shared" si="41"/>
        <v>0</v>
      </c>
      <c r="G212" s="123">
        <f t="shared" ca="1" si="39"/>
        <v>0</v>
      </c>
      <c r="H212" s="122">
        <f>COUNTIF(Pointage!P35:AT35,$H$180)</f>
        <v>0</v>
      </c>
      <c r="I212" s="43">
        <f>COUNTIF(Pointage!AU35:BV35,$H$180)</f>
        <v>0</v>
      </c>
      <c r="J212" s="43">
        <f>COUNTIF(Pointage!BW35:DA35,$H$180)</f>
        <v>0</v>
      </c>
      <c r="K212" s="43">
        <f>COUNTIF(Pointage!DB35:EE35,$H$180)</f>
        <v>0</v>
      </c>
      <c r="L212" s="43">
        <f>COUNTIF(Pointage!EF35:FJ35,$H$180)</f>
        <v>0</v>
      </c>
      <c r="M212" s="43">
        <f>COUNTIF(Pointage!FK35:GN35,$H$180)</f>
        <v>0</v>
      </c>
      <c r="N212" s="43">
        <f>COUNTIF(Pointage!GO35:HS35,$H$180)</f>
        <v>0</v>
      </c>
      <c r="O212" s="43">
        <f>COUNTIF(Pointage!HT35:IX35,$H$180)</f>
        <v>0</v>
      </c>
      <c r="P212" s="43">
        <f>COUNTIF(Pointage!IY35:KB35,$H$180)</f>
        <v>0</v>
      </c>
      <c r="Q212" s="43">
        <f>COUNTIF(Pointage!KC35:LG35,$H$180)</f>
        <v>0</v>
      </c>
      <c r="R212" s="43">
        <f>COUNTIF(Pointage!LH35:MK35,$H$180)</f>
        <v>0</v>
      </c>
      <c r="S212" s="123">
        <f>COUNTIF(Pointage!ML35:NP35,$H$180)</f>
        <v>0</v>
      </c>
      <c r="T212" s="277"/>
      <c r="U212" s="126"/>
      <c r="W212" s="137"/>
      <c r="X212" s="137"/>
    </row>
    <row r="213" spans="1:26" ht="3.95" customHeight="1" thickBot="1" x14ac:dyDescent="0.3">
      <c r="A213" s="125" t="str">
        <f t="shared" si="38"/>
        <v>oui</v>
      </c>
      <c r="B213" s="155">
        <f t="shared" si="36"/>
        <v>0</v>
      </c>
      <c r="C213" s="161"/>
      <c r="D213" s="125"/>
      <c r="E213" s="125"/>
      <c r="F213" s="125"/>
      <c r="G213" s="125"/>
      <c r="H213" s="128"/>
      <c r="I213" s="128"/>
      <c r="J213" s="128"/>
      <c r="K213" s="128"/>
      <c r="L213" s="128"/>
      <c r="M213" s="128"/>
      <c r="N213" s="128"/>
      <c r="O213" s="128"/>
      <c r="P213" s="128"/>
      <c r="Q213" s="128"/>
      <c r="R213" s="128"/>
      <c r="S213" s="128"/>
      <c r="T213" s="124"/>
      <c r="U213" s="124"/>
      <c r="W213" s="137"/>
      <c r="X213" s="137"/>
    </row>
    <row r="214" spans="1:26" x14ac:dyDescent="0.25">
      <c r="A214" s="46" t="str">
        <f t="shared" si="38"/>
        <v>oui</v>
      </c>
      <c r="B214" s="155">
        <f t="shared" si="36"/>
        <v>0</v>
      </c>
      <c r="C214" s="38">
        <f t="shared" ref="C214:D219" si="43">C170</f>
        <v>0</v>
      </c>
      <c r="D214" s="32" t="str">
        <f t="shared" si="43"/>
        <v>B</v>
      </c>
      <c r="E214" s="32">
        <v>18</v>
      </c>
      <c r="F214" s="32">
        <f>SUM(H214:S214)</f>
        <v>0</v>
      </c>
      <c r="G214" s="271">
        <f t="shared" ref="G214:G219" ca="1" si="44">IF($T$2&gt;=$H$8,H214,0)+IF($T$2&gt;=$I$8,I214,0)+IF($T$2&gt;=$J$8,J214,0)+IF($T$2&gt;=$K$8,K214,0)+IF($T$2&gt;=$L$8,L214,0)+IF($T$2&gt;=$M$8,M214,0)+IF($T$2&gt;=$N$8,I214,0)+IF($T$2&gt;=$O$8,O214,0)+IF($T$2&gt;=$P$8,P214,0)+IF($T$2&gt;=$Q$8,Q214,0)+IF($T$2&gt;=$R$8,R214,0)+IF($T$2&gt;=$S$8,S214,0)</f>
        <v>0</v>
      </c>
      <c r="H214" s="38">
        <f>COUNTIF(Pointage!P38:AT38,$H$180)</f>
        <v>0</v>
      </c>
      <c r="I214" s="32">
        <f>COUNTIF(Pointage!AU38:BV38,$H$180)</f>
        <v>0</v>
      </c>
      <c r="J214" s="32">
        <f>COUNTIF(Pointage!BW38:DA38,$H$180)</f>
        <v>0</v>
      </c>
      <c r="K214" s="32">
        <f>COUNTIF(Pointage!DB38:EE38,$H$180)</f>
        <v>0</v>
      </c>
      <c r="L214" s="32">
        <f>COUNTIF(Pointage!EF38:FJ38,$H$180)</f>
        <v>0</v>
      </c>
      <c r="M214" s="32">
        <f>COUNTIF(Pointage!FK38:GN38,$H$180)</f>
        <v>0</v>
      </c>
      <c r="N214" s="32">
        <f>COUNTIF(Pointage!GO38:HS38,$H$180)</f>
        <v>0</v>
      </c>
      <c r="O214" s="32">
        <f>COUNTIF(Pointage!HT38:IX38,$H$180)</f>
        <v>0</v>
      </c>
      <c r="P214" s="32">
        <f>COUNTIF(Pointage!IY38:KB38,$H$180)</f>
        <v>0</v>
      </c>
      <c r="Q214" s="32">
        <f>COUNTIF(Pointage!KC38:LG38,$H$180)</f>
        <v>0</v>
      </c>
      <c r="R214" s="32">
        <f>COUNTIF(Pointage!LH38:MK38,$H$180)</f>
        <v>0</v>
      </c>
      <c r="S214" s="39">
        <f>COUNTIF(Pointage!ML38:NP38,$H$180)</f>
        <v>0</v>
      </c>
      <c r="T214" s="34"/>
      <c r="U214" s="33"/>
      <c r="W214" s="137"/>
      <c r="X214" s="137"/>
    </row>
    <row r="215" spans="1:26" x14ac:dyDescent="0.25">
      <c r="A215" s="49" t="str">
        <f t="shared" si="38"/>
        <v>oui</v>
      </c>
      <c r="B215" s="155">
        <f t="shared" si="36"/>
        <v>0</v>
      </c>
      <c r="C215" s="121">
        <f t="shared" si="43"/>
        <v>0</v>
      </c>
      <c r="D215" s="26" t="str">
        <f t="shared" si="43"/>
        <v>B</v>
      </c>
      <c r="E215" s="10">
        <v>18</v>
      </c>
      <c r="F215" s="26">
        <f t="shared" ref="F215:F219" si="45">SUM(H215:S215)</f>
        <v>0</v>
      </c>
      <c r="G215" s="272">
        <f t="shared" ca="1" si="44"/>
        <v>0</v>
      </c>
      <c r="H215" s="121">
        <f>COUNTIF(Pointage!P39:AT39,$H$180)</f>
        <v>0</v>
      </c>
      <c r="I215" s="10">
        <f>COUNTIF(Pointage!AU39:BV39,$H$180)</f>
        <v>0</v>
      </c>
      <c r="J215" s="10">
        <f>COUNTIF(Pointage!BW39:DA39,$H$180)</f>
        <v>0</v>
      </c>
      <c r="K215" s="10">
        <f>COUNTIF(Pointage!DB39:EE39,$H$180)</f>
        <v>0</v>
      </c>
      <c r="L215" s="10">
        <f>COUNTIF(Pointage!EF39:FJ39,$H$180)</f>
        <v>0</v>
      </c>
      <c r="M215" s="10">
        <f>COUNTIF(Pointage!FK39:GN39,$H$180)</f>
        <v>0</v>
      </c>
      <c r="N215" s="10">
        <f>COUNTIF(Pointage!GO39:HS39,$H$180)</f>
        <v>0</v>
      </c>
      <c r="O215" s="10">
        <f>COUNTIF(Pointage!HT39:IX39,$H$180)</f>
        <v>0</v>
      </c>
      <c r="P215" s="10">
        <f>COUNTIF(Pointage!IY39:KB39,$H$180)</f>
        <v>0</v>
      </c>
      <c r="Q215" s="10">
        <f>COUNTIF(Pointage!KC39:LG39,$H$180)</f>
        <v>0</v>
      </c>
      <c r="R215" s="10">
        <f>COUNTIF(Pointage!LH39:MK39,$H$180)</f>
        <v>0</v>
      </c>
      <c r="S215" s="120">
        <f>COUNTIF(Pointage!ML39:NP39,$H$180)</f>
        <v>0</v>
      </c>
      <c r="T215" s="35"/>
      <c r="U215" s="17"/>
      <c r="W215" s="137"/>
      <c r="X215" s="137"/>
    </row>
    <row r="216" spans="1:26" x14ac:dyDescent="0.25">
      <c r="A216" s="48" t="str">
        <f t="shared" si="38"/>
        <v>non</v>
      </c>
      <c r="B216" s="155">
        <f t="shared" si="36"/>
        <v>0</v>
      </c>
      <c r="C216" s="21">
        <f t="shared" si="43"/>
        <v>0</v>
      </c>
      <c r="D216" s="19" t="str">
        <f t="shared" si="43"/>
        <v>B</v>
      </c>
      <c r="E216" s="19">
        <v>0</v>
      </c>
      <c r="F216" s="19">
        <f t="shared" si="45"/>
        <v>0</v>
      </c>
      <c r="G216" s="273">
        <f t="shared" ca="1" si="44"/>
        <v>0</v>
      </c>
      <c r="H216" s="21">
        <f>COUNTIF(Pointage!P40:AT40,$H$180)</f>
        <v>0</v>
      </c>
      <c r="I216" s="19">
        <f>COUNTIF(Pointage!AU40:BV40,$H$180)</f>
        <v>0</v>
      </c>
      <c r="J216" s="19">
        <f>COUNTIF(Pointage!BW40:DA40,$H$180)</f>
        <v>0</v>
      </c>
      <c r="K216" s="19">
        <f>COUNTIF(Pointage!DB40:EE40,$H$180)</f>
        <v>0</v>
      </c>
      <c r="L216" s="19">
        <f>COUNTIF(Pointage!EF40:FJ40,$H$180)</f>
        <v>0</v>
      </c>
      <c r="M216" s="19">
        <f>COUNTIF(Pointage!FK40:GN40,$H$180)</f>
        <v>0</v>
      </c>
      <c r="N216" s="19">
        <f>COUNTIF(Pointage!GO40:HS40,$H$180)</f>
        <v>0</v>
      </c>
      <c r="O216" s="19">
        <f>COUNTIF(Pointage!HT40:IX40,$H$180)</f>
        <v>0</v>
      </c>
      <c r="P216" s="19">
        <f>COUNTIF(Pointage!IY40:KB40,$H$180)</f>
        <v>0</v>
      </c>
      <c r="Q216" s="19">
        <f>COUNTIF(Pointage!KC40:LG40,$H$180)</f>
        <v>0</v>
      </c>
      <c r="R216" s="19">
        <f>COUNTIF(Pointage!LH40:MK40,$H$180)</f>
        <v>0</v>
      </c>
      <c r="S216" s="20">
        <f>COUNTIF(Pointage!ML40:NP40,$H$180)</f>
        <v>0</v>
      </c>
      <c r="T216" s="36"/>
      <c r="U216" s="16"/>
      <c r="W216" s="137"/>
      <c r="X216" s="137"/>
    </row>
    <row r="217" spans="1:26" x14ac:dyDescent="0.25">
      <c r="A217" s="49" t="str">
        <f t="shared" si="38"/>
        <v>non</v>
      </c>
      <c r="B217" s="155">
        <f t="shared" si="36"/>
        <v>0</v>
      </c>
      <c r="C217" s="121">
        <f t="shared" si="43"/>
        <v>0</v>
      </c>
      <c r="D217" s="26" t="str">
        <f t="shared" si="43"/>
        <v>B</v>
      </c>
      <c r="E217" s="10">
        <v>0</v>
      </c>
      <c r="F217" s="26">
        <f t="shared" si="45"/>
        <v>0</v>
      </c>
      <c r="G217" s="272">
        <f t="shared" ca="1" si="44"/>
        <v>0</v>
      </c>
      <c r="H217" s="121">
        <f>COUNTIF(Pointage!P41:AT41,$H$180)</f>
        <v>0</v>
      </c>
      <c r="I217" s="10">
        <f>COUNTIF(Pointage!AU41:BV41,$H$180)</f>
        <v>0</v>
      </c>
      <c r="J217" s="10">
        <f>COUNTIF(Pointage!BW41:DA41,$H$180)</f>
        <v>0</v>
      </c>
      <c r="K217" s="10">
        <f>COUNTIF(Pointage!DB41:EE41,$H$180)</f>
        <v>0</v>
      </c>
      <c r="L217" s="10">
        <f>COUNTIF(Pointage!EF41:FJ41,$H$180)</f>
        <v>0</v>
      </c>
      <c r="M217" s="10">
        <f>COUNTIF(Pointage!FK41:GN41,$H$180)</f>
        <v>0</v>
      </c>
      <c r="N217" s="10">
        <f>COUNTIF(Pointage!GO41:HS41,$H$180)</f>
        <v>0</v>
      </c>
      <c r="O217" s="10">
        <f>COUNTIF(Pointage!HT41:IX41,$H$180)</f>
        <v>0</v>
      </c>
      <c r="P217" s="10">
        <f>COUNTIF(Pointage!IY41:KB41,$H$180)</f>
        <v>0</v>
      </c>
      <c r="Q217" s="10">
        <f>COUNTIF(Pointage!KC41:LG41,$H$180)</f>
        <v>0</v>
      </c>
      <c r="R217" s="10">
        <f>COUNTIF(Pointage!LH41:MK41,$H$180)</f>
        <v>0</v>
      </c>
      <c r="S217" s="120">
        <f>COUNTIF(Pointage!ML41:NP41,$H$180)</f>
        <v>0</v>
      </c>
      <c r="T217" s="35"/>
      <c r="U217" s="17"/>
      <c r="W217" s="137"/>
      <c r="X217" s="137"/>
    </row>
    <row r="218" spans="1:26" x14ac:dyDescent="0.25">
      <c r="A218" s="350" t="s">
        <v>37</v>
      </c>
      <c r="B218" s="155">
        <f t="shared" si="36"/>
        <v>0</v>
      </c>
      <c r="C218" s="21">
        <f t="shared" si="43"/>
        <v>0</v>
      </c>
      <c r="D218" s="40" t="str">
        <f t="shared" si="43"/>
        <v>B</v>
      </c>
      <c r="E218" s="19">
        <v>0</v>
      </c>
      <c r="F218" s="19">
        <f t="shared" si="45"/>
        <v>0</v>
      </c>
      <c r="G218" s="273">
        <f t="shared" ca="1" si="44"/>
        <v>0</v>
      </c>
      <c r="H218" s="21">
        <f>COUNTIF(Pointage!P42:AT42,$H$180)</f>
        <v>0</v>
      </c>
      <c r="I218" s="19">
        <f>COUNTIF(Pointage!AU42:BV42,$H$180)</f>
        <v>0</v>
      </c>
      <c r="J218" s="19">
        <f>COUNTIF(Pointage!BW42:DA42,$H$180)</f>
        <v>0</v>
      </c>
      <c r="K218" s="19">
        <f>COUNTIF(Pointage!DB42:EE42,$H$180)</f>
        <v>0</v>
      </c>
      <c r="L218" s="19">
        <f>COUNTIF(Pointage!EF42:FJ42,$H$180)</f>
        <v>0</v>
      </c>
      <c r="M218" s="19">
        <f>COUNTIF(Pointage!FK42:GN42,$H$180)</f>
        <v>0</v>
      </c>
      <c r="N218" s="19">
        <f>COUNTIF(Pointage!GO42:HS42,$H$180)</f>
        <v>0</v>
      </c>
      <c r="O218" s="19">
        <f>COUNTIF(Pointage!HT42:IX42,$H$180)</f>
        <v>0</v>
      </c>
      <c r="P218" s="19">
        <f>COUNTIF(Pointage!IY42:KB42,$H$180)</f>
        <v>0</v>
      </c>
      <c r="Q218" s="19">
        <f>COUNTIF(Pointage!KC42:LG42,$H$180)</f>
        <v>0</v>
      </c>
      <c r="R218" s="19">
        <f>COUNTIF(Pointage!LH42:MK42,$H$180)</f>
        <v>0</v>
      </c>
      <c r="S218" s="20">
        <f>COUNTIF(Pointage!ML42:NP42,$H$180)</f>
        <v>0</v>
      </c>
      <c r="T218" s="41"/>
      <c r="U218" s="42"/>
      <c r="W218" s="137"/>
      <c r="X218" s="137"/>
    </row>
    <row r="219" spans="1:26" ht="15.75" thickBot="1" x14ac:dyDescent="0.3">
      <c r="A219" s="351" t="s">
        <v>37</v>
      </c>
      <c r="B219" s="155">
        <f t="shared" si="36"/>
        <v>0</v>
      </c>
      <c r="C219" s="122">
        <f t="shared" si="43"/>
        <v>0</v>
      </c>
      <c r="D219" s="27" t="str">
        <f t="shared" si="43"/>
        <v>B</v>
      </c>
      <c r="E219" s="43">
        <v>0</v>
      </c>
      <c r="F219" s="27">
        <f t="shared" si="45"/>
        <v>0</v>
      </c>
      <c r="G219" s="274">
        <f t="shared" ca="1" si="44"/>
        <v>0</v>
      </c>
      <c r="H219" s="122">
        <f>COUNTIF(Pointage!P43:AT43,$H$180)</f>
        <v>0</v>
      </c>
      <c r="I219" s="43">
        <f>COUNTIF(Pointage!AU43:BV43,$H$180)</f>
        <v>0</v>
      </c>
      <c r="J219" s="43">
        <f>COUNTIF(Pointage!BW43:DA43,$H$180)</f>
        <v>0</v>
      </c>
      <c r="K219" s="43">
        <f>COUNTIF(Pointage!DB43:EE43,$H$180)</f>
        <v>0</v>
      </c>
      <c r="L219" s="43">
        <f>COUNTIF(Pointage!EF43:FJ43,$H$180)</f>
        <v>0</v>
      </c>
      <c r="M219" s="43">
        <f>COUNTIF(Pointage!FK43:GN43,$H$180)</f>
        <v>0</v>
      </c>
      <c r="N219" s="43">
        <f>COUNTIF(Pointage!GO43:HS43,$H$180)</f>
        <v>0</v>
      </c>
      <c r="O219" s="43">
        <f>COUNTIF(Pointage!HT43:IX43,$H$180)</f>
        <v>0</v>
      </c>
      <c r="P219" s="43">
        <f>COUNTIF(Pointage!IY43:KB43,$H$180)</f>
        <v>0</v>
      </c>
      <c r="Q219" s="43">
        <f>COUNTIF(Pointage!KC43:LG43,$H$180)</f>
        <v>0</v>
      </c>
      <c r="R219" s="43">
        <f>COUNTIF(Pointage!LH43:MK43,$H$180)</f>
        <v>0</v>
      </c>
      <c r="S219" s="123">
        <f>COUNTIF(Pointage!ML43:NP43,$H$180)</f>
        <v>0</v>
      </c>
      <c r="T219" s="37"/>
      <c r="U219" s="18"/>
      <c r="W219" s="137"/>
      <c r="X219" s="137"/>
    </row>
    <row r="220" spans="1:26" ht="3.95" customHeight="1" x14ac:dyDescent="0.25">
      <c r="A220" s="128"/>
      <c r="C220" s="154"/>
      <c r="D220" s="128"/>
      <c r="E220" s="128"/>
      <c r="F220" s="128"/>
      <c r="G220" s="128"/>
      <c r="H220" s="128"/>
      <c r="I220" s="128"/>
      <c r="J220" s="128"/>
      <c r="K220" s="128"/>
      <c r="L220" s="128"/>
      <c r="M220" s="128"/>
      <c r="N220" s="128"/>
      <c r="O220" s="128"/>
      <c r="P220" s="128"/>
      <c r="Q220" s="128"/>
      <c r="R220" s="128"/>
      <c r="S220" s="128"/>
      <c r="T220" s="128"/>
      <c r="U220" s="128"/>
      <c r="W220" s="137"/>
      <c r="X220" s="137"/>
    </row>
    <row r="221" spans="1:26" s="138" customFormat="1" x14ac:dyDescent="0.25">
      <c r="A221" s="140"/>
      <c r="B221" s="137"/>
      <c r="C221" s="137"/>
      <c r="D221" s="137"/>
      <c r="E221" s="137"/>
      <c r="F221" s="137"/>
      <c r="G221" s="137"/>
      <c r="H221" s="137"/>
      <c r="I221" s="137"/>
      <c r="J221" s="137"/>
      <c r="K221" s="137"/>
      <c r="L221" s="137"/>
      <c r="M221" s="137"/>
      <c r="N221" s="137"/>
      <c r="O221" s="137"/>
      <c r="P221" s="137"/>
      <c r="Q221" s="137"/>
      <c r="R221" s="137"/>
      <c r="S221" s="137"/>
      <c r="T221" s="137"/>
      <c r="U221" s="137"/>
      <c r="V221" s="137"/>
      <c r="W221" s="137"/>
      <c r="X221" s="137"/>
      <c r="Y221" s="137"/>
      <c r="Z221" s="137"/>
    </row>
    <row r="222" spans="1:26" s="138" customFormat="1" x14ac:dyDescent="0.25">
      <c r="A222" s="140"/>
      <c r="B222" s="137"/>
      <c r="C222" s="137"/>
      <c r="D222" s="137"/>
      <c r="E222" s="137"/>
      <c r="F222" s="137"/>
      <c r="G222" s="137"/>
      <c r="H222" s="137"/>
      <c r="I222" s="137"/>
      <c r="J222" s="137"/>
      <c r="K222" s="137"/>
      <c r="L222" s="137"/>
      <c r="M222" s="137"/>
      <c r="N222" s="137"/>
      <c r="O222" s="137"/>
      <c r="P222" s="137"/>
      <c r="Q222" s="137"/>
      <c r="R222" s="137"/>
      <c r="S222" s="137"/>
      <c r="T222" s="137"/>
      <c r="U222" s="137"/>
      <c r="V222" s="137"/>
      <c r="W222" s="137"/>
      <c r="X222" s="137"/>
      <c r="Y222" s="137"/>
      <c r="Z222" s="137"/>
    </row>
    <row r="223" spans="1:26" s="138" customFormat="1" x14ac:dyDescent="0.25">
      <c r="A223" s="140"/>
      <c r="B223" s="137"/>
      <c r="C223" s="137"/>
      <c r="D223" s="137"/>
      <c r="E223" s="137"/>
      <c r="F223" s="137"/>
      <c r="G223" s="137"/>
      <c r="H223" s="137"/>
      <c r="I223" s="137"/>
      <c r="J223" s="137"/>
      <c r="K223" s="137"/>
      <c r="L223" s="137"/>
      <c r="M223" s="137"/>
      <c r="N223" s="137"/>
      <c r="O223" s="137"/>
      <c r="P223" s="137"/>
      <c r="Q223" s="137"/>
      <c r="R223" s="137"/>
      <c r="S223" s="137"/>
      <c r="T223" s="137"/>
      <c r="U223" s="137"/>
      <c r="V223" s="137"/>
      <c r="W223" s="137"/>
      <c r="X223" s="137"/>
      <c r="Y223" s="137"/>
      <c r="Z223" s="137"/>
    </row>
    <row r="224" spans="1:26" s="138" customFormat="1" x14ac:dyDescent="0.25">
      <c r="A224" s="140"/>
      <c r="B224" s="137"/>
      <c r="C224" s="137"/>
      <c r="D224" s="137"/>
      <c r="E224" s="137"/>
      <c r="F224" s="137"/>
      <c r="G224" s="137"/>
      <c r="H224" s="137"/>
      <c r="I224" s="137"/>
      <c r="J224" s="137"/>
      <c r="K224" s="137"/>
      <c r="L224" s="137"/>
      <c r="M224" s="137"/>
      <c r="N224" s="137"/>
      <c r="O224" s="137"/>
      <c r="P224" s="137"/>
      <c r="Q224" s="137"/>
      <c r="R224" s="137"/>
      <c r="S224" s="137"/>
      <c r="T224" s="137"/>
      <c r="U224" s="137"/>
      <c r="V224" s="137"/>
      <c r="W224" s="137"/>
      <c r="X224" s="137"/>
      <c r="Y224" s="137"/>
      <c r="Z224" s="137"/>
    </row>
    <row r="225" spans="1:26" s="138" customFormat="1" x14ac:dyDescent="0.25">
      <c r="A225" s="140"/>
      <c r="B225" s="137"/>
      <c r="C225" s="137"/>
      <c r="D225" s="137"/>
      <c r="E225" s="137"/>
      <c r="F225" s="137"/>
      <c r="G225" s="137"/>
      <c r="H225" s="137"/>
      <c r="I225" s="137"/>
      <c r="J225" s="137"/>
      <c r="K225" s="137"/>
      <c r="L225" s="137"/>
      <c r="M225" s="137"/>
      <c r="N225" s="137"/>
      <c r="O225" s="137"/>
      <c r="P225" s="137"/>
      <c r="Q225" s="137"/>
      <c r="R225" s="137"/>
      <c r="S225" s="137"/>
      <c r="T225" s="137"/>
      <c r="U225" s="137"/>
      <c r="V225" s="137"/>
      <c r="W225" s="137"/>
      <c r="X225" s="137"/>
      <c r="Y225" s="137"/>
      <c r="Z225" s="137"/>
    </row>
    <row r="226" spans="1:26" s="138" customFormat="1" x14ac:dyDescent="0.25">
      <c r="A226" s="140"/>
      <c r="B226" s="137"/>
      <c r="C226" s="137"/>
      <c r="D226" s="137"/>
      <c r="E226" s="137"/>
      <c r="F226" s="137"/>
      <c r="G226" s="137"/>
      <c r="H226" s="137"/>
      <c r="I226" s="137"/>
      <c r="J226" s="137"/>
      <c r="K226" s="137"/>
      <c r="L226" s="137"/>
      <c r="M226" s="137"/>
      <c r="N226" s="137"/>
      <c r="O226" s="137"/>
      <c r="P226" s="137"/>
      <c r="Q226" s="137"/>
      <c r="R226" s="137"/>
      <c r="S226" s="137"/>
      <c r="T226" s="137"/>
      <c r="U226" s="137"/>
      <c r="V226" s="137"/>
      <c r="W226" s="137"/>
      <c r="X226" s="137"/>
      <c r="Y226" s="137"/>
      <c r="Z226" s="137"/>
    </row>
    <row r="227" spans="1:26" s="138" customFormat="1" x14ac:dyDescent="0.25">
      <c r="A227" s="140"/>
      <c r="B227" s="137"/>
      <c r="C227" s="137"/>
      <c r="D227" s="137"/>
      <c r="E227" s="137"/>
      <c r="F227" s="137"/>
      <c r="G227" s="137"/>
      <c r="H227" s="137"/>
      <c r="I227" s="137"/>
      <c r="J227" s="137"/>
      <c r="K227" s="137"/>
      <c r="L227" s="137"/>
      <c r="M227" s="137"/>
      <c r="N227" s="137"/>
      <c r="O227" s="137"/>
      <c r="P227" s="137"/>
      <c r="Q227" s="137"/>
      <c r="R227" s="137"/>
      <c r="S227" s="137"/>
      <c r="T227" s="137"/>
      <c r="U227" s="137"/>
      <c r="V227" s="137"/>
      <c r="W227" s="137"/>
      <c r="X227" s="137"/>
      <c r="Y227" s="137"/>
      <c r="Z227" s="137"/>
    </row>
    <row r="228" spans="1:26" s="138" customFormat="1" x14ac:dyDescent="0.25">
      <c r="A228" s="140"/>
      <c r="B228" s="137"/>
      <c r="C228" s="137"/>
      <c r="D228" s="137"/>
      <c r="E228" s="137"/>
      <c r="F228" s="137"/>
      <c r="G228" s="137"/>
      <c r="H228" s="137"/>
      <c r="I228" s="137"/>
      <c r="J228" s="137"/>
      <c r="K228" s="137"/>
      <c r="L228" s="137"/>
      <c r="M228" s="137"/>
      <c r="N228" s="137"/>
      <c r="O228" s="137"/>
      <c r="P228" s="137"/>
      <c r="Q228" s="137"/>
      <c r="R228" s="137"/>
      <c r="S228" s="137"/>
      <c r="T228" s="137"/>
      <c r="U228" s="137"/>
      <c r="V228" s="137"/>
      <c r="W228" s="137"/>
      <c r="X228" s="137"/>
      <c r="Y228" s="137"/>
      <c r="Z228" s="137"/>
    </row>
    <row r="229" spans="1:26" s="138" customFormat="1" x14ac:dyDescent="0.25">
      <c r="A229" s="140"/>
      <c r="B229" s="137"/>
      <c r="C229" s="137"/>
      <c r="D229" s="137"/>
      <c r="E229" s="137"/>
      <c r="F229" s="137"/>
      <c r="G229" s="137"/>
      <c r="H229" s="137"/>
      <c r="I229" s="137"/>
      <c r="J229" s="137"/>
      <c r="K229" s="137"/>
      <c r="L229" s="137"/>
      <c r="M229" s="137"/>
      <c r="N229" s="137"/>
      <c r="O229" s="137"/>
      <c r="P229" s="137"/>
      <c r="Q229" s="137"/>
      <c r="R229" s="137"/>
      <c r="S229" s="137"/>
      <c r="T229" s="137"/>
      <c r="U229" s="137"/>
      <c r="V229" s="137"/>
      <c r="W229" s="137"/>
      <c r="X229" s="137"/>
      <c r="Y229" s="137"/>
      <c r="Z229" s="137"/>
    </row>
    <row r="230" spans="1:26" s="138" customFormat="1" x14ac:dyDescent="0.25">
      <c r="A230" s="140"/>
      <c r="B230" s="137"/>
      <c r="C230" s="137"/>
      <c r="D230" s="137"/>
      <c r="E230" s="137"/>
      <c r="F230" s="137"/>
      <c r="G230" s="137"/>
      <c r="H230" s="137"/>
      <c r="I230" s="137"/>
      <c r="J230" s="137"/>
      <c r="K230" s="137"/>
      <c r="L230" s="137"/>
      <c r="M230" s="137"/>
      <c r="N230" s="137"/>
      <c r="O230" s="137"/>
      <c r="P230" s="137"/>
      <c r="Q230" s="137"/>
      <c r="R230" s="137"/>
      <c r="S230" s="137"/>
      <c r="T230" s="137"/>
      <c r="U230" s="137"/>
      <c r="V230" s="137"/>
      <c r="W230" s="137"/>
      <c r="X230" s="137"/>
      <c r="Y230" s="137"/>
      <c r="Z230" s="137"/>
    </row>
    <row r="231" spans="1:26" s="138" customFormat="1" x14ac:dyDescent="0.25">
      <c r="A231" s="140"/>
      <c r="B231" s="137"/>
      <c r="C231" s="137"/>
      <c r="D231" s="137"/>
      <c r="E231" s="137"/>
      <c r="F231" s="137"/>
      <c r="G231" s="137"/>
      <c r="H231" s="137"/>
      <c r="I231" s="137"/>
      <c r="J231" s="137"/>
      <c r="K231" s="137"/>
      <c r="L231" s="137"/>
      <c r="M231" s="137"/>
      <c r="N231" s="137"/>
      <c r="O231" s="137"/>
      <c r="P231" s="137"/>
      <c r="Q231" s="137"/>
      <c r="R231" s="137"/>
      <c r="S231" s="137"/>
      <c r="T231" s="137"/>
      <c r="U231" s="137"/>
      <c r="V231" s="137"/>
      <c r="W231" s="137"/>
      <c r="X231" s="137"/>
      <c r="Y231" s="137"/>
      <c r="Z231" s="137"/>
    </row>
    <row r="232" spans="1:26" s="138" customFormat="1" x14ac:dyDescent="0.25">
      <c r="A232" s="140"/>
      <c r="B232" s="137"/>
      <c r="C232" s="137"/>
      <c r="D232" s="137"/>
      <c r="E232" s="137"/>
      <c r="F232" s="137"/>
      <c r="G232" s="137"/>
      <c r="H232" s="137"/>
      <c r="I232" s="137"/>
      <c r="J232" s="137"/>
      <c r="K232" s="137"/>
      <c r="L232" s="137"/>
      <c r="M232" s="137"/>
      <c r="N232" s="137"/>
      <c r="O232" s="137"/>
      <c r="P232" s="137"/>
      <c r="Q232" s="137"/>
      <c r="R232" s="137"/>
      <c r="S232" s="137"/>
      <c r="T232" s="137"/>
      <c r="U232" s="137"/>
      <c r="V232" s="137"/>
      <c r="W232" s="137"/>
      <c r="X232" s="137"/>
      <c r="Y232" s="137"/>
      <c r="Z232" s="137"/>
    </row>
    <row r="233" spans="1:26" s="138" customFormat="1" x14ac:dyDescent="0.25">
      <c r="A233" s="140"/>
      <c r="B233" s="137"/>
      <c r="C233" s="137"/>
      <c r="D233" s="137"/>
      <c r="E233" s="137"/>
      <c r="F233" s="137"/>
      <c r="G233" s="137"/>
      <c r="H233" s="137"/>
      <c r="I233" s="137"/>
      <c r="J233" s="137"/>
      <c r="K233" s="137"/>
      <c r="L233" s="137"/>
      <c r="M233" s="137"/>
      <c r="N233" s="137"/>
      <c r="O233" s="137"/>
      <c r="P233" s="137"/>
      <c r="Q233" s="137"/>
      <c r="R233" s="137"/>
      <c r="S233" s="137"/>
      <c r="T233" s="137"/>
      <c r="U233" s="137"/>
      <c r="V233" s="137"/>
      <c r="W233" s="137"/>
      <c r="X233" s="137"/>
      <c r="Y233" s="137"/>
      <c r="Z233" s="137"/>
    </row>
    <row r="234" spans="1:26" s="138" customFormat="1" x14ac:dyDescent="0.25">
      <c r="A234" s="140"/>
      <c r="B234" s="137"/>
      <c r="C234" s="137"/>
      <c r="D234" s="137"/>
      <c r="E234" s="137"/>
      <c r="F234" s="137"/>
      <c r="G234" s="137"/>
      <c r="H234" s="137"/>
      <c r="I234" s="137"/>
      <c r="J234" s="137"/>
      <c r="K234" s="137"/>
      <c r="L234" s="137"/>
      <c r="M234" s="137"/>
      <c r="N234" s="137"/>
      <c r="O234" s="137"/>
      <c r="P234" s="137"/>
      <c r="Q234" s="137"/>
      <c r="R234" s="137"/>
      <c r="S234" s="137"/>
      <c r="T234" s="137"/>
      <c r="U234" s="137"/>
      <c r="V234" s="137"/>
      <c r="W234" s="137"/>
      <c r="X234" s="137"/>
      <c r="Y234" s="137"/>
      <c r="Z234" s="137"/>
    </row>
    <row r="235" spans="1:26" s="138" customFormat="1" x14ac:dyDescent="0.25">
      <c r="A235" s="140"/>
      <c r="B235" s="137"/>
      <c r="C235" s="137"/>
      <c r="D235" s="137"/>
      <c r="E235" s="137"/>
      <c r="F235" s="137"/>
      <c r="G235" s="137"/>
      <c r="H235" s="137"/>
      <c r="I235" s="137"/>
      <c r="J235" s="137"/>
      <c r="K235" s="137"/>
      <c r="L235" s="137"/>
      <c r="M235" s="137"/>
      <c r="N235" s="137"/>
      <c r="O235" s="137"/>
      <c r="P235" s="137"/>
      <c r="Q235" s="137"/>
      <c r="R235" s="137"/>
      <c r="S235" s="137"/>
      <c r="T235" s="137"/>
      <c r="U235" s="137"/>
      <c r="V235" s="137"/>
      <c r="W235" s="137"/>
      <c r="X235" s="137"/>
      <c r="Y235" s="137"/>
      <c r="Z235" s="137"/>
    </row>
    <row r="236" spans="1:26" s="138" customFormat="1" x14ac:dyDescent="0.25">
      <c r="A236" s="140"/>
      <c r="B236" s="137"/>
      <c r="C236" s="137"/>
      <c r="D236" s="137"/>
      <c r="E236" s="137"/>
      <c r="F236" s="137"/>
      <c r="G236" s="137"/>
      <c r="H236" s="137"/>
      <c r="I236" s="137"/>
      <c r="J236" s="137"/>
      <c r="K236" s="137"/>
      <c r="L236" s="137"/>
      <c r="M236" s="137"/>
      <c r="N236" s="137"/>
      <c r="O236" s="137"/>
      <c r="P236" s="137"/>
      <c r="Q236" s="137"/>
      <c r="R236" s="137"/>
      <c r="S236" s="137"/>
      <c r="T236" s="137"/>
      <c r="U236" s="137"/>
      <c r="V236" s="137"/>
      <c r="W236" s="137"/>
      <c r="X236" s="137"/>
      <c r="Y236" s="137"/>
      <c r="Z236" s="137"/>
    </row>
    <row r="237" spans="1:26" s="138" customFormat="1" x14ac:dyDescent="0.25">
      <c r="A237" s="140"/>
      <c r="B237" s="137"/>
      <c r="C237" s="137"/>
      <c r="D237" s="137"/>
      <c r="E237" s="137"/>
      <c r="F237" s="137"/>
      <c r="G237" s="137"/>
      <c r="H237" s="137"/>
      <c r="I237" s="137"/>
      <c r="J237" s="137"/>
      <c r="K237" s="137"/>
      <c r="L237" s="137"/>
      <c r="M237" s="137"/>
      <c r="N237" s="137"/>
      <c r="O237" s="137"/>
      <c r="P237" s="137"/>
      <c r="Q237" s="137"/>
      <c r="R237" s="137"/>
      <c r="S237" s="137"/>
      <c r="T237" s="137"/>
      <c r="U237" s="137"/>
      <c r="V237" s="137"/>
      <c r="W237" s="137"/>
      <c r="X237" s="137"/>
      <c r="Y237" s="137"/>
      <c r="Z237" s="137"/>
    </row>
    <row r="238" spans="1:26" s="138" customFormat="1" x14ac:dyDescent="0.25">
      <c r="A238" s="140"/>
      <c r="B238" s="137"/>
      <c r="C238" s="137"/>
      <c r="D238" s="137"/>
      <c r="E238" s="137"/>
      <c r="F238" s="137"/>
      <c r="G238" s="137"/>
      <c r="H238" s="137"/>
      <c r="I238" s="137"/>
      <c r="J238" s="137"/>
      <c r="K238" s="137"/>
      <c r="L238" s="137"/>
      <c r="M238" s="137"/>
      <c r="N238" s="137"/>
      <c r="O238" s="137"/>
      <c r="P238" s="137"/>
      <c r="Q238" s="137"/>
      <c r="R238" s="137"/>
      <c r="S238" s="137"/>
      <c r="T238" s="137"/>
      <c r="U238" s="137"/>
      <c r="V238" s="137"/>
      <c r="W238" s="137"/>
      <c r="X238" s="137"/>
      <c r="Y238" s="137"/>
      <c r="Z238" s="137"/>
    </row>
    <row r="239" spans="1:26" s="138" customFormat="1" x14ac:dyDescent="0.25">
      <c r="A239" s="140"/>
      <c r="B239" s="137"/>
      <c r="C239" s="137"/>
      <c r="D239" s="137"/>
      <c r="E239" s="137"/>
      <c r="F239" s="137"/>
      <c r="G239" s="137"/>
      <c r="H239" s="137"/>
      <c r="I239" s="137"/>
      <c r="J239" s="137"/>
      <c r="K239" s="137"/>
      <c r="L239" s="137"/>
      <c r="M239" s="137"/>
      <c r="N239" s="137"/>
      <c r="O239" s="137"/>
      <c r="P239" s="137"/>
      <c r="Q239" s="137"/>
      <c r="R239" s="137"/>
      <c r="S239" s="137"/>
      <c r="T239" s="137"/>
      <c r="U239" s="137"/>
      <c r="V239" s="137"/>
      <c r="W239" s="137"/>
      <c r="X239" s="137"/>
      <c r="Y239" s="137"/>
      <c r="Z239" s="137"/>
    </row>
    <row r="240" spans="1:26" s="138" customFormat="1" x14ac:dyDescent="0.25">
      <c r="A240" s="140"/>
      <c r="B240" s="137"/>
      <c r="C240" s="137"/>
      <c r="D240" s="137"/>
      <c r="E240" s="137"/>
      <c r="F240" s="137"/>
      <c r="G240" s="137"/>
      <c r="H240" s="137"/>
      <c r="I240" s="137"/>
      <c r="J240" s="137"/>
      <c r="K240" s="137"/>
      <c r="L240" s="137"/>
      <c r="M240" s="137"/>
      <c r="N240" s="137"/>
      <c r="O240" s="137"/>
      <c r="P240" s="137"/>
      <c r="Q240" s="137"/>
      <c r="R240" s="137"/>
      <c r="S240" s="137"/>
      <c r="T240" s="137"/>
      <c r="U240" s="137"/>
      <c r="V240" s="137"/>
      <c r="W240" s="137"/>
      <c r="X240" s="137"/>
      <c r="Y240" s="137"/>
      <c r="Z240" s="137"/>
    </row>
    <row r="241" spans="1:26" s="138" customFormat="1" x14ac:dyDescent="0.25">
      <c r="A241" s="140"/>
      <c r="B241" s="137"/>
      <c r="C241" s="137"/>
      <c r="D241" s="137"/>
      <c r="E241" s="137"/>
      <c r="F241" s="137"/>
      <c r="G241" s="137"/>
      <c r="H241" s="137"/>
      <c r="I241" s="137"/>
      <c r="J241" s="137"/>
      <c r="K241" s="137"/>
      <c r="L241" s="137"/>
      <c r="M241" s="137"/>
      <c r="N241" s="137"/>
      <c r="O241" s="137"/>
      <c r="P241" s="137"/>
      <c r="Q241" s="137"/>
      <c r="R241" s="137"/>
      <c r="S241" s="137"/>
      <c r="T241" s="137"/>
      <c r="U241" s="137"/>
      <c r="V241" s="137"/>
      <c r="W241" s="137"/>
      <c r="X241" s="137"/>
      <c r="Y241" s="137"/>
      <c r="Z241" s="137"/>
    </row>
    <row r="242" spans="1:26" s="138" customFormat="1" x14ac:dyDescent="0.25">
      <c r="A242" s="140"/>
      <c r="B242" s="137"/>
      <c r="C242" s="137"/>
      <c r="D242" s="137"/>
      <c r="E242" s="137"/>
      <c r="F242" s="137"/>
      <c r="G242" s="137"/>
      <c r="H242" s="137"/>
      <c r="I242" s="137"/>
      <c r="J242" s="137"/>
      <c r="K242" s="137"/>
      <c r="L242" s="137"/>
      <c r="M242" s="137"/>
      <c r="N242" s="137"/>
      <c r="O242" s="137"/>
      <c r="P242" s="137"/>
      <c r="Q242" s="137"/>
      <c r="R242" s="137"/>
      <c r="S242" s="137"/>
      <c r="T242" s="137"/>
      <c r="U242" s="137"/>
      <c r="V242" s="137"/>
      <c r="W242" s="137"/>
      <c r="X242" s="137"/>
      <c r="Y242" s="137"/>
      <c r="Z242" s="137"/>
    </row>
    <row r="243" spans="1:26" s="138" customFormat="1" x14ac:dyDescent="0.25">
      <c r="A243" s="140"/>
      <c r="B243" s="137"/>
      <c r="C243" s="137"/>
      <c r="D243" s="137"/>
      <c r="E243" s="137"/>
      <c r="F243" s="137"/>
      <c r="G243" s="137"/>
      <c r="H243" s="137"/>
      <c r="I243" s="137"/>
      <c r="J243" s="137"/>
      <c r="K243" s="137"/>
      <c r="L243" s="137"/>
      <c r="M243" s="137"/>
      <c r="N243" s="137"/>
      <c r="O243" s="137"/>
      <c r="P243" s="137"/>
      <c r="Q243" s="137"/>
      <c r="R243" s="137"/>
      <c r="S243" s="137"/>
      <c r="T243" s="137"/>
      <c r="U243" s="137"/>
      <c r="V243" s="137"/>
      <c r="W243" s="137"/>
      <c r="X243" s="137"/>
      <c r="Y243" s="137"/>
      <c r="Z243" s="137"/>
    </row>
    <row r="244" spans="1:26" s="138" customFormat="1" x14ac:dyDescent="0.25">
      <c r="A244" s="140"/>
      <c r="B244" s="137"/>
      <c r="C244" s="137"/>
      <c r="D244" s="137"/>
      <c r="E244" s="137"/>
      <c r="F244" s="137"/>
      <c r="G244" s="137"/>
      <c r="H244" s="137"/>
      <c r="I244" s="137"/>
      <c r="J244" s="137"/>
      <c r="K244" s="137"/>
      <c r="L244" s="137"/>
      <c r="M244" s="137"/>
      <c r="N244" s="137"/>
      <c r="O244" s="137"/>
      <c r="P244" s="137"/>
      <c r="Q244" s="137"/>
      <c r="R244" s="137"/>
      <c r="S244" s="137"/>
      <c r="T244" s="137"/>
      <c r="U244" s="137"/>
      <c r="V244" s="137"/>
      <c r="W244" s="137"/>
      <c r="X244" s="137"/>
      <c r="Y244" s="137"/>
      <c r="Z244" s="137"/>
    </row>
    <row r="245" spans="1:26" s="138" customFormat="1" x14ac:dyDescent="0.25">
      <c r="A245" s="140"/>
      <c r="B245" s="137"/>
      <c r="C245" s="137"/>
      <c r="D245" s="137"/>
      <c r="E245" s="137"/>
      <c r="F245" s="137"/>
      <c r="G245" s="137"/>
      <c r="H245" s="137"/>
      <c r="I245" s="137"/>
      <c r="J245" s="137"/>
      <c r="K245" s="137"/>
      <c r="L245" s="137"/>
      <c r="M245" s="137"/>
      <c r="N245" s="137"/>
      <c r="O245" s="137"/>
      <c r="P245" s="137"/>
      <c r="Q245" s="137"/>
      <c r="R245" s="137"/>
      <c r="S245" s="137"/>
      <c r="T245" s="137"/>
      <c r="U245" s="137"/>
      <c r="V245" s="137"/>
      <c r="W245" s="137"/>
      <c r="X245" s="137"/>
      <c r="Y245" s="137"/>
      <c r="Z245" s="137"/>
    </row>
    <row r="246" spans="1:26" s="138" customFormat="1" x14ac:dyDescent="0.25">
      <c r="A246" s="140"/>
      <c r="B246" s="137"/>
      <c r="C246" s="137"/>
      <c r="D246" s="137"/>
      <c r="E246" s="137"/>
      <c r="F246" s="137"/>
      <c r="G246" s="137"/>
      <c r="H246" s="137"/>
      <c r="I246" s="137"/>
      <c r="J246" s="137"/>
      <c r="K246" s="137"/>
      <c r="L246" s="137"/>
      <c r="M246" s="137"/>
      <c r="N246" s="137"/>
      <c r="O246" s="137"/>
      <c r="P246" s="137"/>
      <c r="Q246" s="137"/>
      <c r="R246" s="137"/>
      <c r="S246" s="137"/>
      <c r="T246" s="137"/>
      <c r="U246" s="137"/>
      <c r="V246" s="137"/>
      <c r="W246" s="137"/>
      <c r="X246" s="137"/>
      <c r="Y246" s="137"/>
      <c r="Z246" s="137"/>
    </row>
    <row r="247" spans="1:26" s="138" customFormat="1" x14ac:dyDescent="0.25">
      <c r="A247" s="140"/>
      <c r="B247" s="137"/>
      <c r="C247" s="137"/>
      <c r="D247" s="137"/>
      <c r="E247" s="137"/>
      <c r="F247" s="137"/>
      <c r="G247" s="137"/>
      <c r="H247" s="137"/>
      <c r="I247" s="137"/>
      <c r="J247" s="137"/>
      <c r="K247" s="137"/>
      <c r="L247" s="137"/>
      <c r="M247" s="137"/>
      <c r="N247" s="137"/>
      <c r="O247" s="137"/>
      <c r="P247" s="137"/>
      <c r="Q247" s="137"/>
      <c r="R247" s="137"/>
      <c r="S247" s="137"/>
      <c r="T247" s="137"/>
      <c r="U247" s="137"/>
      <c r="V247" s="137"/>
      <c r="W247" s="137"/>
      <c r="X247" s="137"/>
      <c r="Y247" s="137"/>
      <c r="Z247" s="137"/>
    </row>
    <row r="248" spans="1:26" s="138" customFormat="1" x14ac:dyDescent="0.25">
      <c r="A248" s="140"/>
      <c r="B248" s="137"/>
      <c r="C248" s="137"/>
      <c r="D248" s="137"/>
      <c r="E248" s="137"/>
      <c r="F248" s="137"/>
      <c r="G248" s="137"/>
      <c r="H248" s="137"/>
      <c r="I248" s="137"/>
      <c r="J248" s="137"/>
      <c r="K248" s="137"/>
      <c r="L248" s="137"/>
      <c r="M248" s="137"/>
      <c r="N248" s="137"/>
      <c r="O248" s="137"/>
      <c r="P248" s="137"/>
      <c r="Q248" s="137"/>
      <c r="R248" s="137"/>
      <c r="S248" s="137"/>
      <c r="T248" s="137"/>
      <c r="U248" s="137"/>
      <c r="V248" s="137"/>
      <c r="W248" s="137"/>
      <c r="X248" s="137"/>
      <c r="Y248" s="137"/>
      <c r="Z248" s="137"/>
    </row>
    <row r="249" spans="1:26" s="138" customFormat="1" x14ac:dyDescent="0.25">
      <c r="A249" s="140"/>
      <c r="B249" s="137"/>
      <c r="C249" s="137"/>
      <c r="D249" s="137"/>
      <c r="E249" s="137"/>
      <c r="F249" s="137"/>
      <c r="G249" s="137"/>
      <c r="H249" s="137"/>
      <c r="I249" s="137"/>
      <c r="J249" s="137"/>
      <c r="K249" s="137"/>
      <c r="L249" s="137"/>
      <c r="M249" s="137"/>
      <c r="N249" s="137"/>
      <c r="O249" s="137"/>
      <c r="P249" s="137"/>
      <c r="Q249" s="137"/>
      <c r="R249" s="137"/>
      <c r="S249" s="137"/>
      <c r="T249" s="137"/>
      <c r="U249" s="137"/>
      <c r="V249" s="137"/>
      <c r="W249" s="137"/>
      <c r="X249" s="137"/>
      <c r="Y249" s="137"/>
      <c r="Z249" s="137"/>
    </row>
    <row r="250" spans="1:26" s="138" customFormat="1" x14ac:dyDescent="0.25">
      <c r="A250" s="140"/>
      <c r="B250" s="137"/>
      <c r="C250" s="137"/>
      <c r="D250" s="137"/>
      <c r="E250" s="137"/>
      <c r="F250" s="137"/>
      <c r="G250" s="137"/>
      <c r="H250" s="137"/>
      <c r="I250" s="137"/>
      <c r="J250" s="137"/>
      <c r="K250" s="137"/>
      <c r="L250" s="137"/>
      <c r="M250" s="137"/>
      <c r="N250" s="137"/>
      <c r="O250" s="137"/>
      <c r="P250" s="137"/>
      <c r="Q250" s="137"/>
      <c r="R250" s="137"/>
      <c r="S250" s="137"/>
      <c r="T250" s="137"/>
      <c r="U250" s="137"/>
      <c r="V250" s="137"/>
      <c r="W250" s="137"/>
      <c r="X250" s="137"/>
      <c r="Y250" s="137"/>
      <c r="Z250" s="137"/>
    </row>
    <row r="251" spans="1:26" s="138" customFormat="1" x14ac:dyDescent="0.25">
      <c r="A251" s="140"/>
      <c r="B251" s="137"/>
      <c r="C251" s="137"/>
      <c r="D251" s="137"/>
      <c r="E251" s="137"/>
      <c r="F251" s="137"/>
      <c r="G251" s="137"/>
      <c r="H251" s="137"/>
      <c r="I251" s="137"/>
      <c r="J251" s="137"/>
      <c r="K251" s="137"/>
      <c r="L251" s="137"/>
      <c r="M251" s="137"/>
      <c r="N251" s="137"/>
      <c r="O251" s="137"/>
      <c r="P251" s="137"/>
      <c r="Q251" s="137"/>
      <c r="R251" s="137"/>
      <c r="S251" s="137"/>
      <c r="T251" s="137"/>
      <c r="U251" s="137"/>
      <c r="V251" s="137"/>
      <c r="W251" s="137"/>
      <c r="X251" s="137"/>
      <c r="Y251" s="137"/>
      <c r="Z251" s="137"/>
    </row>
    <row r="252" spans="1:26" s="138" customFormat="1" x14ac:dyDescent="0.25">
      <c r="A252" s="140"/>
      <c r="B252" s="137"/>
      <c r="C252" s="137"/>
      <c r="D252" s="137"/>
      <c r="E252" s="137"/>
      <c r="F252" s="137"/>
      <c r="G252" s="137"/>
      <c r="H252" s="137"/>
      <c r="I252" s="137"/>
      <c r="J252" s="137"/>
      <c r="K252" s="137"/>
      <c r="L252" s="137"/>
      <c r="M252" s="137"/>
      <c r="N252" s="137"/>
      <c r="O252" s="137"/>
      <c r="P252" s="137"/>
      <c r="Q252" s="137"/>
      <c r="R252" s="137"/>
      <c r="S252" s="137"/>
      <c r="T252" s="137"/>
      <c r="U252" s="137"/>
      <c r="V252" s="137"/>
      <c r="W252" s="137"/>
      <c r="X252" s="137"/>
      <c r="Y252" s="137"/>
      <c r="Z252" s="137"/>
    </row>
    <row r="253" spans="1:26" s="138" customFormat="1" x14ac:dyDescent="0.25">
      <c r="A253" s="140"/>
      <c r="B253" s="137"/>
      <c r="C253" s="137"/>
      <c r="D253" s="137"/>
      <c r="E253" s="137"/>
      <c r="F253" s="137"/>
      <c r="G253" s="137"/>
      <c r="H253" s="137"/>
      <c r="I253" s="137"/>
      <c r="J253" s="137"/>
      <c r="K253" s="137"/>
      <c r="L253" s="137"/>
      <c r="M253" s="137"/>
      <c r="N253" s="137"/>
      <c r="O253" s="137"/>
      <c r="P253" s="137"/>
      <c r="Q253" s="137"/>
      <c r="R253" s="137"/>
      <c r="S253" s="137"/>
      <c r="T253" s="137"/>
      <c r="U253" s="137"/>
      <c r="V253" s="137"/>
      <c r="W253" s="137"/>
      <c r="X253" s="137"/>
      <c r="Y253" s="137"/>
      <c r="Z253" s="137"/>
    </row>
    <row r="254" spans="1:26" s="138" customFormat="1" x14ac:dyDescent="0.25">
      <c r="A254" s="140"/>
      <c r="B254" s="137"/>
      <c r="C254" s="137"/>
      <c r="D254" s="137"/>
      <c r="E254" s="137"/>
      <c r="F254" s="137"/>
      <c r="G254" s="137"/>
      <c r="H254" s="137"/>
      <c r="I254" s="137"/>
      <c r="J254" s="137"/>
      <c r="K254" s="137"/>
      <c r="L254" s="137"/>
      <c r="M254" s="137"/>
      <c r="N254" s="137"/>
      <c r="O254" s="137"/>
      <c r="P254" s="137"/>
      <c r="Q254" s="137"/>
      <c r="R254" s="137"/>
      <c r="S254" s="137"/>
      <c r="T254" s="137"/>
      <c r="U254" s="137"/>
      <c r="V254" s="137"/>
      <c r="W254" s="137"/>
      <c r="X254" s="137"/>
      <c r="Y254" s="137"/>
      <c r="Z254" s="137"/>
    </row>
    <row r="255" spans="1:26" s="138" customFormat="1" x14ac:dyDescent="0.25">
      <c r="A255" s="140"/>
      <c r="B255" s="137"/>
      <c r="C255" s="137"/>
      <c r="D255" s="137"/>
      <c r="E255" s="137"/>
      <c r="F255" s="137"/>
      <c r="G255" s="137"/>
      <c r="H255" s="137"/>
      <c r="I255" s="137"/>
      <c r="J255" s="137"/>
      <c r="K255" s="137"/>
      <c r="L255" s="137"/>
      <c r="M255" s="137"/>
      <c r="N255" s="137"/>
      <c r="O255" s="137"/>
      <c r="P255" s="137"/>
      <c r="Q255" s="137"/>
      <c r="R255" s="137"/>
      <c r="S255" s="137"/>
      <c r="T255" s="137"/>
      <c r="U255" s="137"/>
      <c r="V255" s="137"/>
      <c r="W255" s="137"/>
      <c r="X255" s="137"/>
      <c r="Y255" s="137"/>
      <c r="Z255" s="137"/>
    </row>
    <row r="256" spans="1:26" s="138" customFormat="1" x14ac:dyDescent="0.25">
      <c r="A256" s="140"/>
      <c r="B256" s="137"/>
      <c r="C256" s="137"/>
      <c r="D256" s="137"/>
      <c r="E256" s="137"/>
      <c r="F256" s="137"/>
      <c r="G256" s="137"/>
      <c r="H256" s="137"/>
      <c r="I256" s="137"/>
      <c r="J256" s="137"/>
      <c r="K256" s="137"/>
      <c r="L256" s="137"/>
      <c r="M256" s="137"/>
      <c r="N256" s="137"/>
      <c r="O256" s="137"/>
      <c r="P256" s="137"/>
      <c r="Q256" s="137"/>
      <c r="R256" s="137"/>
      <c r="S256" s="137"/>
      <c r="T256" s="137"/>
      <c r="U256" s="137"/>
      <c r="V256" s="137"/>
      <c r="W256" s="137"/>
      <c r="X256" s="137"/>
      <c r="Y256" s="137"/>
      <c r="Z256" s="137"/>
    </row>
    <row r="257" spans="1:26" s="138" customFormat="1" x14ac:dyDescent="0.25">
      <c r="A257" s="140"/>
      <c r="B257" s="137"/>
      <c r="C257" s="137"/>
      <c r="D257" s="137"/>
      <c r="E257" s="137"/>
      <c r="F257" s="137"/>
      <c r="G257" s="137"/>
      <c r="H257" s="137"/>
      <c r="I257" s="137"/>
      <c r="J257" s="137"/>
      <c r="K257" s="137"/>
      <c r="L257" s="137"/>
      <c r="M257" s="137"/>
      <c r="N257" s="137"/>
      <c r="O257" s="137"/>
      <c r="P257" s="137"/>
      <c r="Q257" s="137"/>
      <c r="R257" s="137"/>
      <c r="S257" s="137"/>
      <c r="T257" s="137"/>
      <c r="U257" s="137"/>
      <c r="V257" s="137"/>
      <c r="W257" s="137"/>
      <c r="X257" s="137"/>
      <c r="Y257" s="137"/>
      <c r="Z257" s="137"/>
    </row>
    <row r="258" spans="1:26" s="138" customFormat="1" x14ac:dyDescent="0.25">
      <c r="A258" s="140"/>
      <c r="B258" s="137"/>
      <c r="C258" s="137"/>
      <c r="D258" s="137"/>
      <c r="E258" s="137"/>
      <c r="F258" s="137"/>
      <c r="G258" s="137"/>
      <c r="H258" s="137"/>
      <c r="I258" s="137"/>
      <c r="J258" s="137"/>
      <c r="K258" s="137"/>
      <c r="L258" s="137"/>
      <c r="M258" s="137"/>
      <c r="N258" s="137"/>
      <c r="O258" s="137"/>
      <c r="P258" s="137"/>
      <c r="Q258" s="137"/>
      <c r="R258" s="137"/>
      <c r="S258" s="137"/>
      <c r="T258" s="137"/>
      <c r="U258" s="137"/>
      <c r="V258" s="137"/>
      <c r="W258" s="137"/>
      <c r="X258" s="137"/>
      <c r="Y258" s="137"/>
      <c r="Z258" s="137"/>
    </row>
    <row r="259" spans="1:26" s="138" customFormat="1" x14ac:dyDescent="0.25">
      <c r="A259" s="140"/>
      <c r="B259" s="137"/>
      <c r="C259" s="137"/>
      <c r="D259" s="137"/>
      <c r="E259" s="137"/>
      <c r="F259" s="137"/>
      <c r="G259" s="137"/>
      <c r="H259" s="137"/>
      <c r="I259" s="137"/>
      <c r="J259" s="137"/>
      <c r="K259" s="137"/>
      <c r="L259" s="137"/>
      <c r="M259" s="137"/>
      <c r="N259" s="137"/>
      <c r="O259" s="137"/>
      <c r="P259" s="137"/>
      <c r="Q259" s="137"/>
      <c r="R259" s="137"/>
      <c r="S259" s="137"/>
      <c r="T259" s="137"/>
      <c r="U259" s="137"/>
      <c r="V259" s="137"/>
      <c r="W259" s="137"/>
      <c r="X259" s="137"/>
      <c r="Y259" s="137"/>
      <c r="Z259" s="137"/>
    </row>
    <row r="260" spans="1:26" s="138" customFormat="1" x14ac:dyDescent="0.25">
      <c r="A260" s="140"/>
      <c r="B260" s="137"/>
      <c r="C260" s="137"/>
      <c r="D260" s="137"/>
      <c r="E260" s="137"/>
      <c r="F260" s="137"/>
      <c r="G260" s="137"/>
      <c r="H260" s="137"/>
      <c r="I260" s="137"/>
      <c r="J260" s="137"/>
      <c r="K260" s="137"/>
      <c r="L260" s="137"/>
      <c r="M260" s="137"/>
      <c r="N260" s="137"/>
      <c r="O260" s="137"/>
      <c r="P260" s="137"/>
      <c r="Q260" s="137"/>
      <c r="R260" s="137"/>
      <c r="S260" s="137"/>
      <c r="T260" s="137"/>
      <c r="U260" s="137"/>
      <c r="V260" s="137"/>
      <c r="W260" s="137"/>
      <c r="X260" s="137"/>
      <c r="Y260" s="137"/>
      <c r="Z260" s="137"/>
    </row>
    <row r="261" spans="1:26" s="138" customFormat="1" x14ac:dyDescent="0.25">
      <c r="A261" s="140"/>
      <c r="B261" s="137"/>
      <c r="C261" s="137"/>
      <c r="D261" s="137"/>
      <c r="E261" s="137"/>
      <c r="F261" s="137"/>
      <c r="G261" s="137"/>
      <c r="H261" s="137"/>
      <c r="I261" s="137"/>
      <c r="J261" s="137"/>
      <c r="K261" s="137"/>
      <c r="L261" s="137"/>
      <c r="M261" s="137"/>
      <c r="N261" s="137"/>
      <c r="O261" s="137"/>
      <c r="P261" s="137"/>
      <c r="Q261" s="137"/>
      <c r="R261" s="137"/>
      <c r="S261" s="137"/>
      <c r="T261" s="137"/>
      <c r="U261" s="137"/>
      <c r="V261" s="137"/>
      <c r="W261" s="137"/>
      <c r="X261" s="137"/>
      <c r="Y261" s="137"/>
      <c r="Z261" s="137"/>
    </row>
    <row r="262" spans="1:26" s="138" customFormat="1" x14ac:dyDescent="0.25">
      <c r="A262" s="140"/>
      <c r="B262" s="137"/>
      <c r="C262" s="137"/>
      <c r="D262" s="137"/>
      <c r="E262" s="137"/>
      <c r="F262" s="137"/>
      <c r="G262" s="137"/>
      <c r="H262" s="137"/>
      <c r="I262" s="137"/>
      <c r="J262" s="137"/>
      <c r="K262" s="137"/>
      <c r="L262" s="137"/>
      <c r="M262" s="137"/>
      <c r="N262" s="137"/>
      <c r="O262" s="137"/>
      <c r="P262" s="137"/>
      <c r="Q262" s="137"/>
      <c r="R262" s="137"/>
      <c r="S262" s="137"/>
      <c r="T262" s="137"/>
      <c r="U262" s="137"/>
      <c r="V262" s="137"/>
      <c r="W262" s="137"/>
      <c r="X262" s="137"/>
      <c r="Y262" s="137"/>
      <c r="Z262" s="137"/>
    </row>
    <row r="263" spans="1:26" s="138" customFormat="1" x14ac:dyDescent="0.25">
      <c r="A263" s="140"/>
      <c r="B263" s="137"/>
      <c r="C263" s="137"/>
      <c r="D263" s="137"/>
      <c r="E263" s="137"/>
      <c r="F263" s="137"/>
      <c r="G263" s="137"/>
      <c r="H263" s="137"/>
      <c r="I263" s="137"/>
      <c r="J263" s="137"/>
      <c r="K263" s="137"/>
      <c r="L263" s="137"/>
      <c r="M263" s="137"/>
      <c r="N263" s="137"/>
      <c r="O263" s="137"/>
      <c r="P263" s="137"/>
      <c r="Q263" s="137"/>
      <c r="R263" s="137"/>
      <c r="S263" s="137"/>
      <c r="T263" s="137"/>
      <c r="U263" s="137"/>
      <c r="V263" s="137"/>
      <c r="W263" s="137"/>
      <c r="X263" s="137"/>
      <c r="Y263" s="137"/>
      <c r="Z263" s="137"/>
    </row>
    <row r="264" spans="1:26" s="138" customFormat="1" x14ac:dyDescent="0.25">
      <c r="A264" s="140"/>
      <c r="B264" s="137"/>
      <c r="C264" s="137"/>
      <c r="D264" s="137"/>
      <c r="E264" s="137"/>
      <c r="F264" s="137"/>
      <c r="G264" s="137"/>
      <c r="H264" s="137"/>
      <c r="I264" s="137"/>
      <c r="J264" s="137"/>
      <c r="K264" s="137"/>
      <c r="L264" s="137"/>
      <c r="M264" s="137"/>
      <c r="N264" s="137"/>
      <c r="O264" s="137"/>
      <c r="P264" s="137"/>
      <c r="Q264" s="137"/>
      <c r="R264" s="137"/>
      <c r="S264" s="137"/>
      <c r="T264" s="137"/>
      <c r="U264" s="137"/>
      <c r="V264" s="137"/>
      <c r="W264" s="137"/>
      <c r="X264" s="137"/>
      <c r="Y264" s="137"/>
      <c r="Z264" s="137"/>
    </row>
    <row r="265" spans="1:26" s="138" customFormat="1" x14ac:dyDescent="0.25">
      <c r="A265" s="140"/>
      <c r="B265" s="137"/>
      <c r="C265" s="137"/>
      <c r="D265" s="137"/>
      <c r="E265" s="137"/>
      <c r="F265" s="137"/>
      <c r="G265" s="137"/>
      <c r="H265" s="137"/>
      <c r="I265" s="137"/>
      <c r="J265" s="137"/>
      <c r="K265" s="137"/>
      <c r="L265" s="137"/>
      <c r="M265" s="137"/>
      <c r="N265" s="137"/>
      <c r="O265" s="137"/>
      <c r="P265" s="137"/>
      <c r="Q265" s="137"/>
      <c r="R265" s="137"/>
      <c r="S265" s="137"/>
      <c r="T265" s="137"/>
      <c r="U265" s="137"/>
      <c r="V265" s="137"/>
      <c r="W265" s="137"/>
      <c r="X265" s="137"/>
      <c r="Y265" s="137"/>
      <c r="Z265" s="137"/>
    </row>
    <row r="266" spans="1:26" s="138" customFormat="1" x14ac:dyDescent="0.25">
      <c r="A266" s="140"/>
      <c r="B266" s="137"/>
      <c r="C266" s="137"/>
      <c r="D266" s="137"/>
      <c r="E266" s="137"/>
      <c r="F266" s="137"/>
      <c r="G266" s="137"/>
      <c r="H266" s="137"/>
      <c r="I266" s="137"/>
      <c r="J266" s="137"/>
      <c r="K266" s="137"/>
      <c r="L266" s="137"/>
      <c r="M266" s="137"/>
      <c r="N266" s="137"/>
      <c r="O266" s="137"/>
      <c r="P266" s="137"/>
      <c r="Q266" s="137"/>
      <c r="R266" s="137"/>
      <c r="S266" s="137"/>
      <c r="T266" s="137"/>
      <c r="U266" s="137"/>
      <c r="V266" s="137"/>
      <c r="W266" s="137"/>
      <c r="X266" s="137"/>
      <c r="Y266" s="137"/>
      <c r="Z266" s="137"/>
    </row>
    <row r="267" spans="1:26" s="138" customFormat="1" x14ac:dyDescent="0.25">
      <c r="A267" s="140"/>
      <c r="B267" s="137"/>
      <c r="C267" s="137"/>
      <c r="D267" s="137"/>
      <c r="E267" s="137"/>
      <c r="F267" s="137"/>
      <c r="G267" s="137"/>
      <c r="H267" s="137"/>
      <c r="I267" s="137"/>
      <c r="J267" s="137"/>
      <c r="K267" s="137"/>
      <c r="L267" s="137"/>
      <c r="M267" s="137"/>
      <c r="N267" s="137"/>
      <c r="O267" s="137"/>
      <c r="P267" s="137"/>
      <c r="Q267" s="137"/>
      <c r="R267" s="137"/>
      <c r="S267" s="137"/>
      <c r="T267" s="137"/>
      <c r="U267" s="137"/>
      <c r="V267" s="137"/>
      <c r="W267" s="137"/>
      <c r="X267" s="137"/>
      <c r="Y267" s="137"/>
      <c r="Z267" s="137"/>
    </row>
    <row r="268" spans="1:26" s="138" customFormat="1" x14ac:dyDescent="0.25">
      <c r="A268" s="140"/>
      <c r="B268" s="137"/>
      <c r="C268" s="137"/>
      <c r="D268" s="137"/>
      <c r="E268" s="137"/>
      <c r="F268" s="137"/>
      <c r="G268" s="137"/>
      <c r="H268" s="137"/>
      <c r="I268" s="137"/>
      <c r="J268" s="137"/>
      <c r="K268" s="137"/>
      <c r="L268" s="137"/>
      <c r="M268" s="137"/>
      <c r="N268" s="137"/>
      <c r="O268" s="137"/>
      <c r="P268" s="137"/>
      <c r="Q268" s="137"/>
      <c r="R268" s="137"/>
      <c r="S268" s="137"/>
      <c r="T268" s="137"/>
      <c r="U268" s="137"/>
      <c r="V268" s="137"/>
      <c r="W268" s="137"/>
      <c r="X268" s="137"/>
      <c r="Y268" s="137"/>
      <c r="Z268" s="137"/>
    </row>
    <row r="269" spans="1:26" s="138" customFormat="1" x14ac:dyDescent="0.25">
      <c r="A269" s="140"/>
      <c r="B269" s="137"/>
      <c r="C269" s="137"/>
      <c r="D269" s="137"/>
      <c r="E269" s="137"/>
      <c r="F269" s="137"/>
      <c r="G269" s="137"/>
      <c r="H269" s="137"/>
      <c r="I269" s="137"/>
      <c r="J269" s="137"/>
      <c r="K269" s="137"/>
      <c r="L269" s="137"/>
      <c r="M269" s="137"/>
      <c r="N269" s="137"/>
      <c r="O269" s="137"/>
      <c r="P269" s="137"/>
      <c r="Q269" s="137"/>
      <c r="R269" s="137"/>
      <c r="S269" s="137"/>
      <c r="T269" s="137"/>
      <c r="U269" s="137"/>
      <c r="V269" s="137"/>
      <c r="W269" s="137"/>
      <c r="X269" s="137"/>
      <c r="Y269" s="137"/>
      <c r="Z269" s="137"/>
    </row>
    <row r="270" spans="1:26" s="138" customFormat="1" x14ac:dyDescent="0.25">
      <c r="A270" s="140"/>
      <c r="B270" s="137"/>
      <c r="C270" s="137"/>
      <c r="D270" s="137"/>
      <c r="E270" s="137"/>
      <c r="F270" s="137"/>
      <c r="G270" s="137"/>
      <c r="H270" s="137"/>
      <c r="I270" s="137"/>
      <c r="J270" s="137"/>
      <c r="K270" s="137"/>
      <c r="L270" s="137"/>
      <c r="M270" s="137"/>
      <c r="N270" s="137"/>
      <c r="O270" s="137"/>
      <c r="P270" s="137"/>
      <c r="Q270" s="137"/>
      <c r="R270" s="137"/>
      <c r="S270" s="137"/>
      <c r="T270" s="137"/>
      <c r="U270" s="137"/>
      <c r="V270" s="137"/>
      <c r="W270" s="137"/>
      <c r="X270" s="137"/>
      <c r="Y270" s="137"/>
      <c r="Z270" s="137"/>
    </row>
    <row r="271" spans="1:26" s="138" customFormat="1" x14ac:dyDescent="0.25">
      <c r="A271" s="140"/>
      <c r="B271" s="137"/>
      <c r="C271" s="137"/>
      <c r="D271" s="137"/>
      <c r="E271" s="137"/>
      <c r="F271" s="137"/>
      <c r="G271" s="137"/>
      <c r="H271" s="137"/>
      <c r="I271" s="137"/>
      <c r="J271" s="137"/>
      <c r="K271" s="137"/>
      <c r="L271" s="137"/>
      <c r="M271" s="137"/>
      <c r="N271" s="137"/>
      <c r="O271" s="137"/>
      <c r="P271" s="137"/>
      <c r="Q271" s="137"/>
      <c r="R271" s="137"/>
      <c r="S271" s="137"/>
      <c r="T271" s="137"/>
      <c r="U271" s="137"/>
      <c r="V271" s="137"/>
      <c r="W271" s="137"/>
      <c r="X271" s="137"/>
      <c r="Y271" s="137"/>
      <c r="Z271" s="137"/>
    </row>
    <row r="272" spans="1:26" s="138" customFormat="1" x14ac:dyDescent="0.25">
      <c r="A272" s="140"/>
      <c r="B272" s="137"/>
      <c r="C272" s="137"/>
      <c r="D272" s="137"/>
      <c r="E272" s="137"/>
      <c r="F272" s="137"/>
      <c r="G272" s="137"/>
      <c r="H272" s="137"/>
      <c r="I272" s="137"/>
      <c r="J272" s="137"/>
      <c r="K272" s="137"/>
      <c r="L272" s="137"/>
      <c r="M272" s="137"/>
      <c r="N272" s="137"/>
      <c r="O272" s="137"/>
      <c r="P272" s="137"/>
      <c r="Q272" s="137"/>
      <c r="R272" s="137"/>
      <c r="S272" s="137"/>
      <c r="T272" s="137"/>
      <c r="U272" s="137"/>
      <c r="V272" s="137"/>
      <c r="W272" s="137"/>
      <c r="X272" s="137"/>
      <c r="Y272" s="137"/>
      <c r="Z272" s="137"/>
    </row>
    <row r="273" spans="1:26" s="138" customFormat="1" x14ac:dyDescent="0.25">
      <c r="A273" s="140"/>
      <c r="B273" s="137"/>
      <c r="C273" s="137"/>
      <c r="D273" s="137"/>
      <c r="E273" s="137"/>
      <c r="F273" s="137"/>
      <c r="G273" s="137"/>
      <c r="H273" s="137"/>
      <c r="I273" s="137"/>
      <c r="J273" s="137"/>
      <c r="K273" s="137"/>
      <c r="L273" s="137"/>
      <c r="M273" s="137"/>
      <c r="N273" s="137"/>
      <c r="O273" s="137"/>
      <c r="P273" s="137"/>
      <c r="Q273" s="137"/>
      <c r="R273" s="137"/>
      <c r="S273" s="137"/>
      <c r="T273" s="137"/>
      <c r="U273" s="137"/>
      <c r="V273" s="137"/>
      <c r="W273" s="137"/>
      <c r="X273" s="137"/>
      <c r="Y273" s="137"/>
      <c r="Z273" s="137"/>
    </row>
    <row r="274" spans="1:26" s="138" customFormat="1" x14ac:dyDescent="0.25">
      <c r="A274" s="140"/>
      <c r="B274" s="137"/>
      <c r="C274" s="137"/>
      <c r="D274" s="137"/>
      <c r="E274" s="137"/>
      <c r="F274" s="137"/>
      <c r="G274" s="137"/>
      <c r="H274" s="137"/>
      <c r="I274" s="137"/>
      <c r="J274" s="137"/>
      <c r="K274" s="137"/>
      <c r="L274" s="137"/>
      <c r="M274" s="137"/>
      <c r="N274" s="137"/>
      <c r="O274" s="137"/>
      <c r="P274" s="137"/>
      <c r="Q274" s="137"/>
      <c r="R274" s="137"/>
      <c r="S274" s="137"/>
      <c r="T274" s="137"/>
      <c r="U274" s="137"/>
      <c r="V274" s="137"/>
      <c r="W274" s="137"/>
      <c r="X274" s="137"/>
      <c r="Y274" s="137"/>
      <c r="Z274" s="137"/>
    </row>
    <row r="275" spans="1:26" s="138" customFormat="1" x14ac:dyDescent="0.25">
      <c r="A275" s="140"/>
      <c r="B275" s="137"/>
      <c r="C275" s="137"/>
      <c r="D275" s="137"/>
      <c r="E275" s="137"/>
      <c r="F275" s="137"/>
      <c r="G275" s="137"/>
      <c r="H275" s="137"/>
      <c r="I275" s="137"/>
      <c r="J275" s="137"/>
      <c r="K275" s="137"/>
      <c r="L275" s="137"/>
      <c r="M275" s="137"/>
      <c r="N275" s="137"/>
      <c r="O275" s="137"/>
      <c r="P275" s="137"/>
      <c r="Q275" s="137"/>
      <c r="R275" s="137"/>
      <c r="S275" s="137"/>
      <c r="T275" s="137"/>
      <c r="U275" s="137"/>
      <c r="V275" s="137"/>
      <c r="W275" s="137"/>
      <c r="X275" s="137"/>
      <c r="Y275" s="137"/>
      <c r="Z275" s="137"/>
    </row>
    <row r="276" spans="1:26" s="138" customFormat="1" x14ac:dyDescent="0.25">
      <c r="A276" s="140"/>
      <c r="B276" s="137"/>
      <c r="C276" s="137"/>
      <c r="D276" s="137"/>
      <c r="E276" s="137"/>
      <c r="F276" s="137"/>
      <c r="G276" s="137"/>
      <c r="H276" s="137"/>
      <c r="I276" s="137"/>
      <c r="J276" s="137"/>
      <c r="K276" s="137"/>
      <c r="L276" s="137"/>
      <c r="M276" s="137"/>
      <c r="N276" s="137"/>
      <c r="O276" s="137"/>
      <c r="P276" s="137"/>
      <c r="Q276" s="137"/>
      <c r="R276" s="137"/>
      <c r="S276" s="137"/>
      <c r="T276" s="137"/>
      <c r="U276" s="137"/>
      <c r="V276" s="137"/>
      <c r="W276" s="137"/>
      <c r="X276" s="137"/>
      <c r="Y276" s="137"/>
      <c r="Z276" s="137"/>
    </row>
    <row r="277" spans="1:26" s="138" customFormat="1" x14ac:dyDescent="0.25">
      <c r="A277" s="140"/>
      <c r="B277" s="137"/>
      <c r="C277" s="137"/>
      <c r="D277" s="137"/>
      <c r="E277" s="137"/>
      <c r="F277" s="137"/>
      <c r="G277" s="137"/>
      <c r="H277" s="137"/>
      <c r="I277" s="137"/>
      <c r="J277" s="137"/>
      <c r="K277" s="137"/>
      <c r="L277" s="137"/>
      <c r="M277" s="137"/>
      <c r="N277" s="137"/>
      <c r="O277" s="137"/>
      <c r="P277" s="137"/>
      <c r="Q277" s="137"/>
      <c r="R277" s="137"/>
      <c r="S277" s="137"/>
      <c r="T277" s="137"/>
      <c r="U277" s="137"/>
      <c r="V277" s="137"/>
      <c r="W277" s="137"/>
      <c r="X277" s="137"/>
      <c r="Y277" s="137"/>
      <c r="Z277" s="137"/>
    </row>
    <row r="278" spans="1:26" s="138" customFormat="1" x14ac:dyDescent="0.25">
      <c r="A278" s="140"/>
      <c r="B278" s="137"/>
      <c r="C278" s="137"/>
      <c r="D278" s="137"/>
      <c r="E278" s="137"/>
      <c r="F278" s="137"/>
      <c r="G278" s="137"/>
      <c r="H278" s="137"/>
      <c r="I278" s="137"/>
      <c r="J278" s="137"/>
      <c r="K278" s="137"/>
      <c r="L278" s="137"/>
      <c r="M278" s="137"/>
      <c r="N278" s="137"/>
      <c r="O278" s="137"/>
      <c r="P278" s="137"/>
      <c r="Q278" s="137"/>
      <c r="R278" s="137"/>
      <c r="S278" s="137"/>
      <c r="T278" s="137"/>
      <c r="U278" s="137"/>
      <c r="V278" s="137"/>
      <c r="W278" s="137"/>
      <c r="X278" s="137"/>
      <c r="Y278" s="137"/>
      <c r="Z278" s="137"/>
    </row>
    <row r="279" spans="1:26" s="138" customFormat="1" x14ac:dyDescent="0.25">
      <c r="A279" s="140"/>
      <c r="B279" s="137"/>
      <c r="C279" s="137"/>
      <c r="D279" s="137"/>
      <c r="E279" s="137"/>
      <c r="F279" s="137"/>
      <c r="G279" s="137"/>
      <c r="H279" s="137"/>
      <c r="I279" s="137"/>
      <c r="J279" s="137"/>
      <c r="K279" s="137"/>
      <c r="L279" s="137"/>
      <c r="M279" s="137"/>
      <c r="N279" s="137"/>
      <c r="O279" s="137"/>
      <c r="P279" s="137"/>
      <c r="Q279" s="137"/>
      <c r="R279" s="137"/>
      <c r="S279" s="137"/>
      <c r="T279" s="137"/>
      <c r="U279" s="137"/>
      <c r="V279" s="137"/>
      <c r="W279" s="137"/>
      <c r="X279" s="137"/>
      <c r="Y279" s="137"/>
      <c r="Z279" s="137"/>
    </row>
    <row r="280" spans="1:26" s="138" customFormat="1" x14ac:dyDescent="0.25">
      <c r="A280" s="140"/>
      <c r="B280" s="137"/>
      <c r="C280" s="137"/>
      <c r="D280" s="137"/>
      <c r="E280" s="137"/>
      <c r="F280" s="137"/>
      <c r="G280" s="137"/>
      <c r="H280" s="137"/>
      <c r="I280" s="137"/>
      <c r="J280" s="137"/>
      <c r="K280" s="137"/>
      <c r="L280" s="137"/>
      <c r="M280" s="137"/>
      <c r="N280" s="137"/>
      <c r="O280" s="137"/>
      <c r="P280" s="137"/>
      <c r="Q280" s="137"/>
      <c r="R280" s="137"/>
      <c r="S280" s="137"/>
      <c r="T280" s="137"/>
      <c r="U280" s="137"/>
      <c r="V280" s="137"/>
      <c r="W280" s="137"/>
      <c r="X280" s="137"/>
      <c r="Y280" s="137"/>
      <c r="Z280" s="137"/>
    </row>
    <row r="281" spans="1:26" s="138" customFormat="1" x14ac:dyDescent="0.25">
      <c r="A281" s="140"/>
      <c r="B281" s="137"/>
      <c r="C281" s="137"/>
      <c r="D281" s="137"/>
      <c r="E281" s="137"/>
      <c r="F281" s="137"/>
      <c r="G281" s="137"/>
      <c r="H281" s="137"/>
      <c r="I281" s="137"/>
      <c r="J281" s="137"/>
      <c r="K281" s="137"/>
      <c r="L281" s="137"/>
      <c r="M281" s="137"/>
      <c r="N281" s="137"/>
      <c r="O281" s="137"/>
      <c r="P281" s="137"/>
      <c r="Q281" s="137"/>
      <c r="R281" s="137"/>
      <c r="S281" s="137"/>
      <c r="T281" s="137"/>
      <c r="U281" s="137"/>
      <c r="V281" s="137"/>
      <c r="W281" s="137"/>
      <c r="X281" s="137"/>
      <c r="Y281" s="137"/>
      <c r="Z281" s="137"/>
    </row>
    <row r="282" spans="1:26" s="138" customFormat="1" x14ac:dyDescent="0.25">
      <c r="A282" s="140"/>
      <c r="B282" s="137"/>
      <c r="C282" s="137"/>
      <c r="D282" s="137"/>
      <c r="E282" s="137"/>
      <c r="F282" s="137"/>
      <c r="G282" s="137"/>
      <c r="H282" s="137"/>
      <c r="I282" s="137"/>
      <c r="J282" s="137"/>
      <c r="K282" s="137"/>
      <c r="L282" s="137"/>
      <c r="M282" s="137"/>
      <c r="N282" s="137"/>
      <c r="O282" s="137"/>
      <c r="P282" s="137"/>
      <c r="Q282" s="137"/>
      <c r="R282" s="137"/>
      <c r="S282" s="137"/>
      <c r="T282" s="137"/>
      <c r="U282" s="137"/>
      <c r="V282" s="137"/>
      <c r="W282" s="137"/>
      <c r="X282" s="137"/>
      <c r="Y282" s="137"/>
      <c r="Z282" s="137"/>
    </row>
    <row r="283" spans="1:26" s="138" customFormat="1" x14ac:dyDescent="0.25">
      <c r="A283" s="140"/>
      <c r="B283" s="137"/>
      <c r="C283" s="137"/>
      <c r="D283" s="137"/>
      <c r="E283" s="137"/>
      <c r="F283" s="137"/>
      <c r="G283" s="137"/>
      <c r="H283" s="137"/>
      <c r="I283" s="137"/>
      <c r="J283" s="137"/>
      <c r="K283" s="137"/>
      <c r="L283" s="137"/>
      <c r="M283" s="137"/>
      <c r="N283" s="137"/>
      <c r="O283" s="137"/>
      <c r="P283" s="137"/>
      <c r="Q283" s="137"/>
      <c r="R283" s="137"/>
      <c r="S283" s="137"/>
      <c r="T283" s="137"/>
      <c r="U283" s="137"/>
      <c r="V283" s="137"/>
      <c r="W283" s="137"/>
      <c r="X283" s="137"/>
      <c r="Y283" s="137"/>
      <c r="Z283" s="137"/>
    </row>
    <row r="284" spans="1:26" s="138" customFormat="1" x14ac:dyDescent="0.25">
      <c r="A284" s="140"/>
      <c r="B284" s="137"/>
      <c r="C284" s="137"/>
      <c r="D284" s="137"/>
      <c r="E284" s="137"/>
      <c r="F284" s="137"/>
      <c r="G284" s="137"/>
      <c r="H284" s="137"/>
      <c r="I284" s="137"/>
      <c r="J284" s="137"/>
      <c r="K284" s="137"/>
      <c r="L284" s="137"/>
      <c r="M284" s="137"/>
      <c r="N284" s="137"/>
      <c r="O284" s="137"/>
      <c r="P284" s="137"/>
      <c r="Q284" s="137"/>
      <c r="R284" s="137"/>
      <c r="S284" s="137"/>
      <c r="T284" s="137"/>
      <c r="U284" s="137"/>
      <c r="V284" s="137"/>
      <c r="W284" s="137"/>
      <c r="X284" s="137"/>
      <c r="Y284" s="137"/>
      <c r="Z284" s="137"/>
    </row>
    <row r="285" spans="1:26" s="138" customFormat="1" x14ac:dyDescent="0.25">
      <c r="A285" s="140"/>
      <c r="B285" s="137"/>
      <c r="C285" s="137"/>
      <c r="D285" s="137"/>
      <c r="E285" s="137"/>
      <c r="F285" s="137"/>
      <c r="G285" s="137"/>
      <c r="H285" s="137"/>
      <c r="I285" s="137"/>
      <c r="J285" s="137"/>
      <c r="K285" s="137"/>
      <c r="L285" s="137"/>
      <c r="M285" s="137"/>
      <c r="N285" s="137"/>
      <c r="O285" s="137"/>
      <c r="P285" s="137"/>
      <c r="Q285" s="137"/>
      <c r="R285" s="137"/>
      <c r="S285" s="137"/>
      <c r="T285" s="137"/>
      <c r="U285" s="137"/>
      <c r="V285" s="137"/>
      <c r="W285" s="137"/>
      <c r="X285" s="137"/>
      <c r="Y285" s="137"/>
      <c r="Z285" s="137"/>
    </row>
    <row r="286" spans="1:26" s="138" customFormat="1" x14ac:dyDescent="0.25">
      <c r="A286" s="140"/>
      <c r="B286" s="137"/>
      <c r="C286" s="137"/>
      <c r="D286" s="137"/>
      <c r="E286" s="137"/>
      <c r="F286" s="137"/>
      <c r="G286" s="137"/>
      <c r="H286" s="137"/>
      <c r="I286" s="137"/>
      <c r="J286" s="137"/>
      <c r="K286" s="137"/>
      <c r="L286" s="137"/>
      <c r="M286" s="137"/>
      <c r="N286" s="137"/>
      <c r="O286" s="137"/>
      <c r="P286" s="137"/>
      <c r="Q286" s="137"/>
      <c r="R286" s="137"/>
      <c r="S286" s="137"/>
      <c r="T286" s="137"/>
      <c r="U286" s="137"/>
      <c r="V286" s="137"/>
      <c r="W286" s="137"/>
      <c r="X286" s="137"/>
      <c r="Y286" s="137"/>
      <c r="Z286" s="137"/>
    </row>
    <row r="287" spans="1:26" s="138" customFormat="1" x14ac:dyDescent="0.25">
      <c r="A287" s="140"/>
      <c r="B287" s="137"/>
      <c r="C287" s="137"/>
      <c r="D287" s="137"/>
      <c r="E287" s="137"/>
      <c r="F287" s="137"/>
      <c r="G287" s="137"/>
      <c r="H287" s="137"/>
      <c r="I287" s="137"/>
      <c r="J287" s="137"/>
      <c r="K287" s="137"/>
      <c r="L287" s="137"/>
      <c r="M287" s="137"/>
      <c r="N287" s="137"/>
      <c r="O287" s="137"/>
      <c r="P287" s="137"/>
      <c r="Q287" s="137"/>
      <c r="R287" s="137"/>
      <c r="S287" s="137"/>
      <c r="T287" s="137"/>
      <c r="U287" s="137"/>
      <c r="V287" s="137"/>
      <c r="W287" s="137"/>
      <c r="X287" s="137"/>
      <c r="Y287" s="137"/>
      <c r="Z287" s="137"/>
    </row>
    <row r="288" spans="1:26" s="138" customFormat="1" x14ac:dyDescent="0.25">
      <c r="A288" s="140"/>
      <c r="B288" s="137"/>
      <c r="C288" s="137"/>
      <c r="D288" s="137"/>
      <c r="E288" s="137"/>
      <c r="F288" s="137"/>
      <c r="G288" s="137"/>
      <c r="H288" s="137"/>
      <c r="I288" s="137"/>
      <c r="J288" s="137"/>
      <c r="K288" s="137"/>
      <c r="L288" s="137"/>
      <c r="M288" s="137"/>
      <c r="N288" s="137"/>
      <c r="O288" s="137"/>
      <c r="P288" s="137"/>
      <c r="Q288" s="137"/>
      <c r="R288" s="137"/>
      <c r="S288" s="137"/>
      <c r="T288" s="137"/>
      <c r="U288" s="137"/>
      <c r="V288" s="137"/>
      <c r="W288" s="137"/>
      <c r="X288" s="137"/>
      <c r="Y288" s="137"/>
      <c r="Z288" s="137"/>
    </row>
    <row r="289" spans="1:26" s="138" customFormat="1" x14ac:dyDescent="0.25">
      <c r="A289" s="140"/>
      <c r="B289" s="137"/>
      <c r="C289" s="137"/>
      <c r="D289" s="137"/>
      <c r="E289" s="137"/>
      <c r="F289" s="137"/>
      <c r="G289" s="137"/>
      <c r="H289" s="137"/>
      <c r="I289" s="137"/>
      <c r="J289" s="137"/>
      <c r="K289" s="137"/>
      <c r="L289" s="137"/>
      <c r="M289" s="137"/>
      <c r="N289" s="137"/>
      <c r="O289" s="137"/>
      <c r="P289" s="137"/>
      <c r="Q289" s="137"/>
      <c r="R289" s="137"/>
      <c r="S289" s="137"/>
      <c r="T289" s="137"/>
      <c r="U289" s="137"/>
      <c r="V289" s="137"/>
      <c r="W289" s="137"/>
      <c r="X289" s="137"/>
      <c r="Y289" s="137"/>
      <c r="Z289" s="137"/>
    </row>
    <row r="290" spans="1:26" s="138" customFormat="1" x14ac:dyDescent="0.25">
      <c r="A290" s="140"/>
      <c r="B290" s="137"/>
      <c r="C290" s="137"/>
      <c r="D290" s="137"/>
      <c r="E290" s="137"/>
      <c r="F290" s="137"/>
      <c r="G290" s="137"/>
      <c r="H290" s="137"/>
      <c r="I290" s="137"/>
      <c r="J290" s="137"/>
      <c r="K290" s="137"/>
      <c r="L290" s="137"/>
      <c r="M290" s="137"/>
      <c r="N290" s="137"/>
      <c r="O290" s="137"/>
      <c r="P290" s="137"/>
      <c r="Q290" s="137"/>
      <c r="R290" s="137"/>
      <c r="S290" s="137"/>
      <c r="T290" s="137"/>
      <c r="U290" s="137"/>
      <c r="V290" s="137"/>
      <c r="W290" s="137"/>
      <c r="X290" s="137"/>
      <c r="Y290" s="137"/>
      <c r="Z290" s="137"/>
    </row>
    <row r="291" spans="1:26" s="138" customFormat="1" x14ac:dyDescent="0.25">
      <c r="A291" s="140"/>
      <c r="B291" s="137"/>
      <c r="C291" s="137"/>
      <c r="D291" s="137"/>
      <c r="E291" s="137"/>
      <c r="F291" s="137"/>
      <c r="G291" s="137"/>
      <c r="H291" s="137"/>
      <c r="I291" s="137"/>
      <c r="J291" s="137"/>
      <c r="K291" s="137"/>
      <c r="L291" s="137"/>
      <c r="M291" s="137"/>
      <c r="N291" s="137"/>
      <c r="O291" s="137"/>
      <c r="P291" s="137"/>
      <c r="Q291" s="137"/>
      <c r="R291" s="137"/>
      <c r="S291" s="137"/>
      <c r="T291" s="137"/>
      <c r="U291" s="137"/>
      <c r="V291" s="137"/>
      <c r="W291" s="137"/>
      <c r="X291" s="137"/>
      <c r="Y291" s="137"/>
      <c r="Z291" s="137"/>
    </row>
    <row r="292" spans="1:26" s="138" customFormat="1" x14ac:dyDescent="0.25">
      <c r="A292" s="140"/>
      <c r="B292" s="137"/>
      <c r="C292" s="137"/>
      <c r="D292" s="137"/>
      <c r="E292" s="137"/>
      <c r="F292" s="137"/>
      <c r="G292" s="137"/>
      <c r="H292" s="137"/>
      <c r="I292" s="137"/>
      <c r="J292" s="137"/>
      <c r="K292" s="137"/>
      <c r="L292" s="137"/>
      <c r="M292" s="137"/>
      <c r="N292" s="137"/>
      <c r="O292" s="137"/>
      <c r="P292" s="137"/>
      <c r="Q292" s="137"/>
      <c r="R292" s="137"/>
      <c r="S292" s="137"/>
      <c r="T292" s="137"/>
      <c r="U292" s="137"/>
      <c r="V292" s="137"/>
      <c r="W292" s="137"/>
      <c r="X292" s="137"/>
      <c r="Y292" s="137"/>
      <c r="Z292" s="137"/>
    </row>
    <row r="293" spans="1:26" s="138" customFormat="1" x14ac:dyDescent="0.25">
      <c r="A293" s="140"/>
      <c r="B293" s="137"/>
      <c r="C293" s="137"/>
      <c r="D293" s="137"/>
      <c r="E293" s="137"/>
      <c r="F293" s="137"/>
      <c r="G293" s="137"/>
      <c r="H293" s="137"/>
      <c r="I293" s="137"/>
      <c r="J293" s="137"/>
      <c r="K293" s="137"/>
      <c r="L293" s="137"/>
      <c r="M293" s="137"/>
      <c r="N293" s="137"/>
      <c r="O293" s="137"/>
      <c r="P293" s="137"/>
      <c r="Q293" s="137"/>
      <c r="R293" s="137"/>
      <c r="S293" s="137"/>
      <c r="T293" s="137"/>
      <c r="U293" s="137"/>
      <c r="V293" s="137"/>
      <c r="W293" s="137"/>
      <c r="X293" s="137"/>
      <c r="Y293" s="137"/>
      <c r="Z293" s="137"/>
    </row>
    <row r="294" spans="1:26" s="138" customFormat="1" x14ac:dyDescent="0.25">
      <c r="A294" s="140"/>
      <c r="B294" s="137"/>
      <c r="C294" s="137"/>
      <c r="D294" s="137"/>
      <c r="E294" s="137"/>
      <c r="F294" s="137"/>
      <c r="G294" s="137"/>
      <c r="H294" s="137"/>
      <c r="I294" s="137"/>
      <c r="J294" s="137"/>
      <c r="K294" s="137"/>
      <c r="L294" s="137"/>
      <c r="M294" s="137"/>
      <c r="N294" s="137"/>
      <c r="O294" s="137"/>
      <c r="P294" s="137"/>
      <c r="Q294" s="137"/>
      <c r="R294" s="137"/>
      <c r="S294" s="137"/>
      <c r="T294" s="137"/>
      <c r="U294" s="137"/>
      <c r="V294" s="137"/>
      <c r="W294" s="137"/>
      <c r="X294" s="137"/>
      <c r="Y294" s="137"/>
      <c r="Z294" s="137"/>
    </row>
    <row r="295" spans="1:26" s="138" customFormat="1" x14ac:dyDescent="0.25">
      <c r="A295" s="140"/>
      <c r="B295" s="137"/>
      <c r="C295" s="137"/>
      <c r="D295" s="137"/>
      <c r="E295" s="137"/>
      <c r="F295" s="137"/>
      <c r="G295" s="137"/>
      <c r="H295" s="137"/>
      <c r="I295" s="137"/>
      <c r="J295" s="137"/>
      <c r="K295" s="137"/>
      <c r="L295" s="137"/>
      <c r="M295" s="137"/>
      <c r="N295" s="137"/>
      <c r="O295" s="137"/>
      <c r="P295" s="137"/>
      <c r="Q295" s="137"/>
      <c r="R295" s="137"/>
      <c r="S295" s="137"/>
      <c r="T295" s="137"/>
      <c r="U295" s="137"/>
      <c r="V295" s="137"/>
      <c r="W295" s="137"/>
      <c r="X295" s="137"/>
      <c r="Y295" s="137"/>
      <c r="Z295" s="137"/>
    </row>
    <row r="296" spans="1:26" s="138" customFormat="1" x14ac:dyDescent="0.25">
      <c r="A296" s="140"/>
      <c r="B296" s="137"/>
      <c r="C296" s="137"/>
      <c r="D296" s="137"/>
      <c r="E296" s="137"/>
      <c r="F296" s="137"/>
      <c r="G296" s="137"/>
      <c r="H296" s="137"/>
      <c r="I296" s="137"/>
      <c r="J296" s="137"/>
      <c r="K296" s="137"/>
      <c r="L296" s="137"/>
      <c r="M296" s="137"/>
      <c r="N296" s="137"/>
      <c r="O296" s="137"/>
      <c r="P296" s="137"/>
      <c r="Q296" s="137"/>
      <c r="R296" s="137"/>
      <c r="S296" s="137"/>
      <c r="T296" s="137"/>
      <c r="U296" s="137"/>
      <c r="V296" s="137"/>
      <c r="W296" s="137"/>
      <c r="X296" s="137"/>
      <c r="Y296" s="137"/>
      <c r="Z296" s="137"/>
    </row>
    <row r="297" spans="1:26" s="138" customFormat="1" x14ac:dyDescent="0.25">
      <c r="A297" s="140"/>
      <c r="B297" s="137"/>
      <c r="C297" s="137"/>
      <c r="D297" s="137"/>
      <c r="E297" s="137"/>
      <c r="F297" s="137"/>
      <c r="G297" s="137"/>
      <c r="H297" s="137"/>
      <c r="I297" s="137"/>
      <c r="J297" s="137"/>
      <c r="K297" s="137"/>
      <c r="L297" s="137"/>
      <c r="M297" s="137"/>
      <c r="N297" s="137"/>
      <c r="O297" s="137"/>
      <c r="P297" s="137"/>
      <c r="Q297" s="137"/>
      <c r="R297" s="137"/>
      <c r="S297" s="137"/>
      <c r="T297" s="137"/>
      <c r="U297" s="137"/>
      <c r="V297" s="137"/>
      <c r="W297" s="137"/>
      <c r="X297" s="137"/>
      <c r="Y297" s="137"/>
      <c r="Z297" s="137"/>
    </row>
    <row r="298" spans="1:26" s="138" customFormat="1" x14ac:dyDescent="0.25">
      <c r="A298" s="140"/>
      <c r="B298" s="137"/>
      <c r="C298" s="137"/>
      <c r="D298" s="137"/>
      <c r="E298" s="137"/>
      <c r="F298" s="137"/>
      <c r="G298" s="137"/>
      <c r="H298" s="137"/>
      <c r="I298" s="137"/>
      <c r="J298" s="137"/>
      <c r="K298" s="137"/>
      <c r="L298" s="137"/>
      <c r="M298" s="137"/>
      <c r="N298" s="137"/>
      <c r="O298" s="137"/>
      <c r="P298" s="137"/>
      <c r="Q298" s="137"/>
      <c r="R298" s="137"/>
      <c r="S298" s="137"/>
      <c r="T298" s="137"/>
      <c r="U298" s="137"/>
      <c r="V298" s="137"/>
      <c r="W298" s="137"/>
      <c r="X298" s="137"/>
      <c r="Y298" s="137"/>
      <c r="Z298" s="137"/>
    </row>
    <row r="299" spans="1:26" s="138" customFormat="1" x14ac:dyDescent="0.25">
      <c r="A299" s="140"/>
      <c r="B299" s="137"/>
      <c r="C299" s="137"/>
      <c r="D299" s="137"/>
      <c r="E299" s="137"/>
      <c r="F299" s="137"/>
      <c r="G299" s="137"/>
      <c r="H299" s="137"/>
      <c r="I299" s="137"/>
      <c r="J299" s="137"/>
      <c r="K299" s="137"/>
      <c r="L299" s="137"/>
      <c r="M299" s="137"/>
      <c r="N299" s="137"/>
      <c r="O299" s="137"/>
      <c r="P299" s="137"/>
      <c r="Q299" s="137"/>
      <c r="R299" s="137"/>
      <c r="S299" s="137"/>
      <c r="T299" s="137"/>
      <c r="U299" s="137"/>
      <c r="V299" s="137"/>
      <c r="W299" s="137"/>
      <c r="X299" s="137"/>
      <c r="Y299" s="137"/>
      <c r="Z299" s="137"/>
    </row>
    <row r="300" spans="1:26" s="138" customFormat="1" x14ac:dyDescent="0.25">
      <c r="A300" s="140"/>
      <c r="B300" s="137"/>
      <c r="C300" s="137"/>
      <c r="D300" s="137"/>
      <c r="E300" s="137"/>
      <c r="F300" s="137"/>
      <c r="G300" s="137"/>
      <c r="H300" s="137"/>
      <c r="I300" s="137"/>
      <c r="J300" s="137"/>
      <c r="K300" s="137"/>
      <c r="L300" s="137"/>
      <c r="M300" s="137"/>
      <c r="N300" s="137"/>
      <c r="O300" s="137"/>
      <c r="P300" s="137"/>
      <c r="Q300" s="137"/>
      <c r="R300" s="137"/>
      <c r="S300" s="137"/>
      <c r="T300" s="137"/>
      <c r="U300" s="137"/>
      <c r="V300" s="137"/>
      <c r="W300" s="137"/>
      <c r="X300" s="137"/>
      <c r="Y300" s="137"/>
      <c r="Z300" s="137"/>
    </row>
    <row r="301" spans="1:26" s="138" customFormat="1" x14ac:dyDescent="0.25">
      <c r="A301" s="140"/>
      <c r="B301" s="137"/>
      <c r="C301" s="137"/>
      <c r="D301" s="137"/>
      <c r="E301" s="137"/>
      <c r="F301" s="137"/>
      <c r="G301" s="137"/>
      <c r="H301" s="137"/>
      <c r="I301" s="137"/>
      <c r="J301" s="137"/>
      <c r="K301" s="137"/>
      <c r="L301" s="137"/>
      <c r="M301" s="137"/>
      <c r="N301" s="137"/>
      <c r="O301" s="137"/>
      <c r="P301" s="137"/>
      <c r="Q301" s="137"/>
      <c r="R301" s="137"/>
      <c r="S301" s="137"/>
      <c r="T301" s="137"/>
      <c r="U301" s="137"/>
      <c r="V301" s="137"/>
      <c r="W301" s="137"/>
      <c r="X301" s="137"/>
      <c r="Y301" s="137"/>
      <c r="Z301" s="137"/>
    </row>
    <row r="302" spans="1:26" s="138" customFormat="1" x14ac:dyDescent="0.25">
      <c r="A302" s="140"/>
      <c r="B302" s="137"/>
      <c r="C302" s="137"/>
      <c r="D302" s="137"/>
      <c r="E302" s="137"/>
      <c r="F302" s="137"/>
      <c r="G302" s="137"/>
      <c r="H302" s="137"/>
      <c r="I302" s="137"/>
      <c r="J302" s="137"/>
      <c r="K302" s="137"/>
      <c r="L302" s="137"/>
      <c r="M302" s="137"/>
      <c r="N302" s="137"/>
      <c r="O302" s="137"/>
      <c r="P302" s="137"/>
      <c r="Q302" s="137"/>
      <c r="R302" s="137"/>
      <c r="S302" s="137"/>
      <c r="T302" s="137"/>
      <c r="U302" s="137"/>
      <c r="V302" s="137"/>
      <c r="W302" s="137"/>
      <c r="X302" s="137"/>
      <c r="Y302" s="137"/>
      <c r="Z302" s="137"/>
    </row>
    <row r="303" spans="1:26" s="138" customFormat="1" x14ac:dyDescent="0.25">
      <c r="A303" s="140"/>
      <c r="B303" s="137"/>
      <c r="C303" s="137"/>
      <c r="D303" s="137"/>
      <c r="E303" s="137"/>
      <c r="F303" s="137"/>
      <c r="G303" s="137"/>
      <c r="H303" s="137"/>
      <c r="I303" s="137"/>
      <c r="J303" s="137"/>
      <c r="K303" s="137"/>
      <c r="L303" s="137"/>
      <c r="M303" s="137"/>
      <c r="N303" s="137"/>
      <c r="O303" s="137"/>
      <c r="P303" s="137"/>
      <c r="Q303" s="137"/>
      <c r="R303" s="137"/>
      <c r="S303" s="137"/>
      <c r="T303" s="137"/>
      <c r="U303" s="137"/>
      <c r="V303" s="137"/>
      <c r="W303" s="137"/>
      <c r="X303" s="137"/>
      <c r="Y303" s="137"/>
      <c r="Z303" s="137"/>
    </row>
    <row r="304" spans="1:26" s="138" customFormat="1" x14ac:dyDescent="0.25">
      <c r="A304" s="140"/>
      <c r="B304" s="137"/>
      <c r="C304" s="137"/>
      <c r="D304" s="137"/>
      <c r="E304" s="137"/>
      <c r="F304" s="137"/>
      <c r="G304" s="137"/>
      <c r="H304" s="137"/>
      <c r="I304" s="137"/>
      <c r="J304" s="137"/>
      <c r="K304" s="137"/>
      <c r="L304" s="137"/>
      <c r="M304" s="137"/>
      <c r="N304" s="137"/>
      <c r="O304" s="137"/>
      <c r="P304" s="137"/>
      <c r="Q304" s="137"/>
      <c r="R304" s="137"/>
      <c r="S304" s="137"/>
      <c r="T304" s="137"/>
      <c r="U304" s="137"/>
      <c r="V304" s="137"/>
      <c r="W304" s="137"/>
      <c r="X304" s="137"/>
      <c r="Y304" s="137"/>
      <c r="Z304" s="137"/>
    </row>
    <row r="305" spans="1:26" s="138" customFormat="1" x14ac:dyDescent="0.25">
      <c r="A305" s="140"/>
      <c r="B305" s="137"/>
      <c r="C305" s="137"/>
      <c r="D305" s="137"/>
      <c r="E305" s="137"/>
      <c r="F305" s="137"/>
      <c r="G305" s="137"/>
      <c r="H305" s="137"/>
      <c r="I305" s="137"/>
      <c r="J305" s="137"/>
      <c r="K305" s="137"/>
      <c r="L305" s="137"/>
      <c r="M305" s="137"/>
      <c r="N305" s="137"/>
      <c r="O305" s="137"/>
      <c r="P305" s="137"/>
      <c r="Q305" s="137"/>
      <c r="R305" s="137"/>
      <c r="S305" s="137"/>
      <c r="T305" s="137"/>
      <c r="U305" s="137"/>
      <c r="V305" s="137"/>
      <c r="W305" s="137"/>
      <c r="X305" s="137"/>
      <c r="Y305" s="137"/>
      <c r="Z305" s="137"/>
    </row>
    <row r="306" spans="1:26" s="138" customFormat="1" x14ac:dyDescent="0.25">
      <c r="A306" s="140"/>
      <c r="B306" s="137"/>
      <c r="C306" s="137"/>
      <c r="D306" s="137"/>
      <c r="E306" s="137"/>
      <c r="F306" s="137"/>
      <c r="G306" s="137"/>
      <c r="H306" s="137"/>
      <c r="I306" s="137"/>
      <c r="J306" s="137"/>
      <c r="K306" s="137"/>
      <c r="L306" s="137"/>
      <c r="M306" s="137"/>
      <c r="N306" s="137"/>
      <c r="O306" s="137"/>
      <c r="P306" s="137"/>
      <c r="Q306" s="137"/>
      <c r="R306" s="137"/>
      <c r="S306" s="137"/>
      <c r="T306" s="137"/>
      <c r="U306" s="137"/>
      <c r="V306" s="137"/>
      <c r="W306" s="137"/>
      <c r="X306" s="137"/>
      <c r="Y306" s="137"/>
      <c r="Z306" s="137"/>
    </row>
    <row r="307" spans="1:26" s="138" customFormat="1" x14ac:dyDescent="0.25">
      <c r="A307" s="140"/>
      <c r="B307" s="137"/>
      <c r="C307" s="137"/>
      <c r="D307" s="137"/>
      <c r="E307" s="137"/>
      <c r="F307" s="137"/>
      <c r="G307" s="137"/>
      <c r="H307" s="137"/>
      <c r="I307" s="137"/>
      <c r="J307" s="137"/>
      <c r="K307" s="137"/>
      <c r="L307" s="137"/>
      <c r="M307" s="137"/>
      <c r="N307" s="137"/>
      <c r="O307" s="137"/>
      <c r="P307" s="137"/>
      <c r="Q307" s="137"/>
      <c r="R307" s="137"/>
      <c r="S307" s="137"/>
      <c r="T307" s="137"/>
      <c r="U307" s="137"/>
      <c r="V307" s="137"/>
      <c r="W307" s="137"/>
      <c r="X307" s="137"/>
      <c r="Y307" s="137"/>
      <c r="Z307" s="137"/>
    </row>
    <row r="308" spans="1:26" s="138" customFormat="1" x14ac:dyDescent="0.25">
      <c r="A308" s="140"/>
      <c r="B308" s="137"/>
      <c r="C308" s="137"/>
      <c r="D308" s="137"/>
      <c r="E308" s="137"/>
      <c r="F308" s="137"/>
      <c r="G308" s="137"/>
      <c r="H308" s="137"/>
      <c r="I308" s="137"/>
      <c r="J308" s="137"/>
      <c r="K308" s="137"/>
      <c r="L308" s="137"/>
      <c r="M308" s="137"/>
      <c r="N308" s="137"/>
      <c r="O308" s="137"/>
      <c r="P308" s="137"/>
      <c r="Q308" s="137"/>
      <c r="R308" s="137"/>
      <c r="S308" s="137"/>
      <c r="T308" s="137"/>
      <c r="U308" s="137"/>
      <c r="V308" s="137"/>
      <c r="W308" s="137"/>
      <c r="X308" s="137"/>
      <c r="Y308" s="137"/>
      <c r="Z308" s="137"/>
    </row>
    <row r="309" spans="1:26" s="138" customFormat="1" x14ac:dyDescent="0.25">
      <c r="A309" s="140"/>
      <c r="B309" s="137"/>
      <c r="C309" s="137"/>
      <c r="D309" s="137"/>
      <c r="E309" s="137"/>
      <c r="F309" s="137"/>
      <c r="G309" s="137"/>
      <c r="H309" s="137"/>
      <c r="I309" s="137"/>
      <c r="J309" s="137"/>
      <c r="K309" s="137"/>
      <c r="L309" s="137"/>
      <c r="M309" s="137"/>
      <c r="N309" s="137"/>
      <c r="O309" s="137"/>
      <c r="P309" s="137"/>
      <c r="Q309" s="137"/>
      <c r="R309" s="137"/>
      <c r="S309" s="137"/>
      <c r="T309" s="137"/>
      <c r="U309" s="137"/>
      <c r="V309" s="137"/>
      <c r="W309" s="137"/>
      <c r="X309" s="137"/>
      <c r="Y309" s="137"/>
      <c r="Z309" s="137"/>
    </row>
    <row r="310" spans="1:26" s="138" customFormat="1" x14ac:dyDescent="0.25">
      <c r="A310" s="140"/>
      <c r="B310" s="137"/>
      <c r="C310" s="137"/>
      <c r="D310" s="137"/>
      <c r="E310" s="137"/>
      <c r="F310" s="137"/>
      <c r="G310" s="137"/>
      <c r="H310" s="137"/>
      <c r="I310" s="137"/>
      <c r="J310" s="137"/>
      <c r="K310" s="137"/>
      <c r="L310" s="137"/>
      <c r="M310" s="137"/>
      <c r="N310" s="137"/>
      <c r="O310" s="137"/>
      <c r="P310" s="137"/>
      <c r="Q310" s="137"/>
      <c r="R310" s="137"/>
      <c r="S310" s="137"/>
      <c r="T310" s="137"/>
      <c r="U310" s="137"/>
      <c r="V310" s="137"/>
      <c r="W310" s="137"/>
      <c r="X310" s="137"/>
      <c r="Y310" s="137"/>
      <c r="Z310" s="137"/>
    </row>
    <row r="311" spans="1:26" s="138" customFormat="1" x14ac:dyDescent="0.25">
      <c r="A311" s="140"/>
      <c r="B311" s="137"/>
      <c r="C311" s="137"/>
      <c r="D311" s="137"/>
      <c r="E311" s="137"/>
      <c r="F311" s="137"/>
      <c r="G311" s="137"/>
      <c r="H311" s="137"/>
      <c r="I311" s="137"/>
      <c r="J311" s="137"/>
      <c r="K311" s="137"/>
      <c r="L311" s="137"/>
      <c r="M311" s="137"/>
      <c r="N311" s="137"/>
      <c r="O311" s="137"/>
      <c r="P311" s="137"/>
      <c r="Q311" s="137"/>
      <c r="R311" s="137"/>
      <c r="S311" s="137"/>
      <c r="T311" s="137"/>
      <c r="U311" s="137"/>
      <c r="V311" s="137"/>
      <c r="W311" s="137"/>
      <c r="X311" s="137"/>
      <c r="Y311" s="137"/>
      <c r="Z311" s="137"/>
    </row>
    <row r="312" spans="1:26" s="138" customFormat="1" x14ac:dyDescent="0.25">
      <c r="A312" s="140"/>
      <c r="B312" s="137"/>
      <c r="C312" s="137"/>
      <c r="D312" s="137"/>
      <c r="E312" s="137"/>
      <c r="F312" s="137"/>
      <c r="G312" s="137"/>
      <c r="H312" s="137"/>
      <c r="I312" s="137"/>
      <c r="J312" s="137"/>
      <c r="K312" s="137"/>
      <c r="L312" s="137"/>
      <c r="M312" s="137"/>
      <c r="N312" s="137"/>
      <c r="O312" s="137"/>
      <c r="P312" s="137"/>
      <c r="Q312" s="137"/>
      <c r="R312" s="137"/>
      <c r="S312" s="137"/>
      <c r="T312" s="137"/>
      <c r="U312" s="137"/>
      <c r="V312" s="137"/>
      <c r="W312" s="137"/>
      <c r="X312" s="137"/>
      <c r="Y312" s="137"/>
      <c r="Z312" s="137"/>
    </row>
    <row r="313" spans="1:26" s="138" customFormat="1" x14ac:dyDescent="0.25">
      <c r="A313" s="140"/>
      <c r="B313" s="137"/>
      <c r="C313" s="137"/>
      <c r="D313" s="137"/>
      <c r="E313" s="137"/>
      <c r="F313" s="137"/>
      <c r="G313" s="137"/>
      <c r="H313" s="137"/>
      <c r="I313" s="137"/>
      <c r="J313" s="137"/>
      <c r="K313" s="137"/>
      <c r="L313" s="137"/>
      <c r="M313" s="137"/>
      <c r="N313" s="137"/>
      <c r="O313" s="137"/>
      <c r="P313" s="137"/>
      <c r="Q313" s="137"/>
      <c r="R313" s="137"/>
      <c r="S313" s="137"/>
      <c r="T313" s="137"/>
      <c r="U313" s="137"/>
      <c r="V313" s="137"/>
      <c r="W313" s="137"/>
      <c r="X313" s="137"/>
      <c r="Y313" s="137"/>
      <c r="Z313" s="137"/>
    </row>
    <row r="314" spans="1:26" s="138" customFormat="1" x14ac:dyDescent="0.25">
      <c r="A314" s="140"/>
      <c r="B314" s="137"/>
      <c r="C314" s="137"/>
      <c r="D314" s="137"/>
      <c r="E314" s="137"/>
      <c r="F314" s="137"/>
      <c r="G314" s="137"/>
      <c r="H314" s="137"/>
      <c r="I314" s="137"/>
      <c r="J314" s="137"/>
      <c r="K314" s="137"/>
      <c r="L314" s="137"/>
      <c r="M314" s="137"/>
      <c r="N314" s="137"/>
      <c r="O314" s="137"/>
      <c r="P314" s="137"/>
      <c r="Q314" s="137"/>
      <c r="R314" s="137"/>
      <c r="S314" s="137"/>
      <c r="T314" s="137"/>
      <c r="U314" s="137"/>
      <c r="V314" s="137"/>
      <c r="W314" s="137"/>
      <c r="X314" s="137"/>
      <c r="Y314" s="137"/>
      <c r="Z314" s="137"/>
    </row>
    <row r="315" spans="1:26" s="138" customFormat="1" x14ac:dyDescent="0.25">
      <c r="A315" s="140"/>
      <c r="B315" s="137"/>
      <c r="C315" s="137"/>
      <c r="D315" s="137"/>
      <c r="E315" s="137"/>
      <c r="F315" s="137"/>
      <c r="G315" s="137"/>
      <c r="H315" s="137"/>
      <c r="I315" s="137"/>
      <c r="J315" s="137"/>
      <c r="K315" s="137"/>
      <c r="L315" s="137"/>
      <c r="M315" s="137"/>
      <c r="N315" s="137"/>
      <c r="O315" s="137"/>
      <c r="P315" s="137"/>
      <c r="Q315" s="137"/>
      <c r="R315" s="137"/>
      <c r="S315" s="137"/>
      <c r="T315" s="137"/>
      <c r="U315" s="137"/>
      <c r="V315" s="137"/>
      <c r="W315" s="137"/>
      <c r="X315" s="137"/>
      <c r="Y315" s="137"/>
      <c r="Z315" s="137"/>
    </row>
    <row r="316" spans="1:26" s="138" customFormat="1" x14ac:dyDescent="0.25">
      <c r="A316" s="140"/>
      <c r="B316" s="137"/>
      <c r="C316" s="137"/>
      <c r="D316" s="137"/>
      <c r="E316" s="137"/>
      <c r="F316" s="137"/>
      <c r="G316" s="137"/>
      <c r="H316" s="137"/>
      <c r="I316" s="137"/>
      <c r="J316" s="137"/>
      <c r="K316" s="137"/>
      <c r="L316" s="137"/>
      <c r="M316" s="137"/>
      <c r="N316" s="137"/>
      <c r="O316" s="137"/>
      <c r="P316" s="137"/>
      <c r="Q316" s="137"/>
      <c r="R316" s="137"/>
      <c r="S316" s="137"/>
      <c r="T316" s="137"/>
      <c r="U316" s="137"/>
      <c r="V316" s="137"/>
      <c r="W316" s="137"/>
      <c r="X316" s="137"/>
      <c r="Y316" s="137"/>
      <c r="Z316" s="137"/>
    </row>
    <row r="317" spans="1:26" s="138" customFormat="1" x14ac:dyDescent="0.25">
      <c r="A317" s="140"/>
      <c r="B317" s="137"/>
      <c r="C317" s="137"/>
      <c r="D317" s="137"/>
      <c r="E317" s="137"/>
      <c r="F317" s="137"/>
      <c r="G317" s="137"/>
      <c r="H317" s="137"/>
      <c r="I317" s="137"/>
      <c r="J317" s="137"/>
      <c r="K317" s="137"/>
      <c r="L317" s="137"/>
      <c r="M317" s="137"/>
      <c r="N317" s="137"/>
      <c r="O317" s="137"/>
      <c r="P317" s="137"/>
      <c r="Q317" s="137"/>
      <c r="R317" s="137"/>
      <c r="S317" s="137"/>
      <c r="T317" s="137"/>
      <c r="U317" s="137"/>
      <c r="V317" s="137"/>
      <c r="W317" s="137"/>
      <c r="X317" s="137"/>
      <c r="Y317" s="137"/>
      <c r="Z317" s="137"/>
    </row>
    <row r="318" spans="1:26" s="138" customFormat="1" x14ac:dyDescent="0.25">
      <c r="A318" s="140"/>
      <c r="B318" s="137"/>
      <c r="C318" s="137"/>
      <c r="D318" s="137"/>
      <c r="E318" s="137"/>
      <c r="F318" s="137"/>
      <c r="G318" s="137"/>
      <c r="H318" s="137"/>
      <c r="I318" s="137"/>
      <c r="J318" s="137"/>
      <c r="K318" s="137"/>
      <c r="L318" s="137"/>
      <c r="M318" s="137"/>
      <c r="N318" s="137"/>
      <c r="O318" s="137"/>
      <c r="P318" s="137"/>
      <c r="Q318" s="137"/>
      <c r="R318" s="137"/>
      <c r="S318" s="137"/>
      <c r="T318" s="137"/>
      <c r="U318" s="137"/>
      <c r="V318" s="137"/>
      <c r="W318" s="137"/>
      <c r="X318" s="137"/>
      <c r="Y318" s="137"/>
      <c r="Z318" s="137"/>
    </row>
    <row r="319" spans="1:26" s="138" customFormat="1" x14ac:dyDescent="0.25">
      <c r="A319" s="140"/>
      <c r="B319" s="137"/>
      <c r="C319" s="137"/>
      <c r="D319" s="137"/>
      <c r="E319" s="137"/>
      <c r="F319" s="137"/>
      <c r="G319" s="137"/>
      <c r="H319" s="137"/>
      <c r="I319" s="137"/>
      <c r="J319" s="137"/>
      <c r="K319" s="137"/>
      <c r="L319" s="137"/>
      <c r="M319" s="137"/>
      <c r="N319" s="137"/>
      <c r="O319" s="137"/>
      <c r="P319" s="137"/>
      <c r="Q319" s="137"/>
      <c r="R319" s="137"/>
      <c r="S319" s="137"/>
      <c r="T319" s="137"/>
      <c r="U319" s="137"/>
      <c r="V319" s="137"/>
      <c r="W319" s="137"/>
      <c r="X319" s="137"/>
      <c r="Y319" s="137"/>
      <c r="Z319" s="137"/>
    </row>
    <row r="320" spans="1:26" s="138" customFormat="1" x14ac:dyDescent="0.25">
      <c r="A320" s="140"/>
      <c r="B320" s="137"/>
      <c r="C320" s="137"/>
      <c r="D320" s="137"/>
      <c r="E320" s="137"/>
      <c r="F320" s="137"/>
      <c r="G320" s="137"/>
      <c r="H320" s="137"/>
      <c r="I320" s="137"/>
      <c r="J320" s="137"/>
      <c r="K320" s="137"/>
      <c r="L320" s="137"/>
      <c r="M320" s="137"/>
      <c r="N320" s="137"/>
      <c r="O320" s="137"/>
      <c r="P320" s="137"/>
      <c r="Q320" s="137"/>
      <c r="R320" s="137"/>
      <c r="S320" s="137"/>
      <c r="T320" s="137"/>
      <c r="U320" s="137"/>
      <c r="V320" s="137"/>
      <c r="W320" s="137"/>
      <c r="X320" s="137"/>
      <c r="Y320" s="137"/>
      <c r="Z320" s="137"/>
    </row>
    <row r="321" spans="1:26" s="138" customFormat="1" x14ac:dyDescent="0.25">
      <c r="A321" s="140"/>
      <c r="B321" s="137"/>
      <c r="C321" s="137"/>
      <c r="D321" s="137"/>
      <c r="E321" s="137"/>
      <c r="F321" s="137"/>
      <c r="G321" s="137"/>
      <c r="H321" s="137"/>
      <c r="I321" s="137"/>
      <c r="J321" s="137"/>
      <c r="K321" s="137"/>
      <c r="L321" s="137"/>
      <c r="M321" s="137"/>
      <c r="N321" s="137"/>
      <c r="O321" s="137"/>
      <c r="P321" s="137"/>
      <c r="Q321" s="137"/>
      <c r="R321" s="137"/>
      <c r="S321" s="137"/>
      <c r="T321" s="137"/>
      <c r="U321" s="137"/>
      <c r="V321" s="137"/>
      <c r="W321" s="137"/>
      <c r="X321" s="137"/>
      <c r="Y321" s="137"/>
      <c r="Z321" s="137"/>
    </row>
    <row r="322" spans="1:26" s="138" customFormat="1" x14ac:dyDescent="0.25">
      <c r="A322" s="140"/>
      <c r="B322" s="137"/>
      <c r="C322" s="137"/>
      <c r="D322" s="137"/>
      <c r="E322" s="137"/>
      <c r="F322" s="137"/>
      <c r="G322" s="137"/>
      <c r="H322" s="137"/>
      <c r="I322" s="137"/>
      <c r="J322" s="137"/>
      <c r="K322" s="137"/>
      <c r="L322" s="137"/>
      <c r="M322" s="137"/>
      <c r="N322" s="137"/>
      <c r="O322" s="137"/>
      <c r="P322" s="137"/>
      <c r="Q322" s="137"/>
      <c r="R322" s="137"/>
      <c r="S322" s="137"/>
      <c r="T322" s="137"/>
      <c r="U322" s="137"/>
      <c r="V322" s="137"/>
      <c r="W322" s="137"/>
      <c r="X322" s="137"/>
      <c r="Y322" s="137"/>
      <c r="Z322" s="137"/>
    </row>
    <row r="323" spans="1:26" s="138" customFormat="1" x14ac:dyDescent="0.25">
      <c r="A323" s="140"/>
      <c r="B323" s="137"/>
      <c r="C323" s="137"/>
      <c r="D323" s="137"/>
      <c r="E323" s="137"/>
      <c r="F323" s="137"/>
      <c r="G323" s="137"/>
      <c r="H323" s="137"/>
      <c r="I323" s="137"/>
      <c r="J323" s="137"/>
      <c r="K323" s="137"/>
      <c r="L323" s="137"/>
      <c r="M323" s="137"/>
      <c r="N323" s="137"/>
      <c r="O323" s="137"/>
      <c r="P323" s="137"/>
      <c r="Q323" s="137"/>
      <c r="R323" s="137"/>
      <c r="S323" s="137"/>
      <c r="T323" s="137"/>
      <c r="U323" s="137"/>
      <c r="V323" s="137"/>
      <c r="W323" s="137"/>
      <c r="X323" s="137"/>
      <c r="Y323" s="137"/>
      <c r="Z323" s="137"/>
    </row>
    <row r="324" spans="1:26" s="138" customFormat="1" x14ac:dyDescent="0.25">
      <c r="A324" s="140"/>
      <c r="B324" s="137"/>
      <c r="C324" s="137"/>
      <c r="D324" s="137"/>
      <c r="E324" s="137"/>
      <c r="F324" s="137"/>
      <c r="G324" s="137"/>
      <c r="H324" s="137"/>
      <c r="I324" s="137"/>
      <c r="J324" s="137"/>
      <c r="K324" s="137"/>
      <c r="L324" s="137"/>
      <c r="M324" s="137"/>
      <c r="N324" s="137"/>
      <c r="O324" s="137"/>
      <c r="P324" s="137"/>
      <c r="Q324" s="137"/>
      <c r="R324" s="137"/>
      <c r="S324" s="137"/>
      <c r="T324" s="137"/>
      <c r="U324" s="137"/>
      <c r="V324" s="137"/>
      <c r="W324" s="137"/>
      <c r="X324" s="137"/>
      <c r="Y324" s="137"/>
      <c r="Z324" s="137"/>
    </row>
    <row r="325" spans="1:26" s="138" customFormat="1" x14ac:dyDescent="0.25">
      <c r="A325" s="140"/>
      <c r="B325" s="137"/>
      <c r="C325" s="137"/>
      <c r="D325" s="137"/>
      <c r="E325" s="137"/>
      <c r="F325" s="137"/>
      <c r="G325" s="137"/>
      <c r="H325" s="137"/>
      <c r="I325" s="137"/>
      <c r="J325" s="137"/>
      <c r="K325" s="137"/>
      <c r="L325" s="137"/>
      <c r="M325" s="137"/>
      <c r="N325" s="137"/>
      <c r="O325" s="137"/>
      <c r="P325" s="137"/>
      <c r="Q325" s="137"/>
      <c r="R325" s="137"/>
      <c r="S325" s="137"/>
      <c r="T325" s="137"/>
      <c r="U325" s="137"/>
      <c r="V325" s="137"/>
      <c r="W325" s="137"/>
      <c r="X325" s="137"/>
      <c r="Y325" s="137"/>
      <c r="Z325" s="137"/>
    </row>
    <row r="326" spans="1:26" s="138" customFormat="1" x14ac:dyDescent="0.25">
      <c r="A326" s="140"/>
      <c r="B326" s="137"/>
      <c r="C326" s="137"/>
      <c r="D326" s="137"/>
      <c r="E326" s="137"/>
      <c r="F326" s="137"/>
      <c r="G326" s="137"/>
      <c r="H326" s="137"/>
      <c r="I326" s="137"/>
      <c r="J326" s="137"/>
      <c r="K326" s="137"/>
      <c r="L326" s="137"/>
      <c r="M326" s="137"/>
      <c r="N326" s="137"/>
      <c r="O326" s="137"/>
      <c r="P326" s="137"/>
      <c r="Q326" s="137"/>
      <c r="R326" s="137"/>
      <c r="S326" s="137"/>
      <c r="T326" s="137"/>
      <c r="U326" s="137"/>
      <c r="V326" s="137"/>
      <c r="W326" s="137"/>
      <c r="X326" s="137"/>
      <c r="Y326" s="137"/>
      <c r="Z326" s="137"/>
    </row>
    <row r="327" spans="1:26" s="138" customFormat="1" x14ac:dyDescent="0.25">
      <c r="A327" s="140"/>
      <c r="B327" s="137"/>
      <c r="C327" s="137"/>
      <c r="D327" s="137"/>
      <c r="E327" s="137"/>
      <c r="F327" s="137"/>
      <c r="G327" s="137"/>
      <c r="H327" s="137"/>
      <c r="I327" s="137"/>
      <c r="J327" s="137"/>
      <c r="K327" s="137"/>
      <c r="L327" s="137"/>
      <c r="M327" s="137"/>
      <c r="N327" s="137"/>
      <c r="O327" s="137"/>
      <c r="P327" s="137"/>
      <c r="Q327" s="137"/>
      <c r="R327" s="137"/>
      <c r="S327" s="137"/>
      <c r="T327" s="137"/>
      <c r="U327" s="137"/>
      <c r="V327" s="137"/>
      <c r="W327" s="137"/>
      <c r="X327" s="137"/>
      <c r="Y327" s="137"/>
      <c r="Z327" s="137"/>
    </row>
    <row r="328" spans="1:26" s="138" customFormat="1" x14ac:dyDescent="0.25">
      <c r="A328" s="140"/>
      <c r="B328" s="137"/>
      <c r="C328" s="137"/>
      <c r="D328" s="137"/>
      <c r="E328" s="137"/>
      <c r="F328" s="137"/>
      <c r="G328" s="137"/>
      <c r="H328" s="137"/>
      <c r="I328" s="137"/>
      <c r="J328" s="137"/>
      <c r="K328" s="137"/>
      <c r="L328" s="137"/>
      <c r="M328" s="137"/>
      <c r="N328" s="137"/>
      <c r="O328" s="137"/>
      <c r="P328" s="137"/>
      <c r="Q328" s="137"/>
      <c r="R328" s="137"/>
      <c r="S328" s="137"/>
      <c r="T328" s="137"/>
      <c r="U328" s="137"/>
      <c r="V328" s="137"/>
      <c r="W328" s="137"/>
      <c r="X328" s="137"/>
      <c r="Y328" s="137"/>
      <c r="Z328" s="137"/>
    </row>
    <row r="329" spans="1:26" s="138" customFormat="1" x14ac:dyDescent="0.25">
      <c r="A329" s="140"/>
      <c r="B329" s="137"/>
      <c r="C329" s="137"/>
      <c r="D329" s="137"/>
      <c r="E329" s="137"/>
      <c r="F329" s="137"/>
      <c r="G329" s="137"/>
      <c r="H329" s="137"/>
      <c r="I329" s="137"/>
      <c r="J329" s="137"/>
      <c r="K329" s="137"/>
      <c r="L329" s="137"/>
      <c r="M329" s="137"/>
      <c r="N329" s="137"/>
      <c r="O329" s="137"/>
      <c r="P329" s="137"/>
      <c r="Q329" s="137"/>
      <c r="R329" s="137"/>
      <c r="S329" s="137"/>
      <c r="T329" s="137"/>
      <c r="U329" s="137"/>
      <c r="V329" s="137"/>
      <c r="W329" s="137"/>
      <c r="X329" s="137"/>
      <c r="Y329" s="137"/>
      <c r="Z329" s="137"/>
    </row>
    <row r="330" spans="1:26" s="138" customFormat="1" x14ac:dyDescent="0.25">
      <c r="A330" s="140"/>
      <c r="B330" s="137"/>
      <c r="C330" s="137"/>
      <c r="D330" s="137"/>
      <c r="E330" s="137"/>
      <c r="F330" s="137"/>
      <c r="G330" s="137"/>
      <c r="H330" s="137"/>
      <c r="I330" s="137"/>
      <c r="J330" s="137"/>
      <c r="K330" s="137"/>
      <c r="L330" s="137"/>
      <c r="M330" s="137"/>
      <c r="N330" s="137"/>
      <c r="O330" s="137"/>
      <c r="P330" s="137"/>
      <c r="Q330" s="137"/>
      <c r="R330" s="137"/>
      <c r="S330" s="137"/>
      <c r="T330" s="137"/>
      <c r="U330" s="137"/>
      <c r="V330" s="137"/>
      <c r="W330" s="137"/>
      <c r="X330" s="137"/>
      <c r="Y330" s="137"/>
      <c r="Z330" s="137"/>
    </row>
    <row r="331" spans="1:26" s="138" customFormat="1" x14ac:dyDescent="0.25">
      <c r="A331" s="140"/>
      <c r="B331" s="137"/>
      <c r="C331" s="137"/>
      <c r="D331" s="137"/>
      <c r="E331" s="137"/>
      <c r="F331" s="137"/>
      <c r="G331" s="137"/>
      <c r="H331" s="137"/>
      <c r="I331" s="137"/>
      <c r="J331" s="137"/>
      <c r="K331" s="137"/>
      <c r="L331" s="137"/>
      <c r="M331" s="137"/>
      <c r="N331" s="137"/>
      <c r="O331" s="137"/>
      <c r="P331" s="137"/>
      <c r="Q331" s="137"/>
      <c r="R331" s="137"/>
      <c r="S331" s="137"/>
      <c r="T331" s="137"/>
      <c r="U331" s="137"/>
      <c r="V331" s="137"/>
      <c r="W331" s="137"/>
      <c r="X331" s="137"/>
      <c r="Y331" s="137"/>
      <c r="Z331" s="137"/>
    </row>
    <row r="332" spans="1:26" s="138" customFormat="1" x14ac:dyDescent="0.25">
      <c r="A332" s="140"/>
      <c r="B332" s="137"/>
      <c r="C332" s="137"/>
      <c r="D332" s="137"/>
      <c r="E332" s="137"/>
      <c r="F332" s="137"/>
      <c r="G332" s="137"/>
      <c r="H332" s="137"/>
      <c r="I332" s="137"/>
      <c r="J332" s="137"/>
      <c r="K332" s="137"/>
      <c r="L332" s="137"/>
      <c r="M332" s="137"/>
      <c r="N332" s="137"/>
      <c r="O332" s="137"/>
      <c r="P332" s="137"/>
      <c r="Q332" s="137"/>
      <c r="R332" s="137"/>
      <c r="S332" s="137"/>
      <c r="T332" s="137"/>
      <c r="U332" s="137"/>
      <c r="V332" s="137"/>
      <c r="W332" s="137"/>
      <c r="X332" s="137"/>
      <c r="Y332" s="137"/>
      <c r="Z332" s="137"/>
    </row>
    <row r="333" spans="1:26" s="138" customFormat="1" x14ac:dyDescent="0.25">
      <c r="A333" s="140"/>
      <c r="B333" s="137"/>
      <c r="C333" s="137"/>
      <c r="D333" s="137"/>
      <c r="E333" s="137"/>
      <c r="F333" s="137"/>
      <c r="G333" s="137"/>
      <c r="H333" s="137"/>
      <c r="I333" s="137"/>
      <c r="J333" s="137"/>
      <c r="K333" s="137"/>
      <c r="L333" s="137"/>
      <c r="M333" s="137"/>
      <c r="N333" s="137"/>
      <c r="O333" s="137"/>
      <c r="P333" s="137"/>
      <c r="Q333" s="137"/>
      <c r="R333" s="137"/>
      <c r="S333" s="137"/>
      <c r="T333" s="137"/>
      <c r="U333" s="137"/>
      <c r="V333" s="137"/>
      <c r="W333" s="137"/>
      <c r="X333" s="137"/>
      <c r="Y333" s="137"/>
      <c r="Z333" s="137"/>
    </row>
    <row r="334" spans="1:26" s="138" customFormat="1" x14ac:dyDescent="0.25">
      <c r="A334" s="140"/>
      <c r="B334" s="137"/>
      <c r="C334" s="137"/>
      <c r="D334" s="137"/>
      <c r="E334" s="137"/>
      <c r="F334" s="137"/>
      <c r="G334" s="137"/>
      <c r="H334" s="137"/>
      <c r="I334" s="137"/>
      <c r="J334" s="137"/>
      <c r="K334" s="137"/>
      <c r="L334" s="137"/>
      <c r="M334" s="137"/>
      <c r="N334" s="137"/>
      <c r="O334" s="137"/>
      <c r="P334" s="137"/>
      <c r="Q334" s="137"/>
      <c r="R334" s="137"/>
      <c r="S334" s="137"/>
      <c r="T334" s="137"/>
      <c r="U334" s="137"/>
      <c r="V334" s="137"/>
      <c r="W334" s="137"/>
      <c r="X334" s="137"/>
      <c r="Y334" s="137"/>
      <c r="Z334" s="137"/>
    </row>
    <row r="335" spans="1:26" s="138" customFormat="1" x14ac:dyDescent="0.25">
      <c r="A335" s="140"/>
      <c r="B335" s="137"/>
      <c r="C335" s="137"/>
      <c r="D335" s="137"/>
      <c r="E335" s="137"/>
      <c r="F335" s="137"/>
      <c r="G335" s="137"/>
      <c r="H335" s="137"/>
      <c r="I335" s="137"/>
      <c r="J335" s="137"/>
      <c r="K335" s="137"/>
      <c r="L335" s="137"/>
      <c r="M335" s="137"/>
      <c r="N335" s="137"/>
      <c r="O335" s="137"/>
      <c r="P335" s="137"/>
      <c r="Q335" s="137"/>
      <c r="R335" s="137"/>
      <c r="S335" s="137"/>
      <c r="T335" s="137"/>
      <c r="U335" s="137"/>
      <c r="V335" s="137"/>
      <c r="W335" s="137"/>
      <c r="X335" s="137"/>
      <c r="Y335" s="137"/>
      <c r="Z335" s="137"/>
    </row>
    <row r="336" spans="1:26" s="138" customFormat="1" x14ac:dyDescent="0.25">
      <c r="A336" s="140"/>
      <c r="B336" s="137"/>
      <c r="C336" s="137"/>
      <c r="D336" s="137"/>
      <c r="E336" s="137"/>
      <c r="F336" s="137"/>
      <c r="G336" s="137"/>
      <c r="H336" s="137"/>
      <c r="I336" s="137"/>
      <c r="J336" s="137"/>
      <c r="K336" s="137"/>
      <c r="L336" s="137"/>
      <c r="M336" s="137"/>
      <c r="N336" s="137"/>
      <c r="O336" s="137"/>
      <c r="P336" s="137"/>
      <c r="Q336" s="137"/>
      <c r="R336" s="137"/>
      <c r="S336" s="137"/>
      <c r="T336" s="137"/>
      <c r="U336" s="137"/>
      <c r="V336" s="137"/>
      <c r="W336" s="137"/>
      <c r="X336" s="137"/>
      <c r="Y336" s="137"/>
      <c r="Z336" s="137"/>
    </row>
    <row r="337" spans="1:26" s="138" customFormat="1" x14ac:dyDescent="0.25">
      <c r="A337" s="140"/>
      <c r="B337" s="137"/>
      <c r="C337" s="137"/>
      <c r="D337" s="137"/>
      <c r="E337" s="137"/>
      <c r="F337" s="137"/>
      <c r="G337" s="137"/>
      <c r="H337" s="137"/>
      <c r="I337" s="137"/>
      <c r="J337" s="137"/>
      <c r="K337" s="137"/>
      <c r="L337" s="137"/>
      <c r="M337" s="137"/>
      <c r="N337" s="137"/>
      <c r="O337" s="137"/>
      <c r="P337" s="137"/>
      <c r="Q337" s="137"/>
      <c r="R337" s="137"/>
      <c r="S337" s="137"/>
      <c r="T337" s="137"/>
      <c r="U337" s="137"/>
      <c r="V337" s="137"/>
      <c r="W337" s="137"/>
      <c r="X337" s="137"/>
      <c r="Y337" s="137"/>
      <c r="Z337" s="137"/>
    </row>
    <row r="338" spans="1:26" s="138" customFormat="1" x14ac:dyDescent="0.25">
      <c r="A338" s="140"/>
      <c r="B338" s="137"/>
      <c r="C338" s="137"/>
      <c r="D338" s="137"/>
      <c r="E338" s="137"/>
      <c r="F338" s="137"/>
      <c r="G338" s="137"/>
      <c r="H338" s="137"/>
      <c r="I338" s="137"/>
      <c r="J338" s="137"/>
      <c r="K338" s="137"/>
      <c r="L338" s="137"/>
      <c r="M338" s="137"/>
      <c r="N338" s="137"/>
      <c r="O338" s="137"/>
      <c r="P338" s="137"/>
      <c r="Q338" s="137"/>
      <c r="R338" s="137"/>
      <c r="S338" s="137"/>
      <c r="T338" s="137"/>
      <c r="U338" s="137"/>
      <c r="V338" s="137"/>
      <c r="W338" s="137"/>
      <c r="X338" s="137"/>
      <c r="Y338" s="137"/>
      <c r="Z338" s="137"/>
    </row>
    <row r="339" spans="1:26" s="138" customFormat="1" x14ac:dyDescent="0.25">
      <c r="A339" s="140"/>
      <c r="B339" s="137"/>
      <c r="C339" s="137"/>
      <c r="D339" s="137"/>
      <c r="E339" s="137"/>
      <c r="F339" s="137"/>
      <c r="G339" s="137"/>
      <c r="H339" s="137"/>
      <c r="I339" s="137"/>
      <c r="J339" s="137"/>
      <c r="K339" s="137"/>
      <c r="L339" s="137"/>
      <c r="M339" s="137"/>
      <c r="N339" s="137"/>
      <c r="O339" s="137"/>
      <c r="P339" s="137"/>
      <c r="Q339" s="137"/>
      <c r="R339" s="137"/>
      <c r="S339" s="137"/>
      <c r="T339" s="137"/>
      <c r="U339" s="137"/>
      <c r="V339" s="137"/>
      <c r="W339" s="137"/>
      <c r="X339" s="137"/>
      <c r="Y339" s="137"/>
      <c r="Z339" s="137"/>
    </row>
    <row r="340" spans="1:26" s="138" customFormat="1" x14ac:dyDescent="0.25">
      <c r="A340" s="140"/>
      <c r="B340" s="137"/>
      <c r="C340" s="137"/>
      <c r="D340" s="137"/>
      <c r="E340" s="137"/>
      <c r="F340" s="137"/>
      <c r="G340" s="137"/>
      <c r="H340" s="137"/>
      <c r="I340" s="137"/>
      <c r="J340" s="137"/>
      <c r="K340" s="137"/>
      <c r="L340" s="137"/>
      <c r="M340" s="137"/>
      <c r="N340" s="137"/>
      <c r="O340" s="137"/>
      <c r="P340" s="137"/>
      <c r="Q340" s="137"/>
      <c r="R340" s="137"/>
      <c r="S340" s="137"/>
      <c r="T340" s="137"/>
      <c r="U340" s="137"/>
      <c r="V340" s="137"/>
      <c r="W340" s="137"/>
      <c r="X340" s="137"/>
      <c r="Y340" s="137"/>
      <c r="Z340" s="137"/>
    </row>
    <row r="341" spans="1:26" s="138" customFormat="1" x14ac:dyDescent="0.25">
      <c r="A341" s="140"/>
      <c r="B341" s="137"/>
      <c r="C341" s="137"/>
      <c r="D341" s="137"/>
      <c r="E341" s="137"/>
      <c r="F341" s="137"/>
      <c r="G341" s="137"/>
      <c r="H341" s="137"/>
      <c r="I341" s="137"/>
      <c r="J341" s="137"/>
      <c r="K341" s="137"/>
      <c r="L341" s="137"/>
      <c r="M341" s="137"/>
      <c r="N341" s="137"/>
      <c r="O341" s="137"/>
      <c r="P341" s="137"/>
      <c r="Q341" s="137"/>
      <c r="R341" s="137"/>
      <c r="S341" s="137"/>
      <c r="T341" s="137"/>
      <c r="U341" s="137"/>
      <c r="V341" s="137"/>
      <c r="W341" s="137"/>
      <c r="X341" s="137"/>
      <c r="Y341" s="137"/>
      <c r="Z341" s="137"/>
    </row>
    <row r="342" spans="1:26" s="138" customFormat="1" x14ac:dyDescent="0.25">
      <c r="A342" s="140"/>
      <c r="B342" s="137"/>
      <c r="C342" s="137"/>
      <c r="D342" s="137"/>
      <c r="E342" s="137"/>
      <c r="F342" s="137"/>
      <c r="G342" s="137"/>
      <c r="H342" s="137"/>
      <c r="I342" s="137"/>
      <c r="J342" s="137"/>
      <c r="K342" s="137"/>
      <c r="L342" s="137"/>
      <c r="M342" s="137"/>
      <c r="N342" s="137"/>
      <c r="O342" s="137"/>
      <c r="P342" s="137"/>
      <c r="Q342" s="137"/>
      <c r="R342" s="137"/>
      <c r="S342" s="137"/>
      <c r="T342" s="137"/>
      <c r="U342" s="137"/>
      <c r="V342" s="137"/>
      <c r="W342" s="137"/>
      <c r="X342" s="137"/>
      <c r="Y342" s="137"/>
      <c r="Z342" s="137"/>
    </row>
    <row r="343" spans="1:26" s="138" customFormat="1" x14ac:dyDescent="0.25">
      <c r="A343" s="140"/>
      <c r="B343" s="137"/>
      <c r="C343" s="137"/>
      <c r="D343" s="137"/>
      <c r="E343" s="137"/>
      <c r="F343" s="137"/>
      <c r="G343" s="137"/>
      <c r="H343" s="137"/>
      <c r="I343" s="137"/>
      <c r="J343" s="137"/>
      <c r="K343" s="137"/>
      <c r="L343" s="137"/>
      <c r="M343" s="137"/>
      <c r="N343" s="137"/>
      <c r="O343" s="137"/>
      <c r="P343" s="137"/>
      <c r="Q343" s="137"/>
      <c r="R343" s="137"/>
      <c r="S343" s="137"/>
      <c r="T343" s="137"/>
      <c r="U343" s="137"/>
      <c r="V343" s="137"/>
      <c r="W343" s="137"/>
      <c r="X343" s="137"/>
      <c r="Y343" s="137"/>
      <c r="Z343" s="137"/>
    </row>
    <row r="344" spans="1:26" s="138" customFormat="1" x14ac:dyDescent="0.25">
      <c r="A344" s="140"/>
      <c r="B344" s="137"/>
      <c r="C344" s="137"/>
      <c r="D344" s="137"/>
      <c r="E344" s="137"/>
      <c r="F344" s="137"/>
      <c r="G344" s="137"/>
      <c r="H344" s="137"/>
      <c r="I344" s="137"/>
      <c r="J344" s="137"/>
      <c r="K344" s="137"/>
      <c r="L344" s="137"/>
      <c r="M344" s="137"/>
      <c r="N344" s="137"/>
      <c r="O344" s="137"/>
      <c r="P344" s="137"/>
      <c r="Q344" s="137"/>
      <c r="R344" s="137"/>
      <c r="S344" s="137"/>
      <c r="T344" s="137"/>
      <c r="U344" s="137"/>
      <c r="V344" s="137"/>
      <c r="W344" s="137"/>
      <c r="X344" s="137"/>
      <c r="Y344" s="137"/>
      <c r="Z344" s="137"/>
    </row>
    <row r="345" spans="1:26" s="138" customFormat="1" x14ac:dyDescent="0.25">
      <c r="A345" s="140"/>
      <c r="B345" s="137"/>
      <c r="C345" s="137"/>
      <c r="D345" s="137"/>
      <c r="E345" s="137"/>
      <c r="F345" s="137"/>
      <c r="G345" s="137"/>
      <c r="H345" s="137"/>
      <c r="I345" s="137"/>
      <c r="J345" s="137"/>
      <c r="K345" s="137"/>
      <c r="L345" s="137"/>
      <c r="M345" s="137"/>
      <c r="N345" s="137"/>
      <c r="O345" s="137"/>
      <c r="P345" s="137"/>
      <c r="Q345" s="137"/>
      <c r="R345" s="137"/>
      <c r="S345" s="137"/>
      <c r="T345" s="137"/>
      <c r="U345" s="137"/>
      <c r="V345" s="137"/>
      <c r="W345" s="137"/>
      <c r="X345" s="137"/>
      <c r="Y345" s="137"/>
      <c r="Z345" s="137"/>
    </row>
    <row r="346" spans="1:26" s="138" customFormat="1" x14ac:dyDescent="0.25">
      <c r="A346" s="140"/>
      <c r="B346" s="137"/>
      <c r="C346" s="137"/>
      <c r="D346" s="137"/>
      <c r="E346" s="137"/>
      <c r="F346" s="137"/>
      <c r="G346" s="137"/>
      <c r="H346" s="137"/>
      <c r="I346" s="137"/>
      <c r="J346" s="137"/>
      <c r="K346" s="137"/>
      <c r="L346" s="137"/>
      <c r="M346" s="137"/>
      <c r="N346" s="137"/>
      <c r="O346" s="137"/>
      <c r="P346" s="137"/>
      <c r="Q346" s="137"/>
      <c r="R346" s="137"/>
      <c r="S346" s="137"/>
      <c r="T346" s="137"/>
      <c r="U346" s="137"/>
      <c r="V346" s="137"/>
      <c r="W346" s="137"/>
      <c r="X346" s="137"/>
      <c r="Y346" s="137"/>
      <c r="Z346" s="137"/>
    </row>
    <row r="347" spans="1:26" s="138" customFormat="1" x14ac:dyDescent="0.25">
      <c r="A347" s="140"/>
      <c r="B347" s="137"/>
      <c r="C347" s="137"/>
      <c r="D347" s="137"/>
      <c r="E347" s="137"/>
      <c r="F347" s="137"/>
      <c r="G347" s="137"/>
      <c r="H347" s="137"/>
      <c r="I347" s="137"/>
      <c r="J347" s="137"/>
      <c r="K347" s="137"/>
      <c r="L347" s="137"/>
      <c r="M347" s="137"/>
      <c r="N347" s="137"/>
      <c r="O347" s="137"/>
      <c r="P347" s="137"/>
      <c r="Q347" s="137"/>
      <c r="R347" s="137"/>
      <c r="S347" s="137"/>
      <c r="T347" s="137"/>
      <c r="U347" s="137"/>
      <c r="V347" s="137"/>
      <c r="W347" s="137"/>
      <c r="X347" s="137"/>
      <c r="Y347" s="137"/>
      <c r="Z347" s="137"/>
    </row>
    <row r="348" spans="1:26" s="138" customFormat="1" x14ac:dyDescent="0.25">
      <c r="A348" s="140"/>
      <c r="B348" s="137"/>
      <c r="C348" s="137"/>
      <c r="D348" s="137"/>
      <c r="E348" s="137"/>
      <c r="F348" s="137"/>
      <c r="G348" s="137"/>
      <c r="H348" s="137"/>
      <c r="I348" s="137"/>
      <c r="J348" s="137"/>
      <c r="K348" s="137"/>
      <c r="L348" s="137"/>
      <c r="M348" s="137"/>
      <c r="N348" s="137"/>
      <c r="O348" s="137"/>
      <c r="P348" s="137"/>
      <c r="Q348" s="137"/>
      <c r="R348" s="137"/>
      <c r="S348" s="137"/>
      <c r="T348" s="137"/>
      <c r="U348" s="137"/>
      <c r="V348" s="137"/>
      <c r="W348" s="137"/>
      <c r="X348" s="137"/>
      <c r="Y348" s="137"/>
      <c r="Z348" s="137"/>
    </row>
    <row r="349" spans="1:26" s="138" customFormat="1" x14ac:dyDescent="0.25">
      <c r="A349" s="140"/>
      <c r="B349" s="137"/>
      <c r="C349" s="137"/>
      <c r="D349" s="137"/>
      <c r="E349" s="137"/>
      <c r="F349" s="137"/>
      <c r="G349" s="137"/>
      <c r="H349" s="137"/>
      <c r="I349" s="137"/>
      <c r="J349" s="137"/>
      <c r="K349" s="137"/>
      <c r="L349" s="137"/>
      <c r="M349" s="137"/>
      <c r="N349" s="137"/>
      <c r="O349" s="137"/>
      <c r="P349" s="137"/>
      <c r="Q349" s="137"/>
      <c r="R349" s="137"/>
      <c r="S349" s="137"/>
      <c r="T349" s="137"/>
      <c r="U349" s="137"/>
      <c r="V349" s="137"/>
      <c r="W349" s="137"/>
      <c r="X349" s="137"/>
      <c r="Y349" s="137"/>
      <c r="Z349" s="137"/>
    </row>
    <row r="350" spans="1:26" s="138" customFormat="1" x14ac:dyDescent="0.25">
      <c r="A350" s="140"/>
      <c r="B350" s="137"/>
      <c r="C350" s="137"/>
      <c r="D350" s="137"/>
      <c r="E350" s="137"/>
      <c r="F350" s="137"/>
      <c r="G350" s="137"/>
      <c r="H350" s="137"/>
      <c r="I350" s="137"/>
      <c r="J350" s="137"/>
      <c r="K350" s="137"/>
      <c r="L350" s="137"/>
      <c r="M350" s="137"/>
      <c r="N350" s="137"/>
      <c r="O350" s="137"/>
      <c r="P350" s="137"/>
      <c r="Q350" s="137"/>
      <c r="R350" s="137"/>
      <c r="S350" s="137"/>
      <c r="T350" s="137"/>
      <c r="U350" s="137"/>
      <c r="V350" s="137"/>
      <c r="W350" s="137"/>
      <c r="X350" s="137"/>
      <c r="Y350" s="137"/>
      <c r="Z350" s="137"/>
    </row>
    <row r="351" spans="1:26" s="138" customFormat="1" x14ac:dyDescent="0.25">
      <c r="A351" s="140"/>
      <c r="B351" s="137"/>
      <c r="C351" s="137"/>
      <c r="D351" s="137"/>
      <c r="E351" s="137"/>
      <c r="F351" s="137"/>
      <c r="G351" s="137"/>
      <c r="H351" s="137"/>
      <c r="I351" s="137"/>
      <c r="J351" s="137"/>
      <c r="K351" s="137"/>
      <c r="L351" s="137"/>
      <c r="M351" s="137"/>
      <c r="N351" s="137"/>
      <c r="O351" s="137"/>
      <c r="P351" s="137"/>
      <c r="Q351" s="137"/>
      <c r="R351" s="137"/>
      <c r="S351" s="137"/>
      <c r="T351" s="137"/>
      <c r="U351" s="137"/>
      <c r="V351" s="137"/>
      <c r="W351" s="137"/>
      <c r="X351" s="137"/>
      <c r="Y351" s="137"/>
      <c r="Z351" s="137"/>
    </row>
    <row r="352" spans="1:26" s="138" customFormat="1" x14ac:dyDescent="0.25">
      <c r="A352" s="140"/>
      <c r="B352" s="137"/>
      <c r="C352" s="137"/>
      <c r="D352" s="137"/>
      <c r="E352" s="137"/>
      <c r="F352" s="137"/>
      <c r="G352" s="137"/>
      <c r="H352" s="137"/>
      <c r="I352" s="137"/>
      <c r="J352" s="137"/>
      <c r="K352" s="137"/>
      <c r="L352" s="137"/>
      <c r="M352" s="137"/>
      <c r="N352" s="137"/>
      <c r="O352" s="137"/>
      <c r="P352" s="137"/>
      <c r="Q352" s="137"/>
      <c r="R352" s="137"/>
      <c r="S352" s="137"/>
      <c r="T352" s="137"/>
      <c r="U352" s="137"/>
      <c r="V352" s="137"/>
      <c r="W352" s="137"/>
      <c r="X352" s="137"/>
      <c r="Y352" s="137"/>
      <c r="Z352" s="137"/>
    </row>
    <row r="353" spans="1:26" s="138" customFormat="1" x14ac:dyDescent="0.25">
      <c r="A353" s="140"/>
      <c r="B353" s="137"/>
      <c r="C353" s="137"/>
      <c r="D353" s="137"/>
      <c r="E353" s="137"/>
      <c r="F353" s="137"/>
      <c r="G353" s="137"/>
      <c r="H353" s="137"/>
      <c r="I353" s="137"/>
      <c r="J353" s="137"/>
      <c r="K353" s="137"/>
      <c r="L353" s="137"/>
      <c r="M353" s="137"/>
      <c r="N353" s="137"/>
      <c r="O353" s="137"/>
      <c r="P353" s="137"/>
      <c r="Q353" s="137"/>
      <c r="R353" s="137"/>
      <c r="S353" s="137"/>
      <c r="T353" s="137"/>
      <c r="U353" s="137"/>
      <c r="V353" s="137"/>
      <c r="W353" s="137"/>
      <c r="X353" s="137"/>
      <c r="Y353" s="137"/>
      <c r="Z353" s="137"/>
    </row>
    <row r="354" spans="1:26" s="138" customFormat="1" x14ac:dyDescent="0.25">
      <c r="A354" s="140"/>
      <c r="B354" s="137"/>
      <c r="C354" s="137"/>
      <c r="D354" s="137"/>
      <c r="E354" s="137"/>
      <c r="F354" s="137"/>
      <c r="G354" s="137"/>
      <c r="H354" s="137"/>
      <c r="I354" s="137"/>
      <c r="J354" s="137"/>
      <c r="K354" s="137"/>
      <c r="L354" s="137"/>
      <c r="M354" s="137"/>
      <c r="N354" s="137"/>
      <c r="O354" s="137"/>
      <c r="P354" s="137"/>
      <c r="Q354" s="137"/>
      <c r="R354" s="137"/>
      <c r="S354" s="137"/>
      <c r="T354" s="137"/>
      <c r="U354" s="137"/>
      <c r="V354" s="137"/>
      <c r="W354" s="137"/>
      <c r="X354" s="137"/>
      <c r="Y354" s="137"/>
      <c r="Z354" s="137"/>
    </row>
    <row r="355" spans="1:26" s="138" customFormat="1" x14ac:dyDescent="0.25">
      <c r="A355" s="140"/>
      <c r="B355" s="137"/>
      <c r="C355" s="137"/>
      <c r="D355" s="137"/>
      <c r="E355" s="137"/>
      <c r="F355" s="137"/>
      <c r="G355" s="137"/>
      <c r="H355" s="137"/>
      <c r="I355" s="137"/>
      <c r="J355" s="137"/>
      <c r="K355" s="137"/>
      <c r="L355" s="137"/>
      <c r="M355" s="137"/>
      <c r="N355" s="137"/>
      <c r="O355" s="137"/>
      <c r="P355" s="137"/>
      <c r="Q355" s="137"/>
      <c r="R355" s="137"/>
      <c r="S355" s="137"/>
      <c r="T355" s="137"/>
      <c r="U355" s="137"/>
      <c r="V355" s="137"/>
      <c r="W355" s="137"/>
      <c r="X355" s="137"/>
      <c r="Y355" s="137"/>
      <c r="Z355" s="137"/>
    </row>
    <row r="356" spans="1:26" s="138" customFormat="1" x14ac:dyDescent="0.25">
      <c r="A356" s="140"/>
      <c r="B356" s="137"/>
      <c r="C356" s="137"/>
      <c r="D356" s="137"/>
      <c r="E356" s="137"/>
      <c r="F356" s="137"/>
      <c r="G356" s="137"/>
      <c r="H356" s="137"/>
      <c r="I356" s="137"/>
      <c r="J356" s="137"/>
      <c r="K356" s="137"/>
      <c r="L356" s="137"/>
      <c r="M356" s="137"/>
      <c r="N356" s="137"/>
      <c r="O356" s="137"/>
      <c r="P356" s="137"/>
      <c r="Q356" s="137"/>
      <c r="R356" s="137"/>
      <c r="S356" s="137"/>
      <c r="T356" s="137"/>
      <c r="U356" s="137"/>
      <c r="V356" s="137"/>
      <c r="W356" s="137"/>
      <c r="X356" s="137"/>
      <c r="Y356" s="137"/>
      <c r="Z356" s="137"/>
    </row>
    <row r="357" spans="1:26" s="138" customFormat="1" x14ac:dyDescent="0.25">
      <c r="A357" s="140"/>
      <c r="B357" s="137"/>
      <c r="C357" s="137"/>
      <c r="D357" s="137"/>
      <c r="E357" s="137"/>
      <c r="F357" s="137"/>
      <c r="G357" s="137"/>
      <c r="H357" s="137"/>
      <c r="I357" s="137"/>
      <c r="J357" s="137"/>
      <c r="K357" s="137"/>
      <c r="L357" s="137"/>
      <c r="M357" s="137"/>
      <c r="N357" s="137"/>
      <c r="O357" s="137"/>
      <c r="P357" s="137"/>
      <c r="Q357" s="137"/>
      <c r="R357" s="137"/>
      <c r="S357" s="137"/>
      <c r="T357" s="137"/>
      <c r="U357" s="137"/>
      <c r="V357" s="137"/>
      <c r="W357" s="137"/>
      <c r="X357" s="137"/>
      <c r="Y357" s="137"/>
      <c r="Z357" s="137"/>
    </row>
    <row r="358" spans="1:26" s="138" customFormat="1" x14ac:dyDescent="0.25">
      <c r="A358" s="140"/>
      <c r="B358" s="137"/>
      <c r="C358" s="137"/>
      <c r="D358" s="137"/>
      <c r="E358" s="137"/>
      <c r="F358" s="137"/>
      <c r="G358" s="137"/>
      <c r="H358" s="137"/>
      <c r="I358" s="137"/>
      <c r="J358" s="137"/>
      <c r="K358" s="137"/>
      <c r="L358" s="137"/>
      <c r="M358" s="137"/>
      <c r="N358" s="137"/>
      <c r="O358" s="137"/>
      <c r="P358" s="137"/>
      <c r="Q358" s="137"/>
      <c r="R358" s="137"/>
      <c r="S358" s="137"/>
      <c r="T358" s="137"/>
      <c r="U358" s="137"/>
      <c r="V358" s="137"/>
      <c r="W358" s="137"/>
      <c r="X358" s="137"/>
      <c r="Y358" s="137"/>
      <c r="Z358" s="137"/>
    </row>
    <row r="359" spans="1:26" s="138" customFormat="1" x14ac:dyDescent="0.25">
      <c r="A359" s="140"/>
      <c r="B359" s="137"/>
      <c r="C359" s="137"/>
      <c r="D359" s="137"/>
      <c r="E359" s="137"/>
      <c r="F359" s="137"/>
      <c r="G359" s="137"/>
      <c r="H359" s="137"/>
      <c r="I359" s="137"/>
      <c r="J359" s="137"/>
      <c r="K359" s="137"/>
      <c r="L359" s="137"/>
      <c r="M359" s="137"/>
      <c r="N359" s="137"/>
      <c r="O359" s="137"/>
      <c r="P359" s="137"/>
      <c r="Q359" s="137"/>
      <c r="R359" s="137"/>
      <c r="S359" s="137"/>
      <c r="T359" s="137"/>
      <c r="U359" s="137"/>
      <c r="V359" s="137"/>
      <c r="W359" s="137"/>
      <c r="X359" s="137"/>
      <c r="Y359" s="137"/>
      <c r="Z359" s="137"/>
    </row>
    <row r="360" spans="1:26" s="138" customFormat="1" x14ac:dyDescent="0.25">
      <c r="A360" s="140"/>
      <c r="B360" s="137"/>
      <c r="C360" s="137"/>
      <c r="D360" s="137"/>
      <c r="E360" s="137"/>
      <c r="F360" s="137"/>
      <c r="G360" s="137"/>
      <c r="H360" s="137"/>
      <c r="I360" s="137"/>
      <c r="J360" s="137"/>
      <c r="K360" s="137"/>
      <c r="L360" s="137"/>
      <c r="M360" s="137"/>
      <c r="N360" s="137"/>
      <c r="O360" s="137"/>
      <c r="P360" s="137"/>
      <c r="Q360" s="137"/>
      <c r="R360" s="137"/>
      <c r="S360" s="137"/>
      <c r="T360" s="137"/>
      <c r="U360" s="137"/>
      <c r="V360" s="137"/>
      <c r="W360" s="137"/>
      <c r="X360" s="137"/>
      <c r="Y360" s="137"/>
      <c r="Z360" s="137"/>
    </row>
    <row r="361" spans="1:26" s="138" customFormat="1" x14ac:dyDescent="0.25">
      <c r="A361" s="140"/>
      <c r="B361" s="137"/>
      <c r="C361" s="137"/>
      <c r="D361" s="137"/>
      <c r="E361" s="137"/>
      <c r="F361" s="137"/>
      <c r="G361" s="137"/>
      <c r="H361" s="137"/>
      <c r="I361" s="137"/>
      <c r="J361" s="137"/>
      <c r="K361" s="137"/>
      <c r="L361" s="137"/>
      <c r="M361" s="137"/>
      <c r="N361" s="137"/>
      <c r="O361" s="137"/>
      <c r="P361" s="137"/>
      <c r="Q361" s="137"/>
      <c r="R361" s="137"/>
      <c r="S361" s="137"/>
      <c r="T361" s="137"/>
      <c r="U361" s="137"/>
      <c r="V361" s="137"/>
      <c r="W361" s="137"/>
      <c r="X361" s="137"/>
      <c r="Y361" s="137"/>
      <c r="Z361" s="137"/>
    </row>
    <row r="362" spans="1:26" s="138" customFormat="1" x14ac:dyDescent="0.25">
      <c r="A362" s="140"/>
      <c r="B362" s="137"/>
      <c r="C362" s="137"/>
      <c r="D362" s="137"/>
      <c r="E362" s="137"/>
      <c r="F362" s="137"/>
      <c r="G362" s="137"/>
      <c r="H362" s="137"/>
      <c r="I362" s="137"/>
      <c r="J362" s="137"/>
      <c r="K362" s="137"/>
      <c r="L362" s="137"/>
      <c r="M362" s="137"/>
      <c r="N362" s="137"/>
      <c r="O362" s="137"/>
      <c r="P362" s="137"/>
      <c r="Q362" s="137"/>
      <c r="R362" s="137"/>
      <c r="S362" s="137"/>
      <c r="T362" s="137"/>
      <c r="U362" s="137"/>
      <c r="V362" s="137"/>
      <c r="W362" s="137"/>
      <c r="X362" s="137"/>
      <c r="Y362" s="137"/>
      <c r="Z362" s="137"/>
    </row>
    <row r="363" spans="1:26" s="138" customFormat="1" x14ac:dyDescent="0.25">
      <c r="A363" s="140"/>
      <c r="B363" s="137"/>
      <c r="C363" s="137"/>
      <c r="D363" s="137"/>
      <c r="E363" s="137"/>
      <c r="F363" s="137"/>
      <c r="G363" s="137"/>
      <c r="H363" s="137"/>
      <c r="I363" s="137"/>
      <c r="J363" s="137"/>
      <c r="K363" s="137"/>
      <c r="L363" s="137"/>
      <c r="M363" s="137"/>
      <c r="N363" s="137"/>
      <c r="O363" s="137"/>
      <c r="P363" s="137"/>
      <c r="Q363" s="137"/>
      <c r="R363" s="137"/>
      <c r="S363" s="137"/>
      <c r="T363" s="137"/>
      <c r="U363" s="137"/>
      <c r="V363" s="137"/>
      <c r="W363" s="137"/>
      <c r="X363" s="137"/>
      <c r="Y363" s="137"/>
      <c r="Z363" s="137"/>
    </row>
    <row r="364" spans="1:26" s="138" customFormat="1" x14ac:dyDescent="0.25">
      <c r="A364" s="140"/>
      <c r="B364" s="137"/>
      <c r="C364" s="137"/>
      <c r="D364" s="137"/>
      <c r="E364" s="137"/>
      <c r="F364" s="137"/>
      <c r="G364" s="137"/>
      <c r="H364" s="137"/>
      <c r="I364" s="137"/>
      <c r="J364" s="137"/>
      <c r="K364" s="137"/>
      <c r="L364" s="137"/>
      <c r="M364" s="137"/>
      <c r="N364" s="137"/>
      <c r="O364" s="137"/>
      <c r="P364" s="137"/>
      <c r="Q364" s="137"/>
      <c r="R364" s="137"/>
      <c r="S364" s="137"/>
      <c r="T364" s="137"/>
      <c r="U364" s="137"/>
      <c r="V364" s="137"/>
      <c r="W364" s="137"/>
      <c r="X364" s="137"/>
      <c r="Y364" s="137"/>
      <c r="Z364" s="137"/>
    </row>
    <row r="365" spans="1:26" s="138" customFormat="1" x14ac:dyDescent="0.25">
      <c r="A365" s="140"/>
      <c r="B365" s="137"/>
      <c r="C365" s="137"/>
      <c r="D365" s="137"/>
      <c r="E365" s="137"/>
      <c r="F365" s="137"/>
      <c r="G365" s="137"/>
      <c r="H365" s="137"/>
      <c r="I365" s="137"/>
      <c r="J365" s="137"/>
      <c r="K365" s="137"/>
      <c r="L365" s="137"/>
      <c r="M365" s="137"/>
      <c r="N365" s="137"/>
      <c r="O365" s="137"/>
      <c r="P365" s="137"/>
      <c r="Q365" s="137"/>
      <c r="R365" s="137"/>
      <c r="S365" s="137"/>
      <c r="T365" s="137"/>
      <c r="U365" s="137"/>
      <c r="V365" s="137"/>
      <c r="W365" s="137"/>
      <c r="X365" s="137"/>
      <c r="Y365" s="137"/>
      <c r="Z365" s="137"/>
    </row>
    <row r="366" spans="1:26" s="138" customFormat="1" x14ac:dyDescent="0.25">
      <c r="A366" s="140"/>
      <c r="B366" s="137"/>
      <c r="C366" s="137"/>
      <c r="D366" s="137"/>
      <c r="E366" s="137"/>
      <c r="F366" s="137"/>
      <c r="G366" s="137"/>
      <c r="H366" s="137"/>
      <c r="I366" s="137"/>
      <c r="J366" s="137"/>
      <c r="K366" s="137"/>
      <c r="L366" s="137"/>
      <c r="M366" s="137"/>
      <c r="N366" s="137"/>
      <c r="O366" s="137"/>
      <c r="P366" s="137"/>
      <c r="Q366" s="137"/>
      <c r="R366" s="137"/>
      <c r="S366" s="137"/>
      <c r="T366" s="137"/>
      <c r="U366" s="137"/>
      <c r="V366" s="137"/>
      <c r="W366" s="137"/>
      <c r="X366" s="137"/>
      <c r="Y366" s="137"/>
      <c r="Z366" s="137"/>
    </row>
    <row r="367" spans="1:26" s="138" customFormat="1" x14ac:dyDescent="0.25">
      <c r="A367" s="140"/>
      <c r="B367" s="137"/>
      <c r="C367" s="137"/>
      <c r="D367" s="137"/>
      <c r="E367" s="137"/>
      <c r="F367" s="137"/>
      <c r="G367" s="137"/>
      <c r="H367" s="137"/>
      <c r="I367" s="137"/>
      <c r="J367" s="137"/>
      <c r="K367" s="137"/>
      <c r="L367" s="137"/>
      <c r="M367" s="137"/>
      <c r="N367" s="137"/>
      <c r="O367" s="137"/>
      <c r="P367" s="137"/>
      <c r="Q367" s="137"/>
      <c r="R367" s="137"/>
      <c r="S367" s="137"/>
      <c r="T367" s="137"/>
      <c r="U367" s="137"/>
      <c r="V367" s="137"/>
      <c r="W367" s="137"/>
      <c r="X367" s="137"/>
      <c r="Y367" s="137"/>
      <c r="Z367" s="137"/>
    </row>
    <row r="368" spans="1:26" s="138" customFormat="1" x14ac:dyDescent="0.25">
      <c r="A368" s="140"/>
      <c r="B368" s="137"/>
      <c r="C368" s="137"/>
      <c r="D368" s="137"/>
      <c r="E368" s="137"/>
      <c r="F368" s="137"/>
      <c r="G368" s="137"/>
      <c r="H368" s="137"/>
      <c r="I368" s="137"/>
      <c r="J368" s="137"/>
      <c r="K368" s="137"/>
      <c r="L368" s="137"/>
      <c r="M368" s="137"/>
      <c r="N368" s="137"/>
      <c r="O368" s="137"/>
      <c r="P368" s="137"/>
      <c r="Q368" s="137"/>
      <c r="R368" s="137"/>
      <c r="S368" s="137"/>
      <c r="T368" s="137"/>
      <c r="U368" s="137"/>
      <c r="V368" s="137"/>
      <c r="W368" s="137"/>
      <c r="X368" s="137"/>
      <c r="Y368" s="137"/>
      <c r="Z368" s="137"/>
    </row>
    <row r="369" spans="1:26" s="138" customFormat="1" x14ac:dyDescent="0.25">
      <c r="A369" s="140"/>
      <c r="B369" s="137"/>
      <c r="C369" s="137"/>
      <c r="D369" s="137"/>
      <c r="E369" s="137"/>
      <c r="F369" s="137"/>
      <c r="G369" s="137"/>
      <c r="H369" s="137"/>
      <c r="I369" s="137"/>
      <c r="J369" s="137"/>
      <c r="K369" s="137"/>
      <c r="L369" s="137"/>
      <c r="M369" s="137"/>
      <c r="N369" s="137"/>
      <c r="O369" s="137"/>
      <c r="P369" s="137"/>
      <c r="Q369" s="137"/>
      <c r="R369" s="137"/>
      <c r="S369" s="137"/>
      <c r="T369" s="137"/>
      <c r="U369" s="137"/>
      <c r="V369" s="137"/>
      <c r="W369" s="137"/>
      <c r="X369" s="137"/>
      <c r="Y369" s="137"/>
      <c r="Z369" s="137"/>
    </row>
    <row r="370" spans="1:26" s="138" customFormat="1" x14ac:dyDescent="0.25">
      <c r="A370" s="140"/>
      <c r="B370" s="137"/>
      <c r="C370" s="137"/>
      <c r="D370" s="137"/>
      <c r="E370" s="137"/>
      <c r="F370" s="137"/>
      <c r="G370" s="137"/>
      <c r="H370" s="137"/>
      <c r="I370" s="137"/>
      <c r="J370" s="137"/>
      <c r="K370" s="137"/>
      <c r="L370" s="137"/>
      <c r="M370" s="137"/>
      <c r="N370" s="137"/>
      <c r="O370" s="137"/>
      <c r="P370" s="137"/>
      <c r="Q370" s="137"/>
      <c r="R370" s="137"/>
      <c r="S370" s="137"/>
      <c r="T370" s="137"/>
      <c r="U370" s="137"/>
      <c r="V370" s="137"/>
      <c r="W370" s="137"/>
      <c r="X370" s="137"/>
      <c r="Y370" s="137"/>
      <c r="Z370" s="137"/>
    </row>
    <row r="371" spans="1:26" s="138" customFormat="1" x14ac:dyDescent="0.25">
      <c r="A371" s="140"/>
      <c r="B371" s="137"/>
      <c r="C371" s="137"/>
      <c r="D371" s="137"/>
      <c r="E371" s="137"/>
      <c r="F371" s="137"/>
      <c r="G371" s="137"/>
      <c r="H371" s="137"/>
      <c r="I371" s="137"/>
      <c r="J371" s="137"/>
      <c r="K371" s="137"/>
      <c r="L371" s="137"/>
      <c r="M371" s="137"/>
      <c r="N371" s="137"/>
      <c r="O371" s="137"/>
      <c r="P371" s="137"/>
      <c r="Q371" s="137"/>
      <c r="R371" s="137"/>
      <c r="S371" s="137"/>
      <c r="T371" s="137"/>
      <c r="U371" s="137"/>
      <c r="V371" s="137"/>
      <c r="W371" s="137"/>
      <c r="X371" s="137"/>
      <c r="Y371" s="137"/>
      <c r="Z371" s="137"/>
    </row>
    <row r="372" spans="1:26" s="138" customFormat="1" x14ac:dyDescent="0.25">
      <c r="A372" s="140"/>
      <c r="B372" s="137"/>
      <c r="C372" s="137"/>
      <c r="D372" s="137"/>
      <c r="E372" s="137"/>
      <c r="F372" s="137"/>
      <c r="G372" s="137"/>
      <c r="H372" s="137"/>
      <c r="I372" s="137"/>
      <c r="J372" s="137"/>
      <c r="K372" s="137"/>
      <c r="L372" s="137"/>
      <c r="M372" s="137"/>
      <c r="N372" s="137"/>
      <c r="O372" s="137"/>
      <c r="P372" s="137"/>
      <c r="Q372" s="137"/>
      <c r="R372" s="137"/>
      <c r="S372" s="137"/>
      <c r="T372" s="137"/>
      <c r="U372" s="137"/>
      <c r="V372" s="137"/>
      <c r="W372" s="137"/>
      <c r="X372" s="137"/>
      <c r="Y372" s="137"/>
      <c r="Z372" s="137"/>
    </row>
    <row r="373" spans="1:26" s="138" customFormat="1" x14ac:dyDescent="0.25">
      <c r="A373" s="140"/>
      <c r="B373" s="137"/>
      <c r="C373" s="137"/>
      <c r="D373" s="137"/>
      <c r="E373" s="137"/>
      <c r="F373" s="137"/>
      <c r="G373" s="137"/>
      <c r="H373" s="137"/>
      <c r="I373" s="137"/>
      <c r="J373" s="137"/>
      <c r="K373" s="137"/>
      <c r="L373" s="137"/>
      <c r="M373" s="137"/>
      <c r="N373" s="137"/>
      <c r="O373" s="137"/>
      <c r="P373" s="137"/>
      <c r="Q373" s="137"/>
      <c r="R373" s="137"/>
      <c r="S373" s="137"/>
      <c r="T373" s="137"/>
      <c r="U373" s="137"/>
      <c r="V373" s="137"/>
      <c r="W373" s="137"/>
      <c r="X373" s="137"/>
      <c r="Y373" s="137"/>
      <c r="Z373" s="137"/>
    </row>
    <row r="374" spans="1:26" s="138" customFormat="1" x14ac:dyDescent="0.25">
      <c r="A374" s="140"/>
      <c r="B374" s="137"/>
      <c r="C374" s="137"/>
      <c r="D374" s="137"/>
      <c r="E374" s="137"/>
      <c r="F374" s="137"/>
      <c r="G374" s="137"/>
      <c r="H374" s="137"/>
      <c r="I374" s="137"/>
      <c r="J374" s="137"/>
      <c r="K374" s="137"/>
      <c r="L374" s="137"/>
      <c r="M374" s="137"/>
      <c r="N374" s="137"/>
      <c r="O374" s="137"/>
      <c r="P374" s="137"/>
      <c r="Q374" s="137"/>
      <c r="R374" s="137"/>
      <c r="S374" s="137"/>
      <c r="T374" s="137"/>
      <c r="U374" s="137"/>
      <c r="V374" s="137"/>
      <c r="W374" s="137"/>
      <c r="X374" s="137"/>
      <c r="Y374" s="137"/>
      <c r="Z374" s="137"/>
    </row>
    <row r="375" spans="1:26" s="138" customFormat="1" x14ac:dyDescent="0.25">
      <c r="A375" s="140"/>
      <c r="B375" s="137"/>
      <c r="C375" s="137"/>
      <c r="D375" s="137"/>
      <c r="E375" s="137"/>
      <c r="F375" s="137"/>
      <c r="G375" s="137"/>
      <c r="H375" s="137"/>
      <c r="I375" s="137"/>
      <c r="J375" s="137"/>
      <c r="K375" s="137"/>
      <c r="L375" s="137"/>
      <c r="M375" s="137"/>
      <c r="N375" s="137"/>
      <c r="O375" s="137"/>
      <c r="P375" s="137"/>
      <c r="Q375" s="137"/>
      <c r="R375" s="137"/>
      <c r="S375" s="137"/>
      <c r="T375" s="137"/>
      <c r="U375" s="137"/>
      <c r="V375" s="137"/>
      <c r="W375" s="137"/>
      <c r="X375" s="137"/>
      <c r="Y375" s="137"/>
      <c r="Z375" s="137"/>
    </row>
    <row r="376" spans="1:26" s="138" customFormat="1" x14ac:dyDescent="0.25">
      <c r="A376" s="140"/>
      <c r="B376" s="137"/>
      <c r="C376" s="137"/>
      <c r="D376" s="137"/>
      <c r="E376" s="137"/>
      <c r="F376" s="137"/>
      <c r="G376" s="137"/>
      <c r="H376" s="137"/>
      <c r="I376" s="137"/>
      <c r="J376" s="137"/>
      <c r="K376" s="137"/>
      <c r="L376" s="137"/>
      <c r="M376" s="137"/>
      <c r="N376" s="137"/>
      <c r="O376" s="137"/>
      <c r="P376" s="137"/>
      <c r="Q376" s="137"/>
      <c r="R376" s="137"/>
      <c r="S376" s="137"/>
      <c r="T376" s="137"/>
      <c r="U376" s="137"/>
      <c r="V376" s="137"/>
      <c r="W376" s="137"/>
      <c r="X376" s="137"/>
      <c r="Y376" s="137"/>
      <c r="Z376" s="137"/>
    </row>
    <row r="377" spans="1:26" s="138" customFormat="1" x14ac:dyDescent="0.25">
      <c r="A377" s="140"/>
      <c r="B377" s="137"/>
      <c r="C377" s="137"/>
      <c r="D377" s="137"/>
      <c r="E377" s="137"/>
      <c r="F377" s="137"/>
      <c r="G377" s="137"/>
      <c r="H377" s="137"/>
      <c r="I377" s="137"/>
      <c r="J377" s="137"/>
      <c r="K377" s="137"/>
      <c r="L377" s="137"/>
      <c r="M377" s="137"/>
      <c r="N377" s="137"/>
      <c r="O377" s="137"/>
      <c r="P377" s="137"/>
      <c r="Q377" s="137"/>
      <c r="R377" s="137"/>
      <c r="S377" s="137"/>
      <c r="T377" s="137"/>
      <c r="U377" s="137"/>
      <c r="V377" s="137"/>
      <c r="W377" s="137"/>
      <c r="X377" s="137"/>
      <c r="Y377" s="137"/>
      <c r="Z377" s="137"/>
    </row>
    <row r="378" spans="1:26" s="138" customFormat="1" x14ac:dyDescent="0.25">
      <c r="A378" s="140"/>
      <c r="B378" s="137"/>
      <c r="C378" s="137"/>
      <c r="D378" s="137"/>
      <c r="E378" s="137"/>
      <c r="F378" s="137"/>
      <c r="G378" s="137"/>
      <c r="H378" s="137"/>
      <c r="I378" s="137"/>
      <c r="J378" s="137"/>
      <c r="K378" s="137"/>
      <c r="L378" s="137"/>
      <c r="M378" s="137"/>
      <c r="N378" s="137"/>
      <c r="O378" s="137"/>
      <c r="P378" s="137"/>
      <c r="Q378" s="137"/>
      <c r="R378" s="137"/>
      <c r="S378" s="137"/>
      <c r="T378" s="137"/>
      <c r="U378" s="137"/>
      <c r="V378" s="137"/>
      <c r="W378" s="137"/>
      <c r="X378" s="137"/>
      <c r="Y378" s="137"/>
      <c r="Z378" s="137"/>
    </row>
    <row r="379" spans="1:26" s="138" customFormat="1" x14ac:dyDescent="0.25">
      <c r="A379" s="140"/>
      <c r="B379" s="137"/>
      <c r="C379" s="137"/>
      <c r="D379" s="137"/>
      <c r="E379" s="137"/>
      <c r="F379" s="137"/>
      <c r="G379" s="137"/>
      <c r="H379" s="137"/>
      <c r="I379" s="137"/>
      <c r="J379" s="137"/>
      <c r="K379" s="137"/>
      <c r="L379" s="137"/>
      <c r="M379" s="137"/>
      <c r="N379" s="137"/>
      <c r="O379" s="137"/>
      <c r="P379" s="137"/>
      <c r="Q379" s="137"/>
      <c r="R379" s="137"/>
      <c r="S379" s="137"/>
      <c r="T379" s="137"/>
      <c r="U379" s="137"/>
      <c r="V379" s="137"/>
      <c r="W379" s="137"/>
      <c r="X379" s="137"/>
      <c r="Y379" s="137"/>
      <c r="Z379" s="137"/>
    </row>
    <row r="380" spans="1:26" s="138" customFormat="1" x14ac:dyDescent="0.25">
      <c r="A380" s="140"/>
      <c r="B380" s="137"/>
      <c r="C380" s="137"/>
      <c r="D380" s="137"/>
      <c r="E380" s="137"/>
      <c r="F380" s="137"/>
      <c r="G380" s="137"/>
      <c r="H380" s="137"/>
      <c r="I380" s="137"/>
      <c r="J380" s="137"/>
      <c r="K380" s="137"/>
      <c r="L380" s="137"/>
      <c r="M380" s="137"/>
      <c r="N380" s="137"/>
      <c r="O380" s="137"/>
      <c r="P380" s="137"/>
      <c r="Q380" s="137"/>
      <c r="R380" s="137"/>
      <c r="S380" s="137"/>
      <c r="T380" s="137"/>
      <c r="U380" s="137"/>
      <c r="V380" s="137"/>
      <c r="W380" s="137"/>
      <c r="X380" s="137"/>
      <c r="Y380" s="137"/>
      <c r="Z380" s="137"/>
    </row>
    <row r="381" spans="1:26" s="138" customFormat="1" x14ac:dyDescent="0.25">
      <c r="A381" s="140"/>
      <c r="B381" s="137"/>
      <c r="C381" s="137"/>
      <c r="D381" s="137"/>
      <c r="E381" s="137"/>
      <c r="F381" s="137"/>
      <c r="G381" s="137"/>
      <c r="H381" s="137"/>
      <c r="I381" s="137"/>
      <c r="J381" s="137"/>
      <c r="K381" s="137"/>
      <c r="L381" s="137"/>
      <c r="M381" s="137"/>
      <c r="N381" s="137"/>
      <c r="O381" s="137"/>
      <c r="P381" s="137"/>
      <c r="Q381" s="137"/>
      <c r="R381" s="137"/>
      <c r="S381" s="137"/>
      <c r="T381" s="137"/>
      <c r="U381" s="137"/>
      <c r="V381" s="137"/>
      <c r="W381" s="137"/>
      <c r="X381" s="137"/>
      <c r="Y381" s="137"/>
      <c r="Z381" s="137"/>
    </row>
    <row r="382" spans="1:26" s="138" customFormat="1" x14ac:dyDescent="0.25">
      <c r="A382" s="140"/>
      <c r="B382" s="137"/>
      <c r="C382" s="137"/>
      <c r="D382" s="137"/>
      <c r="E382" s="137"/>
      <c r="F382" s="137"/>
      <c r="G382" s="137"/>
      <c r="H382" s="137"/>
      <c r="I382" s="137"/>
      <c r="J382" s="137"/>
      <c r="K382" s="137"/>
      <c r="L382" s="137"/>
      <c r="M382" s="137"/>
      <c r="N382" s="137"/>
      <c r="O382" s="137"/>
      <c r="P382" s="137"/>
      <c r="Q382" s="137"/>
      <c r="R382" s="137"/>
      <c r="S382" s="137"/>
      <c r="T382" s="137"/>
      <c r="U382" s="137"/>
      <c r="V382" s="137"/>
      <c r="W382" s="137"/>
      <c r="X382" s="137"/>
      <c r="Y382" s="137"/>
      <c r="Z382" s="137"/>
    </row>
    <row r="383" spans="1:26" s="138" customFormat="1" x14ac:dyDescent="0.25">
      <c r="A383" s="140"/>
      <c r="B383" s="137"/>
      <c r="C383" s="137"/>
      <c r="D383" s="137"/>
      <c r="E383" s="137"/>
      <c r="F383" s="137"/>
      <c r="G383" s="137"/>
      <c r="H383" s="137"/>
      <c r="I383" s="137"/>
      <c r="J383" s="137"/>
      <c r="K383" s="137"/>
      <c r="L383" s="137"/>
      <c r="M383" s="137"/>
      <c r="N383" s="137"/>
      <c r="O383" s="137"/>
      <c r="P383" s="137"/>
      <c r="Q383" s="137"/>
      <c r="R383" s="137"/>
      <c r="S383" s="137"/>
      <c r="T383" s="137"/>
      <c r="U383" s="137"/>
      <c r="V383" s="137"/>
      <c r="W383" s="137"/>
      <c r="X383" s="137"/>
      <c r="Y383" s="137"/>
      <c r="Z383" s="137"/>
    </row>
    <row r="384" spans="1:26" s="138" customFormat="1" x14ac:dyDescent="0.25">
      <c r="A384" s="140"/>
      <c r="B384" s="137"/>
      <c r="C384" s="137"/>
      <c r="D384" s="137"/>
      <c r="E384" s="137"/>
      <c r="F384" s="137"/>
      <c r="G384" s="137"/>
      <c r="H384" s="137"/>
      <c r="I384" s="137"/>
      <c r="J384" s="137"/>
      <c r="K384" s="137"/>
      <c r="L384" s="137"/>
      <c r="M384" s="137"/>
      <c r="N384" s="137"/>
      <c r="O384" s="137"/>
      <c r="P384" s="137"/>
      <c r="Q384" s="137"/>
      <c r="R384" s="137"/>
      <c r="S384" s="137"/>
      <c r="T384" s="137"/>
      <c r="U384" s="137"/>
      <c r="V384" s="137"/>
      <c r="W384" s="137"/>
      <c r="X384" s="137"/>
      <c r="Y384" s="137"/>
      <c r="Z384" s="137"/>
    </row>
    <row r="385" spans="1:26" s="138" customFormat="1" x14ac:dyDescent="0.25">
      <c r="A385" s="140"/>
      <c r="B385" s="137"/>
      <c r="C385" s="137"/>
      <c r="D385" s="137"/>
      <c r="E385" s="137"/>
      <c r="F385" s="137"/>
      <c r="G385" s="137"/>
      <c r="H385" s="137"/>
      <c r="I385" s="137"/>
      <c r="J385" s="137"/>
      <c r="K385" s="137"/>
      <c r="L385" s="137"/>
      <c r="M385" s="137"/>
      <c r="N385" s="137"/>
      <c r="O385" s="137"/>
      <c r="P385" s="137"/>
      <c r="Q385" s="137"/>
      <c r="R385" s="137"/>
      <c r="S385" s="137"/>
      <c r="T385" s="137"/>
      <c r="U385" s="137"/>
      <c r="V385" s="137"/>
      <c r="W385" s="137"/>
      <c r="X385" s="137"/>
      <c r="Y385" s="137"/>
      <c r="Z385" s="137"/>
    </row>
    <row r="386" spans="1:26" s="138" customFormat="1" x14ac:dyDescent="0.25">
      <c r="A386" s="140"/>
      <c r="B386" s="137"/>
      <c r="C386" s="137"/>
      <c r="D386" s="137"/>
      <c r="E386" s="137"/>
      <c r="F386" s="137"/>
      <c r="G386" s="137"/>
      <c r="H386" s="137"/>
      <c r="I386" s="137"/>
      <c r="J386" s="137"/>
      <c r="K386" s="137"/>
      <c r="L386" s="137"/>
      <c r="M386" s="137"/>
      <c r="N386" s="137"/>
      <c r="O386" s="137"/>
      <c r="P386" s="137"/>
      <c r="Q386" s="137"/>
      <c r="R386" s="137"/>
      <c r="S386" s="137"/>
      <c r="T386" s="137"/>
      <c r="U386" s="137"/>
      <c r="V386" s="137"/>
      <c r="W386" s="137"/>
      <c r="X386" s="137"/>
      <c r="Y386" s="137"/>
      <c r="Z386" s="137"/>
    </row>
    <row r="387" spans="1:26" s="138" customFormat="1" x14ac:dyDescent="0.25">
      <c r="A387" s="140"/>
      <c r="B387" s="137"/>
      <c r="C387" s="137"/>
      <c r="D387" s="137"/>
      <c r="E387" s="137"/>
      <c r="F387" s="137"/>
      <c r="G387" s="137"/>
      <c r="H387" s="137"/>
      <c r="I387" s="137"/>
      <c r="J387" s="137"/>
      <c r="K387" s="137"/>
      <c r="L387" s="137"/>
      <c r="M387" s="137"/>
      <c r="N387" s="137"/>
      <c r="O387" s="137"/>
      <c r="P387" s="137"/>
      <c r="Q387" s="137"/>
      <c r="R387" s="137"/>
      <c r="S387" s="137"/>
      <c r="T387" s="137"/>
      <c r="U387" s="137"/>
      <c r="V387" s="137"/>
      <c r="W387" s="137"/>
      <c r="X387" s="137"/>
      <c r="Y387" s="137"/>
      <c r="Z387" s="137"/>
    </row>
    <row r="388" spans="1:26" s="138" customFormat="1" x14ac:dyDescent="0.25">
      <c r="A388" s="140"/>
      <c r="B388" s="137"/>
      <c r="C388" s="137"/>
      <c r="D388" s="137"/>
      <c r="E388" s="137"/>
      <c r="F388" s="137"/>
      <c r="G388" s="137"/>
      <c r="H388" s="137"/>
      <c r="I388" s="137"/>
      <c r="J388" s="137"/>
      <c r="K388" s="137"/>
      <c r="L388" s="137"/>
      <c r="M388" s="137"/>
      <c r="N388" s="137"/>
      <c r="O388" s="137"/>
      <c r="P388" s="137"/>
      <c r="Q388" s="137"/>
      <c r="R388" s="137"/>
      <c r="S388" s="137"/>
      <c r="T388" s="137"/>
      <c r="U388" s="137"/>
      <c r="V388" s="137"/>
      <c r="W388" s="137"/>
      <c r="X388" s="137"/>
      <c r="Y388" s="137"/>
      <c r="Z388" s="137"/>
    </row>
    <row r="389" spans="1:26" s="138" customFormat="1" x14ac:dyDescent="0.25">
      <c r="A389" s="140"/>
      <c r="B389" s="137"/>
      <c r="C389" s="137"/>
      <c r="D389" s="137"/>
      <c r="E389" s="137"/>
      <c r="F389" s="137"/>
      <c r="G389" s="137"/>
      <c r="H389" s="137"/>
      <c r="I389" s="137"/>
      <c r="J389" s="137"/>
      <c r="K389" s="137"/>
      <c r="L389" s="137"/>
      <c r="M389" s="137"/>
      <c r="N389" s="137"/>
      <c r="O389" s="137"/>
      <c r="P389" s="137"/>
      <c r="Q389" s="137"/>
      <c r="R389" s="137"/>
      <c r="S389" s="137"/>
      <c r="T389" s="137"/>
      <c r="U389" s="137"/>
      <c r="V389" s="137"/>
      <c r="W389" s="137"/>
      <c r="X389" s="137"/>
      <c r="Y389" s="137"/>
      <c r="Z389" s="137"/>
    </row>
    <row r="390" spans="1:26" s="138" customFormat="1" x14ac:dyDescent="0.25">
      <c r="A390" s="140"/>
      <c r="B390" s="137"/>
      <c r="C390" s="137"/>
      <c r="D390" s="137"/>
      <c r="E390" s="137"/>
      <c r="F390" s="137"/>
      <c r="G390" s="137"/>
      <c r="H390" s="137"/>
      <c r="I390" s="137"/>
      <c r="J390" s="137"/>
      <c r="K390" s="137"/>
      <c r="L390" s="137"/>
      <c r="M390" s="137"/>
      <c r="N390" s="137"/>
      <c r="O390" s="137"/>
      <c r="P390" s="137"/>
      <c r="Q390" s="137"/>
      <c r="R390" s="137"/>
      <c r="S390" s="137"/>
      <c r="T390" s="137"/>
      <c r="U390" s="137"/>
      <c r="V390" s="137"/>
      <c r="W390" s="137"/>
      <c r="X390" s="137"/>
      <c r="Y390" s="137"/>
      <c r="Z390" s="137"/>
    </row>
    <row r="391" spans="1:26" s="138" customFormat="1" x14ac:dyDescent="0.25">
      <c r="A391" s="140"/>
      <c r="B391" s="137"/>
      <c r="C391" s="137"/>
      <c r="D391" s="137"/>
      <c r="E391" s="137"/>
      <c r="F391" s="137"/>
      <c r="G391" s="137"/>
      <c r="H391" s="137"/>
      <c r="I391" s="137"/>
      <c r="J391" s="137"/>
      <c r="K391" s="137"/>
      <c r="L391" s="137"/>
      <c r="M391" s="137"/>
      <c r="N391" s="137"/>
      <c r="O391" s="137"/>
      <c r="P391" s="137"/>
      <c r="Q391" s="137"/>
      <c r="R391" s="137"/>
      <c r="S391" s="137"/>
      <c r="T391" s="137"/>
      <c r="U391" s="137"/>
      <c r="V391" s="137"/>
      <c r="W391" s="137"/>
      <c r="X391" s="137"/>
      <c r="Y391" s="137"/>
      <c r="Z391" s="137"/>
    </row>
    <row r="392" spans="1:26" s="138" customFormat="1" x14ac:dyDescent="0.25">
      <c r="A392" s="140"/>
      <c r="B392" s="137"/>
      <c r="C392" s="137"/>
      <c r="D392" s="137"/>
      <c r="E392" s="137"/>
      <c r="F392" s="137"/>
      <c r="G392" s="137"/>
      <c r="H392" s="137"/>
      <c r="I392" s="137"/>
      <c r="J392" s="137"/>
      <c r="K392" s="137"/>
      <c r="L392" s="137"/>
      <c r="M392" s="137"/>
      <c r="N392" s="137"/>
      <c r="O392" s="137"/>
      <c r="P392" s="137"/>
      <c r="Q392" s="137"/>
      <c r="R392" s="137"/>
      <c r="S392" s="137"/>
      <c r="T392" s="137"/>
      <c r="U392" s="137"/>
      <c r="V392" s="137"/>
      <c r="W392" s="137"/>
      <c r="X392" s="137"/>
      <c r="Y392" s="137"/>
      <c r="Z392" s="137"/>
    </row>
    <row r="393" spans="1:26" s="138" customFormat="1" x14ac:dyDescent="0.25">
      <c r="A393" s="140"/>
      <c r="B393" s="137"/>
      <c r="C393" s="137"/>
      <c r="D393" s="137"/>
      <c r="E393" s="137"/>
      <c r="F393" s="137"/>
      <c r="G393" s="137"/>
      <c r="H393" s="137"/>
      <c r="I393" s="137"/>
      <c r="J393" s="137"/>
      <c r="K393" s="137"/>
      <c r="L393" s="137"/>
      <c r="M393" s="137"/>
      <c r="N393" s="137"/>
      <c r="O393" s="137"/>
      <c r="P393" s="137"/>
      <c r="Q393" s="137"/>
      <c r="R393" s="137"/>
      <c r="S393" s="137"/>
      <c r="T393" s="137"/>
      <c r="U393" s="137"/>
      <c r="V393" s="137"/>
      <c r="W393" s="137"/>
      <c r="X393" s="137"/>
      <c r="Y393" s="137"/>
      <c r="Z393" s="137"/>
    </row>
    <row r="394" spans="1:26" s="138" customFormat="1" x14ac:dyDescent="0.25">
      <c r="A394" s="140"/>
      <c r="B394" s="137"/>
      <c r="C394" s="137"/>
      <c r="D394" s="137"/>
      <c r="E394" s="137"/>
      <c r="F394" s="137"/>
      <c r="G394" s="137"/>
      <c r="H394" s="137"/>
      <c r="I394" s="137"/>
      <c r="J394" s="137"/>
      <c r="K394" s="137"/>
      <c r="L394" s="137"/>
      <c r="M394" s="137"/>
      <c r="N394" s="137"/>
      <c r="O394" s="137"/>
      <c r="P394" s="137"/>
      <c r="Q394" s="137"/>
      <c r="R394" s="137"/>
      <c r="S394" s="137"/>
      <c r="T394" s="137"/>
      <c r="U394" s="137"/>
      <c r="V394" s="137"/>
      <c r="W394" s="137"/>
      <c r="X394" s="137"/>
      <c r="Y394" s="137"/>
      <c r="Z394" s="137"/>
    </row>
    <row r="395" spans="1:26" s="138" customFormat="1" x14ac:dyDescent="0.25">
      <c r="A395" s="140"/>
      <c r="B395" s="137"/>
      <c r="C395" s="137"/>
      <c r="D395" s="137"/>
      <c r="E395" s="137"/>
      <c r="F395" s="137"/>
      <c r="G395" s="137"/>
      <c r="H395" s="137"/>
      <c r="I395" s="137"/>
      <c r="J395" s="137"/>
      <c r="K395" s="137"/>
      <c r="L395" s="137"/>
      <c r="M395" s="137"/>
      <c r="N395" s="137"/>
      <c r="O395" s="137"/>
      <c r="P395" s="137"/>
      <c r="Q395" s="137"/>
      <c r="R395" s="137"/>
      <c r="S395" s="137"/>
      <c r="T395" s="137"/>
      <c r="U395" s="137"/>
      <c r="V395" s="137"/>
      <c r="W395" s="137"/>
      <c r="X395" s="137"/>
      <c r="Y395" s="137"/>
      <c r="Z395" s="137"/>
    </row>
    <row r="396" spans="1:26" s="138" customFormat="1" x14ac:dyDescent="0.25">
      <c r="A396" s="140"/>
      <c r="B396" s="137"/>
      <c r="C396" s="137"/>
      <c r="D396" s="137"/>
      <c r="E396" s="137"/>
      <c r="F396" s="137"/>
      <c r="G396" s="137"/>
      <c r="H396" s="137"/>
      <c r="I396" s="137"/>
      <c r="J396" s="137"/>
      <c r="K396" s="137"/>
      <c r="L396" s="137"/>
      <c r="M396" s="137"/>
      <c r="N396" s="137"/>
      <c r="O396" s="137"/>
      <c r="P396" s="137"/>
      <c r="Q396" s="137"/>
      <c r="R396" s="137"/>
      <c r="S396" s="137"/>
      <c r="T396" s="137"/>
      <c r="U396" s="137"/>
      <c r="V396" s="137"/>
      <c r="W396" s="137"/>
      <c r="X396" s="137"/>
      <c r="Y396" s="137"/>
      <c r="Z396" s="137"/>
    </row>
    <row r="397" spans="1:26" s="138" customFormat="1" x14ac:dyDescent="0.25">
      <c r="A397" s="140"/>
      <c r="B397" s="137"/>
      <c r="C397" s="137"/>
      <c r="D397" s="137"/>
      <c r="E397" s="137"/>
      <c r="F397" s="137"/>
      <c r="G397" s="137"/>
      <c r="H397" s="137"/>
      <c r="I397" s="137"/>
      <c r="J397" s="137"/>
      <c r="K397" s="137"/>
      <c r="L397" s="137"/>
      <c r="M397" s="137"/>
      <c r="N397" s="137"/>
      <c r="O397" s="137"/>
      <c r="P397" s="137"/>
      <c r="Q397" s="137"/>
      <c r="R397" s="137"/>
      <c r="S397" s="137"/>
      <c r="T397" s="137"/>
      <c r="U397" s="137"/>
      <c r="V397" s="137"/>
      <c r="W397" s="137"/>
      <c r="X397" s="137"/>
      <c r="Y397" s="137"/>
      <c r="Z397" s="137"/>
    </row>
    <row r="398" spans="1:26" s="138" customFormat="1" x14ac:dyDescent="0.25">
      <c r="A398" s="140"/>
      <c r="B398" s="137"/>
      <c r="C398" s="137"/>
      <c r="D398" s="137"/>
      <c r="E398" s="137"/>
      <c r="F398" s="137"/>
      <c r="G398" s="137"/>
      <c r="H398" s="137"/>
      <c r="I398" s="137"/>
      <c r="J398" s="137"/>
      <c r="K398" s="137"/>
      <c r="L398" s="137"/>
      <c r="M398" s="137"/>
      <c r="N398" s="137"/>
      <c r="O398" s="137"/>
      <c r="P398" s="137"/>
      <c r="Q398" s="137"/>
      <c r="R398" s="137"/>
      <c r="S398" s="137"/>
      <c r="T398" s="137"/>
      <c r="U398" s="137"/>
      <c r="V398" s="137"/>
      <c r="W398" s="137"/>
      <c r="X398" s="137"/>
      <c r="Y398" s="137"/>
      <c r="Z398" s="137"/>
    </row>
    <row r="399" spans="1:26" s="138" customFormat="1" x14ac:dyDescent="0.25">
      <c r="A399" s="140"/>
      <c r="B399" s="137"/>
      <c r="C399" s="137"/>
      <c r="D399" s="137"/>
      <c r="E399" s="137"/>
      <c r="F399" s="137"/>
      <c r="G399" s="137"/>
      <c r="H399" s="137"/>
      <c r="I399" s="137"/>
      <c r="J399" s="137"/>
      <c r="K399" s="137"/>
      <c r="L399" s="137"/>
      <c r="M399" s="137"/>
      <c r="N399" s="137"/>
      <c r="O399" s="137"/>
      <c r="P399" s="137"/>
      <c r="Q399" s="137"/>
      <c r="R399" s="137"/>
      <c r="S399" s="137"/>
      <c r="T399" s="137"/>
      <c r="U399" s="137"/>
      <c r="V399" s="137"/>
      <c r="W399" s="137"/>
      <c r="X399" s="137"/>
      <c r="Y399" s="137"/>
      <c r="Z399" s="137"/>
    </row>
    <row r="400" spans="1:26" s="138" customFormat="1" x14ac:dyDescent="0.25">
      <c r="A400" s="140"/>
      <c r="B400" s="137"/>
      <c r="C400" s="137"/>
      <c r="D400" s="137"/>
      <c r="E400" s="137"/>
      <c r="F400" s="137"/>
      <c r="G400" s="137"/>
      <c r="H400" s="137"/>
      <c r="I400" s="137"/>
      <c r="J400" s="137"/>
      <c r="K400" s="137"/>
      <c r="L400" s="137"/>
      <c r="M400" s="137"/>
      <c r="N400" s="137"/>
      <c r="O400" s="137"/>
      <c r="P400" s="137"/>
      <c r="Q400" s="137"/>
      <c r="R400" s="137"/>
      <c r="S400" s="137"/>
      <c r="T400" s="137"/>
      <c r="U400" s="137"/>
      <c r="V400" s="137"/>
      <c r="W400" s="137"/>
      <c r="X400" s="137"/>
      <c r="Y400" s="137"/>
      <c r="Z400" s="137"/>
    </row>
    <row r="401" spans="1:26" s="138" customFormat="1" x14ac:dyDescent="0.25">
      <c r="A401" s="140"/>
      <c r="B401" s="137"/>
      <c r="C401" s="137"/>
      <c r="D401" s="137"/>
      <c r="E401" s="137"/>
      <c r="F401" s="137"/>
      <c r="G401" s="137"/>
      <c r="H401" s="137"/>
      <c r="I401" s="137"/>
      <c r="J401" s="137"/>
      <c r="K401" s="137"/>
      <c r="L401" s="137"/>
      <c r="M401" s="137"/>
      <c r="N401" s="137"/>
      <c r="O401" s="137"/>
      <c r="P401" s="137"/>
      <c r="Q401" s="137"/>
      <c r="R401" s="137"/>
      <c r="S401" s="137"/>
      <c r="T401" s="137"/>
      <c r="U401" s="137"/>
      <c r="V401" s="137"/>
      <c r="W401" s="137"/>
      <c r="X401" s="137"/>
      <c r="Y401" s="137"/>
      <c r="Z401" s="137"/>
    </row>
    <row r="402" spans="1:26" s="138" customFormat="1" x14ac:dyDescent="0.25">
      <c r="A402" s="140"/>
      <c r="B402" s="137"/>
      <c r="C402" s="137"/>
      <c r="D402" s="137"/>
      <c r="E402" s="137"/>
      <c r="F402" s="137"/>
      <c r="G402" s="137"/>
      <c r="H402" s="137"/>
      <c r="I402" s="137"/>
      <c r="J402" s="137"/>
      <c r="K402" s="137"/>
      <c r="L402" s="137"/>
      <c r="M402" s="137"/>
      <c r="N402" s="137"/>
      <c r="O402" s="137"/>
      <c r="P402" s="137"/>
      <c r="Q402" s="137"/>
      <c r="R402" s="137"/>
      <c r="S402" s="137"/>
      <c r="T402" s="137"/>
      <c r="U402" s="137"/>
      <c r="V402" s="137"/>
      <c r="W402" s="137"/>
      <c r="X402" s="137"/>
      <c r="Y402" s="137"/>
      <c r="Z402" s="137"/>
    </row>
    <row r="403" spans="1:26" s="138" customFormat="1" x14ac:dyDescent="0.25">
      <c r="A403" s="140"/>
      <c r="B403" s="137"/>
      <c r="C403" s="137"/>
      <c r="D403" s="137"/>
      <c r="E403" s="137"/>
      <c r="F403" s="137"/>
      <c r="G403" s="137"/>
      <c r="H403" s="137"/>
      <c r="I403" s="137"/>
      <c r="J403" s="137"/>
      <c r="K403" s="137"/>
      <c r="L403" s="137"/>
      <c r="M403" s="137"/>
      <c r="N403" s="137"/>
      <c r="O403" s="137"/>
      <c r="P403" s="137"/>
      <c r="Q403" s="137"/>
      <c r="R403" s="137"/>
      <c r="S403" s="137"/>
      <c r="T403" s="137"/>
      <c r="U403" s="137"/>
      <c r="V403" s="137"/>
      <c r="W403" s="137"/>
      <c r="X403" s="137"/>
      <c r="Y403" s="137"/>
      <c r="Z403" s="137"/>
    </row>
    <row r="404" spans="1:26" s="138" customFormat="1" x14ac:dyDescent="0.25">
      <c r="A404" s="140"/>
      <c r="B404" s="137"/>
      <c r="C404" s="137"/>
      <c r="D404" s="137"/>
      <c r="E404" s="137"/>
      <c r="F404" s="137"/>
      <c r="G404" s="137"/>
      <c r="H404" s="137"/>
      <c r="I404" s="137"/>
      <c r="J404" s="137"/>
      <c r="K404" s="137"/>
      <c r="L404" s="137"/>
      <c r="M404" s="137"/>
      <c r="N404" s="137"/>
      <c r="O404" s="137"/>
      <c r="P404" s="137"/>
      <c r="Q404" s="137"/>
      <c r="R404" s="137"/>
      <c r="S404" s="137"/>
      <c r="T404" s="137"/>
      <c r="U404" s="137"/>
      <c r="V404" s="137"/>
      <c r="W404" s="137"/>
      <c r="X404" s="137"/>
      <c r="Y404" s="137"/>
      <c r="Z404" s="137"/>
    </row>
    <row r="405" spans="1:26" s="138" customFormat="1" x14ac:dyDescent="0.25">
      <c r="A405" s="140"/>
      <c r="B405" s="137"/>
      <c r="C405" s="137"/>
      <c r="D405" s="137"/>
      <c r="E405" s="137"/>
      <c r="F405" s="137"/>
      <c r="G405" s="137"/>
      <c r="H405" s="137"/>
      <c r="I405" s="137"/>
      <c r="J405" s="137"/>
      <c r="K405" s="137"/>
      <c r="L405" s="137"/>
      <c r="M405" s="137"/>
      <c r="N405" s="137"/>
      <c r="O405" s="137"/>
      <c r="P405" s="137"/>
      <c r="Q405" s="137"/>
      <c r="R405" s="137"/>
      <c r="S405" s="137"/>
      <c r="T405" s="137"/>
      <c r="U405" s="137"/>
      <c r="V405" s="137"/>
      <c r="W405" s="137"/>
      <c r="X405" s="137"/>
      <c r="Y405" s="137"/>
      <c r="Z405" s="137"/>
    </row>
    <row r="406" spans="1:26" s="138" customFormat="1" x14ac:dyDescent="0.25">
      <c r="A406" s="140"/>
      <c r="B406" s="137"/>
      <c r="C406" s="137"/>
      <c r="D406" s="137"/>
      <c r="E406" s="137"/>
      <c r="F406" s="137"/>
      <c r="G406" s="137"/>
      <c r="H406" s="137"/>
      <c r="I406" s="137"/>
      <c r="J406" s="137"/>
      <c r="K406" s="137"/>
      <c r="L406" s="137"/>
      <c r="M406" s="137"/>
      <c r="N406" s="137"/>
      <c r="O406" s="137"/>
      <c r="P406" s="137"/>
      <c r="Q406" s="137"/>
      <c r="R406" s="137"/>
      <c r="S406" s="137"/>
      <c r="T406" s="137"/>
      <c r="U406" s="137"/>
      <c r="V406" s="137"/>
      <c r="W406" s="137"/>
      <c r="X406" s="137"/>
      <c r="Y406" s="137"/>
      <c r="Z406" s="137"/>
    </row>
    <row r="407" spans="1:26" s="138" customFormat="1" x14ac:dyDescent="0.25">
      <c r="A407" s="140"/>
      <c r="B407" s="137"/>
      <c r="C407" s="137"/>
      <c r="D407" s="137"/>
      <c r="E407" s="137"/>
      <c r="F407" s="137"/>
      <c r="G407" s="137"/>
      <c r="H407" s="137"/>
      <c r="I407" s="137"/>
      <c r="J407" s="137"/>
      <c r="K407" s="137"/>
      <c r="L407" s="137"/>
      <c r="M407" s="137"/>
      <c r="N407" s="137"/>
      <c r="O407" s="137"/>
      <c r="P407" s="137"/>
      <c r="Q407" s="137"/>
      <c r="R407" s="137"/>
      <c r="S407" s="137"/>
      <c r="T407" s="137"/>
      <c r="U407" s="137"/>
      <c r="V407" s="137"/>
      <c r="W407" s="137"/>
      <c r="X407" s="137"/>
      <c r="Y407" s="137"/>
      <c r="Z407" s="137"/>
    </row>
    <row r="408" spans="1:26" s="138" customFormat="1" x14ac:dyDescent="0.25">
      <c r="A408" s="140"/>
      <c r="B408" s="137"/>
      <c r="C408" s="137"/>
      <c r="D408" s="137"/>
      <c r="E408" s="137"/>
      <c r="F408" s="137"/>
      <c r="G408" s="137"/>
      <c r="H408" s="137"/>
      <c r="I408" s="137"/>
      <c r="J408" s="137"/>
      <c r="K408" s="137"/>
      <c r="L408" s="137"/>
      <c r="M408" s="137"/>
      <c r="N408" s="137"/>
      <c r="O408" s="137"/>
      <c r="P408" s="137"/>
      <c r="Q408" s="137"/>
      <c r="R408" s="137"/>
      <c r="S408" s="137"/>
      <c r="T408" s="137"/>
      <c r="U408" s="137"/>
      <c r="V408" s="137"/>
      <c r="W408" s="137"/>
      <c r="X408" s="137"/>
      <c r="Y408" s="137"/>
      <c r="Z408" s="137"/>
    </row>
    <row r="409" spans="1:26" s="138" customFormat="1" x14ac:dyDescent="0.25">
      <c r="A409" s="140"/>
      <c r="B409" s="137"/>
      <c r="C409" s="137"/>
      <c r="D409" s="137"/>
      <c r="E409" s="137"/>
      <c r="F409" s="137"/>
      <c r="G409" s="137"/>
      <c r="H409" s="137"/>
      <c r="I409" s="137"/>
      <c r="J409" s="137"/>
      <c r="K409" s="137"/>
      <c r="L409" s="137"/>
      <c r="M409" s="137"/>
      <c r="N409" s="137"/>
      <c r="O409" s="137"/>
      <c r="P409" s="137"/>
      <c r="Q409" s="137"/>
      <c r="R409" s="137"/>
      <c r="S409" s="137"/>
      <c r="T409" s="137"/>
      <c r="U409" s="137"/>
      <c r="V409" s="137"/>
      <c r="W409" s="137"/>
      <c r="X409" s="137"/>
      <c r="Y409" s="137"/>
      <c r="Z409" s="137"/>
    </row>
    <row r="410" spans="1:26" s="138" customFormat="1" x14ac:dyDescent="0.25">
      <c r="A410" s="140"/>
      <c r="B410" s="137"/>
      <c r="C410" s="137"/>
      <c r="D410" s="137"/>
      <c r="E410" s="137"/>
      <c r="F410" s="137"/>
      <c r="G410" s="137"/>
      <c r="H410" s="137"/>
      <c r="I410" s="137"/>
      <c r="J410" s="137"/>
      <c r="K410" s="137"/>
      <c r="L410" s="137"/>
      <c r="M410" s="137"/>
      <c r="N410" s="137"/>
      <c r="O410" s="137"/>
      <c r="P410" s="137"/>
      <c r="Q410" s="137"/>
      <c r="R410" s="137"/>
      <c r="S410" s="137"/>
      <c r="T410" s="137"/>
      <c r="U410" s="137"/>
      <c r="V410" s="137"/>
      <c r="W410" s="137"/>
      <c r="X410" s="137"/>
      <c r="Y410" s="137"/>
      <c r="Z410" s="137"/>
    </row>
    <row r="411" spans="1:26" s="138" customFormat="1" x14ac:dyDescent="0.25">
      <c r="A411" s="140"/>
      <c r="B411" s="137"/>
      <c r="C411" s="137"/>
      <c r="D411" s="137"/>
      <c r="E411" s="137"/>
      <c r="F411" s="137"/>
      <c r="G411" s="137"/>
      <c r="H411" s="137"/>
      <c r="I411" s="137"/>
      <c r="J411" s="137"/>
      <c r="K411" s="137"/>
      <c r="L411" s="137"/>
      <c r="M411" s="137"/>
      <c r="N411" s="137"/>
      <c r="O411" s="137"/>
      <c r="P411" s="137"/>
      <c r="Q411" s="137"/>
      <c r="R411" s="137"/>
      <c r="S411" s="137"/>
      <c r="T411" s="137"/>
      <c r="U411" s="137"/>
      <c r="V411" s="137"/>
      <c r="W411" s="137"/>
      <c r="X411" s="137"/>
      <c r="Y411" s="137"/>
      <c r="Z411" s="137"/>
    </row>
    <row r="412" spans="1:26" s="138" customFormat="1" x14ac:dyDescent="0.25">
      <c r="A412" s="140"/>
      <c r="B412" s="137"/>
      <c r="C412" s="137"/>
      <c r="D412" s="137"/>
      <c r="E412" s="137"/>
      <c r="F412" s="137"/>
      <c r="G412" s="137"/>
      <c r="H412" s="137"/>
      <c r="I412" s="137"/>
      <c r="J412" s="137"/>
      <c r="K412" s="137"/>
      <c r="L412" s="137"/>
      <c r="M412" s="137"/>
      <c r="N412" s="137"/>
      <c r="O412" s="137"/>
      <c r="P412" s="137"/>
      <c r="Q412" s="137"/>
      <c r="R412" s="137"/>
      <c r="S412" s="137"/>
      <c r="T412" s="137"/>
      <c r="U412" s="137"/>
      <c r="V412" s="137"/>
      <c r="W412" s="137"/>
      <c r="X412" s="137"/>
      <c r="Y412" s="137"/>
      <c r="Z412" s="137"/>
    </row>
    <row r="413" spans="1:26" s="138" customFormat="1" x14ac:dyDescent="0.25">
      <c r="A413" s="140"/>
      <c r="B413" s="137"/>
      <c r="C413" s="137"/>
      <c r="D413" s="137"/>
      <c r="E413" s="137"/>
      <c r="F413" s="137"/>
      <c r="G413" s="137"/>
      <c r="H413" s="137"/>
      <c r="I413" s="137"/>
      <c r="J413" s="137"/>
      <c r="K413" s="137"/>
      <c r="L413" s="137"/>
      <c r="M413" s="137"/>
      <c r="N413" s="137"/>
      <c r="O413" s="137"/>
      <c r="P413" s="137"/>
      <c r="Q413" s="137"/>
      <c r="R413" s="137"/>
      <c r="S413" s="137"/>
      <c r="T413" s="137"/>
      <c r="U413" s="137"/>
      <c r="V413" s="137"/>
      <c r="W413" s="137"/>
      <c r="X413" s="137"/>
      <c r="Y413" s="137"/>
      <c r="Z413" s="137"/>
    </row>
    <row r="414" spans="1:26" s="138" customFormat="1" x14ac:dyDescent="0.25">
      <c r="A414" s="140"/>
      <c r="B414" s="137"/>
      <c r="C414" s="137"/>
      <c r="D414" s="137"/>
      <c r="E414" s="137"/>
      <c r="F414" s="137"/>
      <c r="G414" s="137"/>
      <c r="H414" s="137"/>
      <c r="I414" s="137"/>
      <c r="J414" s="137"/>
      <c r="K414" s="137"/>
      <c r="L414" s="137"/>
      <c r="M414" s="137"/>
      <c r="N414" s="137"/>
      <c r="O414" s="137"/>
      <c r="P414" s="137"/>
      <c r="Q414" s="137"/>
      <c r="R414" s="137"/>
      <c r="S414" s="137"/>
      <c r="T414" s="137"/>
      <c r="U414" s="137"/>
      <c r="V414" s="137"/>
      <c r="W414" s="137"/>
      <c r="X414" s="137"/>
      <c r="Y414" s="137"/>
      <c r="Z414" s="137"/>
    </row>
    <row r="415" spans="1:26" s="138" customFormat="1" x14ac:dyDescent="0.25">
      <c r="A415" s="140"/>
      <c r="B415" s="137"/>
      <c r="C415" s="137"/>
      <c r="D415" s="137"/>
      <c r="E415" s="137"/>
      <c r="F415" s="137"/>
      <c r="G415" s="137"/>
      <c r="H415" s="137"/>
      <c r="I415" s="137"/>
      <c r="J415" s="137"/>
      <c r="K415" s="137"/>
      <c r="L415" s="137"/>
      <c r="M415" s="137"/>
      <c r="N415" s="137"/>
      <c r="O415" s="137"/>
      <c r="P415" s="137"/>
      <c r="Q415" s="137"/>
      <c r="R415" s="137"/>
      <c r="S415" s="137"/>
      <c r="T415" s="137"/>
      <c r="U415" s="137"/>
      <c r="V415" s="137"/>
      <c r="W415" s="137"/>
      <c r="X415" s="137"/>
      <c r="Y415" s="137"/>
      <c r="Z415" s="137"/>
    </row>
    <row r="416" spans="1:26" s="138" customFormat="1" x14ac:dyDescent="0.25">
      <c r="A416" s="140"/>
      <c r="B416" s="137"/>
      <c r="C416" s="137"/>
      <c r="D416" s="137"/>
      <c r="E416" s="137"/>
      <c r="F416" s="137"/>
      <c r="G416" s="137"/>
      <c r="H416" s="137"/>
      <c r="I416" s="137"/>
      <c r="J416" s="137"/>
      <c r="K416" s="137"/>
      <c r="L416" s="137"/>
      <c r="M416" s="137"/>
      <c r="N416" s="137"/>
      <c r="O416" s="137"/>
      <c r="P416" s="137"/>
      <c r="Q416" s="137"/>
      <c r="R416" s="137"/>
      <c r="S416" s="137"/>
      <c r="T416" s="137"/>
      <c r="U416" s="137"/>
      <c r="V416" s="137"/>
      <c r="W416" s="137"/>
      <c r="X416" s="137"/>
      <c r="Y416" s="137"/>
      <c r="Z416" s="137"/>
    </row>
    <row r="417" spans="1:26" s="138" customFormat="1" x14ac:dyDescent="0.25">
      <c r="A417" s="140"/>
      <c r="B417" s="137"/>
      <c r="C417" s="137"/>
      <c r="D417" s="137"/>
      <c r="E417" s="137"/>
      <c r="F417" s="137"/>
      <c r="G417" s="137"/>
      <c r="H417" s="137"/>
      <c r="I417" s="137"/>
      <c r="J417" s="137"/>
      <c r="K417" s="137"/>
      <c r="L417" s="137"/>
      <c r="M417" s="137"/>
      <c r="N417" s="137"/>
      <c r="O417" s="137"/>
      <c r="P417" s="137"/>
      <c r="Q417" s="137"/>
      <c r="R417" s="137"/>
      <c r="S417" s="137"/>
      <c r="T417" s="137"/>
      <c r="U417" s="137"/>
      <c r="V417" s="137"/>
      <c r="W417" s="137"/>
      <c r="X417" s="137"/>
      <c r="Y417" s="137"/>
      <c r="Z417" s="137"/>
    </row>
    <row r="418" spans="1:26" s="138" customFormat="1" x14ac:dyDescent="0.25">
      <c r="A418" s="140"/>
      <c r="B418" s="137"/>
      <c r="C418" s="137"/>
      <c r="D418" s="137"/>
      <c r="E418" s="137"/>
      <c r="F418" s="137"/>
      <c r="G418" s="137"/>
      <c r="H418" s="137"/>
      <c r="I418" s="137"/>
      <c r="J418" s="137"/>
      <c r="K418" s="137"/>
      <c r="L418" s="137"/>
      <c r="M418" s="137"/>
      <c r="N418" s="137"/>
      <c r="O418" s="137"/>
      <c r="P418" s="137"/>
      <c r="Q418" s="137"/>
      <c r="R418" s="137"/>
      <c r="S418" s="137"/>
      <c r="T418" s="137"/>
      <c r="U418" s="137"/>
      <c r="V418" s="137"/>
      <c r="W418" s="137"/>
      <c r="X418" s="137"/>
      <c r="Y418" s="137"/>
      <c r="Z418" s="137"/>
    </row>
    <row r="419" spans="1:26" s="138" customFormat="1" x14ac:dyDescent="0.25">
      <c r="A419" s="140"/>
      <c r="B419" s="137"/>
      <c r="C419" s="137"/>
      <c r="D419" s="137"/>
      <c r="E419" s="137"/>
      <c r="F419" s="137"/>
      <c r="G419" s="137"/>
      <c r="H419" s="137"/>
      <c r="I419" s="137"/>
      <c r="J419" s="137"/>
      <c r="K419" s="137"/>
      <c r="L419" s="137"/>
      <c r="M419" s="137"/>
      <c r="N419" s="137"/>
      <c r="O419" s="137"/>
      <c r="P419" s="137"/>
      <c r="Q419" s="137"/>
      <c r="R419" s="137"/>
      <c r="S419" s="137"/>
      <c r="T419" s="137"/>
      <c r="U419" s="137"/>
      <c r="V419" s="137"/>
      <c r="W419" s="137"/>
      <c r="X419" s="137"/>
      <c r="Y419" s="137"/>
      <c r="Z419" s="137"/>
    </row>
    <row r="420" spans="1:26" s="138" customFormat="1" x14ac:dyDescent="0.25">
      <c r="A420" s="140"/>
      <c r="B420" s="137"/>
      <c r="C420" s="137"/>
      <c r="D420" s="137"/>
      <c r="E420" s="137"/>
      <c r="F420" s="137"/>
      <c r="G420" s="137"/>
      <c r="H420" s="137"/>
      <c r="I420" s="137"/>
      <c r="J420" s="137"/>
      <c r="K420" s="137"/>
      <c r="L420" s="137"/>
      <c r="M420" s="137"/>
      <c r="N420" s="137"/>
      <c r="O420" s="137"/>
      <c r="P420" s="137"/>
      <c r="Q420" s="137"/>
      <c r="R420" s="137"/>
      <c r="S420" s="137"/>
      <c r="T420" s="137"/>
      <c r="U420" s="137"/>
      <c r="V420" s="137"/>
      <c r="W420" s="137"/>
      <c r="X420" s="137"/>
      <c r="Y420" s="137"/>
      <c r="Z420" s="137"/>
    </row>
    <row r="421" spans="1:26" s="138" customFormat="1" x14ac:dyDescent="0.25">
      <c r="A421" s="140"/>
      <c r="B421" s="137"/>
      <c r="C421" s="137"/>
      <c r="D421" s="137"/>
      <c r="E421" s="137"/>
      <c r="F421" s="137"/>
      <c r="G421" s="137"/>
      <c r="H421" s="137"/>
      <c r="I421" s="137"/>
      <c r="J421" s="137"/>
      <c r="K421" s="137"/>
      <c r="L421" s="137"/>
      <c r="M421" s="137"/>
      <c r="N421" s="137"/>
      <c r="O421" s="137"/>
      <c r="P421" s="137"/>
      <c r="Q421" s="137"/>
      <c r="R421" s="137"/>
      <c r="S421" s="137"/>
      <c r="T421" s="137"/>
      <c r="U421" s="137"/>
      <c r="V421" s="137"/>
      <c r="W421" s="137"/>
      <c r="X421" s="137"/>
      <c r="Y421" s="137"/>
      <c r="Z421" s="137"/>
    </row>
    <row r="422" spans="1:26" s="138" customFormat="1" x14ac:dyDescent="0.25">
      <c r="A422" s="140"/>
      <c r="B422" s="137"/>
      <c r="C422" s="137"/>
      <c r="D422" s="137"/>
      <c r="E422" s="137"/>
      <c r="F422" s="137"/>
      <c r="G422" s="137"/>
      <c r="H422" s="137"/>
      <c r="I422" s="137"/>
      <c r="J422" s="137"/>
      <c r="K422" s="137"/>
      <c r="L422" s="137"/>
      <c r="M422" s="137"/>
      <c r="N422" s="137"/>
      <c r="O422" s="137"/>
      <c r="P422" s="137"/>
      <c r="Q422" s="137"/>
      <c r="R422" s="137"/>
      <c r="S422" s="137"/>
      <c r="T422" s="137"/>
      <c r="U422" s="137"/>
      <c r="V422" s="137"/>
      <c r="W422" s="137"/>
      <c r="X422" s="137"/>
      <c r="Y422" s="137"/>
      <c r="Z422" s="137"/>
    </row>
    <row r="423" spans="1:26" s="138" customFormat="1" x14ac:dyDescent="0.25">
      <c r="A423" s="140"/>
      <c r="B423" s="137"/>
      <c r="C423" s="137"/>
      <c r="D423" s="137"/>
      <c r="E423" s="137"/>
      <c r="F423" s="137"/>
      <c r="G423" s="137"/>
      <c r="H423" s="137"/>
      <c r="I423" s="137"/>
      <c r="J423" s="137"/>
      <c r="K423" s="137"/>
      <c r="L423" s="137"/>
      <c r="M423" s="137"/>
      <c r="N423" s="137"/>
      <c r="O423" s="137"/>
      <c r="P423" s="137"/>
      <c r="Q423" s="137"/>
      <c r="R423" s="137"/>
      <c r="S423" s="137"/>
      <c r="T423" s="137"/>
      <c r="U423" s="137"/>
      <c r="V423" s="137"/>
      <c r="W423" s="137"/>
      <c r="X423" s="137"/>
      <c r="Y423" s="137"/>
      <c r="Z423" s="137"/>
    </row>
    <row r="424" spans="1:26" s="138" customFormat="1" x14ac:dyDescent="0.25">
      <c r="A424" s="140"/>
      <c r="B424" s="137"/>
      <c r="C424" s="137"/>
      <c r="D424" s="137"/>
      <c r="E424" s="137"/>
      <c r="F424" s="137"/>
      <c r="G424" s="137"/>
      <c r="H424" s="137"/>
      <c r="I424" s="137"/>
      <c r="J424" s="137"/>
      <c r="K424" s="137"/>
      <c r="L424" s="137"/>
      <c r="M424" s="137"/>
      <c r="N424" s="137"/>
      <c r="O424" s="137"/>
      <c r="P424" s="137"/>
      <c r="Q424" s="137"/>
      <c r="R424" s="137"/>
      <c r="S424" s="137"/>
      <c r="T424" s="137"/>
      <c r="U424" s="137"/>
      <c r="V424" s="137"/>
      <c r="W424" s="137"/>
      <c r="X424" s="137"/>
      <c r="Y424" s="137"/>
      <c r="Z424" s="137"/>
    </row>
    <row r="425" spans="1:26" s="138" customFormat="1" x14ac:dyDescent="0.25">
      <c r="A425" s="140"/>
      <c r="B425" s="137"/>
      <c r="C425" s="137"/>
      <c r="D425" s="137"/>
      <c r="E425" s="137"/>
      <c r="F425" s="137"/>
      <c r="G425" s="137"/>
      <c r="H425" s="137"/>
      <c r="I425" s="137"/>
      <c r="J425" s="137"/>
      <c r="K425" s="137"/>
      <c r="L425" s="137"/>
      <c r="M425" s="137"/>
      <c r="N425" s="137"/>
      <c r="O425" s="137"/>
      <c r="P425" s="137"/>
      <c r="Q425" s="137"/>
      <c r="R425" s="137"/>
      <c r="S425" s="137"/>
      <c r="T425" s="137"/>
      <c r="U425" s="137"/>
      <c r="V425" s="137"/>
      <c r="W425" s="137"/>
      <c r="X425" s="137"/>
      <c r="Y425" s="137"/>
      <c r="Z425" s="137"/>
    </row>
    <row r="426" spans="1:26" s="138" customFormat="1" x14ac:dyDescent="0.25">
      <c r="A426" s="140"/>
      <c r="B426" s="137"/>
      <c r="C426" s="137"/>
      <c r="D426" s="137"/>
      <c r="E426" s="137"/>
      <c r="F426" s="137"/>
      <c r="G426" s="137"/>
      <c r="H426" s="137"/>
      <c r="I426" s="137"/>
      <c r="J426" s="137"/>
      <c r="K426" s="137"/>
      <c r="L426" s="137"/>
      <c r="M426" s="137"/>
      <c r="N426" s="137"/>
      <c r="O426" s="137"/>
      <c r="P426" s="137"/>
      <c r="Q426" s="137"/>
      <c r="R426" s="137"/>
      <c r="S426" s="137"/>
      <c r="T426" s="137"/>
      <c r="U426" s="137"/>
      <c r="V426" s="137"/>
      <c r="W426" s="137"/>
      <c r="X426" s="137"/>
      <c r="Y426" s="137"/>
      <c r="Z426" s="137"/>
    </row>
    <row r="427" spans="1:26" s="138" customFormat="1" x14ac:dyDescent="0.25">
      <c r="A427" s="140"/>
      <c r="B427" s="137"/>
      <c r="C427" s="137"/>
      <c r="D427" s="137"/>
      <c r="E427" s="137"/>
      <c r="F427" s="137"/>
      <c r="G427" s="137"/>
      <c r="H427" s="137"/>
      <c r="I427" s="137"/>
      <c r="J427" s="137"/>
      <c r="K427" s="137"/>
      <c r="L427" s="137"/>
      <c r="M427" s="137"/>
      <c r="N427" s="137"/>
      <c r="O427" s="137"/>
      <c r="P427" s="137"/>
      <c r="Q427" s="137"/>
      <c r="R427" s="137"/>
      <c r="S427" s="137"/>
      <c r="T427" s="137"/>
      <c r="U427" s="137"/>
      <c r="V427" s="137"/>
      <c r="W427" s="137"/>
      <c r="X427" s="137"/>
      <c r="Y427" s="137"/>
      <c r="Z427" s="137"/>
    </row>
    <row r="428" spans="1:26" s="138" customFormat="1" x14ac:dyDescent="0.25">
      <c r="A428" s="140"/>
      <c r="B428" s="137"/>
      <c r="C428" s="137"/>
      <c r="D428" s="137"/>
      <c r="E428" s="137"/>
      <c r="F428" s="137"/>
      <c r="G428" s="137"/>
      <c r="H428" s="137"/>
      <c r="I428" s="137"/>
      <c r="J428" s="137"/>
      <c r="K428" s="137"/>
      <c r="L428" s="137"/>
      <c r="M428" s="137"/>
      <c r="N428" s="137"/>
      <c r="O428" s="137"/>
      <c r="P428" s="137"/>
      <c r="Q428" s="137"/>
      <c r="R428" s="137"/>
      <c r="S428" s="137"/>
      <c r="T428" s="137"/>
      <c r="U428" s="137"/>
      <c r="V428" s="137"/>
      <c r="W428" s="137"/>
      <c r="X428" s="137"/>
      <c r="Y428" s="137"/>
      <c r="Z428" s="137"/>
    </row>
    <row r="429" spans="1:26" s="138" customFormat="1" x14ac:dyDescent="0.25">
      <c r="A429" s="140"/>
      <c r="B429" s="137"/>
      <c r="C429" s="137"/>
      <c r="D429" s="137"/>
      <c r="E429" s="137"/>
      <c r="F429" s="137"/>
      <c r="G429" s="137"/>
      <c r="H429" s="137"/>
      <c r="I429" s="137"/>
      <c r="J429" s="137"/>
      <c r="K429" s="137"/>
      <c r="L429" s="137"/>
      <c r="M429" s="137"/>
      <c r="N429" s="137"/>
      <c r="O429" s="137"/>
      <c r="P429" s="137"/>
      <c r="Q429" s="137"/>
      <c r="R429" s="137"/>
      <c r="S429" s="137"/>
      <c r="T429" s="137"/>
      <c r="U429" s="137"/>
      <c r="V429" s="137"/>
      <c r="W429" s="137"/>
      <c r="X429" s="137"/>
      <c r="Y429" s="137"/>
      <c r="Z429" s="137"/>
    </row>
    <row r="430" spans="1:26" s="138" customFormat="1" x14ac:dyDescent="0.25">
      <c r="A430" s="140"/>
      <c r="B430" s="137"/>
      <c r="C430" s="137"/>
      <c r="D430" s="137"/>
      <c r="E430" s="137"/>
      <c r="F430" s="137"/>
      <c r="G430" s="137"/>
      <c r="H430" s="137"/>
      <c r="I430" s="137"/>
      <c r="J430" s="137"/>
      <c r="K430" s="137"/>
      <c r="L430" s="137"/>
      <c r="M430" s="137"/>
      <c r="N430" s="137"/>
      <c r="O430" s="137"/>
      <c r="P430" s="137"/>
      <c r="Q430" s="137"/>
      <c r="R430" s="137"/>
      <c r="S430" s="137"/>
      <c r="T430" s="137"/>
      <c r="U430" s="137"/>
      <c r="V430" s="137"/>
      <c r="W430" s="137"/>
      <c r="X430" s="137"/>
      <c r="Y430" s="137"/>
      <c r="Z430" s="137"/>
    </row>
    <row r="431" spans="1:26" s="138" customFormat="1" x14ac:dyDescent="0.25">
      <c r="A431" s="140"/>
      <c r="B431" s="137"/>
      <c r="C431" s="137"/>
      <c r="D431" s="137"/>
      <c r="E431" s="137"/>
      <c r="F431" s="137"/>
      <c r="G431" s="137"/>
      <c r="H431" s="137"/>
      <c r="I431" s="137"/>
      <c r="J431" s="137"/>
      <c r="K431" s="137"/>
      <c r="L431" s="137"/>
      <c r="M431" s="137"/>
      <c r="N431" s="137"/>
      <c r="O431" s="137"/>
      <c r="P431" s="137"/>
      <c r="Q431" s="137"/>
      <c r="R431" s="137"/>
      <c r="S431" s="137"/>
      <c r="T431" s="137"/>
      <c r="U431" s="137"/>
      <c r="V431" s="137"/>
      <c r="W431" s="137"/>
      <c r="X431" s="137"/>
      <c r="Y431" s="137"/>
      <c r="Z431" s="137"/>
    </row>
    <row r="432" spans="1:26" s="138" customFormat="1" x14ac:dyDescent="0.25">
      <c r="A432" s="140"/>
      <c r="B432" s="137"/>
      <c r="C432" s="137"/>
      <c r="D432" s="137"/>
      <c r="E432" s="137"/>
      <c r="F432" s="137"/>
      <c r="G432" s="137"/>
      <c r="H432" s="137"/>
      <c r="I432" s="137"/>
      <c r="J432" s="137"/>
      <c r="K432" s="137"/>
      <c r="L432" s="137"/>
      <c r="M432" s="137"/>
      <c r="N432" s="137"/>
      <c r="O432" s="137"/>
      <c r="P432" s="137"/>
      <c r="Q432" s="137"/>
      <c r="R432" s="137"/>
      <c r="S432" s="137"/>
      <c r="T432" s="137"/>
      <c r="U432" s="137"/>
      <c r="V432" s="137"/>
      <c r="W432" s="137"/>
      <c r="X432" s="137"/>
      <c r="Y432" s="137"/>
      <c r="Z432" s="137"/>
    </row>
    <row r="433" spans="1:26" s="138" customFormat="1" x14ac:dyDescent="0.25">
      <c r="A433" s="140"/>
      <c r="B433" s="137"/>
      <c r="C433" s="137"/>
      <c r="D433" s="137"/>
      <c r="E433" s="137"/>
      <c r="F433" s="137"/>
      <c r="G433" s="137"/>
      <c r="H433" s="137"/>
      <c r="I433" s="137"/>
      <c r="J433" s="137"/>
      <c r="K433" s="137"/>
      <c r="L433" s="137"/>
      <c r="M433" s="137"/>
      <c r="N433" s="137"/>
      <c r="O433" s="137"/>
      <c r="P433" s="137"/>
      <c r="Q433" s="137"/>
      <c r="R433" s="137"/>
      <c r="S433" s="137"/>
      <c r="T433" s="137"/>
      <c r="U433" s="137"/>
      <c r="V433" s="137"/>
      <c r="W433" s="137"/>
      <c r="X433" s="137"/>
      <c r="Y433" s="137"/>
      <c r="Z433" s="137"/>
    </row>
    <row r="434" spans="1:26" s="138" customFormat="1" x14ac:dyDescent="0.25">
      <c r="A434" s="140"/>
      <c r="B434" s="137"/>
      <c r="C434" s="137"/>
      <c r="D434" s="137"/>
      <c r="E434" s="137"/>
      <c r="F434" s="137"/>
      <c r="G434" s="137"/>
      <c r="H434" s="137"/>
      <c r="I434" s="137"/>
      <c r="J434" s="137"/>
      <c r="K434" s="137"/>
      <c r="L434" s="137"/>
      <c r="M434" s="137"/>
      <c r="N434" s="137"/>
      <c r="O434" s="137"/>
      <c r="P434" s="137"/>
      <c r="Q434" s="137"/>
      <c r="R434" s="137"/>
      <c r="S434" s="137"/>
      <c r="T434" s="137"/>
      <c r="U434" s="137"/>
      <c r="V434" s="137"/>
      <c r="W434" s="137"/>
      <c r="X434" s="137"/>
      <c r="Y434" s="137"/>
      <c r="Z434" s="137"/>
    </row>
    <row r="435" spans="1:26" s="138" customFormat="1" x14ac:dyDescent="0.25">
      <c r="A435" s="140"/>
      <c r="B435" s="137"/>
      <c r="C435" s="137"/>
      <c r="D435" s="137"/>
      <c r="E435" s="137"/>
      <c r="F435" s="137"/>
      <c r="G435" s="137"/>
      <c r="H435" s="137"/>
      <c r="I435" s="137"/>
      <c r="J435" s="137"/>
      <c r="K435" s="137"/>
      <c r="L435" s="137"/>
      <c r="M435" s="137"/>
      <c r="N435" s="137"/>
      <c r="O435" s="137"/>
      <c r="P435" s="137"/>
      <c r="Q435" s="137"/>
      <c r="R435" s="137"/>
      <c r="S435" s="137"/>
      <c r="T435" s="137"/>
      <c r="U435" s="137"/>
      <c r="V435" s="137"/>
      <c r="W435" s="137"/>
      <c r="X435" s="137"/>
      <c r="Y435" s="137"/>
      <c r="Z435" s="137"/>
    </row>
    <row r="436" spans="1:26" s="138" customFormat="1" x14ac:dyDescent="0.25">
      <c r="A436" s="140"/>
      <c r="B436" s="137"/>
      <c r="C436" s="137"/>
      <c r="D436" s="137"/>
      <c r="E436" s="137"/>
      <c r="F436" s="137"/>
      <c r="G436" s="137"/>
      <c r="H436" s="137"/>
      <c r="I436" s="137"/>
      <c r="J436" s="137"/>
      <c r="K436" s="137"/>
      <c r="L436" s="137"/>
      <c r="M436" s="137"/>
      <c r="N436" s="137"/>
      <c r="O436" s="137"/>
      <c r="P436" s="137"/>
      <c r="Q436" s="137"/>
      <c r="R436" s="137"/>
      <c r="S436" s="137"/>
      <c r="T436" s="137"/>
      <c r="U436" s="137"/>
      <c r="V436" s="137"/>
      <c r="W436" s="137"/>
      <c r="X436" s="137"/>
      <c r="Y436" s="137"/>
      <c r="Z436" s="137"/>
    </row>
    <row r="437" spans="1:26" s="138" customFormat="1" x14ac:dyDescent="0.25">
      <c r="A437" s="140"/>
      <c r="B437" s="137"/>
      <c r="C437" s="137"/>
      <c r="D437" s="137"/>
      <c r="E437" s="137"/>
      <c r="F437" s="137"/>
      <c r="G437" s="137"/>
      <c r="H437" s="137"/>
      <c r="I437" s="137"/>
      <c r="J437" s="137"/>
      <c r="K437" s="137"/>
      <c r="L437" s="137"/>
      <c r="M437" s="137"/>
      <c r="N437" s="137"/>
      <c r="O437" s="137"/>
      <c r="P437" s="137"/>
      <c r="Q437" s="137"/>
      <c r="R437" s="137"/>
      <c r="S437" s="137"/>
      <c r="T437" s="137"/>
      <c r="U437" s="137"/>
      <c r="V437" s="137"/>
      <c r="W437" s="137"/>
      <c r="X437" s="137"/>
      <c r="Y437" s="137"/>
      <c r="Z437" s="137"/>
    </row>
    <row r="438" spans="1:26" s="138" customFormat="1" x14ac:dyDescent="0.25">
      <c r="A438" s="175"/>
      <c r="B438" s="137"/>
      <c r="C438" s="137"/>
      <c r="D438" s="137"/>
      <c r="E438" s="137"/>
      <c r="F438" s="137"/>
      <c r="G438" s="137"/>
      <c r="H438" s="137"/>
      <c r="I438" s="137"/>
      <c r="J438" s="137"/>
      <c r="K438" s="137"/>
      <c r="L438" s="137"/>
      <c r="M438" s="137"/>
      <c r="N438" s="137"/>
      <c r="O438" s="137"/>
      <c r="P438" s="137"/>
      <c r="Q438" s="137"/>
      <c r="R438" s="137"/>
      <c r="S438" s="137"/>
      <c r="T438" s="137"/>
      <c r="U438" s="137"/>
      <c r="V438" s="137"/>
      <c r="W438" s="137"/>
      <c r="X438" s="137"/>
      <c r="Y438" s="137"/>
      <c r="Z438" s="137"/>
    </row>
    <row r="439" spans="1:26" s="138" customFormat="1" x14ac:dyDescent="0.25">
      <c r="A439" s="175"/>
      <c r="B439" s="137"/>
      <c r="C439" s="137"/>
      <c r="D439" s="137"/>
      <c r="E439" s="137"/>
      <c r="F439" s="137"/>
      <c r="G439" s="137"/>
      <c r="H439" s="137"/>
      <c r="I439" s="137"/>
      <c r="J439" s="137"/>
      <c r="K439" s="137"/>
      <c r="L439" s="137"/>
      <c r="M439" s="137"/>
      <c r="N439" s="137"/>
      <c r="O439" s="137"/>
      <c r="P439" s="137"/>
      <c r="Q439" s="137"/>
      <c r="R439" s="137"/>
      <c r="S439" s="137"/>
      <c r="T439" s="137"/>
      <c r="U439" s="137"/>
      <c r="V439" s="137"/>
      <c r="W439" s="137"/>
      <c r="X439" s="137"/>
      <c r="Y439" s="137"/>
      <c r="Z439" s="137"/>
    </row>
    <row r="440" spans="1:26" s="138" customFormat="1" x14ac:dyDescent="0.25">
      <c r="A440" s="175"/>
      <c r="B440" s="137"/>
      <c r="C440" s="137"/>
      <c r="D440" s="137"/>
      <c r="E440" s="137"/>
      <c r="F440" s="137"/>
      <c r="G440" s="137"/>
      <c r="H440" s="137"/>
      <c r="I440" s="137"/>
      <c r="J440" s="137"/>
      <c r="K440" s="137"/>
      <c r="L440" s="137"/>
      <c r="M440" s="137"/>
      <c r="N440" s="137"/>
      <c r="O440" s="137"/>
      <c r="P440" s="137"/>
      <c r="Q440" s="137"/>
      <c r="R440" s="137"/>
      <c r="S440" s="137"/>
      <c r="T440" s="137"/>
      <c r="U440" s="137"/>
      <c r="V440" s="137"/>
      <c r="W440" s="137"/>
      <c r="X440" s="137"/>
      <c r="Y440" s="137"/>
      <c r="Z440" s="137"/>
    </row>
    <row r="441" spans="1:26" s="138" customFormat="1" x14ac:dyDescent="0.25">
      <c r="A441" s="175"/>
      <c r="B441" s="137"/>
      <c r="C441" s="137"/>
      <c r="D441" s="137"/>
      <c r="E441" s="137"/>
      <c r="F441" s="137"/>
      <c r="G441" s="137"/>
      <c r="H441" s="137"/>
      <c r="I441" s="137"/>
      <c r="J441" s="137"/>
      <c r="K441" s="137"/>
      <c r="L441" s="137"/>
      <c r="M441" s="137"/>
      <c r="N441" s="137"/>
      <c r="O441" s="137"/>
      <c r="P441" s="137"/>
      <c r="Q441" s="137"/>
      <c r="R441" s="137"/>
      <c r="S441" s="137"/>
      <c r="T441" s="137"/>
      <c r="U441" s="137"/>
      <c r="V441" s="137"/>
      <c r="W441" s="137"/>
      <c r="X441" s="137"/>
      <c r="Y441" s="137"/>
      <c r="Z441" s="137"/>
    </row>
    <row r="442" spans="1:26" s="138" customFormat="1" x14ac:dyDescent="0.25">
      <c r="A442" s="175"/>
      <c r="B442" s="137"/>
      <c r="C442" s="137"/>
      <c r="D442" s="137"/>
      <c r="E442" s="137"/>
      <c r="F442" s="137"/>
      <c r="G442" s="137"/>
      <c r="H442" s="137"/>
      <c r="I442" s="137"/>
      <c r="J442" s="137"/>
      <c r="K442" s="137"/>
      <c r="L442" s="137"/>
      <c r="M442" s="137"/>
      <c r="N442" s="137"/>
      <c r="O442" s="137"/>
      <c r="P442" s="137"/>
      <c r="Q442" s="137"/>
      <c r="R442" s="137"/>
      <c r="S442" s="137"/>
      <c r="T442" s="137"/>
      <c r="U442" s="137"/>
      <c r="V442" s="137"/>
      <c r="W442" s="137"/>
      <c r="X442" s="137"/>
      <c r="Y442" s="137"/>
      <c r="Z442" s="137"/>
    </row>
    <row r="443" spans="1:26" s="138" customFormat="1" x14ac:dyDescent="0.25">
      <c r="A443" s="175"/>
      <c r="B443" s="137"/>
      <c r="C443" s="137"/>
      <c r="D443" s="137"/>
      <c r="E443" s="137"/>
      <c r="F443" s="137"/>
      <c r="G443" s="137"/>
      <c r="H443" s="137"/>
      <c r="I443" s="137"/>
      <c r="J443" s="137"/>
      <c r="K443" s="137"/>
      <c r="L443" s="137"/>
      <c r="M443" s="137"/>
      <c r="N443" s="137"/>
      <c r="O443" s="137"/>
      <c r="P443" s="137"/>
      <c r="Q443" s="137"/>
      <c r="R443" s="137"/>
      <c r="S443" s="137"/>
      <c r="T443" s="137"/>
      <c r="U443" s="137"/>
      <c r="V443" s="137"/>
      <c r="W443" s="137"/>
      <c r="X443" s="137"/>
      <c r="Y443" s="137"/>
      <c r="Z443" s="137"/>
    </row>
    <row r="444" spans="1:26" s="138" customFormat="1" x14ac:dyDescent="0.25">
      <c r="A444" s="175"/>
      <c r="B444" s="137"/>
      <c r="C444" s="137"/>
      <c r="D444" s="137"/>
      <c r="E444" s="137"/>
      <c r="F444" s="137"/>
      <c r="G444" s="137"/>
      <c r="H444" s="137"/>
      <c r="I444" s="137"/>
      <c r="J444" s="137"/>
      <c r="K444" s="137"/>
      <c r="L444" s="137"/>
      <c r="M444" s="137"/>
      <c r="N444" s="137"/>
      <c r="O444" s="137"/>
      <c r="P444" s="137"/>
      <c r="Q444" s="137"/>
      <c r="R444" s="137"/>
      <c r="S444" s="137"/>
      <c r="T444" s="137"/>
      <c r="U444" s="137"/>
      <c r="V444" s="137"/>
      <c r="W444" s="137"/>
      <c r="X444" s="137"/>
      <c r="Y444" s="137"/>
      <c r="Z444" s="137"/>
    </row>
    <row r="445" spans="1:26" s="138" customFormat="1" x14ac:dyDescent="0.25">
      <c r="A445" s="175"/>
      <c r="B445" s="137"/>
      <c r="C445" s="137"/>
      <c r="D445" s="137"/>
      <c r="E445" s="137"/>
      <c r="F445" s="137"/>
      <c r="G445" s="137"/>
      <c r="H445" s="137"/>
      <c r="I445" s="137"/>
      <c r="J445" s="137"/>
      <c r="K445" s="137"/>
      <c r="L445" s="137"/>
      <c r="M445" s="137"/>
      <c r="N445" s="137"/>
      <c r="O445" s="137"/>
      <c r="P445" s="137"/>
      <c r="Q445" s="137"/>
      <c r="R445" s="137"/>
      <c r="S445" s="137"/>
      <c r="T445" s="137"/>
      <c r="U445" s="137"/>
      <c r="V445" s="137"/>
      <c r="W445" s="137"/>
      <c r="X445" s="137"/>
      <c r="Y445" s="137"/>
      <c r="Z445" s="137"/>
    </row>
    <row r="446" spans="1:26" s="138" customFormat="1" x14ac:dyDescent="0.25">
      <c r="A446" s="175"/>
      <c r="B446" s="137"/>
      <c r="C446" s="137"/>
      <c r="D446" s="137"/>
      <c r="E446" s="137"/>
      <c r="F446" s="137"/>
      <c r="G446" s="137"/>
      <c r="H446" s="137"/>
      <c r="I446" s="137"/>
      <c r="J446" s="137"/>
      <c r="K446" s="137"/>
      <c r="L446" s="137"/>
      <c r="M446" s="137"/>
      <c r="N446" s="137"/>
      <c r="O446" s="137"/>
      <c r="P446" s="137"/>
      <c r="Q446" s="137"/>
      <c r="R446" s="137"/>
      <c r="S446" s="137"/>
      <c r="T446" s="137"/>
      <c r="U446" s="137"/>
      <c r="V446" s="137"/>
      <c r="W446" s="137"/>
      <c r="X446" s="137"/>
      <c r="Y446" s="137"/>
      <c r="Z446" s="137"/>
    </row>
    <row r="447" spans="1:26" s="138" customFormat="1" x14ac:dyDescent="0.25">
      <c r="A447" s="175"/>
      <c r="B447" s="137"/>
      <c r="C447" s="137"/>
      <c r="D447" s="137"/>
      <c r="E447" s="137"/>
      <c r="F447" s="137"/>
      <c r="G447" s="137"/>
      <c r="H447" s="137"/>
      <c r="I447" s="137"/>
      <c r="J447" s="137"/>
      <c r="K447" s="137"/>
      <c r="L447" s="137"/>
      <c r="M447" s="137"/>
      <c r="N447" s="137"/>
      <c r="O447" s="137"/>
      <c r="P447" s="137"/>
      <c r="Q447" s="137"/>
      <c r="R447" s="137"/>
      <c r="S447" s="137"/>
      <c r="T447" s="137"/>
      <c r="U447" s="137"/>
      <c r="V447" s="137"/>
      <c r="W447" s="137"/>
      <c r="X447" s="137"/>
      <c r="Y447" s="137"/>
      <c r="Z447" s="137"/>
    </row>
    <row r="448" spans="1:26" s="138" customFormat="1" x14ac:dyDescent="0.25">
      <c r="A448" s="175"/>
      <c r="B448" s="137"/>
      <c r="C448" s="137"/>
      <c r="D448" s="137"/>
      <c r="E448" s="137"/>
      <c r="F448" s="137"/>
      <c r="G448" s="137"/>
      <c r="H448" s="137"/>
      <c r="I448" s="137"/>
      <c r="J448" s="137"/>
      <c r="K448" s="137"/>
      <c r="L448" s="137"/>
      <c r="M448" s="137"/>
      <c r="N448" s="137"/>
      <c r="O448" s="137"/>
      <c r="P448" s="137"/>
      <c r="Q448" s="137"/>
      <c r="R448" s="137"/>
      <c r="S448" s="137"/>
      <c r="T448" s="137"/>
      <c r="U448" s="137"/>
      <c r="V448" s="137"/>
      <c r="W448" s="137"/>
      <c r="X448" s="137"/>
      <c r="Y448" s="137"/>
      <c r="Z448" s="137"/>
    </row>
    <row r="449" spans="1:26" s="138" customFormat="1" x14ac:dyDescent="0.25">
      <c r="A449" s="175"/>
      <c r="B449" s="137"/>
      <c r="C449" s="137"/>
      <c r="D449" s="137"/>
      <c r="E449" s="137"/>
      <c r="F449" s="137"/>
      <c r="G449" s="137"/>
      <c r="H449" s="137"/>
      <c r="I449" s="137"/>
      <c r="J449" s="137"/>
      <c r="K449" s="137"/>
      <c r="L449" s="137"/>
      <c r="M449" s="137"/>
      <c r="N449" s="137"/>
      <c r="O449" s="137"/>
      <c r="P449" s="137"/>
      <c r="Q449" s="137"/>
      <c r="R449" s="137"/>
      <c r="S449" s="137"/>
      <c r="T449" s="137"/>
      <c r="U449" s="137"/>
      <c r="V449" s="137"/>
      <c r="W449" s="137"/>
      <c r="X449" s="137"/>
      <c r="Y449" s="137"/>
      <c r="Z449" s="137"/>
    </row>
    <row r="450" spans="1:26" s="138" customFormat="1" x14ac:dyDescent="0.25">
      <c r="A450" s="175"/>
      <c r="B450" s="137"/>
      <c r="C450" s="137"/>
      <c r="D450" s="137"/>
      <c r="E450" s="137"/>
      <c r="F450" s="137"/>
      <c r="G450" s="137"/>
      <c r="H450" s="137"/>
      <c r="I450" s="137"/>
      <c r="J450" s="137"/>
      <c r="K450" s="137"/>
      <c r="L450" s="137"/>
      <c r="M450" s="137"/>
      <c r="N450" s="137"/>
      <c r="O450" s="137"/>
      <c r="P450" s="137"/>
      <c r="Q450" s="137"/>
      <c r="R450" s="137"/>
      <c r="S450" s="137"/>
      <c r="T450" s="137"/>
      <c r="U450" s="137"/>
      <c r="V450" s="137"/>
      <c r="W450" s="137"/>
      <c r="X450" s="137"/>
      <c r="Y450" s="137"/>
      <c r="Z450" s="137"/>
    </row>
    <row r="451" spans="1:26" s="138" customFormat="1" x14ac:dyDescent="0.25">
      <c r="A451" s="175"/>
      <c r="B451" s="137"/>
      <c r="C451" s="137"/>
      <c r="D451" s="137"/>
      <c r="E451" s="137"/>
      <c r="F451" s="137"/>
      <c r="G451" s="137"/>
      <c r="H451" s="137"/>
      <c r="I451" s="137"/>
      <c r="J451" s="137"/>
      <c r="K451" s="137"/>
      <c r="L451" s="137"/>
      <c r="M451" s="137"/>
      <c r="N451" s="137"/>
      <c r="O451" s="137"/>
      <c r="P451" s="137"/>
      <c r="Q451" s="137"/>
      <c r="R451" s="137"/>
      <c r="S451" s="137"/>
      <c r="T451" s="137"/>
      <c r="U451" s="137"/>
      <c r="V451" s="137"/>
      <c r="W451" s="137"/>
      <c r="X451" s="137"/>
      <c r="Y451" s="137"/>
      <c r="Z451" s="137"/>
    </row>
    <row r="452" spans="1:26" s="138" customFormat="1" x14ac:dyDescent="0.25">
      <c r="A452" s="175"/>
      <c r="B452" s="137"/>
      <c r="C452" s="137"/>
      <c r="D452" s="137"/>
      <c r="E452" s="137"/>
      <c r="F452" s="137"/>
      <c r="G452" s="137"/>
      <c r="H452" s="137"/>
      <c r="I452" s="137"/>
      <c r="J452" s="137"/>
      <c r="K452" s="137"/>
      <c r="L452" s="137"/>
      <c r="M452" s="137"/>
      <c r="N452" s="137"/>
      <c r="O452" s="137"/>
      <c r="P452" s="137"/>
      <c r="Q452" s="137"/>
      <c r="R452" s="137"/>
      <c r="S452" s="137"/>
      <c r="T452" s="137"/>
      <c r="U452" s="137"/>
      <c r="V452" s="137"/>
      <c r="W452" s="137"/>
      <c r="X452" s="137"/>
      <c r="Y452" s="137"/>
      <c r="Z452" s="137"/>
    </row>
    <row r="453" spans="1:26" s="138" customFormat="1" x14ac:dyDescent="0.25">
      <c r="A453" s="175"/>
      <c r="Y453" s="137"/>
      <c r="Z453" s="137"/>
    </row>
    <row r="454" spans="1:26" s="138" customFormat="1" x14ac:dyDescent="0.25">
      <c r="A454" s="175"/>
      <c r="Y454" s="137"/>
      <c r="Z454" s="137"/>
    </row>
    <row r="455" spans="1:26" s="138" customFormat="1" x14ac:dyDescent="0.25">
      <c r="A455" s="175"/>
      <c r="Y455" s="137"/>
      <c r="Z455" s="137"/>
    </row>
    <row r="456" spans="1:26" s="138" customFormat="1" x14ac:dyDescent="0.25">
      <c r="A456" s="175"/>
      <c r="Y456" s="137"/>
      <c r="Z456" s="137"/>
    </row>
    <row r="457" spans="1:26" s="138" customFormat="1" x14ac:dyDescent="0.25">
      <c r="A457" s="175"/>
      <c r="Y457" s="137"/>
      <c r="Z457" s="137"/>
    </row>
    <row r="458" spans="1:26" s="138" customFormat="1" x14ac:dyDescent="0.25">
      <c r="A458" s="175"/>
      <c r="Y458" s="137"/>
      <c r="Z458" s="137"/>
    </row>
    <row r="459" spans="1:26" s="138" customFormat="1" x14ac:dyDescent="0.25">
      <c r="A459" s="175"/>
      <c r="Y459" s="137"/>
      <c r="Z459" s="137"/>
    </row>
    <row r="460" spans="1:26" s="138" customFormat="1" x14ac:dyDescent="0.25">
      <c r="A460" s="175"/>
      <c r="Y460" s="137"/>
      <c r="Z460" s="137"/>
    </row>
    <row r="461" spans="1:26" s="138" customFormat="1" x14ac:dyDescent="0.25">
      <c r="A461" s="175"/>
      <c r="Y461" s="137"/>
      <c r="Z461" s="137"/>
    </row>
    <row r="462" spans="1:26" s="138" customFormat="1" x14ac:dyDescent="0.25">
      <c r="A462" s="175"/>
      <c r="Y462" s="137"/>
      <c r="Z462" s="137"/>
    </row>
    <row r="463" spans="1:26" s="138" customFormat="1" x14ac:dyDescent="0.25">
      <c r="A463" s="175"/>
      <c r="Y463" s="137"/>
      <c r="Z463" s="137"/>
    </row>
    <row r="464" spans="1:26" s="138" customFormat="1" x14ac:dyDescent="0.25">
      <c r="A464" s="175"/>
      <c r="Y464" s="137"/>
      <c r="Z464" s="137"/>
    </row>
    <row r="465" spans="1:26" s="138" customFormat="1" x14ac:dyDescent="0.25">
      <c r="A465" s="175"/>
      <c r="Y465" s="137"/>
      <c r="Z465" s="137"/>
    </row>
    <row r="466" spans="1:26" s="138" customFormat="1" x14ac:dyDescent="0.25">
      <c r="A466" s="175"/>
      <c r="Y466" s="137"/>
      <c r="Z466" s="137"/>
    </row>
    <row r="467" spans="1:26" s="138" customFormat="1" x14ac:dyDescent="0.25">
      <c r="A467" s="175"/>
      <c r="Y467" s="137"/>
      <c r="Z467" s="137"/>
    </row>
    <row r="468" spans="1:26" s="138" customFormat="1" x14ac:dyDescent="0.25">
      <c r="A468" s="175"/>
      <c r="Y468" s="137"/>
      <c r="Z468" s="137"/>
    </row>
    <row r="469" spans="1:26" s="138" customFormat="1" x14ac:dyDescent="0.25">
      <c r="A469" s="175"/>
      <c r="Y469" s="137"/>
      <c r="Z469" s="137"/>
    </row>
    <row r="470" spans="1:26" s="138" customFormat="1" x14ac:dyDescent="0.25">
      <c r="A470" s="175"/>
      <c r="Y470" s="137"/>
      <c r="Z470" s="137"/>
    </row>
    <row r="471" spans="1:26" s="138" customFormat="1" x14ac:dyDescent="0.25">
      <c r="A471" s="175"/>
      <c r="Y471" s="137"/>
      <c r="Z471" s="137"/>
    </row>
    <row r="472" spans="1:26" s="138" customFormat="1" x14ac:dyDescent="0.25">
      <c r="A472" s="175"/>
      <c r="Y472" s="137"/>
      <c r="Z472" s="137"/>
    </row>
    <row r="473" spans="1:26" s="138" customFormat="1" x14ac:dyDescent="0.25">
      <c r="A473" s="175"/>
      <c r="Y473" s="137"/>
      <c r="Z473" s="137"/>
    </row>
    <row r="474" spans="1:26" s="138" customFormat="1" x14ac:dyDescent="0.25">
      <c r="A474" s="175"/>
      <c r="Y474" s="137"/>
      <c r="Z474" s="137"/>
    </row>
    <row r="475" spans="1:26" s="138" customFormat="1" x14ac:dyDescent="0.25">
      <c r="A475" s="175"/>
      <c r="Y475" s="137"/>
      <c r="Z475" s="137"/>
    </row>
    <row r="476" spans="1:26" s="138" customFormat="1" x14ac:dyDescent="0.25">
      <c r="A476" s="175"/>
      <c r="Y476" s="137"/>
      <c r="Z476" s="137"/>
    </row>
    <row r="477" spans="1:26" s="138" customFormat="1" x14ac:dyDescent="0.25">
      <c r="A477" s="175"/>
      <c r="Y477" s="137"/>
      <c r="Z477" s="137"/>
    </row>
    <row r="478" spans="1:26" s="138" customFormat="1" x14ac:dyDescent="0.25">
      <c r="A478" s="175"/>
      <c r="Y478" s="137"/>
      <c r="Z478" s="137"/>
    </row>
    <row r="479" spans="1:26" s="138" customFormat="1" x14ac:dyDescent="0.25">
      <c r="A479" s="175"/>
      <c r="Y479" s="137"/>
      <c r="Z479" s="137"/>
    </row>
    <row r="480" spans="1:26" s="138" customFormat="1" x14ac:dyDescent="0.25">
      <c r="A480" s="175"/>
      <c r="Y480" s="137"/>
      <c r="Z480" s="137"/>
    </row>
    <row r="481" spans="1:26" s="138" customFormat="1" x14ac:dyDescent="0.25">
      <c r="A481" s="175"/>
      <c r="Y481" s="137"/>
      <c r="Z481" s="137"/>
    </row>
    <row r="482" spans="1:26" s="138" customFormat="1" x14ac:dyDescent="0.25">
      <c r="A482" s="175"/>
      <c r="Y482" s="137"/>
      <c r="Z482" s="137"/>
    </row>
    <row r="483" spans="1:26" s="138" customFormat="1" x14ac:dyDescent="0.25">
      <c r="A483" s="175"/>
      <c r="Y483" s="137"/>
      <c r="Z483" s="137"/>
    </row>
    <row r="484" spans="1:26" s="138" customFormat="1" x14ac:dyDescent="0.25">
      <c r="A484" s="175"/>
      <c r="Y484" s="137"/>
      <c r="Z484" s="137"/>
    </row>
    <row r="485" spans="1:26" s="138" customFormat="1" x14ac:dyDescent="0.25">
      <c r="A485" s="175"/>
      <c r="Y485" s="137"/>
      <c r="Z485" s="137"/>
    </row>
    <row r="486" spans="1:26" s="138" customFormat="1" x14ac:dyDescent="0.25">
      <c r="A486" s="175"/>
      <c r="Y486" s="137"/>
      <c r="Z486" s="137"/>
    </row>
    <row r="487" spans="1:26" s="138" customFormat="1" x14ac:dyDescent="0.25">
      <c r="A487" s="175"/>
      <c r="Y487" s="137"/>
      <c r="Z487" s="137"/>
    </row>
    <row r="488" spans="1:26" s="138" customFormat="1" x14ac:dyDescent="0.25">
      <c r="A488" s="175"/>
      <c r="Y488" s="137"/>
      <c r="Z488" s="137"/>
    </row>
    <row r="489" spans="1:26" s="138" customFormat="1" x14ac:dyDescent="0.25">
      <c r="A489" s="175"/>
      <c r="Y489" s="137"/>
      <c r="Z489" s="137"/>
    </row>
    <row r="490" spans="1:26" s="138" customFormat="1" x14ac:dyDescent="0.25">
      <c r="A490" s="175"/>
      <c r="Y490" s="137"/>
      <c r="Z490" s="137"/>
    </row>
    <row r="491" spans="1:26" s="138" customFormat="1" x14ac:dyDescent="0.25">
      <c r="A491" s="175"/>
      <c r="Y491" s="137"/>
      <c r="Z491" s="137"/>
    </row>
    <row r="492" spans="1:26" s="138" customFormat="1" x14ac:dyDescent="0.25">
      <c r="A492" s="175"/>
      <c r="Y492" s="137"/>
      <c r="Z492" s="137"/>
    </row>
    <row r="493" spans="1:26" s="138" customFormat="1" x14ac:dyDescent="0.25">
      <c r="A493" s="175"/>
      <c r="Y493" s="137"/>
      <c r="Z493" s="137"/>
    </row>
    <row r="494" spans="1:26" s="138" customFormat="1" x14ac:dyDescent="0.25">
      <c r="A494" s="175"/>
      <c r="Y494" s="137"/>
      <c r="Z494" s="137"/>
    </row>
    <row r="495" spans="1:26" s="138" customFormat="1" x14ac:dyDescent="0.25">
      <c r="A495" s="175"/>
      <c r="Y495" s="137"/>
      <c r="Z495" s="137"/>
    </row>
    <row r="496" spans="1:26" s="138" customFormat="1" x14ac:dyDescent="0.25">
      <c r="A496" s="175"/>
      <c r="Y496" s="137"/>
      <c r="Z496" s="137"/>
    </row>
    <row r="497" spans="1:26" s="138" customFormat="1" x14ac:dyDescent="0.25">
      <c r="A497" s="175"/>
      <c r="Y497" s="137"/>
      <c r="Z497" s="137"/>
    </row>
  </sheetData>
  <sheetProtection selectLockedCells="1" autoFilter="0"/>
  <autoFilter ref="A7:A131"/>
  <mergeCells count="11">
    <mergeCell ref="H180:S180"/>
    <mergeCell ref="T180:U180"/>
    <mergeCell ref="H136:S136"/>
    <mergeCell ref="T136:U136"/>
    <mergeCell ref="W49:X49"/>
    <mergeCell ref="H92:S92"/>
    <mergeCell ref="T92:U92"/>
    <mergeCell ref="H6:S6"/>
    <mergeCell ref="T6:U6"/>
    <mergeCell ref="H49:S49"/>
    <mergeCell ref="T49:U49"/>
  </mergeCells>
  <conditionalFormatting sqref="B9:B131">
    <cfRule type="cellIs" dxfId="2" priority="3" operator="equal">
      <formula>1</formula>
    </cfRule>
  </conditionalFormatting>
  <conditionalFormatting sqref="B136:B175">
    <cfRule type="cellIs" dxfId="1" priority="2" operator="equal">
      <formula>1</formula>
    </cfRule>
  </conditionalFormatting>
  <conditionalFormatting sqref="B180:B219">
    <cfRule type="cellIs" dxfId="0" priority="1" operator="equal">
      <formula>1</formula>
    </cfRule>
  </conditionalFormatting>
  <pageMargins left="0.7" right="0.7" top="0.75" bottom="0.75" header="0.3" footer="0.3"/>
  <pageSetup paperSize="9" orientation="portrait" r:id="rId1"/>
  <ignoredErrors>
    <ignoredError sqref="C2 D52:D81 D82:D124 D125:D135 D177:D179 D221:D301" unlockedFormula="1"/>
    <ignoredError sqref="B52:B8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Pointage</vt:lpstr>
      <vt:lpstr>Compteurs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8101121S</dc:creator>
  <cp:lastModifiedBy>8608197L</cp:lastModifiedBy>
  <cp:lastPrinted>2016-10-27T09:09:22Z</cp:lastPrinted>
  <dcterms:created xsi:type="dcterms:W3CDTF">2015-09-21T12:43:16Z</dcterms:created>
  <dcterms:modified xsi:type="dcterms:W3CDTF">2017-11-23T08:06:56Z</dcterms:modified>
</cp:coreProperties>
</file>