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615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540" yWindow="2320" windowWidth="24960" windowHeight="13880" tabRatio="500"/>
  </bookViews>
  <sheets>
    <sheet name="Feuil1" sheetId="1" r:id="rId1"/>
  </sheets>
  <externalReferences>
    <externalReference r:id="rId2"/>
  </externalReferences>
  <definedNames>
    <definedName name="_" localSheetId="0">#REF!</definedName>
    <definedName name="_">#REF!</definedName>
    <definedName name="HABILITATIONS" localSheetId="0">#REF!</definedName>
    <definedName name="HABILITATIONS">#REF!</definedName>
    <definedName name="LGRADE" localSheetId="0">[1]!TGrade[[#Headers],[GRADE]]</definedName>
    <definedName name="LGRADE">[1]!TGrade[[#Headers],[GRADE]]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4" i="1" l="1" a="1"/>
  <c r="S4" i="1"/>
  <c r="T4" i="1" a="1"/>
  <c r="T4" i="1"/>
  <c r="U4" i="1" a="1"/>
  <c r="U4" i="1"/>
  <c r="V4" i="1" a="1"/>
  <c r="V4" i="1"/>
  <c r="W4" i="1" a="1"/>
  <c r="W4" i="1"/>
  <c r="X4" i="1" a="1"/>
  <c r="X4" i="1"/>
  <c r="S5" i="1" a="1"/>
  <c r="S5" i="1"/>
  <c r="T5" i="1" a="1"/>
  <c r="T5" i="1"/>
  <c r="U5" i="1" a="1"/>
  <c r="U5" i="1"/>
  <c r="V5" i="1" a="1"/>
  <c r="V5" i="1"/>
  <c r="W5" i="1" a="1"/>
  <c r="W5" i="1"/>
  <c r="X5" i="1" a="1"/>
  <c r="X5" i="1"/>
  <c r="S6" i="1" a="1"/>
  <c r="S6" i="1"/>
  <c r="T6" i="1" a="1"/>
  <c r="T6" i="1"/>
  <c r="U6" i="1" a="1"/>
  <c r="U6" i="1"/>
  <c r="V6" i="1" a="1"/>
  <c r="V6" i="1"/>
  <c r="W6" i="1" a="1"/>
  <c r="W6" i="1"/>
  <c r="X6" i="1" a="1"/>
  <c r="X6" i="1"/>
  <c r="S7" i="1" a="1"/>
  <c r="S7" i="1"/>
  <c r="T7" i="1" a="1"/>
  <c r="T7" i="1"/>
  <c r="U7" i="1" a="1"/>
  <c r="U7" i="1"/>
  <c r="V7" i="1" a="1"/>
  <c r="V7" i="1"/>
  <c r="W7" i="1" a="1"/>
  <c r="W7" i="1"/>
  <c r="X7" i="1" a="1"/>
  <c r="X7" i="1"/>
  <c r="S8" i="1" a="1"/>
  <c r="S8" i="1"/>
  <c r="T8" i="1" a="1"/>
  <c r="T8" i="1"/>
  <c r="U8" i="1" a="1"/>
  <c r="U8" i="1"/>
  <c r="V8" i="1" a="1"/>
  <c r="V8" i="1"/>
  <c r="W8" i="1" a="1"/>
  <c r="W8" i="1"/>
  <c r="X8" i="1" a="1"/>
  <c r="X8" i="1"/>
  <c r="S9" i="1" a="1"/>
  <c r="S9" i="1"/>
  <c r="T9" i="1" a="1"/>
  <c r="T9" i="1"/>
  <c r="U9" i="1" a="1"/>
  <c r="U9" i="1"/>
  <c r="V9" i="1" a="1"/>
  <c r="V9" i="1"/>
  <c r="W9" i="1" a="1"/>
  <c r="W9" i="1"/>
  <c r="X9" i="1" a="1"/>
  <c r="X9" i="1"/>
  <c r="S10" i="1" a="1"/>
  <c r="S10" i="1"/>
  <c r="T10" i="1" a="1"/>
  <c r="T10" i="1"/>
  <c r="U10" i="1" a="1"/>
  <c r="U10" i="1"/>
  <c r="V10" i="1" a="1"/>
  <c r="V10" i="1"/>
  <c r="W10" i="1" a="1"/>
  <c r="W10" i="1"/>
  <c r="X10" i="1" a="1"/>
  <c r="X10" i="1"/>
  <c r="R4" i="1" a="1"/>
  <c r="R4" i="1"/>
  <c r="R5" i="1" a="1"/>
  <c r="R5" i="1"/>
  <c r="R6" i="1" a="1"/>
  <c r="R6" i="1"/>
  <c r="R7" i="1" a="1"/>
  <c r="R7" i="1"/>
  <c r="R8" i="1" a="1"/>
  <c r="R8" i="1"/>
  <c r="R9" i="1" a="1"/>
  <c r="R9" i="1"/>
  <c r="R10" i="1" a="1"/>
  <c r="R10" i="1"/>
  <c r="Q4" i="1" a="1"/>
  <c r="Q4" i="1"/>
  <c r="Q5" i="1" a="1"/>
  <c r="Q5" i="1"/>
  <c r="Q6" i="1" a="1"/>
  <c r="Q6" i="1"/>
  <c r="Q7" i="1" a="1"/>
  <c r="Q7" i="1"/>
  <c r="Q8" i="1" a="1"/>
  <c r="Q8" i="1"/>
  <c r="Q9" i="1" a="1"/>
  <c r="Q9" i="1"/>
  <c r="Q10" i="1" a="1"/>
  <c r="Q10" i="1"/>
  <c r="P4" i="1" a="1"/>
  <c r="P4" i="1"/>
  <c r="P5" i="1" a="1"/>
  <c r="P5" i="1"/>
  <c r="P6" i="1" a="1"/>
  <c r="P6" i="1"/>
  <c r="P7" i="1" a="1"/>
  <c r="P7" i="1"/>
  <c r="P8" i="1" a="1"/>
  <c r="P8" i="1"/>
  <c r="P9" i="1" a="1"/>
  <c r="P9" i="1"/>
  <c r="P10" i="1" a="1"/>
  <c r="P10" i="1"/>
  <c r="P3" i="1" a="1"/>
  <c r="P3" i="1"/>
  <c r="Q3" i="1" a="1"/>
  <c r="Q3" i="1"/>
  <c r="R3" i="1" a="1"/>
  <c r="R3" i="1"/>
  <c r="T3" i="1" a="1"/>
  <c r="T3" i="1"/>
  <c r="U3" i="1" a="1"/>
  <c r="U3" i="1"/>
  <c r="V3" i="1" a="1"/>
  <c r="V3" i="1"/>
  <c r="W3" i="1" a="1"/>
  <c r="W3" i="1"/>
  <c r="X3" i="1" a="1"/>
  <c r="X3" i="1"/>
  <c r="O3" i="1" a="1"/>
  <c r="O3" i="1"/>
  <c r="O4" i="1" a="1"/>
  <c r="O4" i="1"/>
  <c r="O5" i="1" a="1"/>
  <c r="O5" i="1"/>
  <c r="O6" i="1" a="1"/>
  <c r="O6" i="1"/>
  <c r="O7" i="1" a="1"/>
  <c r="O7" i="1"/>
  <c r="O8" i="1" a="1"/>
  <c r="O8" i="1"/>
  <c r="O9" i="1" a="1"/>
  <c r="O9" i="1"/>
  <c r="O10" i="1" a="1"/>
  <c r="O10" i="1"/>
  <c r="AA3" i="1"/>
  <c r="AB3" i="1"/>
  <c r="AA4" i="1"/>
  <c r="AB4" i="1"/>
  <c r="AA5" i="1"/>
  <c r="AB5" i="1"/>
  <c r="AA6" i="1"/>
  <c r="AB6" i="1"/>
  <c r="AA7" i="1"/>
  <c r="AB7" i="1"/>
  <c r="AA8" i="1"/>
  <c r="AB8" i="1"/>
  <c r="AA9" i="1"/>
  <c r="AB9" i="1"/>
  <c r="AA10" i="1"/>
  <c r="AB10" i="1"/>
  <c r="A14" i="1"/>
  <c r="Y3" i="1"/>
  <c r="Z3" i="1"/>
  <c r="Y4" i="1"/>
  <c r="Z4" i="1"/>
  <c r="Y5" i="1"/>
  <c r="Z5" i="1"/>
  <c r="Y6" i="1"/>
  <c r="Z6" i="1"/>
  <c r="Y7" i="1"/>
  <c r="Z7" i="1"/>
  <c r="Y8" i="1"/>
  <c r="Z8" i="1"/>
  <c r="Y9" i="1"/>
  <c r="Z9" i="1"/>
  <c r="Y10" i="1"/>
  <c r="Z10" i="1"/>
  <c r="M3" i="1"/>
  <c r="N3" i="1"/>
  <c r="M4" i="1"/>
  <c r="N4" i="1"/>
  <c r="M5" i="1"/>
  <c r="N5" i="1"/>
  <c r="M6" i="1"/>
  <c r="N6" i="1"/>
  <c r="M7" i="1"/>
  <c r="N7" i="1"/>
  <c r="M8" i="1"/>
  <c r="N8" i="1"/>
  <c r="M9" i="1"/>
  <c r="N9" i="1"/>
  <c r="M10" i="1"/>
  <c r="N10" i="1"/>
  <c r="K3" i="1"/>
  <c r="L3" i="1"/>
  <c r="K4" i="1"/>
  <c r="L4" i="1"/>
  <c r="K5" i="1"/>
  <c r="L5" i="1"/>
  <c r="K6" i="1"/>
  <c r="L6" i="1"/>
  <c r="K7" i="1"/>
  <c r="L7" i="1"/>
  <c r="K8" i="1"/>
  <c r="L8" i="1"/>
  <c r="K9" i="1"/>
  <c r="L9" i="1"/>
  <c r="K10" i="1"/>
  <c r="L10" i="1"/>
  <c r="AC3" i="1" a="1"/>
  <c r="AC3" i="1"/>
  <c r="AD3" i="1" a="1"/>
  <c r="AD3" i="1"/>
  <c r="AE3" i="1" a="1"/>
  <c r="AF3" i="1" a="1"/>
  <c r="AG3" i="1" a="1"/>
  <c r="AH3" i="1" a="1"/>
  <c r="AI3" i="1" a="1"/>
  <c r="AJ3" i="1" a="1"/>
  <c r="AK3" i="1" a="1"/>
  <c r="AL3" i="1" a="1"/>
  <c r="AE3" i="1"/>
  <c r="AF3" i="1"/>
  <c r="AG3" i="1"/>
  <c r="AH3" i="1"/>
  <c r="AI3" i="1"/>
  <c r="AJ3" i="1"/>
  <c r="AK3" i="1"/>
  <c r="AL3" i="1"/>
  <c r="AO3" i="1"/>
  <c r="AP3" i="1"/>
  <c r="AM3" i="1"/>
  <c r="AN3" i="1"/>
  <c r="AZ3" i="1" a="1"/>
  <c r="AZ3" i="1"/>
  <c r="AY3" i="1" a="1"/>
  <c r="AY3" i="1"/>
  <c r="AX3" i="1" a="1"/>
  <c r="AX3" i="1"/>
  <c r="AW3" i="1" a="1"/>
  <c r="AW3" i="1"/>
  <c r="AV3" i="1" a="1"/>
  <c r="AV3" i="1"/>
  <c r="AU3" i="1" a="1"/>
  <c r="AU3" i="1"/>
  <c r="AT3" i="1" a="1"/>
  <c r="AT3" i="1"/>
  <c r="AS3" i="1" a="1"/>
  <c r="AS3" i="1"/>
  <c r="AR3" i="1" a="1"/>
  <c r="AR3" i="1"/>
  <c r="AQ3" i="1" a="1"/>
  <c r="AQ3" i="1"/>
  <c r="BA3" i="1"/>
  <c r="BB3" i="1"/>
  <c r="BC3" i="1"/>
  <c r="BD3" i="1"/>
  <c r="BE3" i="1" a="1"/>
  <c r="BE3" i="1"/>
  <c r="BF3" i="1" a="1"/>
  <c r="BF3" i="1"/>
  <c r="BG3" i="1" a="1"/>
  <c r="BG3" i="1"/>
  <c r="BH3" i="1" a="1"/>
  <c r="BI3" i="1" a="1"/>
  <c r="BJ3" i="1" a="1"/>
  <c r="BK3" i="1" a="1"/>
  <c r="BL3" i="1" a="1"/>
  <c r="BM3" i="1" a="1"/>
  <c r="BN3" i="1" a="1"/>
  <c r="BH3" i="1"/>
  <c r="BI3" i="1"/>
  <c r="BJ3" i="1"/>
  <c r="BK3" i="1"/>
  <c r="BL3" i="1"/>
  <c r="BM3" i="1"/>
  <c r="BN3" i="1"/>
  <c r="BQ3" i="1"/>
  <c r="BR3" i="1"/>
  <c r="BO3" i="1"/>
  <c r="BP3" i="1"/>
  <c r="AC10" i="1" a="1"/>
  <c r="AC10" i="1"/>
  <c r="AD10" i="1" a="1"/>
  <c r="AD10" i="1"/>
  <c r="AE10" i="1" a="1"/>
  <c r="AF10" i="1" a="1"/>
  <c r="AG10" i="1" a="1"/>
  <c r="AH10" i="1" a="1"/>
  <c r="AI10" i="1" a="1"/>
  <c r="AJ10" i="1" a="1"/>
  <c r="AK10" i="1" a="1"/>
  <c r="AL10" i="1" a="1"/>
  <c r="AE10" i="1"/>
  <c r="AF10" i="1"/>
  <c r="AG10" i="1"/>
  <c r="AH10" i="1"/>
  <c r="AI10" i="1"/>
  <c r="AJ10" i="1"/>
  <c r="AK10" i="1"/>
  <c r="AL10" i="1"/>
  <c r="AO10" i="1"/>
  <c r="AP10" i="1"/>
  <c r="AM10" i="1"/>
  <c r="AN10" i="1"/>
  <c r="AC8" i="1" a="1"/>
  <c r="AC8" i="1"/>
  <c r="AD8" i="1" a="1"/>
  <c r="AD8" i="1"/>
  <c r="AE8" i="1" a="1"/>
  <c r="AF8" i="1" a="1"/>
  <c r="AG8" i="1" a="1"/>
  <c r="AH8" i="1" a="1"/>
  <c r="AI8" i="1" a="1"/>
  <c r="AJ8" i="1" a="1"/>
  <c r="AK8" i="1" a="1"/>
  <c r="AL8" i="1" a="1"/>
  <c r="AE8" i="1"/>
  <c r="AF8" i="1"/>
  <c r="AG8" i="1"/>
  <c r="AH8" i="1"/>
  <c r="AI8" i="1"/>
  <c r="AJ8" i="1"/>
  <c r="AK8" i="1"/>
  <c r="AL8" i="1"/>
  <c r="AO8" i="1"/>
  <c r="AP8" i="1"/>
  <c r="AM8" i="1"/>
  <c r="AN8" i="1"/>
  <c r="AC7" i="1" a="1"/>
  <c r="AC7" i="1"/>
  <c r="AD7" i="1" a="1"/>
  <c r="AD7" i="1"/>
  <c r="AE7" i="1" a="1"/>
  <c r="AF7" i="1" a="1"/>
  <c r="AG7" i="1" a="1"/>
  <c r="AH7" i="1" a="1"/>
  <c r="AI7" i="1" a="1"/>
  <c r="AJ7" i="1" a="1"/>
  <c r="AK7" i="1" a="1"/>
  <c r="AL7" i="1" a="1"/>
  <c r="AE7" i="1"/>
  <c r="AF7" i="1"/>
  <c r="AG7" i="1"/>
  <c r="AH7" i="1"/>
  <c r="AI7" i="1"/>
  <c r="AJ7" i="1"/>
  <c r="AK7" i="1"/>
  <c r="AL7" i="1"/>
  <c r="AO7" i="1"/>
  <c r="AP7" i="1"/>
  <c r="AM7" i="1"/>
  <c r="AN7" i="1"/>
  <c r="AC6" i="1" a="1"/>
  <c r="AC6" i="1"/>
  <c r="AD6" i="1" a="1"/>
  <c r="AD6" i="1"/>
  <c r="AE6" i="1" a="1"/>
  <c r="AF6" i="1" a="1"/>
  <c r="AG6" i="1" a="1"/>
  <c r="AH6" i="1" a="1"/>
  <c r="AI6" i="1" a="1"/>
  <c r="AJ6" i="1" a="1"/>
  <c r="AK6" i="1" a="1"/>
  <c r="AL6" i="1" a="1"/>
  <c r="AE6" i="1"/>
  <c r="AF6" i="1"/>
  <c r="AG6" i="1"/>
  <c r="AH6" i="1"/>
  <c r="AI6" i="1"/>
  <c r="AJ6" i="1"/>
  <c r="AK6" i="1"/>
  <c r="AL6" i="1"/>
  <c r="AO6" i="1"/>
  <c r="AP6" i="1"/>
  <c r="AM6" i="1"/>
  <c r="AN6" i="1"/>
  <c r="AC5" i="1" a="1"/>
  <c r="AC5" i="1"/>
  <c r="AD5" i="1" a="1"/>
  <c r="AD5" i="1"/>
  <c r="AE5" i="1" a="1"/>
  <c r="AF5" i="1" a="1"/>
  <c r="AG5" i="1" a="1"/>
  <c r="AH5" i="1" a="1"/>
  <c r="AI5" i="1" a="1"/>
  <c r="AJ5" i="1" a="1"/>
  <c r="AK5" i="1" a="1"/>
  <c r="AL5" i="1" a="1"/>
  <c r="AE5" i="1"/>
  <c r="AF5" i="1"/>
  <c r="AG5" i="1"/>
  <c r="AH5" i="1"/>
  <c r="AI5" i="1"/>
  <c r="AJ5" i="1"/>
  <c r="AK5" i="1"/>
  <c r="AL5" i="1"/>
  <c r="AO5" i="1"/>
  <c r="AP5" i="1"/>
  <c r="AM5" i="1"/>
  <c r="AN5" i="1"/>
  <c r="AC4" i="1" a="1"/>
  <c r="AC4" i="1"/>
  <c r="AD4" i="1" a="1"/>
  <c r="AD4" i="1"/>
  <c r="AE4" i="1" a="1"/>
  <c r="AF4" i="1" a="1"/>
  <c r="AG4" i="1" a="1"/>
  <c r="AH4" i="1" a="1"/>
  <c r="AI4" i="1" a="1"/>
  <c r="AJ4" i="1" a="1"/>
  <c r="AK4" i="1" a="1"/>
  <c r="AL4" i="1" a="1"/>
  <c r="AE4" i="1"/>
  <c r="AF4" i="1"/>
  <c r="AG4" i="1"/>
  <c r="AH4" i="1"/>
  <c r="AI4" i="1"/>
  <c r="AJ4" i="1"/>
  <c r="AK4" i="1"/>
  <c r="AL4" i="1"/>
  <c r="AO4" i="1"/>
  <c r="AP4" i="1"/>
  <c r="AM4" i="1"/>
  <c r="AN4" i="1"/>
  <c r="AL9" i="1" a="1"/>
  <c r="AL9" i="1"/>
  <c r="AK9" i="1" a="1"/>
  <c r="AK9" i="1"/>
  <c r="AJ9" i="1" a="1"/>
  <c r="AJ9" i="1"/>
  <c r="AI9" i="1" a="1"/>
  <c r="AI9" i="1"/>
  <c r="AH9" i="1" a="1"/>
  <c r="AH9" i="1"/>
  <c r="AG9" i="1" a="1"/>
  <c r="AG9" i="1"/>
  <c r="AF9" i="1" a="1"/>
  <c r="AF9" i="1"/>
  <c r="AE9" i="1" a="1"/>
  <c r="AE9" i="1"/>
  <c r="AD9" i="1" a="1"/>
  <c r="AD9" i="1"/>
  <c r="AC9" i="1" a="1"/>
  <c r="AC9" i="1"/>
  <c r="AZ10" i="1" a="1"/>
  <c r="AZ10" i="1"/>
  <c r="AY10" i="1" a="1"/>
  <c r="AY10" i="1"/>
  <c r="AX10" i="1" a="1"/>
  <c r="AX10" i="1"/>
  <c r="AW10" i="1" a="1"/>
  <c r="AW10" i="1"/>
  <c r="AV10" i="1" a="1"/>
  <c r="AV10" i="1"/>
  <c r="AU10" i="1" a="1"/>
  <c r="AU10" i="1"/>
  <c r="AT10" i="1" a="1"/>
  <c r="AT10" i="1"/>
  <c r="AS10" i="1" a="1"/>
  <c r="AS10" i="1"/>
  <c r="AR10" i="1" a="1"/>
  <c r="AR10" i="1"/>
  <c r="AZ9" i="1" a="1"/>
  <c r="AZ9" i="1"/>
  <c r="AY9" i="1" a="1"/>
  <c r="AY9" i="1"/>
  <c r="AX9" i="1" a="1"/>
  <c r="AX9" i="1"/>
  <c r="AW9" i="1" a="1"/>
  <c r="AW9" i="1"/>
  <c r="AV9" i="1" a="1"/>
  <c r="AV9" i="1"/>
  <c r="AU9" i="1" a="1"/>
  <c r="AU9" i="1"/>
  <c r="AT9" i="1" a="1"/>
  <c r="AT9" i="1"/>
  <c r="AS9" i="1" a="1"/>
  <c r="AS9" i="1"/>
  <c r="AR9" i="1" a="1"/>
  <c r="AR9" i="1"/>
  <c r="AQ9" i="1" a="1"/>
  <c r="AQ9" i="1"/>
  <c r="AZ8" i="1" a="1"/>
  <c r="AZ8" i="1"/>
  <c r="AY8" i="1" a="1"/>
  <c r="AY8" i="1"/>
  <c r="AX8" i="1" a="1"/>
  <c r="AX8" i="1"/>
  <c r="AW8" i="1" a="1"/>
  <c r="AW8" i="1"/>
  <c r="AV8" i="1" a="1"/>
  <c r="AV8" i="1"/>
  <c r="AU8" i="1" a="1"/>
  <c r="AU8" i="1"/>
  <c r="AT8" i="1" a="1"/>
  <c r="AT8" i="1"/>
  <c r="AS8" i="1" a="1"/>
  <c r="AS8" i="1"/>
  <c r="AR8" i="1" a="1"/>
  <c r="AR8" i="1"/>
  <c r="AZ7" i="1" a="1"/>
  <c r="AZ7" i="1"/>
  <c r="AY7" i="1" a="1"/>
  <c r="AY7" i="1"/>
  <c r="AX7" i="1" a="1"/>
  <c r="AX7" i="1"/>
  <c r="AW7" i="1" a="1"/>
  <c r="AW7" i="1"/>
  <c r="AV7" i="1" a="1"/>
  <c r="AV7" i="1"/>
  <c r="AU7" i="1" a="1"/>
  <c r="AU7" i="1"/>
  <c r="AT7" i="1" a="1"/>
  <c r="AT7" i="1"/>
  <c r="AS7" i="1" a="1"/>
  <c r="AS7" i="1"/>
  <c r="AR7" i="1" a="1"/>
  <c r="AR7" i="1"/>
  <c r="AZ6" i="1" a="1"/>
  <c r="AZ6" i="1"/>
  <c r="AY6" i="1" a="1"/>
  <c r="AY6" i="1"/>
  <c r="AX6" i="1" a="1"/>
  <c r="AX6" i="1"/>
  <c r="AW6" i="1" a="1"/>
  <c r="AW6" i="1"/>
  <c r="AV6" i="1" a="1"/>
  <c r="AV6" i="1"/>
  <c r="AU6" i="1" a="1"/>
  <c r="AU6" i="1"/>
  <c r="AT6" i="1" a="1"/>
  <c r="AT6" i="1"/>
  <c r="AS6" i="1" a="1"/>
  <c r="AS6" i="1"/>
  <c r="AR6" i="1" a="1"/>
  <c r="AR6" i="1"/>
  <c r="AZ5" i="1" a="1"/>
  <c r="AZ5" i="1"/>
  <c r="AY5" i="1" a="1"/>
  <c r="AY5" i="1"/>
  <c r="AX5" i="1" a="1"/>
  <c r="AX5" i="1"/>
  <c r="AW5" i="1" a="1"/>
  <c r="AW5" i="1"/>
  <c r="AV5" i="1" a="1"/>
  <c r="AV5" i="1"/>
  <c r="AU5" i="1" a="1"/>
  <c r="AU5" i="1"/>
  <c r="AT5" i="1" a="1"/>
  <c r="AT5" i="1"/>
  <c r="AS5" i="1" a="1"/>
  <c r="AS5" i="1"/>
  <c r="AR5" i="1" a="1"/>
  <c r="AR5" i="1"/>
  <c r="AZ4" i="1" a="1"/>
  <c r="AZ4" i="1"/>
  <c r="AY4" i="1" a="1"/>
  <c r="AY4" i="1"/>
  <c r="AX4" i="1" a="1"/>
  <c r="AX4" i="1"/>
  <c r="AW4" i="1" a="1"/>
  <c r="AW4" i="1"/>
  <c r="AV4" i="1" a="1"/>
  <c r="AV4" i="1"/>
  <c r="AU4" i="1" a="1"/>
  <c r="AU4" i="1"/>
  <c r="AT4" i="1" a="1"/>
  <c r="AT4" i="1"/>
  <c r="AS4" i="1" a="1"/>
  <c r="AS4" i="1"/>
  <c r="AR4" i="1" a="1"/>
  <c r="AR4" i="1"/>
  <c r="BN9" i="1" a="1"/>
  <c r="BN9" i="1"/>
  <c r="BM9" i="1" a="1"/>
  <c r="BM9" i="1"/>
  <c r="BL9" i="1" a="1"/>
  <c r="BL9" i="1"/>
  <c r="BK9" i="1" a="1"/>
  <c r="BK9" i="1"/>
  <c r="BJ9" i="1" a="1"/>
  <c r="BJ9" i="1"/>
  <c r="BI9" i="1" a="1"/>
  <c r="BI9" i="1"/>
  <c r="BH9" i="1" a="1"/>
  <c r="BH9" i="1"/>
  <c r="BG9" i="1" a="1"/>
  <c r="BG9" i="1"/>
  <c r="BF9" i="1" a="1"/>
  <c r="BF9" i="1"/>
  <c r="BE9" i="1" a="1"/>
  <c r="BE9" i="1"/>
  <c r="AQ4" i="1" a="1"/>
  <c r="AQ4" i="1"/>
  <c r="BA4" i="1"/>
  <c r="BB4" i="1"/>
  <c r="BC4" i="1"/>
  <c r="BD4" i="1"/>
  <c r="BE4" i="1" a="1"/>
  <c r="BE4" i="1"/>
  <c r="AQ5" i="1" a="1"/>
  <c r="AQ5" i="1"/>
  <c r="BA5" i="1"/>
  <c r="BB5" i="1"/>
  <c r="BC5" i="1"/>
  <c r="BD5" i="1"/>
  <c r="BE5" i="1" a="1"/>
  <c r="BE5" i="1"/>
  <c r="AQ6" i="1" a="1"/>
  <c r="AQ6" i="1"/>
  <c r="BA6" i="1"/>
  <c r="BB6" i="1"/>
  <c r="BC6" i="1"/>
  <c r="BD6" i="1"/>
  <c r="BE6" i="1" a="1"/>
  <c r="BE6" i="1"/>
  <c r="AQ7" i="1" a="1"/>
  <c r="AQ7" i="1"/>
  <c r="BA7" i="1"/>
  <c r="BB7" i="1"/>
  <c r="BC7" i="1"/>
  <c r="BD7" i="1"/>
  <c r="BE7" i="1" a="1"/>
  <c r="BE7" i="1"/>
  <c r="AQ8" i="1" a="1"/>
  <c r="AQ8" i="1"/>
  <c r="BA8" i="1"/>
  <c r="BB8" i="1"/>
  <c r="BC8" i="1"/>
  <c r="BD8" i="1"/>
  <c r="BE8" i="1" a="1"/>
  <c r="BE8" i="1"/>
  <c r="AQ10" i="1" a="1"/>
  <c r="AQ10" i="1"/>
  <c r="BA10" i="1"/>
  <c r="BB10" i="1"/>
  <c r="BC10" i="1"/>
  <c r="BD10" i="1"/>
  <c r="BE10" i="1" a="1"/>
  <c r="BE10" i="1"/>
  <c r="BF10" i="1" a="1"/>
  <c r="BF10" i="1"/>
  <c r="BG10" i="1" a="1"/>
  <c r="BG10" i="1"/>
  <c r="BH10" i="1" a="1"/>
  <c r="BI10" i="1" a="1"/>
  <c r="BJ10" i="1" a="1"/>
  <c r="BK10" i="1" a="1"/>
  <c r="BL10" i="1" a="1"/>
  <c r="BM10" i="1" a="1"/>
  <c r="BN10" i="1" a="1"/>
  <c r="BH10" i="1"/>
  <c r="BI10" i="1"/>
  <c r="BJ10" i="1"/>
  <c r="BK10" i="1"/>
  <c r="BL10" i="1"/>
  <c r="BM10" i="1"/>
  <c r="BN10" i="1"/>
  <c r="BQ10" i="1"/>
  <c r="BR10" i="1"/>
  <c r="BO10" i="1"/>
  <c r="BP10" i="1"/>
  <c r="BF8" i="1" a="1"/>
  <c r="BF8" i="1"/>
  <c r="BG8" i="1" a="1"/>
  <c r="BG8" i="1"/>
  <c r="BH8" i="1" a="1"/>
  <c r="BI8" i="1" a="1"/>
  <c r="BJ8" i="1" a="1"/>
  <c r="BK8" i="1" a="1"/>
  <c r="BL8" i="1" a="1"/>
  <c r="BM8" i="1" a="1"/>
  <c r="BN8" i="1" a="1"/>
  <c r="BH8" i="1"/>
  <c r="BI8" i="1"/>
  <c r="BJ8" i="1"/>
  <c r="BK8" i="1"/>
  <c r="BL8" i="1"/>
  <c r="BM8" i="1"/>
  <c r="BN8" i="1"/>
  <c r="BQ8" i="1"/>
  <c r="BR8" i="1"/>
  <c r="BO8" i="1"/>
  <c r="BP8" i="1"/>
  <c r="BF7" i="1" a="1"/>
  <c r="BF7" i="1"/>
  <c r="BG7" i="1" a="1"/>
  <c r="BG7" i="1"/>
  <c r="BH7" i="1" a="1"/>
  <c r="BI7" i="1" a="1"/>
  <c r="BJ7" i="1" a="1"/>
  <c r="BK7" i="1" a="1"/>
  <c r="BL7" i="1" a="1"/>
  <c r="BM7" i="1" a="1"/>
  <c r="BN7" i="1" a="1"/>
  <c r="BH7" i="1"/>
  <c r="BI7" i="1"/>
  <c r="BJ7" i="1"/>
  <c r="BK7" i="1"/>
  <c r="BL7" i="1"/>
  <c r="BM7" i="1"/>
  <c r="BN7" i="1"/>
  <c r="BQ7" i="1"/>
  <c r="BR7" i="1"/>
  <c r="BO7" i="1"/>
  <c r="BP7" i="1"/>
  <c r="BF6" i="1" a="1"/>
  <c r="BF6" i="1"/>
  <c r="BG6" i="1" a="1"/>
  <c r="BG6" i="1"/>
  <c r="BH6" i="1" a="1"/>
  <c r="BI6" i="1" a="1"/>
  <c r="BJ6" i="1" a="1"/>
  <c r="BK6" i="1" a="1"/>
  <c r="BL6" i="1" a="1"/>
  <c r="BM6" i="1" a="1"/>
  <c r="BN6" i="1" a="1"/>
  <c r="BH6" i="1"/>
  <c r="BI6" i="1"/>
  <c r="BJ6" i="1"/>
  <c r="BK6" i="1"/>
  <c r="BL6" i="1"/>
  <c r="BM6" i="1"/>
  <c r="BN6" i="1"/>
  <c r="BQ6" i="1"/>
  <c r="BR6" i="1"/>
  <c r="BO6" i="1"/>
  <c r="BP6" i="1"/>
  <c r="BF5" i="1" a="1"/>
  <c r="BF5" i="1"/>
  <c r="BG5" i="1" a="1"/>
  <c r="BG5" i="1"/>
  <c r="BH5" i="1" a="1"/>
  <c r="BI5" i="1" a="1"/>
  <c r="BJ5" i="1" a="1"/>
  <c r="BK5" i="1" a="1"/>
  <c r="BL5" i="1" a="1"/>
  <c r="BM5" i="1" a="1"/>
  <c r="BN5" i="1" a="1"/>
  <c r="BH5" i="1"/>
  <c r="BI5" i="1"/>
  <c r="BJ5" i="1"/>
  <c r="BK5" i="1"/>
  <c r="BL5" i="1"/>
  <c r="BM5" i="1"/>
  <c r="BN5" i="1"/>
  <c r="BQ5" i="1"/>
  <c r="BR5" i="1"/>
  <c r="BO5" i="1"/>
  <c r="BP5" i="1"/>
  <c r="BF4" i="1" a="1"/>
  <c r="BF4" i="1"/>
  <c r="BG4" i="1" a="1"/>
  <c r="BG4" i="1"/>
  <c r="BH4" i="1" a="1"/>
  <c r="BI4" i="1" a="1"/>
  <c r="BJ4" i="1" a="1"/>
  <c r="BK4" i="1" a="1"/>
  <c r="BL4" i="1" a="1"/>
  <c r="BM4" i="1" a="1"/>
  <c r="BN4" i="1" a="1"/>
  <c r="BH4" i="1"/>
  <c r="BI4" i="1"/>
  <c r="BJ4" i="1"/>
  <c r="BK4" i="1"/>
  <c r="BL4" i="1"/>
  <c r="BM4" i="1"/>
  <c r="BN4" i="1"/>
  <c r="BQ4" i="1"/>
  <c r="BR4" i="1"/>
  <c r="BO4" i="1"/>
  <c r="BP4" i="1"/>
</calcChain>
</file>

<file path=xl/sharedStrings.xml><?xml version="1.0" encoding="utf-8"?>
<sst xmlns="http://schemas.openxmlformats.org/spreadsheetml/2006/main" count="70" uniqueCount="70">
  <si>
    <t>Colonne76</t>
  </si>
  <si>
    <t>Colonne75</t>
  </si>
  <si>
    <t>Colonne74</t>
  </si>
  <si>
    <t>Colonne73</t>
  </si>
  <si>
    <t>Colonne72</t>
  </si>
  <si>
    <t>Colonne71</t>
  </si>
  <si>
    <t>Colonne70</t>
  </si>
  <si>
    <t>Colonne69</t>
  </si>
  <si>
    <t>Colonne68</t>
  </si>
  <si>
    <t>Colonne67</t>
  </si>
  <si>
    <t>Colonne66</t>
  </si>
  <si>
    <t>Colonne65</t>
  </si>
  <si>
    <t>Colonne64</t>
  </si>
  <si>
    <t>Colonne63</t>
  </si>
  <si>
    <t>Colonne62</t>
  </si>
  <si>
    <t>Colonne61</t>
  </si>
  <si>
    <t>Colonne60</t>
  </si>
  <si>
    <t>Colonne59</t>
  </si>
  <si>
    <t>Colonne58</t>
  </si>
  <si>
    <t>Colonne57</t>
  </si>
  <si>
    <t>Colonne56</t>
  </si>
  <si>
    <t>Colonne55</t>
  </si>
  <si>
    <t>Colonne54</t>
  </si>
  <si>
    <t>Colonne53</t>
  </si>
  <si>
    <t>Colonne52</t>
  </si>
  <si>
    <t>Colonne51</t>
  </si>
  <si>
    <t>Colonne50</t>
  </si>
  <si>
    <t>Colonne49</t>
  </si>
  <si>
    <t>Colonne48</t>
  </si>
  <si>
    <t>Colonne47</t>
  </si>
  <si>
    <t>Colonne46</t>
  </si>
  <si>
    <t>Colonne45</t>
  </si>
  <si>
    <t>Colonne44</t>
  </si>
  <si>
    <t>Colonne43</t>
  </si>
  <si>
    <t>Colonne42</t>
  </si>
  <si>
    <t>Colonne41</t>
  </si>
  <si>
    <t>Colonne40</t>
  </si>
  <si>
    <t>Colonne39</t>
  </si>
  <si>
    <t>Colonne38</t>
  </si>
  <si>
    <t>Colonne37</t>
  </si>
  <si>
    <t>Colonne36</t>
  </si>
  <si>
    <t>Colonne35</t>
  </si>
  <si>
    <t>Colonne34</t>
  </si>
  <si>
    <t>Colonne33</t>
  </si>
  <si>
    <t>Colonne32</t>
  </si>
  <si>
    <t>Colonne31</t>
  </si>
  <si>
    <t>Colonne30</t>
  </si>
  <si>
    <t>Colonne29</t>
  </si>
  <si>
    <t>Colonne28</t>
  </si>
  <si>
    <t>Colonne27</t>
  </si>
  <si>
    <t>Colonne26</t>
  </si>
  <si>
    <t>Colonne25</t>
  </si>
  <si>
    <t>Colonne24</t>
  </si>
  <si>
    <t>Colonne23</t>
  </si>
  <si>
    <t>Colonne22</t>
  </si>
  <si>
    <t>Colonne21</t>
  </si>
  <si>
    <t>Colonne20</t>
  </si>
  <si>
    <t>Colonne19</t>
  </si>
  <si>
    <t>Colonne18</t>
  </si>
  <si>
    <t>Colonne17</t>
  </si>
  <si>
    <t>Colonne16</t>
  </si>
  <si>
    <t>Colonne15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</si>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</sst>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 style="dotted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dotted">
        <color auto="1"/>
      </left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Protection="1">
      <protection locked="0"/>
    </xf>
    <xf numFmtId="1" fontId="0" fillId="0" borderId="0" xfId="0" applyNumberFormat="1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9" fontId="0" fillId="0" borderId="0" xfId="0" applyNumberFormat="1" applyAlignment="1" applyProtection="1">
      <alignment horizontal="center" vertical="center"/>
      <protection locked="0"/>
    </xf>
    <xf numFmtId="9" fontId="1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64" fontId="0" fillId="0" borderId="3" xfId="0" applyNumberFormat="1" applyFont="1" applyFill="1" applyBorder="1" applyAlignment="1">
      <alignment horizontal="center" vertical="center"/>
    </xf>
    <xf numFmtId="9" fontId="1" fillId="0" borderId="4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9" fontId="1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vertical="center"/>
      <protection locked="0"/>
    </xf>
    <xf numFmtId="9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164" fontId="0" fillId="0" borderId="3" xfId="0" applyNumberFormat="1" applyFont="1" applyFill="1" applyBorder="1" applyAlignment="1" applyProtection="1">
      <alignment horizontal="center" vertical="center"/>
      <protection locked="0"/>
    </xf>
    <xf numFmtId="9" fontId="1" fillId="0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9" fontId="1" fillId="0" borderId="7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9" fontId="1" fillId="0" borderId="8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64" fontId="0" fillId="0" borderId="6" xfId="0" applyNumberFormat="1" applyFont="1" applyFill="1" applyBorder="1" applyAlignment="1">
      <alignment horizontal="center" vertical="center"/>
    </xf>
    <xf numFmtId="9" fontId="1" fillId="0" borderId="7" xfId="0" applyNumberFormat="1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9" fontId="1" fillId="0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0" fillId="0" borderId="6" xfId="0" applyBorder="1" applyProtection="1">
      <protection locked="0"/>
    </xf>
    <xf numFmtId="0" fontId="0" fillId="0" borderId="3" xfId="0" applyBorder="1" applyProtection="1">
      <protection locked="0"/>
    </xf>
    <xf numFmtId="0" fontId="1" fillId="0" borderId="6" xfId="0" applyFont="1" applyFill="1" applyBorder="1" applyAlignment="1" applyProtection="1">
      <alignment vertical="center"/>
      <protection locked="0"/>
    </xf>
    <xf numFmtId="164" fontId="4" fillId="0" borderId="6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9" fontId="1" fillId="0" borderId="10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9" fontId="1" fillId="0" borderId="11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9" fontId="1" fillId="0" borderId="12" xfId="0" applyNumberFormat="1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64" fontId="0" fillId="0" borderId="5" xfId="0" applyNumberFormat="1" applyFont="1" applyFill="1" applyBorder="1" applyAlignment="1" applyProtection="1">
      <alignment horizontal="center" vertical="center"/>
      <protection locked="0"/>
    </xf>
    <xf numFmtId="9" fontId="1" fillId="0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5" xfId="0" applyFont="1" applyFill="1" applyBorder="1" applyAlignment="1" applyProtection="1">
      <alignment horizontal="center" vertical="center"/>
      <protection locked="0"/>
    </xf>
    <xf numFmtId="9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3" fillId="0" borderId="16" xfId="0" applyFont="1" applyFill="1" applyBorder="1" applyAlignment="1" applyProtection="1">
      <alignment horizontal="center" vertical="center"/>
      <protection locked="0"/>
    </xf>
    <xf numFmtId="164" fontId="0" fillId="0" borderId="5" xfId="0" applyNumberFormat="1" applyFont="1" applyFill="1" applyBorder="1" applyAlignment="1">
      <alignment horizontal="center" vertical="center"/>
    </xf>
    <xf numFmtId="164" fontId="0" fillId="0" borderId="17" xfId="0" applyNumberFormat="1" applyFont="1" applyFill="1" applyBorder="1" applyAlignment="1">
      <alignment horizontal="center" vertical="center"/>
    </xf>
    <xf numFmtId="164" fontId="4" fillId="0" borderId="17" xfId="0" applyNumberFormat="1" applyFont="1" applyFill="1" applyBorder="1" applyAlignment="1">
      <alignment horizontal="center" vertical="center"/>
    </xf>
    <xf numFmtId="14" fontId="5" fillId="0" borderId="0" xfId="0" applyNumberFormat="1" applyFont="1" applyProtection="1">
      <protection locked="0"/>
    </xf>
    <xf numFmtId="14" fontId="5" fillId="0" borderId="6" xfId="0" applyNumberFormat="1" applyFont="1" applyBorder="1" applyProtection="1">
      <protection locked="0"/>
    </xf>
    <xf numFmtId="14" fontId="5" fillId="0" borderId="6" xfId="0" applyNumberFormat="1" applyFont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164" fontId="5" fillId="0" borderId="3" xfId="0" applyNumberFormat="1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17" xfId="0" applyFon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1" fontId="0" fillId="0" borderId="18" xfId="0" applyNumberFormat="1" applyFont="1" applyBorder="1" applyAlignment="1" applyProtection="1">
      <alignment horizontal="center"/>
      <protection locked="0"/>
    </xf>
  </cellXfs>
  <cellStyles count="1">
    <cellStyle name="Normal" xfId="0" builtinId="0"/>
  </cellStyles>
  <dxfs count="89"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uble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border outline="0">
        <left style="dotted">
          <color auto="1"/>
        </left>
      </border>
    </dxf>
    <dxf>
      <font>
        <b/>
        <i val="0"/>
      </font>
    </dxf>
  </dxfs>
  <tableStyles count="1" defaultTableStyle="TableStyleMedium9" defaultPivotStyle="PivotStyleMedium7">
    <tableStyle name="Style de tableau 4" pivot="0" count="1">
      <tableStyleElement type="headerRow" dxfId="88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NONO%20DV%202%208sept%20a&#768;%2009H15%20Essais%20macro%20(Enregistre&#769;%20automatiquement)%20(version%201)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MMAIRE"/>
      <sheetName val="HA"/>
      <sheetName val="Séances de tirs"/>
      <sheetName val="DONNEES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ables/table1.xml><?xml version="1.0" encoding="utf-8"?>
<table xmlns="http://schemas.openxmlformats.org/spreadsheetml/2006/main" id="1" name="Table33" displayName="Table33" ref="A2:BR10" totalsRowShown="0" tableBorderDxfId="87">
  <autoFilter ref="A2:BR10"/>
  <tableColumns count="70"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 dataDxfId="35">
      <calculatedColumnFormula>COUNTIFS(A3:J3,"&gt;=01/01/2017",A3:J3,"&lt;=31/12/2017",A3:J3,"&lt;="&amp;$A$14)</calculatedColumnFormula>
    </tableColumn>
    <tableColumn id="18" name="Colonne18" dataDxfId="33">
      <calculatedColumnFormula>IF(K3/MAX($Y$22,3)&gt;=1,1,K3/MAX($Y$22,3))</calculatedColumnFormula>
    </tableColumn>
    <tableColumn id="19" name="Colonne19" dataDxfId="34">
      <calculatedColumnFormula>COUNTIFS(A3:J3,"&gt;=01/06/2017",A3:J3,"&lt;=31/05/2018",A3:J3,"&lt;="&amp;$A$14)</calculatedColumnFormula>
    </tableColumn>
    <tableColumn id="20" name="Colonne20" dataDxfId="32">
      <calculatedColumnFormula>IF(M3/MAX($Y$22,3)&gt;=1,1,M3/MAX($Y$22,3))</calculatedColumnFormula>
    </tableColumn>
    <tableColumn id="21" name="Colonne21" dataDxfId="29">
      <calculatedColumnFormula array="1">IFERROR(SMALL(IF($A3:$J3-$A$15&gt;0,$A3:$J3,""),COLUMN(A$2)),0)</calculatedColumnFormula>
    </tableColumn>
    <tableColumn id="22" name="Colonne22" dataDxfId="86">
      <calculatedColumnFormula array="1">IFERROR(SMALL(IF($A3:$J3-$A$15&gt;0,$A3:$J3,""),COLUMN(B$2)),0)</calculatedColumnFormula>
    </tableColumn>
    <tableColumn id="23" name="Colonne23" dataDxfId="85">
      <calculatedColumnFormula array="1">IFERROR(SMALL(IF($A3:$J3-$A$15&gt;0,$A3:$J3,""),COLUMN(C$2)),0)</calculatedColumnFormula>
    </tableColumn>
    <tableColumn id="24" name="Colonne24" dataDxfId="84">
      <calculatedColumnFormula array="1">IFERROR(SMALL(IF($A3:$J3-$A$15&gt;0,$A3:$J3,""),COLUMN(D$2)),0)</calculatedColumnFormula>
    </tableColumn>
    <tableColumn id="25" name="Colonne25" dataDxfId="83">
      <calculatedColumnFormula array="1">IFERROR(SMALL(IF($A3:$J3-$A$15&gt;0,$A3:$J3,""),COLUMN(E$2)),0)</calculatedColumnFormula>
    </tableColumn>
    <tableColumn id="26" name="Colonne26" dataDxfId="82">
      <calculatedColumnFormula array="1">IFERROR(SMALL(IF($A3:$J3-$A$15&gt;0,$A3:$J3,""),COLUMN(F$2)),0)</calculatedColumnFormula>
    </tableColumn>
    <tableColumn id="27" name="Colonne27" dataDxfId="81">
      <calculatedColumnFormula array="1">IFERROR(SMALL(IF($A3:$J3-$A$15&gt;0,$A3:$J3,""),COLUMN(G$2)),0)</calculatedColumnFormula>
    </tableColumn>
    <tableColumn id="28" name="Colonne28" dataDxfId="80">
      <calculatedColumnFormula array="1">IFERROR(SMALL(IF($A3:$J3-$A$15&gt;0,$A3:$J3,""),COLUMN(H$2)),0)</calculatedColumnFormula>
    </tableColumn>
    <tableColumn id="29" name="Colonne29" dataDxfId="79">
      <calculatedColumnFormula array="1">IFERROR(SMALL(IF($A3:$J3-$A$15&gt;0,$A3:$J3,""),COLUMN(I$2)),0)</calculatedColumnFormula>
    </tableColumn>
    <tableColumn id="30" name="Colonne30" dataDxfId="78">
      <calculatedColumnFormula array="1">IFERROR(SMALL(IF($A3:$J3-$A$15&gt;0,$A3:$J3,""),COLUMN(J$2)),0)</calculatedColumnFormula>
    </tableColumn>
    <tableColumn id="31" name="Colonne31" dataDxfId="77">
      <calculatedColumnFormula>COUNTIFS(O3:X3,"&gt;=01/01/2018",O3:X3,"&lt;=31/12/2018",O3:X3,"&lt;="&amp;#REF!)</calculatedColumnFormula>
    </tableColumn>
    <tableColumn id="32" name="Colonne32" dataDxfId="31">
      <calculatedColumnFormula>IF(Y3/MAX($X$22,3)&gt;=1,1,Y3/MAX($X$22,3))</calculatedColumnFormula>
    </tableColumn>
    <tableColumn id="33" name="Colonne33" dataDxfId="76">
      <calculatedColumnFormula>COUNTIFS(O3:X3,"&gt;=01/06/2017",O3:X3,"&lt;=31/05/2018",O3:X3,"&lt;="&amp;#REF!)</calculatedColumnFormula>
    </tableColumn>
    <tableColumn id="34" name="Colonne34" dataDxfId="30">
      <calculatedColumnFormula>IF(AA3/MAX($X$22,3)&gt;=1,1,AA3/MAX($X$22,3))</calculatedColumnFormula>
    </tableColumn>
    <tableColumn id="35" name="Colonne35" dataDxfId="20">
      <calculatedColumnFormula array="1">IFERROR(SMALL(IF($O3:$X3-$A$17&gt;0,$O3:$X3,""),COLUMN(A$2)),0)</calculatedColumnFormula>
    </tableColumn>
    <tableColumn id="36" name="Colonne36" dataDxfId="75">
      <calculatedColumnFormula array="1">IFERROR(SMALL(IF($O3:$X3-$A$17&gt;0,$O3:$X3,""),COLUMN(B$2)),0)</calculatedColumnFormula>
    </tableColumn>
    <tableColumn id="37" name="Colonne37" dataDxfId="74">
      <calculatedColumnFormula array="1">IFERROR(SMALL(IF($O3:$X3-$A$17&gt;0,$O3:$X3,""),COLUMN(C$2)),0)</calculatedColumnFormula>
    </tableColumn>
    <tableColumn id="38" name="Colonne38" dataDxfId="73">
      <calculatedColumnFormula array="1">IFERROR(SMALL(IF($O3:$X3-$A$17&gt;0,$O3:$X3,""),COLUMN(D$2)),0)</calculatedColumnFormula>
    </tableColumn>
    <tableColumn id="39" name="Colonne39" dataDxfId="72">
      <calculatedColumnFormula array="1">IFERROR(SMALL(IF($O3:$X3-$A$17&gt;0,$O3:$X3,""),COLUMN(E$2)),0)</calculatedColumnFormula>
    </tableColumn>
    <tableColumn id="40" name="Colonne40" dataDxfId="71">
      <calculatedColumnFormula array="1">IFERROR(SMALL(IF($O3:$X3-$A$17&gt;0,$O3:$X3,""),COLUMN(F$2)),0)</calculatedColumnFormula>
    </tableColumn>
    <tableColumn id="41" name="Colonne41" dataDxfId="70">
      <calculatedColumnFormula array="1">IFERROR(SMALL(IF($O3:$X3-$A$17&gt;0,$O3:$X3,""),COLUMN(G$2)),0)</calculatedColumnFormula>
    </tableColumn>
    <tableColumn id="42" name="Colonne42" dataDxfId="69">
      <calculatedColumnFormula array="1">IFERROR(SMALL(IF($O3:$X3-$A$17&gt;0,$O3:$X3,""),COLUMN(H$2)),0)</calculatedColumnFormula>
    </tableColumn>
    <tableColumn id="43" name="Colonne43" dataDxfId="68">
      <calculatedColumnFormula array="1">IFERROR(SMALL(IF($O3:$X3-$A$17&gt;0,$O3:$X3,""),COLUMN(I$2)),0)</calculatedColumnFormula>
    </tableColumn>
    <tableColumn id="44" name="Colonne44" dataDxfId="67">
      <calculatedColumnFormula array="1">IFERROR(SMALL(IF($O3:$X3-$A$17&gt;0,$O3:$X3,""),COLUMN(J$2)),0)</calculatedColumnFormula>
    </tableColumn>
    <tableColumn id="45" name="Colonne45" dataDxfId="66">
      <calculatedColumnFormula>COUNTIFS(AC3:AL3,"&gt;=01/01/2018",AC3:AL3,"&lt;=31/12/2018",AC3:AL3,"&lt;="&amp;#REF!)</calculatedColumnFormula>
    </tableColumn>
    <tableColumn id="46" name="Colonne46" dataDxfId="65">
      <calculatedColumnFormula>IF(AM3/MAX(#REF!,3)&gt;=1,1,AM3/MAX(#REF!,3))</calculatedColumnFormula>
    </tableColumn>
    <tableColumn id="47" name="Colonne47" dataDxfId="64">
      <calculatedColumnFormula>COUNTIFS(AC3:AL3,"&gt;=01/06/2017",AC3:AL3,"&lt;=31/05/2018",AC3:AL3,"&lt;="&amp;#REF!)</calculatedColumnFormula>
    </tableColumn>
    <tableColumn id="48" name="Colonne48" dataDxfId="63">
      <calculatedColumnFormula>IF(AO3/MAX(#REF!,3)&gt;=1,1,AO3/MAX(#REF!,3))</calculatedColumnFormula>
    </tableColumn>
    <tableColumn id="49" name="Colonne49" dataDxfId="17">
      <calculatedColumnFormula array="1">IFERROR(SMALL(IF($AC3:$AL3-$A$18&gt;0,$AC3:$AL3,""),COLUMN(A$2)),0)</calculatedColumnFormula>
    </tableColumn>
    <tableColumn id="50" name="Colonne50" dataDxfId="62">
      <calculatedColumnFormula array="1">IFERROR(SMALL(IF($AC3:$AL3-$A$18&gt;0,$AC3:$AL3,""),COLUMN(B$2)),0)</calculatedColumnFormula>
    </tableColumn>
    <tableColumn id="51" name="Colonne51" dataDxfId="61">
      <calculatedColumnFormula array="1">IFERROR(SMALL(IF($AC3:$AL3-$A$18&gt;0,$AC3:$AL3,""),COLUMN(C$2)),0)</calculatedColumnFormula>
    </tableColumn>
    <tableColumn id="52" name="Colonne52" dataDxfId="60">
      <calculatedColumnFormula array="1">IFERROR(SMALL(IF($AC3:$AL3-$A$18&gt;0,$AC3:$AL3,""),COLUMN(D$2)),0)</calculatedColumnFormula>
    </tableColumn>
    <tableColumn id="53" name="Colonne53" dataDxfId="59">
      <calculatedColumnFormula array="1">IFERROR(SMALL(IF($AC3:$AL3-$A$18&gt;0,$AC3:$AL3,""),COLUMN(E$2)),0)</calculatedColumnFormula>
    </tableColumn>
    <tableColumn id="54" name="Colonne54" dataDxfId="58">
      <calculatedColumnFormula array="1">IFERROR(SMALL(IF($AC3:$AL3-$A$18&gt;0,$AC3:$AL3,""),COLUMN(F$2)),0)</calculatedColumnFormula>
    </tableColumn>
    <tableColumn id="55" name="Colonne55" dataDxfId="57">
      <calculatedColumnFormula array="1">IFERROR(SMALL(IF($AC3:$AL3-$A$18&gt;0,$AC3:$AL3,""),COLUMN(G$2)),0)</calculatedColumnFormula>
    </tableColumn>
    <tableColumn id="56" name="Colonne56" dataDxfId="56">
      <calculatedColumnFormula array="1">IFERROR(SMALL(IF($AC3:$AL3-$A$18&gt;0,$AC3:$AL3,""),COLUMN(H$2)),0)</calculatedColumnFormula>
    </tableColumn>
    <tableColumn id="57" name="Colonne57" dataDxfId="55">
      <calculatedColumnFormula array="1">IFERROR(SMALL(IF($AC3:$AL3-$A$18&gt;0,$AC3:$AL3,""),COLUMN(I$2)),0)</calculatedColumnFormula>
    </tableColumn>
    <tableColumn id="58" name="Colonne58" dataDxfId="54">
      <calculatedColumnFormula array="1">IFERROR(SMALL(IF($AC3:$AL3-$A$18&gt;0,$AC3:$AL3,""),COLUMN(J$2)),0)</calculatedColumnFormula>
    </tableColumn>
    <tableColumn id="59" name="Colonne59" dataDxfId="53">
      <calculatedColumnFormula>COUNTIFS(AQ3:AZ3,"&gt;=01/01/2020",AQ3:AZ3,"&lt;=31/12/2020",AQ3:AZ3,"&lt;="&amp;#REF!)</calculatedColumnFormula>
    </tableColumn>
    <tableColumn id="60" name="Colonne60" dataDxfId="52">
      <calculatedColumnFormula>IF(BA3/MAX(#REF!,3)&gt;=1,1,BA3/MAX(#REF!,3))</calculatedColumnFormula>
    </tableColumn>
    <tableColumn id="61" name="Colonne61" dataDxfId="51">
      <calculatedColumnFormula>COUNTIFS(AQ3:AZ3,"&gt;=01/06/2019",AQ3:AZ3,"&lt;=31/05/2020",AQ3:AZ3,"&lt;="&amp;#REF!)</calculatedColumnFormula>
    </tableColumn>
    <tableColumn id="62" name="Colonne62" dataDxfId="50">
      <calculatedColumnFormula>IF(BC3/MAX(#REF!,3)&gt;=1,1,BC3/MAX(#REF!,3))</calculatedColumnFormula>
    </tableColumn>
    <tableColumn id="63" name="Colonne63" dataDxfId="49">
      <calculatedColumnFormula array="1">IFERROR(SMALL(IF($AQ3:$AZ3-$A$19&gt;0,$AQ3:$AZ3,""),COLUMN(A$2)),0)</calculatedColumnFormula>
    </tableColumn>
    <tableColumn id="64" name="Colonne64" dataDxfId="48">
      <calculatedColumnFormula array="1">IFERROR(SMALL(IF($AQ3:$AZ3-$A$19&gt;0,$AQ3:$AZ3,""),COLUMN(B$2)),0)</calculatedColumnFormula>
    </tableColumn>
    <tableColumn id="65" name="Colonne65" dataDxfId="47">
      <calculatedColumnFormula array="1">IFERROR(SMALL(IF($AQ3:$AZ3-$A$19&gt;0,$AQ3:$AZ3,""),COLUMN(C$2)),0)</calculatedColumnFormula>
    </tableColumn>
    <tableColumn id="66" name="Colonne66" dataDxfId="46">
      <calculatedColumnFormula array="1">IFERROR(SMALL(IF($AQ3:$AZ3-$A$19&gt;0,$AQ3:$AZ3,""),COLUMN(D$2)),0)</calculatedColumnFormula>
    </tableColumn>
    <tableColumn id="67" name="Colonne67" dataDxfId="45">
      <calculatedColumnFormula array="1">IFERROR(SMALL(IF($AQ3:$AZ3-$A$19&gt;0,$AQ3:$AZ3,""),COLUMN(E$2)),0)</calculatedColumnFormula>
    </tableColumn>
    <tableColumn id="68" name="Colonne68" dataDxfId="44">
      <calculatedColumnFormula array="1">IFERROR(SMALL(IF($AQ3:$AZ3-$A$19&gt;0,$AQ3:$AZ3,""),COLUMN(F$2)),0)</calculatedColumnFormula>
    </tableColumn>
    <tableColumn id="69" name="Colonne69" dataDxfId="43">
      <calculatedColumnFormula array="1">IFERROR(SMALL(IF($AQ3:$AZ3-$A$19&gt;0,$AQ3:$AZ3,""),COLUMN(G$2)),0)</calculatedColumnFormula>
    </tableColumn>
    <tableColumn id="70" name="Colonne70" dataDxfId="42">
      <calculatedColumnFormula array="1">IFERROR(SMALL(IF($AQ3:$AZ3-$A$19&gt;0,$AQ3:$AZ3,""),COLUMN(H$2)),0)</calculatedColumnFormula>
    </tableColumn>
    <tableColumn id="71" name="Colonne71" dataDxfId="41">
      <calculatedColumnFormula array="1">IFERROR(SMALL(IF($AQ3:$AZ3-$A$19&gt;0,$AQ3:$AZ3,""),COLUMN(I$2)),0)</calculatedColumnFormula>
    </tableColumn>
    <tableColumn id="72" name="Colonne72" dataDxfId="40">
      <calculatedColumnFormula array="1">IFERROR(SMALL(IF($AQ3:$AZ3-$A$19&gt;0,$AQ3:$AZ3,""),COLUMN(J$2)),0)</calculatedColumnFormula>
    </tableColumn>
    <tableColumn id="73" name="Colonne73" dataDxfId="39">
      <calculatedColumnFormula>COUNTIFS(BE3:BN3,"&gt;=01/01/2020",BE3:BN3,"&lt;=31/12/2020",BE3:BN3,"&lt;="&amp;#REF!)</calculatedColumnFormula>
    </tableColumn>
    <tableColumn id="74" name="Colonne74" dataDxfId="38">
      <calculatedColumnFormula>IF(BO3/MAX(#REF!,3)&gt;=1,1,BO3/MAX(#REF!,3))</calculatedColumnFormula>
    </tableColumn>
    <tableColumn id="75" name="Colonne75" dataDxfId="37">
      <calculatedColumnFormula>COUNTIFS(BE3:BN3,"&gt;=01/06/2019",BE3:BN3,"&lt;=31/05/2020",BE3:BN3,"&lt;="&amp;#REF!)</calculatedColumnFormula>
    </tableColumn>
    <tableColumn id="76" name="Colonne76" dataDxfId="36">
      <calculatedColumnFormula>IF(BQ3/MAX(#REF!,3)&gt;=1,1,BQ3/MAX(#REF!,3))</calculatedColumnFormula>
    </tableColumn>
  </tableColumns>
  <tableStyleInfo name="Style de tableau 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>
    <tabColor rgb="FF00B0F0"/>
  </sheetPr>
  <dimension ref="A1:BR19"/>
  <sheetViews>
    <sheetView showZeros="0" tabSelected="1" topLeftCell="F1" zoomScale="94" zoomScaleNormal="99" zoomScalePageLayoutView="99" workbookViewId="0">
      <selection activeCell="O3" sqref="O3"/>
    </sheetView>
  </sheetViews>
  <sheetFormatPr baseColWidth="10" defaultRowHeight="16" x14ac:dyDescent="0.2"/>
  <cols>
    <col min="1" max="10" width="9.1640625" style="1" customWidth="1"/>
    <col min="11" max="11" width="9.1640625" style="3" customWidth="1"/>
    <col min="12" max="12" width="9.1640625" style="4" customWidth="1"/>
    <col min="13" max="14" width="9.1640625" style="3" customWidth="1"/>
    <col min="15" max="15" width="9.1640625" style="2" customWidth="1"/>
    <col min="16" max="28" width="9.1640625" style="1" customWidth="1"/>
    <col min="29" max="29" width="9.1640625" style="2" customWidth="1"/>
    <col min="30" max="42" width="9.1640625" style="1" customWidth="1"/>
    <col min="43" max="43" width="9.1640625" style="2" customWidth="1"/>
    <col min="44" max="56" width="9.1640625" style="1" customWidth="1"/>
    <col min="57" max="57" width="9.1640625" style="2" customWidth="1"/>
    <col min="58" max="70" width="9.1640625" style="1" customWidth="1"/>
  </cols>
  <sheetData>
    <row r="1" spans="1:70" ht="17" thickBot="1" x14ac:dyDescent="0.25">
      <c r="A1" s="59">
        <v>2017</v>
      </c>
      <c r="B1" s="59"/>
      <c r="C1" s="59"/>
      <c r="D1" s="59"/>
      <c r="E1" s="59"/>
      <c r="F1" s="59"/>
      <c r="G1" s="59"/>
      <c r="H1" s="59"/>
      <c r="I1" s="59"/>
      <c r="J1" s="59"/>
      <c r="O1" s="60">
        <v>2018</v>
      </c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>
        <v>2019</v>
      </c>
      <c r="AD1" s="60"/>
      <c r="AE1" s="60"/>
      <c r="AF1" s="60"/>
      <c r="AG1" s="60"/>
      <c r="AH1" s="60"/>
      <c r="AI1" s="60"/>
      <c r="AJ1" s="60"/>
      <c r="AK1" s="60"/>
      <c r="AL1" s="60"/>
      <c r="AM1" s="60"/>
      <c r="AN1" s="60"/>
      <c r="AO1" s="60"/>
      <c r="AP1" s="60"/>
      <c r="AQ1" s="60">
        <v>2020</v>
      </c>
      <c r="AR1" s="60"/>
      <c r="AS1" s="60"/>
      <c r="AT1" s="60"/>
      <c r="AU1" s="60"/>
      <c r="AV1" s="60"/>
      <c r="AW1" s="60"/>
      <c r="AX1" s="60"/>
      <c r="AY1" s="60"/>
      <c r="AZ1" s="60"/>
      <c r="BA1" s="60"/>
      <c r="BB1" s="60"/>
      <c r="BC1" s="60"/>
      <c r="BD1" s="60"/>
      <c r="BE1" s="60">
        <v>2021</v>
      </c>
      <c r="BF1" s="60"/>
      <c r="BG1" s="60"/>
      <c r="BH1" s="60"/>
      <c r="BI1" s="60"/>
      <c r="BJ1" s="60"/>
      <c r="BK1" s="60"/>
      <c r="BL1" s="60"/>
      <c r="BM1" s="60"/>
      <c r="BN1" s="60"/>
      <c r="BO1" s="60"/>
      <c r="BP1" s="60"/>
      <c r="BQ1" s="60"/>
      <c r="BR1" s="60"/>
    </row>
    <row r="2" spans="1:70" ht="19" customHeight="1" thickTop="1" thickBot="1" x14ac:dyDescent="0.25">
      <c r="A2" s="36" t="s">
        <v>69</v>
      </c>
      <c r="B2" s="35" t="s">
        <v>68</v>
      </c>
      <c r="C2" s="35" t="s">
        <v>67</v>
      </c>
      <c r="D2" s="35" t="s">
        <v>66</v>
      </c>
      <c r="E2" s="50" t="s">
        <v>65</v>
      </c>
      <c r="F2" s="50" t="s">
        <v>64</v>
      </c>
      <c r="G2" s="50" t="s">
        <v>63</v>
      </c>
      <c r="H2" s="27" t="s">
        <v>62</v>
      </c>
      <c r="I2" s="27" t="s">
        <v>61</v>
      </c>
      <c r="J2" s="49" t="s">
        <v>60</v>
      </c>
      <c r="K2" s="7" t="s">
        <v>59</v>
      </c>
      <c r="L2" s="5" t="s">
        <v>58</v>
      </c>
      <c r="M2" s="6" t="s">
        <v>57</v>
      </c>
      <c r="N2" s="5" t="s">
        <v>56</v>
      </c>
      <c r="O2" s="48" t="s">
        <v>55</v>
      </c>
      <c r="P2" s="48" t="s">
        <v>54</v>
      </c>
      <c r="Q2" s="48" t="s">
        <v>53</v>
      </c>
      <c r="R2" s="48" t="s">
        <v>52</v>
      </c>
      <c r="S2" s="48" t="s">
        <v>51</v>
      </c>
      <c r="T2" s="48" t="s">
        <v>50</v>
      </c>
      <c r="U2" s="48" t="s">
        <v>49</v>
      </c>
      <c r="V2" s="48" t="s">
        <v>48</v>
      </c>
      <c r="W2" s="48" t="s">
        <v>47</v>
      </c>
      <c r="X2" s="48" t="s">
        <v>46</v>
      </c>
      <c r="Y2" s="11" t="s">
        <v>45</v>
      </c>
      <c r="Z2" s="9" t="s">
        <v>44</v>
      </c>
      <c r="AA2" s="10" t="s">
        <v>43</v>
      </c>
      <c r="AB2" s="9" t="s">
        <v>42</v>
      </c>
      <c r="AC2" s="48" t="s">
        <v>41</v>
      </c>
      <c r="AD2" s="48" t="s">
        <v>40</v>
      </c>
      <c r="AE2" s="48" t="s">
        <v>39</v>
      </c>
      <c r="AF2" s="48" t="s">
        <v>38</v>
      </c>
      <c r="AG2" s="48" t="s">
        <v>37</v>
      </c>
      <c r="AH2" s="48" t="s">
        <v>36</v>
      </c>
      <c r="AI2" s="48" t="s">
        <v>35</v>
      </c>
      <c r="AJ2" s="48" t="s">
        <v>34</v>
      </c>
      <c r="AK2" s="48" t="s">
        <v>33</v>
      </c>
      <c r="AL2" s="48" t="s">
        <v>32</v>
      </c>
      <c r="AM2" s="11" t="s">
        <v>31</v>
      </c>
      <c r="AN2" s="9" t="s">
        <v>30</v>
      </c>
      <c r="AO2" s="10" t="s">
        <v>29</v>
      </c>
      <c r="AP2" s="9" t="s">
        <v>28</v>
      </c>
      <c r="AQ2" s="48" t="s">
        <v>27</v>
      </c>
      <c r="AR2" s="48" t="s">
        <v>26</v>
      </c>
      <c r="AS2" s="48" t="s">
        <v>25</v>
      </c>
      <c r="AT2" s="48" t="s">
        <v>24</v>
      </c>
      <c r="AU2" s="48" t="s">
        <v>23</v>
      </c>
      <c r="AV2" s="48" t="s">
        <v>22</v>
      </c>
      <c r="AW2" s="48" t="s">
        <v>21</v>
      </c>
      <c r="AX2" s="48" t="s">
        <v>20</v>
      </c>
      <c r="AY2" s="48" t="s">
        <v>19</v>
      </c>
      <c r="AZ2" s="48" t="s">
        <v>18</v>
      </c>
      <c r="BA2" s="11" t="s">
        <v>17</v>
      </c>
      <c r="BB2" s="9" t="s">
        <v>16</v>
      </c>
      <c r="BC2" s="10" t="s">
        <v>15</v>
      </c>
      <c r="BD2" s="9" t="s">
        <v>14</v>
      </c>
      <c r="BE2" s="48" t="s">
        <v>13</v>
      </c>
      <c r="BF2" s="48" t="s">
        <v>12</v>
      </c>
      <c r="BG2" s="48" t="s">
        <v>11</v>
      </c>
      <c r="BH2" s="48" t="s">
        <v>10</v>
      </c>
      <c r="BI2" s="48" t="s">
        <v>9</v>
      </c>
      <c r="BJ2" s="48" t="s">
        <v>8</v>
      </c>
      <c r="BK2" s="48" t="s">
        <v>7</v>
      </c>
      <c r="BL2" s="48" t="s">
        <v>6</v>
      </c>
      <c r="BM2" s="48" t="s">
        <v>5</v>
      </c>
      <c r="BN2" s="48" t="s">
        <v>4</v>
      </c>
      <c r="BO2" s="11" t="s">
        <v>3</v>
      </c>
      <c r="BP2" s="9" t="s">
        <v>2</v>
      </c>
      <c r="BQ2" s="10" t="s">
        <v>1</v>
      </c>
      <c r="BR2" s="9" t="s">
        <v>0</v>
      </c>
    </row>
    <row r="3" spans="1:70" ht="23" customHeight="1" thickTop="1" thickBot="1" x14ac:dyDescent="0.25">
      <c r="A3" s="56">
        <v>42896</v>
      </c>
      <c r="B3" s="53">
        <v>43267</v>
      </c>
      <c r="C3" s="52">
        <v>43633</v>
      </c>
      <c r="D3" s="52">
        <v>44000</v>
      </c>
      <c r="E3" s="58"/>
      <c r="F3" s="58"/>
      <c r="G3" s="58"/>
      <c r="H3" s="57"/>
      <c r="I3" s="57"/>
      <c r="J3" s="58"/>
      <c r="K3" s="54">
        <f t="shared" ref="K3:K10" ca="1" si="0">COUNTIFS(A3:J3,"&gt;=01/01/2017",A3:J3,"&lt;=31/12/2017",A3:J3,"&lt;="&amp;$A$14)</f>
        <v>1</v>
      </c>
      <c r="L3" s="16">
        <f t="shared" ref="L3:L10" ca="1" si="1">IF(K3/MAX($Y$22,3)&gt;=1,1,K3/MAX($Y$22,3))</f>
        <v>0.33333333333333331</v>
      </c>
      <c r="M3" s="55">
        <f t="shared" ref="M3:M10" ca="1" si="2">COUNTIFS(A3:J3,"&gt;=01/06/2017",A3:J3,"&lt;=31/05/2018",A3:J3,"&lt;="&amp;$A$14)</f>
        <v>1</v>
      </c>
      <c r="N3" s="16">
        <f t="shared" ref="N3:N10" ca="1" si="3">IF(M3/MAX($Y$22,3)&gt;=1,1,M3/MAX($Y$22,3))</f>
        <v>0.33333333333333331</v>
      </c>
      <c r="O3" s="8">
        <f t="array" ref="O3">IFERROR(SMALL(IF($A3:$J3-$A$15&gt;0,$A3:$J3,""),COLUMN(A$2)),0)</f>
        <v>42896</v>
      </c>
      <c r="P3" s="8">
        <f t="array" ref="P3">IFERROR(SMALL(IF($A3:$J3-$A$15&gt;0,$A3:$J3,""),COLUMN(B$2)),0)</f>
        <v>43267</v>
      </c>
      <c r="Q3" s="8">
        <f t="array" ref="Q3">IFERROR(SMALL(IF($A3:$J3-$A$15&gt;0,$A3:$J3,""),COLUMN(C$2)),0)</f>
        <v>43633</v>
      </c>
      <c r="R3" s="8">
        <f t="array" ref="R3">IFERROR(SMALL(IF($A3:$J3-$A$15&gt;0,$A3:$J3,""),COLUMN(D$2)),0)</f>
        <v>44000</v>
      </c>
      <c r="S3" s="8">
        <v>44366</v>
      </c>
      <c r="T3" s="8">
        <f t="array" ref="T3">IFERROR(SMALL(IF($A3:$J3-$A$15&gt;0,$A3:$J3,""),COLUMN(F$2)),0)</f>
        <v>0</v>
      </c>
      <c r="U3" s="8">
        <f t="array" ref="U3">IFERROR(SMALL(IF($A3:$J3-$A$15&gt;0,$A3:$J3,""),COLUMN(G$2)),0)</f>
        <v>0</v>
      </c>
      <c r="V3" s="8">
        <f t="array" ref="V3">IFERROR(SMALL(IF($A3:$J3-$A$15&gt;0,$A3:$J3,""),COLUMN(H$2)),0)</f>
        <v>0</v>
      </c>
      <c r="W3" s="8">
        <f t="array" ref="W3">IFERROR(SMALL(IF($A3:$J3-$A$15&gt;0,$A3:$J3,""),COLUMN(I$2)),0)</f>
        <v>0</v>
      </c>
      <c r="X3" s="8">
        <f t="array" ref="X3">IFERROR(SMALL(IF($A3:$J3-$A$15&gt;0,$A3:$J3,""),COLUMN(J$2)),0)</f>
        <v>0</v>
      </c>
      <c r="Y3" s="47">
        <f ca="1">COUNTIFS(O3:X3,"&gt;=01/01/2018",O3:X3,"&lt;=31/12/2018",O3:X3,"&lt;="&amp;$A$14)</f>
        <v>0</v>
      </c>
      <c r="Z3" s="46">
        <f t="shared" ref="Z3:Z10" ca="1" si="4">IF(Y3/MAX($X$22,3)&gt;=1,1,Y3/MAX($X$22,3))</f>
        <v>0</v>
      </c>
      <c r="AA3" s="45">
        <f>COUNTIFS(O3:X3,"&gt;=01/06/2017",O3:X3,"&lt;=31/05/2018",O3:X3,"&lt;="&amp;#REF!)</f>
        <v>0</v>
      </c>
      <c r="AB3" s="44">
        <f t="shared" ref="AB3:AB10" si="5">IF(AA3/MAX($X$22,3)&gt;=1,1,AA3/MAX($X$22,3))</f>
        <v>0</v>
      </c>
      <c r="AC3" s="43">
        <f t="array" ref="AC3">IFERROR(SMALL(IF($O3:$X3-$A$17&gt;0,$O3:$X3,""),COLUMN(A$2)),0)</f>
        <v>43633</v>
      </c>
      <c r="AD3" s="43">
        <f t="array" ref="AD3">IFERROR(SMALL(IF($O3:$X3-$A$17&gt;0,$O3:$X3,""),COLUMN(B$2)),0)</f>
        <v>44000</v>
      </c>
      <c r="AE3" s="43">
        <f t="array" ref="AE3">IFERROR(SMALL(IF($O3:$X3-$A$17&gt;0,$O3:$X3,""),COLUMN(C$2)),0)</f>
        <v>44366</v>
      </c>
      <c r="AF3" s="43">
        <f t="array" ref="AF3">IFERROR(SMALL(IF($O3:$X3-$A$17&gt;0,$O3:$X3,""),COLUMN(D$2)),0)</f>
        <v>0</v>
      </c>
      <c r="AG3" s="43">
        <f t="array" ref="AG3">IFERROR(SMALL(IF($O3:$X3-$A$17&gt;0,$O3:$X3,""),COLUMN(E$2)),0)</f>
        <v>0</v>
      </c>
      <c r="AH3" s="43">
        <f t="array" ref="AH3">IFERROR(SMALL(IF($O3:$X3-$A$17&gt;0,$O3:$X3,""),COLUMN(F$2)),0)</f>
        <v>0</v>
      </c>
      <c r="AI3" s="43">
        <f t="array" ref="AI3">IFERROR(SMALL(IF($O3:$X3-$A$17&gt;0,$O3:$X3,""),COLUMN(G$2)),0)</f>
        <v>0</v>
      </c>
      <c r="AJ3" s="43">
        <f t="array" ref="AJ3">IFERROR(SMALL(IF($O3:$X3-$A$17&gt;0,$O3:$X3,""),COLUMN(H$2)),0)</f>
        <v>0</v>
      </c>
      <c r="AK3" s="43">
        <f t="array" ref="AK3">IFERROR(SMALL(IF($O3:$X3-$A$17&gt;0,$O3:$X3,""),COLUMN(I$2)),0)</f>
        <v>0</v>
      </c>
      <c r="AL3" s="43">
        <f t="array" ref="AL3">IFERROR(SMALL(IF($O3:$X3-$A$17&gt;0,$O3:$X3,""),COLUMN(J$2)),0)</f>
        <v>0</v>
      </c>
      <c r="AM3" s="22">
        <f>COUNTIFS(AC3:AL3,"&gt;=01/01/2018",AC3:AL3,"&lt;=31/12/2018",AC3:AL3,"&lt;="&amp;#REF!)</f>
        <v>0</v>
      </c>
      <c r="AN3" s="20" t="e">
        <f>IF(AM3/MAX(#REF!,3)&gt;=1,1,AM3/MAX(#REF!,3))</f>
        <v>#REF!</v>
      </c>
      <c r="AO3" s="21">
        <f>COUNTIFS(AC3:AL3,"&gt;=01/06/2017",AC3:AL3,"&lt;=31/05/2018",AC3:AL3,"&lt;="&amp;#REF!)</f>
        <v>0</v>
      </c>
      <c r="AP3" s="20" t="e">
        <f>IF(AO3/MAX(#REF!,3)&gt;=1,1,AO3/MAX(#REF!,3))</f>
        <v>#REF!</v>
      </c>
      <c r="AQ3" s="43">
        <f t="array" ref="AQ3">IFERROR(SMALL(IF($AC3:$AL3-$A$18&gt;0,$AC3:$AL3,""),COLUMN(A$2)),0)</f>
        <v>44000</v>
      </c>
      <c r="AR3" s="43">
        <f t="array" ref="AR3">IFERROR(SMALL(IF($AC3:$AL3-$A$18&gt;0,$AC3:$AL3,""),COLUMN(B$2)),0)</f>
        <v>44366</v>
      </c>
      <c r="AS3" s="43">
        <f t="array" ref="AS3">IFERROR(SMALL(IF($AC3:$AL3-$A$18&gt;0,$AC3:$AL3,""),COLUMN(C$2)),0)</f>
        <v>0</v>
      </c>
      <c r="AT3" s="43">
        <f t="array" ref="AT3">IFERROR(SMALL(IF($AC3:$AL3-$A$18&gt;0,$AC3:$AL3,""),COLUMN(D$2)),0)</f>
        <v>0</v>
      </c>
      <c r="AU3" s="43">
        <f t="array" ref="AU3">IFERROR(SMALL(IF($AC3:$AL3-$A$18&gt;0,$AC3:$AL3,""),COLUMN(E$2)),0)</f>
        <v>0</v>
      </c>
      <c r="AV3" s="43">
        <f t="array" ref="AV3">IFERROR(SMALL(IF($AC3:$AL3-$A$18&gt;0,$AC3:$AL3,""),COLUMN(F$2)),0)</f>
        <v>0</v>
      </c>
      <c r="AW3" s="43">
        <f t="array" ref="AW3">IFERROR(SMALL(IF($AC3:$AL3-$A$18&gt;0,$AC3:$AL3,""),COLUMN(G$2)),0)</f>
        <v>0</v>
      </c>
      <c r="AX3" s="43">
        <f t="array" ref="AX3">IFERROR(SMALL(IF($AC3:$AL3-$A$18&gt;0,$AC3:$AL3,""),COLUMN(H$2)),0)</f>
        <v>0</v>
      </c>
      <c r="AY3" s="43">
        <f t="array" ref="AY3">IFERROR(SMALL(IF($AC3:$AL3-$A$18&gt;0,$AC3:$AL3,""),COLUMN(I$2)),0)</f>
        <v>0</v>
      </c>
      <c r="AZ3" s="43">
        <f t="array" ref="AZ3">IFERROR(SMALL(IF($AC3:$AL3-$A$18&gt;0,$AC3:$AL3,""),COLUMN(J$2)),0)</f>
        <v>0</v>
      </c>
      <c r="BA3" s="22">
        <f>COUNTIFS(AQ3:AZ3,"&gt;=01/01/2020",AQ3:AZ3,"&lt;=31/12/2020",AQ3:AZ3,"&lt;="&amp;#REF!)</f>
        <v>0</v>
      </c>
      <c r="BB3" s="20" t="e">
        <f>IF(BA3/MAX(#REF!,3)&gt;=1,1,BA3/MAX(#REF!,3))</f>
        <v>#REF!</v>
      </c>
      <c r="BC3" s="21">
        <f>COUNTIFS(AQ3:AZ3,"&gt;=01/06/2019",AQ3:AZ3,"&lt;=31/05/2020",AQ3:AZ3,"&lt;="&amp;#REF!)</f>
        <v>0</v>
      </c>
      <c r="BD3" s="20" t="e">
        <f>IF(BC3/MAX(#REF!,3)&gt;=1,1,BC3/MAX(#REF!,3))</f>
        <v>#REF!</v>
      </c>
      <c r="BE3" s="43">
        <f t="array" ref="BE3">IFERROR(SMALL(IF($AQ3:$AZ3-$A$19&gt;0,$AQ3:$AZ3,""),COLUMN(A$2)),0)</f>
        <v>44366</v>
      </c>
      <c r="BF3" s="43">
        <f t="array" ref="BF3">IFERROR(SMALL(IF($AQ3:$AZ3-$A$19&gt;0,$AQ3:$AZ3,""),COLUMN(B$2)),0)</f>
        <v>0</v>
      </c>
      <c r="BG3" s="43">
        <f t="array" ref="BG3">IFERROR(SMALL(IF($AQ3:$AZ3-$A$19&gt;0,$AQ3:$AZ3,""),COLUMN(C$2)),0)</f>
        <v>0</v>
      </c>
      <c r="BH3" s="43">
        <f t="array" ref="BH3">IFERROR(SMALL(IF($AQ3:$AZ3-$A$19&gt;0,$AQ3:$AZ3,""),COLUMN(D$2)),0)</f>
        <v>0</v>
      </c>
      <c r="BI3" s="43">
        <f t="array" ref="BI3">IFERROR(SMALL(IF($AQ3:$AZ3-$A$19&gt;0,$AQ3:$AZ3,""),COLUMN(E$2)),0)</f>
        <v>0</v>
      </c>
      <c r="BJ3" s="43">
        <f t="array" ref="BJ3">IFERROR(SMALL(IF($AQ3:$AZ3-$A$19&gt;0,$AQ3:$AZ3,""),COLUMN(F$2)),0)</f>
        <v>0</v>
      </c>
      <c r="BK3" s="43">
        <f t="array" ref="BK3">IFERROR(SMALL(IF($AQ3:$AZ3-$A$19&gt;0,$AQ3:$AZ3,""),COLUMN(G$2)),0)</f>
        <v>0</v>
      </c>
      <c r="BL3" s="43">
        <f t="array" ref="BL3">IFERROR(SMALL(IF($AQ3:$AZ3-$A$19&gt;0,$AQ3:$AZ3,""),COLUMN(H$2)),0)</f>
        <v>0</v>
      </c>
      <c r="BM3" s="43">
        <f t="array" ref="BM3">IFERROR(SMALL(IF($AQ3:$AZ3-$A$19&gt;0,$AQ3:$AZ3,""),COLUMN(I$2)),0)</f>
        <v>0</v>
      </c>
      <c r="BN3" s="43">
        <f t="array" ref="BN3">IFERROR(SMALL(IF($AQ3:$AZ3-$A$19&gt;0,$AQ3:$AZ3,""),COLUMN(J$2)),0)</f>
        <v>0</v>
      </c>
      <c r="BO3" s="22">
        <f>COUNTIFS(BE3:BN3,"&gt;=01/01/2020",BE3:BN3,"&lt;=31/12/2020",BE3:BN3,"&lt;="&amp;#REF!)</f>
        <v>0</v>
      </c>
      <c r="BP3" s="20" t="e">
        <f>IF(BO3/MAX(#REF!,3)&gt;=1,1,BO3/MAX(#REF!,3))</f>
        <v>#REF!</v>
      </c>
      <c r="BQ3" s="21">
        <f>COUNTIFS(BE3:BN3,"&gt;=01/06/2019",BE3:BN3,"&lt;=31/05/2020",BE3:BN3,"&lt;="&amp;#REF!)</f>
        <v>0</v>
      </c>
      <c r="BR3" s="20" t="e">
        <f>IF(BQ3/MAX(#REF!,3)&gt;=1,1,BQ3/MAX(#REF!,3))</f>
        <v>#REF!</v>
      </c>
    </row>
    <row r="4" spans="1:70" ht="21" thickTop="1" thickBot="1" x14ac:dyDescent="0.25">
      <c r="A4" s="36">
        <v>43018</v>
      </c>
      <c r="B4" s="35">
        <v>42715</v>
      </c>
      <c r="C4" s="35">
        <v>42716</v>
      </c>
      <c r="D4" s="35"/>
      <c r="E4" s="35"/>
      <c r="F4" s="35"/>
      <c r="G4" s="35"/>
      <c r="H4" s="27"/>
      <c r="I4" s="27"/>
      <c r="J4" s="27"/>
      <c r="K4" s="7">
        <f t="shared" ca="1" si="0"/>
        <v>0</v>
      </c>
      <c r="L4" s="5">
        <f t="shared" ca="1" si="1"/>
        <v>0</v>
      </c>
      <c r="M4" s="6">
        <f t="shared" ca="1" si="2"/>
        <v>0</v>
      </c>
      <c r="N4" s="5">
        <f t="shared" ca="1" si="3"/>
        <v>0</v>
      </c>
      <c r="O4" s="8">
        <f t="array" ref="O4">IFERROR(SMALL(IF($A4:$J4-$A$15&gt;0,$A4:$J4,""),COLUMN(A$2)),0)</f>
        <v>43018</v>
      </c>
      <c r="P4" s="8">
        <f t="array" ref="P4">IFERROR(SMALL(IF($A4:$J4-$A$15&gt;0,$A4:$J4,""),COLUMN(B$2)),0)</f>
        <v>0</v>
      </c>
      <c r="Q4" s="8">
        <f t="array" ref="Q4">IFERROR(SMALL(IF($A4:$J4-$A$15&gt;0,$A4:$J4,""),COLUMN(C$2)),0)</f>
        <v>0</v>
      </c>
      <c r="R4" s="8">
        <f t="array" ref="R4">IFERROR(SMALL(IF($A4:$J4-$A$15&gt;0,$A4:$J4,""),COLUMN(D$2)),0)</f>
        <v>0</v>
      </c>
      <c r="S4" s="8">
        <f t="array" ref="S4">IFERROR(SMALL(IF($A4:$J4-$A$15&gt;0,$A4:$J4,""),COLUMN(E$2)),0)</f>
        <v>0</v>
      </c>
      <c r="T4" s="8">
        <f t="array" ref="T4">IFERROR(SMALL(IF($A4:$J4-$A$15&gt;0,$A4:$J4,""),COLUMN(F$2)),0)</f>
        <v>0</v>
      </c>
      <c r="U4" s="8">
        <f t="array" ref="U4">IFERROR(SMALL(IF($A4:$J4-$A$15&gt;0,$A4:$J4,""),COLUMN(G$2)),0)</f>
        <v>0</v>
      </c>
      <c r="V4" s="8">
        <f t="array" ref="V4">IFERROR(SMALL(IF($A4:$J4-$A$15&gt;0,$A4:$J4,""),COLUMN(H$2)),0)</f>
        <v>0</v>
      </c>
      <c r="W4" s="8">
        <f t="array" ref="W4">IFERROR(SMALL(IF($A4:$J4-$A$15&gt;0,$A4:$J4,""),COLUMN(I$2)),0)</f>
        <v>0</v>
      </c>
      <c r="X4" s="8">
        <f t="array" ref="X4">IFERROR(SMALL(IF($A4:$J4-$A$15&gt;0,$A4:$J4,""),COLUMN(J$2)),0)</f>
        <v>0</v>
      </c>
      <c r="Y4" s="42">
        <f>COUNTIFS(O4:X4,"&gt;=01/01/2018",O4:X4,"&lt;=31/12/2018",O4:X4,"&lt;="&amp;#REF!)</f>
        <v>0</v>
      </c>
      <c r="Z4" s="41">
        <f t="shared" si="4"/>
        <v>0</v>
      </c>
      <c r="AA4" s="40">
        <f>COUNTIFS(O4:X4,"&gt;=01/06/2017",O4:X4,"&lt;=31/05/2018",O4:X4,"&lt;="&amp;#REF!)</f>
        <v>0</v>
      </c>
      <c r="AB4" s="39">
        <f t="shared" si="5"/>
        <v>0</v>
      </c>
      <c r="AC4" s="43">
        <f t="array" ref="AC4">IFERROR(SMALL(IF($O4:$X4-$A$17&gt;0,$O4:$X4,""),COLUMN(A$2)),0)</f>
        <v>0</v>
      </c>
      <c r="AD4" s="43">
        <f t="array" ref="AD4">IFERROR(SMALL(IF($O4:$X4-$A$17&gt;0,$O4:$X4,""),COLUMN(B$2)),0)</f>
        <v>0</v>
      </c>
      <c r="AE4" s="43">
        <f t="array" ref="AE4">IFERROR(SMALL(IF($O4:$X4-$A$17&gt;0,$O4:$X4,""),COLUMN(C$2)),0)</f>
        <v>0</v>
      </c>
      <c r="AF4" s="43">
        <f t="array" ref="AF4">IFERROR(SMALL(IF($O4:$X4-$A$17&gt;0,$O4:$X4,""),COLUMN(D$2)),0)</f>
        <v>0</v>
      </c>
      <c r="AG4" s="43">
        <f t="array" ref="AG4">IFERROR(SMALL(IF($O4:$X4-$A$17&gt;0,$O4:$X4,""),COLUMN(E$2)),0)</f>
        <v>0</v>
      </c>
      <c r="AH4" s="43">
        <f t="array" ref="AH4">IFERROR(SMALL(IF($O4:$X4-$A$17&gt;0,$O4:$X4,""),COLUMN(F$2)),0)</f>
        <v>0</v>
      </c>
      <c r="AI4" s="43">
        <f t="array" ref="AI4">IFERROR(SMALL(IF($O4:$X4-$A$17&gt;0,$O4:$X4,""),COLUMN(G$2)),0)</f>
        <v>0</v>
      </c>
      <c r="AJ4" s="43">
        <f t="array" ref="AJ4">IFERROR(SMALL(IF($O4:$X4-$A$17&gt;0,$O4:$X4,""),COLUMN(H$2)),0)</f>
        <v>0</v>
      </c>
      <c r="AK4" s="43">
        <f t="array" ref="AK4">IFERROR(SMALL(IF($O4:$X4-$A$17&gt;0,$O4:$X4,""),COLUMN(I$2)),0)</f>
        <v>0</v>
      </c>
      <c r="AL4" s="43">
        <f t="array" ref="AL4">IFERROR(SMALL(IF($O4:$X4-$A$17&gt;0,$O4:$X4,""),COLUMN(J$2)),0)</f>
        <v>0</v>
      </c>
      <c r="AM4" s="7">
        <f>COUNTIFS(AC4:AL4,"&gt;=01/01/2019",AC4:AL4,"&lt;=31/12/2019",AC4:AL4,"&lt;="&amp;#REF!)</f>
        <v>0</v>
      </c>
      <c r="AN4" s="5" t="e">
        <f>IF(AM4/MAX(#REF!,3)&gt;=1,1,AM4/MAX(#REF!,3))</f>
        <v>#REF!</v>
      </c>
      <c r="AO4" s="6">
        <f>COUNTIFS(AC4:AL4,"&gt;=01/06/2018",AC4:AL4,"&lt;=31/05/2019",AC4:AL4,"&lt;="&amp;#REF!)</f>
        <v>0</v>
      </c>
      <c r="AP4" s="5" t="e">
        <f>IF(AO4/MAX(#REF!,3)&gt;=1,1,AO4/MAX(#REF!,3))</f>
        <v>#REF!</v>
      </c>
      <c r="AQ4" s="43">
        <f t="array" ref="AQ4">IFERROR(SMALL(IF($AC4:$AL4-$A$18&gt;0,$AC4:$AL4,""),COLUMN(A$2)),0)</f>
        <v>0</v>
      </c>
      <c r="AR4" s="43">
        <f t="array" ref="AR4">IFERROR(SMALL(IF($AC4:$AL4-$A$18&gt;0,$AC4:$AL4,""),COLUMN(B$2)),0)</f>
        <v>0</v>
      </c>
      <c r="AS4" s="43">
        <f t="array" ref="AS4">IFERROR(SMALL(IF($AC4:$AL4-$A$18&gt;0,$AC4:$AL4,""),COLUMN(C$2)),0)</f>
        <v>0</v>
      </c>
      <c r="AT4" s="43">
        <f t="array" ref="AT4">IFERROR(SMALL(IF($AC4:$AL4-$A$18&gt;0,$AC4:$AL4,""),COLUMN(D$2)),0)</f>
        <v>0</v>
      </c>
      <c r="AU4" s="43">
        <f t="array" ref="AU4">IFERROR(SMALL(IF($AC4:$AL4-$A$18&gt;0,$AC4:$AL4,""),COLUMN(E$2)),0)</f>
        <v>0</v>
      </c>
      <c r="AV4" s="43">
        <f t="array" ref="AV4">IFERROR(SMALL(IF($AC4:$AL4-$A$18&gt;0,$AC4:$AL4,""),COLUMN(F$2)),0)</f>
        <v>0</v>
      </c>
      <c r="AW4" s="43">
        <f t="array" ref="AW4">IFERROR(SMALL(IF($AC4:$AL4-$A$18&gt;0,$AC4:$AL4,""),COLUMN(G$2)),0)</f>
        <v>0</v>
      </c>
      <c r="AX4" s="43">
        <f t="array" ref="AX4">IFERROR(SMALL(IF($AC4:$AL4-$A$18&gt;0,$AC4:$AL4,""),COLUMN(H$2)),0)</f>
        <v>0</v>
      </c>
      <c r="AY4" s="43">
        <f t="array" ref="AY4">IFERROR(SMALL(IF($AC4:$AL4-$A$18&gt;0,$AC4:$AL4,""),COLUMN(I$2)),0)</f>
        <v>0</v>
      </c>
      <c r="AZ4" s="43">
        <f t="array" ref="AZ4">IFERROR(SMALL(IF($AC4:$AL4-$A$18&gt;0,$AC4:$AL4,""),COLUMN(J$2)),0)</f>
        <v>0</v>
      </c>
      <c r="BA4" s="7">
        <f>COUNTIFS(AQ4:AZ4,"&gt;=01/01/2020",AQ4:AZ4,"&lt;=31/12/2020",AQ4:AZ4,"&lt;="&amp;#REF!)</f>
        <v>0</v>
      </c>
      <c r="BB4" s="5" t="e">
        <f>IF(BA4/MAX(#REF!,3)&gt;=1,1,BA4/MAX(#REF!,3))</f>
        <v>#REF!</v>
      </c>
      <c r="BC4" s="6">
        <f>COUNTIFS(AQ4:AZ4,"&gt;=01/06/2019",AQ4:AZ4,"&lt;=31/05/2020",AQ4:AZ4,"&lt;="&amp;#REF!)</f>
        <v>0</v>
      </c>
      <c r="BD4" s="5" t="e">
        <f>IF(BC4/MAX(#REF!,3)&gt;=1,1,BC4/MAX(#REF!,3))</f>
        <v>#REF!</v>
      </c>
      <c r="BE4" s="43">
        <f t="array" ref="BE4">IFERROR(SMALL(IF($AQ4:$AZ4-$A$19&gt;0,$AQ4:$AZ4,""),COLUMN(A$2)),0)</f>
        <v>0</v>
      </c>
      <c r="BF4" s="43">
        <f t="array" ref="BF4">IFERROR(SMALL(IF($AQ4:$AZ4-$A$19&gt;0,$AQ4:$AZ4,""),COLUMN(B$2)),0)</f>
        <v>0</v>
      </c>
      <c r="BG4" s="43">
        <f t="array" ref="BG4">IFERROR(SMALL(IF($AQ4:$AZ4-$A$19&gt;0,$AQ4:$AZ4,""),COLUMN(C$2)),0)</f>
        <v>0</v>
      </c>
      <c r="BH4" s="43">
        <f t="array" ref="BH4">IFERROR(SMALL(IF($AQ4:$AZ4-$A$19&gt;0,$AQ4:$AZ4,""),COLUMN(D$2)),0)</f>
        <v>0</v>
      </c>
      <c r="BI4" s="43">
        <f t="array" ref="BI4">IFERROR(SMALL(IF($AQ4:$AZ4-$A$19&gt;0,$AQ4:$AZ4,""),COLUMN(E$2)),0)</f>
        <v>0</v>
      </c>
      <c r="BJ4" s="43">
        <f t="array" ref="BJ4">IFERROR(SMALL(IF($AQ4:$AZ4-$A$19&gt;0,$AQ4:$AZ4,""),COLUMN(F$2)),0)</f>
        <v>0</v>
      </c>
      <c r="BK4" s="43">
        <f t="array" ref="BK4">IFERROR(SMALL(IF($AQ4:$AZ4-$A$19&gt;0,$AQ4:$AZ4,""),COLUMN(G$2)),0)</f>
        <v>0</v>
      </c>
      <c r="BL4" s="43">
        <f t="array" ref="BL4">IFERROR(SMALL(IF($AQ4:$AZ4-$A$19&gt;0,$AQ4:$AZ4,""),COLUMN(H$2)),0)</f>
        <v>0</v>
      </c>
      <c r="BM4" s="43">
        <f t="array" ref="BM4">IFERROR(SMALL(IF($AQ4:$AZ4-$A$19&gt;0,$AQ4:$AZ4,""),COLUMN(I$2)),0)</f>
        <v>0</v>
      </c>
      <c r="BN4" s="43">
        <f t="array" ref="BN4">IFERROR(SMALL(IF($AQ4:$AZ4-$A$19&gt;0,$AQ4:$AZ4,""),COLUMN(J$2)),0)</f>
        <v>0</v>
      </c>
      <c r="BO4" s="7">
        <f>COUNTIFS(BE4:BN4,"&gt;=01/01/2020",BE4:BN4,"&lt;=31/12/2020",BE4:BN4,"&lt;="&amp;#REF!)</f>
        <v>0</v>
      </c>
      <c r="BP4" s="5" t="e">
        <f>IF(BO4/MAX(#REF!,3)&gt;=1,1,BO4/MAX(#REF!,3))</f>
        <v>#REF!</v>
      </c>
      <c r="BQ4" s="6">
        <f>COUNTIFS(BE4:BN4,"&gt;=01/06/2019",BE4:BN4,"&lt;=31/05/2020",BE4:BN4,"&lt;="&amp;#REF!)</f>
        <v>0</v>
      </c>
      <c r="BR4" s="5" t="e">
        <f>IF(BQ4/MAX(#REF!,3)&gt;=1,1,BQ4/MAX(#REF!,3))</f>
        <v>#REF!</v>
      </c>
    </row>
    <row r="5" spans="1:70" ht="21" thickTop="1" thickBot="1" x14ac:dyDescent="0.25">
      <c r="A5" s="33"/>
      <c r="B5" s="32"/>
      <c r="C5" s="32"/>
      <c r="D5" s="32"/>
      <c r="E5" s="32"/>
      <c r="F5" s="32"/>
      <c r="G5" s="32"/>
      <c r="H5" s="32"/>
      <c r="I5" s="32"/>
      <c r="J5" s="32"/>
      <c r="K5" s="18">
        <f t="shared" ca="1" si="0"/>
        <v>0</v>
      </c>
      <c r="L5" s="16">
        <f t="shared" ca="1" si="1"/>
        <v>0</v>
      </c>
      <c r="M5" s="17">
        <f t="shared" ca="1" si="2"/>
        <v>0</v>
      </c>
      <c r="N5" s="16">
        <f t="shared" ca="1" si="3"/>
        <v>0</v>
      </c>
      <c r="O5" s="19">
        <f t="array" ref="O5">IFERROR(SMALL(IF($A5:$J5-$A$15&gt;0,$A5:$J5,""),COLUMN(A$2)),0)</f>
        <v>0</v>
      </c>
      <c r="P5" s="8">
        <f t="array" ref="P5">IFERROR(SMALL(IF($A5:$J5-$A$15&gt;0,$A5:$J5,""),COLUMN(B$2)),0)</f>
        <v>0</v>
      </c>
      <c r="Q5" s="8">
        <f t="array" ref="Q5">IFERROR(SMALL(IF($A5:$J5-$A$15&gt;0,$A5:$J5,""),COLUMN(C$2)),0)</f>
        <v>0</v>
      </c>
      <c r="R5" s="8">
        <f t="array" ref="R5">IFERROR(SMALL(IF($A5:$J5-$A$15&gt;0,$A5:$J5,""),COLUMN(D$2)),0)</f>
        <v>0</v>
      </c>
      <c r="S5" s="8">
        <f t="array" ref="S5">IFERROR(SMALL(IF($A5:$J5-$A$15&gt;0,$A5:$J5,""),COLUMN(E$2)),0)</f>
        <v>0</v>
      </c>
      <c r="T5" s="8">
        <f t="array" ref="T5">IFERROR(SMALL(IF($A5:$J5-$A$15&gt;0,$A5:$J5,""),COLUMN(F$2)),0)</f>
        <v>0</v>
      </c>
      <c r="U5" s="8">
        <f t="array" ref="U5">IFERROR(SMALL(IF($A5:$J5-$A$15&gt;0,$A5:$J5,""),COLUMN(G$2)),0)</f>
        <v>0</v>
      </c>
      <c r="V5" s="8">
        <f t="array" ref="V5">IFERROR(SMALL(IF($A5:$J5-$A$15&gt;0,$A5:$J5,""),COLUMN(H$2)),0)</f>
        <v>0</v>
      </c>
      <c r="W5" s="8">
        <f t="array" ref="W5">IFERROR(SMALL(IF($A5:$J5-$A$15&gt;0,$A5:$J5,""),COLUMN(I$2)),0)</f>
        <v>0</v>
      </c>
      <c r="X5" s="8">
        <f t="array" ref="X5">IFERROR(SMALL(IF($A5:$J5-$A$15&gt;0,$A5:$J5,""),COLUMN(J$2)),0)</f>
        <v>0</v>
      </c>
      <c r="Y5" s="31">
        <f>COUNTIFS(O5:X5,"&gt;=01/01/2018",O5:X5,"&lt;=31/12/2018",O5:X5,"&lt;="&amp;#REF!)</f>
        <v>0</v>
      </c>
      <c r="Z5" s="30">
        <f t="shared" si="4"/>
        <v>0</v>
      </c>
      <c r="AA5" s="29">
        <f>COUNTIFS(O5:X5,"&gt;=01/06/2017",O5:X5,"&lt;=31/05/2018",O5:X5,"&lt;="&amp;#REF!)</f>
        <v>0</v>
      </c>
      <c r="AB5" s="28">
        <f t="shared" si="5"/>
        <v>0</v>
      </c>
      <c r="AC5" s="43">
        <f t="array" ref="AC5">IFERROR(SMALL(IF($O5:$X5-$A$17&gt;0,$O5:$X5,""),COLUMN(A$2)),0)</f>
        <v>0</v>
      </c>
      <c r="AD5" s="43">
        <f t="array" ref="AD5">IFERROR(SMALL(IF($O5:$X5-$A$17&gt;0,$O5:$X5,""),COLUMN(B$2)),0)</f>
        <v>0</v>
      </c>
      <c r="AE5" s="43">
        <f t="array" ref="AE5">IFERROR(SMALL(IF($O5:$X5-$A$17&gt;0,$O5:$X5,""),COLUMN(C$2)),0)</f>
        <v>0</v>
      </c>
      <c r="AF5" s="43">
        <f t="array" ref="AF5">IFERROR(SMALL(IF($O5:$X5-$A$17&gt;0,$O5:$X5,""),COLUMN(D$2)),0)</f>
        <v>0</v>
      </c>
      <c r="AG5" s="43">
        <f t="array" ref="AG5">IFERROR(SMALL(IF($O5:$X5-$A$17&gt;0,$O5:$X5,""),COLUMN(E$2)),0)</f>
        <v>0</v>
      </c>
      <c r="AH5" s="43">
        <f t="array" ref="AH5">IFERROR(SMALL(IF($O5:$X5-$A$17&gt;0,$O5:$X5,""),COLUMN(F$2)),0)</f>
        <v>0</v>
      </c>
      <c r="AI5" s="43">
        <f t="array" ref="AI5">IFERROR(SMALL(IF($O5:$X5-$A$17&gt;0,$O5:$X5,""),COLUMN(G$2)),0)</f>
        <v>0</v>
      </c>
      <c r="AJ5" s="43">
        <f t="array" ref="AJ5">IFERROR(SMALL(IF($O5:$X5-$A$17&gt;0,$O5:$X5,""),COLUMN(H$2)),0)</f>
        <v>0</v>
      </c>
      <c r="AK5" s="43">
        <f t="array" ref="AK5">IFERROR(SMALL(IF($O5:$X5-$A$17&gt;0,$O5:$X5,""),COLUMN(I$2)),0)</f>
        <v>0</v>
      </c>
      <c r="AL5" s="43">
        <f t="array" ref="AL5">IFERROR(SMALL(IF($O5:$X5-$A$17&gt;0,$O5:$X5,""),COLUMN(J$2)),0)</f>
        <v>0</v>
      </c>
      <c r="AM5" s="18">
        <f>COUNTIFS(AC5:AL5,"&gt;=01/01/2018",AC5:AL5,"&lt;=31/12/2018",AC5:AL5,"&lt;="&amp;#REF!)</f>
        <v>0</v>
      </c>
      <c r="AN5" s="16" t="e">
        <f>IF(AM5/MAX(#REF!,3)&gt;=1,1,AM5/MAX(#REF!,3))</f>
        <v>#REF!</v>
      </c>
      <c r="AO5" s="17">
        <f>COUNTIFS(AC5:AL5,"&gt;=01/06/2017",AC5:AL5,"&lt;=31/05/2018",AC5:AL5,"&lt;="&amp;#REF!)</f>
        <v>0</v>
      </c>
      <c r="AP5" s="16" t="e">
        <f>IF(AO5/MAX(#REF!,3)&gt;=1,1,AO5/MAX(#REF!,3))</f>
        <v>#REF!</v>
      </c>
      <c r="AQ5" s="43">
        <f t="array" ref="AQ5">IFERROR(SMALL(IF($AC5:$AL5-$A$18&gt;0,$AC5:$AL5,""),COLUMN(A$2)),0)</f>
        <v>0</v>
      </c>
      <c r="AR5" s="43">
        <f t="array" ref="AR5">IFERROR(SMALL(IF($AC5:$AL5-$A$18&gt;0,$AC5:$AL5,""),COLUMN(B$2)),0)</f>
        <v>0</v>
      </c>
      <c r="AS5" s="43">
        <f t="array" ref="AS5">IFERROR(SMALL(IF($AC5:$AL5-$A$18&gt;0,$AC5:$AL5,""),COLUMN(C$2)),0)</f>
        <v>0</v>
      </c>
      <c r="AT5" s="43">
        <f t="array" ref="AT5">IFERROR(SMALL(IF($AC5:$AL5-$A$18&gt;0,$AC5:$AL5,""),COLUMN(D$2)),0)</f>
        <v>0</v>
      </c>
      <c r="AU5" s="43">
        <f t="array" ref="AU5">IFERROR(SMALL(IF($AC5:$AL5-$A$18&gt;0,$AC5:$AL5,""),COLUMN(E$2)),0)</f>
        <v>0</v>
      </c>
      <c r="AV5" s="43">
        <f t="array" ref="AV5">IFERROR(SMALL(IF($AC5:$AL5-$A$18&gt;0,$AC5:$AL5,""),COLUMN(F$2)),0)</f>
        <v>0</v>
      </c>
      <c r="AW5" s="43">
        <f t="array" ref="AW5">IFERROR(SMALL(IF($AC5:$AL5-$A$18&gt;0,$AC5:$AL5,""),COLUMN(G$2)),0)</f>
        <v>0</v>
      </c>
      <c r="AX5" s="43">
        <f t="array" ref="AX5">IFERROR(SMALL(IF($AC5:$AL5-$A$18&gt;0,$AC5:$AL5,""),COLUMN(H$2)),0)</f>
        <v>0</v>
      </c>
      <c r="AY5" s="43">
        <f t="array" ref="AY5">IFERROR(SMALL(IF($AC5:$AL5-$A$18&gt;0,$AC5:$AL5,""),COLUMN(I$2)),0)</f>
        <v>0</v>
      </c>
      <c r="AZ5" s="43">
        <f t="array" ref="AZ5">IFERROR(SMALL(IF($AC5:$AL5-$A$18&gt;0,$AC5:$AL5,""),COLUMN(J$2)),0)</f>
        <v>0</v>
      </c>
      <c r="BA5" s="18">
        <f>COUNTIFS(AQ5:AZ5,"&gt;=01/01/2020",AQ5:AZ5,"&lt;=31/12/2020",AQ5:AZ5,"&lt;="&amp;#REF!)</f>
        <v>0</v>
      </c>
      <c r="BB5" s="16" t="e">
        <f>IF(BA5/MAX(#REF!,3)&gt;=1,1,BA5/MAX(#REF!,3))</f>
        <v>#REF!</v>
      </c>
      <c r="BC5" s="17">
        <f>COUNTIFS(AQ5:AZ5,"&gt;=01/06/2019",AQ5:AZ5,"&lt;=31/05/2020",AQ5:AZ5,"&lt;="&amp;#REF!)</f>
        <v>0</v>
      </c>
      <c r="BD5" s="16" t="e">
        <f>IF(BC5/MAX(#REF!,3)&gt;=1,1,BC5/MAX(#REF!,3))</f>
        <v>#REF!</v>
      </c>
      <c r="BE5" s="43">
        <f t="array" ref="BE5">IFERROR(SMALL(IF($AQ5:$AZ5-$A$19&gt;0,$AQ5:$AZ5,""),COLUMN(A$2)),0)</f>
        <v>0</v>
      </c>
      <c r="BF5" s="43">
        <f t="array" ref="BF5">IFERROR(SMALL(IF($AQ5:$AZ5-$A$19&gt;0,$AQ5:$AZ5,""),COLUMN(B$2)),0)</f>
        <v>0</v>
      </c>
      <c r="BG5" s="43">
        <f t="array" ref="BG5">IFERROR(SMALL(IF($AQ5:$AZ5-$A$19&gt;0,$AQ5:$AZ5,""),COLUMN(C$2)),0)</f>
        <v>0</v>
      </c>
      <c r="BH5" s="43">
        <f t="array" ref="BH5">IFERROR(SMALL(IF($AQ5:$AZ5-$A$19&gt;0,$AQ5:$AZ5,""),COLUMN(D$2)),0)</f>
        <v>0</v>
      </c>
      <c r="BI5" s="43">
        <f t="array" ref="BI5">IFERROR(SMALL(IF($AQ5:$AZ5-$A$19&gt;0,$AQ5:$AZ5,""),COLUMN(E$2)),0)</f>
        <v>0</v>
      </c>
      <c r="BJ5" s="43">
        <f t="array" ref="BJ5">IFERROR(SMALL(IF($AQ5:$AZ5-$A$19&gt;0,$AQ5:$AZ5,""),COLUMN(F$2)),0)</f>
        <v>0</v>
      </c>
      <c r="BK5" s="43">
        <f t="array" ref="BK5">IFERROR(SMALL(IF($AQ5:$AZ5-$A$19&gt;0,$AQ5:$AZ5,""),COLUMN(G$2)),0)</f>
        <v>0</v>
      </c>
      <c r="BL5" s="43">
        <f t="array" ref="BL5">IFERROR(SMALL(IF($AQ5:$AZ5-$A$19&gt;0,$AQ5:$AZ5,""),COLUMN(H$2)),0)</f>
        <v>0</v>
      </c>
      <c r="BM5" s="43">
        <f t="array" ref="BM5">IFERROR(SMALL(IF($AQ5:$AZ5-$A$19&gt;0,$AQ5:$AZ5,""),COLUMN(I$2)),0)</f>
        <v>0</v>
      </c>
      <c r="BN5" s="43">
        <f t="array" ref="BN5">IFERROR(SMALL(IF($AQ5:$AZ5-$A$19&gt;0,$AQ5:$AZ5,""),COLUMN(J$2)),0)</f>
        <v>0</v>
      </c>
      <c r="BO5" s="18">
        <f>COUNTIFS(BE5:BN5,"&gt;=01/01/2020",BE5:BN5,"&lt;=31/12/2020",BE5:BN5,"&lt;="&amp;#REF!)</f>
        <v>0</v>
      </c>
      <c r="BP5" s="16" t="e">
        <f>IF(BO5/MAX(#REF!,3)&gt;=1,1,BO5/MAX(#REF!,3))</f>
        <v>#REF!</v>
      </c>
      <c r="BQ5" s="17">
        <f>COUNTIFS(BE5:BN5,"&gt;=01/06/2019",BE5:BN5,"&lt;=31/05/2020",BE5:BN5,"&lt;="&amp;#REF!)</f>
        <v>0</v>
      </c>
      <c r="BR5" s="16" t="e">
        <f>IF(BQ5/MAX(#REF!,3)&gt;=1,1,BQ5/MAX(#REF!,3))</f>
        <v>#REF!</v>
      </c>
    </row>
    <row r="6" spans="1:70" ht="21" thickTop="1" thickBot="1" x14ac:dyDescent="0.25">
      <c r="A6" s="33"/>
      <c r="B6" s="32"/>
      <c r="C6" s="32"/>
      <c r="D6" s="32"/>
      <c r="E6" s="32"/>
      <c r="F6" s="32"/>
      <c r="G6" s="32"/>
      <c r="H6" s="32"/>
      <c r="I6" s="32"/>
      <c r="J6" s="32"/>
      <c r="K6" s="18">
        <f t="shared" ca="1" si="0"/>
        <v>0</v>
      </c>
      <c r="L6" s="16">
        <f t="shared" ca="1" si="1"/>
        <v>0</v>
      </c>
      <c r="M6" s="17">
        <f t="shared" ca="1" si="2"/>
        <v>0</v>
      </c>
      <c r="N6" s="16">
        <f t="shared" ca="1" si="3"/>
        <v>0</v>
      </c>
      <c r="O6" s="19">
        <f t="array" ref="O6">IFERROR(SMALL(IF($A6:$J6-$A$15&gt;0,$A6:$J6,""),COLUMN(A$2)),0)</f>
        <v>0</v>
      </c>
      <c r="P6" s="8">
        <f t="array" ref="P6">IFERROR(SMALL(IF($A6:$J6-$A$15&gt;0,$A6:$J6,""),COLUMN(B$2)),0)</f>
        <v>0</v>
      </c>
      <c r="Q6" s="8">
        <f t="array" ref="Q6">IFERROR(SMALL(IF($A6:$J6-$A$15&gt;0,$A6:$J6,""),COLUMN(C$2)),0)</f>
        <v>0</v>
      </c>
      <c r="R6" s="8">
        <f t="array" ref="R6">IFERROR(SMALL(IF($A6:$J6-$A$15&gt;0,$A6:$J6,""),COLUMN(D$2)),0)</f>
        <v>0</v>
      </c>
      <c r="S6" s="8">
        <f t="array" ref="S6">IFERROR(SMALL(IF($A6:$J6-$A$15&gt;0,$A6:$J6,""),COLUMN(E$2)),0)</f>
        <v>0</v>
      </c>
      <c r="T6" s="8">
        <f t="array" ref="T6">IFERROR(SMALL(IF($A6:$J6-$A$15&gt;0,$A6:$J6,""),COLUMN(F$2)),0)</f>
        <v>0</v>
      </c>
      <c r="U6" s="8">
        <f t="array" ref="U6">IFERROR(SMALL(IF($A6:$J6-$A$15&gt;0,$A6:$J6,""),COLUMN(G$2)),0)</f>
        <v>0</v>
      </c>
      <c r="V6" s="8">
        <f t="array" ref="V6">IFERROR(SMALL(IF($A6:$J6-$A$15&gt;0,$A6:$J6,""),COLUMN(H$2)),0)</f>
        <v>0</v>
      </c>
      <c r="W6" s="8">
        <f t="array" ref="W6">IFERROR(SMALL(IF($A6:$J6-$A$15&gt;0,$A6:$J6,""),COLUMN(I$2)),0)</f>
        <v>0</v>
      </c>
      <c r="X6" s="8">
        <f t="array" ref="X6">IFERROR(SMALL(IF($A6:$J6-$A$15&gt;0,$A6:$J6,""),COLUMN(J$2)),0)</f>
        <v>0</v>
      </c>
      <c r="Y6" s="31">
        <f>COUNTIFS(O6:X6,"&gt;=01/01/2018",O6:X6,"&lt;=31/12/2018",O6:X6,"&lt;="&amp;#REF!)</f>
        <v>0</v>
      </c>
      <c r="Z6" s="30">
        <f t="shared" si="4"/>
        <v>0</v>
      </c>
      <c r="AA6" s="29">
        <f>COUNTIFS(O6:X6,"&gt;=01/06/2017",O6:X6,"&lt;=31/05/2018",O6:X6,"&lt;="&amp;#REF!)</f>
        <v>0</v>
      </c>
      <c r="AB6" s="28">
        <f t="shared" si="5"/>
        <v>0</v>
      </c>
      <c r="AC6" s="43">
        <f t="array" ref="AC6">IFERROR(SMALL(IF($O6:$X6-$A$17&gt;0,$O6:$X6,""),COLUMN(A$2)),0)</f>
        <v>0</v>
      </c>
      <c r="AD6" s="43">
        <f t="array" ref="AD6">IFERROR(SMALL(IF($O6:$X6-$A$17&gt;0,$O6:$X6,""),COLUMN(B$2)),0)</f>
        <v>0</v>
      </c>
      <c r="AE6" s="43">
        <f t="array" ref="AE6">IFERROR(SMALL(IF($O6:$X6-$A$17&gt;0,$O6:$X6,""),COLUMN(C$2)),0)</f>
        <v>0</v>
      </c>
      <c r="AF6" s="43">
        <f t="array" ref="AF6">IFERROR(SMALL(IF($O6:$X6-$A$17&gt;0,$O6:$X6,""),COLUMN(D$2)),0)</f>
        <v>0</v>
      </c>
      <c r="AG6" s="43">
        <f t="array" ref="AG6">IFERROR(SMALL(IF($O6:$X6-$A$17&gt;0,$O6:$X6,""),COLUMN(E$2)),0)</f>
        <v>0</v>
      </c>
      <c r="AH6" s="43">
        <f t="array" ref="AH6">IFERROR(SMALL(IF($O6:$X6-$A$17&gt;0,$O6:$X6,""),COLUMN(F$2)),0)</f>
        <v>0</v>
      </c>
      <c r="AI6" s="43">
        <f t="array" ref="AI6">IFERROR(SMALL(IF($O6:$X6-$A$17&gt;0,$O6:$X6,""),COLUMN(G$2)),0)</f>
        <v>0</v>
      </c>
      <c r="AJ6" s="43">
        <f t="array" ref="AJ6">IFERROR(SMALL(IF($O6:$X6-$A$17&gt;0,$O6:$X6,""),COLUMN(H$2)),0)</f>
        <v>0</v>
      </c>
      <c r="AK6" s="43">
        <f t="array" ref="AK6">IFERROR(SMALL(IF($O6:$X6-$A$17&gt;0,$O6:$X6,""),COLUMN(I$2)),0)</f>
        <v>0</v>
      </c>
      <c r="AL6" s="43">
        <f t="array" ref="AL6">IFERROR(SMALL(IF($O6:$X6-$A$17&gt;0,$O6:$X6,""),COLUMN(J$2)),0)</f>
        <v>0</v>
      </c>
      <c r="AM6" s="18">
        <f>COUNTIFS(AC6:AL6,"&gt;=01/01/2018",AC6:AL6,"&lt;=31/12/2018",AC6:AL6,"&lt;="&amp;#REF!)</f>
        <v>0</v>
      </c>
      <c r="AN6" s="16" t="e">
        <f>IF(AM6/MAX(#REF!,3)&gt;=1,1,AM6/MAX(#REF!,3))</f>
        <v>#REF!</v>
      </c>
      <c r="AO6" s="17">
        <f>COUNTIFS(AC6:AL6,"&gt;=01/06/2017",AC6:AL6,"&lt;=31/05/2018",AC6:AL6,"&lt;="&amp;#REF!)</f>
        <v>0</v>
      </c>
      <c r="AP6" s="16" t="e">
        <f>IF(AO6/MAX(#REF!,3)&gt;=1,1,AO6/MAX(#REF!,3))</f>
        <v>#REF!</v>
      </c>
      <c r="AQ6" s="43">
        <f t="array" ref="AQ6">IFERROR(SMALL(IF($AC6:$AL6-$A$18&gt;0,$AC6:$AL6,""),COLUMN(A$2)),0)</f>
        <v>0</v>
      </c>
      <c r="AR6" s="43">
        <f t="array" ref="AR6">IFERROR(SMALL(IF($AC6:$AL6-$A$18&gt;0,$AC6:$AL6,""),COLUMN(B$2)),0)</f>
        <v>0</v>
      </c>
      <c r="AS6" s="43">
        <f t="array" ref="AS6">IFERROR(SMALL(IF($AC6:$AL6-$A$18&gt;0,$AC6:$AL6,""),COLUMN(C$2)),0)</f>
        <v>0</v>
      </c>
      <c r="AT6" s="43">
        <f t="array" ref="AT6">IFERROR(SMALL(IF($AC6:$AL6-$A$18&gt;0,$AC6:$AL6,""),COLUMN(D$2)),0)</f>
        <v>0</v>
      </c>
      <c r="AU6" s="43">
        <f t="array" ref="AU6">IFERROR(SMALL(IF($AC6:$AL6-$A$18&gt;0,$AC6:$AL6,""),COLUMN(E$2)),0)</f>
        <v>0</v>
      </c>
      <c r="AV6" s="43">
        <f t="array" ref="AV6">IFERROR(SMALL(IF($AC6:$AL6-$A$18&gt;0,$AC6:$AL6,""),COLUMN(F$2)),0)</f>
        <v>0</v>
      </c>
      <c r="AW6" s="43">
        <f t="array" ref="AW6">IFERROR(SMALL(IF($AC6:$AL6-$A$18&gt;0,$AC6:$AL6,""),COLUMN(G$2)),0)</f>
        <v>0</v>
      </c>
      <c r="AX6" s="43">
        <f t="array" ref="AX6">IFERROR(SMALL(IF($AC6:$AL6-$A$18&gt;0,$AC6:$AL6,""),COLUMN(H$2)),0)</f>
        <v>0</v>
      </c>
      <c r="AY6" s="43">
        <f t="array" ref="AY6">IFERROR(SMALL(IF($AC6:$AL6-$A$18&gt;0,$AC6:$AL6,""),COLUMN(I$2)),0)</f>
        <v>0</v>
      </c>
      <c r="AZ6" s="43">
        <f t="array" ref="AZ6">IFERROR(SMALL(IF($AC6:$AL6-$A$18&gt;0,$AC6:$AL6,""),COLUMN(J$2)),0)</f>
        <v>0</v>
      </c>
      <c r="BA6" s="18">
        <f>COUNTIFS(AQ6:AZ6,"&gt;=01/01/2020",AQ6:AZ6,"&lt;=31/12/2020",AQ6:AZ6,"&lt;="&amp;#REF!)</f>
        <v>0</v>
      </c>
      <c r="BB6" s="16" t="e">
        <f>IF(BA6/MAX(#REF!,3)&gt;=1,1,BA6/MAX(#REF!,3))</f>
        <v>#REF!</v>
      </c>
      <c r="BC6" s="17">
        <f>COUNTIFS(AQ6:AZ6,"&gt;=01/06/2019",AQ6:AZ6,"&lt;=31/05/2020",AQ6:AZ6,"&lt;="&amp;#REF!)</f>
        <v>0</v>
      </c>
      <c r="BD6" s="16" t="e">
        <f>IF(BC6/MAX(#REF!,3)&gt;=1,1,BC6/MAX(#REF!,3))</f>
        <v>#REF!</v>
      </c>
      <c r="BE6" s="43">
        <f t="array" ref="BE6">IFERROR(SMALL(IF($AQ6:$AZ6-$A$19&gt;0,$AQ6:$AZ6,""),COLUMN(A$2)),0)</f>
        <v>0</v>
      </c>
      <c r="BF6" s="43">
        <f t="array" ref="BF6">IFERROR(SMALL(IF($AQ6:$AZ6-$A$19&gt;0,$AQ6:$AZ6,""),COLUMN(B$2)),0)</f>
        <v>0</v>
      </c>
      <c r="BG6" s="43">
        <f t="array" ref="BG6">IFERROR(SMALL(IF($AQ6:$AZ6-$A$19&gt;0,$AQ6:$AZ6,""),COLUMN(C$2)),0)</f>
        <v>0</v>
      </c>
      <c r="BH6" s="43">
        <f t="array" ref="BH6">IFERROR(SMALL(IF($AQ6:$AZ6-$A$19&gt;0,$AQ6:$AZ6,""),COLUMN(D$2)),0)</f>
        <v>0</v>
      </c>
      <c r="BI6" s="43">
        <f t="array" ref="BI6">IFERROR(SMALL(IF($AQ6:$AZ6-$A$19&gt;0,$AQ6:$AZ6,""),COLUMN(E$2)),0)</f>
        <v>0</v>
      </c>
      <c r="BJ6" s="43">
        <f t="array" ref="BJ6">IFERROR(SMALL(IF($AQ6:$AZ6-$A$19&gt;0,$AQ6:$AZ6,""),COLUMN(F$2)),0)</f>
        <v>0</v>
      </c>
      <c r="BK6" s="43">
        <f t="array" ref="BK6">IFERROR(SMALL(IF($AQ6:$AZ6-$A$19&gt;0,$AQ6:$AZ6,""),COLUMN(G$2)),0)</f>
        <v>0</v>
      </c>
      <c r="BL6" s="43">
        <f t="array" ref="BL6">IFERROR(SMALL(IF($AQ6:$AZ6-$A$19&gt;0,$AQ6:$AZ6,""),COLUMN(H$2)),0)</f>
        <v>0</v>
      </c>
      <c r="BM6" s="43">
        <f t="array" ref="BM6">IFERROR(SMALL(IF($AQ6:$AZ6-$A$19&gt;0,$AQ6:$AZ6,""),COLUMN(I$2)),0)</f>
        <v>0</v>
      </c>
      <c r="BN6" s="43">
        <f t="array" ref="BN6">IFERROR(SMALL(IF($AQ6:$AZ6-$A$19&gt;0,$AQ6:$AZ6,""),COLUMN(J$2)),0)</f>
        <v>0</v>
      </c>
      <c r="BO6" s="18">
        <f>COUNTIFS(BE6:BN6,"&gt;=01/01/2020",BE6:BN6,"&lt;=31/12/2020",BE6:BN6,"&lt;="&amp;#REF!)</f>
        <v>0</v>
      </c>
      <c r="BP6" s="16" t="e">
        <f>IF(BO6/MAX(#REF!,3)&gt;=1,1,BO6/MAX(#REF!,3))</f>
        <v>#REF!</v>
      </c>
      <c r="BQ6" s="17">
        <f>COUNTIFS(BE6:BN6,"&gt;=01/06/2019",BE6:BN6,"&lt;=31/05/2020",BE6:BN6,"&lt;="&amp;#REF!)</f>
        <v>0</v>
      </c>
      <c r="BR6" s="16" t="e">
        <f>IF(BQ6/MAX(#REF!,3)&gt;=1,1,BQ6/MAX(#REF!,3))</f>
        <v>#REF!</v>
      </c>
    </row>
    <row r="7" spans="1:70" ht="21" thickTop="1" thickBot="1" x14ac:dyDescent="0.25">
      <c r="A7" s="36"/>
      <c r="B7" s="35"/>
      <c r="C7" s="35"/>
      <c r="D7" s="35"/>
      <c r="E7" s="35"/>
      <c r="F7" s="35"/>
      <c r="G7" s="27"/>
      <c r="H7" s="27"/>
      <c r="I7" s="27"/>
      <c r="J7" s="27"/>
      <c r="K7" s="7">
        <f t="shared" ca="1" si="0"/>
        <v>0</v>
      </c>
      <c r="L7" s="5">
        <f t="shared" ca="1" si="1"/>
        <v>0</v>
      </c>
      <c r="M7" s="6">
        <f t="shared" ca="1" si="2"/>
        <v>0</v>
      </c>
      <c r="N7" s="5">
        <f t="shared" ca="1" si="3"/>
        <v>0</v>
      </c>
      <c r="O7" s="8">
        <f t="array" ref="O7">IFERROR(SMALL(IF($A7:$J7-$A$15&gt;0,$A7:$J7,""),COLUMN(A$2)),0)</f>
        <v>0</v>
      </c>
      <c r="P7" s="8">
        <f t="array" ref="P7">IFERROR(SMALL(IF($A7:$J7-$A$15&gt;0,$A7:$J7,""),COLUMN(B$2)),0)</f>
        <v>0</v>
      </c>
      <c r="Q7" s="8">
        <f t="array" ref="Q7">IFERROR(SMALL(IF($A7:$J7-$A$15&gt;0,$A7:$J7,""),COLUMN(C$2)),0)</f>
        <v>0</v>
      </c>
      <c r="R7" s="8">
        <f t="array" ref="R7">IFERROR(SMALL(IF($A7:$J7-$A$15&gt;0,$A7:$J7,""),COLUMN(D$2)),0)</f>
        <v>0</v>
      </c>
      <c r="S7" s="8">
        <f t="array" ref="S7">IFERROR(SMALL(IF($A7:$J7-$A$15&gt;0,$A7:$J7,""),COLUMN(E$2)),0)</f>
        <v>0</v>
      </c>
      <c r="T7" s="8">
        <f t="array" ref="T7">IFERROR(SMALL(IF($A7:$J7-$A$15&gt;0,$A7:$J7,""),COLUMN(F$2)),0)</f>
        <v>0</v>
      </c>
      <c r="U7" s="8">
        <f t="array" ref="U7">IFERROR(SMALL(IF($A7:$J7-$A$15&gt;0,$A7:$J7,""),COLUMN(G$2)),0)</f>
        <v>0</v>
      </c>
      <c r="V7" s="8">
        <f t="array" ref="V7">IFERROR(SMALL(IF($A7:$J7-$A$15&gt;0,$A7:$J7,""),COLUMN(H$2)),0)</f>
        <v>0</v>
      </c>
      <c r="W7" s="8">
        <f t="array" ref="W7">IFERROR(SMALL(IF($A7:$J7-$A$15&gt;0,$A7:$J7,""),COLUMN(I$2)),0)</f>
        <v>0</v>
      </c>
      <c r="X7" s="8">
        <f t="array" ref="X7">IFERROR(SMALL(IF($A7:$J7-$A$15&gt;0,$A7:$J7,""),COLUMN(J$2)),0)</f>
        <v>0</v>
      </c>
      <c r="Y7" s="26">
        <f>COUNTIFS(O7:X7,"&gt;=01/01/2018",O7:X7,"&lt;=31/12/2018",O7:X7,"&lt;="&amp;#REF!)</f>
        <v>0</v>
      </c>
      <c r="Z7" s="25">
        <f t="shared" si="4"/>
        <v>0</v>
      </c>
      <c r="AA7" s="24">
        <f>COUNTIFS(O7:X7,"&gt;=01/06/2017",O7:X7,"&lt;=31/05/2018",O7:X7,"&lt;="&amp;#REF!)</f>
        <v>0</v>
      </c>
      <c r="AB7" s="23">
        <f t="shared" si="5"/>
        <v>0</v>
      </c>
      <c r="AC7" s="43">
        <f t="array" ref="AC7">IFERROR(SMALL(IF($O7:$X7-$A$17&gt;0,$O7:$X7,""),COLUMN(A$2)),0)</f>
        <v>0</v>
      </c>
      <c r="AD7" s="43">
        <f t="array" ref="AD7">IFERROR(SMALL(IF($O7:$X7-$A$17&gt;0,$O7:$X7,""),COLUMN(B$2)),0)</f>
        <v>0</v>
      </c>
      <c r="AE7" s="43">
        <f t="array" ref="AE7">IFERROR(SMALL(IF($O7:$X7-$A$17&gt;0,$O7:$X7,""),COLUMN(C$2)),0)</f>
        <v>0</v>
      </c>
      <c r="AF7" s="43">
        <f t="array" ref="AF7">IFERROR(SMALL(IF($O7:$X7-$A$17&gt;0,$O7:$X7,""),COLUMN(D$2)),0)</f>
        <v>0</v>
      </c>
      <c r="AG7" s="43">
        <f t="array" ref="AG7">IFERROR(SMALL(IF($O7:$X7-$A$17&gt;0,$O7:$X7,""),COLUMN(E$2)),0)</f>
        <v>0</v>
      </c>
      <c r="AH7" s="43">
        <f t="array" ref="AH7">IFERROR(SMALL(IF($O7:$X7-$A$17&gt;0,$O7:$X7,""),COLUMN(F$2)),0)</f>
        <v>0</v>
      </c>
      <c r="AI7" s="43">
        <f t="array" ref="AI7">IFERROR(SMALL(IF($O7:$X7-$A$17&gt;0,$O7:$X7,""),COLUMN(G$2)),0)</f>
        <v>0</v>
      </c>
      <c r="AJ7" s="43">
        <f t="array" ref="AJ7">IFERROR(SMALL(IF($O7:$X7-$A$17&gt;0,$O7:$X7,""),COLUMN(H$2)),0)</f>
        <v>0</v>
      </c>
      <c r="AK7" s="43">
        <f t="array" ref="AK7">IFERROR(SMALL(IF($O7:$X7-$A$17&gt;0,$O7:$X7,""),COLUMN(I$2)),0)</f>
        <v>0</v>
      </c>
      <c r="AL7" s="43">
        <f t="array" ref="AL7">IFERROR(SMALL(IF($O7:$X7-$A$17&gt;0,$O7:$X7,""),COLUMN(J$2)),0)</f>
        <v>0</v>
      </c>
      <c r="AM7" s="7">
        <f>COUNTIFS(AC7:AL7,"&gt;=01/01/2019",AC7:AL7,"&lt;=31/12/2019",AC7:AL7,"&lt;="&amp;#REF!)</f>
        <v>0</v>
      </c>
      <c r="AN7" s="37" t="e">
        <f>IF(AM7/MAX(#REF!,3)&gt;=1,1,AM7/MAX(#REF!,3))</f>
        <v>#REF!</v>
      </c>
      <c r="AO7" s="38">
        <f>COUNTIFS(AC7:AL7,"&gt;=01/06/2018",AC7:AL7,"&lt;=31/05/2019",AC7:AL7,"&lt;="&amp;#REF!)</f>
        <v>0</v>
      </c>
      <c r="AP7" s="37" t="e">
        <f>IF(AO7/MAX(#REF!,3)&gt;=1,1,AO7/MAX(#REF!,3))</f>
        <v>#REF!</v>
      </c>
      <c r="AQ7" s="43">
        <f t="array" ref="AQ7">IFERROR(SMALL(IF($AC7:$AL7-$A$18&gt;0,$AC7:$AL7,""),COLUMN(A$2)),0)</f>
        <v>0</v>
      </c>
      <c r="AR7" s="43">
        <f t="array" ref="AR7">IFERROR(SMALL(IF($AC7:$AL7-$A$18&gt;0,$AC7:$AL7,""),COLUMN(B$2)),0)</f>
        <v>0</v>
      </c>
      <c r="AS7" s="43">
        <f t="array" ref="AS7">IFERROR(SMALL(IF($AC7:$AL7-$A$18&gt;0,$AC7:$AL7,""),COLUMN(C$2)),0)</f>
        <v>0</v>
      </c>
      <c r="AT7" s="43">
        <f t="array" ref="AT7">IFERROR(SMALL(IF($AC7:$AL7-$A$18&gt;0,$AC7:$AL7,""),COLUMN(D$2)),0)</f>
        <v>0</v>
      </c>
      <c r="AU7" s="43">
        <f t="array" ref="AU7">IFERROR(SMALL(IF($AC7:$AL7-$A$18&gt;0,$AC7:$AL7,""),COLUMN(E$2)),0)</f>
        <v>0</v>
      </c>
      <c r="AV7" s="43">
        <f t="array" ref="AV7">IFERROR(SMALL(IF($AC7:$AL7-$A$18&gt;0,$AC7:$AL7,""),COLUMN(F$2)),0)</f>
        <v>0</v>
      </c>
      <c r="AW7" s="43">
        <f t="array" ref="AW7">IFERROR(SMALL(IF($AC7:$AL7-$A$18&gt;0,$AC7:$AL7,""),COLUMN(G$2)),0)</f>
        <v>0</v>
      </c>
      <c r="AX7" s="43">
        <f t="array" ref="AX7">IFERROR(SMALL(IF($AC7:$AL7-$A$18&gt;0,$AC7:$AL7,""),COLUMN(H$2)),0)</f>
        <v>0</v>
      </c>
      <c r="AY7" s="43">
        <f t="array" ref="AY7">IFERROR(SMALL(IF($AC7:$AL7-$A$18&gt;0,$AC7:$AL7,""),COLUMN(I$2)),0)</f>
        <v>0</v>
      </c>
      <c r="AZ7" s="43">
        <f t="array" ref="AZ7">IFERROR(SMALL(IF($AC7:$AL7-$A$18&gt;0,$AC7:$AL7,""),COLUMN(J$2)),0)</f>
        <v>0</v>
      </c>
      <c r="BA7" s="7">
        <f>COUNTIFS(AQ7:AZ7,"&gt;=01/01/2020",AQ7:AZ7,"&lt;=31/12/2020",AQ7:AZ7,"&lt;="&amp;#REF!)</f>
        <v>0</v>
      </c>
      <c r="BB7" s="37" t="e">
        <f>IF(BA7/MAX(#REF!,3)&gt;=1,1,BA7/MAX(#REF!,3))</f>
        <v>#REF!</v>
      </c>
      <c r="BC7" s="38">
        <f>COUNTIFS(AQ7:AZ7,"&gt;=01/06/2019",AQ7:AZ7,"&lt;=31/05/2020",AQ7:AZ7,"&lt;="&amp;#REF!)</f>
        <v>0</v>
      </c>
      <c r="BD7" s="37" t="e">
        <f>IF(BC7/MAX(#REF!,3)&gt;=1,1,BC7/MAX(#REF!,3))</f>
        <v>#REF!</v>
      </c>
      <c r="BE7" s="43">
        <f t="array" ref="BE7">IFERROR(SMALL(IF($AQ7:$AZ7-$A$19&gt;0,$AQ7:$AZ7,""),COLUMN(A$2)),0)</f>
        <v>0</v>
      </c>
      <c r="BF7" s="43">
        <f t="array" ref="BF7">IFERROR(SMALL(IF($AQ7:$AZ7-$A$19&gt;0,$AQ7:$AZ7,""),COLUMN(B$2)),0)</f>
        <v>0</v>
      </c>
      <c r="BG7" s="43">
        <f t="array" ref="BG7">IFERROR(SMALL(IF($AQ7:$AZ7-$A$19&gt;0,$AQ7:$AZ7,""),COLUMN(C$2)),0)</f>
        <v>0</v>
      </c>
      <c r="BH7" s="43">
        <f t="array" ref="BH7">IFERROR(SMALL(IF($AQ7:$AZ7-$A$19&gt;0,$AQ7:$AZ7,""),COLUMN(D$2)),0)</f>
        <v>0</v>
      </c>
      <c r="BI7" s="43">
        <f t="array" ref="BI7">IFERROR(SMALL(IF($AQ7:$AZ7-$A$19&gt;0,$AQ7:$AZ7,""),COLUMN(E$2)),0)</f>
        <v>0</v>
      </c>
      <c r="BJ7" s="43">
        <f t="array" ref="BJ7">IFERROR(SMALL(IF($AQ7:$AZ7-$A$19&gt;0,$AQ7:$AZ7,""),COLUMN(F$2)),0)</f>
        <v>0</v>
      </c>
      <c r="BK7" s="43">
        <f t="array" ref="BK7">IFERROR(SMALL(IF($AQ7:$AZ7-$A$19&gt;0,$AQ7:$AZ7,""),COLUMN(G$2)),0)</f>
        <v>0</v>
      </c>
      <c r="BL7" s="43">
        <f t="array" ref="BL7">IFERROR(SMALL(IF($AQ7:$AZ7-$A$19&gt;0,$AQ7:$AZ7,""),COLUMN(H$2)),0)</f>
        <v>0</v>
      </c>
      <c r="BM7" s="43">
        <f t="array" ref="BM7">IFERROR(SMALL(IF($AQ7:$AZ7-$A$19&gt;0,$AQ7:$AZ7,""),COLUMN(I$2)),0)</f>
        <v>0</v>
      </c>
      <c r="BN7" s="43">
        <f t="array" ref="BN7">IFERROR(SMALL(IF($AQ7:$AZ7-$A$19&gt;0,$AQ7:$AZ7,""),COLUMN(J$2)),0)</f>
        <v>0</v>
      </c>
      <c r="BO7" s="7">
        <f>COUNTIFS(BE7:BN7,"&gt;=01/01/2020",BE7:BN7,"&lt;=31/12/2020",BE7:BN7,"&lt;="&amp;#REF!)</f>
        <v>0</v>
      </c>
      <c r="BP7" s="37" t="e">
        <f>IF(BO7/MAX(#REF!,3)&gt;=1,1,BO7/MAX(#REF!,3))</f>
        <v>#REF!</v>
      </c>
      <c r="BQ7" s="38">
        <f>COUNTIFS(BE7:BN7,"&gt;=01/06/2019",BE7:BN7,"&lt;=31/05/2020",BE7:BN7,"&lt;="&amp;#REF!)</f>
        <v>0</v>
      </c>
      <c r="BR7" s="37" t="e">
        <f>IF(BQ7/MAX(#REF!,3)&gt;=1,1,BQ7/MAX(#REF!,3))</f>
        <v>#REF!</v>
      </c>
    </row>
    <row r="8" spans="1:70" ht="21" thickTop="1" thickBot="1" x14ac:dyDescent="0.25">
      <c r="A8" s="36">
        <v>43019</v>
      </c>
      <c r="B8" s="35"/>
      <c r="C8" s="35"/>
      <c r="D8" s="35"/>
      <c r="E8" s="27"/>
      <c r="F8" s="35"/>
      <c r="G8" s="27"/>
      <c r="H8" s="27"/>
      <c r="I8" s="27"/>
      <c r="J8" s="27"/>
      <c r="K8" s="7">
        <f t="shared" ca="1" si="0"/>
        <v>0</v>
      </c>
      <c r="L8" s="5">
        <f t="shared" ca="1" si="1"/>
        <v>0</v>
      </c>
      <c r="M8" s="6">
        <f t="shared" ca="1" si="2"/>
        <v>0</v>
      </c>
      <c r="N8" s="5">
        <f t="shared" ca="1" si="3"/>
        <v>0</v>
      </c>
      <c r="O8" s="8">
        <f t="array" ref="O8">IFERROR(SMALL(IF($A8:$J8-$A$15&gt;0,$A8:$J8,""),COLUMN(A$2)),0)</f>
        <v>43019</v>
      </c>
      <c r="P8" s="8">
        <f t="array" ref="P8">IFERROR(SMALL(IF($A8:$J8-$A$15&gt;0,$A8:$J8,""),COLUMN(B$2)),0)</f>
        <v>0</v>
      </c>
      <c r="Q8" s="8">
        <f t="array" ref="Q8">IFERROR(SMALL(IF($A8:$J8-$A$15&gt;0,$A8:$J8,""),COLUMN(C$2)),0)</f>
        <v>0</v>
      </c>
      <c r="R8" s="8">
        <f t="array" ref="R8">IFERROR(SMALL(IF($A8:$J8-$A$15&gt;0,$A8:$J8,""),COLUMN(D$2)),0)</f>
        <v>0</v>
      </c>
      <c r="S8" s="8">
        <f t="array" ref="S8">IFERROR(SMALL(IF($A8:$J8-$A$15&gt;0,$A8:$J8,""),COLUMN(E$2)),0)</f>
        <v>0</v>
      </c>
      <c r="T8" s="8">
        <f t="array" ref="T8">IFERROR(SMALL(IF($A8:$J8-$A$15&gt;0,$A8:$J8,""),COLUMN(F$2)),0)</f>
        <v>0</v>
      </c>
      <c r="U8" s="8">
        <f t="array" ref="U8">IFERROR(SMALL(IF($A8:$J8-$A$15&gt;0,$A8:$J8,""),COLUMN(G$2)),0)</f>
        <v>0</v>
      </c>
      <c r="V8" s="8">
        <f t="array" ref="V8">IFERROR(SMALL(IF($A8:$J8-$A$15&gt;0,$A8:$J8,""),COLUMN(H$2)),0)</f>
        <v>0</v>
      </c>
      <c r="W8" s="8">
        <f t="array" ref="W8">IFERROR(SMALL(IF($A8:$J8-$A$15&gt;0,$A8:$J8,""),COLUMN(I$2)),0)</f>
        <v>0</v>
      </c>
      <c r="X8" s="8">
        <f t="array" ref="X8">IFERROR(SMALL(IF($A8:$J8-$A$15&gt;0,$A8:$J8,""),COLUMN(J$2)),0)</f>
        <v>0</v>
      </c>
      <c r="Y8" s="26">
        <f>COUNTIFS(O8:X8,"&gt;=01/01/2018",O8:X8,"&lt;=31/12/2018",O8:X8,"&lt;="&amp;#REF!)</f>
        <v>0</v>
      </c>
      <c r="Z8" s="25">
        <f t="shared" si="4"/>
        <v>0</v>
      </c>
      <c r="AA8" s="24">
        <f>COUNTIFS(O8:X8,"&gt;=01/06/2017",O8:X8,"&lt;=31/05/2018",O8:X8,"&lt;="&amp;#REF!)</f>
        <v>0</v>
      </c>
      <c r="AB8" s="23">
        <f t="shared" si="5"/>
        <v>0</v>
      </c>
      <c r="AC8" s="43">
        <f t="array" ref="AC8">IFERROR(SMALL(IF($O8:$X8-$A$17&gt;0,$O8:$X8,""),COLUMN(A$2)),0)</f>
        <v>0</v>
      </c>
      <c r="AD8" s="43">
        <f t="array" ref="AD8">IFERROR(SMALL(IF($O8:$X8-$A$17&gt;0,$O8:$X8,""),COLUMN(B$2)),0)</f>
        <v>0</v>
      </c>
      <c r="AE8" s="43">
        <f t="array" ref="AE8">IFERROR(SMALL(IF($O8:$X8-$A$17&gt;0,$O8:$X8,""),COLUMN(C$2)),0)</f>
        <v>0</v>
      </c>
      <c r="AF8" s="43">
        <f t="array" ref="AF8">IFERROR(SMALL(IF($O8:$X8-$A$17&gt;0,$O8:$X8,""),COLUMN(D$2)),0)</f>
        <v>0</v>
      </c>
      <c r="AG8" s="43">
        <f t="array" ref="AG8">IFERROR(SMALL(IF($O8:$X8-$A$17&gt;0,$O8:$X8,""),COLUMN(E$2)),0)</f>
        <v>0</v>
      </c>
      <c r="AH8" s="43">
        <f t="array" ref="AH8">IFERROR(SMALL(IF($O8:$X8-$A$17&gt;0,$O8:$X8,""),COLUMN(F$2)),0)</f>
        <v>0</v>
      </c>
      <c r="AI8" s="43">
        <f t="array" ref="AI8">IFERROR(SMALL(IF($O8:$X8-$A$17&gt;0,$O8:$X8,""),COLUMN(G$2)),0)</f>
        <v>0</v>
      </c>
      <c r="AJ8" s="43">
        <f t="array" ref="AJ8">IFERROR(SMALL(IF($O8:$X8-$A$17&gt;0,$O8:$X8,""),COLUMN(H$2)),0)</f>
        <v>0</v>
      </c>
      <c r="AK8" s="43">
        <f t="array" ref="AK8">IFERROR(SMALL(IF($O8:$X8-$A$17&gt;0,$O8:$X8,""),COLUMN(I$2)),0)</f>
        <v>0</v>
      </c>
      <c r="AL8" s="43">
        <f t="array" ref="AL8">IFERROR(SMALL(IF($O8:$X8-$A$17&gt;0,$O8:$X8,""),COLUMN(J$2)),0)</f>
        <v>0</v>
      </c>
      <c r="AM8" s="7">
        <f>COUNTIFS(AC8:AL8,"&gt;=01/01/2019",AC8:AL8,"&lt;=31/12/2019",AC8:AL8,"&lt;="&amp;#REF!)</f>
        <v>0</v>
      </c>
      <c r="AN8" s="5" t="e">
        <f>IF(AM8/MAX(#REF!,3)&gt;=1,1,AM8/MAX(#REF!,3))</f>
        <v>#REF!</v>
      </c>
      <c r="AO8" s="6">
        <f>COUNTIFS(AC8:AL8,"&gt;=01/06/2018",AC8:AL8,"&lt;=31/05/2019",AC8:AL8,"&lt;="&amp;#REF!)</f>
        <v>0</v>
      </c>
      <c r="AP8" s="5" t="e">
        <f>IF(AO8/MAX(#REF!,3)&gt;=1,1,AO8/MAX(#REF!,3))</f>
        <v>#REF!</v>
      </c>
      <c r="AQ8" s="43">
        <f t="array" ref="AQ8">IFERROR(SMALL(IF($AC8:$AL8-$A$18&gt;0,$AC8:$AL8,""),COLUMN(A$2)),0)</f>
        <v>0</v>
      </c>
      <c r="AR8" s="43">
        <f t="array" ref="AR8">IFERROR(SMALL(IF($AC8:$AL8-$A$18&gt;0,$AC8:$AL8,""),COLUMN(B$2)),0)</f>
        <v>0</v>
      </c>
      <c r="AS8" s="43">
        <f t="array" ref="AS8">IFERROR(SMALL(IF($AC8:$AL8-$A$18&gt;0,$AC8:$AL8,""),COLUMN(C$2)),0)</f>
        <v>0</v>
      </c>
      <c r="AT8" s="43">
        <f t="array" ref="AT8">IFERROR(SMALL(IF($AC8:$AL8-$A$18&gt;0,$AC8:$AL8,""),COLUMN(D$2)),0)</f>
        <v>0</v>
      </c>
      <c r="AU8" s="43">
        <f t="array" ref="AU8">IFERROR(SMALL(IF($AC8:$AL8-$A$18&gt;0,$AC8:$AL8,""),COLUMN(E$2)),0)</f>
        <v>0</v>
      </c>
      <c r="AV8" s="43">
        <f t="array" ref="AV8">IFERROR(SMALL(IF($AC8:$AL8-$A$18&gt;0,$AC8:$AL8,""),COLUMN(F$2)),0)</f>
        <v>0</v>
      </c>
      <c r="AW8" s="43">
        <f t="array" ref="AW8">IFERROR(SMALL(IF($AC8:$AL8-$A$18&gt;0,$AC8:$AL8,""),COLUMN(G$2)),0)</f>
        <v>0</v>
      </c>
      <c r="AX8" s="43">
        <f t="array" ref="AX8">IFERROR(SMALL(IF($AC8:$AL8-$A$18&gt;0,$AC8:$AL8,""),COLUMN(H$2)),0)</f>
        <v>0</v>
      </c>
      <c r="AY8" s="43">
        <f t="array" ref="AY8">IFERROR(SMALL(IF($AC8:$AL8-$A$18&gt;0,$AC8:$AL8,""),COLUMN(I$2)),0)</f>
        <v>0</v>
      </c>
      <c r="AZ8" s="43">
        <f t="array" ref="AZ8">IFERROR(SMALL(IF($AC8:$AL8-$A$18&gt;0,$AC8:$AL8,""),COLUMN(J$2)),0)</f>
        <v>0</v>
      </c>
      <c r="BA8" s="7">
        <f>COUNTIFS(AQ8:AZ8,"&gt;=01/01/2020",AQ8:AZ8,"&lt;=31/12/2020",AQ8:AZ8,"&lt;="&amp;#REF!)</f>
        <v>0</v>
      </c>
      <c r="BB8" s="5" t="e">
        <f>IF(BA8/MAX(#REF!,3)&gt;=1,1,BA8/MAX(#REF!,3))</f>
        <v>#REF!</v>
      </c>
      <c r="BC8" s="6">
        <f>COUNTIFS(AQ8:AZ8,"&gt;=01/06/2019",AQ8:AZ8,"&lt;=31/05/2020",AQ8:AZ8,"&lt;="&amp;#REF!)</f>
        <v>0</v>
      </c>
      <c r="BD8" s="5" t="e">
        <f>IF(BC8/MAX(#REF!,3)&gt;=1,1,BC8/MAX(#REF!,3))</f>
        <v>#REF!</v>
      </c>
      <c r="BE8" s="43">
        <f t="array" ref="BE8">IFERROR(SMALL(IF($AQ8:$AZ8-$A$19&gt;0,$AQ8:$AZ8,""),COLUMN(A$2)),0)</f>
        <v>0</v>
      </c>
      <c r="BF8" s="43">
        <f t="array" ref="BF8">IFERROR(SMALL(IF($AQ8:$AZ8-$A$19&gt;0,$AQ8:$AZ8,""),COLUMN(B$2)),0)</f>
        <v>0</v>
      </c>
      <c r="BG8" s="43">
        <f t="array" ref="BG8">IFERROR(SMALL(IF($AQ8:$AZ8-$A$19&gt;0,$AQ8:$AZ8,""),COLUMN(C$2)),0)</f>
        <v>0</v>
      </c>
      <c r="BH8" s="43">
        <f t="array" ref="BH8">IFERROR(SMALL(IF($AQ8:$AZ8-$A$19&gt;0,$AQ8:$AZ8,""),COLUMN(D$2)),0)</f>
        <v>0</v>
      </c>
      <c r="BI8" s="43">
        <f t="array" ref="BI8">IFERROR(SMALL(IF($AQ8:$AZ8-$A$19&gt;0,$AQ8:$AZ8,""),COLUMN(E$2)),0)</f>
        <v>0</v>
      </c>
      <c r="BJ8" s="43">
        <f t="array" ref="BJ8">IFERROR(SMALL(IF($AQ8:$AZ8-$A$19&gt;0,$AQ8:$AZ8,""),COLUMN(F$2)),0)</f>
        <v>0</v>
      </c>
      <c r="BK8" s="43">
        <f t="array" ref="BK8">IFERROR(SMALL(IF($AQ8:$AZ8-$A$19&gt;0,$AQ8:$AZ8,""),COLUMN(G$2)),0)</f>
        <v>0</v>
      </c>
      <c r="BL8" s="43">
        <f t="array" ref="BL8">IFERROR(SMALL(IF($AQ8:$AZ8-$A$19&gt;0,$AQ8:$AZ8,""),COLUMN(H$2)),0)</f>
        <v>0</v>
      </c>
      <c r="BM8" s="43">
        <f t="array" ref="BM8">IFERROR(SMALL(IF($AQ8:$AZ8-$A$19&gt;0,$AQ8:$AZ8,""),COLUMN(I$2)),0)</f>
        <v>0</v>
      </c>
      <c r="BN8" s="43">
        <f t="array" ref="BN8">IFERROR(SMALL(IF($AQ8:$AZ8-$A$19&gt;0,$AQ8:$AZ8,""),COLUMN(J$2)),0)</f>
        <v>0</v>
      </c>
      <c r="BO8" s="7">
        <f>COUNTIFS(BE8:BN8,"&gt;=01/01/2020",BE8:BN8,"&lt;=31/12/2020",BE8:BN8,"&lt;="&amp;#REF!)</f>
        <v>0</v>
      </c>
      <c r="BP8" s="5" t="e">
        <f>IF(BO8/MAX(#REF!,3)&gt;=1,1,BO8/MAX(#REF!,3))</f>
        <v>#REF!</v>
      </c>
      <c r="BQ8" s="6">
        <f>COUNTIFS(BE8:BN8,"&gt;=01/06/2019",BE8:BN8,"&lt;=31/05/2020",BE8:BN8,"&lt;="&amp;#REF!)</f>
        <v>0</v>
      </c>
      <c r="BR8" s="5" t="e">
        <f>IF(BQ8/MAX(#REF!,3)&gt;=1,1,BQ8/MAX(#REF!,3))</f>
        <v>#REF!</v>
      </c>
    </row>
    <row r="9" spans="1:70" ht="21" thickTop="1" thickBot="1" x14ac:dyDescent="0.25">
      <c r="A9" s="36">
        <v>43020</v>
      </c>
      <c r="B9" s="35"/>
      <c r="C9" s="35"/>
      <c r="D9" s="35"/>
      <c r="E9" s="34"/>
      <c r="F9" s="34"/>
      <c r="G9" s="34"/>
      <c r="H9" s="34"/>
      <c r="I9" s="34"/>
      <c r="J9" s="34"/>
      <c r="K9" s="7">
        <f t="shared" ca="1" si="0"/>
        <v>0</v>
      </c>
      <c r="L9" s="5">
        <f t="shared" ca="1" si="1"/>
        <v>0</v>
      </c>
      <c r="M9" s="6">
        <f t="shared" ca="1" si="2"/>
        <v>0</v>
      </c>
      <c r="N9" s="5">
        <f t="shared" ca="1" si="3"/>
        <v>0</v>
      </c>
      <c r="O9" s="8">
        <f t="array" ref="O9">IFERROR(SMALL(IF($A9:$J9-$A$15&gt;0,$A9:$J9,""),COLUMN(A$2)),0)</f>
        <v>43020</v>
      </c>
      <c r="P9" s="8">
        <f t="array" ref="P9">IFERROR(SMALL(IF($A9:$J9-$A$15&gt;0,$A9:$J9,""),COLUMN(B$2)),0)</f>
        <v>0</v>
      </c>
      <c r="Q9" s="8">
        <f t="array" ref="Q9">IFERROR(SMALL(IF($A9:$J9-$A$15&gt;0,$A9:$J9,""),COLUMN(C$2)),0)</f>
        <v>0</v>
      </c>
      <c r="R9" s="8">
        <f t="array" ref="R9">IFERROR(SMALL(IF($A9:$J9-$A$15&gt;0,$A9:$J9,""),COLUMN(D$2)),0)</f>
        <v>0</v>
      </c>
      <c r="S9" s="8">
        <f t="array" ref="S9">IFERROR(SMALL(IF($A9:$J9-$A$15&gt;0,$A9:$J9,""),COLUMN(E$2)),0)</f>
        <v>0</v>
      </c>
      <c r="T9" s="8">
        <f t="array" ref="T9">IFERROR(SMALL(IF($A9:$J9-$A$15&gt;0,$A9:$J9,""),COLUMN(F$2)),0)</f>
        <v>0</v>
      </c>
      <c r="U9" s="8">
        <f t="array" ref="U9">IFERROR(SMALL(IF($A9:$J9-$A$15&gt;0,$A9:$J9,""),COLUMN(G$2)),0)</f>
        <v>0</v>
      </c>
      <c r="V9" s="8">
        <f t="array" ref="V9">IFERROR(SMALL(IF($A9:$J9-$A$15&gt;0,$A9:$J9,""),COLUMN(H$2)),0)</f>
        <v>0</v>
      </c>
      <c r="W9" s="8">
        <f t="array" ref="W9">IFERROR(SMALL(IF($A9:$J9-$A$15&gt;0,$A9:$J9,""),COLUMN(I$2)),0)</f>
        <v>0</v>
      </c>
      <c r="X9" s="8">
        <f t="array" ref="X9">IFERROR(SMALL(IF($A9:$J9-$A$15&gt;0,$A9:$J9,""),COLUMN(J$2)),0)</f>
        <v>0</v>
      </c>
      <c r="Y9" s="26">
        <f>COUNTIFS(O9:X9,"&gt;=01/01/2018",O9:X9,"&lt;=31/12/2018",O9:X9,"&lt;="&amp;#REF!)</f>
        <v>0</v>
      </c>
      <c r="Z9" s="25">
        <f t="shared" si="4"/>
        <v>0</v>
      </c>
      <c r="AA9" s="24">
        <f>COUNTIFS(O9:X9,"&gt;=01/06/2017",O9:X9,"&lt;=31/05/2018",O9:X9,"&lt;="&amp;#REF!)</f>
        <v>0</v>
      </c>
      <c r="AB9" s="23">
        <f t="shared" si="5"/>
        <v>0</v>
      </c>
      <c r="AC9" s="43">
        <f t="array" ref="AC9">IFERROR(SMALL(IF($O9:$X9-$A$17&gt;0,$O9:$X9,""),COLUMN(A$2)),0)</f>
        <v>0</v>
      </c>
      <c r="AD9" s="43">
        <f t="array" ref="AD9">IFERROR(SMALL(IF($O9:$X9-$A$17&gt;0,$O9:$X9,""),COLUMN(B$2)),0)</f>
        <v>0</v>
      </c>
      <c r="AE9" s="43">
        <f t="array" ref="AE9">IFERROR(SMALL(IF($O9:$X9-$A$17&gt;0,$O9:$X9,""),COLUMN(C$2)),0)</f>
        <v>0</v>
      </c>
      <c r="AF9" s="43">
        <f t="array" ref="AF9">IFERROR(SMALL(IF($O9:$X9-$A$17&gt;0,$O9:$X9,""),COLUMN(D$2)),0)</f>
        <v>0</v>
      </c>
      <c r="AG9" s="43">
        <f t="array" ref="AG9">IFERROR(SMALL(IF($O9:$X9-$A$17&gt;0,$O9:$X9,""),COLUMN(E$2)),0)</f>
        <v>0</v>
      </c>
      <c r="AH9" s="43">
        <f t="array" ref="AH9">IFERROR(SMALL(IF($O9:$X9-$A$17&gt;0,$O9:$X9,""),COLUMN(F$2)),0)</f>
        <v>0</v>
      </c>
      <c r="AI9" s="43">
        <f t="array" ref="AI9">IFERROR(SMALL(IF($O9:$X9-$A$17&gt;0,$O9:$X9,""),COLUMN(G$2)),0)</f>
        <v>0</v>
      </c>
      <c r="AJ9" s="43">
        <f t="array" ref="AJ9">IFERROR(SMALL(IF($O9:$X9-$A$17&gt;0,$O9:$X9,""),COLUMN(H$2)),0)</f>
        <v>0</v>
      </c>
      <c r="AK9" s="43">
        <f t="array" ref="AK9">IFERROR(SMALL(IF($O9:$X9-$A$17&gt;0,$O9:$X9,""),COLUMN(I$2)),0)</f>
        <v>0</v>
      </c>
      <c r="AL9" s="43">
        <f t="array" ref="AL9">IFERROR(SMALL(IF($O9:$X9-$A$17&gt;0,$O9:$X9,""),COLUMN(J$2)),0)</f>
        <v>0</v>
      </c>
      <c r="AM9" s="15"/>
      <c r="AN9" s="14"/>
      <c r="AO9" s="13"/>
      <c r="AP9" s="12"/>
      <c r="AQ9" s="43">
        <f t="array" ref="AQ9">IFERROR(SMALL(IF($AC9:$AL9-$A$18&gt;0,$AC9:$AL9,""),COLUMN(A$2)),0)</f>
        <v>0</v>
      </c>
      <c r="AR9" s="43">
        <f t="array" ref="AR9">IFERROR(SMALL(IF($AC9:$AL9-$A$18&gt;0,$AC9:$AL9,""),COLUMN(B$2)),0)</f>
        <v>0</v>
      </c>
      <c r="AS9" s="43">
        <f t="array" ref="AS9">IFERROR(SMALL(IF($AC9:$AL9-$A$18&gt;0,$AC9:$AL9,""),COLUMN(C$2)),0)</f>
        <v>0</v>
      </c>
      <c r="AT9" s="43">
        <f t="array" ref="AT9">IFERROR(SMALL(IF($AC9:$AL9-$A$18&gt;0,$AC9:$AL9,""),COLUMN(D$2)),0)</f>
        <v>0</v>
      </c>
      <c r="AU9" s="43">
        <f t="array" ref="AU9">IFERROR(SMALL(IF($AC9:$AL9-$A$18&gt;0,$AC9:$AL9,""),COLUMN(E$2)),0)</f>
        <v>0</v>
      </c>
      <c r="AV9" s="43">
        <f t="array" ref="AV9">IFERROR(SMALL(IF($AC9:$AL9-$A$18&gt;0,$AC9:$AL9,""),COLUMN(F$2)),0)</f>
        <v>0</v>
      </c>
      <c r="AW9" s="43">
        <f t="array" ref="AW9">IFERROR(SMALL(IF($AC9:$AL9-$A$18&gt;0,$AC9:$AL9,""),COLUMN(G$2)),0)</f>
        <v>0</v>
      </c>
      <c r="AX9" s="43">
        <f t="array" ref="AX9">IFERROR(SMALL(IF($AC9:$AL9-$A$18&gt;0,$AC9:$AL9,""),COLUMN(H$2)),0)</f>
        <v>0</v>
      </c>
      <c r="AY9" s="43">
        <f t="array" ref="AY9">IFERROR(SMALL(IF($AC9:$AL9-$A$18&gt;0,$AC9:$AL9,""),COLUMN(I$2)),0)</f>
        <v>0</v>
      </c>
      <c r="AZ9" s="43">
        <f t="array" ref="AZ9">IFERROR(SMALL(IF($AC9:$AL9-$A$18&gt;0,$AC9:$AL9,""),COLUMN(J$2)),0)</f>
        <v>0</v>
      </c>
      <c r="BA9" s="15"/>
      <c r="BB9" s="14"/>
      <c r="BC9" s="13"/>
      <c r="BD9" s="12"/>
      <c r="BE9" s="43">
        <f t="array" ref="BE9">IFERROR(SMALL(IF($AQ9:$AZ9-$A$19&gt;0,$AQ9:$AZ9,""),COLUMN(A$2)),0)</f>
        <v>0</v>
      </c>
      <c r="BF9" s="43">
        <f t="array" ref="BF9">IFERROR(SMALL(IF($AQ9:$AZ9-$A$19&gt;0,$AQ9:$AZ9,""),COLUMN(B$2)),0)</f>
        <v>0</v>
      </c>
      <c r="BG9" s="43">
        <f t="array" ref="BG9">IFERROR(SMALL(IF($AQ9:$AZ9-$A$19&gt;0,$AQ9:$AZ9,""),COLUMN(C$2)),0)</f>
        <v>0</v>
      </c>
      <c r="BH9" s="43">
        <f t="array" ref="BH9">IFERROR(SMALL(IF($AQ9:$AZ9-$A$19&gt;0,$AQ9:$AZ9,""),COLUMN(D$2)),0)</f>
        <v>0</v>
      </c>
      <c r="BI9" s="43">
        <f t="array" ref="BI9">IFERROR(SMALL(IF($AQ9:$AZ9-$A$19&gt;0,$AQ9:$AZ9,""),COLUMN(E$2)),0)</f>
        <v>0</v>
      </c>
      <c r="BJ9" s="43">
        <f t="array" ref="BJ9">IFERROR(SMALL(IF($AQ9:$AZ9-$A$19&gt;0,$AQ9:$AZ9,""),COLUMN(F$2)),0)</f>
        <v>0</v>
      </c>
      <c r="BK9" s="43">
        <f t="array" ref="BK9">IFERROR(SMALL(IF($AQ9:$AZ9-$A$19&gt;0,$AQ9:$AZ9,""),COLUMN(G$2)),0)</f>
        <v>0</v>
      </c>
      <c r="BL9" s="43">
        <f t="array" ref="BL9">IFERROR(SMALL(IF($AQ9:$AZ9-$A$19&gt;0,$AQ9:$AZ9,""),COLUMN(H$2)),0)</f>
        <v>0</v>
      </c>
      <c r="BM9" s="43">
        <f t="array" ref="BM9">IFERROR(SMALL(IF($AQ9:$AZ9-$A$19&gt;0,$AQ9:$AZ9,""),COLUMN(I$2)),0)</f>
        <v>0</v>
      </c>
      <c r="BN9" s="43">
        <f t="array" ref="BN9">IFERROR(SMALL(IF($AQ9:$AZ9-$A$19&gt;0,$AQ9:$AZ9,""),COLUMN(J$2)),0)</f>
        <v>0</v>
      </c>
      <c r="BO9" s="15"/>
      <c r="BP9" s="14"/>
      <c r="BQ9" s="13"/>
      <c r="BR9" s="12"/>
    </row>
    <row r="10" spans="1:70" ht="20" thickTop="1" x14ac:dyDescent="0.2">
      <c r="A10" s="33"/>
      <c r="B10" s="32"/>
      <c r="C10" s="32"/>
      <c r="D10" s="32"/>
      <c r="E10" s="32"/>
      <c r="F10" s="32"/>
      <c r="G10" s="32"/>
      <c r="H10" s="32"/>
      <c r="I10" s="32"/>
      <c r="J10" s="32"/>
      <c r="K10" s="18">
        <f t="shared" ca="1" si="0"/>
        <v>0</v>
      </c>
      <c r="L10" s="16">
        <f t="shared" ca="1" si="1"/>
        <v>0</v>
      </c>
      <c r="M10" s="17">
        <f t="shared" ca="1" si="2"/>
        <v>0</v>
      </c>
      <c r="N10" s="16">
        <f t="shared" ca="1" si="3"/>
        <v>0</v>
      </c>
      <c r="O10" s="19">
        <f t="array" ref="O10">IFERROR(SMALL(IF($A10:$J10-$A$15&gt;0,$A10:$J10,""),COLUMN(A$2)),0)</f>
        <v>0</v>
      </c>
      <c r="P10" s="8">
        <f t="array" ref="P10">IFERROR(SMALL(IF($A10:$J10-$A$15&gt;0,$A10:$J10,""),COLUMN(B$2)),0)</f>
        <v>0</v>
      </c>
      <c r="Q10" s="8">
        <f t="array" ref="Q10">IFERROR(SMALL(IF($A10:$J10-$A$15&gt;0,$A10:$J10,""),COLUMN(C$2)),0)</f>
        <v>0</v>
      </c>
      <c r="R10" s="8">
        <f t="array" ref="R10">IFERROR(SMALL(IF($A10:$J10-$A$15&gt;0,$A10:$J10,""),COLUMN(D$2)),0)</f>
        <v>0</v>
      </c>
      <c r="S10" s="8">
        <f t="array" ref="S10">IFERROR(SMALL(IF($A10:$J10-$A$15&gt;0,$A10:$J10,""),COLUMN(E$2)),0)</f>
        <v>0</v>
      </c>
      <c r="T10" s="8">
        <f t="array" ref="T10">IFERROR(SMALL(IF($A10:$J10-$A$15&gt;0,$A10:$J10,""),COLUMN(F$2)),0)</f>
        <v>0</v>
      </c>
      <c r="U10" s="8">
        <f t="array" ref="U10">IFERROR(SMALL(IF($A10:$J10-$A$15&gt;0,$A10:$J10,""),COLUMN(G$2)),0)</f>
        <v>0</v>
      </c>
      <c r="V10" s="8">
        <f t="array" ref="V10">IFERROR(SMALL(IF($A10:$J10-$A$15&gt;0,$A10:$J10,""),COLUMN(H$2)),0)</f>
        <v>0</v>
      </c>
      <c r="W10" s="8">
        <f t="array" ref="W10">IFERROR(SMALL(IF($A10:$J10-$A$15&gt;0,$A10:$J10,""),COLUMN(I$2)),0)</f>
        <v>0</v>
      </c>
      <c r="X10" s="8">
        <f t="array" ref="X10">IFERROR(SMALL(IF($A10:$J10-$A$15&gt;0,$A10:$J10,""),COLUMN(J$2)),0)</f>
        <v>0</v>
      </c>
      <c r="Y10" s="31">
        <f>COUNTIFS(O10:X10,"&gt;=01/01/2018",O10:X10,"&lt;=31/12/2018",O10:X10,"&lt;="&amp;#REF!)</f>
        <v>0</v>
      </c>
      <c r="Z10" s="30">
        <f t="shared" si="4"/>
        <v>0</v>
      </c>
      <c r="AA10" s="29">
        <f>COUNTIFS(O10:X10,"&gt;=01/06/2017",O10:X10,"&lt;=31/05/2018",O10:X10,"&lt;="&amp;#REF!)</f>
        <v>0</v>
      </c>
      <c r="AB10" s="28">
        <f t="shared" si="5"/>
        <v>0</v>
      </c>
      <c r="AC10" s="43">
        <f t="array" ref="AC10">IFERROR(SMALL(IF($O10:$X10-$A$17&gt;0,$O10:$X10,""),COLUMN(A$2)),0)</f>
        <v>0</v>
      </c>
      <c r="AD10" s="43">
        <f t="array" ref="AD10">IFERROR(SMALL(IF($O10:$X10-$A$17&gt;0,$O10:$X10,""),COLUMN(B$2)),0)</f>
        <v>0</v>
      </c>
      <c r="AE10" s="43">
        <f t="array" ref="AE10">IFERROR(SMALL(IF($O10:$X10-$A$17&gt;0,$O10:$X10,""),COLUMN(C$2)),0)</f>
        <v>0</v>
      </c>
      <c r="AF10" s="43">
        <f t="array" ref="AF10">IFERROR(SMALL(IF($O10:$X10-$A$17&gt;0,$O10:$X10,""),COLUMN(D$2)),0)</f>
        <v>0</v>
      </c>
      <c r="AG10" s="43">
        <f t="array" ref="AG10">IFERROR(SMALL(IF($O10:$X10-$A$17&gt;0,$O10:$X10,""),COLUMN(E$2)),0)</f>
        <v>0</v>
      </c>
      <c r="AH10" s="43">
        <f t="array" ref="AH10">IFERROR(SMALL(IF($O10:$X10-$A$17&gt;0,$O10:$X10,""),COLUMN(F$2)),0)</f>
        <v>0</v>
      </c>
      <c r="AI10" s="43">
        <f t="array" ref="AI10">IFERROR(SMALL(IF($O10:$X10-$A$17&gt;0,$O10:$X10,""),COLUMN(G$2)),0)</f>
        <v>0</v>
      </c>
      <c r="AJ10" s="43">
        <f t="array" ref="AJ10">IFERROR(SMALL(IF($O10:$X10-$A$17&gt;0,$O10:$X10,""),COLUMN(H$2)),0)</f>
        <v>0</v>
      </c>
      <c r="AK10" s="43">
        <f t="array" ref="AK10">IFERROR(SMALL(IF($O10:$X10-$A$17&gt;0,$O10:$X10,""),COLUMN(I$2)),0)</f>
        <v>0</v>
      </c>
      <c r="AL10" s="43">
        <f t="array" ref="AL10">IFERROR(SMALL(IF($O10:$X10-$A$17&gt;0,$O10:$X10,""),COLUMN(J$2)),0)</f>
        <v>0</v>
      </c>
      <c r="AM10" s="18">
        <f>COUNTIFS(AC10:AL10,"&gt;=01/01/2018",AC10:AL10,"&lt;=31/12/2018",AC10:AL10,"&lt;="&amp;#REF!)</f>
        <v>0</v>
      </c>
      <c r="AN10" s="16" t="e">
        <f>IF(AM10/MAX(#REF!,3)&gt;=1,1,AM10/MAX(#REF!,3))</f>
        <v>#REF!</v>
      </c>
      <c r="AO10" s="17">
        <f>COUNTIFS(AC10:AL10,"&gt;=01/06/2017",AC10:AL10,"&lt;=31/05/2018",AC10:AL10,"&lt;="&amp;#REF!)</f>
        <v>0</v>
      </c>
      <c r="AP10" s="16" t="e">
        <f>IF(AO10/MAX(#REF!,3)&gt;=1,1,AO10/MAX(#REF!,3))</f>
        <v>#REF!</v>
      </c>
      <c r="AQ10" s="43">
        <f t="array" ref="AQ10">IFERROR(SMALL(IF($AC10:$AL10-$A$18&gt;0,$AC10:$AL10,""),COLUMN(A$2)),0)</f>
        <v>0</v>
      </c>
      <c r="AR10" s="43">
        <f t="array" ref="AR10">IFERROR(SMALL(IF($AC10:$AL10-$A$18&gt;0,$AC10:$AL10,""),COLUMN(B$2)),0)</f>
        <v>0</v>
      </c>
      <c r="AS10" s="43">
        <f t="array" ref="AS10">IFERROR(SMALL(IF($AC10:$AL10-$A$18&gt;0,$AC10:$AL10,""),COLUMN(C$2)),0)</f>
        <v>0</v>
      </c>
      <c r="AT10" s="43">
        <f t="array" ref="AT10">IFERROR(SMALL(IF($AC10:$AL10-$A$18&gt;0,$AC10:$AL10,""),COLUMN(D$2)),0)</f>
        <v>0</v>
      </c>
      <c r="AU10" s="43">
        <f t="array" ref="AU10">IFERROR(SMALL(IF($AC10:$AL10-$A$18&gt;0,$AC10:$AL10,""),COLUMN(E$2)),0)</f>
        <v>0</v>
      </c>
      <c r="AV10" s="43">
        <f t="array" ref="AV10">IFERROR(SMALL(IF($AC10:$AL10-$A$18&gt;0,$AC10:$AL10,""),COLUMN(F$2)),0)</f>
        <v>0</v>
      </c>
      <c r="AW10" s="43">
        <f t="array" ref="AW10">IFERROR(SMALL(IF($AC10:$AL10-$A$18&gt;0,$AC10:$AL10,""),COLUMN(G$2)),0)</f>
        <v>0</v>
      </c>
      <c r="AX10" s="43">
        <f t="array" ref="AX10">IFERROR(SMALL(IF($AC10:$AL10-$A$18&gt;0,$AC10:$AL10,""),COLUMN(H$2)),0)</f>
        <v>0</v>
      </c>
      <c r="AY10" s="43">
        <f t="array" ref="AY10">IFERROR(SMALL(IF($AC10:$AL10-$A$18&gt;0,$AC10:$AL10,""),COLUMN(I$2)),0)</f>
        <v>0</v>
      </c>
      <c r="AZ10" s="43">
        <f t="array" ref="AZ10">IFERROR(SMALL(IF($AC10:$AL10-$A$18&gt;0,$AC10:$AL10,""),COLUMN(J$2)),0)</f>
        <v>0</v>
      </c>
      <c r="BA10" s="18">
        <f>COUNTIFS(AQ10:AZ10,"&gt;=01/01/2020",AQ10:AZ10,"&lt;=31/12/2020",AQ10:AZ10,"&lt;="&amp;#REF!)</f>
        <v>0</v>
      </c>
      <c r="BB10" s="16" t="e">
        <f>IF(BA10/MAX(#REF!,3)&gt;=1,1,BA10/MAX(#REF!,3))</f>
        <v>#REF!</v>
      </c>
      <c r="BC10" s="17">
        <f>COUNTIFS(AQ10:AZ10,"&gt;=01/06/2019",AQ10:AZ10,"&lt;=31/05/2020",AQ10:AZ10,"&lt;="&amp;#REF!)</f>
        <v>0</v>
      </c>
      <c r="BD10" s="16" t="e">
        <f>IF(BC10/MAX(#REF!,3)&gt;=1,1,BC10/MAX(#REF!,3))</f>
        <v>#REF!</v>
      </c>
      <c r="BE10" s="43">
        <f t="array" ref="BE10">IFERROR(SMALL(IF($AQ10:$AZ10-$A$19&gt;0,$AQ10:$AZ10,""),COLUMN(A$2)),0)</f>
        <v>0</v>
      </c>
      <c r="BF10" s="43">
        <f t="array" ref="BF10">IFERROR(SMALL(IF($AQ10:$AZ10-$A$19&gt;0,$AQ10:$AZ10,""),COLUMN(B$2)),0)</f>
        <v>0</v>
      </c>
      <c r="BG10" s="43">
        <f t="array" ref="BG10">IFERROR(SMALL(IF($AQ10:$AZ10-$A$19&gt;0,$AQ10:$AZ10,""),COLUMN(C$2)),0)</f>
        <v>0</v>
      </c>
      <c r="BH10" s="43">
        <f t="array" ref="BH10">IFERROR(SMALL(IF($AQ10:$AZ10-$A$19&gt;0,$AQ10:$AZ10,""),COLUMN(D$2)),0)</f>
        <v>0</v>
      </c>
      <c r="BI10" s="43">
        <f t="array" ref="BI10">IFERROR(SMALL(IF($AQ10:$AZ10-$A$19&gt;0,$AQ10:$AZ10,""),COLUMN(E$2)),0)</f>
        <v>0</v>
      </c>
      <c r="BJ10" s="43">
        <f t="array" ref="BJ10">IFERROR(SMALL(IF($AQ10:$AZ10-$A$19&gt;0,$AQ10:$AZ10,""),COLUMN(F$2)),0)</f>
        <v>0</v>
      </c>
      <c r="BK10" s="43">
        <f t="array" ref="BK10">IFERROR(SMALL(IF($AQ10:$AZ10-$A$19&gt;0,$AQ10:$AZ10,""),COLUMN(G$2)),0)</f>
        <v>0</v>
      </c>
      <c r="BL10" s="43">
        <f t="array" ref="BL10">IFERROR(SMALL(IF($AQ10:$AZ10-$A$19&gt;0,$AQ10:$AZ10,""),COLUMN(H$2)),0)</f>
        <v>0</v>
      </c>
      <c r="BM10" s="43">
        <f t="array" ref="BM10">IFERROR(SMALL(IF($AQ10:$AZ10-$A$19&gt;0,$AQ10:$AZ10,""),COLUMN(I$2)),0)</f>
        <v>0</v>
      </c>
      <c r="BN10" s="43">
        <f t="array" ref="BN10">IFERROR(SMALL(IF($AQ10:$AZ10-$A$19&gt;0,$AQ10:$AZ10,""),COLUMN(J$2)),0)</f>
        <v>0</v>
      </c>
      <c r="BO10" s="18">
        <f>COUNTIFS(BE10:BN10,"&gt;=01/01/2020",BE10:BN10,"&lt;=31/12/2020",BE10:BN10,"&lt;="&amp;#REF!)</f>
        <v>0</v>
      </c>
      <c r="BP10" s="16" t="e">
        <f>IF(BO10/MAX(#REF!,3)&gt;=1,1,BO10/MAX(#REF!,3))</f>
        <v>#REF!</v>
      </c>
      <c r="BQ10" s="17">
        <f>COUNTIFS(BE10:BN10,"&gt;=01/06/2019",BE10:BN10,"&lt;=31/05/2020",BE10:BN10,"&lt;="&amp;#REF!)</f>
        <v>0</v>
      </c>
      <c r="BR10" s="16" t="e">
        <f>IF(BQ10/MAX(#REF!,3)&gt;=1,1,BQ10/MAX(#REF!,3))</f>
        <v>#REF!</v>
      </c>
    </row>
    <row r="14" spans="1:70" x14ac:dyDescent="0.2">
      <c r="A14" s="51">
        <f ca="1">TODAY()</f>
        <v>42990</v>
      </c>
    </row>
    <row r="15" spans="1:70" x14ac:dyDescent="0.2">
      <c r="A15" s="51">
        <v>42886</v>
      </c>
    </row>
    <row r="16" spans="1:70" x14ac:dyDescent="0.2">
      <c r="A16" s="51">
        <v>43251</v>
      </c>
    </row>
    <row r="17" spans="1:1" x14ac:dyDescent="0.2">
      <c r="A17" s="51">
        <v>43616</v>
      </c>
    </row>
    <row r="18" spans="1:1" x14ac:dyDescent="0.2">
      <c r="A18" s="51">
        <v>43982</v>
      </c>
    </row>
    <row r="19" spans="1:1" x14ac:dyDescent="0.2">
      <c r="A19" s="51">
        <v>44347</v>
      </c>
    </row>
  </sheetData>
  <mergeCells count="5">
    <mergeCell ref="A1:J1"/>
    <mergeCell ref="O1:AB1"/>
    <mergeCell ref="AC1:AP1"/>
    <mergeCell ref="AQ1:BD1"/>
    <mergeCell ref="BE1:BR1"/>
  </mergeCells>
  <conditionalFormatting sqref="AM8:AM10 AO8:AO10 BA8:BA10 BC8:BC10 BO8:BO10 BQ8:BQ10 AM3:AM6 AO3:AO6 BA3:BA6 BC3:BC6 BO3:BO6 BQ3:BQ6 K3:K10 M3:M10 Y3:Y10 AA3:AA10">
    <cfRule type="cellIs" dxfId="12" priority="145" operator="equal">
      <formula>0</formula>
    </cfRule>
    <cfRule type="cellIs" dxfId="11" priority="148" operator="between">
      <formula>1</formula>
      <formula>2</formula>
    </cfRule>
    <cfRule type="cellIs" dxfId="10" priority="149" operator="greaterThanOrEqual">
      <formula>3</formula>
    </cfRule>
  </conditionalFormatting>
  <conditionalFormatting sqref="AN8:AN10 AP8:AP10 BB8:BB10 BD8:BD10 BP8:BP10 BR8:BR10 AN3:AN6 AP3:AP6 BB3:BB6 BD3:BD6 BP3:BP6 BR3:BR6 L3:L10 N3:N10 Z3:Z10 AB3:AB10">
    <cfRule type="cellIs" dxfId="9" priority="140" operator="equal">
      <formula>0</formula>
    </cfRule>
    <cfRule type="cellIs" dxfId="8" priority="141" operator="between">
      <formula>33%</formula>
      <formula>99%</formula>
    </cfRule>
    <cfRule type="cellIs" dxfId="7" priority="142" operator="greaterThanOrEqual">
      <formula>1</formula>
    </cfRule>
  </conditionalFormatting>
  <conditionalFormatting sqref="A2:BR10">
    <cfRule type="expression" dxfId="6" priority="150">
      <formula>MOD(ROW(),2)</formula>
    </cfRule>
  </conditionalFormatting>
  <conditionalFormatting sqref="AM2 AO2 BA2 BC2 BO2 BQ2 K2 M2 Y2 AA2">
    <cfRule type="cellIs" dxfId="5" priority="15" operator="equal">
      <formula>0</formula>
    </cfRule>
    <cfRule type="cellIs" dxfId="4" priority="16" operator="between">
      <formula>1</formula>
      <formula>2</formula>
    </cfRule>
    <cfRule type="cellIs" dxfId="3" priority="17" operator="greaterThanOrEqual">
      <formula>3</formula>
    </cfRule>
  </conditionalFormatting>
  <conditionalFormatting sqref="AN2 AP2 BB2 BD2 BP2 BR2 L2 N2 Z2 AB2">
    <cfRule type="cellIs" dxfId="2" priority="12" operator="equal">
      <formula>0</formula>
    </cfRule>
    <cfRule type="cellIs" dxfId="1" priority="13" operator="between">
      <formula>33%</formula>
      <formula>99%</formula>
    </cfRule>
    <cfRule type="cellIs" dxfId="0" priority="14" operator="greaterThanOrEqual">
      <formula>1</formula>
    </cfRule>
  </conditionalFormatting>
  <pageMargins left="0.7" right="0.7" top="0.75" bottom="0.75" header="0.3" footer="0.3"/>
  <pageSetup paperSize="9" orientation="portrait" horizontalDpi="4294967292" verticalDpi="4294967292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2017-09-12T14:37:26Z</dcterms:created>
  <dcterms:modified xsi:type="dcterms:W3CDTF">2017-09-12T16:34:57Z</dcterms:modified>
</cp:coreProperties>
</file>