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80" windowWidth="14115" windowHeight="402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F57" i="1" l="1"/>
  <c r="H55" i="1" l="1"/>
  <c r="G48" i="1" l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C48" i="1"/>
  <c r="C49" i="1"/>
  <c r="C50" i="1"/>
  <c r="C51" i="1"/>
  <c r="C52" i="1"/>
  <c r="C53" i="1"/>
  <c r="C54" i="1"/>
  <c r="B48" i="1"/>
  <c r="B49" i="1"/>
  <c r="B50" i="1"/>
  <c r="B51" i="1"/>
  <c r="B52" i="1"/>
  <c r="B53" i="1"/>
  <c r="B54" i="1"/>
  <c r="A48" i="1"/>
  <c r="A49" i="1"/>
  <c r="A50" i="1"/>
  <c r="A51" i="1"/>
  <c r="A52" i="1"/>
  <c r="A53" i="1"/>
  <c r="A54" i="1"/>
  <c r="G46" i="1" l="1"/>
  <c r="G47" i="1"/>
  <c r="B21" i="1" l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14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15" i="1"/>
  <c r="C16" i="1"/>
  <c r="C17" i="1"/>
  <c r="C18" i="1"/>
  <c r="C19" i="1"/>
  <c r="C20" i="1"/>
  <c r="C21" i="1"/>
  <c r="C14" i="1"/>
  <c r="B15" i="1"/>
  <c r="B16" i="1"/>
  <c r="B17" i="1"/>
  <c r="B18" i="1"/>
  <c r="B19" i="1"/>
  <c r="B20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14" i="1"/>
  <c r="H15" i="1" l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14" i="1"/>
  <c r="F58" i="1" l="1"/>
  <c r="F59" i="1" l="1"/>
  <c r="F60" i="1" s="1"/>
  <c r="F61" i="1" s="1"/>
</calcChain>
</file>

<file path=xl/sharedStrings.xml><?xml version="1.0" encoding="utf-8"?>
<sst xmlns="http://schemas.openxmlformats.org/spreadsheetml/2006/main" count="29" uniqueCount="28">
  <si>
    <t>BAYEUX EUROPE COURSES</t>
  </si>
  <si>
    <t>Joël HANAT</t>
  </si>
  <si>
    <t>9, rue de Chojnice</t>
  </si>
  <si>
    <t>14400 BAYEUX</t>
  </si>
  <si>
    <t>Téléphone: 06.27.60.51.59</t>
  </si>
  <si>
    <t>RCS CAEN 401674668 / APE: 4941A</t>
  </si>
  <si>
    <t>TVA Intracom: FR 00 401674668</t>
  </si>
  <si>
    <t>DATE:</t>
  </si>
  <si>
    <t>FACTURE N°:</t>
  </si>
  <si>
    <t xml:space="preserve">        : bayeux.europe.courses@sfr.fr</t>
  </si>
  <si>
    <t>Date</t>
  </si>
  <si>
    <t>TRANSPORT</t>
  </si>
  <si>
    <t>PRIX HT</t>
  </si>
  <si>
    <t>TVA</t>
  </si>
  <si>
    <t>MONTANT HT</t>
  </si>
  <si>
    <t>NET A PAYER €</t>
  </si>
  <si>
    <t>N° CMR/Cde</t>
  </si>
  <si>
    <t>ESCOMPTE 1,5 %</t>
  </si>
  <si>
    <t xml:space="preserve">TVA </t>
  </si>
  <si>
    <t>Fax: 02.50,59,11,86</t>
  </si>
  <si>
    <t xml:space="preserve">BIP BIP COURSES </t>
  </si>
  <si>
    <t>3 rue Joseph Bonnet</t>
  </si>
  <si>
    <t>33100 BORDEAUX</t>
  </si>
  <si>
    <t>Agence de:</t>
  </si>
  <si>
    <t>Bip Bip Mouen 14790</t>
  </si>
  <si>
    <t>Mois de : Septembre 2014</t>
  </si>
  <si>
    <t>Listing</t>
  </si>
  <si>
    <t>J1 Tournée Hippocampe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</si>
</sst>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6" xfId="0" applyNumberFormat="1" applyFill="1" applyBorder="1" applyAlignment="1">
      <alignment horizontal="center" vertical="center"/>
    </xf>
    <xf numFmtId="2" fontId="0" fillId="0" borderId="9" xfId="0" applyNumberFormat="1" applyBorder="1" applyAlignment="1">
      <alignment horizontal="center"/>
    </xf>
    <xf numFmtId="2" fontId="4" fillId="0" borderId="9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2" fontId="0" fillId="0" borderId="7" xfId="0" applyNumberFormat="1" applyBorder="1" applyAlignment="1">
      <alignment horizontal="center" vertical="center"/>
    </xf>
    <xf numFmtId="2" fontId="8" fillId="0" borderId="9" xfId="0" applyNumberFormat="1" applyFont="1" applyBorder="1" applyAlignment="1">
      <alignment horizontal="center" vertical="center"/>
    </xf>
    <xf numFmtId="0" fontId="6" fillId="0" borderId="0" xfId="0" applyFont="1" applyAlignment="1"/>
    <xf numFmtId="0" fontId="6" fillId="0" borderId="10" xfId="0" applyFont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/>
    </xf>
    <xf numFmtId="2" fontId="4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/>
    </xf>
    <xf numFmtId="8" fontId="6" fillId="0" borderId="12" xfId="0" applyNumberFormat="1" applyFont="1" applyBorder="1"/>
    <xf numFmtId="0" fontId="6" fillId="0" borderId="11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7" fillId="0" borderId="0" xfId="0" applyFont="1" applyBorder="1" applyAlignment="1">
      <alignment vertical="center"/>
    </xf>
    <xf numFmtId="2" fontId="8" fillId="0" borderId="0" xfId="0" applyNumberFormat="1" applyFon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13" xfId="0" applyNumberFormat="1" applyFont="1" applyFill="1" applyBorder="1" applyAlignment="1">
      <alignment horizontal="center" vertical="center" wrapText="1"/>
    </xf>
    <xf numFmtId="164" fontId="0" fillId="0" borderId="7" xfId="0" applyNumberFormat="1" applyFont="1" applyFill="1" applyBorder="1" applyAlignment="1">
      <alignment horizontal="center" vertical="center" wrapText="1"/>
    </xf>
    <xf numFmtId="164" fontId="0" fillId="0" borderId="8" xfId="0" applyNumberFormat="1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6</xdr:row>
      <xdr:rowOff>9526</xdr:rowOff>
    </xdr:from>
    <xdr:to>
      <xdr:col>0</xdr:col>
      <xdr:colOff>419100</xdr:colOff>
      <xdr:row>7</xdr:row>
      <xdr:rowOff>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2875" y="1343026"/>
          <a:ext cx="276225" cy="190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apitulatif%20transports%202014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p bip"/>
      <sheetName val="Tournée Labo du Bessin"/>
      <sheetName val="Feuil1"/>
      <sheetName val="Feuil2"/>
      <sheetName val="Feuil3"/>
    </sheetNames>
    <sheetDataSet>
      <sheetData sheetId="0">
        <row r="3">
          <cell r="B3">
            <v>41883</v>
          </cell>
          <cell r="D3" t="str">
            <v>Normatrans / RVI Blainville</v>
          </cell>
          <cell r="E3">
            <v>214984</v>
          </cell>
          <cell r="F3">
            <v>65</v>
          </cell>
        </row>
        <row r="4">
          <cell r="B4">
            <v>41883</v>
          </cell>
          <cell r="D4" t="str">
            <v>Meubles Monnier Argentan/Mr Allouche St Martin de la Lieue</v>
          </cell>
          <cell r="E4" t="str">
            <v>237512</v>
          </cell>
          <cell r="F4">
            <v>100</v>
          </cell>
        </row>
        <row r="5">
          <cell r="B5">
            <v>41883</v>
          </cell>
          <cell r="D5" t="str">
            <v>J1 Tournée Hippocampe</v>
          </cell>
          <cell r="E5" t="str">
            <v>Listing</v>
          </cell>
          <cell r="F5">
            <v>110</v>
          </cell>
        </row>
        <row r="6">
          <cell r="B6">
            <v>41884</v>
          </cell>
          <cell r="D6" t="str">
            <v>Alcyon tournée 254</v>
          </cell>
          <cell r="E6" t="str">
            <v>214985</v>
          </cell>
          <cell r="F6">
            <v>195</v>
          </cell>
        </row>
        <row r="7">
          <cell r="B7">
            <v>41884</v>
          </cell>
          <cell r="D7" t="str">
            <v>J1 Tournée Hippocampe</v>
          </cell>
          <cell r="E7" t="str">
            <v>Listing</v>
          </cell>
          <cell r="F7">
            <v>110</v>
          </cell>
        </row>
        <row r="8">
          <cell r="B8">
            <v>41885</v>
          </cell>
          <cell r="D8" t="str">
            <v>Hippocampe Débord Montivilliers</v>
          </cell>
          <cell r="E8" t="str">
            <v>Listing</v>
          </cell>
          <cell r="F8">
            <v>125</v>
          </cell>
        </row>
        <row r="9">
          <cell r="B9">
            <v>41885</v>
          </cell>
          <cell r="D9" t="str">
            <v>J1 Tournée Hippocampe</v>
          </cell>
          <cell r="E9" t="str">
            <v>Listing</v>
          </cell>
          <cell r="F9">
            <v>110</v>
          </cell>
        </row>
        <row r="10">
          <cell r="B10">
            <v>41886</v>
          </cell>
          <cell r="D10" t="str">
            <v>Tournée Tournée Van Der Plas</v>
          </cell>
          <cell r="E10">
            <v>238025</v>
          </cell>
          <cell r="F10">
            <v>110</v>
          </cell>
        </row>
        <row r="11">
          <cell r="B11">
            <v>41886</v>
          </cell>
          <cell r="D11" t="str">
            <v>J1 Tournée Hippocampe</v>
          </cell>
          <cell r="E11" t="str">
            <v>Listing</v>
          </cell>
          <cell r="F11">
            <v>110</v>
          </cell>
        </row>
        <row r="12">
          <cell r="B12">
            <v>41887</v>
          </cell>
          <cell r="D12" t="str">
            <v>Alcyon tournée 254</v>
          </cell>
          <cell r="E12">
            <v>214986</v>
          </cell>
          <cell r="F12">
            <v>195</v>
          </cell>
        </row>
        <row r="13">
          <cell r="B13">
            <v>41887</v>
          </cell>
          <cell r="D13" t="str">
            <v>J1 Tournée Hippocampe</v>
          </cell>
          <cell r="E13" t="str">
            <v>Listing</v>
          </cell>
          <cell r="F13">
            <v>110</v>
          </cell>
        </row>
        <row r="14">
          <cell r="B14">
            <v>41890</v>
          </cell>
          <cell r="D14" t="str">
            <v>Meubles Monnier/Mr Desnoyer Villers sur mer</v>
          </cell>
          <cell r="E14">
            <v>214989</v>
          </cell>
          <cell r="F14">
            <v>100</v>
          </cell>
        </row>
        <row r="15">
          <cell r="B15">
            <v>41890</v>
          </cell>
          <cell r="D15" t="str">
            <v>J1 Tournée Hippocampe</v>
          </cell>
          <cell r="E15" t="str">
            <v>Listing</v>
          </cell>
          <cell r="F15">
            <v>110</v>
          </cell>
        </row>
        <row r="16">
          <cell r="B16">
            <v>41891</v>
          </cell>
          <cell r="D16" t="str">
            <v>Alcyon tournée 254</v>
          </cell>
          <cell r="E16" t="str">
            <v>214987</v>
          </cell>
          <cell r="F16">
            <v>195</v>
          </cell>
        </row>
        <row r="17">
          <cell r="B17">
            <v>41891</v>
          </cell>
          <cell r="D17" t="str">
            <v>J1 Tournée Hippocampe</v>
          </cell>
          <cell r="E17" t="str">
            <v>Listing</v>
          </cell>
          <cell r="F17">
            <v>110</v>
          </cell>
        </row>
        <row r="18">
          <cell r="B18">
            <v>41892</v>
          </cell>
          <cell r="D18" t="str">
            <v>J1 Tournée Hippocampe</v>
          </cell>
          <cell r="E18" t="str">
            <v>Listing</v>
          </cell>
          <cell r="F18">
            <v>110</v>
          </cell>
        </row>
        <row r="19">
          <cell r="B19">
            <v>41893</v>
          </cell>
          <cell r="D19" t="str">
            <v>J1 Tournée Hippocampe</v>
          </cell>
          <cell r="E19" t="str">
            <v>Listing</v>
          </cell>
          <cell r="F19">
            <v>110</v>
          </cell>
        </row>
        <row r="20">
          <cell r="B20">
            <v>41894</v>
          </cell>
          <cell r="D20" t="str">
            <v>Alcyon tournée 254</v>
          </cell>
          <cell r="E20" t="str">
            <v>214988</v>
          </cell>
          <cell r="F20">
            <v>195</v>
          </cell>
        </row>
        <row r="21">
          <cell r="B21">
            <v>41894</v>
          </cell>
          <cell r="D21" t="str">
            <v>J1 Tournée Hippocampe</v>
          </cell>
          <cell r="E21" t="str">
            <v>Listing</v>
          </cell>
          <cell r="F21">
            <v>110</v>
          </cell>
        </row>
        <row r="22">
          <cell r="B22">
            <v>41897</v>
          </cell>
          <cell r="D22" t="str">
            <v>J1 Tournée Hippocampe</v>
          </cell>
          <cell r="E22" t="str">
            <v>Listing</v>
          </cell>
          <cell r="F22">
            <v>110</v>
          </cell>
        </row>
        <row r="23">
          <cell r="B23">
            <v>41898</v>
          </cell>
          <cell r="D23" t="str">
            <v>Alcyon tournée 254</v>
          </cell>
          <cell r="E23" t="str">
            <v>214990</v>
          </cell>
          <cell r="F23">
            <v>195</v>
          </cell>
        </row>
        <row r="24">
          <cell r="B24">
            <v>41898</v>
          </cell>
          <cell r="D24" t="str">
            <v>J1 Tournée Hippocampe</v>
          </cell>
          <cell r="E24" t="str">
            <v>Listing</v>
          </cell>
          <cell r="F24">
            <v>110</v>
          </cell>
        </row>
        <row r="25">
          <cell r="B25">
            <v>41899</v>
          </cell>
          <cell r="D25" t="str">
            <v>Hippocampe Débord Louviers</v>
          </cell>
          <cell r="E25" t="str">
            <v>Listing</v>
          </cell>
          <cell r="F25">
            <v>140</v>
          </cell>
        </row>
        <row r="26">
          <cell r="B26">
            <v>41899</v>
          </cell>
          <cell r="D26" t="str">
            <v>J1 Tournée Hippocampe</v>
          </cell>
          <cell r="E26" t="str">
            <v>Listing</v>
          </cell>
          <cell r="F26">
            <v>110</v>
          </cell>
        </row>
        <row r="27">
          <cell r="B27">
            <v>41900</v>
          </cell>
          <cell r="D27" t="str">
            <v>Ouest Isol 14760/ Sas Levillain 14650</v>
          </cell>
          <cell r="E27">
            <v>214991</v>
          </cell>
          <cell r="F27">
            <v>50</v>
          </cell>
        </row>
        <row r="28">
          <cell r="B28">
            <v>41900</v>
          </cell>
          <cell r="D28" t="str">
            <v>J1 Tournée Hippocampe</v>
          </cell>
          <cell r="E28" t="str">
            <v>Listing</v>
          </cell>
          <cell r="F28">
            <v>110</v>
          </cell>
        </row>
        <row r="29">
          <cell r="B29">
            <v>41901</v>
          </cell>
          <cell r="D29" t="str">
            <v>Alcyon tournée 254</v>
          </cell>
          <cell r="E29" t="str">
            <v>214992</v>
          </cell>
          <cell r="F29">
            <v>195</v>
          </cell>
        </row>
        <row r="30">
          <cell r="B30">
            <v>41901</v>
          </cell>
          <cell r="D30" t="str">
            <v>J1 Tournée Hippocampe</v>
          </cell>
          <cell r="E30" t="str">
            <v>Listing</v>
          </cell>
          <cell r="F30">
            <v>110</v>
          </cell>
        </row>
        <row r="31">
          <cell r="B31">
            <v>41904</v>
          </cell>
          <cell r="D31" t="str">
            <v>Numéricable Caen / Transports Nicolle Ifs</v>
          </cell>
          <cell r="E31">
            <v>214993</v>
          </cell>
          <cell r="F31">
            <v>60</v>
          </cell>
        </row>
        <row r="32">
          <cell r="B32">
            <v>41904</v>
          </cell>
          <cell r="D32" t="str">
            <v>J1 Tournée Hippocampe</v>
          </cell>
          <cell r="E32" t="str">
            <v>Listing</v>
          </cell>
          <cell r="F32">
            <v>110</v>
          </cell>
        </row>
        <row r="33">
          <cell r="B33">
            <v>41905</v>
          </cell>
          <cell r="D33" t="str">
            <v>Alcyon tournée 254</v>
          </cell>
          <cell r="E33" t="str">
            <v>214994</v>
          </cell>
          <cell r="F33">
            <v>195</v>
          </cell>
        </row>
        <row r="34">
          <cell r="B34">
            <v>41905</v>
          </cell>
          <cell r="D34" t="str">
            <v>J1 Tournée Hippocampe</v>
          </cell>
          <cell r="E34" t="str">
            <v>Listing</v>
          </cell>
          <cell r="F34">
            <v>110</v>
          </cell>
        </row>
        <row r="35">
          <cell r="B35">
            <v>41906</v>
          </cell>
          <cell r="D35" t="str">
            <v>Hippocampe  Débord Le Havre</v>
          </cell>
          <cell r="E35" t="str">
            <v>Listing</v>
          </cell>
          <cell r="F35">
            <v>125</v>
          </cell>
        </row>
        <row r="36">
          <cell r="B36">
            <v>41906</v>
          </cell>
          <cell r="D36" t="str">
            <v>Imprimerie Lebrun Caen/VITRENVEL Courseulles/Mer</v>
          </cell>
          <cell r="E36">
            <v>214995</v>
          </cell>
          <cell r="F36">
            <v>65</v>
          </cell>
        </row>
        <row r="37">
          <cell r="B37">
            <v>41906</v>
          </cell>
          <cell r="D37" t="str">
            <v>J1 Tournée Hippocampe</v>
          </cell>
          <cell r="E37" t="str">
            <v>Listing</v>
          </cell>
          <cell r="F37">
            <v>110</v>
          </cell>
        </row>
        <row r="38">
          <cell r="B38">
            <v>41907</v>
          </cell>
          <cell r="D38" t="str">
            <v>J1 Tournée Hippocampe</v>
          </cell>
          <cell r="E38" t="str">
            <v>Listing</v>
          </cell>
          <cell r="F38">
            <v>110</v>
          </cell>
        </row>
        <row r="39">
          <cell r="B39">
            <v>41908</v>
          </cell>
          <cell r="D39" t="str">
            <v>Alcyon tournée 254</v>
          </cell>
          <cell r="E39" t="str">
            <v>214996</v>
          </cell>
          <cell r="F39">
            <v>235</v>
          </cell>
        </row>
        <row r="40">
          <cell r="B40">
            <v>41908</v>
          </cell>
          <cell r="D40" t="str">
            <v>J1 Tournée Hippocampe</v>
          </cell>
          <cell r="E40" t="str">
            <v>Listing</v>
          </cell>
          <cell r="F40">
            <v>110</v>
          </cell>
        </row>
        <row r="41">
          <cell r="B41">
            <v>41911</v>
          </cell>
          <cell r="D41" t="str">
            <v>Bip Bip courses / Mme Hugerot St Arnoult 14800</v>
          </cell>
          <cell r="E41">
            <v>214997</v>
          </cell>
          <cell r="F41">
            <v>110</v>
          </cell>
        </row>
        <row r="42">
          <cell r="B42">
            <v>41911</v>
          </cell>
          <cell r="D42" t="str">
            <v>J1 Tournée Hippocampe</v>
          </cell>
          <cell r="E42" t="str">
            <v>Listing</v>
          </cell>
          <cell r="F42">
            <v>110</v>
          </cell>
        </row>
        <row r="43">
          <cell r="B43">
            <v>41912</v>
          </cell>
          <cell r="D43" t="str">
            <v>Alcyon tournée 254</v>
          </cell>
          <cell r="E43" t="str">
            <v>214994</v>
          </cell>
          <cell r="F43">
            <v>195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3"/>
  <sheetViews>
    <sheetView tabSelected="1" topLeftCell="A19" zoomScaleNormal="100" workbookViewId="0">
      <selection activeCell="K30" sqref="K30"/>
    </sheetView>
  </sheetViews>
  <sheetFormatPr baseColWidth="10" defaultColWidth="11.42578125" defaultRowHeight="15" x14ac:dyDescent="0.25"/>
  <cols>
    <col min="1" max="1" width="11.42578125" style="5"/>
    <col min="2" max="2" width="11.42578125" style="5" customWidth="1"/>
    <col min="3" max="3" width="14.28515625" customWidth="1"/>
    <col min="5" max="5" width="13" bestFit="1" customWidth="1"/>
    <col min="6" max="6" width="10.5703125" bestFit="1" customWidth="1"/>
    <col min="7" max="7" width="10.140625" style="10" customWidth="1"/>
    <col min="8" max="8" width="12.28515625" style="11" customWidth="1"/>
  </cols>
  <sheetData>
    <row r="1" spans="1:8" ht="18" x14ac:dyDescent="0.35">
      <c r="A1" s="46" t="s">
        <v>0</v>
      </c>
      <c r="B1" s="46"/>
      <c r="C1" s="46"/>
      <c r="D1" s="1"/>
      <c r="E1" s="2" t="s">
        <v>8</v>
      </c>
      <c r="F1" s="3">
        <v>201415</v>
      </c>
      <c r="G1" s="3" t="s">
        <v>7</v>
      </c>
      <c r="H1" s="9">
        <v>41912</v>
      </c>
    </row>
    <row r="2" spans="1:8" ht="15.95" customHeight="1" x14ac:dyDescent="0.35">
      <c r="A2" s="46" t="s">
        <v>1</v>
      </c>
      <c r="B2" s="46"/>
      <c r="C2" s="46"/>
    </row>
    <row r="3" spans="1:8" ht="15.95" customHeight="1" x14ac:dyDescent="0.35">
      <c r="A3" s="46" t="s">
        <v>2</v>
      </c>
      <c r="B3" s="46"/>
      <c r="C3" s="46"/>
    </row>
    <row r="4" spans="1:8" ht="15.95" customHeight="1" x14ac:dyDescent="0.35">
      <c r="A4" s="46" t="s">
        <v>3</v>
      </c>
      <c r="B4" s="46"/>
      <c r="C4" s="46"/>
      <c r="E4" s="44" t="s">
        <v>20</v>
      </c>
      <c r="F4" s="44"/>
      <c r="G4" s="44"/>
    </row>
    <row r="5" spans="1:8" ht="15.95" customHeight="1" x14ac:dyDescent="0.35">
      <c r="A5" s="47" t="s">
        <v>4</v>
      </c>
      <c r="B5" s="47"/>
      <c r="C5" s="47"/>
      <c r="E5" s="44" t="s">
        <v>21</v>
      </c>
      <c r="F5" s="44"/>
      <c r="G5" s="44"/>
      <c r="H5" s="12"/>
    </row>
    <row r="6" spans="1:8" ht="15.95" customHeight="1" x14ac:dyDescent="0.35">
      <c r="A6" s="47" t="s">
        <v>19</v>
      </c>
      <c r="B6" s="47"/>
      <c r="C6" s="47"/>
      <c r="E6" s="44" t="s">
        <v>22</v>
      </c>
      <c r="F6" s="44"/>
      <c r="G6" s="44"/>
      <c r="H6" s="12"/>
    </row>
    <row r="7" spans="1:8" ht="15.95" customHeight="1" x14ac:dyDescent="0.3">
      <c r="A7" s="47" t="s">
        <v>9</v>
      </c>
      <c r="B7" s="47"/>
      <c r="C7" s="47"/>
      <c r="E7" s="49"/>
      <c r="F7" s="49"/>
      <c r="G7" s="49"/>
      <c r="H7" s="12"/>
    </row>
    <row r="8" spans="1:8" ht="15.95" customHeight="1" x14ac:dyDescent="0.3">
      <c r="A8" s="47" t="s">
        <v>5</v>
      </c>
      <c r="B8" s="47"/>
      <c r="C8" s="47"/>
      <c r="E8" s="49"/>
      <c r="F8" s="49"/>
      <c r="G8" s="49"/>
      <c r="H8" s="12"/>
    </row>
    <row r="9" spans="1:8" ht="15.95" customHeight="1" x14ac:dyDescent="0.3">
      <c r="A9" s="52" t="s">
        <v>6</v>
      </c>
      <c r="B9" s="52"/>
      <c r="C9" s="52"/>
      <c r="E9" s="50"/>
      <c r="F9" s="50"/>
      <c r="G9" s="50"/>
      <c r="H9" s="12"/>
    </row>
    <row r="10" spans="1:8" ht="12.95" customHeight="1" x14ac:dyDescent="0.25">
      <c r="E10" s="39"/>
      <c r="F10" s="39"/>
      <c r="G10" s="39"/>
    </row>
    <row r="11" spans="1:8" x14ac:dyDescent="0.25">
      <c r="A11" s="51" t="s">
        <v>25</v>
      </c>
      <c r="B11" s="51"/>
      <c r="C11" s="51"/>
      <c r="D11" s="17" t="s">
        <v>23</v>
      </c>
      <c r="E11" s="45" t="s">
        <v>24</v>
      </c>
      <c r="F11" s="45"/>
      <c r="G11" s="45"/>
    </row>
    <row r="12" spans="1:8" ht="12.95" customHeight="1" x14ac:dyDescent="0.25"/>
    <row r="13" spans="1:8" x14ac:dyDescent="0.25">
      <c r="A13" s="32" t="s">
        <v>10</v>
      </c>
      <c r="B13" s="4" t="s">
        <v>16</v>
      </c>
      <c r="C13" s="48" t="s">
        <v>11</v>
      </c>
      <c r="D13" s="48"/>
      <c r="E13" s="48"/>
      <c r="F13" s="48"/>
      <c r="G13" s="4" t="s">
        <v>12</v>
      </c>
      <c r="H13" s="6" t="s">
        <v>13</v>
      </c>
    </row>
    <row r="14" spans="1:8" ht="12.95" customHeight="1" x14ac:dyDescent="0.25">
      <c r="A14" s="33">
        <f>'[1]bip bip'!B3</f>
        <v>41883</v>
      </c>
      <c r="B14" s="30">
        <f>'[1]bip bip'!E3</f>
        <v>214984</v>
      </c>
      <c r="C14" s="38" t="str">
        <f>'[1]bip bip'!D3</f>
        <v>Normatrans / RVI Blainville</v>
      </c>
      <c r="D14" s="39"/>
      <c r="E14" s="39"/>
      <c r="F14" s="40"/>
      <c r="G14" s="14">
        <f>'[1]bip bip'!F3</f>
        <v>65</v>
      </c>
      <c r="H14" s="15">
        <f>G14*20/100</f>
        <v>13</v>
      </c>
    </row>
    <row r="15" spans="1:8" ht="12.95" customHeight="1" x14ac:dyDescent="0.25">
      <c r="A15" s="34">
        <f>'[1]bip bip'!B4</f>
        <v>41883</v>
      </c>
      <c r="B15" s="30" t="str">
        <f>'[1]bip bip'!E4</f>
        <v>237512</v>
      </c>
      <c r="C15" s="38" t="str">
        <f>'[1]bip bip'!D4</f>
        <v>Meubles Monnier Argentan/Mr Allouche St Martin de la Lieue</v>
      </c>
      <c r="D15" s="39"/>
      <c r="E15" s="39"/>
      <c r="F15" s="40"/>
      <c r="G15" s="26">
        <f>'[1]bip bip'!F4</f>
        <v>100</v>
      </c>
      <c r="H15" s="15">
        <f t="shared" ref="H15:H55" si="0">G15*20/100</f>
        <v>20</v>
      </c>
    </row>
    <row r="16" spans="1:8" ht="12.95" customHeight="1" x14ac:dyDescent="0.25">
      <c r="A16" s="34">
        <f>'[1]bip bip'!B5</f>
        <v>41883</v>
      </c>
      <c r="B16" s="30" t="str">
        <f>'[1]bip bip'!E5</f>
        <v>Listing</v>
      </c>
      <c r="C16" s="38" t="str">
        <f>'[1]bip bip'!D5</f>
        <v>J1 Tournée Hippocampe</v>
      </c>
      <c r="D16" s="39"/>
      <c r="E16" s="39"/>
      <c r="F16" s="40"/>
      <c r="G16" s="26">
        <f>'[1]bip bip'!F5</f>
        <v>110</v>
      </c>
      <c r="H16" s="15">
        <f t="shared" si="0"/>
        <v>22</v>
      </c>
    </row>
    <row r="17" spans="1:8" ht="12.95" customHeight="1" x14ac:dyDescent="0.25">
      <c r="A17" s="34">
        <f>'[1]bip bip'!B6</f>
        <v>41884</v>
      </c>
      <c r="B17" s="30" t="str">
        <f>'[1]bip bip'!E6</f>
        <v>214985</v>
      </c>
      <c r="C17" s="38" t="str">
        <f>'[1]bip bip'!D6</f>
        <v>Alcyon tournée 254</v>
      </c>
      <c r="D17" s="39"/>
      <c r="E17" s="39"/>
      <c r="F17" s="40"/>
      <c r="G17" s="26">
        <f>'[1]bip bip'!F6</f>
        <v>195</v>
      </c>
      <c r="H17" s="15">
        <f t="shared" si="0"/>
        <v>39</v>
      </c>
    </row>
    <row r="18" spans="1:8" ht="12.95" customHeight="1" x14ac:dyDescent="0.25">
      <c r="A18" s="34">
        <f>'[1]bip bip'!B7</f>
        <v>41884</v>
      </c>
      <c r="B18" s="30" t="str">
        <f>'[1]bip bip'!E7</f>
        <v>Listing</v>
      </c>
      <c r="C18" s="38" t="str">
        <f>'[1]bip bip'!D7</f>
        <v>J1 Tournée Hippocampe</v>
      </c>
      <c r="D18" s="39"/>
      <c r="E18" s="39"/>
      <c r="F18" s="40"/>
      <c r="G18" s="26">
        <f>'[1]bip bip'!F7</f>
        <v>110</v>
      </c>
      <c r="H18" s="15">
        <f t="shared" si="0"/>
        <v>22</v>
      </c>
    </row>
    <row r="19" spans="1:8" ht="12.95" customHeight="1" x14ac:dyDescent="0.25">
      <c r="A19" s="34">
        <f>'[1]bip bip'!B8</f>
        <v>41885</v>
      </c>
      <c r="B19" s="30" t="str">
        <f>'[1]bip bip'!E8</f>
        <v>Listing</v>
      </c>
      <c r="C19" s="38" t="str">
        <f>'[1]bip bip'!D8</f>
        <v>Hippocampe Débord Montivilliers</v>
      </c>
      <c r="D19" s="39"/>
      <c r="E19" s="39"/>
      <c r="F19" s="40"/>
      <c r="G19" s="26">
        <f>'[1]bip bip'!F8</f>
        <v>125</v>
      </c>
      <c r="H19" s="15">
        <f t="shared" si="0"/>
        <v>25</v>
      </c>
    </row>
    <row r="20" spans="1:8" ht="12.95" customHeight="1" x14ac:dyDescent="0.25">
      <c r="A20" s="34">
        <f>'[1]bip bip'!B9</f>
        <v>41885</v>
      </c>
      <c r="B20" s="30" t="str">
        <f>'[1]bip bip'!E9</f>
        <v>Listing</v>
      </c>
      <c r="C20" s="38" t="str">
        <f>'[1]bip bip'!D9</f>
        <v>J1 Tournée Hippocampe</v>
      </c>
      <c r="D20" s="39"/>
      <c r="E20" s="39"/>
      <c r="F20" s="40"/>
      <c r="G20" s="26">
        <f>'[1]bip bip'!F9</f>
        <v>110</v>
      </c>
      <c r="H20" s="15">
        <f t="shared" si="0"/>
        <v>22</v>
      </c>
    </row>
    <row r="21" spans="1:8" ht="12.95" customHeight="1" x14ac:dyDescent="0.25">
      <c r="A21" s="34">
        <f>'[1]bip bip'!B10</f>
        <v>41886</v>
      </c>
      <c r="B21" s="30">
        <f>'[1]bip bip'!E10</f>
        <v>238025</v>
      </c>
      <c r="C21" s="38" t="str">
        <f>'[1]bip bip'!D10</f>
        <v>Tournée Tournée Van Der Plas</v>
      </c>
      <c r="D21" s="39"/>
      <c r="E21" s="39"/>
      <c r="F21" s="40"/>
      <c r="G21" s="26">
        <f>'[1]bip bip'!F10</f>
        <v>110</v>
      </c>
      <c r="H21" s="15">
        <f t="shared" si="0"/>
        <v>22</v>
      </c>
    </row>
    <row r="22" spans="1:8" ht="12.95" customHeight="1" x14ac:dyDescent="0.25">
      <c r="A22" s="34">
        <f>'[1]bip bip'!B11</f>
        <v>41886</v>
      </c>
      <c r="B22" s="30" t="str">
        <f>'[1]bip bip'!E11</f>
        <v>Listing</v>
      </c>
      <c r="C22" s="38" t="str">
        <f>'[1]bip bip'!D11</f>
        <v>J1 Tournée Hippocampe</v>
      </c>
      <c r="D22" s="39"/>
      <c r="E22" s="39"/>
      <c r="F22" s="40"/>
      <c r="G22" s="26">
        <f>'[1]bip bip'!F11</f>
        <v>110</v>
      </c>
      <c r="H22" s="15">
        <f t="shared" si="0"/>
        <v>22</v>
      </c>
    </row>
    <row r="23" spans="1:8" ht="12.95" customHeight="1" x14ac:dyDescent="0.25">
      <c r="A23" s="34">
        <f>'[1]bip bip'!B12</f>
        <v>41887</v>
      </c>
      <c r="B23" s="30">
        <f>'[1]bip bip'!E12</f>
        <v>214986</v>
      </c>
      <c r="C23" s="38" t="str">
        <f>'[1]bip bip'!D12</f>
        <v>Alcyon tournée 254</v>
      </c>
      <c r="D23" s="39"/>
      <c r="E23" s="39"/>
      <c r="F23" s="40"/>
      <c r="G23" s="26">
        <f>'[1]bip bip'!F12</f>
        <v>195</v>
      </c>
      <c r="H23" s="15">
        <f t="shared" si="0"/>
        <v>39</v>
      </c>
    </row>
    <row r="24" spans="1:8" ht="12.95" customHeight="1" x14ac:dyDescent="0.25">
      <c r="A24" s="34">
        <f>'[1]bip bip'!B13</f>
        <v>41887</v>
      </c>
      <c r="B24" s="30" t="str">
        <f>'[1]bip bip'!E13</f>
        <v>Listing</v>
      </c>
      <c r="C24" s="38" t="str">
        <f>'[1]bip bip'!D13</f>
        <v>J1 Tournée Hippocampe</v>
      </c>
      <c r="D24" s="39"/>
      <c r="E24" s="39"/>
      <c r="F24" s="40"/>
      <c r="G24" s="26">
        <f>'[1]bip bip'!F13</f>
        <v>110</v>
      </c>
      <c r="H24" s="15">
        <f t="shared" si="0"/>
        <v>22</v>
      </c>
    </row>
    <row r="25" spans="1:8" ht="12.95" customHeight="1" x14ac:dyDescent="0.25">
      <c r="A25" s="34">
        <f>'[1]bip bip'!B14</f>
        <v>41890</v>
      </c>
      <c r="B25" s="30">
        <f>'[1]bip bip'!E14</f>
        <v>214989</v>
      </c>
      <c r="C25" s="38" t="str">
        <f>'[1]bip bip'!D14</f>
        <v>Meubles Monnier/Mr Desnoyer Villers sur mer</v>
      </c>
      <c r="D25" s="39"/>
      <c r="E25" s="39"/>
      <c r="F25" s="40"/>
      <c r="G25" s="26">
        <f>'[1]bip bip'!F14</f>
        <v>100</v>
      </c>
      <c r="H25" s="15">
        <f t="shared" si="0"/>
        <v>20</v>
      </c>
    </row>
    <row r="26" spans="1:8" ht="12.95" customHeight="1" x14ac:dyDescent="0.25">
      <c r="A26" s="34">
        <f>'[1]bip bip'!B15</f>
        <v>41890</v>
      </c>
      <c r="B26" s="30" t="str">
        <f>'[1]bip bip'!E15</f>
        <v>Listing</v>
      </c>
      <c r="C26" s="38" t="str">
        <f>'[1]bip bip'!D15</f>
        <v>J1 Tournée Hippocampe</v>
      </c>
      <c r="D26" s="39"/>
      <c r="E26" s="39"/>
      <c r="F26" s="40"/>
      <c r="G26" s="26">
        <f>'[1]bip bip'!F15</f>
        <v>110</v>
      </c>
      <c r="H26" s="15">
        <f t="shared" si="0"/>
        <v>22</v>
      </c>
    </row>
    <row r="27" spans="1:8" ht="12.95" customHeight="1" x14ac:dyDescent="0.25">
      <c r="A27" s="34">
        <f>'[1]bip bip'!B16</f>
        <v>41891</v>
      </c>
      <c r="B27" s="30" t="str">
        <f>'[1]bip bip'!E16</f>
        <v>214987</v>
      </c>
      <c r="C27" s="38" t="str">
        <f>'[1]bip bip'!D16</f>
        <v>Alcyon tournée 254</v>
      </c>
      <c r="D27" s="39"/>
      <c r="E27" s="39"/>
      <c r="F27" s="40"/>
      <c r="G27" s="26">
        <f>'[1]bip bip'!F16</f>
        <v>195</v>
      </c>
      <c r="H27" s="15">
        <f t="shared" si="0"/>
        <v>39</v>
      </c>
    </row>
    <row r="28" spans="1:8" ht="12.95" customHeight="1" x14ac:dyDescent="0.25">
      <c r="A28" s="34">
        <f>'[1]bip bip'!B17</f>
        <v>41891</v>
      </c>
      <c r="B28" s="30" t="str">
        <f>'[1]bip bip'!E17</f>
        <v>Listing</v>
      </c>
      <c r="C28" s="38" t="str">
        <f>'[1]bip bip'!D17</f>
        <v>J1 Tournée Hippocampe</v>
      </c>
      <c r="D28" s="39"/>
      <c r="E28" s="39"/>
      <c r="F28" s="40"/>
      <c r="G28" s="26">
        <f>'[1]bip bip'!F17</f>
        <v>110</v>
      </c>
      <c r="H28" s="15">
        <f t="shared" si="0"/>
        <v>22</v>
      </c>
    </row>
    <row r="29" spans="1:8" ht="12.95" customHeight="1" x14ac:dyDescent="0.25">
      <c r="A29" s="34">
        <f>'[1]bip bip'!B18</f>
        <v>41892</v>
      </c>
      <c r="B29" s="30" t="str">
        <f>'[1]bip bip'!E18</f>
        <v>Listing</v>
      </c>
      <c r="C29" s="38" t="str">
        <f>'[1]bip bip'!D18</f>
        <v>J1 Tournée Hippocampe</v>
      </c>
      <c r="D29" s="39"/>
      <c r="E29" s="39"/>
      <c r="F29" s="40"/>
      <c r="G29" s="26">
        <f>'[1]bip bip'!F18</f>
        <v>110</v>
      </c>
      <c r="H29" s="15">
        <f t="shared" si="0"/>
        <v>22</v>
      </c>
    </row>
    <row r="30" spans="1:8" ht="12.95" customHeight="1" x14ac:dyDescent="0.25">
      <c r="A30" s="34">
        <f>'[1]bip bip'!B19</f>
        <v>41893</v>
      </c>
      <c r="B30" s="30" t="str">
        <f>'[1]bip bip'!E19</f>
        <v>Listing</v>
      </c>
      <c r="C30" s="38" t="str">
        <f>'[1]bip bip'!D19</f>
        <v>J1 Tournée Hippocampe</v>
      </c>
      <c r="D30" s="39"/>
      <c r="E30" s="39"/>
      <c r="F30" s="40"/>
      <c r="G30" s="26">
        <f>'[1]bip bip'!F19</f>
        <v>110</v>
      </c>
      <c r="H30" s="15">
        <f t="shared" si="0"/>
        <v>22</v>
      </c>
    </row>
    <row r="31" spans="1:8" ht="12.95" customHeight="1" x14ac:dyDescent="0.25">
      <c r="A31" s="34">
        <f>'[1]bip bip'!B20</f>
        <v>41894</v>
      </c>
      <c r="B31" s="30" t="str">
        <f>'[1]bip bip'!E20</f>
        <v>214988</v>
      </c>
      <c r="C31" s="38" t="str">
        <f>'[1]bip bip'!D20</f>
        <v>Alcyon tournée 254</v>
      </c>
      <c r="D31" s="39"/>
      <c r="E31" s="39"/>
      <c r="F31" s="40"/>
      <c r="G31" s="26">
        <f>'[1]bip bip'!F20</f>
        <v>195</v>
      </c>
      <c r="H31" s="15">
        <f t="shared" si="0"/>
        <v>39</v>
      </c>
    </row>
    <row r="32" spans="1:8" ht="12.95" customHeight="1" x14ac:dyDescent="0.25">
      <c r="A32" s="34">
        <f>'[1]bip bip'!B21</f>
        <v>41894</v>
      </c>
      <c r="B32" s="30" t="str">
        <f>'[1]bip bip'!E21</f>
        <v>Listing</v>
      </c>
      <c r="C32" s="38" t="str">
        <f>'[1]bip bip'!D21</f>
        <v>J1 Tournée Hippocampe</v>
      </c>
      <c r="D32" s="39"/>
      <c r="E32" s="39"/>
      <c r="F32" s="40"/>
      <c r="G32" s="26">
        <f>'[1]bip bip'!F21</f>
        <v>110</v>
      </c>
      <c r="H32" s="15">
        <f t="shared" si="0"/>
        <v>22</v>
      </c>
    </row>
    <row r="33" spans="1:8" ht="12.95" customHeight="1" x14ac:dyDescent="0.25">
      <c r="A33" s="34">
        <f>'[1]bip bip'!B22</f>
        <v>41897</v>
      </c>
      <c r="B33" s="30" t="str">
        <f>'[1]bip bip'!E22</f>
        <v>Listing</v>
      </c>
      <c r="C33" s="38" t="str">
        <f>'[1]bip bip'!D22</f>
        <v>J1 Tournée Hippocampe</v>
      </c>
      <c r="D33" s="39"/>
      <c r="E33" s="39"/>
      <c r="F33" s="40"/>
      <c r="G33" s="26">
        <f>'[1]bip bip'!F22</f>
        <v>110</v>
      </c>
      <c r="H33" s="15">
        <f t="shared" si="0"/>
        <v>22</v>
      </c>
    </row>
    <row r="34" spans="1:8" ht="12.95" customHeight="1" x14ac:dyDescent="0.25">
      <c r="A34" s="34">
        <f>'[1]bip bip'!B23</f>
        <v>41898</v>
      </c>
      <c r="B34" s="30" t="str">
        <f>'[1]bip bip'!E23</f>
        <v>214990</v>
      </c>
      <c r="C34" s="38" t="str">
        <f>'[1]bip bip'!D23</f>
        <v>Alcyon tournée 254</v>
      </c>
      <c r="D34" s="39"/>
      <c r="E34" s="39"/>
      <c r="F34" s="40"/>
      <c r="G34" s="26">
        <f>'[1]bip bip'!F23</f>
        <v>195</v>
      </c>
      <c r="H34" s="15">
        <f t="shared" si="0"/>
        <v>39</v>
      </c>
    </row>
    <row r="35" spans="1:8" ht="12.95" customHeight="1" x14ac:dyDescent="0.25">
      <c r="A35" s="34">
        <f>'[1]bip bip'!B24</f>
        <v>41898</v>
      </c>
      <c r="B35" s="30" t="str">
        <f>'[1]bip bip'!E24</f>
        <v>Listing</v>
      </c>
      <c r="C35" s="38" t="str">
        <f>'[1]bip bip'!D24</f>
        <v>J1 Tournée Hippocampe</v>
      </c>
      <c r="D35" s="39"/>
      <c r="E35" s="39"/>
      <c r="F35" s="40"/>
      <c r="G35" s="26">
        <f>'[1]bip bip'!F24</f>
        <v>110</v>
      </c>
      <c r="H35" s="15">
        <f t="shared" si="0"/>
        <v>22</v>
      </c>
    </row>
    <row r="36" spans="1:8" ht="12.95" customHeight="1" x14ac:dyDescent="0.25">
      <c r="A36" s="34">
        <f>'[1]bip bip'!B25</f>
        <v>41899</v>
      </c>
      <c r="B36" s="30" t="str">
        <f>'[1]bip bip'!E25</f>
        <v>Listing</v>
      </c>
      <c r="C36" s="38" t="str">
        <f>'[1]bip bip'!D25</f>
        <v>Hippocampe Débord Louviers</v>
      </c>
      <c r="D36" s="39"/>
      <c r="E36" s="39"/>
      <c r="F36" s="40"/>
      <c r="G36" s="26">
        <f>'[1]bip bip'!F25</f>
        <v>140</v>
      </c>
      <c r="H36" s="15">
        <f t="shared" si="0"/>
        <v>28</v>
      </c>
    </row>
    <row r="37" spans="1:8" ht="12.95" customHeight="1" x14ac:dyDescent="0.25">
      <c r="A37" s="34">
        <f>'[1]bip bip'!B26</f>
        <v>41899</v>
      </c>
      <c r="B37" s="30" t="str">
        <f>'[1]bip bip'!E26</f>
        <v>Listing</v>
      </c>
      <c r="C37" s="38" t="str">
        <f>'[1]bip bip'!D26</f>
        <v>J1 Tournée Hippocampe</v>
      </c>
      <c r="D37" s="39"/>
      <c r="E37" s="39"/>
      <c r="F37" s="40"/>
      <c r="G37" s="26">
        <f>'[1]bip bip'!F26</f>
        <v>110</v>
      </c>
      <c r="H37" s="15">
        <f t="shared" si="0"/>
        <v>22</v>
      </c>
    </row>
    <row r="38" spans="1:8" ht="12.95" customHeight="1" x14ac:dyDescent="0.25">
      <c r="A38" s="34">
        <f>'[1]bip bip'!B27</f>
        <v>41900</v>
      </c>
      <c r="B38" s="30">
        <f>'[1]bip bip'!E27</f>
        <v>214991</v>
      </c>
      <c r="C38" s="38" t="str">
        <f>'[1]bip bip'!D27</f>
        <v>Ouest Isol 14760/ Sas Levillain 14650</v>
      </c>
      <c r="D38" s="39"/>
      <c r="E38" s="39"/>
      <c r="F38" s="40"/>
      <c r="G38" s="26">
        <f>'[1]bip bip'!F27</f>
        <v>50</v>
      </c>
      <c r="H38" s="15">
        <f t="shared" si="0"/>
        <v>10</v>
      </c>
    </row>
    <row r="39" spans="1:8" ht="12.95" customHeight="1" x14ac:dyDescent="0.25">
      <c r="A39" s="34">
        <f>'[1]bip bip'!B28</f>
        <v>41900</v>
      </c>
      <c r="B39" s="30" t="str">
        <f>'[1]bip bip'!E28</f>
        <v>Listing</v>
      </c>
      <c r="C39" s="38" t="str">
        <f>'[1]bip bip'!D28</f>
        <v>J1 Tournée Hippocampe</v>
      </c>
      <c r="D39" s="39"/>
      <c r="E39" s="39"/>
      <c r="F39" s="40"/>
      <c r="G39" s="26">
        <f>'[1]bip bip'!F28</f>
        <v>110</v>
      </c>
      <c r="H39" s="15">
        <f t="shared" si="0"/>
        <v>22</v>
      </c>
    </row>
    <row r="40" spans="1:8" ht="12.95" customHeight="1" x14ac:dyDescent="0.25">
      <c r="A40" s="34">
        <f>'[1]bip bip'!B29</f>
        <v>41901</v>
      </c>
      <c r="B40" s="30" t="str">
        <f>'[1]bip bip'!E29</f>
        <v>214992</v>
      </c>
      <c r="C40" s="38" t="str">
        <f>'[1]bip bip'!D29</f>
        <v>Alcyon tournée 254</v>
      </c>
      <c r="D40" s="39"/>
      <c r="E40" s="39"/>
      <c r="F40" s="40"/>
      <c r="G40" s="26">
        <f>'[1]bip bip'!F29</f>
        <v>195</v>
      </c>
      <c r="H40" s="15">
        <f t="shared" si="0"/>
        <v>39</v>
      </c>
    </row>
    <row r="41" spans="1:8" ht="12.95" customHeight="1" x14ac:dyDescent="0.25">
      <c r="A41" s="34">
        <f>'[1]bip bip'!B30</f>
        <v>41901</v>
      </c>
      <c r="B41" s="30" t="str">
        <f>'[1]bip bip'!E30</f>
        <v>Listing</v>
      </c>
      <c r="C41" s="38" t="str">
        <f>'[1]bip bip'!D30</f>
        <v>J1 Tournée Hippocampe</v>
      </c>
      <c r="D41" s="39"/>
      <c r="E41" s="39"/>
      <c r="F41" s="40"/>
      <c r="G41" s="26">
        <f>'[1]bip bip'!F30</f>
        <v>110</v>
      </c>
      <c r="H41" s="15">
        <f t="shared" si="0"/>
        <v>22</v>
      </c>
    </row>
    <row r="42" spans="1:8" ht="12.95" customHeight="1" x14ac:dyDescent="0.25">
      <c r="A42" s="34">
        <f>'[1]bip bip'!B31</f>
        <v>41904</v>
      </c>
      <c r="B42" s="30">
        <f>'[1]bip bip'!E31</f>
        <v>214993</v>
      </c>
      <c r="C42" s="38" t="str">
        <f>'[1]bip bip'!D31</f>
        <v>Numéricable Caen / Transports Nicolle Ifs</v>
      </c>
      <c r="D42" s="39"/>
      <c r="E42" s="39"/>
      <c r="F42" s="40"/>
      <c r="G42" s="26">
        <f>'[1]bip bip'!F31</f>
        <v>60</v>
      </c>
      <c r="H42" s="15">
        <f t="shared" si="0"/>
        <v>12</v>
      </c>
    </row>
    <row r="43" spans="1:8" ht="12.95" customHeight="1" x14ac:dyDescent="0.25">
      <c r="A43" s="34">
        <f>'[1]bip bip'!B32</f>
        <v>41904</v>
      </c>
      <c r="B43" s="30" t="str">
        <f>'[1]bip bip'!E32</f>
        <v>Listing</v>
      </c>
      <c r="C43" s="38" t="str">
        <f>'[1]bip bip'!D32</f>
        <v>J1 Tournée Hippocampe</v>
      </c>
      <c r="D43" s="39"/>
      <c r="E43" s="39"/>
      <c r="F43" s="40"/>
      <c r="G43" s="26">
        <f>'[1]bip bip'!F32</f>
        <v>110</v>
      </c>
      <c r="H43" s="15">
        <f t="shared" si="0"/>
        <v>22</v>
      </c>
    </row>
    <row r="44" spans="1:8" ht="12.95" customHeight="1" x14ac:dyDescent="0.25">
      <c r="A44" s="34">
        <f>'[1]bip bip'!B33</f>
        <v>41905</v>
      </c>
      <c r="B44" s="30" t="str">
        <f>'[1]bip bip'!E33</f>
        <v>214994</v>
      </c>
      <c r="C44" s="38" t="str">
        <f>'[1]bip bip'!D33</f>
        <v>Alcyon tournée 254</v>
      </c>
      <c r="D44" s="39"/>
      <c r="E44" s="39"/>
      <c r="F44" s="40"/>
      <c r="G44" s="26">
        <f>'[1]bip bip'!F33</f>
        <v>195</v>
      </c>
      <c r="H44" s="15">
        <f t="shared" si="0"/>
        <v>39</v>
      </c>
    </row>
    <row r="45" spans="1:8" ht="12.95" customHeight="1" x14ac:dyDescent="0.25">
      <c r="A45" s="34">
        <f>'[1]bip bip'!B34</f>
        <v>41905</v>
      </c>
      <c r="B45" s="30" t="str">
        <f>'[1]bip bip'!E34</f>
        <v>Listing</v>
      </c>
      <c r="C45" s="38" t="str">
        <f>'[1]bip bip'!D34</f>
        <v>J1 Tournée Hippocampe</v>
      </c>
      <c r="D45" s="39"/>
      <c r="E45" s="39"/>
      <c r="F45" s="40"/>
      <c r="G45" s="26">
        <f>'[1]bip bip'!F34</f>
        <v>110</v>
      </c>
      <c r="H45" s="15">
        <f t="shared" si="0"/>
        <v>22</v>
      </c>
    </row>
    <row r="46" spans="1:8" ht="12.95" customHeight="1" x14ac:dyDescent="0.25">
      <c r="A46" s="34">
        <f>'[1]bip bip'!B35</f>
        <v>41906</v>
      </c>
      <c r="B46" s="30" t="str">
        <f>'[1]bip bip'!E35</f>
        <v>Listing</v>
      </c>
      <c r="C46" s="38" t="str">
        <f>'[1]bip bip'!D35</f>
        <v>Hippocampe  Débord Le Havre</v>
      </c>
      <c r="D46" s="39"/>
      <c r="E46" s="39"/>
      <c r="F46" s="40"/>
      <c r="G46" s="26">
        <f>'[1]bip bip'!F35</f>
        <v>125</v>
      </c>
      <c r="H46" s="15">
        <f t="shared" si="0"/>
        <v>25</v>
      </c>
    </row>
    <row r="47" spans="1:8" ht="12.95" customHeight="1" x14ac:dyDescent="0.25">
      <c r="A47" s="34">
        <f>'[1]bip bip'!B36</f>
        <v>41906</v>
      </c>
      <c r="B47" s="30">
        <f>'[1]bip bip'!E36</f>
        <v>214995</v>
      </c>
      <c r="C47" s="38" t="str">
        <f>'[1]bip bip'!D36</f>
        <v>Imprimerie Lebrun Caen/VITRENVEL Courseulles/Mer</v>
      </c>
      <c r="D47" s="39"/>
      <c r="E47" s="39"/>
      <c r="F47" s="40"/>
      <c r="G47" s="26">
        <f>'[1]bip bip'!F36</f>
        <v>65</v>
      </c>
      <c r="H47" s="15">
        <f t="shared" si="0"/>
        <v>13</v>
      </c>
    </row>
    <row r="48" spans="1:8" ht="12.95" customHeight="1" x14ac:dyDescent="0.25">
      <c r="A48" s="34">
        <f>'[1]bip bip'!B37</f>
        <v>41906</v>
      </c>
      <c r="B48" s="30" t="str">
        <f>'[1]bip bip'!E37</f>
        <v>Listing</v>
      </c>
      <c r="C48" s="38" t="str">
        <f>'[1]bip bip'!D37</f>
        <v>J1 Tournée Hippocampe</v>
      </c>
      <c r="D48" s="39"/>
      <c r="E48" s="39"/>
      <c r="F48" s="40"/>
      <c r="G48" s="26">
        <f>'[1]bip bip'!F37</f>
        <v>110</v>
      </c>
      <c r="H48" s="15">
        <f t="shared" si="0"/>
        <v>22</v>
      </c>
    </row>
    <row r="49" spans="1:8" ht="12.95" customHeight="1" x14ac:dyDescent="0.25">
      <c r="A49" s="34">
        <f>'[1]bip bip'!B38</f>
        <v>41907</v>
      </c>
      <c r="B49" s="30" t="str">
        <f>'[1]bip bip'!E38</f>
        <v>Listing</v>
      </c>
      <c r="C49" s="38" t="str">
        <f>'[1]bip bip'!D38</f>
        <v>J1 Tournée Hippocampe</v>
      </c>
      <c r="D49" s="39"/>
      <c r="E49" s="39"/>
      <c r="F49" s="40"/>
      <c r="G49" s="26">
        <f>'[1]bip bip'!F38</f>
        <v>110</v>
      </c>
      <c r="H49" s="15">
        <f t="shared" si="0"/>
        <v>22</v>
      </c>
    </row>
    <row r="50" spans="1:8" ht="12.95" customHeight="1" x14ac:dyDescent="0.25">
      <c r="A50" s="34">
        <f>'[1]bip bip'!B39</f>
        <v>41908</v>
      </c>
      <c r="B50" s="30" t="str">
        <f>'[1]bip bip'!E39</f>
        <v>214996</v>
      </c>
      <c r="C50" s="38" t="str">
        <f>'[1]bip bip'!D39</f>
        <v>Alcyon tournée 254</v>
      </c>
      <c r="D50" s="39"/>
      <c r="E50" s="39"/>
      <c r="F50" s="40"/>
      <c r="G50" s="26">
        <f>'[1]bip bip'!F39</f>
        <v>235</v>
      </c>
      <c r="H50" s="15">
        <f t="shared" si="0"/>
        <v>47</v>
      </c>
    </row>
    <row r="51" spans="1:8" ht="12.95" customHeight="1" x14ac:dyDescent="0.25">
      <c r="A51" s="34">
        <f>'[1]bip bip'!B40</f>
        <v>41908</v>
      </c>
      <c r="B51" s="30" t="str">
        <f>'[1]bip bip'!E40</f>
        <v>Listing</v>
      </c>
      <c r="C51" s="38" t="str">
        <f>'[1]bip bip'!D40</f>
        <v>J1 Tournée Hippocampe</v>
      </c>
      <c r="D51" s="39"/>
      <c r="E51" s="39"/>
      <c r="F51" s="40"/>
      <c r="G51" s="26">
        <f>'[1]bip bip'!F40</f>
        <v>110</v>
      </c>
      <c r="H51" s="15">
        <f t="shared" si="0"/>
        <v>22</v>
      </c>
    </row>
    <row r="52" spans="1:8" ht="12.95" customHeight="1" x14ac:dyDescent="0.25">
      <c r="A52" s="34">
        <f>'[1]bip bip'!B41</f>
        <v>41911</v>
      </c>
      <c r="B52" s="30">
        <f>'[1]bip bip'!E41</f>
        <v>214997</v>
      </c>
      <c r="C52" s="38" t="str">
        <f>'[1]bip bip'!D41</f>
        <v>Bip Bip courses / Mme Hugerot St Arnoult 14800</v>
      </c>
      <c r="D52" s="39"/>
      <c r="E52" s="39"/>
      <c r="F52" s="40"/>
      <c r="G52" s="26">
        <f>'[1]bip bip'!F41</f>
        <v>110</v>
      </c>
      <c r="H52" s="15">
        <f t="shared" si="0"/>
        <v>22</v>
      </c>
    </row>
    <row r="53" spans="1:8" ht="12.95" customHeight="1" x14ac:dyDescent="0.25">
      <c r="A53" s="34">
        <f>'[1]bip bip'!B42</f>
        <v>41911</v>
      </c>
      <c r="B53" s="30" t="str">
        <f>'[1]bip bip'!E42</f>
        <v>Listing</v>
      </c>
      <c r="C53" s="38" t="str">
        <f>'[1]bip bip'!D42</f>
        <v>J1 Tournée Hippocampe</v>
      </c>
      <c r="D53" s="39"/>
      <c r="E53" s="39"/>
      <c r="F53" s="40"/>
      <c r="G53" s="26">
        <f>'[1]bip bip'!F42</f>
        <v>110</v>
      </c>
      <c r="H53" s="15">
        <f t="shared" si="0"/>
        <v>22</v>
      </c>
    </row>
    <row r="54" spans="1:8" ht="12.95" customHeight="1" x14ac:dyDescent="0.25">
      <c r="A54" s="34">
        <f>'[1]bip bip'!B43</f>
        <v>41912</v>
      </c>
      <c r="B54" s="30" t="str">
        <f>'[1]bip bip'!E43</f>
        <v>214994</v>
      </c>
      <c r="C54" s="38" t="str">
        <f>'[1]bip bip'!D43</f>
        <v>Alcyon tournée 254</v>
      </c>
      <c r="D54" s="39"/>
      <c r="E54" s="39"/>
      <c r="F54" s="40"/>
      <c r="G54" s="26">
        <f>'[1]bip bip'!F43</f>
        <v>195</v>
      </c>
      <c r="H54" s="15">
        <f t="shared" si="0"/>
        <v>39</v>
      </c>
    </row>
    <row r="55" spans="1:8" ht="12.95" customHeight="1" x14ac:dyDescent="0.25">
      <c r="A55" s="35">
        <v>41912</v>
      </c>
      <c r="B55" s="31" t="s">
        <v>26</v>
      </c>
      <c r="C55" s="43" t="s">
        <v>27</v>
      </c>
      <c r="D55" s="43"/>
      <c r="E55" s="43"/>
      <c r="F55" s="43"/>
      <c r="G55" s="27">
        <v>110</v>
      </c>
      <c r="H55" s="13">
        <f t="shared" si="0"/>
        <v>22</v>
      </c>
    </row>
    <row r="56" spans="1:8" ht="15" customHeight="1" thickBot="1" x14ac:dyDescent="0.3">
      <c r="A56"/>
      <c r="B56"/>
      <c r="D56" s="28"/>
      <c r="E56" s="28"/>
      <c r="F56" s="29"/>
    </row>
    <row r="57" spans="1:8" ht="15" customHeight="1" thickBot="1" x14ac:dyDescent="0.3">
      <c r="A57"/>
      <c r="B57"/>
      <c r="E57" s="22" t="s">
        <v>14</v>
      </c>
      <c r="F57" s="23">
        <f>SUM((G14:G55),IF(COUNTA(G14:G55)="",""))</f>
        <v>5265</v>
      </c>
    </row>
    <row r="58" spans="1:8" ht="19.5" thickBot="1" x14ac:dyDescent="0.35">
      <c r="A58"/>
      <c r="B58"/>
      <c r="D58" s="41" t="s">
        <v>17</v>
      </c>
      <c r="E58" s="42"/>
      <c r="F58" s="16">
        <f>F57*1.5/100</f>
        <v>78.974999999999994</v>
      </c>
    </row>
    <row r="59" spans="1:8" ht="15" customHeight="1" thickBot="1" x14ac:dyDescent="0.3">
      <c r="A59"/>
      <c r="B59"/>
      <c r="E59" s="24" t="s">
        <v>14</v>
      </c>
      <c r="F59" s="7">
        <f>F57-F58</f>
        <v>5186.0249999999996</v>
      </c>
    </row>
    <row r="60" spans="1:8" ht="15" customHeight="1" thickBot="1" x14ac:dyDescent="0.3">
      <c r="A60"/>
      <c r="B60"/>
      <c r="D60" s="18" t="s">
        <v>18</v>
      </c>
      <c r="E60" s="25">
        <v>20</v>
      </c>
      <c r="F60" s="7">
        <f>F59*E60/100</f>
        <v>1037.2049999999999</v>
      </c>
    </row>
    <row r="61" spans="1:8" ht="15" customHeight="1" thickBot="1" x14ac:dyDescent="0.3">
      <c r="A61"/>
      <c r="B61"/>
      <c r="D61" s="36" t="s">
        <v>15</v>
      </c>
      <c r="E61" s="37"/>
      <c r="F61" s="8">
        <f>F59+F60</f>
        <v>6223.23</v>
      </c>
    </row>
    <row r="62" spans="1:8" ht="15" customHeight="1" x14ac:dyDescent="0.25">
      <c r="A62"/>
      <c r="B62"/>
      <c r="D62" s="21"/>
      <c r="E62" s="21"/>
      <c r="F62" s="19"/>
    </row>
    <row r="63" spans="1:8" ht="18.75" x14ac:dyDescent="0.25">
      <c r="A63"/>
      <c r="B63"/>
      <c r="D63" s="21"/>
      <c r="E63" s="21"/>
      <c r="F63" s="20"/>
    </row>
  </sheetData>
  <mergeCells count="63">
    <mergeCell ref="C17:F17"/>
    <mergeCell ref="C18:F18"/>
    <mergeCell ref="C19:F19"/>
    <mergeCell ref="C20:F20"/>
    <mergeCell ref="C21:F21"/>
    <mergeCell ref="C45:F45"/>
    <mergeCell ref="C30:F30"/>
    <mergeCell ref="C31:F31"/>
    <mergeCell ref="C41:F41"/>
    <mergeCell ref="A9:C9"/>
    <mergeCell ref="C16:F16"/>
    <mergeCell ref="C14:F14"/>
    <mergeCell ref="C15:F15"/>
    <mergeCell ref="C42:F42"/>
    <mergeCell ref="C43:F43"/>
    <mergeCell ref="C44:F44"/>
    <mergeCell ref="C22:F22"/>
    <mergeCell ref="C26:F26"/>
    <mergeCell ref="C29:F29"/>
    <mergeCell ref="C24:F24"/>
    <mergeCell ref="C40:F40"/>
    <mergeCell ref="A6:C6"/>
    <mergeCell ref="A7:C7"/>
    <mergeCell ref="A8:C8"/>
    <mergeCell ref="C13:F13"/>
    <mergeCell ref="E10:G10"/>
    <mergeCell ref="E6:G6"/>
    <mergeCell ref="E7:G7"/>
    <mergeCell ref="E8:G8"/>
    <mergeCell ref="E9:G9"/>
    <mergeCell ref="A11:C11"/>
    <mergeCell ref="A1:C1"/>
    <mergeCell ref="A2:C2"/>
    <mergeCell ref="A3:C3"/>
    <mergeCell ref="A4:C4"/>
    <mergeCell ref="A5:C5"/>
    <mergeCell ref="E4:G4"/>
    <mergeCell ref="E5:G5"/>
    <mergeCell ref="E11:G11"/>
    <mergeCell ref="C51:F51"/>
    <mergeCell ref="C23:F23"/>
    <mergeCell ref="C25:F25"/>
    <mergeCell ref="C27:F27"/>
    <mergeCell ref="C32:F32"/>
    <mergeCell ref="C33:F33"/>
    <mergeCell ref="C34:F34"/>
    <mergeCell ref="C39:F39"/>
    <mergeCell ref="C36:F36"/>
    <mergeCell ref="C37:F37"/>
    <mergeCell ref="C38:F38"/>
    <mergeCell ref="C28:F28"/>
    <mergeCell ref="C35:F35"/>
    <mergeCell ref="D61:E61"/>
    <mergeCell ref="C46:F46"/>
    <mergeCell ref="C47:F47"/>
    <mergeCell ref="C48:F48"/>
    <mergeCell ref="D58:E58"/>
    <mergeCell ref="C49:F49"/>
    <mergeCell ref="C50:F50"/>
    <mergeCell ref="C53:F53"/>
    <mergeCell ref="C54:F54"/>
    <mergeCell ref="C52:F52"/>
    <mergeCell ref="C55:F55"/>
  </mergeCells>
  <pageMargins left="0.62992125984251968" right="0.62992125984251968" top="0.74803149606299213" bottom="0.19685039370078741" header="0.31496062992125984" footer="0.31496062992125984"/>
  <pageSetup paperSize="9" scale="90" orientation="portrait" r:id="rId1"/>
  <ignoredErrors>
    <ignoredError sqref="F59:F61" evalError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MC</cp:lastModifiedBy>
  <cp:lastPrinted>2014-09-05T09:10:02Z</cp:lastPrinted>
  <dcterms:created xsi:type="dcterms:W3CDTF">2012-08-29T15:22:48Z</dcterms:created>
  <dcterms:modified xsi:type="dcterms:W3CDTF">2014-09-30T15:25:14Z</dcterms:modified>
</cp:coreProperties>
</file>