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eajo3870\Desktop\"/>
    </mc:Choice>
  </mc:AlternateContent>
  <bookViews>
    <workbookView xWindow="0" yWindow="0" windowWidth="20490" windowHeight="7155" activeTab="2"/>
  </bookViews>
  <sheets>
    <sheet name="données" sheetId="1" r:id="rId1"/>
    <sheet name="FORFAIT" sheetId="2" r:id="rId2"/>
    <sheet name="TDB forfait" sheetId="3" r:id="rId3"/>
  </sheets>
  <calcPr calcId="152511"/>
  <pivotCaches>
    <pivotCache cacheId="807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2" l="1"/>
  <c r="I14" i="2"/>
  <c r="I15" i="2"/>
  <c r="I12" i="2"/>
</calcChain>
</file>

<file path=xl/sharedStrings.xml><?xml version="1.0" encoding="utf-8"?>
<sst xmlns="http://schemas.openxmlformats.org/spreadsheetml/2006/main" count="158" uniqueCount="47">
  <si>
    <t>DIRECTION</t>
  </si>
  <si>
    <t>ETAPE</t>
  </si>
  <si>
    <t>ANNEE</t>
  </si>
  <si>
    <t>METIER / DSI</t>
  </si>
  <si>
    <t>TYPE DE FINANCEMENT</t>
  </si>
  <si>
    <t>ID du forfait</t>
  </si>
  <si>
    <t>NOM ROBOT</t>
  </si>
  <si>
    <t>COMPLEXITE</t>
  </si>
  <si>
    <t>ESTIME</t>
  </si>
  <si>
    <t>ATTRIBUE</t>
  </si>
  <si>
    <t>Commentaires écart Esti/Attrib</t>
  </si>
  <si>
    <t>CONSOMME</t>
  </si>
  <si>
    <t>ECART</t>
  </si>
  <si>
    <t>Commentaires écart Atri/Conso</t>
  </si>
  <si>
    <t>BUILD</t>
  </si>
  <si>
    <t>METIER</t>
  </si>
  <si>
    <t>Forfait</t>
  </si>
  <si>
    <t>TRIM1</t>
  </si>
  <si>
    <t>crasso</t>
  </si>
  <si>
    <t>Simple</t>
  </si>
  <si>
    <t>tropo</t>
  </si>
  <si>
    <t>Standard</t>
  </si>
  <si>
    <t>drepo</t>
  </si>
  <si>
    <t>Complexe</t>
  </si>
  <si>
    <t>TRIM2</t>
  </si>
  <si>
    <t>proto</t>
  </si>
  <si>
    <t>kling</t>
  </si>
  <si>
    <t>fretre</t>
  </si>
  <si>
    <t>procf</t>
  </si>
  <si>
    <t>sdrpo</t>
  </si>
  <si>
    <t>hjhjh</t>
  </si>
  <si>
    <t>Très Complexe</t>
  </si>
  <si>
    <t>ghbv</t>
  </si>
  <si>
    <t>mjnv</t>
  </si>
  <si>
    <t>TOTO</t>
  </si>
  <si>
    <t>TATA</t>
  </si>
  <si>
    <t>FORFAIT</t>
  </si>
  <si>
    <t>FORFAIT - SOMME DES CONSOMMES</t>
  </si>
  <si>
    <t>Dans cette colonne, je voudrais récupérer la somme des "CONSOMME" correspondant à ma direction TOTO et à mon ID forfait = TRIM1</t>
  </si>
  <si>
    <t>Étiquettes de lignes</t>
  </si>
  <si>
    <t>Total général</t>
  </si>
  <si>
    <t>Étiquettes de colonnes</t>
  </si>
  <si>
    <t>Somme de ESTIME</t>
  </si>
  <si>
    <t>Somme de CONSOMME</t>
  </si>
  <si>
    <t>Dans cette colonne, je voudrais récupérer la somme des "ESTIME" correspondant à ma direction TOTO et à mon ID forfait = TRIM1
Je ne sais pas ce qui est le plus simple, si je peux le gérer par calcul à partir de ma BDD ou si je dois passer par une étape intermédiaire et récupérer les valeurs attendus dans mon TCD.</t>
  </si>
  <si>
    <t>=G3-H3</t>
  </si>
  <si>
    <t>Dans le tableau ci-dessous, vous trouverez les données attendues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</si>
</sst>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dashDotDot">
        <color indexed="64"/>
      </right>
      <top/>
      <bottom/>
      <diagonal/>
    </border>
    <border>
      <left style="dashDotDot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ashDotDot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/>
    </xf>
    <xf numFmtId="164" fontId="0" fillId="2" borderId="7" xfId="0" applyNumberForma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64" fontId="0" fillId="2" borderId="14" xfId="0" applyNumberForma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 wrapText="1"/>
    </xf>
    <xf numFmtId="164" fontId="0" fillId="2" borderId="9" xfId="0" quotePrefix="1" applyNumberFormat="1" applyFill="1" applyBorder="1" applyAlignment="1">
      <alignment horizontal="center" vertical="center" wrapText="1"/>
    </xf>
    <xf numFmtId="164" fontId="0" fillId="2" borderId="3" xfId="0" applyNumberForma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3" fillId="3" borderId="0" xfId="0" applyFont="1" applyFill="1" applyAlignment="1">
      <alignment horizontal="center" wrapText="1"/>
    </xf>
  </cellXfs>
  <cellStyles count="1">
    <cellStyle name="Normal" xfId="0" builtinId="0"/>
  </cellStyles>
  <dxfs count="28">
    <dxf>
      <font>
        <b/>
        <i val="0"/>
        <strike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strike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strike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numFmt numFmtId="165" formatCode="#,##0.00\ &quot;€&quot;"/>
    </dxf>
    <dxf>
      <numFmt numFmtId="164" formatCode="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UVE Alexandre-ext" refreshedDate="44070.497823495367" createdVersion="5" refreshedVersion="5" minRefreshableVersion="3" recordCount="12">
  <cacheSource type="worksheet">
    <worksheetSource ref="B2:O14" sheet="données"/>
  </cacheSource>
  <cacheFields count="14">
    <cacheField name="DIRECTION" numFmtId="0">
      <sharedItems count="2">
        <s v="TOTO"/>
        <s v="TATA"/>
      </sharedItems>
    </cacheField>
    <cacheField name="ETAPE" numFmtId="0">
      <sharedItems count="1">
        <s v="BUILD"/>
      </sharedItems>
    </cacheField>
    <cacheField name="ANNEE" numFmtId="0">
      <sharedItems containsSemiMixedTypes="0" containsString="0" containsNumber="1" containsInteger="1" minValue="2020" maxValue="2020" count="1">
        <n v="2020"/>
      </sharedItems>
    </cacheField>
    <cacheField name="METIER / DSI" numFmtId="0">
      <sharedItems/>
    </cacheField>
    <cacheField name="TYPE DE FINANCEMENT" numFmtId="0">
      <sharedItems count="1">
        <s v="Forfait"/>
      </sharedItems>
    </cacheField>
    <cacheField name="ID du forfait" numFmtId="0">
      <sharedItems count="2">
        <s v="TRIM1"/>
        <s v="TRIM2"/>
      </sharedItems>
    </cacheField>
    <cacheField name="NOM ROBOT" numFmtId="0">
      <sharedItems/>
    </cacheField>
    <cacheField name="COMPLEXITE" numFmtId="0">
      <sharedItems/>
    </cacheField>
    <cacheField name="ESTIME" numFmtId="164">
      <sharedItems containsSemiMixedTypes="0" containsString="0" containsNumber="1" containsInteger="1" minValue="25000" maxValue="45000"/>
    </cacheField>
    <cacheField name="ATTRIBUE" numFmtId="164">
      <sharedItems containsSemiMixedTypes="0" containsString="0" containsNumber="1" containsInteger="1" minValue="24000" maxValue="45000"/>
    </cacheField>
    <cacheField name="Commentaires écart Esti/Attrib" numFmtId="164">
      <sharedItems containsNonDate="0" containsString="0" containsBlank="1"/>
    </cacheField>
    <cacheField name="CONSOMME" numFmtId="164">
      <sharedItems containsSemiMixedTypes="0" containsString="0" containsNumber="1" containsInteger="1" minValue="11000" maxValue="47000"/>
    </cacheField>
    <cacheField name="ECART" numFmtId="164">
      <sharedItems containsSemiMixedTypes="0" containsString="0" containsNumber="1" containsInteger="1" minValue="-3000" maxValue="20000"/>
    </cacheField>
    <cacheField name="Commentaires écart Atri/Conso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s v="METIER"/>
    <x v="0"/>
    <x v="0"/>
    <s v="crasso"/>
    <s v="Simple"/>
    <n v="25000"/>
    <n v="25000"/>
    <m/>
    <n v="24000"/>
    <n v="1000"/>
    <m/>
  </r>
  <r>
    <x v="0"/>
    <x v="0"/>
    <x v="0"/>
    <s v="METIER"/>
    <x v="0"/>
    <x v="0"/>
    <s v="tropo"/>
    <s v="Standard"/>
    <n v="30000"/>
    <n v="27000"/>
    <m/>
    <n v="27000"/>
    <n v="0"/>
    <m/>
  </r>
  <r>
    <x v="0"/>
    <x v="0"/>
    <x v="0"/>
    <s v="METIER"/>
    <x v="0"/>
    <x v="0"/>
    <s v="drepo"/>
    <s v="Complexe"/>
    <n v="40000"/>
    <n v="43000"/>
    <m/>
    <n v="43000"/>
    <n v="0"/>
    <m/>
  </r>
  <r>
    <x v="0"/>
    <x v="0"/>
    <x v="0"/>
    <s v="METIER"/>
    <x v="0"/>
    <x v="1"/>
    <s v="proto"/>
    <s v="Simple"/>
    <n v="25000"/>
    <n v="24000"/>
    <m/>
    <n v="12000"/>
    <n v="12000"/>
    <m/>
  </r>
  <r>
    <x v="0"/>
    <x v="0"/>
    <x v="0"/>
    <s v="METIER"/>
    <x v="0"/>
    <x v="1"/>
    <s v="kling"/>
    <s v="Standard"/>
    <n v="30000"/>
    <n v="31000"/>
    <m/>
    <n v="11000"/>
    <n v="20000"/>
    <m/>
  </r>
  <r>
    <x v="0"/>
    <x v="0"/>
    <x v="0"/>
    <s v="METIER"/>
    <x v="0"/>
    <x v="1"/>
    <s v="fretre"/>
    <s v="Complexe"/>
    <n v="40000"/>
    <n v="42000"/>
    <m/>
    <n v="22000"/>
    <n v="20000"/>
    <m/>
  </r>
  <r>
    <x v="1"/>
    <x v="0"/>
    <x v="0"/>
    <s v="METIER"/>
    <x v="0"/>
    <x v="0"/>
    <s v="procf"/>
    <s v="Standard"/>
    <n v="30000"/>
    <n v="27000"/>
    <m/>
    <n v="12000"/>
    <n v="15000"/>
    <m/>
  </r>
  <r>
    <x v="1"/>
    <x v="0"/>
    <x v="0"/>
    <s v="METIER"/>
    <x v="0"/>
    <x v="0"/>
    <s v="sdrpo"/>
    <s v="Complexe"/>
    <n v="40000"/>
    <n v="43000"/>
    <m/>
    <n v="42000"/>
    <n v="1000"/>
    <m/>
  </r>
  <r>
    <x v="1"/>
    <x v="0"/>
    <x v="0"/>
    <s v="METIER"/>
    <x v="0"/>
    <x v="0"/>
    <s v="hjhjh"/>
    <s v="Très Complexe"/>
    <n v="45000"/>
    <n v="45000"/>
    <m/>
    <n v="47000"/>
    <n v="-2000"/>
    <m/>
  </r>
  <r>
    <x v="1"/>
    <x v="0"/>
    <x v="0"/>
    <s v="METIER"/>
    <x v="0"/>
    <x v="1"/>
    <s v="sdrpo"/>
    <s v="Standard"/>
    <n v="30000"/>
    <n v="32000"/>
    <m/>
    <n v="18000"/>
    <n v="14000"/>
    <m/>
  </r>
  <r>
    <x v="1"/>
    <x v="0"/>
    <x v="0"/>
    <s v="METIER"/>
    <x v="0"/>
    <x v="1"/>
    <s v="ghbv"/>
    <s v="Complexe"/>
    <n v="40000"/>
    <n v="40000"/>
    <m/>
    <n v="43000"/>
    <n v="-3000"/>
    <m/>
  </r>
  <r>
    <x v="1"/>
    <x v="0"/>
    <x v="0"/>
    <s v="METIER"/>
    <x v="0"/>
    <x v="1"/>
    <s v="mjnv"/>
    <s v="Très Complexe"/>
    <n v="45000"/>
    <n v="43000"/>
    <m/>
    <n v="4300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8076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B5:F10" firstHeaderRow="1" firstDataRow="3" firstDataCol="1" rowPageCount="3" colPageCount="1"/>
  <pivotFields count="14">
    <pivotField axis="axisCol" showAll="0">
      <items count="3">
        <item x="1"/>
        <item x="0"/>
        <item t="default"/>
      </items>
    </pivotField>
    <pivotField axis="axisPage" showAll="0">
      <items count="2">
        <item x="0"/>
        <item t="default"/>
      </items>
    </pivotField>
    <pivotField axis="axisPage" showAll="0">
      <items count="2">
        <item x="0"/>
        <item t="default"/>
      </items>
    </pivotField>
    <pivotField showAll="0"/>
    <pivotField axis="axisPage" showAll="0">
      <items count="2">
        <item x="0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dataField="1" numFmtId="164" showAll="0"/>
    <pivotField numFmtId="164" showAll="0"/>
    <pivotField showAll="0"/>
    <pivotField dataField="1" numFmtId="164" showAll="0"/>
    <pivotField numFmtId="164" showAll="0"/>
    <pivotField showAll="0"/>
  </pivotFields>
  <rowFields count="1">
    <field x="5"/>
  </rowFields>
  <rowItems count="3">
    <i>
      <x/>
    </i>
    <i>
      <x v="1"/>
    </i>
    <i t="grand">
      <x/>
    </i>
  </rowItems>
  <colFields count="2">
    <field x="0"/>
    <field x="-2"/>
  </colFields>
  <colItems count="4">
    <i>
      <x/>
      <x/>
    </i>
    <i r="1" i="1">
      <x v="1"/>
    </i>
    <i>
      <x v="1"/>
      <x/>
    </i>
    <i r="1" i="1">
      <x v="1"/>
    </i>
  </colItems>
  <pageFields count="3">
    <pageField fld="2" item="0" hier="-1"/>
    <pageField fld="1" item="0" hier="-1"/>
    <pageField fld="4" item="0" hier="-1"/>
  </pageFields>
  <dataFields count="2">
    <dataField name="Somme de ESTIME" fld="8" baseField="0" baseItem="0"/>
    <dataField name="Somme de CONSOMME" fld="11" baseField="0" baseItem="0"/>
  </dataFields>
  <formats count="1">
    <format dxfId="27">
      <pivotArea outline="0" collapsedLevelsAreSubtotals="1" fieldPosition="0"/>
    </format>
  </format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14"/>
  <sheetViews>
    <sheetView workbookViewId="0">
      <selection activeCell="J3" sqref="J3:J5"/>
    </sheetView>
  </sheetViews>
  <sheetFormatPr baseColWidth="10" defaultRowHeight="15" x14ac:dyDescent="0.25"/>
  <cols>
    <col min="9" max="9" width="14.140625" bestFit="1" customWidth="1"/>
  </cols>
  <sheetData>
    <row r="1" spans="2:15" ht="15.75" thickBot="1" x14ac:dyDescent="0.3"/>
    <row r="2" spans="2:15" ht="45.75" thickBot="1" x14ac:dyDescent="0.3">
      <c r="B2" s="1" t="s">
        <v>0</v>
      </c>
      <c r="C2" s="2" t="s">
        <v>1</v>
      </c>
      <c r="D2" s="1" t="s">
        <v>2</v>
      </c>
      <c r="E2" s="15" t="s">
        <v>3</v>
      </c>
      <c r="F2" s="3" t="s">
        <v>4</v>
      </c>
      <c r="G2" s="3" t="s">
        <v>5</v>
      </c>
      <c r="H2" s="16" t="s">
        <v>6</v>
      </c>
      <c r="I2" s="17" t="s">
        <v>7</v>
      </c>
      <c r="J2" s="18" t="s">
        <v>8</v>
      </c>
      <c r="K2" s="19" t="s">
        <v>9</v>
      </c>
      <c r="L2" s="20" t="s">
        <v>10</v>
      </c>
      <c r="M2" s="19" t="s">
        <v>11</v>
      </c>
      <c r="N2" s="19" t="s">
        <v>12</v>
      </c>
      <c r="O2" s="20" t="s">
        <v>13</v>
      </c>
    </row>
    <row r="3" spans="2:15" x14ac:dyDescent="0.25">
      <c r="B3" s="6" t="s">
        <v>34</v>
      </c>
      <c r="C3" s="7" t="s">
        <v>14</v>
      </c>
      <c r="D3" s="6">
        <v>2020</v>
      </c>
      <c r="E3" s="8" t="s">
        <v>15</v>
      </c>
      <c r="F3" s="8" t="s">
        <v>16</v>
      </c>
      <c r="G3" s="8" t="s">
        <v>17</v>
      </c>
      <c r="H3" s="8" t="s">
        <v>18</v>
      </c>
      <c r="I3" s="9" t="s">
        <v>19</v>
      </c>
      <c r="J3" s="10">
        <v>25000</v>
      </c>
      <c r="K3" s="11">
        <v>25000</v>
      </c>
      <c r="L3" s="12"/>
      <c r="M3" s="13">
        <v>24000</v>
      </c>
      <c r="N3" s="11">
        <v>1000</v>
      </c>
      <c r="O3" s="14"/>
    </row>
    <row r="4" spans="2:15" x14ac:dyDescent="0.25">
      <c r="B4" s="6" t="s">
        <v>34</v>
      </c>
      <c r="C4" s="7" t="s">
        <v>14</v>
      </c>
      <c r="D4" s="6">
        <v>2020</v>
      </c>
      <c r="E4" s="8" t="s">
        <v>15</v>
      </c>
      <c r="F4" s="8" t="s">
        <v>16</v>
      </c>
      <c r="G4" s="8" t="s">
        <v>17</v>
      </c>
      <c r="H4" s="8" t="s">
        <v>20</v>
      </c>
      <c r="I4" s="9" t="s">
        <v>21</v>
      </c>
      <c r="J4" s="10">
        <v>30000</v>
      </c>
      <c r="K4" s="11">
        <v>27000</v>
      </c>
      <c r="L4" s="12"/>
      <c r="M4" s="13">
        <v>27000</v>
      </c>
      <c r="N4" s="11">
        <v>0</v>
      </c>
      <c r="O4" s="14"/>
    </row>
    <row r="5" spans="2:15" x14ac:dyDescent="0.25">
      <c r="B5" s="6" t="s">
        <v>34</v>
      </c>
      <c r="C5" s="7" t="s">
        <v>14</v>
      </c>
      <c r="D5" s="6">
        <v>2020</v>
      </c>
      <c r="E5" s="8" t="s">
        <v>15</v>
      </c>
      <c r="F5" s="8" t="s">
        <v>16</v>
      </c>
      <c r="G5" s="8" t="s">
        <v>17</v>
      </c>
      <c r="H5" s="8" t="s">
        <v>22</v>
      </c>
      <c r="I5" s="9" t="s">
        <v>23</v>
      </c>
      <c r="J5" s="10">
        <v>40000</v>
      </c>
      <c r="K5" s="11">
        <v>43000</v>
      </c>
      <c r="L5" s="12"/>
      <c r="M5" s="13">
        <v>43000</v>
      </c>
      <c r="N5" s="11">
        <v>0</v>
      </c>
      <c r="O5" s="14"/>
    </row>
    <row r="6" spans="2:15" x14ac:dyDescent="0.25">
      <c r="B6" s="6" t="s">
        <v>34</v>
      </c>
      <c r="C6" s="7" t="s">
        <v>14</v>
      </c>
      <c r="D6" s="6">
        <v>2020</v>
      </c>
      <c r="E6" s="8" t="s">
        <v>15</v>
      </c>
      <c r="F6" s="8" t="s">
        <v>16</v>
      </c>
      <c r="G6" s="8" t="s">
        <v>24</v>
      </c>
      <c r="H6" s="8" t="s">
        <v>25</v>
      </c>
      <c r="I6" s="9" t="s">
        <v>19</v>
      </c>
      <c r="J6" s="10">
        <v>25000</v>
      </c>
      <c r="K6" s="11">
        <v>24000</v>
      </c>
      <c r="L6" s="12"/>
      <c r="M6" s="13">
        <v>12000</v>
      </c>
      <c r="N6" s="11">
        <v>12000</v>
      </c>
      <c r="O6" s="14"/>
    </row>
    <row r="7" spans="2:15" x14ac:dyDescent="0.25">
      <c r="B7" s="6" t="s">
        <v>34</v>
      </c>
      <c r="C7" s="7" t="s">
        <v>14</v>
      </c>
      <c r="D7" s="6">
        <v>2020</v>
      </c>
      <c r="E7" s="8" t="s">
        <v>15</v>
      </c>
      <c r="F7" s="8" t="s">
        <v>16</v>
      </c>
      <c r="G7" s="8" t="s">
        <v>24</v>
      </c>
      <c r="H7" s="8" t="s">
        <v>26</v>
      </c>
      <c r="I7" s="9" t="s">
        <v>21</v>
      </c>
      <c r="J7" s="10">
        <v>30000</v>
      </c>
      <c r="K7" s="11">
        <v>31000</v>
      </c>
      <c r="L7" s="12"/>
      <c r="M7" s="13">
        <v>11000</v>
      </c>
      <c r="N7" s="11">
        <v>20000</v>
      </c>
      <c r="O7" s="14"/>
    </row>
    <row r="8" spans="2:15" x14ac:dyDescent="0.25">
      <c r="B8" s="6" t="s">
        <v>34</v>
      </c>
      <c r="C8" s="7" t="s">
        <v>14</v>
      </c>
      <c r="D8" s="6">
        <v>2020</v>
      </c>
      <c r="E8" s="8" t="s">
        <v>15</v>
      </c>
      <c r="F8" s="8" t="s">
        <v>16</v>
      </c>
      <c r="G8" s="8" t="s">
        <v>24</v>
      </c>
      <c r="H8" s="8" t="s">
        <v>27</v>
      </c>
      <c r="I8" s="9" t="s">
        <v>23</v>
      </c>
      <c r="J8" s="10">
        <v>40000</v>
      </c>
      <c r="K8" s="11">
        <v>42000</v>
      </c>
      <c r="L8" s="12"/>
      <c r="M8" s="13">
        <v>22000</v>
      </c>
      <c r="N8" s="11">
        <v>20000</v>
      </c>
      <c r="O8" s="14"/>
    </row>
    <row r="9" spans="2:15" x14ac:dyDescent="0.25">
      <c r="B9" s="6" t="s">
        <v>35</v>
      </c>
      <c r="C9" s="7" t="s">
        <v>14</v>
      </c>
      <c r="D9" s="6">
        <v>2020</v>
      </c>
      <c r="E9" s="8" t="s">
        <v>15</v>
      </c>
      <c r="F9" s="8" t="s">
        <v>16</v>
      </c>
      <c r="G9" s="8" t="s">
        <v>17</v>
      </c>
      <c r="H9" s="8" t="s">
        <v>28</v>
      </c>
      <c r="I9" s="9" t="s">
        <v>21</v>
      </c>
      <c r="J9" s="10">
        <v>30000</v>
      </c>
      <c r="K9" s="11">
        <v>27000</v>
      </c>
      <c r="L9" s="12"/>
      <c r="M9" s="13">
        <v>12000</v>
      </c>
      <c r="N9" s="11">
        <v>15000</v>
      </c>
      <c r="O9" s="14"/>
    </row>
    <row r="10" spans="2:15" x14ac:dyDescent="0.25">
      <c r="B10" s="6" t="s">
        <v>35</v>
      </c>
      <c r="C10" s="7" t="s">
        <v>14</v>
      </c>
      <c r="D10" s="6">
        <v>2020</v>
      </c>
      <c r="E10" s="8" t="s">
        <v>15</v>
      </c>
      <c r="F10" s="8" t="s">
        <v>16</v>
      </c>
      <c r="G10" s="8" t="s">
        <v>17</v>
      </c>
      <c r="H10" s="8" t="s">
        <v>29</v>
      </c>
      <c r="I10" s="9" t="s">
        <v>23</v>
      </c>
      <c r="J10" s="10">
        <v>40000</v>
      </c>
      <c r="K10" s="11">
        <v>43000</v>
      </c>
      <c r="L10" s="12"/>
      <c r="M10" s="13">
        <v>42000</v>
      </c>
      <c r="N10" s="11">
        <v>1000</v>
      </c>
      <c r="O10" s="14"/>
    </row>
    <row r="11" spans="2:15" x14ac:dyDescent="0.25">
      <c r="B11" s="6" t="s">
        <v>35</v>
      </c>
      <c r="C11" s="7" t="s">
        <v>14</v>
      </c>
      <c r="D11" s="6">
        <v>2020</v>
      </c>
      <c r="E11" s="8" t="s">
        <v>15</v>
      </c>
      <c r="F11" s="8" t="s">
        <v>16</v>
      </c>
      <c r="G11" s="8" t="s">
        <v>17</v>
      </c>
      <c r="H11" s="8" t="s">
        <v>30</v>
      </c>
      <c r="I11" s="9" t="s">
        <v>31</v>
      </c>
      <c r="J11" s="10">
        <v>45000</v>
      </c>
      <c r="K11" s="11">
        <v>45000</v>
      </c>
      <c r="L11" s="12"/>
      <c r="M11" s="13">
        <v>47000</v>
      </c>
      <c r="N11" s="11">
        <v>-2000</v>
      </c>
      <c r="O11" s="14"/>
    </row>
    <row r="12" spans="2:15" x14ac:dyDescent="0.25">
      <c r="B12" s="6" t="s">
        <v>35</v>
      </c>
      <c r="C12" s="7" t="s">
        <v>14</v>
      </c>
      <c r="D12" s="6">
        <v>2020</v>
      </c>
      <c r="E12" s="8" t="s">
        <v>15</v>
      </c>
      <c r="F12" s="8" t="s">
        <v>16</v>
      </c>
      <c r="G12" s="8" t="s">
        <v>24</v>
      </c>
      <c r="H12" s="8" t="s">
        <v>29</v>
      </c>
      <c r="I12" s="9" t="s">
        <v>21</v>
      </c>
      <c r="J12" s="10">
        <v>30000</v>
      </c>
      <c r="K12" s="11">
        <v>32000</v>
      </c>
      <c r="L12" s="12"/>
      <c r="M12" s="13">
        <v>18000</v>
      </c>
      <c r="N12" s="11">
        <v>14000</v>
      </c>
      <c r="O12" s="14"/>
    </row>
    <row r="13" spans="2:15" x14ac:dyDescent="0.25">
      <c r="B13" s="6" t="s">
        <v>35</v>
      </c>
      <c r="C13" s="7" t="s">
        <v>14</v>
      </c>
      <c r="D13" s="6">
        <v>2020</v>
      </c>
      <c r="E13" s="8" t="s">
        <v>15</v>
      </c>
      <c r="F13" s="8" t="s">
        <v>16</v>
      </c>
      <c r="G13" s="8" t="s">
        <v>24</v>
      </c>
      <c r="H13" s="8" t="s">
        <v>32</v>
      </c>
      <c r="I13" s="9" t="s">
        <v>23</v>
      </c>
      <c r="J13" s="10">
        <v>40000</v>
      </c>
      <c r="K13" s="11">
        <v>40000</v>
      </c>
      <c r="L13" s="12"/>
      <c r="M13" s="13">
        <v>43000</v>
      </c>
      <c r="N13" s="11">
        <v>-3000</v>
      </c>
      <c r="O13" s="14"/>
    </row>
    <row r="14" spans="2:15" x14ac:dyDescent="0.25">
      <c r="B14" s="6" t="s">
        <v>35</v>
      </c>
      <c r="C14" s="7" t="s">
        <v>14</v>
      </c>
      <c r="D14" s="6">
        <v>2020</v>
      </c>
      <c r="E14" s="8" t="s">
        <v>15</v>
      </c>
      <c r="F14" s="8" t="s">
        <v>16</v>
      </c>
      <c r="G14" s="8" t="s">
        <v>24</v>
      </c>
      <c r="H14" s="8" t="s">
        <v>33</v>
      </c>
      <c r="I14" s="9" t="s">
        <v>31</v>
      </c>
      <c r="J14" s="10">
        <v>45000</v>
      </c>
      <c r="K14" s="11">
        <v>43000</v>
      </c>
      <c r="L14" s="12"/>
      <c r="M14" s="13">
        <v>43000</v>
      </c>
      <c r="N14" s="11">
        <v>0</v>
      </c>
      <c r="O14" s="14"/>
    </row>
  </sheetData>
  <conditionalFormatting sqref="K3:K5 K9:K14">
    <cfRule type="cellIs" dxfId="21" priority="9" operator="greaterThan">
      <formula>J3</formula>
    </cfRule>
    <cfRule type="cellIs" dxfId="20" priority="12" operator="lessThan">
      <formula>J3</formula>
    </cfRule>
  </conditionalFormatting>
  <conditionalFormatting sqref="O3:O14 N3:N5 N9:N14">
    <cfRule type="cellIs" dxfId="19" priority="10" operator="greaterThan">
      <formula>0</formula>
    </cfRule>
    <cfRule type="cellIs" dxfId="18" priority="11" operator="lessThan">
      <formula>0</formula>
    </cfRule>
  </conditionalFormatting>
  <conditionalFormatting sqref="L3:L5 L9:L14">
    <cfRule type="cellIs" dxfId="17" priority="7" operator="greaterThan">
      <formula>0</formula>
    </cfRule>
    <cfRule type="cellIs" dxfId="16" priority="8" operator="lessThan">
      <formula>0</formula>
    </cfRule>
  </conditionalFormatting>
  <conditionalFormatting sqref="K6:K8">
    <cfRule type="cellIs" dxfId="15" priority="3" operator="greaterThan">
      <formula>J6</formula>
    </cfRule>
    <cfRule type="cellIs" dxfId="14" priority="6" operator="lessThan">
      <formula>J6</formula>
    </cfRule>
  </conditionalFormatting>
  <conditionalFormatting sqref="N6:N8">
    <cfRule type="cellIs" dxfId="13" priority="4" operator="greaterThan">
      <formula>0</formula>
    </cfRule>
    <cfRule type="cellIs" dxfId="12" priority="5" operator="lessThan">
      <formula>0</formula>
    </cfRule>
  </conditionalFormatting>
  <conditionalFormatting sqref="L6:L8">
    <cfRule type="cellIs" dxfId="11" priority="1" operator="greaterThan">
      <formula>0</formula>
    </cfRule>
    <cfRule type="cellIs" dxfId="10" priority="2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5"/>
  <sheetViews>
    <sheetView workbookViewId="0">
      <selection activeCell="J11" sqref="J11"/>
    </sheetView>
  </sheetViews>
  <sheetFormatPr baseColWidth="10" defaultRowHeight="15" x14ac:dyDescent="0.25"/>
  <cols>
    <col min="6" max="6" width="43.140625" customWidth="1"/>
    <col min="8" max="8" width="36.140625" customWidth="1"/>
  </cols>
  <sheetData>
    <row r="1" spans="2:9" ht="15.75" thickBot="1" x14ac:dyDescent="0.3"/>
    <row r="2" spans="2:9" ht="75.75" thickBot="1" x14ac:dyDescent="0.3">
      <c r="B2" s="1" t="s">
        <v>0</v>
      </c>
      <c r="C2" s="2" t="s">
        <v>1</v>
      </c>
      <c r="D2" s="1" t="s">
        <v>2</v>
      </c>
      <c r="E2" s="21" t="s">
        <v>5</v>
      </c>
      <c r="F2" s="4" t="s">
        <v>8</v>
      </c>
      <c r="G2" s="4" t="s">
        <v>36</v>
      </c>
      <c r="H2" s="5" t="s">
        <v>11</v>
      </c>
      <c r="I2" s="22" t="s">
        <v>37</v>
      </c>
    </row>
    <row r="3" spans="2:9" ht="135" x14ac:dyDescent="0.25">
      <c r="B3" s="6" t="s">
        <v>34</v>
      </c>
      <c r="C3" s="7" t="s">
        <v>14</v>
      </c>
      <c r="D3" s="6">
        <v>2020</v>
      </c>
      <c r="E3" s="8" t="s">
        <v>17</v>
      </c>
      <c r="F3" s="26" t="s">
        <v>44</v>
      </c>
      <c r="G3" s="23">
        <v>95000</v>
      </c>
      <c r="H3" s="24" t="s">
        <v>38</v>
      </c>
      <c r="I3" s="25" t="s">
        <v>45</v>
      </c>
    </row>
    <row r="4" spans="2:9" x14ac:dyDescent="0.25">
      <c r="B4" s="6" t="s">
        <v>34</v>
      </c>
      <c r="C4" s="7" t="s">
        <v>14</v>
      </c>
      <c r="D4" s="6">
        <v>2020</v>
      </c>
      <c r="E4" s="8" t="s">
        <v>24</v>
      </c>
      <c r="F4" s="10"/>
      <c r="G4" s="11"/>
      <c r="H4" s="13"/>
      <c r="I4" s="11"/>
    </row>
    <row r="5" spans="2:9" x14ac:dyDescent="0.25">
      <c r="B5" s="6" t="s">
        <v>35</v>
      </c>
      <c r="C5" s="7" t="s">
        <v>14</v>
      </c>
      <c r="D5" s="6">
        <v>2020</v>
      </c>
      <c r="E5" s="8" t="s">
        <v>17</v>
      </c>
      <c r="F5" s="10"/>
      <c r="G5" s="11"/>
      <c r="H5" s="13"/>
      <c r="I5" s="11"/>
    </row>
    <row r="6" spans="2:9" x14ac:dyDescent="0.25">
      <c r="B6" s="6" t="s">
        <v>35</v>
      </c>
      <c r="C6" s="7" t="s">
        <v>14</v>
      </c>
      <c r="D6" s="6">
        <v>2020</v>
      </c>
      <c r="E6" s="8" t="s">
        <v>24</v>
      </c>
      <c r="F6" s="10"/>
      <c r="G6" s="11"/>
      <c r="H6" s="13"/>
      <c r="I6" s="11"/>
    </row>
    <row r="9" spans="2:9" x14ac:dyDescent="0.25">
      <c r="B9" s="30" t="s">
        <v>46</v>
      </c>
      <c r="C9" s="30"/>
      <c r="D9" s="30"/>
      <c r="E9" s="30"/>
      <c r="F9" s="30"/>
      <c r="G9" s="30"/>
      <c r="H9" s="30"/>
      <c r="I9" s="30"/>
    </row>
    <row r="10" spans="2:9" ht="15.75" thickBot="1" x14ac:dyDescent="0.3"/>
    <row r="11" spans="2:9" ht="75.75" thickBot="1" x14ac:dyDescent="0.3">
      <c r="B11" s="1" t="s">
        <v>0</v>
      </c>
      <c r="C11" s="2" t="s">
        <v>1</v>
      </c>
      <c r="D11" s="1" t="s">
        <v>2</v>
      </c>
      <c r="E11" s="21" t="s">
        <v>5</v>
      </c>
      <c r="F11" s="4" t="s">
        <v>8</v>
      </c>
      <c r="G11" s="4" t="s">
        <v>36</v>
      </c>
      <c r="H11" s="5" t="s">
        <v>11</v>
      </c>
      <c r="I11" s="22" t="s">
        <v>37</v>
      </c>
    </row>
    <row r="12" spans="2:9" x14ac:dyDescent="0.25">
      <c r="B12" s="6" t="s">
        <v>34</v>
      </c>
      <c r="C12" s="7" t="s">
        <v>14</v>
      </c>
      <c r="D12" s="6">
        <v>2020</v>
      </c>
      <c r="E12" s="8" t="s">
        <v>17</v>
      </c>
      <c r="F12" s="26">
        <v>95000</v>
      </c>
      <c r="G12" s="26">
        <v>95000</v>
      </c>
      <c r="H12" s="24">
        <v>94000</v>
      </c>
      <c r="I12" s="25">
        <f>G12-H12</f>
        <v>1000</v>
      </c>
    </row>
    <row r="13" spans="2:9" x14ac:dyDescent="0.25">
      <c r="B13" s="6" t="s">
        <v>34</v>
      </c>
      <c r="C13" s="7" t="s">
        <v>14</v>
      </c>
      <c r="D13" s="6">
        <v>2020</v>
      </c>
      <c r="E13" s="8" t="s">
        <v>24</v>
      </c>
      <c r="F13" s="10">
        <v>95000</v>
      </c>
      <c r="G13" s="10">
        <v>95000</v>
      </c>
      <c r="H13" s="13">
        <v>45000</v>
      </c>
      <c r="I13" s="25">
        <f t="shared" ref="I13:I15" si="0">G13-H13</f>
        <v>50000</v>
      </c>
    </row>
    <row r="14" spans="2:9" x14ac:dyDescent="0.25">
      <c r="B14" s="6" t="s">
        <v>35</v>
      </c>
      <c r="C14" s="7" t="s">
        <v>14</v>
      </c>
      <c r="D14" s="6">
        <v>2020</v>
      </c>
      <c r="E14" s="8" t="s">
        <v>17</v>
      </c>
      <c r="F14" s="10">
        <v>115000</v>
      </c>
      <c r="G14" s="10">
        <v>115000</v>
      </c>
      <c r="H14" s="13">
        <v>101000</v>
      </c>
      <c r="I14" s="25">
        <f t="shared" si="0"/>
        <v>14000</v>
      </c>
    </row>
    <row r="15" spans="2:9" x14ac:dyDescent="0.25">
      <c r="B15" s="6" t="s">
        <v>35</v>
      </c>
      <c r="C15" s="7" t="s">
        <v>14</v>
      </c>
      <c r="D15" s="6">
        <v>2020</v>
      </c>
      <c r="E15" s="8" t="s">
        <v>24</v>
      </c>
      <c r="F15" s="10">
        <v>115000</v>
      </c>
      <c r="G15" s="10">
        <v>115000</v>
      </c>
      <c r="H15" s="13">
        <v>104000</v>
      </c>
      <c r="I15" s="25">
        <f t="shared" si="0"/>
        <v>11000</v>
      </c>
    </row>
  </sheetData>
  <mergeCells count="1">
    <mergeCell ref="B9:I9"/>
  </mergeCells>
  <conditionalFormatting sqref="G3:G6">
    <cfRule type="cellIs" dxfId="9" priority="5" operator="greaterThan">
      <formula>F3</formula>
    </cfRule>
    <cfRule type="cellIs" dxfId="8" priority="8" operator="lessThan">
      <formula>F3</formula>
    </cfRule>
  </conditionalFormatting>
  <conditionalFormatting sqref="I3:I6">
    <cfRule type="cellIs" dxfId="7" priority="6" operator="greaterThan">
      <formula>0</formula>
    </cfRule>
    <cfRule type="cellIs" dxfId="6" priority="7" operator="lessThan">
      <formula>0</formula>
    </cfRule>
  </conditionalFormatting>
  <conditionalFormatting sqref="I12:I15">
    <cfRule type="cellIs" dxfId="3" priority="2" operator="greaterThan">
      <formula>0</formula>
    </cfRule>
    <cfRule type="cellIs" dxfId="2" priority="3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0"/>
  <sheetViews>
    <sheetView tabSelected="1" topLeftCell="B1" workbookViewId="0">
      <selection activeCell="E8" sqref="E8"/>
    </sheetView>
  </sheetViews>
  <sheetFormatPr baseColWidth="10" defaultRowHeight="15" x14ac:dyDescent="0.25"/>
  <cols>
    <col min="2" max="2" width="21.5703125" customWidth="1"/>
    <col min="3" max="3" width="23.85546875" customWidth="1"/>
    <col min="4" max="4" width="22.28515625" customWidth="1"/>
    <col min="5" max="5" width="17.42578125" bestFit="1" customWidth="1"/>
    <col min="6" max="6" width="22.28515625" bestFit="1" customWidth="1"/>
    <col min="7" max="7" width="22.42578125" bestFit="1" customWidth="1"/>
    <col min="8" max="8" width="27.28515625" bestFit="1" customWidth="1"/>
  </cols>
  <sheetData>
    <row r="1" spans="2:6" x14ac:dyDescent="0.25">
      <c r="B1" s="27" t="s">
        <v>2</v>
      </c>
      <c r="C1" s="28">
        <v>2020</v>
      </c>
    </row>
    <row r="2" spans="2:6" x14ac:dyDescent="0.25">
      <c r="B2" s="27" t="s">
        <v>1</v>
      </c>
      <c r="C2" t="s">
        <v>14</v>
      </c>
    </row>
    <row r="3" spans="2:6" x14ac:dyDescent="0.25">
      <c r="B3" s="27" t="s">
        <v>4</v>
      </c>
      <c r="C3" t="s">
        <v>16</v>
      </c>
    </row>
    <row r="5" spans="2:6" x14ac:dyDescent="0.25">
      <c r="C5" s="27" t="s">
        <v>41</v>
      </c>
    </row>
    <row r="6" spans="2:6" x14ac:dyDescent="0.25">
      <c r="C6" t="s">
        <v>35</v>
      </c>
      <c r="E6" t="s">
        <v>34</v>
      </c>
    </row>
    <row r="7" spans="2:6" x14ac:dyDescent="0.25">
      <c r="B7" s="27" t="s">
        <v>39</v>
      </c>
      <c r="C7" t="s">
        <v>42</v>
      </c>
      <c r="D7" t="s">
        <v>43</v>
      </c>
      <c r="E7" t="s">
        <v>42</v>
      </c>
      <c r="F7" t="s">
        <v>43</v>
      </c>
    </row>
    <row r="8" spans="2:6" x14ac:dyDescent="0.25">
      <c r="B8" s="28" t="s">
        <v>17</v>
      </c>
      <c r="C8" s="29">
        <v>115000</v>
      </c>
      <c r="D8" s="29">
        <v>101000</v>
      </c>
      <c r="E8" s="29">
        <v>95000</v>
      </c>
      <c r="F8" s="29">
        <v>94000</v>
      </c>
    </row>
    <row r="9" spans="2:6" x14ac:dyDescent="0.25">
      <c r="B9" s="28" t="s">
        <v>24</v>
      </c>
      <c r="C9" s="29">
        <v>115000</v>
      </c>
      <c r="D9" s="29">
        <v>104000</v>
      </c>
      <c r="E9" s="29">
        <v>95000</v>
      </c>
      <c r="F9" s="29">
        <v>45000</v>
      </c>
    </row>
    <row r="10" spans="2:6" x14ac:dyDescent="0.25">
      <c r="B10" s="28" t="s">
        <v>40</v>
      </c>
      <c r="C10" s="29">
        <v>230000</v>
      </c>
      <c r="D10" s="29">
        <v>205000</v>
      </c>
      <c r="E10" s="29">
        <v>190000</v>
      </c>
      <c r="F10" s="29">
        <v>139000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FORFAIT</vt:lpstr>
      <vt:lpstr>TDB forfait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 Alexandre-ext</dc:creator>
  <cp:lastModifiedBy>JOUVE Alexandre-ext</cp:lastModifiedBy>
  <dcterms:created xsi:type="dcterms:W3CDTF">2020-08-27T09:51:30Z</dcterms:created>
  <dcterms:modified xsi:type="dcterms:W3CDTF">2020-08-27T10:03:11Z</dcterms:modified>
</cp:coreProperties>
</file>